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KelseyTrevor\Desktop\"/>
    </mc:Choice>
  </mc:AlternateContent>
  <bookViews>
    <workbookView xWindow="0" yWindow="0" windowWidth="23040" windowHeight="9408"/>
  </bookViews>
  <sheets>
    <sheet name="Inputs" sheetId="2" r:id="rId1"/>
    <sheet name="Hydraulic Gradient" sheetId="1" r:id="rId2"/>
  </sheets>
  <definedNames>
    <definedName name="alpha">Inputs!$C$8</definedName>
    <definedName name="Aly_alpha">Inputs!$C$21</definedName>
    <definedName name="Aly_Area">Inputs!$C$25</definedName>
    <definedName name="Aly_BC_Density">Inputs!$F$20</definedName>
    <definedName name="Aly_BC_Pressure">Inputs!$F$18</definedName>
    <definedName name="Aly_BC_Temperature">Inputs!$F$19</definedName>
    <definedName name="Aly_beta">Inputs!$C$22</definedName>
    <definedName name="Aly_Cp">Inputs!$C$23</definedName>
    <definedName name="Aly_DH">Inputs!$C$18</definedName>
    <definedName name="Aly_f">Inputs!$C$19</definedName>
    <definedName name="Aly_g">Inputs!$C$20</definedName>
    <definedName name="Aly_mass_rate">Inputs!$C$24</definedName>
    <definedName name="beta">Inputs!$C$9</definedName>
    <definedName name="Cp">Inputs!$C$10</definedName>
    <definedName name="ESI_Area">Inputs!$C$12</definedName>
    <definedName name="ESI_BC_Density">Inputs!$F$7</definedName>
    <definedName name="ESI_BC_Pressure">Inputs!$F$5</definedName>
    <definedName name="ESI_BC_Temperature">Inputs!$F$6</definedName>
    <definedName name="ESI_Cp">Inputs!$C$10</definedName>
    <definedName name="ESI_DH">Inputs!$C$5</definedName>
    <definedName name="ESI_f">Inputs!$C$6</definedName>
    <definedName name="ESI_mass_rate">Inputs!$C$11</definedName>
    <definedName name="g">Inputs!$C$7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  <c r="A6" i="1"/>
  <c r="A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4" i="1"/>
  <c r="G26" i="2"/>
  <c r="F5" i="2"/>
  <c r="C8" i="2"/>
  <c r="C9" i="2"/>
  <c r="C21" i="2" l="1"/>
  <c r="C22" i="2" l="1"/>
  <c r="C10" i="2"/>
  <c r="F19" i="2"/>
  <c r="F18" i="2"/>
  <c r="C25" i="2"/>
  <c r="C24" i="2"/>
  <c r="C23" i="2"/>
  <c r="C20" i="2"/>
  <c r="C19" i="2"/>
  <c r="C18" i="2"/>
  <c r="Y16" i="1"/>
  <c r="Y9" i="1"/>
  <c r="F7" i="2" l="1"/>
  <c r="F20" i="2" s="1"/>
  <c r="AL13" i="1"/>
  <c r="P3" i="1"/>
  <c r="T3" i="1" l="1"/>
  <c r="L3" i="1"/>
  <c r="U3" i="1"/>
  <c r="C12" i="2"/>
  <c r="K3" i="1" s="1"/>
  <c r="J3" i="1"/>
  <c r="D4" i="1" s="1"/>
  <c r="G3" i="1"/>
  <c r="C3" i="1"/>
  <c r="W4" i="1" l="1"/>
  <c r="W3" i="1"/>
  <c r="V4" i="1" s="1"/>
  <c r="H4" i="1"/>
  <c r="G4" i="1" s="1"/>
  <c r="M4" i="1"/>
  <c r="N4" i="1"/>
  <c r="E4" i="1"/>
  <c r="C4" i="1" s="1"/>
  <c r="L4" i="1" l="1"/>
  <c r="S4" i="1" s="1"/>
  <c r="J4" i="1"/>
  <c r="D5" i="1" l="1"/>
  <c r="K4" i="1" l="1"/>
  <c r="I5" i="1" s="1"/>
  <c r="H5" i="1" l="1"/>
  <c r="F5" i="1"/>
  <c r="E5" i="1"/>
  <c r="G5" i="1" l="1"/>
  <c r="C5" i="1"/>
  <c r="J5" i="1" l="1"/>
  <c r="D6" i="1" l="1"/>
  <c r="K5" i="1"/>
  <c r="I6" i="1" s="1"/>
  <c r="F6" i="1" l="1"/>
  <c r="E6" i="1"/>
  <c r="H6" i="1"/>
  <c r="G6" i="1" s="1"/>
  <c r="C6" i="1" l="1"/>
  <c r="J6" i="1" l="1"/>
  <c r="K6" i="1" s="1"/>
  <c r="I7" i="1" s="1"/>
  <c r="E7" i="1" l="1"/>
  <c r="D7" i="1"/>
  <c r="H7" i="1"/>
  <c r="G7" i="1" s="1"/>
  <c r="F7" i="1"/>
  <c r="C7" i="1" l="1"/>
  <c r="J7" i="1" l="1"/>
  <c r="D8" i="1" l="1"/>
  <c r="K7" i="1"/>
  <c r="I8" i="1" s="1"/>
  <c r="E8" i="1" l="1"/>
  <c r="H8" i="1"/>
  <c r="G8" i="1" s="1"/>
  <c r="F8" i="1"/>
  <c r="C8" i="1" l="1"/>
  <c r="J8" i="1" l="1"/>
  <c r="D9" i="1" s="1"/>
  <c r="K8" i="1" l="1"/>
  <c r="I9" i="1" s="1"/>
  <c r="H9" i="1" l="1"/>
  <c r="G9" i="1" s="1"/>
  <c r="F9" i="1"/>
  <c r="E9" i="1"/>
  <c r="C9" i="1" l="1"/>
  <c r="J9" i="1" s="1"/>
  <c r="D10" i="1" s="1"/>
  <c r="K9" i="1" l="1"/>
  <c r="H10" i="1" s="1"/>
  <c r="E10" i="1" l="1"/>
  <c r="I10" i="1"/>
  <c r="G10" i="1" s="1"/>
  <c r="F10" i="1"/>
  <c r="C10" i="1" l="1"/>
  <c r="J10" i="1" s="1"/>
  <c r="D11" i="1" s="1"/>
  <c r="K10" i="1" l="1"/>
  <c r="H11" i="1" l="1"/>
  <c r="I11" i="1"/>
  <c r="E11" i="1"/>
  <c r="F11" i="1"/>
  <c r="G11" i="1" l="1"/>
  <c r="C11" i="1"/>
  <c r="J11" i="1" l="1"/>
  <c r="D12" i="1" s="1"/>
  <c r="K11" i="1" l="1"/>
  <c r="I12" i="1" s="1"/>
  <c r="F12" i="1" l="1"/>
  <c r="H12" i="1"/>
  <c r="G12" i="1" s="1"/>
  <c r="E12" i="1"/>
  <c r="C12" i="1" l="1"/>
  <c r="J12" i="1" s="1"/>
  <c r="D13" i="1" l="1"/>
  <c r="K12" i="1"/>
  <c r="I13" i="1" s="1"/>
  <c r="H13" i="1" l="1"/>
  <c r="G13" i="1" s="1"/>
  <c r="F13" i="1"/>
  <c r="E13" i="1"/>
  <c r="C13" i="1" l="1"/>
  <c r="J13" i="1" l="1"/>
  <c r="K13" i="1" s="1"/>
  <c r="I14" i="1" s="1"/>
  <c r="D14" i="1" l="1"/>
  <c r="H14" i="1"/>
  <c r="G14" i="1" s="1"/>
  <c r="F14" i="1"/>
  <c r="E14" i="1"/>
  <c r="C14" i="1" l="1"/>
  <c r="J14" i="1" s="1"/>
  <c r="D15" i="1" s="1"/>
  <c r="K14" i="1" l="1"/>
  <c r="I15" i="1" s="1"/>
  <c r="H15" i="1" l="1"/>
  <c r="G15" i="1" s="1"/>
  <c r="E15" i="1"/>
  <c r="F15" i="1"/>
  <c r="C15" i="1" l="1"/>
  <c r="J15" i="1" l="1"/>
  <c r="K15" i="1" s="1"/>
  <c r="F16" i="1" s="1"/>
  <c r="H16" i="1" l="1"/>
  <c r="I16" i="1"/>
  <c r="E16" i="1"/>
  <c r="D16" i="1"/>
  <c r="G16" i="1" l="1"/>
  <c r="C16" i="1"/>
  <c r="J16" i="1" l="1"/>
  <c r="K16" i="1" s="1"/>
  <c r="I17" i="1" s="1"/>
  <c r="D17" i="1" l="1"/>
  <c r="F17" i="1"/>
  <c r="H17" i="1"/>
  <c r="G17" i="1" s="1"/>
  <c r="E17" i="1"/>
  <c r="C17" i="1" l="1"/>
  <c r="J17" i="1" s="1"/>
  <c r="K17" i="1" s="1"/>
  <c r="I18" i="1" s="1"/>
  <c r="D18" i="1" l="1"/>
  <c r="F18" i="1"/>
  <c r="H18" i="1"/>
  <c r="G18" i="1" s="1"/>
  <c r="E18" i="1"/>
  <c r="C18" i="1" l="1"/>
  <c r="J18" i="1" s="1"/>
  <c r="D19" i="1" l="1"/>
  <c r="K18" i="1"/>
  <c r="I19" i="1" s="1"/>
  <c r="F19" i="1" l="1"/>
  <c r="H19" i="1"/>
  <c r="G19" i="1" s="1"/>
  <c r="E19" i="1"/>
  <c r="C19" i="1" l="1"/>
  <c r="J19" i="1" s="1"/>
  <c r="K19" i="1" s="1"/>
  <c r="I20" i="1" s="1"/>
  <c r="E20" i="1" l="1"/>
  <c r="D20" i="1"/>
  <c r="H20" i="1"/>
  <c r="G20" i="1" s="1"/>
  <c r="F20" i="1"/>
  <c r="C20" i="1" l="1"/>
  <c r="J20" i="1" l="1"/>
  <c r="K20" i="1" s="1"/>
  <c r="I21" i="1" s="1"/>
  <c r="E21" i="1" l="1"/>
  <c r="D21" i="1"/>
  <c r="H21" i="1"/>
  <c r="G21" i="1" s="1"/>
  <c r="F21" i="1"/>
  <c r="C21" i="1" l="1"/>
  <c r="J21" i="1" l="1"/>
  <c r="K21" i="1" s="1"/>
  <c r="I22" i="1" s="1"/>
  <c r="F22" i="1" l="1"/>
  <c r="D22" i="1"/>
  <c r="E22" i="1"/>
  <c r="H22" i="1"/>
  <c r="G22" i="1" s="1"/>
  <c r="C22" i="1" l="1"/>
  <c r="J22" i="1" l="1"/>
  <c r="D23" i="1" s="1"/>
  <c r="K22" i="1" l="1"/>
  <c r="I23" i="1" s="1"/>
  <c r="E23" i="1" l="1"/>
  <c r="H23" i="1"/>
  <c r="G23" i="1" s="1"/>
  <c r="F23" i="1"/>
  <c r="C23" i="1" l="1"/>
  <c r="J23" i="1" s="1"/>
  <c r="K23" i="1" s="1"/>
  <c r="I24" i="1" s="1"/>
  <c r="H24" i="1" l="1"/>
  <c r="G24" i="1" s="1"/>
  <c r="F24" i="1"/>
  <c r="E24" i="1"/>
  <c r="D24" i="1"/>
  <c r="C24" i="1" l="1"/>
  <c r="J24" i="1" s="1"/>
  <c r="D25" i="1" s="1"/>
  <c r="K24" i="1" l="1"/>
  <c r="I25" i="1" s="1"/>
  <c r="F25" i="1" l="1"/>
  <c r="H25" i="1"/>
  <c r="G25" i="1" s="1"/>
  <c r="E25" i="1"/>
  <c r="C25" i="1" l="1"/>
  <c r="J25" i="1" l="1"/>
  <c r="D26" i="1" s="1"/>
  <c r="K25" i="1" l="1"/>
  <c r="I26" i="1" s="1"/>
  <c r="E26" i="1" l="1"/>
  <c r="F26" i="1"/>
  <c r="H26" i="1"/>
  <c r="G26" i="1" s="1"/>
  <c r="C26" i="1" l="1"/>
  <c r="J26" i="1" l="1"/>
  <c r="D27" i="1" s="1"/>
  <c r="K26" i="1" l="1"/>
  <c r="I27" i="1" s="1"/>
  <c r="E27" i="1" l="1"/>
  <c r="H27" i="1"/>
  <c r="G27" i="1" s="1"/>
  <c r="F27" i="1"/>
  <c r="C27" i="1" l="1"/>
  <c r="J27" i="1" l="1"/>
  <c r="K27" i="1" s="1"/>
  <c r="E28" i="1" l="1"/>
  <c r="I28" i="1"/>
  <c r="D28" i="1"/>
  <c r="F28" i="1"/>
  <c r="H28" i="1"/>
  <c r="G28" i="1" l="1"/>
  <c r="C28" i="1"/>
  <c r="J28" i="1" l="1"/>
  <c r="K28" i="1" s="1"/>
  <c r="I29" i="1" s="1"/>
  <c r="D29" i="1" l="1"/>
  <c r="F29" i="1"/>
  <c r="E29" i="1"/>
  <c r="H29" i="1"/>
  <c r="G29" i="1" s="1"/>
  <c r="C29" i="1" l="1"/>
  <c r="J29" i="1" s="1"/>
  <c r="D30" i="1" s="1"/>
  <c r="K29" i="1" l="1"/>
  <c r="I30" i="1" s="1"/>
  <c r="H30" i="1" l="1"/>
  <c r="G30" i="1" s="1"/>
  <c r="E30" i="1"/>
  <c r="F30" i="1"/>
  <c r="C30" i="1" l="1"/>
  <c r="J30" i="1" s="1"/>
  <c r="K30" i="1" s="1"/>
  <c r="I31" i="1" s="1"/>
  <c r="F31" i="1" l="1"/>
  <c r="D31" i="1"/>
  <c r="E31" i="1"/>
  <c r="H31" i="1"/>
  <c r="G31" i="1" s="1"/>
  <c r="C31" i="1" l="1"/>
  <c r="J31" i="1" l="1"/>
  <c r="D32" i="1" l="1"/>
  <c r="K31" i="1"/>
  <c r="I32" i="1" s="1"/>
  <c r="E32" i="1" l="1"/>
  <c r="F32" i="1"/>
  <c r="H32" i="1"/>
  <c r="G32" i="1" s="1"/>
  <c r="C32" i="1" l="1"/>
  <c r="J32" i="1" l="1"/>
  <c r="D33" i="1" l="1"/>
  <c r="K32" i="1"/>
  <c r="I33" i="1" s="1"/>
  <c r="H33" i="1" l="1"/>
  <c r="G33" i="1" s="1"/>
  <c r="E33" i="1"/>
  <c r="F33" i="1"/>
  <c r="C33" i="1" l="1"/>
  <c r="J33" i="1" l="1"/>
  <c r="D34" i="1" s="1"/>
  <c r="K33" i="1" l="1"/>
  <c r="I34" i="1" s="1"/>
  <c r="E34" i="1" l="1"/>
  <c r="F34" i="1"/>
  <c r="H34" i="1"/>
  <c r="G34" i="1" s="1"/>
  <c r="C34" i="1" l="1"/>
  <c r="J34" i="1" l="1"/>
  <c r="D35" i="1" s="1"/>
  <c r="K34" i="1" l="1"/>
  <c r="I35" i="1" s="1"/>
  <c r="E35" i="1" l="1"/>
  <c r="H35" i="1"/>
  <c r="G35" i="1" s="1"/>
  <c r="F35" i="1"/>
  <c r="C35" i="1" l="1"/>
  <c r="J35" i="1" s="1"/>
  <c r="K35" i="1" s="1"/>
  <c r="I36" i="1" s="1"/>
  <c r="E36" i="1" l="1"/>
  <c r="F36" i="1"/>
  <c r="H36" i="1"/>
  <c r="G36" i="1" s="1"/>
  <c r="D36" i="1"/>
  <c r="C36" i="1" l="1"/>
  <c r="J36" i="1" s="1"/>
  <c r="D37" i="1" s="1"/>
  <c r="K36" i="1" l="1"/>
  <c r="I37" i="1" s="1"/>
  <c r="F37" i="1" l="1"/>
  <c r="H37" i="1"/>
  <c r="G37" i="1" s="1"/>
  <c r="E37" i="1"/>
  <c r="C37" i="1" l="1"/>
  <c r="J37" i="1" s="1"/>
  <c r="D38" i="1" s="1"/>
  <c r="K37" i="1" l="1"/>
  <c r="I38" i="1" s="1"/>
  <c r="F38" i="1" l="1"/>
  <c r="H38" i="1"/>
  <c r="G38" i="1" s="1"/>
  <c r="E38" i="1"/>
  <c r="C38" i="1" l="1"/>
  <c r="J38" i="1" s="1"/>
  <c r="D39" i="1" s="1"/>
  <c r="K38" i="1" l="1"/>
  <c r="I39" i="1" s="1"/>
  <c r="E39" i="1" l="1"/>
  <c r="F39" i="1"/>
  <c r="H39" i="1"/>
  <c r="G39" i="1" s="1"/>
  <c r="C39" i="1" l="1"/>
  <c r="J39" i="1" l="1"/>
  <c r="D40" i="1" s="1"/>
  <c r="K39" i="1" l="1"/>
  <c r="I40" i="1" s="1"/>
  <c r="E40" i="1" l="1"/>
  <c r="H40" i="1"/>
  <c r="G40" i="1" s="1"/>
  <c r="F40" i="1"/>
  <c r="C40" i="1" l="1"/>
  <c r="J40" i="1" s="1"/>
  <c r="K40" i="1" s="1"/>
  <c r="I41" i="1" s="1"/>
  <c r="H41" i="1" l="1"/>
  <c r="G41" i="1" s="1"/>
  <c r="D41" i="1"/>
  <c r="E41" i="1"/>
  <c r="F41" i="1"/>
  <c r="C41" i="1" l="1"/>
  <c r="J41" i="1" s="1"/>
  <c r="D42" i="1" s="1"/>
  <c r="K41" i="1" l="1"/>
  <c r="I42" i="1" s="1"/>
  <c r="E42" i="1" l="1"/>
  <c r="F42" i="1"/>
  <c r="H42" i="1"/>
  <c r="G42" i="1" s="1"/>
  <c r="C42" i="1" l="1"/>
  <c r="J42" i="1" l="1"/>
  <c r="D43" i="1" s="1"/>
  <c r="K42" i="1" l="1"/>
  <c r="I43" i="1" s="1"/>
  <c r="F43" i="1" l="1"/>
  <c r="E43" i="1"/>
  <c r="H43" i="1"/>
  <c r="G43" i="1" s="1"/>
  <c r="C43" i="1" l="1"/>
  <c r="J43" i="1" s="1"/>
  <c r="D44" i="1" s="1"/>
  <c r="K43" i="1" l="1"/>
  <c r="I44" i="1" s="1"/>
  <c r="E44" i="1" l="1"/>
  <c r="H44" i="1"/>
  <c r="G44" i="1" s="1"/>
  <c r="F44" i="1"/>
  <c r="C44" i="1" l="1"/>
  <c r="J44" i="1" s="1"/>
  <c r="D45" i="1" s="1"/>
  <c r="K44" i="1" l="1"/>
  <c r="I45" i="1" s="1"/>
  <c r="E45" i="1" l="1"/>
  <c r="F45" i="1"/>
  <c r="H45" i="1"/>
  <c r="G45" i="1" s="1"/>
  <c r="C45" i="1" l="1"/>
  <c r="J45" i="1" s="1"/>
  <c r="D46" i="1" s="1"/>
  <c r="K45" i="1" l="1"/>
  <c r="I46" i="1" s="1"/>
  <c r="E46" i="1" l="1"/>
  <c r="F46" i="1"/>
  <c r="H46" i="1"/>
  <c r="G46" i="1" s="1"/>
  <c r="C46" i="1" l="1"/>
  <c r="J46" i="1" s="1"/>
  <c r="D47" i="1" s="1"/>
  <c r="K46" i="1" l="1"/>
  <c r="F47" i="1" s="1"/>
  <c r="E47" i="1" l="1"/>
  <c r="C47" i="1" s="1"/>
  <c r="I47" i="1"/>
  <c r="H47" i="1"/>
  <c r="G47" i="1" l="1"/>
  <c r="J47" i="1" s="1"/>
  <c r="K47" i="1" s="1"/>
  <c r="I48" i="1" s="1"/>
  <c r="F48" i="1" l="1"/>
  <c r="E48" i="1"/>
  <c r="H48" i="1"/>
  <c r="G48" i="1" s="1"/>
  <c r="D48" i="1"/>
  <c r="C48" i="1" l="1"/>
  <c r="J48" i="1" s="1"/>
  <c r="K48" i="1" s="1"/>
  <c r="I49" i="1" s="1"/>
  <c r="F49" i="1" l="1"/>
  <c r="D49" i="1"/>
  <c r="E49" i="1"/>
  <c r="H49" i="1"/>
  <c r="G49" i="1" s="1"/>
  <c r="C49" i="1" l="1"/>
  <c r="J49" i="1" l="1"/>
  <c r="D50" i="1" s="1"/>
  <c r="K49" i="1" l="1"/>
  <c r="I50" i="1" s="1"/>
  <c r="H50" i="1" l="1"/>
  <c r="G50" i="1" s="1"/>
  <c r="F50" i="1"/>
  <c r="E50" i="1"/>
  <c r="C50" i="1" l="1"/>
  <c r="J50" i="1" l="1"/>
  <c r="D51" i="1" s="1"/>
  <c r="K50" i="1" l="1"/>
  <c r="I51" i="1" s="1"/>
  <c r="H51" i="1" l="1"/>
  <c r="G51" i="1" s="1"/>
  <c r="E51" i="1"/>
  <c r="F51" i="1"/>
  <c r="C51" i="1" l="1"/>
  <c r="J51" i="1" s="1"/>
  <c r="D52" i="1" s="1"/>
  <c r="K51" i="1" l="1"/>
  <c r="I52" i="1" s="1"/>
  <c r="H52" i="1" l="1"/>
  <c r="G52" i="1" s="1"/>
  <c r="F52" i="1"/>
  <c r="E52" i="1"/>
  <c r="C52" i="1" l="1"/>
  <c r="J52" i="1" s="1"/>
  <c r="D53" i="1" s="1"/>
  <c r="K52" i="1" l="1"/>
  <c r="E53" i="1" s="1"/>
  <c r="F53" i="1" l="1"/>
  <c r="C53" i="1" s="1"/>
  <c r="I53" i="1"/>
  <c r="H53" i="1"/>
  <c r="G53" i="1" l="1"/>
  <c r="J53" i="1" s="1"/>
  <c r="K53" i="1" s="1"/>
  <c r="I54" i="1" s="1"/>
  <c r="F54" i="1" l="1"/>
  <c r="E54" i="1"/>
  <c r="D54" i="1"/>
  <c r="H54" i="1"/>
  <c r="G54" i="1" s="1"/>
  <c r="C54" i="1" l="1"/>
  <c r="J54" i="1" s="1"/>
  <c r="D55" i="1" s="1"/>
  <c r="K54" i="1" l="1"/>
  <c r="I55" i="1" s="1"/>
  <c r="E55" i="1" l="1"/>
  <c r="H55" i="1"/>
  <c r="G55" i="1" s="1"/>
  <c r="F55" i="1"/>
  <c r="C55" i="1" l="1"/>
  <c r="J55" i="1" l="1"/>
  <c r="D56" i="1" s="1"/>
  <c r="K55" i="1" l="1"/>
  <c r="I56" i="1" s="1"/>
  <c r="E56" i="1" l="1"/>
  <c r="F56" i="1"/>
  <c r="H56" i="1"/>
  <c r="G56" i="1" s="1"/>
  <c r="C56" i="1" l="1"/>
  <c r="J56" i="1" s="1"/>
  <c r="D57" i="1" l="1"/>
  <c r="K56" i="1"/>
  <c r="I57" i="1" s="1"/>
  <c r="H57" i="1" l="1"/>
  <c r="G57" i="1" s="1"/>
  <c r="E57" i="1"/>
  <c r="F57" i="1"/>
  <c r="C57" i="1" l="1"/>
  <c r="J57" i="1" s="1"/>
  <c r="D58" i="1" s="1"/>
  <c r="K57" i="1" l="1"/>
  <c r="I58" i="1" s="1"/>
  <c r="F58" i="1" l="1"/>
  <c r="H58" i="1"/>
  <c r="G58" i="1" s="1"/>
  <c r="E58" i="1"/>
  <c r="C58" i="1" l="1"/>
  <c r="J58" i="1" s="1"/>
  <c r="D59" i="1" s="1"/>
  <c r="K58" i="1" l="1"/>
  <c r="I59" i="1" s="1"/>
  <c r="H59" i="1" l="1"/>
  <c r="G59" i="1" s="1"/>
  <c r="F59" i="1"/>
  <c r="E59" i="1"/>
  <c r="C59" i="1" l="1"/>
  <c r="J59" i="1" s="1"/>
  <c r="K59" i="1" s="1"/>
  <c r="I60" i="1" s="1"/>
  <c r="D60" i="1" l="1"/>
  <c r="E60" i="1"/>
  <c r="H60" i="1"/>
  <c r="G60" i="1" s="1"/>
  <c r="F60" i="1"/>
  <c r="C60" i="1" l="1"/>
  <c r="J60" i="1" l="1"/>
  <c r="K60" i="1" s="1"/>
  <c r="I61" i="1" s="1"/>
  <c r="D61" i="1" l="1"/>
  <c r="E61" i="1"/>
  <c r="H61" i="1"/>
  <c r="G61" i="1" s="1"/>
  <c r="F61" i="1"/>
  <c r="C61" i="1" l="1"/>
  <c r="J61" i="1" s="1"/>
  <c r="D62" i="1" l="1"/>
  <c r="K61" i="1"/>
  <c r="I62" i="1" s="1"/>
  <c r="E62" i="1" l="1"/>
  <c r="H62" i="1"/>
  <c r="G62" i="1" s="1"/>
  <c r="F62" i="1"/>
  <c r="C62" i="1" l="1"/>
  <c r="J62" i="1" l="1"/>
  <c r="K62" i="1" s="1"/>
  <c r="I63" i="1" s="1"/>
  <c r="F63" i="1" l="1"/>
  <c r="D63" i="1"/>
  <c r="E63" i="1"/>
  <c r="H63" i="1"/>
  <c r="G63" i="1" s="1"/>
  <c r="C63" i="1" l="1"/>
  <c r="J63" i="1" l="1"/>
  <c r="K63" i="1" s="1"/>
  <c r="I64" i="1" s="1"/>
  <c r="D64" i="1" l="1"/>
  <c r="E64" i="1"/>
  <c r="H64" i="1"/>
  <c r="G64" i="1" s="1"/>
  <c r="F64" i="1"/>
  <c r="C64" i="1" l="1"/>
  <c r="J64" i="1" l="1"/>
  <c r="D65" i="1" s="1"/>
  <c r="K64" i="1" l="1"/>
  <c r="I65" i="1" s="1"/>
  <c r="F65" i="1" l="1"/>
  <c r="H65" i="1"/>
  <c r="G65" i="1" s="1"/>
  <c r="E65" i="1"/>
  <c r="C65" i="1" l="1"/>
  <c r="J65" i="1" s="1"/>
  <c r="K65" i="1" s="1"/>
  <c r="I66" i="1" s="1"/>
  <c r="D66" i="1" l="1"/>
  <c r="E66" i="1"/>
  <c r="H66" i="1"/>
  <c r="G66" i="1" s="1"/>
  <c r="F66" i="1"/>
  <c r="C66" i="1" l="1"/>
  <c r="J66" i="1" s="1"/>
  <c r="D67" i="1" l="1"/>
  <c r="K66" i="1"/>
  <c r="I67" i="1" s="1"/>
  <c r="E67" i="1" l="1"/>
  <c r="F67" i="1"/>
  <c r="H67" i="1"/>
  <c r="G67" i="1" s="1"/>
  <c r="C67" i="1" l="1"/>
  <c r="J67" i="1" l="1"/>
  <c r="D68" i="1" l="1"/>
  <c r="K67" i="1"/>
  <c r="I68" i="1" s="1"/>
  <c r="E68" i="1" l="1"/>
  <c r="F68" i="1"/>
  <c r="H68" i="1"/>
  <c r="G68" i="1" s="1"/>
  <c r="C68" i="1" l="1"/>
  <c r="J68" i="1" l="1"/>
  <c r="D69" i="1" l="1"/>
  <c r="K68" i="1"/>
  <c r="I69" i="1" s="1"/>
  <c r="E69" i="1" l="1"/>
  <c r="H69" i="1"/>
  <c r="G69" i="1" s="1"/>
  <c r="F69" i="1"/>
  <c r="C69" i="1" l="1"/>
  <c r="J69" i="1" l="1"/>
  <c r="D70" i="1" l="1"/>
  <c r="K69" i="1"/>
  <c r="I70" i="1" s="1"/>
  <c r="E70" i="1" l="1"/>
  <c r="H70" i="1"/>
  <c r="G70" i="1" s="1"/>
  <c r="F70" i="1"/>
  <c r="C70" i="1" l="1"/>
  <c r="J70" i="1" l="1"/>
  <c r="D71" i="1" l="1"/>
  <c r="K70" i="1"/>
  <c r="I71" i="1" s="1"/>
  <c r="E71" i="1" l="1"/>
  <c r="H71" i="1"/>
  <c r="G71" i="1" s="1"/>
  <c r="F71" i="1"/>
  <c r="C71" i="1" l="1"/>
  <c r="J71" i="1" l="1"/>
  <c r="D72" i="1" s="1"/>
  <c r="K71" i="1" l="1"/>
  <c r="I72" i="1" s="1"/>
  <c r="E72" i="1" l="1"/>
  <c r="F72" i="1"/>
  <c r="H72" i="1"/>
  <c r="G72" i="1" s="1"/>
  <c r="C72" i="1" l="1"/>
  <c r="J72" i="1" s="1"/>
  <c r="D73" i="1" l="1"/>
  <c r="K72" i="1"/>
  <c r="I73" i="1" s="1"/>
  <c r="E73" i="1" l="1"/>
  <c r="H73" i="1"/>
  <c r="G73" i="1" s="1"/>
  <c r="F73" i="1"/>
  <c r="C73" i="1" l="1"/>
  <c r="J73" i="1" l="1"/>
  <c r="D74" i="1" l="1"/>
  <c r="K73" i="1"/>
  <c r="I74" i="1" s="1"/>
  <c r="E74" i="1" l="1"/>
  <c r="H74" i="1"/>
  <c r="G74" i="1" s="1"/>
  <c r="F74" i="1"/>
  <c r="C74" i="1" l="1"/>
  <c r="J74" i="1" l="1"/>
  <c r="D75" i="1" l="1"/>
  <c r="K74" i="1"/>
  <c r="I75" i="1" s="1"/>
  <c r="E75" i="1" l="1"/>
  <c r="H75" i="1"/>
  <c r="G75" i="1" s="1"/>
  <c r="F75" i="1"/>
  <c r="C75" i="1" l="1"/>
  <c r="J75" i="1" l="1"/>
  <c r="K75" i="1" s="1"/>
  <c r="I76" i="1" s="1"/>
  <c r="E76" i="1" l="1"/>
  <c r="D76" i="1"/>
  <c r="H76" i="1"/>
  <c r="G76" i="1" s="1"/>
  <c r="F76" i="1"/>
  <c r="C76" i="1" l="1"/>
  <c r="J76" i="1" l="1"/>
  <c r="K76" i="1" s="1"/>
  <c r="I77" i="1" s="1"/>
  <c r="E77" i="1" l="1"/>
  <c r="D77" i="1"/>
  <c r="H77" i="1"/>
  <c r="G77" i="1" s="1"/>
  <c r="F77" i="1"/>
  <c r="C77" i="1" l="1"/>
  <c r="J77" i="1" l="1"/>
  <c r="D78" i="1" s="1"/>
  <c r="K77" i="1" l="1"/>
  <c r="I78" i="1" s="1"/>
  <c r="E78" i="1" l="1"/>
  <c r="F78" i="1"/>
  <c r="H78" i="1"/>
  <c r="G78" i="1" s="1"/>
  <c r="C78" i="1" l="1"/>
  <c r="J78" i="1" l="1"/>
  <c r="K78" i="1" s="1"/>
  <c r="I79" i="1" s="1"/>
  <c r="D79" i="1" l="1"/>
  <c r="E79" i="1"/>
  <c r="H79" i="1"/>
  <c r="G79" i="1" s="1"/>
  <c r="F79" i="1"/>
  <c r="C79" i="1" l="1"/>
  <c r="J79" i="1" l="1"/>
  <c r="K79" i="1" s="1"/>
  <c r="I80" i="1" s="1"/>
  <c r="D80" i="1" l="1"/>
  <c r="E80" i="1"/>
  <c r="F80" i="1"/>
  <c r="H80" i="1"/>
  <c r="G80" i="1" s="1"/>
  <c r="C80" i="1" l="1"/>
  <c r="J80" i="1" s="1"/>
  <c r="D81" i="1" l="1"/>
  <c r="K80" i="1"/>
  <c r="I81" i="1" s="1"/>
  <c r="E81" i="1" l="1"/>
  <c r="F81" i="1"/>
  <c r="H81" i="1"/>
  <c r="G81" i="1" s="1"/>
  <c r="C81" i="1" l="1"/>
  <c r="J81" i="1" l="1"/>
  <c r="K81" i="1" s="1"/>
  <c r="I82" i="1" s="1"/>
  <c r="D82" i="1" l="1"/>
  <c r="E82" i="1"/>
  <c r="F82" i="1"/>
  <c r="H82" i="1"/>
  <c r="G82" i="1" s="1"/>
  <c r="C82" i="1" l="1"/>
  <c r="J82" i="1" s="1"/>
  <c r="K82" i="1" l="1"/>
  <c r="I83" i="1" s="1"/>
  <c r="D83" i="1"/>
  <c r="E83" i="1" l="1"/>
  <c r="H83" i="1"/>
  <c r="G83" i="1" s="1"/>
  <c r="F83" i="1"/>
  <c r="C83" i="1" l="1"/>
  <c r="J83" i="1" l="1"/>
  <c r="K83" i="1" s="1"/>
  <c r="I84" i="1" s="1"/>
  <c r="E84" i="1" l="1"/>
  <c r="D84" i="1"/>
  <c r="H84" i="1"/>
  <c r="G84" i="1" s="1"/>
  <c r="F84" i="1"/>
  <c r="C84" i="1" l="1"/>
  <c r="J84" i="1" l="1"/>
  <c r="D85" i="1" l="1"/>
  <c r="K84" i="1"/>
  <c r="I85" i="1" s="1"/>
  <c r="E85" i="1" l="1"/>
  <c r="H85" i="1"/>
  <c r="G85" i="1" s="1"/>
  <c r="F85" i="1"/>
  <c r="C85" i="1" l="1"/>
  <c r="J85" i="1" l="1"/>
  <c r="D86" i="1" s="1"/>
  <c r="K85" i="1" l="1"/>
  <c r="I86" i="1" s="1"/>
  <c r="E86" i="1" l="1"/>
  <c r="F86" i="1"/>
  <c r="H86" i="1"/>
  <c r="G86" i="1" s="1"/>
  <c r="C86" i="1" l="1"/>
  <c r="J86" i="1" l="1"/>
  <c r="D87" i="1" s="1"/>
  <c r="K86" i="1" l="1"/>
  <c r="I87" i="1" s="1"/>
  <c r="H87" i="1" l="1"/>
  <c r="G87" i="1" s="1"/>
  <c r="F87" i="1"/>
  <c r="E87" i="1"/>
  <c r="C87" i="1" l="1"/>
  <c r="J87" i="1" s="1"/>
  <c r="D88" i="1" s="1"/>
  <c r="K87" i="1" l="1"/>
  <c r="I88" i="1" s="1"/>
  <c r="H88" i="1" l="1"/>
  <c r="G88" i="1" s="1"/>
  <c r="F88" i="1"/>
  <c r="E88" i="1"/>
  <c r="C88" i="1" l="1"/>
  <c r="J88" i="1" s="1"/>
  <c r="K88" i="1" s="1"/>
  <c r="I89" i="1" s="1"/>
  <c r="D89" i="1" l="1"/>
  <c r="E89" i="1"/>
  <c r="F89" i="1"/>
  <c r="H89" i="1"/>
  <c r="G89" i="1" s="1"/>
  <c r="C89" i="1" l="1"/>
  <c r="J89" i="1" l="1"/>
  <c r="D90" i="1" s="1"/>
  <c r="K89" i="1" l="1"/>
  <c r="I90" i="1" s="1"/>
  <c r="H90" i="1" l="1"/>
  <c r="G90" i="1" s="1"/>
  <c r="F90" i="1"/>
  <c r="E90" i="1"/>
  <c r="C90" i="1" l="1"/>
  <c r="J90" i="1" s="1"/>
  <c r="K90" i="1" s="1"/>
  <c r="I91" i="1" s="1"/>
  <c r="D91" i="1" l="1"/>
  <c r="E91" i="1"/>
  <c r="H91" i="1"/>
  <c r="G91" i="1" s="1"/>
  <c r="F91" i="1"/>
  <c r="C91" i="1" l="1"/>
  <c r="J91" i="1" l="1"/>
  <c r="K91" i="1" s="1"/>
  <c r="I92" i="1" s="1"/>
  <c r="E92" i="1" l="1"/>
  <c r="D92" i="1"/>
  <c r="F92" i="1"/>
  <c r="H92" i="1"/>
  <c r="G92" i="1" s="1"/>
  <c r="C92" i="1" l="1"/>
  <c r="J92" i="1" l="1"/>
  <c r="D93" i="1" s="1"/>
  <c r="K92" i="1" l="1"/>
  <c r="I93" i="1" s="1"/>
  <c r="E93" i="1" l="1"/>
  <c r="H93" i="1"/>
  <c r="G93" i="1" s="1"/>
  <c r="F93" i="1"/>
  <c r="C93" i="1" l="1"/>
  <c r="J93" i="1" l="1"/>
  <c r="D94" i="1" s="1"/>
  <c r="K93" i="1" l="1"/>
  <c r="H94" i="1" l="1"/>
  <c r="I94" i="1"/>
  <c r="E94" i="1"/>
  <c r="F94" i="1"/>
  <c r="G94" i="1" l="1"/>
  <c r="C94" i="1"/>
  <c r="J94" i="1" l="1"/>
  <c r="K94" i="1" s="1"/>
  <c r="F95" i="1" s="1"/>
  <c r="E95" i="1" l="1"/>
  <c r="D95" i="1"/>
  <c r="H95" i="1"/>
  <c r="I95" i="1"/>
  <c r="G95" i="1" l="1"/>
  <c r="C95" i="1"/>
  <c r="J95" i="1" l="1"/>
  <c r="D96" i="1" s="1"/>
  <c r="K95" i="1" l="1"/>
  <c r="I96" i="1" s="1"/>
  <c r="F96" i="1" l="1"/>
  <c r="E96" i="1"/>
  <c r="H96" i="1"/>
  <c r="G96" i="1" s="1"/>
  <c r="C96" i="1" l="1"/>
  <c r="J96" i="1" s="1"/>
  <c r="K96" i="1" s="1"/>
  <c r="I97" i="1" s="1"/>
  <c r="D97" i="1" l="1"/>
  <c r="H97" i="1"/>
  <c r="G97" i="1" s="1"/>
  <c r="E97" i="1"/>
  <c r="F97" i="1"/>
  <c r="C97" i="1" l="1"/>
  <c r="J97" i="1" s="1"/>
  <c r="D98" i="1" s="1"/>
  <c r="K97" i="1" l="1"/>
  <c r="I98" i="1" s="1"/>
  <c r="F98" i="1" l="1"/>
  <c r="H98" i="1"/>
  <c r="G98" i="1" s="1"/>
  <c r="E98" i="1"/>
  <c r="C98" i="1" l="1"/>
  <c r="J98" i="1" s="1"/>
  <c r="D99" i="1" s="1"/>
  <c r="K98" i="1" l="1"/>
  <c r="I99" i="1" s="1"/>
  <c r="H99" i="1" l="1"/>
  <c r="G99" i="1" s="1"/>
  <c r="F99" i="1"/>
  <c r="E99" i="1"/>
  <c r="C99" i="1" l="1"/>
  <c r="J99" i="1" s="1"/>
  <c r="D100" i="1" l="1"/>
  <c r="K99" i="1"/>
  <c r="I100" i="1" s="1"/>
  <c r="E100" i="1" l="1"/>
  <c r="H100" i="1"/>
  <c r="G100" i="1" s="1"/>
  <c r="F100" i="1"/>
  <c r="C100" i="1" l="1"/>
  <c r="J100" i="1" l="1"/>
  <c r="D101" i="1" l="1"/>
  <c r="K100" i="1"/>
  <c r="I101" i="1" s="1"/>
  <c r="E101" i="1" l="1"/>
  <c r="H101" i="1"/>
  <c r="G101" i="1" s="1"/>
  <c r="F101" i="1"/>
  <c r="C101" i="1" l="1"/>
  <c r="J101" i="1" l="1"/>
  <c r="K101" i="1" s="1"/>
  <c r="I102" i="1" s="1"/>
  <c r="E102" i="1" l="1"/>
  <c r="D102" i="1"/>
  <c r="H102" i="1"/>
  <c r="G102" i="1" s="1"/>
  <c r="F102" i="1"/>
  <c r="C102" i="1" l="1"/>
  <c r="J102" i="1" l="1"/>
  <c r="D103" i="1" s="1"/>
  <c r="K102" i="1" l="1"/>
  <c r="I103" i="1" s="1"/>
  <c r="E103" i="1" l="1"/>
  <c r="H103" i="1"/>
  <c r="G103" i="1" s="1"/>
  <c r="F103" i="1"/>
  <c r="C103" i="1" l="1"/>
  <c r="J103" i="1" l="1"/>
  <c r="K103" i="1" s="1"/>
  <c r="I104" i="1" s="1"/>
  <c r="F104" i="1" l="1"/>
  <c r="D104" i="1"/>
  <c r="H104" i="1"/>
  <c r="G104" i="1" s="1"/>
  <c r="E104" i="1"/>
  <c r="C104" i="1" l="1"/>
  <c r="J104" i="1" s="1"/>
  <c r="D105" i="1" l="1"/>
  <c r="K104" i="1"/>
  <c r="I105" i="1" s="1"/>
  <c r="E105" i="1" l="1"/>
  <c r="H105" i="1"/>
  <c r="G105" i="1" s="1"/>
  <c r="F105" i="1"/>
  <c r="C105" i="1" l="1"/>
  <c r="J105" i="1" l="1"/>
  <c r="D106" i="1" l="1"/>
  <c r="K105" i="1"/>
  <c r="I106" i="1" s="1"/>
  <c r="E106" i="1" l="1"/>
  <c r="H106" i="1"/>
  <c r="G106" i="1" s="1"/>
  <c r="F106" i="1"/>
  <c r="C106" i="1" l="1"/>
  <c r="J106" i="1" l="1"/>
  <c r="K106" i="1" s="1"/>
  <c r="I107" i="1" s="1"/>
  <c r="D107" i="1" l="1"/>
  <c r="E107" i="1"/>
  <c r="F107" i="1"/>
  <c r="H107" i="1"/>
  <c r="G107" i="1" s="1"/>
  <c r="C107" i="1" l="1"/>
  <c r="J107" i="1" s="1"/>
  <c r="D108" i="1" l="1"/>
  <c r="K107" i="1"/>
  <c r="I108" i="1" s="1"/>
  <c r="E108" i="1" l="1"/>
  <c r="F108" i="1"/>
  <c r="H108" i="1"/>
  <c r="G108" i="1" s="1"/>
  <c r="C108" i="1" l="1"/>
  <c r="J108" i="1" l="1"/>
  <c r="D109" i="1" s="1"/>
  <c r="K108" i="1" l="1"/>
  <c r="I109" i="1" s="1"/>
  <c r="E109" i="1" l="1"/>
  <c r="F109" i="1"/>
  <c r="H109" i="1"/>
  <c r="G109" i="1" s="1"/>
  <c r="C109" i="1" l="1"/>
  <c r="J109" i="1" l="1"/>
  <c r="D110" i="1" s="1"/>
  <c r="K109" i="1" l="1"/>
  <c r="E110" i="1" l="1"/>
  <c r="I110" i="1"/>
  <c r="H110" i="1"/>
  <c r="F110" i="1"/>
  <c r="G110" i="1" l="1"/>
  <c r="C110" i="1"/>
  <c r="J110" i="1" l="1"/>
  <c r="D111" i="1" s="1"/>
  <c r="K110" i="1" l="1"/>
  <c r="I111" i="1" s="1"/>
  <c r="E111" i="1" l="1"/>
  <c r="H111" i="1"/>
  <c r="G111" i="1" s="1"/>
  <c r="F111" i="1"/>
  <c r="C111" i="1" l="1"/>
  <c r="J111" i="1" s="1"/>
  <c r="K111" i="1" s="1"/>
  <c r="I112" i="1" s="1"/>
  <c r="H112" i="1" l="1"/>
  <c r="G112" i="1" s="1"/>
  <c r="D112" i="1"/>
  <c r="E112" i="1"/>
  <c r="F112" i="1"/>
  <c r="C112" i="1" l="1"/>
  <c r="J112" i="1" s="1"/>
  <c r="D113" i="1" s="1"/>
  <c r="K112" i="1" l="1"/>
  <c r="I113" i="1" s="1"/>
  <c r="E113" i="1" l="1"/>
  <c r="F113" i="1"/>
  <c r="H113" i="1"/>
  <c r="G113" i="1" s="1"/>
  <c r="C113" i="1" l="1"/>
  <c r="J113" i="1" s="1"/>
  <c r="K113" i="1" s="1"/>
  <c r="I114" i="1" s="1"/>
  <c r="H114" i="1" l="1"/>
  <c r="G114" i="1" s="1"/>
  <c r="F114" i="1"/>
  <c r="D114" i="1"/>
  <c r="E114" i="1"/>
  <c r="C114" i="1" l="1"/>
  <c r="J114" i="1" s="1"/>
  <c r="D115" i="1" s="1"/>
  <c r="K114" i="1" l="1"/>
  <c r="I115" i="1" s="1"/>
  <c r="E115" i="1" l="1"/>
  <c r="F115" i="1"/>
  <c r="H115" i="1"/>
  <c r="G115" i="1" s="1"/>
  <c r="C115" i="1" l="1"/>
  <c r="J115" i="1" s="1"/>
  <c r="D116" i="1" s="1"/>
  <c r="K115" i="1" l="1"/>
  <c r="I116" i="1" s="1"/>
  <c r="H116" i="1" l="1"/>
  <c r="G116" i="1" s="1"/>
  <c r="F116" i="1"/>
  <c r="E116" i="1"/>
  <c r="C116" i="1" l="1"/>
  <c r="J116" i="1" s="1"/>
  <c r="D117" i="1" s="1"/>
  <c r="K116" i="1" l="1"/>
  <c r="I117" i="1" s="1"/>
  <c r="E117" i="1" l="1"/>
  <c r="H117" i="1"/>
  <c r="G117" i="1" s="1"/>
  <c r="F117" i="1"/>
  <c r="C117" i="1" l="1"/>
  <c r="J117" i="1" s="1"/>
  <c r="K117" i="1" s="1"/>
  <c r="I118" i="1" s="1"/>
  <c r="E118" i="1" l="1"/>
  <c r="D118" i="1"/>
  <c r="H118" i="1"/>
  <c r="G118" i="1" s="1"/>
  <c r="F118" i="1"/>
  <c r="C118" i="1" l="1"/>
  <c r="J118" i="1" l="1"/>
  <c r="D119" i="1" s="1"/>
  <c r="K118" i="1" l="1"/>
  <c r="I119" i="1" s="1"/>
  <c r="E119" i="1" l="1"/>
  <c r="H119" i="1"/>
  <c r="G119" i="1" s="1"/>
  <c r="F119" i="1"/>
  <c r="C119" i="1" l="1"/>
  <c r="J119" i="1" l="1"/>
  <c r="D120" i="1" s="1"/>
  <c r="K119" i="1" l="1"/>
  <c r="I120" i="1" s="1"/>
  <c r="E120" i="1" l="1"/>
  <c r="F120" i="1"/>
  <c r="H120" i="1"/>
  <c r="G120" i="1" s="1"/>
  <c r="C120" i="1" l="1"/>
  <c r="J120" i="1" s="1"/>
  <c r="D121" i="1" s="1"/>
  <c r="K120" i="1" l="1"/>
  <c r="H121" i="1" l="1"/>
  <c r="I121" i="1"/>
  <c r="E121" i="1"/>
  <c r="F121" i="1"/>
  <c r="G121" i="1" l="1"/>
  <c r="C121" i="1"/>
  <c r="J121" i="1" l="1"/>
  <c r="K121" i="1" s="1"/>
  <c r="I122" i="1" s="1"/>
  <c r="F122" i="1" l="1"/>
  <c r="H122" i="1"/>
  <c r="G122" i="1" s="1"/>
  <c r="E122" i="1"/>
  <c r="D122" i="1"/>
  <c r="C122" i="1" l="1"/>
  <c r="J122" i="1" s="1"/>
  <c r="D123" i="1" s="1"/>
  <c r="K122" i="1" l="1"/>
  <c r="I123" i="1" s="1"/>
  <c r="F123" i="1" l="1"/>
  <c r="H123" i="1"/>
  <c r="G123" i="1" s="1"/>
  <c r="E123" i="1"/>
  <c r="C123" i="1" l="1"/>
  <c r="J123" i="1" s="1"/>
  <c r="D124" i="1" s="1"/>
  <c r="K123" i="1" l="1"/>
  <c r="I124" i="1" s="1"/>
  <c r="H124" i="1" l="1"/>
  <c r="G124" i="1" s="1"/>
  <c r="F124" i="1"/>
  <c r="E124" i="1"/>
  <c r="C124" i="1" l="1"/>
  <c r="J124" i="1" s="1"/>
  <c r="D125" i="1" l="1"/>
  <c r="K124" i="1"/>
  <c r="I125" i="1" s="1"/>
  <c r="E125" i="1" l="1"/>
  <c r="F125" i="1"/>
  <c r="H125" i="1"/>
  <c r="G125" i="1" s="1"/>
  <c r="C125" i="1" l="1"/>
  <c r="J125" i="1" l="1"/>
  <c r="D126" i="1" l="1"/>
  <c r="K125" i="1"/>
  <c r="I126" i="1" s="1"/>
  <c r="F126" i="1" l="1"/>
  <c r="E126" i="1"/>
  <c r="H126" i="1"/>
  <c r="G126" i="1" s="1"/>
  <c r="C126" i="1" l="1"/>
  <c r="J126" i="1" l="1"/>
  <c r="D127" i="1" l="1"/>
  <c r="K126" i="1"/>
  <c r="I127" i="1" s="1"/>
  <c r="F127" i="1" l="1"/>
  <c r="E127" i="1"/>
  <c r="H127" i="1"/>
  <c r="G127" i="1" s="1"/>
  <c r="C127" i="1" l="1"/>
  <c r="J127" i="1" l="1"/>
  <c r="D128" i="1" l="1"/>
  <c r="K127" i="1"/>
  <c r="I128" i="1" s="1"/>
  <c r="F128" i="1" l="1"/>
  <c r="E128" i="1"/>
  <c r="H128" i="1"/>
  <c r="G128" i="1" s="1"/>
  <c r="C128" i="1" l="1"/>
  <c r="J128" i="1" l="1"/>
  <c r="D129" i="1" l="1"/>
  <c r="K128" i="1"/>
  <c r="I129" i="1" s="1"/>
  <c r="F129" i="1" l="1"/>
  <c r="E129" i="1"/>
  <c r="H129" i="1"/>
  <c r="G129" i="1" s="1"/>
  <c r="C129" i="1" l="1"/>
  <c r="J129" i="1" l="1"/>
  <c r="D130" i="1" l="1"/>
  <c r="K129" i="1"/>
  <c r="I130" i="1" s="1"/>
  <c r="F130" i="1" l="1"/>
  <c r="E130" i="1"/>
  <c r="H130" i="1"/>
  <c r="G130" i="1" s="1"/>
  <c r="C130" i="1" l="1"/>
  <c r="J130" i="1" l="1"/>
  <c r="D131" i="1" l="1"/>
  <c r="K130" i="1"/>
  <c r="I131" i="1" s="1"/>
  <c r="F131" i="1" l="1"/>
  <c r="E131" i="1"/>
  <c r="H131" i="1"/>
  <c r="G131" i="1" s="1"/>
  <c r="C131" i="1" l="1"/>
  <c r="J131" i="1" l="1"/>
  <c r="D132" i="1" l="1"/>
  <c r="K131" i="1"/>
  <c r="I132" i="1" s="1"/>
  <c r="E132" i="1" l="1"/>
  <c r="F132" i="1"/>
  <c r="H132" i="1"/>
  <c r="G132" i="1" s="1"/>
  <c r="C132" i="1" l="1"/>
  <c r="J132" i="1" l="1"/>
  <c r="D133" i="1" l="1"/>
  <c r="K132" i="1"/>
  <c r="I133" i="1" s="1"/>
  <c r="F133" i="1" l="1"/>
  <c r="E133" i="1"/>
  <c r="H133" i="1"/>
  <c r="G133" i="1" s="1"/>
  <c r="C133" i="1" l="1"/>
  <c r="J133" i="1" l="1"/>
  <c r="D134" i="1" l="1"/>
  <c r="K133" i="1"/>
  <c r="I134" i="1" s="1"/>
  <c r="F134" i="1" l="1"/>
  <c r="E134" i="1"/>
  <c r="H134" i="1"/>
  <c r="G134" i="1" s="1"/>
  <c r="C134" i="1" l="1"/>
  <c r="J134" i="1" l="1"/>
  <c r="D135" i="1" l="1"/>
  <c r="K134" i="1"/>
  <c r="I135" i="1" s="1"/>
  <c r="F135" i="1" l="1"/>
  <c r="E135" i="1"/>
  <c r="H135" i="1"/>
  <c r="G135" i="1" s="1"/>
  <c r="C135" i="1" l="1"/>
  <c r="J135" i="1" l="1"/>
  <c r="D136" i="1" l="1"/>
  <c r="K135" i="1"/>
  <c r="I136" i="1" s="1"/>
  <c r="E136" i="1" l="1"/>
  <c r="F136" i="1"/>
  <c r="H136" i="1"/>
  <c r="G136" i="1" s="1"/>
  <c r="C136" i="1" l="1"/>
  <c r="J136" i="1" l="1"/>
  <c r="D137" i="1" l="1"/>
  <c r="K136" i="1"/>
  <c r="I137" i="1" s="1"/>
  <c r="E137" i="1" l="1"/>
  <c r="H137" i="1"/>
  <c r="G137" i="1" s="1"/>
  <c r="F137" i="1"/>
  <c r="C137" i="1" l="1"/>
  <c r="J137" i="1" l="1"/>
  <c r="D138" i="1" s="1"/>
  <c r="K137" i="1" l="1"/>
  <c r="I138" i="1" s="1"/>
  <c r="E138" i="1" l="1"/>
  <c r="F138" i="1"/>
  <c r="H138" i="1"/>
  <c r="G138" i="1" s="1"/>
  <c r="C138" i="1" l="1"/>
  <c r="J138" i="1" l="1"/>
  <c r="D139" i="1" s="1"/>
  <c r="K138" i="1" l="1"/>
  <c r="I139" i="1" s="1"/>
  <c r="E139" i="1" l="1"/>
  <c r="F139" i="1"/>
  <c r="H139" i="1"/>
  <c r="G139" i="1" s="1"/>
  <c r="C139" i="1" l="1"/>
  <c r="J139" i="1" s="1"/>
  <c r="D140" i="1" l="1"/>
  <c r="K139" i="1"/>
  <c r="F140" i="1" l="1"/>
  <c r="I140" i="1"/>
  <c r="H140" i="1"/>
  <c r="E140" i="1"/>
  <c r="C140" i="1" l="1"/>
  <c r="G140" i="1"/>
  <c r="J140" i="1" l="1"/>
  <c r="D141" i="1" s="1"/>
  <c r="K140" i="1" l="1"/>
  <c r="I141" i="1" s="1"/>
  <c r="F141" i="1" l="1"/>
  <c r="H141" i="1"/>
  <c r="G141" i="1" s="1"/>
  <c r="E141" i="1"/>
  <c r="C141" i="1" l="1"/>
  <c r="J141" i="1" s="1"/>
  <c r="K141" i="1" s="1"/>
  <c r="I142" i="1" s="1"/>
  <c r="F142" i="1" l="1"/>
  <c r="H142" i="1"/>
  <c r="G142" i="1" s="1"/>
  <c r="E142" i="1"/>
  <c r="D142" i="1"/>
  <c r="C142" i="1" l="1"/>
  <c r="J142" i="1" s="1"/>
  <c r="D143" i="1" l="1"/>
  <c r="K142" i="1"/>
  <c r="I143" i="1" s="1"/>
  <c r="E143" i="1" l="1"/>
  <c r="F143" i="1"/>
  <c r="H143" i="1"/>
  <c r="G143" i="1" s="1"/>
  <c r="C143" i="1" l="1"/>
  <c r="J143" i="1" l="1"/>
  <c r="D144" i="1" l="1"/>
  <c r="K143" i="1"/>
  <c r="I144" i="1" s="1"/>
  <c r="E144" i="1" l="1"/>
  <c r="H144" i="1"/>
  <c r="G144" i="1" s="1"/>
  <c r="F144" i="1"/>
  <c r="C144" i="1" l="1"/>
  <c r="J144" i="1" s="1"/>
  <c r="D145" i="1" l="1"/>
  <c r="K144" i="1"/>
  <c r="I145" i="1" s="1"/>
  <c r="E145" i="1" l="1"/>
  <c r="H145" i="1"/>
  <c r="G145" i="1" s="1"/>
  <c r="F145" i="1"/>
  <c r="C145" i="1" l="1"/>
  <c r="J145" i="1" l="1"/>
  <c r="D146" i="1" s="1"/>
  <c r="K145" i="1" l="1"/>
  <c r="I146" i="1" s="1"/>
  <c r="E146" i="1" l="1"/>
  <c r="F146" i="1"/>
  <c r="H146" i="1"/>
  <c r="G146" i="1" s="1"/>
  <c r="C146" i="1" l="1"/>
  <c r="J146" i="1" l="1"/>
  <c r="K146" i="1" s="1"/>
  <c r="I147" i="1" s="1"/>
  <c r="H147" i="1" l="1"/>
  <c r="G147" i="1" s="1"/>
  <c r="F147" i="1"/>
  <c r="D147" i="1"/>
  <c r="E147" i="1"/>
  <c r="C147" i="1" l="1"/>
  <c r="J147" i="1" s="1"/>
  <c r="D148" i="1" l="1"/>
  <c r="K147" i="1"/>
  <c r="I148" i="1" s="1"/>
  <c r="E148" i="1" l="1"/>
  <c r="F148" i="1"/>
  <c r="H148" i="1"/>
  <c r="G148" i="1" s="1"/>
  <c r="C148" i="1" l="1"/>
  <c r="J148" i="1" l="1"/>
  <c r="D149" i="1" l="1"/>
  <c r="K148" i="1"/>
  <c r="I149" i="1" s="1"/>
  <c r="F149" i="1" l="1"/>
  <c r="E149" i="1"/>
  <c r="H149" i="1"/>
  <c r="G149" i="1" s="1"/>
  <c r="C149" i="1" l="1"/>
  <c r="J149" i="1" l="1"/>
  <c r="D150" i="1" l="1"/>
  <c r="K149" i="1"/>
  <c r="I150" i="1" s="1"/>
  <c r="E150" i="1" l="1"/>
  <c r="F150" i="1"/>
  <c r="H150" i="1"/>
  <c r="G150" i="1" s="1"/>
  <c r="C150" i="1" l="1"/>
  <c r="J150" i="1" l="1"/>
  <c r="D151" i="1" l="1"/>
  <c r="K150" i="1"/>
  <c r="I151" i="1" s="1"/>
  <c r="F151" i="1" l="1"/>
  <c r="E151" i="1"/>
  <c r="H151" i="1"/>
  <c r="G151" i="1" s="1"/>
  <c r="C151" i="1" l="1"/>
  <c r="J151" i="1" l="1"/>
  <c r="D152" i="1" l="1"/>
  <c r="K151" i="1"/>
  <c r="I152" i="1" s="1"/>
  <c r="F152" i="1" l="1"/>
  <c r="E152" i="1"/>
  <c r="H152" i="1"/>
  <c r="G152" i="1" s="1"/>
  <c r="C152" i="1" l="1"/>
  <c r="J152" i="1" l="1"/>
  <c r="D153" i="1" l="1"/>
  <c r="K152" i="1"/>
  <c r="I153" i="1" s="1"/>
  <c r="E153" i="1" l="1"/>
  <c r="F153" i="1"/>
  <c r="H153" i="1"/>
  <c r="G153" i="1" s="1"/>
  <c r="C153" i="1" l="1"/>
  <c r="J153" i="1" l="1"/>
  <c r="D154" i="1" l="1"/>
  <c r="K153" i="1"/>
  <c r="I154" i="1" s="1"/>
  <c r="E154" i="1" l="1"/>
  <c r="H154" i="1"/>
  <c r="G154" i="1" s="1"/>
  <c r="F154" i="1"/>
  <c r="C154" i="1" l="1"/>
  <c r="J154" i="1" s="1"/>
  <c r="D155" i="1" l="1"/>
  <c r="K154" i="1"/>
  <c r="I155" i="1" s="1"/>
  <c r="E155" i="1" l="1"/>
  <c r="H155" i="1"/>
  <c r="G155" i="1" s="1"/>
  <c r="F155" i="1"/>
  <c r="C155" i="1" l="1"/>
  <c r="J155" i="1" l="1"/>
  <c r="K155" i="1" s="1"/>
  <c r="I156" i="1" s="1"/>
  <c r="E156" i="1" l="1"/>
  <c r="D156" i="1"/>
  <c r="H156" i="1"/>
  <c r="G156" i="1" s="1"/>
  <c r="F156" i="1"/>
  <c r="C156" i="1" l="1"/>
  <c r="J156" i="1" l="1"/>
  <c r="D157" i="1" s="1"/>
  <c r="K156" i="1" l="1"/>
  <c r="I157" i="1" s="1"/>
  <c r="E157" i="1" l="1"/>
  <c r="F157" i="1"/>
  <c r="H157" i="1"/>
  <c r="G157" i="1" s="1"/>
  <c r="C157" i="1" l="1"/>
  <c r="J157" i="1" s="1"/>
  <c r="K157" i="1" s="1"/>
  <c r="I158" i="1" s="1"/>
  <c r="E158" i="1" l="1"/>
  <c r="D158" i="1"/>
  <c r="H158" i="1"/>
  <c r="G158" i="1" s="1"/>
  <c r="F158" i="1"/>
  <c r="C158" i="1" l="1"/>
  <c r="J158" i="1" l="1"/>
  <c r="D159" i="1" s="1"/>
  <c r="K158" i="1" l="1"/>
  <c r="I159" i="1" s="1"/>
  <c r="E159" i="1" l="1"/>
  <c r="F159" i="1"/>
  <c r="H159" i="1"/>
  <c r="G159" i="1" s="1"/>
  <c r="C159" i="1" l="1"/>
  <c r="J159" i="1" l="1"/>
  <c r="K159" i="1" s="1"/>
  <c r="H160" i="1" l="1"/>
  <c r="I160" i="1"/>
  <c r="F160" i="1"/>
  <c r="E160" i="1"/>
  <c r="D160" i="1"/>
  <c r="G160" i="1" l="1"/>
  <c r="C160" i="1"/>
  <c r="J160" i="1" l="1"/>
  <c r="D161" i="1" s="1"/>
  <c r="K160" i="1" l="1"/>
  <c r="I161" i="1" s="1"/>
  <c r="F161" i="1" l="1"/>
  <c r="H161" i="1"/>
  <c r="G161" i="1" s="1"/>
  <c r="E161" i="1"/>
  <c r="C161" i="1" l="1"/>
  <c r="J161" i="1" s="1"/>
  <c r="D162" i="1" s="1"/>
  <c r="K161" i="1" l="1"/>
  <c r="I162" i="1" s="1"/>
  <c r="H162" i="1" l="1"/>
  <c r="G162" i="1" s="1"/>
  <c r="F162" i="1"/>
  <c r="E162" i="1"/>
  <c r="C162" i="1" l="1"/>
  <c r="J162" i="1" s="1"/>
  <c r="D163" i="1" l="1"/>
  <c r="K162" i="1"/>
  <c r="I163" i="1" s="1"/>
  <c r="F163" i="1" l="1"/>
  <c r="E163" i="1"/>
  <c r="H163" i="1"/>
  <c r="G163" i="1" s="1"/>
  <c r="C163" i="1" l="1"/>
  <c r="J163" i="1" l="1"/>
  <c r="D164" i="1" l="1"/>
  <c r="K163" i="1"/>
  <c r="I164" i="1" s="1"/>
  <c r="E164" i="1" l="1"/>
  <c r="F164" i="1"/>
  <c r="H164" i="1"/>
  <c r="G164" i="1" s="1"/>
  <c r="C164" i="1" l="1"/>
  <c r="J164" i="1" l="1"/>
  <c r="D165" i="1" l="1"/>
  <c r="K164" i="1"/>
  <c r="I165" i="1" s="1"/>
  <c r="F165" i="1" l="1"/>
  <c r="E165" i="1"/>
  <c r="H165" i="1"/>
  <c r="G165" i="1" s="1"/>
  <c r="C165" i="1" l="1"/>
  <c r="J165" i="1" l="1"/>
  <c r="D166" i="1" l="1"/>
  <c r="K165" i="1"/>
  <c r="I166" i="1" s="1"/>
  <c r="F166" i="1" l="1"/>
  <c r="E166" i="1"/>
  <c r="H166" i="1"/>
  <c r="G166" i="1" s="1"/>
  <c r="C166" i="1" l="1"/>
  <c r="J166" i="1" l="1"/>
  <c r="D167" i="1" l="1"/>
  <c r="K166" i="1"/>
  <c r="I167" i="1" s="1"/>
  <c r="F167" i="1" l="1"/>
  <c r="E167" i="1"/>
  <c r="H167" i="1"/>
  <c r="G167" i="1" s="1"/>
  <c r="C167" i="1" l="1"/>
  <c r="J167" i="1" l="1"/>
  <c r="D168" i="1" l="1"/>
  <c r="K167" i="1"/>
  <c r="I168" i="1" s="1"/>
  <c r="F168" i="1" l="1"/>
  <c r="E168" i="1"/>
  <c r="H168" i="1"/>
  <c r="G168" i="1" s="1"/>
  <c r="C168" i="1" l="1"/>
  <c r="J168" i="1" l="1"/>
  <c r="D169" i="1" l="1"/>
  <c r="K168" i="1"/>
  <c r="I169" i="1" s="1"/>
  <c r="E169" i="1" l="1"/>
  <c r="F169" i="1"/>
  <c r="H169" i="1"/>
  <c r="G169" i="1" s="1"/>
  <c r="C169" i="1" l="1"/>
  <c r="J169" i="1" l="1"/>
  <c r="D170" i="1" l="1"/>
  <c r="K169" i="1"/>
  <c r="I170" i="1" s="1"/>
  <c r="E170" i="1" l="1"/>
  <c r="H170" i="1"/>
  <c r="G170" i="1" s="1"/>
  <c r="F170" i="1"/>
  <c r="C170" i="1" l="1"/>
  <c r="J170" i="1" s="1"/>
  <c r="D171" i="1" l="1"/>
  <c r="K170" i="1"/>
  <c r="I171" i="1" s="1"/>
  <c r="F171" i="1" l="1"/>
  <c r="E171" i="1"/>
  <c r="H171" i="1"/>
  <c r="G171" i="1" s="1"/>
  <c r="C171" i="1" l="1"/>
  <c r="J171" i="1" l="1"/>
  <c r="D172" i="1" s="1"/>
  <c r="K171" i="1" l="1"/>
  <c r="I172" i="1" s="1"/>
  <c r="E172" i="1" l="1"/>
  <c r="H172" i="1"/>
  <c r="G172" i="1" s="1"/>
  <c r="F172" i="1"/>
  <c r="C172" i="1" l="1"/>
  <c r="J172" i="1" l="1"/>
  <c r="D173" i="1" s="1"/>
  <c r="K172" i="1" l="1"/>
  <c r="I173" i="1" s="1"/>
  <c r="F173" i="1" l="1"/>
  <c r="E173" i="1"/>
  <c r="H173" i="1"/>
  <c r="G173" i="1" s="1"/>
  <c r="C173" i="1" l="1"/>
  <c r="J173" i="1" s="1"/>
  <c r="D174" i="1" s="1"/>
  <c r="K173" i="1" l="1"/>
  <c r="I174" i="1" s="1"/>
  <c r="F174" i="1" l="1"/>
  <c r="H174" i="1"/>
  <c r="G174" i="1" s="1"/>
  <c r="E174" i="1"/>
  <c r="C174" i="1" l="1"/>
  <c r="J174" i="1" s="1"/>
  <c r="D175" i="1" s="1"/>
  <c r="K174" i="1" l="1"/>
  <c r="I175" i="1" s="1"/>
  <c r="E175" i="1" l="1"/>
  <c r="H175" i="1"/>
  <c r="G175" i="1" s="1"/>
  <c r="F175" i="1"/>
  <c r="C175" i="1" l="1"/>
  <c r="J175" i="1" s="1"/>
  <c r="D176" i="1" s="1"/>
  <c r="K175" i="1" l="1"/>
  <c r="I176" i="1" s="1"/>
  <c r="E176" i="1" l="1"/>
  <c r="F176" i="1"/>
  <c r="H176" i="1"/>
  <c r="G176" i="1" s="1"/>
  <c r="C176" i="1" l="1"/>
  <c r="J176" i="1" l="1"/>
  <c r="D177" i="1" s="1"/>
  <c r="K176" i="1" l="1"/>
  <c r="H177" i="1" s="1"/>
  <c r="F177" i="1" l="1"/>
  <c r="I177" i="1"/>
  <c r="G177" i="1" s="1"/>
  <c r="E177" i="1"/>
  <c r="C177" i="1" l="1"/>
  <c r="J177" i="1" s="1"/>
  <c r="D178" i="1" s="1"/>
  <c r="K177" i="1" l="1"/>
  <c r="I178" i="1" s="1"/>
  <c r="H178" i="1" l="1"/>
  <c r="G178" i="1" s="1"/>
  <c r="E178" i="1"/>
  <c r="F178" i="1"/>
  <c r="C178" i="1" l="1"/>
  <c r="J178" i="1" s="1"/>
  <c r="D179" i="1" s="1"/>
  <c r="K178" i="1" l="1"/>
  <c r="I179" i="1" s="1"/>
  <c r="E179" i="1" l="1"/>
  <c r="F179" i="1"/>
  <c r="H179" i="1"/>
  <c r="G179" i="1" s="1"/>
  <c r="C179" i="1" l="1"/>
  <c r="J179" i="1" l="1"/>
  <c r="K179" i="1" s="1"/>
  <c r="H180" i="1" l="1"/>
  <c r="I180" i="1"/>
  <c r="F180" i="1"/>
  <c r="E180" i="1"/>
  <c r="D180" i="1"/>
  <c r="G180" i="1" l="1"/>
  <c r="C180" i="1"/>
  <c r="J180" i="1" l="1"/>
  <c r="D181" i="1" s="1"/>
  <c r="K180" i="1" l="1"/>
  <c r="I181" i="1" s="1"/>
  <c r="F181" i="1" l="1"/>
  <c r="E181" i="1"/>
  <c r="H181" i="1"/>
  <c r="G181" i="1" s="1"/>
  <c r="C181" i="1" l="1"/>
  <c r="J181" i="1" s="1"/>
  <c r="D182" i="1" s="1"/>
  <c r="K181" i="1" l="1"/>
  <c r="I182" i="1" s="1"/>
  <c r="H182" i="1" l="1"/>
  <c r="G182" i="1" s="1"/>
  <c r="E182" i="1"/>
  <c r="F182" i="1"/>
  <c r="C182" i="1" l="1"/>
  <c r="J182" i="1" s="1"/>
  <c r="D183" i="1" l="1"/>
  <c r="K182" i="1"/>
  <c r="I183" i="1" s="1"/>
  <c r="F183" i="1" l="1"/>
  <c r="E183" i="1"/>
  <c r="H183" i="1"/>
  <c r="G183" i="1" s="1"/>
  <c r="C183" i="1" l="1"/>
  <c r="J183" i="1" l="1"/>
  <c r="D184" i="1" l="1"/>
  <c r="K183" i="1"/>
  <c r="I184" i="1" s="1"/>
  <c r="E184" i="1" l="1"/>
  <c r="F184" i="1"/>
  <c r="H184" i="1"/>
  <c r="G184" i="1" s="1"/>
  <c r="C184" i="1" l="1"/>
  <c r="J184" i="1" l="1"/>
  <c r="D185" i="1" l="1"/>
  <c r="K184" i="1"/>
  <c r="I185" i="1" s="1"/>
  <c r="E185" i="1" l="1"/>
  <c r="H185" i="1"/>
  <c r="G185" i="1" s="1"/>
  <c r="F185" i="1"/>
  <c r="C185" i="1" l="1"/>
  <c r="J185" i="1" l="1"/>
  <c r="D186" i="1" s="1"/>
  <c r="K185" i="1" l="1"/>
  <c r="I186" i="1" s="1"/>
  <c r="H186" i="1" l="1"/>
  <c r="G186" i="1" s="1"/>
  <c r="F186" i="1"/>
  <c r="E186" i="1"/>
  <c r="C186" i="1" l="1"/>
  <c r="J186" i="1" s="1"/>
  <c r="D187" i="1" s="1"/>
  <c r="K186" i="1" l="1"/>
  <c r="I187" i="1" s="1"/>
  <c r="E187" i="1" l="1"/>
  <c r="H187" i="1"/>
  <c r="G187" i="1" s="1"/>
  <c r="F187" i="1"/>
  <c r="C187" i="1" l="1"/>
  <c r="J187" i="1" s="1"/>
  <c r="D188" i="1" s="1"/>
  <c r="K187" i="1" l="1"/>
  <c r="I188" i="1" s="1"/>
  <c r="F188" i="1" l="1"/>
  <c r="H188" i="1"/>
  <c r="G188" i="1" s="1"/>
  <c r="E188" i="1"/>
  <c r="C188" i="1" l="1"/>
  <c r="J188" i="1" s="1"/>
  <c r="D189" i="1" l="1"/>
  <c r="K188" i="1"/>
  <c r="I189" i="1" s="1"/>
  <c r="E189" i="1" l="1"/>
  <c r="H189" i="1"/>
  <c r="G189" i="1" s="1"/>
  <c r="F189" i="1"/>
  <c r="C189" i="1" l="1"/>
  <c r="J189" i="1" l="1"/>
  <c r="D190" i="1" s="1"/>
  <c r="K189" i="1" l="1"/>
  <c r="I190" i="1" s="1"/>
  <c r="F190" i="1" l="1"/>
  <c r="H190" i="1"/>
  <c r="G190" i="1" s="1"/>
  <c r="E190" i="1"/>
  <c r="C190" i="1" l="1"/>
  <c r="J190" i="1" s="1"/>
  <c r="D191" i="1" s="1"/>
  <c r="K190" i="1" l="1"/>
  <c r="I191" i="1" s="1"/>
  <c r="F191" i="1" l="1"/>
  <c r="E191" i="1"/>
  <c r="H191" i="1"/>
  <c r="G191" i="1" s="1"/>
  <c r="C191" i="1" l="1"/>
  <c r="J191" i="1" s="1"/>
  <c r="D192" i="1" s="1"/>
  <c r="K191" i="1" l="1"/>
  <c r="I192" i="1" s="1"/>
  <c r="E192" i="1" l="1"/>
  <c r="F192" i="1"/>
  <c r="H192" i="1"/>
  <c r="G192" i="1" s="1"/>
  <c r="C192" i="1" l="1"/>
  <c r="J192" i="1" l="1"/>
  <c r="D193" i="1" s="1"/>
  <c r="K192" i="1" l="1"/>
  <c r="I193" i="1" s="1"/>
  <c r="E193" i="1" l="1"/>
  <c r="F193" i="1"/>
  <c r="H193" i="1"/>
  <c r="G193" i="1" s="1"/>
  <c r="C193" i="1" l="1"/>
  <c r="J193" i="1" s="1"/>
  <c r="D194" i="1" s="1"/>
  <c r="K193" i="1" l="1"/>
  <c r="I194" i="1" s="1"/>
  <c r="E194" i="1" l="1"/>
  <c r="H194" i="1"/>
  <c r="G194" i="1" s="1"/>
  <c r="F194" i="1"/>
  <c r="C194" i="1" l="1"/>
  <c r="J194" i="1" l="1"/>
  <c r="D195" i="1" s="1"/>
  <c r="K194" i="1" l="1"/>
  <c r="I195" i="1" s="1"/>
  <c r="H195" i="1" l="1"/>
  <c r="G195" i="1" s="1"/>
  <c r="E195" i="1"/>
  <c r="F195" i="1"/>
  <c r="C195" i="1" l="1"/>
  <c r="J195" i="1" s="1"/>
  <c r="D196" i="1" l="1"/>
  <c r="K195" i="1"/>
  <c r="I196" i="1" s="1"/>
  <c r="F196" i="1" l="1"/>
  <c r="E196" i="1"/>
  <c r="H196" i="1"/>
  <c r="G196" i="1" s="1"/>
  <c r="C196" i="1" l="1"/>
  <c r="J196" i="1" l="1"/>
  <c r="D197" i="1" l="1"/>
  <c r="K196" i="1"/>
  <c r="I197" i="1" s="1"/>
  <c r="E197" i="1" l="1"/>
  <c r="F197" i="1"/>
  <c r="H197" i="1"/>
  <c r="G197" i="1" s="1"/>
  <c r="C197" i="1" l="1"/>
  <c r="J197" i="1" l="1"/>
  <c r="D198" i="1" l="1"/>
  <c r="K197" i="1"/>
  <c r="I198" i="1" s="1"/>
  <c r="E198" i="1" l="1"/>
  <c r="H198" i="1"/>
  <c r="G198" i="1" s="1"/>
  <c r="F198" i="1"/>
  <c r="C198" i="1" l="1"/>
  <c r="J198" i="1" l="1"/>
  <c r="D199" i="1" s="1"/>
  <c r="K198" i="1" l="1"/>
  <c r="I199" i="1" s="1"/>
  <c r="F199" i="1" l="1"/>
  <c r="H199" i="1"/>
  <c r="G199" i="1" s="1"/>
  <c r="E199" i="1"/>
  <c r="C199" i="1" l="1"/>
  <c r="J199" i="1" s="1"/>
  <c r="D200" i="1" s="1"/>
  <c r="K199" i="1" l="1"/>
  <c r="I200" i="1" s="1"/>
  <c r="F200" i="1" l="1"/>
  <c r="H200" i="1"/>
  <c r="G200" i="1" s="1"/>
  <c r="E200" i="1"/>
  <c r="C200" i="1" l="1"/>
  <c r="J200" i="1" s="1"/>
  <c r="K200" i="1" s="1"/>
  <c r="I201" i="1" s="1"/>
  <c r="F201" i="1" l="1"/>
  <c r="D201" i="1"/>
  <c r="H201" i="1"/>
  <c r="G201" i="1" s="1"/>
  <c r="E201" i="1"/>
  <c r="C201" i="1" l="1"/>
  <c r="J201" i="1" l="1"/>
  <c r="D202" i="1" s="1"/>
  <c r="K201" i="1" l="1"/>
  <c r="I202" i="1" s="1"/>
  <c r="H202" i="1" l="1"/>
  <c r="G202" i="1" s="1"/>
  <c r="F202" i="1"/>
  <c r="E202" i="1"/>
  <c r="C202" i="1" l="1"/>
  <c r="J202" i="1" s="1"/>
  <c r="K202" i="1" l="1"/>
  <c r="I203" i="1" s="1"/>
  <c r="D203" i="1"/>
  <c r="E203" i="1" l="1"/>
  <c r="F203" i="1"/>
  <c r="H203" i="1"/>
  <c r="G203" i="1" s="1"/>
  <c r="C203" i="1" l="1"/>
  <c r="J203" i="1" l="1"/>
  <c r="D204" i="1" s="1"/>
  <c r="K203" i="1" l="1"/>
  <c r="I204" i="1" s="1"/>
  <c r="F204" i="1" l="1"/>
  <c r="E204" i="1"/>
  <c r="H204" i="1"/>
  <c r="G204" i="1" s="1"/>
  <c r="C204" i="1" l="1"/>
  <c r="J204" i="1" s="1"/>
  <c r="D205" i="1" s="1"/>
  <c r="K204" i="1" l="1"/>
  <c r="I205" i="1" s="1"/>
  <c r="E205" i="1" l="1"/>
  <c r="H205" i="1"/>
  <c r="G205" i="1" s="1"/>
  <c r="F205" i="1"/>
  <c r="C205" i="1" l="1"/>
  <c r="J205" i="1" s="1"/>
  <c r="D206" i="1" s="1"/>
  <c r="K205" i="1" l="1"/>
  <c r="I206" i="1" s="1"/>
  <c r="E206" i="1" l="1"/>
  <c r="H206" i="1"/>
  <c r="G206" i="1" s="1"/>
  <c r="F206" i="1"/>
  <c r="C206" i="1" l="1"/>
  <c r="J206" i="1" s="1"/>
  <c r="D207" i="1" s="1"/>
  <c r="K206" i="1" l="1"/>
  <c r="I207" i="1" s="1"/>
  <c r="F207" i="1" l="1"/>
  <c r="H207" i="1"/>
  <c r="G207" i="1" s="1"/>
  <c r="E207" i="1"/>
  <c r="C207" i="1" l="1"/>
  <c r="J207" i="1" s="1"/>
  <c r="D208" i="1" s="1"/>
  <c r="K207" i="1" l="1"/>
  <c r="I208" i="1" s="1"/>
  <c r="H208" i="1" l="1"/>
  <c r="G208" i="1" s="1"/>
  <c r="E208" i="1"/>
  <c r="F208" i="1"/>
  <c r="C208" i="1" l="1"/>
  <c r="J208" i="1" s="1"/>
  <c r="D209" i="1" s="1"/>
  <c r="K208" i="1" l="1"/>
  <c r="I209" i="1" s="1"/>
  <c r="E209" i="1" l="1"/>
  <c r="H209" i="1"/>
  <c r="G209" i="1" s="1"/>
  <c r="F209" i="1"/>
  <c r="C209" i="1" l="1"/>
  <c r="J209" i="1" l="1"/>
  <c r="D210" i="1" s="1"/>
  <c r="K209" i="1" l="1"/>
  <c r="F210" i="1" s="1"/>
  <c r="E210" i="1" l="1"/>
  <c r="C210" i="1" s="1"/>
  <c r="I210" i="1"/>
  <c r="H210" i="1"/>
  <c r="G210" i="1" l="1"/>
  <c r="J210" i="1" s="1"/>
  <c r="D211" i="1" s="1"/>
  <c r="K210" i="1" l="1"/>
  <c r="I211" i="1" s="1"/>
  <c r="H211" i="1" l="1"/>
  <c r="G211" i="1" s="1"/>
  <c r="F211" i="1"/>
  <c r="E211" i="1"/>
  <c r="C211" i="1" l="1"/>
  <c r="J211" i="1" s="1"/>
  <c r="D212" i="1" s="1"/>
  <c r="K211" i="1" l="1"/>
  <c r="I212" i="1" s="1"/>
  <c r="H212" i="1" l="1"/>
  <c r="G212" i="1" s="1"/>
  <c r="F212" i="1"/>
  <c r="E212" i="1"/>
  <c r="C212" i="1" l="1"/>
  <c r="J212" i="1" s="1"/>
  <c r="D213" i="1" s="1"/>
  <c r="K212" i="1" l="1"/>
  <c r="I213" i="1" s="1"/>
  <c r="E213" i="1" l="1"/>
  <c r="H213" i="1"/>
  <c r="G213" i="1" s="1"/>
  <c r="F213" i="1"/>
  <c r="C213" i="1" l="1"/>
  <c r="J213" i="1" s="1"/>
  <c r="D214" i="1" s="1"/>
  <c r="K213" i="1" l="1"/>
  <c r="I214" i="1" s="1"/>
  <c r="F214" i="1" l="1"/>
  <c r="H214" i="1"/>
  <c r="G214" i="1" s="1"/>
  <c r="E214" i="1"/>
  <c r="C214" i="1" l="1"/>
  <c r="J214" i="1" s="1"/>
  <c r="D215" i="1" s="1"/>
  <c r="K214" i="1" l="1"/>
  <c r="I215" i="1" s="1"/>
  <c r="F215" i="1" l="1"/>
  <c r="H215" i="1"/>
  <c r="G215" i="1" s="1"/>
  <c r="E215" i="1"/>
  <c r="C215" i="1" l="1"/>
  <c r="J215" i="1" l="1"/>
  <c r="D216" i="1" s="1"/>
  <c r="K215" i="1" l="1"/>
  <c r="I216" i="1" s="1"/>
  <c r="F216" i="1" l="1"/>
  <c r="H216" i="1"/>
  <c r="G216" i="1" s="1"/>
  <c r="E216" i="1"/>
  <c r="C216" i="1" l="1"/>
  <c r="J216" i="1" s="1"/>
  <c r="D217" i="1" s="1"/>
  <c r="K216" i="1" l="1"/>
  <c r="I217" i="1" s="1"/>
  <c r="F217" i="1" l="1"/>
  <c r="E217" i="1"/>
  <c r="H217" i="1"/>
  <c r="G217" i="1" s="1"/>
  <c r="C217" i="1" l="1"/>
  <c r="J217" i="1" s="1"/>
  <c r="D218" i="1" s="1"/>
  <c r="K217" i="1" l="1"/>
  <c r="I218" i="1" s="1"/>
  <c r="F218" i="1" l="1"/>
  <c r="H218" i="1"/>
  <c r="G218" i="1" s="1"/>
  <c r="E218" i="1"/>
  <c r="C218" i="1" l="1"/>
  <c r="J218" i="1" s="1"/>
  <c r="D219" i="1" l="1"/>
  <c r="K218" i="1"/>
  <c r="I219" i="1" s="1"/>
  <c r="F219" i="1" l="1"/>
  <c r="E219" i="1"/>
  <c r="H219" i="1"/>
  <c r="G219" i="1" s="1"/>
  <c r="C219" i="1" l="1"/>
  <c r="J219" i="1" l="1"/>
  <c r="D220" i="1" l="1"/>
  <c r="K219" i="1"/>
  <c r="I220" i="1" s="1"/>
  <c r="F220" i="1" l="1"/>
  <c r="E220" i="1"/>
  <c r="H220" i="1"/>
  <c r="G220" i="1" s="1"/>
  <c r="C220" i="1" l="1"/>
  <c r="J220" i="1" l="1"/>
  <c r="D221" i="1" l="1"/>
  <c r="K220" i="1"/>
  <c r="I221" i="1" s="1"/>
  <c r="F221" i="1" l="1"/>
  <c r="E221" i="1"/>
  <c r="H221" i="1"/>
  <c r="G221" i="1" s="1"/>
  <c r="C221" i="1" l="1"/>
  <c r="J221" i="1" l="1"/>
  <c r="D222" i="1" s="1"/>
  <c r="K221" i="1" l="1"/>
  <c r="I222" i="1" s="1"/>
  <c r="E222" i="1" l="1"/>
  <c r="F222" i="1"/>
  <c r="H222" i="1"/>
  <c r="G222" i="1" s="1"/>
  <c r="C222" i="1" l="1"/>
  <c r="J222" i="1" l="1"/>
  <c r="D223" i="1" s="1"/>
  <c r="K222" i="1" l="1"/>
  <c r="I223" i="1" s="1"/>
  <c r="F223" i="1" l="1"/>
  <c r="H223" i="1"/>
  <c r="G223" i="1" s="1"/>
  <c r="E223" i="1"/>
  <c r="C223" i="1" l="1"/>
  <c r="J223" i="1" s="1"/>
  <c r="D224" i="1" s="1"/>
  <c r="K223" i="1" l="1"/>
  <c r="I224" i="1" s="1"/>
  <c r="E224" i="1" l="1"/>
  <c r="F224" i="1"/>
  <c r="H224" i="1"/>
  <c r="G224" i="1" s="1"/>
  <c r="C224" i="1" l="1"/>
  <c r="J224" i="1" s="1"/>
  <c r="D225" i="1" s="1"/>
  <c r="K224" i="1" l="1"/>
  <c r="I225" i="1" s="1"/>
  <c r="E225" i="1" l="1"/>
  <c r="F225" i="1"/>
  <c r="H225" i="1"/>
  <c r="G225" i="1" s="1"/>
  <c r="C225" i="1" l="1"/>
  <c r="J225" i="1" l="1"/>
  <c r="D226" i="1" s="1"/>
  <c r="K225" i="1" l="1"/>
  <c r="I226" i="1" s="1"/>
  <c r="E226" i="1" l="1"/>
  <c r="F226" i="1"/>
  <c r="H226" i="1"/>
  <c r="G226" i="1" s="1"/>
  <c r="C226" i="1" l="1"/>
  <c r="J226" i="1" s="1"/>
  <c r="D227" i="1" l="1"/>
  <c r="K226" i="1"/>
  <c r="F227" i="1" l="1"/>
  <c r="I227" i="1"/>
  <c r="E227" i="1"/>
  <c r="H227" i="1"/>
  <c r="G227" i="1" l="1"/>
  <c r="C227" i="1"/>
  <c r="J227" i="1" l="1"/>
  <c r="D228" i="1" s="1"/>
  <c r="K227" i="1" l="1"/>
  <c r="I228" i="1" s="1"/>
  <c r="H228" i="1" l="1"/>
  <c r="G228" i="1" s="1"/>
  <c r="E228" i="1"/>
  <c r="F228" i="1"/>
  <c r="C228" i="1" l="1"/>
  <c r="J228" i="1" s="1"/>
  <c r="D229" i="1" s="1"/>
  <c r="K228" i="1" l="1"/>
  <c r="I229" i="1" s="1"/>
  <c r="F229" i="1" l="1"/>
  <c r="H229" i="1"/>
  <c r="G229" i="1" s="1"/>
  <c r="E229" i="1"/>
  <c r="C229" i="1" l="1"/>
  <c r="J229" i="1" s="1"/>
  <c r="D230" i="1" s="1"/>
  <c r="K229" i="1" l="1"/>
  <c r="I230" i="1" s="1"/>
  <c r="E230" i="1" l="1"/>
  <c r="F230" i="1"/>
  <c r="H230" i="1"/>
  <c r="G230" i="1" s="1"/>
  <c r="C230" i="1" l="1"/>
  <c r="J230" i="1" s="1"/>
  <c r="D231" i="1" s="1"/>
  <c r="K230" i="1" l="1"/>
  <c r="I231" i="1" s="1"/>
  <c r="H231" i="1" l="1"/>
  <c r="G231" i="1" s="1"/>
  <c r="F231" i="1"/>
  <c r="E231" i="1"/>
  <c r="C231" i="1" l="1"/>
  <c r="J231" i="1" s="1"/>
  <c r="K231" i="1" s="1"/>
  <c r="I232" i="1" s="1"/>
  <c r="D232" i="1" l="1"/>
  <c r="H232" i="1"/>
  <c r="G232" i="1" s="1"/>
  <c r="F232" i="1"/>
  <c r="E232" i="1"/>
  <c r="C232" i="1" l="1"/>
  <c r="J232" i="1" s="1"/>
  <c r="K232" i="1" s="1"/>
  <c r="I233" i="1" s="1"/>
  <c r="D233" i="1" l="1"/>
  <c r="F233" i="1"/>
  <c r="H233" i="1"/>
  <c r="G233" i="1" s="1"/>
  <c r="E233" i="1"/>
  <c r="C233" i="1" l="1"/>
  <c r="J233" i="1" s="1"/>
  <c r="D234" i="1" s="1"/>
  <c r="K233" i="1" l="1"/>
  <c r="I234" i="1" s="1"/>
  <c r="F234" i="1" l="1"/>
  <c r="H234" i="1"/>
  <c r="G234" i="1" s="1"/>
  <c r="E234" i="1"/>
  <c r="C234" i="1" l="1"/>
  <c r="J234" i="1" s="1"/>
  <c r="D235" i="1" s="1"/>
  <c r="K234" i="1" l="1"/>
  <c r="I235" i="1" s="1"/>
  <c r="E235" i="1" l="1"/>
  <c r="F235" i="1"/>
  <c r="H235" i="1"/>
  <c r="G235" i="1" s="1"/>
  <c r="C235" i="1" l="1"/>
  <c r="J235" i="1" l="1"/>
  <c r="D236" i="1" s="1"/>
  <c r="K235" i="1" l="1"/>
  <c r="F236" i="1" l="1"/>
  <c r="I236" i="1"/>
  <c r="E236" i="1"/>
  <c r="H236" i="1"/>
  <c r="G236" i="1" l="1"/>
  <c r="C236" i="1"/>
  <c r="J236" i="1" l="1"/>
  <c r="D237" i="1" s="1"/>
  <c r="K236" i="1" l="1"/>
  <c r="E237" i="1" s="1"/>
  <c r="H237" i="1" l="1"/>
  <c r="F237" i="1"/>
  <c r="C237" i="1" s="1"/>
  <c r="I237" i="1"/>
  <c r="G237" i="1" l="1"/>
  <c r="J237" i="1" s="1"/>
  <c r="D238" i="1" s="1"/>
  <c r="K237" i="1" l="1"/>
  <c r="I238" i="1" s="1"/>
  <c r="E238" i="1" l="1"/>
  <c r="H238" i="1"/>
  <c r="G238" i="1" s="1"/>
  <c r="F238" i="1"/>
  <c r="C238" i="1" l="1"/>
  <c r="J238" i="1" s="1"/>
  <c r="D239" i="1" s="1"/>
  <c r="K238" i="1" l="1"/>
  <c r="I239" i="1" s="1"/>
  <c r="E239" i="1" l="1"/>
  <c r="H239" i="1"/>
  <c r="G239" i="1" s="1"/>
  <c r="F239" i="1"/>
  <c r="C239" i="1" l="1"/>
  <c r="J239" i="1" s="1"/>
  <c r="D240" i="1" s="1"/>
  <c r="K239" i="1" l="1"/>
  <c r="I240" i="1" s="1"/>
  <c r="E240" i="1" l="1"/>
  <c r="H240" i="1"/>
  <c r="G240" i="1" s="1"/>
  <c r="F240" i="1"/>
  <c r="C240" i="1" l="1"/>
  <c r="J240" i="1" s="1"/>
  <c r="K240" i="1" s="1"/>
  <c r="I241" i="1" s="1"/>
  <c r="E241" i="1" l="1"/>
  <c r="F241" i="1"/>
  <c r="D241" i="1"/>
  <c r="H241" i="1"/>
  <c r="G241" i="1" s="1"/>
  <c r="C241" i="1" l="1"/>
  <c r="J241" i="1" s="1"/>
  <c r="K241" i="1" s="1"/>
  <c r="I242" i="1" s="1"/>
  <c r="H242" i="1" l="1"/>
  <c r="G242" i="1" s="1"/>
  <c r="F242" i="1"/>
  <c r="E242" i="1"/>
  <c r="D242" i="1"/>
  <c r="C242" i="1" l="1"/>
  <c r="J242" i="1" s="1"/>
  <c r="D243" i="1" l="1"/>
  <c r="K242" i="1"/>
  <c r="I243" i="1" s="1"/>
  <c r="E243" i="1" l="1"/>
  <c r="F243" i="1"/>
  <c r="H243" i="1"/>
  <c r="G243" i="1" s="1"/>
  <c r="C243" i="1" l="1"/>
  <c r="J243" i="1" s="1"/>
  <c r="D244" i="1" l="1"/>
  <c r="K243" i="1"/>
  <c r="I244" i="1" s="1"/>
  <c r="E244" i="1" l="1"/>
  <c r="F244" i="1"/>
  <c r="H244" i="1"/>
  <c r="G244" i="1" s="1"/>
  <c r="C244" i="1" l="1"/>
  <c r="J244" i="1" s="1"/>
  <c r="D245" i="1" l="1"/>
  <c r="K244" i="1"/>
  <c r="I245" i="1" s="1"/>
  <c r="F245" i="1" l="1"/>
  <c r="E245" i="1"/>
  <c r="H245" i="1"/>
  <c r="G245" i="1" s="1"/>
  <c r="C245" i="1" l="1"/>
  <c r="J245" i="1" l="1"/>
  <c r="D246" i="1" s="1"/>
  <c r="K245" i="1" l="1"/>
  <c r="I246" i="1" s="1"/>
  <c r="E246" i="1" l="1"/>
  <c r="H246" i="1"/>
  <c r="G246" i="1" s="1"/>
  <c r="F246" i="1"/>
  <c r="C246" i="1" l="1"/>
  <c r="J246" i="1" s="1"/>
  <c r="K246" i="1" s="1"/>
  <c r="I247" i="1" s="1"/>
  <c r="H247" i="1" l="1"/>
  <c r="G247" i="1" s="1"/>
  <c r="D247" i="1"/>
  <c r="F247" i="1"/>
  <c r="E247" i="1"/>
  <c r="C247" i="1" l="1"/>
  <c r="J247" i="1" l="1"/>
  <c r="K247" i="1" s="1"/>
  <c r="I248" i="1" s="1"/>
  <c r="E248" i="1" l="1"/>
  <c r="H248" i="1"/>
  <c r="G248" i="1" s="1"/>
  <c r="F248" i="1"/>
  <c r="D248" i="1"/>
  <c r="C248" i="1" l="1"/>
  <c r="J248" i="1" s="1"/>
  <c r="K248" i="1" s="1"/>
  <c r="I249" i="1" s="1"/>
  <c r="H249" i="1" l="1"/>
  <c r="G249" i="1" s="1"/>
  <c r="D249" i="1"/>
  <c r="F249" i="1"/>
  <c r="E249" i="1"/>
  <c r="C249" i="1" l="1"/>
  <c r="J249" i="1" s="1"/>
  <c r="D250" i="1" s="1"/>
  <c r="K249" i="1" l="1"/>
  <c r="I250" i="1" s="1"/>
  <c r="E250" i="1" l="1"/>
  <c r="F250" i="1"/>
  <c r="H250" i="1"/>
  <c r="G250" i="1" s="1"/>
  <c r="C250" i="1" l="1"/>
  <c r="J250" i="1" l="1"/>
  <c r="D251" i="1" s="1"/>
  <c r="K250" i="1" l="1"/>
  <c r="I251" i="1" s="1"/>
  <c r="E251" i="1" l="1"/>
  <c r="H251" i="1"/>
  <c r="G251" i="1" s="1"/>
  <c r="F251" i="1"/>
  <c r="C251" i="1" l="1"/>
  <c r="J251" i="1" s="1"/>
  <c r="D252" i="1" s="1"/>
  <c r="K251" i="1" l="1"/>
  <c r="I252" i="1" s="1"/>
  <c r="H252" i="1" l="1"/>
  <c r="G252" i="1" s="1"/>
  <c r="F252" i="1"/>
  <c r="E252" i="1"/>
  <c r="C252" i="1" l="1"/>
  <c r="J252" i="1" s="1"/>
  <c r="D253" i="1" s="1"/>
  <c r="K252" i="1" l="1"/>
  <c r="I253" i="1" s="1"/>
  <c r="F253" i="1" l="1"/>
  <c r="H253" i="1"/>
  <c r="G253" i="1" s="1"/>
  <c r="E253" i="1"/>
  <c r="C253" i="1" l="1"/>
  <c r="J253" i="1" s="1"/>
  <c r="D254" i="1" s="1"/>
  <c r="K253" i="1" l="1"/>
  <c r="I254" i="1" s="1"/>
  <c r="E254" i="1" l="1"/>
  <c r="H254" i="1"/>
  <c r="G254" i="1" s="1"/>
  <c r="F254" i="1"/>
  <c r="C254" i="1" l="1"/>
  <c r="J254" i="1" s="1"/>
  <c r="D255" i="1" l="1"/>
  <c r="K254" i="1"/>
  <c r="I255" i="1" s="1"/>
  <c r="E255" i="1" l="1"/>
  <c r="H255" i="1"/>
  <c r="G255" i="1" s="1"/>
  <c r="F255" i="1"/>
  <c r="C255" i="1" l="1"/>
  <c r="J255" i="1" l="1"/>
  <c r="D256" i="1" l="1"/>
  <c r="K255" i="1"/>
  <c r="I256" i="1" s="1"/>
  <c r="E256" i="1" l="1"/>
  <c r="H256" i="1"/>
  <c r="G256" i="1" s="1"/>
  <c r="F256" i="1"/>
  <c r="C256" i="1" l="1"/>
  <c r="J256" i="1" s="1"/>
  <c r="D257" i="1" l="1"/>
  <c r="K256" i="1"/>
  <c r="I257" i="1" s="1"/>
  <c r="F257" i="1" l="1"/>
  <c r="E257" i="1"/>
  <c r="H257" i="1"/>
  <c r="G257" i="1" s="1"/>
  <c r="C257" i="1" l="1"/>
  <c r="J257" i="1" l="1"/>
  <c r="D258" i="1" s="1"/>
  <c r="K257" i="1" l="1"/>
  <c r="I258" i="1" s="1"/>
  <c r="F258" i="1" l="1"/>
  <c r="H258" i="1"/>
  <c r="G258" i="1" s="1"/>
  <c r="E258" i="1"/>
  <c r="C258" i="1" l="1"/>
  <c r="J258" i="1" s="1"/>
  <c r="D259" i="1" s="1"/>
  <c r="K258" i="1" l="1"/>
  <c r="I259" i="1" s="1"/>
  <c r="E259" i="1" l="1"/>
  <c r="H259" i="1"/>
  <c r="G259" i="1" s="1"/>
  <c r="F259" i="1"/>
  <c r="C259" i="1" l="1"/>
  <c r="J259" i="1" s="1"/>
  <c r="K259" i="1" s="1"/>
  <c r="I260" i="1" s="1"/>
  <c r="F260" i="1" l="1"/>
  <c r="D260" i="1"/>
  <c r="H260" i="1"/>
  <c r="G260" i="1" s="1"/>
  <c r="E260" i="1"/>
  <c r="C260" i="1" l="1"/>
  <c r="J260" i="1" l="1"/>
  <c r="K260" i="1" s="1"/>
  <c r="I261" i="1" s="1"/>
  <c r="F261" i="1" l="1"/>
  <c r="D261" i="1"/>
  <c r="E261" i="1"/>
  <c r="H261" i="1"/>
  <c r="G261" i="1" s="1"/>
  <c r="C261" i="1" l="1"/>
  <c r="J261" i="1" l="1"/>
  <c r="D262" i="1" s="1"/>
  <c r="K261" i="1" l="1"/>
  <c r="I262" i="1" s="1"/>
  <c r="E262" i="1" l="1"/>
  <c r="F262" i="1"/>
  <c r="H262" i="1"/>
  <c r="G262" i="1" s="1"/>
  <c r="C262" i="1" l="1"/>
  <c r="J262" i="1" s="1"/>
  <c r="D263" i="1" s="1"/>
  <c r="K262" i="1" l="1"/>
  <c r="I263" i="1" s="1"/>
  <c r="E263" i="1" l="1"/>
  <c r="F263" i="1"/>
  <c r="H263" i="1"/>
  <c r="G263" i="1" s="1"/>
  <c r="C263" i="1" l="1"/>
  <c r="J263" i="1" l="1"/>
  <c r="D264" i="1" s="1"/>
  <c r="K263" i="1" l="1"/>
  <c r="F264" i="1" l="1"/>
  <c r="I264" i="1"/>
  <c r="E264" i="1"/>
  <c r="H264" i="1"/>
  <c r="G264" i="1" l="1"/>
  <c r="C264" i="1"/>
  <c r="J264" i="1" l="1"/>
  <c r="D265" i="1" s="1"/>
  <c r="K264" i="1" l="1"/>
  <c r="H265" i="1" s="1"/>
  <c r="E265" i="1" l="1"/>
  <c r="F265" i="1"/>
  <c r="I265" i="1"/>
  <c r="G265" i="1" s="1"/>
  <c r="C265" i="1" l="1"/>
  <c r="J265" i="1" s="1"/>
  <c r="K265" i="1" s="1"/>
  <c r="D266" i="1" l="1"/>
  <c r="E266" i="1"/>
  <c r="I266" i="1"/>
  <c r="H266" i="1"/>
  <c r="F266" i="1"/>
  <c r="G266" i="1" l="1"/>
  <c r="C266" i="1"/>
  <c r="J266" i="1" l="1"/>
  <c r="D267" i="1" s="1"/>
  <c r="K266" i="1" l="1"/>
  <c r="I267" i="1" s="1"/>
  <c r="E267" i="1" l="1"/>
  <c r="H267" i="1"/>
  <c r="G267" i="1" s="1"/>
  <c r="F267" i="1"/>
  <c r="C267" i="1" l="1"/>
  <c r="J267" i="1" s="1"/>
  <c r="D268" i="1" s="1"/>
  <c r="K267" i="1" l="1"/>
  <c r="E268" i="1" s="1"/>
  <c r="F268" i="1" l="1"/>
  <c r="C268" i="1" s="1"/>
  <c r="I268" i="1"/>
  <c r="H268" i="1"/>
  <c r="G268" i="1" l="1"/>
  <c r="J268" i="1" s="1"/>
  <c r="D269" i="1" s="1"/>
  <c r="K268" i="1" l="1"/>
  <c r="E269" i="1" s="1"/>
  <c r="F269" i="1" l="1"/>
  <c r="C269" i="1" s="1"/>
  <c r="H269" i="1"/>
  <c r="I269" i="1"/>
  <c r="G269" i="1" l="1"/>
  <c r="J269" i="1" s="1"/>
  <c r="K269" i="1" l="1"/>
  <c r="E270" i="1" s="1"/>
  <c r="D270" i="1"/>
  <c r="F270" i="1" l="1"/>
  <c r="C270" i="1" s="1"/>
  <c r="H270" i="1"/>
  <c r="I270" i="1"/>
  <c r="G270" i="1" l="1"/>
  <c r="J270" i="1" s="1"/>
  <c r="D271" i="1" l="1"/>
  <c r="K270" i="1"/>
  <c r="F271" i="1" s="1"/>
  <c r="H271" i="1" l="1"/>
  <c r="I271" i="1"/>
  <c r="E271" i="1"/>
  <c r="C271" i="1" s="1"/>
  <c r="G271" i="1" l="1"/>
  <c r="J271" i="1" s="1"/>
  <c r="D272" i="1" s="1"/>
  <c r="K271" i="1" l="1"/>
  <c r="I272" i="1" s="1"/>
  <c r="E272" i="1" l="1"/>
  <c r="H272" i="1"/>
  <c r="G272" i="1" s="1"/>
  <c r="F272" i="1"/>
  <c r="C272" i="1" l="1"/>
  <c r="J272" i="1" s="1"/>
  <c r="D273" i="1" s="1"/>
  <c r="K272" i="1" l="1"/>
  <c r="I273" i="1" s="1"/>
  <c r="H273" i="1" l="1"/>
  <c r="G273" i="1" s="1"/>
  <c r="F273" i="1"/>
  <c r="E273" i="1"/>
  <c r="C273" i="1" l="1"/>
  <c r="J273" i="1" s="1"/>
  <c r="D274" i="1" s="1"/>
  <c r="K273" i="1" l="1"/>
  <c r="I274" i="1" s="1"/>
  <c r="E274" i="1" l="1"/>
  <c r="H274" i="1"/>
  <c r="G274" i="1" s="1"/>
  <c r="F274" i="1"/>
  <c r="C274" i="1" l="1"/>
  <c r="J274" i="1" s="1"/>
  <c r="D275" i="1" s="1"/>
  <c r="K274" i="1" l="1"/>
  <c r="I275" i="1" s="1"/>
  <c r="E275" i="1" l="1"/>
  <c r="H275" i="1"/>
  <c r="G275" i="1" s="1"/>
  <c r="F275" i="1"/>
  <c r="C275" i="1" l="1"/>
  <c r="J275" i="1" s="1"/>
  <c r="K275" i="1" s="1"/>
  <c r="I276" i="1" s="1"/>
  <c r="H276" i="1" l="1"/>
  <c r="G276" i="1" s="1"/>
  <c r="E276" i="1"/>
  <c r="F276" i="1"/>
  <c r="D276" i="1"/>
  <c r="C276" i="1" l="1"/>
  <c r="J276" i="1" s="1"/>
  <c r="D277" i="1" s="1"/>
  <c r="K276" i="1" l="1"/>
  <c r="I277" i="1" s="1"/>
  <c r="E277" i="1" l="1"/>
  <c r="H277" i="1"/>
  <c r="G277" i="1" s="1"/>
  <c r="F277" i="1"/>
  <c r="C277" i="1" l="1"/>
  <c r="J277" i="1" s="1"/>
  <c r="D278" i="1" s="1"/>
  <c r="K277" i="1" l="1"/>
  <c r="I278" i="1" s="1"/>
  <c r="E278" i="1" l="1"/>
  <c r="H278" i="1"/>
  <c r="G278" i="1" s="1"/>
  <c r="F278" i="1"/>
  <c r="C278" i="1" l="1"/>
  <c r="J278" i="1" s="1"/>
  <c r="D279" i="1" s="1"/>
  <c r="K278" i="1" l="1"/>
  <c r="I279" i="1" s="1"/>
  <c r="E279" i="1" l="1"/>
  <c r="F279" i="1"/>
  <c r="H279" i="1"/>
  <c r="G279" i="1" s="1"/>
  <c r="C279" i="1" l="1"/>
  <c r="J279" i="1" s="1"/>
  <c r="D280" i="1" s="1"/>
  <c r="K279" i="1" l="1"/>
  <c r="I280" i="1" s="1"/>
  <c r="F280" i="1" l="1"/>
  <c r="H280" i="1"/>
  <c r="G280" i="1" s="1"/>
  <c r="E280" i="1"/>
  <c r="C280" i="1" l="1"/>
  <c r="J280" i="1" s="1"/>
  <c r="D281" i="1" s="1"/>
  <c r="K280" i="1" l="1"/>
  <c r="I281" i="1" s="1"/>
  <c r="E281" i="1" l="1"/>
  <c r="H281" i="1"/>
  <c r="G281" i="1" s="1"/>
  <c r="F281" i="1"/>
  <c r="C281" i="1" l="1"/>
  <c r="J281" i="1" s="1"/>
  <c r="D282" i="1" s="1"/>
  <c r="K281" i="1" l="1"/>
  <c r="I282" i="1" s="1"/>
  <c r="E282" i="1" l="1"/>
  <c r="F282" i="1"/>
  <c r="H282" i="1"/>
  <c r="G282" i="1" s="1"/>
  <c r="C282" i="1" l="1"/>
  <c r="J282" i="1" s="1"/>
  <c r="D283" i="1" s="1"/>
  <c r="K282" i="1" l="1"/>
  <c r="I283" i="1" s="1"/>
  <c r="E283" i="1" l="1"/>
  <c r="H283" i="1"/>
  <c r="G283" i="1" s="1"/>
  <c r="F283" i="1"/>
  <c r="C283" i="1" l="1"/>
  <c r="J283" i="1" s="1"/>
  <c r="D284" i="1" s="1"/>
  <c r="K283" i="1" l="1"/>
  <c r="I284" i="1" s="1"/>
  <c r="H284" i="1" l="1"/>
  <c r="G284" i="1" s="1"/>
  <c r="F284" i="1"/>
  <c r="E284" i="1"/>
  <c r="C284" i="1" l="1"/>
  <c r="J284" i="1" s="1"/>
  <c r="D285" i="1" s="1"/>
  <c r="K284" i="1" l="1"/>
  <c r="I285" i="1" s="1"/>
  <c r="E285" i="1" l="1"/>
  <c r="H285" i="1"/>
  <c r="G285" i="1" s="1"/>
  <c r="F285" i="1"/>
  <c r="C285" i="1" l="1"/>
  <c r="J285" i="1" s="1"/>
  <c r="D286" i="1" s="1"/>
  <c r="K285" i="1" l="1"/>
  <c r="I286" i="1" s="1"/>
  <c r="E286" i="1" l="1"/>
  <c r="H286" i="1"/>
  <c r="G286" i="1" s="1"/>
  <c r="F286" i="1"/>
  <c r="C286" i="1" l="1"/>
  <c r="J286" i="1" s="1"/>
  <c r="D287" i="1" s="1"/>
  <c r="K286" i="1" l="1"/>
  <c r="I287" i="1" s="1"/>
  <c r="E287" i="1" l="1"/>
  <c r="H287" i="1"/>
  <c r="G287" i="1" s="1"/>
  <c r="F287" i="1"/>
  <c r="C287" i="1" l="1"/>
  <c r="J287" i="1" s="1"/>
  <c r="D288" i="1" s="1"/>
  <c r="K287" i="1" l="1"/>
  <c r="I288" i="1" s="1"/>
  <c r="H288" i="1" l="1"/>
  <c r="G288" i="1" s="1"/>
  <c r="F288" i="1"/>
  <c r="E288" i="1"/>
  <c r="C288" i="1" l="1"/>
  <c r="J288" i="1" s="1"/>
  <c r="K288" i="1" s="1"/>
  <c r="F289" i="1" l="1"/>
  <c r="I289" i="1"/>
  <c r="H289" i="1"/>
  <c r="D289" i="1"/>
  <c r="E289" i="1"/>
  <c r="G289" i="1" l="1"/>
  <c r="C289" i="1"/>
  <c r="J289" i="1" l="1"/>
  <c r="D290" i="1" s="1"/>
  <c r="K289" i="1" l="1"/>
  <c r="I290" i="1" s="1"/>
  <c r="E290" i="1" l="1"/>
  <c r="H290" i="1"/>
  <c r="G290" i="1" s="1"/>
  <c r="F290" i="1"/>
  <c r="C290" i="1" l="1"/>
  <c r="J290" i="1" s="1"/>
  <c r="K290" i="1" s="1"/>
  <c r="H291" i="1" s="1"/>
  <c r="F291" i="1" l="1"/>
  <c r="I291" i="1"/>
  <c r="G291" i="1" s="1"/>
  <c r="D291" i="1"/>
  <c r="E291" i="1"/>
  <c r="C291" i="1" l="1"/>
  <c r="J291" i="1" s="1"/>
  <c r="D292" i="1" s="1"/>
  <c r="K291" i="1" l="1"/>
  <c r="I292" i="1" s="1"/>
  <c r="E292" i="1" l="1"/>
  <c r="F292" i="1"/>
  <c r="H292" i="1"/>
  <c r="G292" i="1" s="1"/>
  <c r="C292" i="1" l="1"/>
  <c r="J292" i="1" l="1"/>
  <c r="D293" i="1" s="1"/>
  <c r="K292" i="1" l="1"/>
  <c r="E293" i="1" l="1"/>
  <c r="I293" i="1"/>
  <c r="H293" i="1"/>
  <c r="F293" i="1"/>
  <c r="G293" i="1" l="1"/>
  <c r="C293" i="1"/>
  <c r="J293" i="1" l="1"/>
  <c r="K293" i="1" s="1"/>
  <c r="H294" i="1" s="1"/>
  <c r="E294" i="1" l="1"/>
  <c r="D294" i="1"/>
  <c r="I294" i="1"/>
  <c r="G294" i="1" s="1"/>
  <c r="F294" i="1"/>
  <c r="C294" i="1" l="1"/>
  <c r="J294" i="1" s="1"/>
  <c r="K294" i="1" s="1"/>
  <c r="I295" i="1" s="1"/>
  <c r="H295" i="1" l="1"/>
  <c r="G295" i="1" s="1"/>
  <c r="E295" i="1"/>
  <c r="D295" i="1"/>
  <c r="F295" i="1"/>
  <c r="C295" i="1" l="1"/>
  <c r="J295" i="1" s="1"/>
  <c r="K295" i="1" s="1"/>
  <c r="I296" i="1" s="1"/>
  <c r="E296" i="1" l="1"/>
  <c r="D296" i="1"/>
  <c r="F296" i="1"/>
  <c r="H296" i="1"/>
  <c r="G296" i="1" s="1"/>
  <c r="C296" i="1" l="1"/>
  <c r="J296" i="1" l="1"/>
  <c r="D297" i="1" l="1"/>
  <c r="K296" i="1"/>
  <c r="I297" i="1" s="1"/>
  <c r="E297" i="1" l="1"/>
  <c r="H297" i="1"/>
  <c r="G297" i="1" s="1"/>
  <c r="F297" i="1"/>
  <c r="C297" i="1" l="1"/>
  <c r="J297" i="1" s="1"/>
  <c r="D298" i="1" l="1"/>
  <c r="K297" i="1"/>
  <c r="I298" i="1" s="1"/>
  <c r="F298" i="1" l="1"/>
  <c r="E298" i="1"/>
  <c r="H298" i="1"/>
  <c r="G298" i="1" s="1"/>
  <c r="C298" i="1" l="1"/>
  <c r="J298" i="1" l="1"/>
  <c r="D299" i="1" s="1"/>
  <c r="K298" i="1" l="1"/>
  <c r="I299" i="1" s="1"/>
  <c r="E299" i="1" l="1"/>
  <c r="H299" i="1"/>
  <c r="G299" i="1" s="1"/>
  <c r="F299" i="1"/>
  <c r="C299" i="1" l="1"/>
  <c r="J299" i="1" l="1"/>
  <c r="D300" i="1" s="1"/>
  <c r="K299" i="1" l="1"/>
  <c r="I300" i="1" s="1"/>
  <c r="H300" i="1" l="1"/>
  <c r="G300" i="1" s="1"/>
  <c r="E300" i="1"/>
  <c r="F300" i="1"/>
  <c r="C300" i="1" l="1"/>
  <c r="J300" i="1" s="1"/>
  <c r="D301" i="1" s="1"/>
  <c r="K300" i="1" l="1"/>
  <c r="I301" i="1" s="1"/>
  <c r="E301" i="1" l="1"/>
  <c r="H301" i="1"/>
  <c r="G301" i="1" s="1"/>
  <c r="F301" i="1"/>
  <c r="C301" i="1" l="1"/>
  <c r="J301" i="1" l="1"/>
  <c r="D302" i="1" s="1"/>
  <c r="K301" i="1" l="1"/>
  <c r="I302" i="1" s="1"/>
  <c r="F302" i="1" l="1"/>
  <c r="E302" i="1"/>
  <c r="H302" i="1"/>
  <c r="G302" i="1" s="1"/>
  <c r="C302" i="1" l="1"/>
  <c r="J302" i="1" s="1"/>
  <c r="D303" i="1" s="1"/>
  <c r="K302" i="1" l="1"/>
  <c r="I303" i="1" s="1"/>
  <c r="E303" i="1" l="1"/>
  <c r="F303" i="1"/>
  <c r="H303" i="1"/>
  <c r="G303" i="1" s="1"/>
  <c r="C303" i="1" l="1"/>
  <c r="J303" i="1" l="1"/>
  <c r="D304" i="1" s="1"/>
  <c r="K303" i="1" l="1"/>
  <c r="I304" i="1" s="1"/>
  <c r="E304" i="1" l="1"/>
  <c r="F304" i="1"/>
  <c r="H304" i="1"/>
  <c r="G304" i="1" s="1"/>
  <c r="C304" i="1" l="1"/>
  <c r="J304" i="1" s="1"/>
  <c r="K304" i="1" s="1"/>
  <c r="I305" i="1" s="1"/>
  <c r="D305" i="1" l="1"/>
  <c r="E305" i="1"/>
  <c r="H305" i="1"/>
  <c r="G305" i="1" s="1"/>
  <c r="F305" i="1"/>
  <c r="C305" i="1" l="1"/>
  <c r="J305" i="1" s="1"/>
  <c r="D306" i="1" s="1"/>
  <c r="K305" i="1" l="1"/>
  <c r="I306" i="1" s="1"/>
  <c r="E306" i="1" l="1"/>
  <c r="H306" i="1"/>
  <c r="G306" i="1" s="1"/>
  <c r="F306" i="1"/>
  <c r="C306" i="1" l="1"/>
  <c r="J306" i="1" l="1"/>
  <c r="D307" i="1" s="1"/>
  <c r="K306" i="1" l="1"/>
  <c r="I307" i="1" s="1"/>
  <c r="H307" i="1" l="1"/>
  <c r="G307" i="1" s="1"/>
  <c r="E307" i="1"/>
  <c r="F307" i="1"/>
  <c r="C307" i="1" l="1"/>
  <c r="J307" i="1" s="1"/>
  <c r="D308" i="1" s="1"/>
  <c r="K307" i="1" l="1"/>
  <c r="I308" i="1" s="1"/>
  <c r="E308" i="1" l="1"/>
  <c r="H308" i="1"/>
  <c r="G308" i="1" s="1"/>
  <c r="F308" i="1"/>
  <c r="C308" i="1" l="1"/>
  <c r="J308" i="1" l="1"/>
  <c r="D309" i="1" s="1"/>
  <c r="K308" i="1" l="1"/>
  <c r="H309" i="1" l="1"/>
  <c r="I309" i="1"/>
  <c r="F309" i="1"/>
  <c r="E309" i="1"/>
  <c r="G309" i="1" l="1"/>
  <c r="C309" i="1"/>
  <c r="J309" i="1" l="1"/>
  <c r="D310" i="1" s="1"/>
  <c r="K309" i="1" l="1"/>
  <c r="F310" i="1" s="1"/>
  <c r="H310" i="1" l="1"/>
  <c r="I310" i="1"/>
  <c r="E310" i="1"/>
  <c r="C310" i="1" s="1"/>
  <c r="G310" i="1" l="1"/>
  <c r="J310" i="1" s="1"/>
  <c r="D311" i="1" s="1"/>
  <c r="K310" i="1" l="1"/>
  <c r="I311" i="1" s="1"/>
  <c r="E311" i="1" l="1"/>
  <c r="F311" i="1"/>
  <c r="H311" i="1"/>
  <c r="G311" i="1" s="1"/>
  <c r="C311" i="1" l="1"/>
  <c r="J311" i="1" s="1"/>
  <c r="D312" i="1" s="1"/>
  <c r="K311" i="1" l="1"/>
  <c r="I312" i="1" s="1"/>
  <c r="F312" i="1" l="1"/>
  <c r="E312" i="1"/>
  <c r="H312" i="1"/>
  <c r="G312" i="1" s="1"/>
  <c r="C312" i="1" l="1"/>
  <c r="J312" i="1" s="1"/>
  <c r="D313" i="1" s="1"/>
  <c r="K312" i="1" l="1"/>
  <c r="I313" i="1" s="1"/>
  <c r="H313" i="1" l="1"/>
  <c r="G313" i="1" s="1"/>
  <c r="F313" i="1"/>
  <c r="E313" i="1"/>
  <c r="C313" i="1" l="1"/>
  <c r="J313" i="1" s="1"/>
  <c r="D314" i="1" s="1"/>
  <c r="K313" i="1" l="1"/>
  <c r="I314" i="1" s="1"/>
  <c r="E314" i="1" l="1"/>
  <c r="H314" i="1"/>
  <c r="G314" i="1" s="1"/>
  <c r="F314" i="1"/>
  <c r="C314" i="1" l="1"/>
  <c r="J314" i="1" l="1"/>
  <c r="D315" i="1" s="1"/>
  <c r="K314" i="1" l="1"/>
  <c r="F315" i="1" s="1"/>
  <c r="H315" i="1" l="1"/>
  <c r="I315" i="1"/>
  <c r="E315" i="1"/>
  <c r="C315" i="1" s="1"/>
  <c r="G315" i="1" l="1"/>
  <c r="J315" i="1" s="1"/>
  <c r="D316" i="1" s="1"/>
  <c r="K315" i="1" l="1"/>
  <c r="H316" i="1" l="1"/>
  <c r="I316" i="1"/>
  <c r="E316" i="1"/>
  <c r="F316" i="1"/>
  <c r="G316" i="1" l="1"/>
  <c r="C316" i="1"/>
  <c r="J316" i="1" l="1"/>
  <c r="D317" i="1" s="1"/>
  <c r="K316" i="1" l="1"/>
  <c r="I317" i="1" s="1"/>
  <c r="E317" i="1" l="1"/>
  <c r="F317" i="1"/>
  <c r="H317" i="1"/>
  <c r="G317" i="1" s="1"/>
  <c r="C317" i="1" l="1"/>
  <c r="J317" i="1" s="1"/>
  <c r="D318" i="1" s="1"/>
  <c r="K317" i="1" l="1"/>
  <c r="F318" i="1" s="1"/>
  <c r="H318" i="1" l="1"/>
  <c r="E318" i="1"/>
  <c r="C318" i="1" s="1"/>
  <c r="I318" i="1"/>
  <c r="G318" i="1" l="1"/>
  <c r="J318" i="1" s="1"/>
  <c r="D319" i="1" s="1"/>
  <c r="K318" i="1" l="1"/>
  <c r="I319" i="1" s="1"/>
  <c r="E319" i="1" l="1"/>
  <c r="F319" i="1"/>
  <c r="H319" i="1"/>
  <c r="G319" i="1" s="1"/>
  <c r="C319" i="1" l="1"/>
  <c r="J319" i="1" s="1"/>
  <c r="D320" i="1" l="1"/>
  <c r="K319" i="1"/>
  <c r="I320" i="1" s="1"/>
  <c r="F320" i="1" l="1"/>
  <c r="E320" i="1"/>
  <c r="H320" i="1"/>
  <c r="G320" i="1" s="1"/>
  <c r="C320" i="1" l="1"/>
  <c r="J320" i="1" s="1"/>
  <c r="D321" i="1" l="1"/>
  <c r="K320" i="1"/>
  <c r="I321" i="1" s="1"/>
  <c r="E321" i="1" l="1"/>
  <c r="F321" i="1"/>
  <c r="H321" i="1"/>
  <c r="G321" i="1" s="1"/>
  <c r="C321" i="1" l="1"/>
  <c r="J321" i="1" l="1"/>
  <c r="D322" i="1" l="1"/>
  <c r="K321" i="1"/>
  <c r="I322" i="1" s="1"/>
  <c r="E322" i="1" l="1"/>
  <c r="F322" i="1"/>
  <c r="H322" i="1"/>
  <c r="G322" i="1" s="1"/>
  <c r="C322" i="1" l="1"/>
  <c r="J322" i="1" l="1"/>
  <c r="D323" i="1" l="1"/>
  <c r="K322" i="1"/>
  <c r="I323" i="1" s="1"/>
  <c r="F323" i="1" l="1"/>
  <c r="E323" i="1"/>
  <c r="H323" i="1"/>
  <c r="G323" i="1" s="1"/>
  <c r="C323" i="1" l="1"/>
  <c r="J323" i="1" l="1"/>
  <c r="D324" i="1" l="1"/>
  <c r="K323" i="1"/>
  <c r="I324" i="1" s="1"/>
  <c r="E324" i="1" l="1"/>
  <c r="F324" i="1"/>
  <c r="H324" i="1"/>
  <c r="G324" i="1" s="1"/>
  <c r="C324" i="1" l="1"/>
  <c r="J324" i="1" l="1"/>
  <c r="D325" i="1" l="1"/>
  <c r="K324" i="1"/>
  <c r="I325" i="1" s="1"/>
  <c r="E325" i="1" l="1"/>
  <c r="F325" i="1"/>
  <c r="H325" i="1"/>
  <c r="G325" i="1" s="1"/>
  <c r="C325" i="1" l="1"/>
  <c r="J325" i="1" l="1"/>
  <c r="D326" i="1" l="1"/>
  <c r="K325" i="1"/>
  <c r="I326" i="1" s="1"/>
  <c r="E326" i="1" l="1"/>
  <c r="F326" i="1"/>
  <c r="H326" i="1"/>
  <c r="G326" i="1" s="1"/>
  <c r="C326" i="1" l="1"/>
  <c r="J326" i="1" l="1"/>
  <c r="D327" i="1" l="1"/>
  <c r="K326" i="1"/>
  <c r="I327" i="1" s="1"/>
  <c r="E327" i="1" l="1"/>
  <c r="F327" i="1"/>
  <c r="H327" i="1"/>
  <c r="G327" i="1" s="1"/>
  <c r="C327" i="1" l="1"/>
  <c r="J327" i="1" l="1"/>
  <c r="D328" i="1" l="1"/>
  <c r="K327" i="1"/>
  <c r="I328" i="1" s="1"/>
  <c r="E328" i="1" l="1"/>
  <c r="F328" i="1"/>
  <c r="H328" i="1"/>
  <c r="G328" i="1" s="1"/>
  <c r="C328" i="1" l="1"/>
  <c r="J328" i="1" l="1"/>
  <c r="D329" i="1" l="1"/>
  <c r="K328" i="1"/>
  <c r="I329" i="1" s="1"/>
  <c r="E329" i="1" l="1"/>
  <c r="F329" i="1"/>
  <c r="H329" i="1"/>
  <c r="G329" i="1" s="1"/>
  <c r="C329" i="1" l="1"/>
  <c r="J329" i="1" l="1"/>
  <c r="D330" i="1" l="1"/>
  <c r="K329" i="1"/>
  <c r="I330" i="1" s="1"/>
  <c r="E330" i="1" l="1"/>
  <c r="F330" i="1"/>
  <c r="H330" i="1"/>
  <c r="G330" i="1" s="1"/>
  <c r="C330" i="1" l="1"/>
  <c r="J330" i="1" l="1"/>
  <c r="D331" i="1" l="1"/>
  <c r="K330" i="1"/>
  <c r="I331" i="1" s="1"/>
  <c r="E331" i="1" l="1"/>
  <c r="F331" i="1"/>
  <c r="H331" i="1"/>
  <c r="G331" i="1" s="1"/>
  <c r="C331" i="1" l="1"/>
  <c r="J331" i="1" l="1"/>
  <c r="D332" i="1" l="1"/>
  <c r="K331" i="1"/>
  <c r="I332" i="1" s="1"/>
  <c r="F332" i="1" l="1"/>
  <c r="E332" i="1"/>
  <c r="H332" i="1"/>
  <c r="G332" i="1" s="1"/>
  <c r="C332" i="1" l="1"/>
  <c r="J332" i="1" l="1"/>
  <c r="D333" i="1" l="1"/>
  <c r="K332" i="1"/>
  <c r="I333" i="1" s="1"/>
  <c r="E333" i="1" l="1"/>
  <c r="F333" i="1"/>
  <c r="H333" i="1"/>
  <c r="G333" i="1" s="1"/>
  <c r="C333" i="1" l="1"/>
  <c r="J333" i="1" l="1"/>
  <c r="D334" i="1" l="1"/>
  <c r="K333" i="1"/>
  <c r="I334" i="1" s="1"/>
  <c r="E334" i="1" l="1"/>
  <c r="F334" i="1"/>
  <c r="H334" i="1"/>
  <c r="G334" i="1" s="1"/>
  <c r="C334" i="1" l="1"/>
  <c r="J334" i="1" l="1"/>
  <c r="D335" i="1" l="1"/>
  <c r="K334" i="1"/>
  <c r="I335" i="1" s="1"/>
  <c r="E335" i="1" l="1"/>
  <c r="F335" i="1"/>
  <c r="H335" i="1"/>
  <c r="G335" i="1" s="1"/>
  <c r="C335" i="1" l="1"/>
  <c r="J335" i="1" l="1"/>
  <c r="D336" i="1" l="1"/>
  <c r="K335" i="1"/>
  <c r="I336" i="1" s="1"/>
  <c r="E336" i="1" l="1"/>
  <c r="F336" i="1"/>
  <c r="H336" i="1"/>
  <c r="G336" i="1" s="1"/>
  <c r="C336" i="1" l="1"/>
  <c r="J336" i="1" l="1"/>
  <c r="D337" i="1" l="1"/>
  <c r="K336" i="1"/>
  <c r="I337" i="1" s="1"/>
  <c r="E337" i="1" l="1"/>
  <c r="F337" i="1"/>
  <c r="H337" i="1"/>
  <c r="G337" i="1" s="1"/>
  <c r="C337" i="1" l="1"/>
  <c r="J337" i="1" l="1"/>
  <c r="D338" i="1" l="1"/>
  <c r="K337" i="1"/>
  <c r="I338" i="1" s="1"/>
  <c r="E338" i="1" l="1"/>
  <c r="F338" i="1"/>
  <c r="H338" i="1"/>
  <c r="G338" i="1" s="1"/>
  <c r="C338" i="1" l="1"/>
  <c r="J338" i="1" l="1"/>
  <c r="D339" i="1" l="1"/>
  <c r="K338" i="1"/>
  <c r="I339" i="1" s="1"/>
  <c r="E339" i="1" l="1"/>
  <c r="F339" i="1"/>
  <c r="H339" i="1"/>
  <c r="G339" i="1" s="1"/>
  <c r="C339" i="1" l="1"/>
  <c r="J339" i="1" l="1"/>
  <c r="D340" i="1" l="1"/>
  <c r="K339" i="1"/>
  <c r="I340" i="1" s="1"/>
  <c r="E340" i="1" l="1"/>
  <c r="F340" i="1"/>
  <c r="H340" i="1"/>
  <c r="G340" i="1" s="1"/>
  <c r="C340" i="1" l="1"/>
  <c r="J340" i="1" l="1"/>
  <c r="D341" i="1" l="1"/>
  <c r="K340" i="1"/>
  <c r="I341" i="1" s="1"/>
  <c r="E341" i="1" l="1"/>
  <c r="F341" i="1"/>
  <c r="H341" i="1"/>
  <c r="G341" i="1" s="1"/>
  <c r="C341" i="1" l="1"/>
  <c r="J341" i="1" l="1"/>
  <c r="D342" i="1" l="1"/>
  <c r="K341" i="1"/>
  <c r="I342" i="1" s="1"/>
  <c r="E342" i="1" l="1"/>
  <c r="F342" i="1"/>
  <c r="H342" i="1"/>
  <c r="G342" i="1" s="1"/>
  <c r="C342" i="1" l="1"/>
  <c r="J342" i="1" l="1"/>
  <c r="D343" i="1" l="1"/>
  <c r="K342" i="1"/>
  <c r="I343" i="1" s="1"/>
  <c r="E343" i="1" l="1"/>
  <c r="F343" i="1"/>
  <c r="H343" i="1"/>
  <c r="G343" i="1" s="1"/>
  <c r="C343" i="1" l="1"/>
  <c r="J343" i="1" l="1"/>
  <c r="D344" i="1" l="1"/>
  <c r="K343" i="1"/>
  <c r="I344" i="1" s="1"/>
  <c r="E344" i="1" l="1"/>
  <c r="F344" i="1"/>
  <c r="H344" i="1"/>
  <c r="G344" i="1" s="1"/>
  <c r="C344" i="1" l="1"/>
  <c r="J344" i="1" l="1"/>
  <c r="D345" i="1" l="1"/>
  <c r="K344" i="1"/>
  <c r="I345" i="1" s="1"/>
  <c r="E345" i="1" l="1"/>
  <c r="F345" i="1"/>
  <c r="H345" i="1"/>
  <c r="G345" i="1" s="1"/>
  <c r="C345" i="1" l="1"/>
  <c r="J345" i="1" l="1"/>
  <c r="D346" i="1" l="1"/>
  <c r="K345" i="1"/>
  <c r="I346" i="1" s="1"/>
  <c r="E346" i="1" l="1"/>
  <c r="H346" i="1"/>
  <c r="G346" i="1" s="1"/>
  <c r="F346" i="1"/>
  <c r="C346" i="1" l="1"/>
  <c r="J346" i="1" s="1"/>
  <c r="D347" i="1" l="1"/>
  <c r="K346" i="1"/>
  <c r="I347" i="1" s="1"/>
  <c r="E347" i="1" l="1"/>
  <c r="H347" i="1"/>
  <c r="G347" i="1" s="1"/>
  <c r="F347" i="1"/>
  <c r="C347" i="1" l="1"/>
  <c r="J347" i="1" l="1"/>
  <c r="D348" i="1" s="1"/>
  <c r="K347" i="1" l="1"/>
  <c r="I348" i="1" s="1"/>
  <c r="E348" i="1" l="1"/>
  <c r="F348" i="1"/>
  <c r="H348" i="1"/>
  <c r="G348" i="1" s="1"/>
  <c r="C348" i="1" l="1"/>
  <c r="J348" i="1" l="1"/>
  <c r="K348" i="1" s="1"/>
  <c r="I349" i="1" s="1"/>
  <c r="H349" i="1" l="1"/>
  <c r="G349" i="1" s="1"/>
  <c r="F349" i="1"/>
  <c r="E349" i="1"/>
  <c r="D349" i="1"/>
  <c r="C349" i="1" l="1"/>
  <c r="J349" i="1" s="1"/>
  <c r="D350" i="1" l="1"/>
  <c r="K349" i="1"/>
  <c r="I350" i="1" s="1"/>
  <c r="E350" i="1" l="1"/>
  <c r="F350" i="1"/>
  <c r="H350" i="1"/>
  <c r="G350" i="1" s="1"/>
  <c r="C350" i="1" l="1"/>
  <c r="J350" i="1" l="1"/>
  <c r="D351" i="1" l="1"/>
  <c r="K350" i="1"/>
  <c r="I351" i="1" s="1"/>
  <c r="E351" i="1" l="1"/>
  <c r="F351" i="1"/>
  <c r="H351" i="1"/>
  <c r="G351" i="1" s="1"/>
  <c r="C351" i="1" l="1"/>
  <c r="J351" i="1" l="1"/>
  <c r="D352" i="1" l="1"/>
  <c r="K351" i="1"/>
  <c r="I352" i="1" s="1"/>
  <c r="E352" i="1" l="1"/>
  <c r="F352" i="1"/>
  <c r="H352" i="1"/>
  <c r="G352" i="1" s="1"/>
  <c r="C352" i="1" l="1"/>
  <c r="J352" i="1" l="1"/>
  <c r="D353" i="1" l="1"/>
  <c r="K352" i="1"/>
  <c r="I353" i="1" s="1"/>
  <c r="E353" i="1" l="1"/>
  <c r="H353" i="1"/>
  <c r="G353" i="1" s="1"/>
  <c r="F353" i="1"/>
  <c r="C353" i="1" l="1"/>
  <c r="J353" i="1" l="1"/>
  <c r="D354" i="1" s="1"/>
  <c r="K353" i="1" l="1"/>
  <c r="I354" i="1" s="1"/>
  <c r="E354" i="1" l="1"/>
  <c r="H354" i="1"/>
  <c r="G354" i="1" s="1"/>
  <c r="F354" i="1"/>
  <c r="C354" i="1" l="1"/>
  <c r="J354" i="1" s="1"/>
  <c r="D355" i="1" l="1"/>
  <c r="K354" i="1"/>
  <c r="I355" i="1" s="1"/>
  <c r="E355" i="1" l="1"/>
  <c r="F355" i="1"/>
  <c r="H355" i="1"/>
  <c r="G355" i="1" s="1"/>
  <c r="C355" i="1" l="1"/>
  <c r="J355" i="1" l="1"/>
  <c r="D356" i="1" l="1"/>
  <c r="K355" i="1"/>
  <c r="I356" i="1" s="1"/>
  <c r="E356" i="1" l="1"/>
  <c r="F356" i="1"/>
  <c r="H356" i="1"/>
  <c r="G356" i="1" s="1"/>
  <c r="C356" i="1" l="1"/>
  <c r="J356" i="1" l="1"/>
  <c r="D357" i="1" l="1"/>
  <c r="K356" i="1"/>
  <c r="I357" i="1" s="1"/>
  <c r="F357" i="1" l="1"/>
  <c r="E357" i="1"/>
  <c r="H357" i="1"/>
  <c r="G357" i="1" s="1"/>
  <c r="C357" i="1" l="1"/>
  <c r="J357" i="1" l="1"/>
  <c r="D358" i="1" l="1"/>
  <c r="K357" i="1"/>
  <c r="I358" i="1" s="1"/>
  <c r="E358" i="1" l="1"/>
  <c r="F358" i="1"/>
  <c r="H358" i="1"/>
  <c r="G358" i="1" s="1"/>
  <c r="C358" i="1" l="1"/>
  <c r="J358" i="1" l="1"/>
  <c r="D359" i="1" l="1"/>
  <c r="K358" i="1"/>
  <c r="I359" i="1" s="1"/>
  <c r="F359" i="1" l="1"/>
  <c r="E359" i="1"/>
  <c r="H359" i="1"/>
  <c r="G359" i="1" s="1"/>
  <c r="C359" i="1" l="1"/>
  <c r="J359" i="1" l="1"/>
  <c r="D360" i="1" l="1"/>
  <c r="K359" i="1"/>
  <c r="I360" i="1" s="1"/>
  <c r="E360" i="1" l="1"/>
  <c r="F360" i="1"/>
  <c r="H360" i="1"/>
  <c r="G360" i="1" s="1"/>
  <c r="C360" i="1" l="1"/>
  <c r="J360" i="1" l="1"/>
  <c r="D361" i="1" l="1"/>
  <c r="K360" i="1"/>
  <c r="I361" i="1" s="1"/>
  <c r="E361" i="1" l="1"/>
  <c r="F361" i="1"/>
  <c r="H361" i="1"/>
  <c r="G361" i="1" s="1"/>
  <c r="C361" i="1" l="1"/>
  <c r="J361" i="1" l="1"/>
  <c r="D362" i="1" l="1"/>
  <c r="K361" i="1"/>
  <c r="I362" i="1" s="1"/>
  <c r="F362" i="1" l="1"/>
  <c r="E362" i="1"/>
  <c r="H362" i="1"/>
  <c r="G362" i="1" s="1"/>
  <c r="C362" i="1" l="1"/>
  <c r="J362" i="1" l="1"/>
  <c r="D363" i="1" l="1"/>
  <c r="K362" i="1"/>
  <c r="I363" i="1" s="1"/>
  <c r="E363" i="1" l="1"/>
  <c r="F363" i="1"/>
  <c r="H363" i="1"/>
  <c r="G363" i="1" s="1"/>
  <c r="C363" i="1" l="1"/>
  <c r="J363" i="1" l="1"/>
  <c r="D364" i="1" l="1"/>
  <c r="K363" i="1"/>
  <c r="I364" i="1" s="1"/>
  <c r="E364" i="1" l="1"/>
  <c r="F364" i="1"/>
  <c r="H364" i="1"/>
  <c r="G364" i="1" s="1"/>
  <c r="C364" i="1" l="1"/>
  <c r="J364" i="1" l="1"/>
  <c r="D365" i="1" l="1"/>
  <c r="K364" i="1"/>
  <c r="I365" i="1" s="1"/>
  <c r="E365" i="1" l="1"/>
  <c r="F365" i="1"/>
  <c r="H365" i="1"/>
  <c r="G365" i="1" s="1"/>
  <c r="C365" i="1" l="1"/>
  <c r="J365" i="1" l="1"/>
  <c r="D366" i="1" l="1"/>
  <c r="K365" i="1"/>
  <c r="I366" i="1" s="1"/>
  <c r="F366" i="1" l="1"/>
  <c r="E366" i="1"/>
  <c r="H366" i="1"/>
  <c r="G366" i="1" s="1"/>
  <c r="C366" i="1" l="1"/>
  <c r="J366" i="1" l="1"/>
  <c r="D367" i="1" l="1"/>
  <c r="K366" i="1"/>
  <c r="I367" i="1" s="1"/>
  <c r="E367" i="1" l="1"/>
  <c r="F367" i="1"/>
  <c r="H367" i="1"/>
  <c r="G367" i="1" s="1"/>
  <c r="C367" i="1" l="1"/>
  <c r="J367" i="1" l="1"/>
  <c r="D368" i="1" l="1"/>
  <c r="K367" i="1"/>
  <c r="I368" i="1" s="1"/>
  <c r="E368" i="1" l="1"/>
  <c r="F368" i="1"/>
  <c r="H368" i="1"/>
  <c r="G368" i="1" s="1"/>
  <c r="C368" i="1" l="1"/>
  <c r="J368" i="1" l="1"/>
  <c r="D369" i="1" l="1"/>
  <c r="K368" i="1"/>
  <c r="I369" i="1" s="1"/>
  <c r="E369" i="1" l="1"/>
  <c r="F369" i="1"/>
  <c r="H369" i="1"/>
  <c r="G369" i="1" s="1"/>
  <c r="C369" i="1" l="1"/>
  <c r="J369" i="1" l="1"/>
  <c r="D370" i="1" l="1"/>
  <c r="K369" i="1"/>
  <c r="I370" i="1" s="1"/>
  <c r="E370" i="1" l="1"/>
  <c r="F370" i="1"/>
  <c r="H370" i="1"/>
  <c r="G370" i="1" s="1"/>
  <c r="C370" i="1" l="1"/>
  <c r="J370" i="1" l="1"/>
  <c r="D371" i="1" l="1"/>
  <c r="K370" i="1"/>
  <c r="I371" i="1" s="1"/>
  <c r="F371" i="1" l="1"/>
  <c r="E371" i="1"/>
  <c r="H371" i="1"/>
  <c r="G371" i="1" s="1"/>
  <c r="C371" i="1" l="1"/>
  <c r="J371" i="1" l="1"/>
  <c r="D372" i="1" l="1"/>
  <c r="K371" i="1"/>
  <c r="I372" i="1" s="1"/>
  <c r="E372" i="1" l="1"/>
  <c r="F372" i="1"/>
  <c r="H372" i="1"/>
  <c r="G372" i="1" s="1"/>
  <c r="C372" i="1" l="1"/>
  <c r="J372" i="1" l="1"/>
  <c r="D373" i="1" l="1"/>
  <c r="K372" i="1"/>
  <c r="I373" i="1" s="1"/>
  <c r="E373" i="1" l="1"/>
  <c r="F373" i="1"/>
  <c r="H373" i="1"/>
  <c r="G373" i="1" s="1"/>
  <c r="C373" i="1" l="1"/>
  <c r="J373" i="1" l="1"/>
  <c r="D374" i="1" l="1"/>
  <c r="K373" i="1"/>
  <c r="I374" i="1" s="1"/>
  <c r="E374" i="1" l="1"/>
  <c r="F374" i="1"/>
  <c r="H374" i="1"/>
  <c r="G374" i="1" s="1"/>
  <c r="C374" i="1" l="1"/>
  <c r="J374" i="1" l="1"/>
  <c r="D375" i="1" l="1"/>
  <c r="K374" i="1"/>
  <c r="I375" i="1" s="1"/>
  <c r="E375" i="1" l="1"/>
  <c r="F375" i="1"/>
  <c r="H375" i="1"/>
  <c r="G375" i="1" s="1"/>
  <c r="C375" i="1" l="1"/>
  <c r="J375" i="1" l="1"/>
  <c r="D376" i="1" l="1"/>
  <c r="K375" i="1"/>
  <c r="I376" i="1" s="1"/>
  <c r="E376" i="1" l="1"/>
  <c r="F376" i="1"/>
  <c r="H376" i="1"/>
  <c r="G376" i="1" s="1"/>
  <c r="C376" i="1" l="1"/>
  <c r="J376" i="1" l="1"/>
  <c r="D377" i="1" l="1"/>
  <c r="K376" i="1"/>
  <c r="I377" i="1" s="1"/>
  <c r="E377" i="1" l="1"/>
  <c r="F377" i="1"/>
  <c r="H377" i="1"/>
  <c r="G377" i="1" s="1"/>
  <c r="C377" i="1" l="1"/>
  <c r="J377" i="1" l="1"/>
  <c r="D378" i="1" l="1"/>
  <c r="K377" i="1"/>
  <c r="I378" i="1" s="1"/>
  <c r="F378" i="1" l="1"/>
  <c r="E378" i="1"/>
  <c r="H378" i="1"/>
  <c r="G378" i="1" s="1"/>
  <c r="C378" i="1" l="1"/>
  <c r="J378" i="1" l="1"/>
  <c r="D379" i="1" l="1"/>
  <c r="K378" i="1"/>
  <c r="I379" i="1" s="1"/>
  <c r="E379" i="1" l="1"/>
  <c r="F379" i="1"/>
  <c r="H379" i="1"/>
  <c r="G379" i="1" s="1"/>
  <c r="C379" i="1" l="1"/>
  <c r="J379" i="1" l="1"/>
  <c r="D380" i="1" l="1"/>
  <c r="K379" i="1"/>
  <c r="I380" i="1" s="1"/>
  <c r="E380" i="1" l="1"/>
  <c r="F380" i="1"/>
  <c r="H380" i="1"/>
  <c r="G380" i="1" s="1"/>
  <c r="C380" i="1" l="1"/>
  <c r="J380" i="1" l="1"/>
  <c r="D381" i="1" l="1"/>
  <c r="K380" i="1"/>
  <c r="I381" i="1" s="1"/>
  <c r="F381" i="1" l="1"/>
  <c r="E381" i="1"/>
  <c r="H381" i="1"/>
  <c r="G381" i="1" s="1"/>
  <c r="C381" i="1" l="1"/>
  <c r="J381" i="1" l="1"/>
  <c r="D382" i="1" l="1"/>
  <c r="K381" i="1"/>
  <c r="I382" i="1" s="1"/>
  <c r="F382" i="1" l="1"/>
  <c r="E382" i="1"/>
  <c r="H382" i="1"/>
  <c r="G382" i="1" s="1"/>
  <c r="C382" i="1" l="1"/>
  <c r="J382" i="1" l="1"/>
  <c r="D383" i="1" l="1"/>
  <c r="K382" i="1"/>
  <c r="I383" i="1" s="1"/>
  <c r="E383" i="1" l="1"/>
  <c r="F383" i="1"/>
  <c r="H383" i="1"/>
  <c r="G383" i="1" s="1"/>
  <c r="C383" i="1" l="1"/>
  <c r="J383" i="1" l="1"/>
  <c r="D384" i="1" l="1"/>
  <c r="K383" i="1"/>
  <c r="I384" i="1" s="1"/>
  <c r="F384" i="1" l="1"/>
  <c r="E384" i="1"/>
  <c r="H384" i="1"/>
  <c r="G384" i="1" s="1"/>
  <c r="C384" i="1" l="1"/>
  <c r="J384" i="1" l="1"/>
  <c r="D385" i="1" l="1"/>
  <c r="K384" i="1"/>
  <c r="I385" i="1" s="1"/>
  <c r="E385" i="1" l="1"/>
  <c r="F385" i="1"/>
  <c r="H385" i="1"/>
  <c r="G385" i="1" s="1"/>
  <c r="C385" i="1" l="1"/>
  <c r="J385" i="1" l="1"/>
  <c r="D386" i="1" l="1"/>
  <c r="K385" i="1"/>
  <c r="I386" i="1" s="1"/>
  <c r="E386" i="1" l="1"/>
  <c r="F386" i="1"/>
  <c r="H386" i="1"/>
  <c r="G386" i="1" s="1"/>
  <c r="C386" i="1" l="1"/>
  <c r="J386" i="1" l="1"/>
  <c r="D387" i="1" l="1"/>
  <c r="K386" i="1"/>
  <c r="I387" i="1" s="1"/>
  <c r="E387" i="1" l="1"/>
  <c r="F387" i="1"/>
  <c r="H387" i="1"/>
  <c r="G387" i="1" s="1"/>
  <c r="C387" i="1" l="1"/>
  <c r="J387" i="1" l="1"/>
  <c r="D388" i="1" l="1"/>
  <c r="K387" i="1"/>
  <c r="I388" i="1" s="1"/>
  <c r="E388" i="1" l="1"/>
  <c r="F388" i="1"/>
  <c r="H388" i="1"/>
  <c r="G388" i="1" s="1"/>
  <c r="C388" i="1" l="1"/>
  <c r="J388" i="1" l="1"/>
  <c r="D389" i="1" l="1"/>
  <c r="K388" i="1"/>
  <c r="I389" i="1" s="1"/>
  <c r="E389" i="1" l="1"/>
  <c r="F389" i="1"/>
  <c r="H389" i="1"/>
  <c r="G389" i="1" s="1"/>
  <c r="C389" i="1" l="1"/>
  <c r="J389" i="1" l="1"/>
  <c r="D390" i="1" l="1"/>
  <c r="K389" i="1"/>
  <c r="I390" i="1" s="1"/>
  <c r="E390" i="1" l="1"/>
  <c r="F390" i="1"/>
  <c r="H390" i="1"/>
  <c r="G390" i="1" s="1"/>
  <c r="C390" i="1" l="1"/>
  <c r="J390" i="1" l="1"/>
  <c r="D391" i="1" l="1"/>
  <c r="K390" i="1"/>
  <c r="I391" i="1" s="1"/>
  <c r="E391" i="1" l="1"/>
  <c r="F391" i="1"/>
  <c r="H391" i="1"/>
  <c r="G391" i="1" s="1"/>
  <c r="C391" i="1" l="1"/>
  <c r="J391" i="1" l="1"/>
  <c r="D392" i="1" l="1"/>
  <c r="K391" i="1"/>
  <c r="I392" i="1" s="1"/>
  <c r="F392" i="1" l="1"/>
  <c r="E392" i="1"/>
  <c r="H392" i="1"/>
  <c r="G392" i="1" s="1"/>
  <c r="C392" i="1" l="1"/>
  <c r="J392" i="1" l="1"/>
  <c r="D393" i="1" l="1"/>
  <c r="K392" i="1"/>
  <c r="I393" i="1" s="1"/>
  <c r="F393" i="1" l="1"/>
  <c r="E393" i="1"/>
  <c r="H393" i="1"/>
  <c r="G393" i="1" s="1"/>
  <c r="C393" i="1" l="1"/>
  <c r="J393" i="1" l="1"/>
  <c r="D394" i="1" l="1"/>
  <c r="K393" i="1"/>
  <c r="I394" i="1" s="1"/>
  <c r="E394" i="1" l="1"/>
  <c r="F394" i="1"/>
  <c r="H394" i="1"/>
  <c r="G394" i="1" s="1"/>
  <c r="C394" i="1" l="1"/>
  <c r="J394" i="1" l="1"/>
  <c r="D395" i="1" l="1"/>
  <c r="K394" i="1"/>
  <c r="I395" i="1" s="1"/>
  <c r="E395" i="1" l="1"/>
  <c r="F395" i="1"/>
  <c r="H395" i="1"/>
  <c r="G395" i="1" s="1"/>
  <c r="C395" i="1" l="1"/>
  <c r="J395" i="1" l="1"/>
  <c r="D396" i="1" l="1"/>
  <c r="K395" i="1"/>
  <c r="I396" i="1" s="1"/>
  <c r="F396" i="1" l="1"/>
  <c r="E396" i="1"/>
  <c r="H396" i="1"/>
  <c r="G396" i="1" s="1"/>
  <c r="C396" i="1" l="1"/>
  <c r="J396" i="1" l="1"/>
  <c r="D397" i="1" l="1"/>
  <c r="K396" i="1"/>
  <c r="I397" i="1" s="1"/>
  <c r="F397" i="1" l="1"/>
  <c r="E397" i="1"/>
  <c r="H397" i="1"/>
  <c r="G397" i="1" s="1"/>
  <c r="C397" i="1" l="1"/>
  <c r="J397" i="1" l="1"/>
  <c r="D398" i="1" l="1"/>
  <c r="K397" i="1"/>
  <c r="I398" i="1" s="1"/>
  <c r="E398" i="1" l="1"/>
  <c r="F398" i="1"/>
  <c r="H398" i="1"/>
  <c r="G398" i="1" s="1"/>
  <c r="C398" i="1" l="1"/>
  <c r="J398" i="1" l="1"/>
  <c r="D399" i="1" l="1"/>
  <c r="K398" i="1"/>
  <c r="I399" i="1" s="1"/>
  <c r="E399" i="1" l="1"/>
  <c r="F399" i="1"/>
  <c r="H399" i="1"/>
  <c r="G399" i="1" s="1"/>
  <c r="C399" i="1" l="1"/>
  <c r="J399" i="1" l="1"/>
  <c r="D400" i="1" l="1"/>
  <c r="K399" i="1"/>
  <c r="I400" i="1" s="1"/>
  <c r="E400" i="1" l="1"/>
  <c r="F400" i="1"/>
  <c r="H400" i="1"/>
  <c r="G400" i="1" s="1"/>
  <c r="C400" i="1" l="1"/>
  <c r="J400" i="1" l="1"/>
  <c r="D401" i="1" l="1"/>
  <c r="K400" i="1"/>
  <c r="I401" i="1" s="1"/>
  <c r="E401" i="1" l="1"/>
  <c r="F401" i="1"/>
  <c r="H401" i="1"/>
  <c r="G401" i="1" s="1"/>
  <c r="C401" i="1" l="1"/>
  <c r="J401" i="1" l="1"/>
  <c r="D402" i="1" l="1"/>
  <c r="K401" i="1"/>
  <c r="I402" i="1" s="1"/>
  <c r="E402" i="1" l="1"/>
  <c r="F402" i="1"/>
  <c r="H402" i="1"/>
  <c r="G402" i="1" s="1"/>
  <c r="C402" i="1" l="1"/>
  <c r="J402" i="1" l="1"/>
  <c r="D403" i="1" l="1"/>
  <c r="K402" i="1"/>
  <c r="I403" i="1" s="1"/>
  <c r="E403" i="1" l="1"/>
  <c r="F403" i="1"/>
  <c r="H403" i="1"/>
  <c r="G403" i="1" s="1"/>
  <c r="C403" i="1" l="1"/>
  <c r="J403" i="1" l="1"/>
  <c r="D404" i="1" l="1"/>
  <c r="K403" i="1"/>
  <c r="I404" i="1" s="1"/>
  <c r="E404" i="1" l="1"/>
  <c r="F404" i="1"/>
  <c r="H404" i="1"/>
  <c r="G404" i="1" s="1"/>
  <c r="C404" i="1" l="1"/>
  <c r="J404" i="1" l="1"/>
  <c r="D405" i="1" l="1"/>
  <c r="K404" i="1"/>
  <c r="I405" i="1" s="1"/>
  <c r="E405" i="1" l="1"/>
  <c r="F405" i="1"/>
  <c r="H405" i="1"/>
  <c r="G405" i="1" s="1"/>
  <c r="C405" i="1" l="1"/>
  <c r="J405" i="1" l="1"/>
  <c r="D406" i="1" l="1"/>
  <c r="K405" i="1"/>
  <c r="I406" i="1" s="1"/>
  <c r="E406" i="1" l="1"/>
  <c r="F406" i="1"/>
  <c r="H406" i="1"/>
  <c r="G406" i="1" s="1"/>
  <c r="C406" i="1" l="1"/>
  <c r="J406" i="1" l="1"/>
  <c r="D407" i="1" l="1"/>
  <c r="K406" i="1"/>
  <c r="I407" i="1" s="1"/>
  <c r="E407" i="1" l="1"/>
  <c r="F407" i="1"/>
  <c r="H407" i="1"/>
  <c r="G407" i="1" s="1"/>
  <c r="C407" i="1" l="1"/>
  <c r="J407" i="1" l="1"/>
  <c r="D408" i="1" l="1"/>
  <c r="K407" i="1"/>
  <c r="I408" i="1" s="1"/>
  <c r="E408" i="1" l="1"/>
  <c r="F408" i="1"/>
  <c r="H408" i="1"/>
  <c r="G408" i="1" s="1"/>
  <c r="C408" i="1" l="1"/>
  <c r="J408" i="1" l="1"/>
  <c r="D409" i="1" l="1"/>
  <c r="K408" i="1"/>
  <c r="I409" i="1" s="1"/>
  <c r="E409" i="1" l="1"/>
  <c r="F409" i="1"/>
  <c r="H409" i="1"/>
  <c r="G409" i="1" s="1"/>
  <c r="C409" i="1" l="1"/>
  <c r="J409" i="1" l="1"/>
  <c r="D410" i="1" l="1"/>
  <c r="K409" i="1"/>
  <c r="I410" i="1" s="1"/>
  <c r="F410" i="1" l="1"/>
  <c r="E410" i="1"/>
  <c r="H410" i="1"/>
  <c r="G410" i="1" s="1"/>
  <c r="C410" i="1" l="1"/>
  <c r="J410" i="1" l="1"/>
  <c r="D411" i="1" l="1"/>
  <c r="K410" i="1"/>
  <c r="I411" i="1" s="1"/>
  <c r="E411" i="1" l="1"/>
  <c r="F411" i="1"/>
  <c r="H411" i="1"/>
  <c r="G411" i="1" s="1"/>
  <c r="C411" i="1" l="1"/>
  <c r="J411" i="1" l="1"/>
  <c r="D412" i="1" l="1"/>
  <c r="K411" i="1"/>
  <c r="I412" i="1" s="1"/>
  <c r="E412" i="1" l="1"/>
  <c r="F412" i="1"/>
  <c r="H412" i="1"/>
  <c r="G412" i="1" s="1"/>
  <c r="C412" i="1" l="1"/>
  <c r="J412" i="1" l="1"/>
  <c r="D413" i="1" l="1"/>
  <c r="K412" i="1"/>
  <c r="I413" i="1" s="1"/>
  <c r="E413" i="1" l="1"/>
  <c r="F413" i="1"/>
  <c r="H413" i="1"/>
  <c r="G413" i="1" s="1"/>
  <c r="C413" i="1" l="1"/>
  <c r="J413" i="1" l="1"/>
  <c r="D414" i="1" l="1"/>
  <c r="K413" i="1"/>
  <c r="I414" i="1" s="1"/>
  <c r="E414" i="1" l="1"/>
  <c r="F414" i="1"/>
  <c r="H414" i="1"/>
  <c r="G414" i="1" s="1"/>
  <c r="C414" i="1" l="1"/>
  <c r="J414" i="1" l="1"/>
  <c r="D415" i="1" l="1"/>
  <c r="K414" i="1"/>
  <c r="I415" i="1" s="1"/>
  <c r="E415" i="1" l="1"/>
  <c r="F415" i="1"/>
  <c r="H415" i="1"/>
  <c r="G415" i="1" s="1"/>
  <c r="C415" i="1" l="1"/>
  <c r="J415" i="1" l="1"/>
  <c r="D416" i="1" l="1"/>
  <c r="K415" i="1"/>
  <c r="I416" i="1" s="1"/>
  <c r="F416" i="1" l="1"/>
  <c r="E416" i="1"/>
  <c r="H416" i="1"/>
  <c r="G416" i="1" s="1"/>
  <c r="C416" i="1" l="1"/>
  <c r="J416" i="1" l="1"/>
  <c r="D417" i="1" l="1"/>
  <c r="K416" i="1"/>
  <c r="I417" i="1" s="1"/>
  <c r="E417" i="1" l="1"/>
  <c r="F417" i="1"/>
  <c r="H417" i="1"/>
  <c r="G417" i="1" s="1"/>
  <c r="C417" i="1" l="1"/>
  <c r="J417" i="1" l="1"/>
  <c r="D418" i="1" l="1"/>
  <c r="K417" i="1"/>
  <c r="I418" i="1" s="1"/>
  <c r="E418" i="1" l="1"/>
  <c r="F418" i="1"/>
  <c r="H418" i="1"/>
  <c r="G418" i="1" s="1"/>
  <c r="C418" i="1" l="1"/>
  <c r="J418" i="1" l="1"/>
  <c r="D419" i="1" l="1"/>
  <c r="K418" i="1"/>
  <c r="I419" i="1" s="1"/>
  <c r="E419" i="1" l="1"/>
  <c r="F419" i="1"/>
  <c r="H419" i="1"/>
  <c r="G419" i="1" s="1"/>
  <c r="C419" i="1" l="1"/>
  <c r="J419" i="1" l="1"/>
  <c r="D420" i="1" l="1"/>
  <c r="K419" i="1"/>
  <c r="I420" i="1" s="1"/>
  <c r="E420" i="1" l="1"/>
  <c r="F420" i="1"/>
  <c r="H420" i="1"/>
  <c r="G420" i="1" s="1"/>
  <c r="C420" i="1" l="1"/>
  <c r="J420" i="1" l="1"/>
  <c r="D421" i="1" l="1"/>
  <c r="K420" i="1"/>
  <c r="I421" i="1" s="1"/>
  <c r="F421" i="1" l="1"/>
  <c r="E421" i="1"/>
  <c r="H421" i="1"/>
  <c r="G421" i="1" s="1"/>
  <c r="C421" i="1" l="1"/>
  <c r="J421" i="1" l="1"/>
  <c r="D422" i="1" l="1"/>
  <c r="K421" i="1"/>
  <c r="I422" i="1" s="1"/>
  <c r="E422" i="1" l="1"/>
  <c r="F422" i="1"/>
  <c r="H422" i="1"/>
  <c r="G422" i="1" s="1"/>
  <c r="C422" i="1" l="1"/>
  <c r="J422" i="1" l="1"/>
  <c r="D423" i="1" l="1"/>
  <c r="K422" i="1"/>
  <c r="I423" i="1" s="1"/>
  <c r="E423" i="1" l="1"/>
  <c r="F423" i="1"/>
  <c r="H423" i="1"/>
  <c r="G423" i="1" s="1"/>
  <c r="C423" i="1" l="1"/>
  <c r="J423" i="1" l="1"/>
  <c r="D424" i="1" l="1"/>
  <c r="K423" i="1"/>
  <c r="I424" i="1" s="1"/>
  <c r="F424" i="1" l="1"/>
  <c r="E424" i="1"/>
  <c r="H424" i="1"/>
  <c r="G424" i="1" s="1"/>
  <c r="C424" i="1" l="1"/>
  <c r="J424" i="1" l="1"/>
  <c r="D425" i="1" l="1"/>
  <c r="K424" i="1"/>
  <c r="I425" i="1" s="1"/>
  <c r="E425" i="1" l="1"/>
  <c r="F425" i="1"/>
  <c r="H425" i="1"/>
  <c r="G425" i="1" s="1"/>
  <c r="C425" i="1" l="1"/>
  <c r="J425" i="1" l="1"/>
  <c r="D426" i="1" l="1"/>
  <c r="K425" i="1"/>
  <c r="I426" i="1" s="1"/>
  <c r="E426" i="1" l="1"/>
  <c r="F426" i="1"/>
  <c r="H426" i="1"/>
  <c r="G426" i="1" s="1"/>
  <c r="C426" i="1" l="1"/>
  <c r="J426" i="1" l="1"/>
  <c r="D427" i="1" l="1"/>
  <c r="K426" i="1"/>
  <c r="I427" i="1" s="1"/>
  <c r="E427" i="1" l="1"/>
  <c r="F427" i="1"/>
  <c r="H427" i="1"/>
  <c r="G427" i="1" s="1"/>
  <c r="C427" i="1" l="1"/>
  <c r="J427" i="1" l="1"/>
  <c r="D428" i="1" l="1"/>
  <c r="K427" i="1"/>
  <c r="I428" i="1" s="1"/>
  <c r="F428" i="1" l="1"/>
  <c r="E428" i="1"/>
  <c r="H428" i="1"/>
  <c r="G428" i="1" s="1"/>
  <c r="C428" i="1" l="1"/>
  <c r="J428" i="1" l="1"/>
  <c r="D429" i="1" l="1"/>
  <c r="K428" i="1"/>
  <c r="I429" i="1" s="1"/>
  <c r="E429" i="1" l="1"/>
  <c r="F429" i="1"/>
  <c r="H429" i="1"/>
  <c r="G429" i="1" s="1"/>
  <c r="C429" i="1" l="1"/>
  <c r="J429" i="1" l="1"/>
  <c r="D430" i="1" l="1"/>
  <c r="K429" i="1"/>
  <c r="I430" i="1" s="1"/>
  <c r="E430" i="1" l="1"/>
  <c r="F430" i="1"/>
  <c r="H430" i="1"/>
  <c r="G430" i="1" s="1"/>
  <c r="C430" i="1" l="1"/>
  <c r="J430" i="1" l="1"/>
  <c r="D431" i="1" l="1"/>
  <c r="K430" i="1"/>
  <c r="I431" i="1" s="1"/>
  <c r="F431" i="1" l="1"/>
  <c r="E431" i="1"/>
  <c r="H431" i="1"/>
  <c r="G431" i="1" s="1"/>
  <c r="C431" i="1" l="1"/>
  <c r="J431" i="1" l="1"/>
  <c r="D432" i="1" l="1"/>
  <c r="K431" i="1"/>
  <c r="I432" i="1" s="1"/>
  <c r="F432" i="1" l="1"/>
  <c r="E432" i="1"/>
  <c r="H432" i="1"/>
  <c r="G432" i="1" s="1"/>
  <c r="C432" i="1" l="1"/>
  <c r="J432" i="1" l="1"/>
  <c r="D433" i="1" l="1"/>
  <c r="K432" i="1"/>
  <c r="I433" i="1" s="1"/>
  <c r="E433" i="1" l="1"/>
  <c r="F433" i="1"/>
  <c r="H433" i="1"/>
  <c r="G433" i="1" s="1"/>
  <c r="C433" i="1" l="1"/>
  <c r="J433" i="1" l="1"/>
  <c r="D434" i="1" l="1"/>
  <c r="K433" i="1"/>
  <c r="I434" i="1" s="1"/>
  <c r="E434" i="1" l="1"/>
  <c r="F434" i="1"/>
  <c r="H434" i="1"/>
  <c r="G434" i="1" s="1"/>
  <c r="C434" i="1" l="1"/>
  <c r="J434" i="1" l="1"/>
  <c r="D435" i="1" l="1"/>
  <c r="K434" i="1"/>
  <c r="I435" i="1" s="1"/>
  <c r="F435" i="1" l="1"/>
  <c r="E435" i="1"/>
  <c r="H435" i="1"/>
  <c r="G435" i="1" s="1"/>
  <c r="C435" i="1" l="1"/>
  <c r="J435" i="1" l="1"/>
  <c r="D436" i="1" l="1"/>
  <c r="K435" i="1"/>
  <c r="I436" i="1" s="1"/>
  <c r="E436" i="1" l="1"/>
  <c r="F436" i="1"/>
  <c r="H436" i="1"/>
  <c r="G436" i="1" s="1"/>
  <c r="C436" i="1" l="1"/>
  <c r="J436" i="1" l="1"/>
  <c r="D437" i="1" l="1"/>
  <c r="K436" i="1"/>
  <c r="I437" i="1" s="1"/>
  <c r="F437" i="1" l="1"/>
  <c r="E437" i="1"/>
  <c r="H437" i="1"/>
  <c r="G437" i="1" s="1"/>
  <c r="C437" i="1" l="1"/>
  <c r="J437" i="1" l="1"/>
  <c r="D438" i="1" l="1"/>
  <c r="K437" i="1"/>
  <c r="I438" i="1" s="1"/>
  <c r="F438" i="1" l="1"/>
  <c r="E438" i="1"/>
  <c r="H438" i="1"/>
  <c r="G438" i="1" s="1"/>
  <c r="C438" i="1" l="1"/>
  <c r="J438" i="1" l="1"/>
  <c r="D439" i="1" l="1"/>
  <c r="K438" i="1"/>
  <c r="I439" i="1" s="1"/>
  <c r="E439" i="1" l="1"/>
  <c r="F439" i="1"/>
  <c r="H439" i="1"/>
  <c r="G439" i="1" s="1"/>
  <c r="C439" i="1" l="1"/>
  <c r="J439" i="1" l="1"/>
  <c r="D440" i="1" l="1"/>
  <c r="K439" i="1"/>
  <c r="I440" i="1" s="1"/>
  <c r="E440" i="1" l="1"/>
  <c r="F440" i="1"/>
  <c r="H440" i="1"/>
  <c r="G440" i="1" s="1"/>
  <c r="C440" i="1" l="1"/>
  <c r="J440" i="1" l="1"/>
  <c r="D441" i="1" l="1"/>
  <c r="K440" i="1"/>
  <c r="I441" i="1" s="1"/>
  <c r="F441" i="1" l="1"/>
  <c r="E441" i="1"/>
  <c r="H441" i="1"/>
  <c r="G441" i="1" s="1"/>
  <c r="C441" i="1" l="1"/>
  <c r="J441" i="1" l="1"/>
  <c r="D442" i="1" l="1"/>
  <c r="K441" i="1"/>
  <c r="I442" i="1" s="1"/>
  <c r="E442" i="1" l="1"/>
  <c r="F442" i="1"/>
  <c r="H442" i="1"/>
  <c r="G442" i="1" s="1"/>
  <c r="C442" i="1" l="1"/>
  <c r="J442" i="1" l="1"/>
  <c r="D443" i="1" l="1"/>
  <c r="K442" i="1"/>
  <c r="I443" i="1" s="1"/>
  <c r="E443" i="1" l="1"/>
  <c r="F443" i="1"/>
  <c r="H443" i="1"/>
  <c r="G443" i="1" s="1"/>
  <c r="C443" i="1" l="1"/>
  <c r="J443" i="1" l="1"/>
  <c r="D444" i="1" l="1"/>
  <c r="K443" i="1"/>
  <c r="I444" i="1" s="1"/>
  <c r="F444" i="1" l="1"/>
  <c r="E444" i="1"/>
  <c r="H444" i="1"/>
  <c r="G444" i="1" s="1"/>
  <c r="C444" i="1" l="1"/>
  <c r="J444" i="1" l="1"/>
  <c r="D445" i="1" l="1"/>
  <c r="K444" i="1"/>
  <c r="I445" i="1" s="1"/>
  <c r="F445" i="1" l="1"/>
  <c r="E445" i="1"/>
  <c r="H445" i="1"/>
  <c r="G445" i="1" s="1"/>
  <c r="C445" i="1" l="1"/>
  <c r="J445" i="1" l="1"/>
  <c r="D446" i="1" l="1"/>
  <c r="K445" i="1"/>
  <c r="I446" i="1" s="1"/>
  <c r="F446" i="1" l="1"/>
  <c r="E446" i="1"/>
  <c r="H446" i="1"/>
  <c r="G446" i="1" s="1"/>
  <c r="C446" i="1" l="1"/>
  <c r="J446" i="1" l="1"/>
  <c r="D447" i="1" l="1"/>
  <c r="K446" i="1"/>
  <c r="I447" i="1" s="1"/>
  <c r="E447" i="1" l="1"/>
  <c r="F447" i="1"/>
  <c r="H447" i="1"/>
  <c r="G447" i="1" s="1"/>
  <c r="C447" i="1" l="1"/>
  <c r="J447" i="1" l="1"/>
  <c r="D448" i="1" l="1"/>
  <c r="K447" i="1"/>
  <c r="I448" i="1" s="1"/>
  <c r="E448" i="1" l="1"/>
  <c r="F448" i="1"/>
  <c r="H448" i="1"/>
  <c r="G448" i="1" s="1"/>
  <c r="C448" i="1" l="1"/>
  <c r="J448" i="1" l="1"/>
  <c r="D449" i="1" l="1"/>
  <c r="K448" i="1"/>
  <c r="I449" i="1" s="1"/>
  <c r="E449" i="1" l="1"/>
  <c r="F449" i="1"/>
  <c r="H449" i="1"/>
  <c r="G449" i="1" s="1"/>
  <c r="C449" i="1" l="1"/>
  <c r="J449" i="1" l="1"/>
  <c r="D450" i="1" l="1"/>
  <c r="K449" i="1"/>
  <c r="I450" i="1" s="1"/>
  <c r="E450" i="1" l="1"/>
  <c r="F450" i="1"/>
  <c r="H450" i="1"/>
  <c r="G450" i="1" s="1"/>
  <c r="C450" i="1" l="1"/>
  <c r="J450" i="1" l="1"/>
  <c r="D451" i="1" l="1"/>
  <c r="K450" i="1"/>
  <c r="I451" i="1" s="1"/>
  <c r="F451" i="1" l="1"/>
  <c r="E451" i="1"/>
  <c r="H451" i="1"/>
  <c r="G451" i="1" s="1"/>
  <c r="C451" i="1" l="1"/>
  <c r="J451" i="1" l="1"/>
  <c r="D452" i="1" l="1"/>
  <c r="K451" i="1"/>
  <c r="I452" i="1" s="1"/>
  <c r="F452" i="1" l="1"/>
  <c r="E452" i="1"/>
  <c r="H452" i="1"/>
  <c r="G452" i="1" s="1"/>
  <c r="C452" i="1" l="1"/>
  <c r="J452" i="1" l="1"/>
  <c r="D453" i="1" l="1"/>
  <c r="K452" i="1"/>
  <c r="I453" i="1" s="1"/>
  <c r="E453" i="1" l="1"/>
  <c r="F453" i="1"/>
  <c r="H453" i="1"/>
  <c r="G453" i="1" s="1"/>
  <c r="C453" i="1" l="1"/>
  <c r="J453" i="1" l="1"/>
  <c r="D454" i="1" l="1"/>
  <c r="K453" i="1"/>
  <c r="I454" i="1" s="1"/>
  <c r="E454" i="1" l="1"/>
  <c r="F454" i="1"/>
  <c r="H454" i="1"/>
  <c r="G454" i="1" s="1"/>
  <c r="C454" i="1" l="1"/>
  <c r="J454" i="1" l="1"/>
  <c r="D455" i="1" l="1"/>
  <c r="K454" i="1"/>
  <c r="I455" i="1" s="1"/>
  <c r="F455" i="1" l="1"/>
  <c r="E455" i="1"/>
  <c r="H455" i="1"/>
  <c r="G455" i="1" s="1"/>
  <c r="C455" i="1" l="1"/>
  <c r="J455" i="1" l="1"/>
  <c r="D456" i="1" l="1"/>
  <c r="K455" i="1"/>
  <c r="I456" i="1" s="1"/>
  <c r="E456" i="1" l="1"/>
  <c r="F456" i="1"/>
  <c r="H456" i="1"/>
  <c r="G456" i="1" s="1"/>
  <c r="C456" i="1" l="1"/>
  <c r="J456" i="1" l="1"/>
  <c r="D457" i="1" l="1"/>
  <c r="K456" i="1"/>
  <c r="I457" i="1" s="1"/>
  <c r="E457" i="1" l="1"/>
  <c r="F457" i="1"/>
  <c r="H457" i="1"/>
  <c r="G457" i="1" s="1"/>
  <c r="C457" i="1" l="1"/>
  <c r="J457" i="1" l="1"/>
  <c r="D458" i="1" l="1"/>
  <c r="K457" i="1"/>
  <c r="I458" i="1" s="1"/>
  <c r="F458" i="1" l="1"/>
  <c r="E458" i="1"/>
  <c r="H458" i="1"/>
  <c r="G458" i="1" s="1"/>
  <c r="C458" i="1" l="1"/>
  <c r="J458" i="1" l="1"/>
  <c r="D459" i="1" l="1"/>
  <c r="K458" i="1"/>
  <c r="I459" i="1" s="1"/>
  <c r="E459" i="1" l="1"/>
  <c r="F459" i="1"/>
  <c r="H459" i="1"/>
  <c r="G459" i="1" s="1"/>
  <c r="C459" i="1" l="1"/>
  <c r="J459" i="1" l="1"/>
  <c r="D460" i="1" l="1"/>
  <c r="K459" i="1"/>
  <c r="I460" i="1" s="1"/>
  <c r="F460" i="1" l="1"/>
  <c r="E460" i="1"/>
  <c r="H460" i="1"/>
  <c r="G460" i="1" s="1"/>
  <c r="C460" i="1" l="1"/>
  <c r="J460" i="1" l="1"/>
  <c r="D461" i="1" l="1"/>
  <c r="K460" i="1"/>
  <c r="I461" i="1" s="1"/>
  <c r="E461" i="1" l="1"/>
  <c r="F461" i="1"/>
  <c r="H461" i="1"/>
  <c r="G461" i="1" s="1"/>
  <c r="C461" i="1" l="1"/>
  <c r="J461" i="1" l="1"/>
  <c r="D462" i="1" l="1"/>
  <c r="K461" i="1"/>
  <c r="I462" i="1" s="1"/>
  <c r="F462" i="1" l="1"/>
  <c r="E462" i="1"/>
  <c r="H462" i="1"/>
  <c r="G462" i="1" s="1"/>
  <c r="C462" i="1" l="1"/>
  <c r="J462" i="1" l="1"/>
  <c r="D463" i="1" l="1"/>
  <c r="K462" i="1"/>
  <c r="I463" i="1" s="1"/>
  <c r="E463" i="1" l="1"/>
  <c r="F463" i="1"/>
  <c r="H463" i="1"/>
  <c r="G463" i="1" s="1"/>
  <c r="C463" i="1" l="1"/>
  <c r="J463" i="1" l="1"/>
  <c r="D464" i="1" l="1"/>
  <c r="K463" i="1"/>
  <c r="I464" i="1" s="1"/>
  <c r="E464" i="1" l="1"/>
  <c r="F464" i="1"/>
  <c r="H464" i="1"/>
  <c r="G464" i="1" s="1"/>
  <c r="C464" i="1" l="1"/>
  <c r="J464" i="1" l="1"/>
  <c r="D465" i="1" l="1"/>
  <c r="K464" i="1"/>
  <c r="I465" i="1" s="1"/>
  <c r="E465" i="1" l="1"/>
  <c r="F465" i="1"/>
  <c r="H465" i="1"/>
  <c r="G465" i="1" s="1"/>
  <c r="C465" i="1" l="1"/>
  <c r="J465" i="1" l="1"/>
  <c r="D466" i="1" l="1"/>
  <c r="K465" i="1"/>
  <c r="I466" i="1" s="1"/>
  <c r="E466" i="1" l="1"/>
  <c r="F466" i="1"/>
  <c r="H466" i="1"/>
  <c r="G466" i="1" s="1"/>
  <c r="C466" i="1" l="1"/>
  <c r="J466" i="1" l="1"/>
  <c r="D467" i="1" l="1"/>
  <c r="K466" i="1"/>
  <c r="I467" i="1" s="1"/>
  <c r="E467" i="1" l="1"/>
  <c r="F467" i="1"/>
  <c r="H467" i="1"/>
  <c r="G467" i="1" s="1"/>
  <c r="C467" i="1" l="1"/>
  <c r="J467" i="1" l="1"/>
  <c r="D468" i="1" l="1"/>
  <c r="K467" i="1"/>
  <c r="I468" i="1" s="1"/>
  <c r="E468" i="1" l="1"/>
  <c r="F468" i="1"/>
  <c r="H468" i="1"/>
  <c r="G468" i="1" s="1"/>
  <c r="C468" i="1" l="1"/>
  <c r="J468" i="1" l="1"/>
  <c r="D469" i="1" l="1"/>
  <c r="K468" i="1"/>
  <c r="I469" i="1" s="1"/>
  <c r="E469" i="1" l="1"/>
  <c r="F469" i="1"/>
  <c r="H469" i="1"/>
  <c r="G469" i="1" s="1"/>
  <c r="C469" i="1" l="1"/>
  <c r="J469" i="1" l="1"/>
  <c r="D470" i="1" l="1"/>
  <c r="K469" i="1"/>
  <c r="I470" i="1" s="1"/>
  <c r="E470" i="1" l="1"/>
  <c r="F470" i="1"/>
  <c r="H470" i="1"/>
  <c r="G470" i="1" s="1"/>
  <c r="C470" i="1" l="1"/>
  <c r="J470" i="1" l="1"/>
  <c r="D471" i="1" l="1"/>
  <c r="K470" i="1"/>
  <c r="I471" i="1" s="1"/>
  <c r="E471" i="1" l="1"/>
  <c r="F471" i="1"/>
  <c r="H471" i="1"/>
  <c r="G471" i="1" s="1"/>
  <c r="C471" i="1" l="1"/>
  <c r="J471" i="1" l="1"/>
  <c r="D472" i="1" l="1"/>
  <c r="K471" i="1"/>
  <c r="I472" i="1" s="1"/>
  <c r="E472" i="1" l="1"/>
  <c r="F472" i="1"/>
  <c r="H472" i="1"/>
  <c r="G472" i="1" s="1"/>
  <c r="C472" i="1" l="1"/>
  <c r="J472" i="1" l="1"/>
  <c r="D473" i="1" l="1"/>
  <c r="K472" i="1"/>
  <c r="I473" i="1" s="1"/>
  <c r="E473" i="1" l="1"/>
  <c r="F473" i="1"/>
  <c r="H473" i="1"/>
  <c r="G473" i="1" s="1"/>
  <c r="C473" i="1" l="1"/>
  <c r="J473" i="1" l="1"/>
  <c r="D474" i="1" l="1"/>
  <c r="K473" i="1"/>
  <c r="I474" i="1" s="1"/>
  <c r="E474" i="1" l="1"/>
  <c r="F474" i="1"/>
  <c r="H474" i="1"/>
  <c r="G474" i="1" s="1"/>
  <c r="C474" i="1" l="1"/>
  <c r="J474" i="1" l="1"/>
  <c r="D475" i="1" l="1"/>
  <c r="K474" i="1"/>
  <c r="I475" i="1" s="1"/>
  <c r="E475" i="1" l="1"/>
  <c r="F475" i="1"/>
  <c r="H475" i="1"/>
  <c r="G475" i="1" s="1"/>
  <c r="C475" i="1" l="1"/>
  <c r="J475" i="1" l="1"/>
  <c r="D476" i="1" l="1"/>
  <c r="K475" i="1"/>
  <c r="I476" i="1" s="1"/>
  <c r="E476" i="1" l="1"/>
  <c r="F476" i="1"/>
  <c r="H476" i="1"/>
  <c r="G476" i="1" s="1"/>
  <c r="C476" i="1" l="1"/>
  <c r="J476" i="1" l="1"/>
  <c r="D477" i="1" l="1"/>
  <c r="K476" i="1"/>
  <c r="I477" i="1" s="1"/>
  <c r="F477" i="1" l="1"/>
  <c r="E477" i="1"/>
  <c r="H477" i="1"/>
  <c r="G477" i="1" s="1"/>
  <c r="C477" i="1" l="1"/>
  <c r="J477" i="1" l="1"/>
  <c r="D478" i="1" l="1"/>
  <c r="K477" i="1"/>
  <c r="I478" i="1" s="1"/>
  <c r="E478" i="1" l="1"/>
  <c r="F478" i="1"/>
  <c r="H478" i="1"/>
  <c r="G478" i="1" s="1"/>
  <c r="C478" i="1" l="1"/>
  <c r="J478" i="1" l="1"/>
  <c r="D479" i="1" l="1"/>
  <c r="K478" i="1"/>
  <c r="I479" i="1" s="1"/>
  <c r="F479" i="1" l="1"/>
  <c r="E479" i="1"/>
  <c r="H479" i="1"/>
  <c r="G479" i="1" s="1"/>
  <c r="C479" i="1" l="1"/>
  <c r="J479" i="1" l="1"/>
  <c r="D480" i="1" l="1"/>
  <c r="K479" i="1"/>
  <c r="I480" i="1" s="1"/>
  <c r="E480" i="1" l="1"/>
  <c r="F480" i="1"/>
  <c r="H480" i="1"/>
  <c r="G480" i="1" s="1"/>
  <c r="C480" i="1" l="1"/>
  <c r="J480" i="1" l="1"/>
  <c r="D481" i="1" l="1"/>
  <c r="K480" i="1"/>
  <c r="I481" i="1" s="1"/>
  <c r="E481" i="1" l="1"/>
  <c r="F481" i="1"/>
  <c r="H481" i="1"/>
  <c r="G481" i="1" s="1"/>
  <c r="C481" i="1" l="1"/>
  <c r="J481" i="1" l="1"/>
  <c r="D482" i="1" l="1"/>
  <c r="K481" i="1"/>
  <c r="I482" i="1" s="1"/>
  <c r="F482" i="1" l="1"/>
  <c r="E482" i="1"/>
  <c r="H482" i="1"/>
  <c r="G482" i="1" s="1"/>
  <c r="C482" i="1" l="1"/>
  <c r="J482" i="1" l="1"/>
  <c r="D483" i="1" l="1"/>
  <c r="K482" i="1"/>
  <c r="I483" i="1" s="1"/>
  <c r="E483" i="1" l="1"/>
  <c r="F483" i="1"/>
  <c r="H483" i="1"/>
  <c r="G483" i="1" s="1"/>
  <c r="C483" i="1" l="1"/>
  <c r="J483" i="1" l="1"/>
  <c r="D484" i="1" l="1"/>
  <c r="K483" i="1"/>
  <c r="I484" i="1" s="1"/>
  <c r="F484" i="1" l="1"/>
  <c r="E484" i="1"/>
  <c r="H484" i="1"/>
  <c r="G484" i="1" s="1"/>
  <c r="C484" i="1" l="1"/>
  <c r="J484" i="1" l="1"/>
  <c r="D485" i="1" l="1"/>
  <c r="K484" i="1"/>
  <c r="I485" i="1" s="1"/>
  <c r="E485" i="1" l="1"/>
  <c r="F485" i="1"/>
  <c r="H485" i="1"/>
  <c r="G485" i="1" s="1"/>
  <c r="C485" i="1" l="1"/>
  <c r="J485" i="1" l="1"/>
  <c r="D486" i="1" l="1"/>
  <c r="K485" i="1"/>
  <c r="I486" i="1" s="1"/>
  <c r="F486" i="1" l="1"/>
  <c r="E486" i="1"/>
  <c r="H486" i="1"/>
  <c r="G486" i="1" s="1"/>
  <c r="C486" i="1" l="1"/>
  <c r="J486" i="1" l="1"/>
  <c r="D487" i="1" l="1"/>
  <c r="K486" i="1"/>
  <c r="I487" i="1" s="1"/>
  <c r="E487" i="1" l="1"/>
  <c r="F487" i="1"/>
  <c r="H487" i="1"/>
  <c r="G487" i="1" s="1"/>
  <c r="C487" i="1" l="1"/>
  <c r="J487" i="1" l="1"/>
  <c r="D488" i="1" l="1"/>
  <c r="K487" i="1"/>
  <c r="I488" i="1" s="1"/>
  <c r="E488" i="1" l="1"/>
  <c r="F488" i="1"/>
  <c r="H488" i="1"/>
  <c r="G488" i="1" s="1"/>
  <c r="C488" i="1" l="1"/>
  <c r="J488" i="1" l="1"/>
  <c r="D489" i="1" l="1"/>
  <c r="K488" i="1"/>
  <c r="I489" i="1" s="1"/>
  <c r="E489" i="1" l="1"/>
  <c r="F489" i="1"/>
  <c r="H489" i="1"/>
  <c r="G489" i="1" s="1"/>
  <c r="C489" i="1" l="1"/>
  <c r="J489" i="1" l="1"/>
  <c r="D490" i="1" l="1"/>
  <c r="K489" i="1"/>
  <c r="I490" i="1" s="1"/>
  <c r="F490" i="1" l="1"/>
  <c r="E490" i="1"/>
  <c r="H490" i="1"/>
  <c r="G490" i="1" s="1"/>
  <c r="C490" i="1" l="1"/>
  <c r="J490" i="1" l="1"/>
  <c r="D491" i="1" l="1"/>
  <c r="K490" i="1"/>
  <c r="I491" i="1" s="1"/>
  <c r="E491" i="1" l="1"/>
  <c r="F491" i="1"/>
  <c r="H491" i="1"/>
  <c r="G491" i="1" s="1"/>
  <c r="C491" i="1" l="1"/>
  <c r="J491" i="1" l="1"/>
  <c r="D492" i="1" l="1"/>
  <c r="K491" i="1"/>
  <c r="I492" i="1" s="1"/>
  <c r="E492" i="1" l="1"/>
  <c r="F492" i="1"/>
  <c r="H492" i="1"/>
  <c r="G492" i="1" s="1"/>
  <c r="C492" i="1" l="1"/>
  <c r="J492" i="1" l="1"/>
  <c r="D493" i="1" l="1"/>
  <c r="K492" i="1"/>
  <c r="I493" i="1" s="1"/>
  <c r="F493" i="1" l="1"/>
  <c r="E493" i="1"/>
  <c r="H493" i="1"/>
  <c r="G493" i="1" s="1"/>
  <c r="C493" i="1" l="1"/>
  <c r="J493" i="1" l="1"/>
  <c r="D494" i="1" l="1"/>
  <c r="K493" i="1"/>
  <c r="I494" i="1" s="1"/>
  <c r="F494" i="1" l="1"/>
  <c r="E494" i="1"/>
  <c r="H494" i="1"/>
  <c r="G494" i="1" s="1"/>
  <c r="C494" i="1" l="1"/>
  <c r="J494" i="1" l="1"/>
  <c r="D495" i="1" l="1"/>
  <c r="K494" i="1"/>
  <c r="I495" i="1" s="1"/>
  <c r="F495" i="1" l="1"/>
  <c r="E495" i="1"/>
  <c r="H495" i="1"/>
  <c r="G495" i="1" s="1"/>
  <c r="C495" i="1" l="1"/>
  <c r="J495" i="1" l="1"/>
  <c r="D496" i="1" l="1"/>
  <c r="K495" i="1"/>
  <c r="I496" i="1" s="1"/>
  <c r="E496" i="1" l="1"/>
  <c r="F496" i="1"/>
  <c r="H496" i="1"/>
  <c r="G496" i="1" s="1"/>
  <c r="C496" i="1" l="1"/>
  <c r="J496" i="1" l="1"/>
  <c r="D497" i="1" l="1"/>
  <c r="K496" i="1"/>
  <c r="I497" i="1" s="1"/>
  <c r="F497" i="1" l="1"/>
  <c r="E497" i="1"/>
  <c r="H497" i="1"/>
  <c r="G497" i="1" s="1"/>
  <c r="C497" i="1" l="1"/>
  <c r="J497" i="1" l="1"/>
  <c r="D498" i="1" l="1"/>
  <c r="K497" i="1"/>
  <c r="I498" i="1" s="1"/>
  <c r="F498" i="1" l="1"/>
  <c r="E498" i="1"/>
  <c r="H498" i="1"/>
  <c r="G498" i="1" s="1"/>
  <c r="C498" i="1" l="1"/>
  <c r="J498" i="1" l="1"/>
  <c r="D499" i="1" l="1"/>
  <c r="K498" i="1"/>
  <c r="I499" i="1" s="1"/>
  <c r="E499" i="1" l="1"/>
  <c r="F499" i="1"/>
  <c r="H499" i="1"/>
  <c r="G499" i="1" s="1"/>
  <c r="C499" i="1" l="1"/>
  <c r="J499" i="1" l="1"/>
  <c r="D500" i="1" l="1"/>
  <c r="K499" i="1"/>
  <c r="I500" i="1" s="1"/>
  <c r="F500" i="1" l="1"/>
  <c r="E500" i="1"/>
  <c r="H500" i="1"/>
  <c r="G500" i="1" s="1"/>
  <c r="C500" i="1" l="1"/>
  <c r="J500" i="1" l="1"/>
  <c r="D501" i="1" l="1"/>
  <c r="K500" i="1"/>
  <c r="I501" i="1" s="1"/>
  <c r="F501" i="1" l="1"/>
  <c r="E501" i="1"/>
  <c r="H501" i="1"/>
  <c r="G501" i="1" s="1"/>
  <c r="C501" i="1" l="1"/>
  <c r="J501" i="1" l="1"/>
  <c r="D502" i="1" l="1"/>
  <c r="K501" i="1"/>
  <c r="I502" i="1" s="1"/>
  <c r="F502" i="1" l="1"/>
  <c r="E502" i="1"/>
  <c r="H502" i="1"/>
  <c r="G502" i="1" s="1"/>
  <c r="C502" i="1" l="1"/>
  <c r="J502" i="1" l="1"/>
  <c r="D503" i="1" l="1"/>
  <c r="K502" i="1"/>
  <c r="I503" i="1" s="1"/>
  <c r="E503" i="1" l="1"/>
  <c r="F503" i="1"/>
  <c r="H503" i="1"/>
  <c r="G503" i="1" s="1"/>
  <c r="C503" i="1" l="1"/>
  <c r="J503" i="1" l="1"/>
  <c r="D504" i="1" l="1"/>
  <c r="K503" i="1"/>
  <c r="I504" i="1" s="1"/>
  <c r="F504" i="1" l="1"/>
  <c r="E504" i="1"/>
  <c r="H504" i="1"/>
  <c r="G504" i="1" s="1"/>
  <c r="C504" i="1" l="1"/>
  <c r="J504" i="1" l="1"/>
  <c r="D505" i="1" l="1"/>
  <c r="K504" i="1"/>
  <c r="I505" i="1" s="1"/>
  <c r="F505" i="1" l="1"/>
  <c r="E505" i="1"/>
  <c r="H505" i="1"/>
  <c r="G505" i="1" s="1"/>
  <c r="C505" i="1" l="1"/>
  <c r="J505" i="1" l="1"/>
  <c r="D506" i="1" l="1"/>
  <c r="K505" i="1"/>
  <c r="I506" i="1" s="1"/>
  <c r="E506" i="1" l="1"/>
  <c r="F506" i="1"/>
  <c r="H506" i="1"/>
  <c r="G506" i="1" s="1"/>
  <c r="C506" i="1" l="1"/>
  <c r="J506" i="1" l="1"/>
  <c r="D507" i="1" l="1"/>
  <c r="K506" i="1"/>
  <c r="I507" i="1" s="1"/>
  <c r="E507" i="1" l="1"/>
  <c r="F507" i="1"/>
  <c r="H507" i="1"/>
  <c r="G507" i="1" s="1"/>
  <c r="C507" i="1" l="1"/>
  <c r="J507" i="1" l="1"/>
  <c r="D508" i="1" l="1"/>
  <c r="K507" i="1"/>
  <c r="I508" i="1" s="1"/>
  <c r="E508" i="1" l="1"/>
  <c r="F508" i="1"/>
  <c r="H508" i="1"/>
  <c r="G508" i="1" s="1"/>
  <c r="C508" i="1" l="1"/>
  <c r="J508" i="1" l="1"/>
  <c r="D509" i="1" l="1"/>
  <c r="K508" i="1"/>
  <c r="I509" i="1" s="1"/>
  <c r="E509" i="1" l="1"/>
  <c r="F509" i="1"/>
  <c r="H509" i="1"/>
  <c r="G509" i="1" s="1"/>
  <c r="C509" i="1" l="1"/>
  <c r="J509" i="1" l="1"/>
  <c r="D510" i="1" l="1"/>
  <c r="K509" i="1"/>
  <c r="I510" i="1" s="1"/>
  <c r="E510" i="1" l="1"/>
  <c r="F510" i="1"/>
  <c r="H510" i="1"/>
  <c r="G510" i="1" s="1"/>
  <c r="C510" i="1" l="1"/>
  <c r="J510" i="1" l="1"/>
  <c r="D511" i="1" l="1"/>
  <c r="K510" i="1"/>
  <c r="I511" i="1" s="1"/>
  <c r="F511" i="1" l="1"/>
  <c r="E511" i="1"/>
  <c r="H511" i="1"/>
  <c r="G511" i="1" s="1"/>
  <c r="C511" i="1" l="1"/>
  <c r="J511" i="1" l="1"/>
  <c r="D512" i="1" l="1"/>
  <c r="K511" i="1"/>
  <c r="I512" i="1" s="1"/>
  <c r="F512" i="1" l="1"/>
  <c r="E512" i="1"/>
  <c r="H512" i="1"/>
  <c r="G512" i="1" s="1"/>
  <c r="C512" i="1" l="1"/>
  <c r="J512" i="1" l="1"/>
  <c r="D513" i="1" l="1"/>
  <c r="K512" i="1"/>
  <c r="I513" i="1" s="1"/>
  <c r="E513" i="1" l="1"/>
  <c r="F513" i="1"/>
  <c r="H513" i="1"/>
  <c r="G513" i="1" s="1"/>
  <c r="C513" i="1" l="1"/>
  <c r="J513" i="1" l="1"/>
  <c r="D514" i="1" l="1"/>
  <c r="K513" i="1"/>
  <c r="I514" i="1" s="1"/>
  <c r="F514" i="1" l="1"/>
  <c r="E514" i="1"/>
  <c r="H514" i="1"/>
  <c r="G514" i="1" s="1"/>
  <c r="C514" i="1" l="1"/>
  <c r="J514" i="1" l="1"/>
  <c r="D515" i="1" l="1"/>
  <c r="K514" i="1"/>
  <c r="I515" i="1" s="1"/>
  <c r="E515" i="1" l="1"/>
  <c r="F515" i="1"/>
  <c r="H515" i="1"/>
  <c r="G515" i="1" s="1"/>
  <c r="C515" i="1" l="1"/>
  <c r="J515" i="1" l="1"/>
  <c r="D516" i="1" l="1"/>
  <c r="K515" i="1"/>
  <c r="I516" i="1" s="1"/>
  <c r="F516" i="1" l="1"/>
  <c r="E516" i="1"/>
  <c r="H516" i="1"/>
  <c r="G516" i="1" s="1"/>
  <c r="C516" i="1" l="1"/>
  <c r="J516" i="1" l="1"/>
  <c r="D517" i="1" l="1"/>
  <c r="K516" i="1"/>
  <c r="I517" i="1" s="1"/>
  <c r="E517" i="1" l="1"/>
  <c r="F517" i="1"/>
  <c r="H517" i="1"/>
  <c r="G517" i="1" s="1"/>
  <c r="C517" i="1" l="1"/>
  <c r="J517" i="1" l="1"/>
  <c r="D518" i="1" l="1"/>
  <c r="K517" i="1"/>
  <c r="I518" i="1" s="1"/>
  <c r="F518" i="1" l="1"/>
  <c r="E518" i="1"/>
  <c r="H518" i="1"/>
  <c r="G518" i="1" s="1"/>
  <c r="C518" i="1" l="1"/>
  <c r="J518" i="1" l="1"/>
  <c r="D519" i="1" l="1"/>
  <c r="K518" i="1"/>
  <c r="I519" i="1" s="1"/>
  <c r="E519" i="1" l="1"/>
  <c r="F519" i="1"/>
  <c r="H519" i="1"/>
  <c r="G519" i="1" s="1"/>
  <c r="C519" i="1" l="1"/>
  <c r="J519" i="1" l="1"/>
  <c r="D520" i="1" l="1"/>
  <c r="K519" i="1"/>
  <c r="I520" i="1" s="1"/>
  <c r="E520" i="1" l="1"/>
  <c r="F520" i="1"/>
  <c r="H520" i="1"/>
  <c r="G520" i="1" s="1"/>
  <c r="C520" i="1" l="1"/>
  <c r="J520" i="1" l="1"/>
  <c r="D521" i="1" l="1"/>
  <c r="K520" i="1"/>
  <c r="I521" i="1" s="1"/>
  <c r="F521" i="1" l="1"/>
  <c r="E521" i="1"/>
  <c r="H521" i="1"/>
  <c r="G521" i="1" s="1"/>
  <c r="C521" i="1" l="1"/>
  <c r="J521" i="1" l="1"/>
  <c r="D522" i="1" l="1"/>
  <c r="K521" i="1"/>
  <c r="I522" i="1" s="1"/>
  <c r="E522" i="1" l="1"/>
  <c r="F522" i="1"/>
  <c r="H522" i="1"/>
  <c r="G522" i="1" s="1"/>
  <c r="C522" i="1" l="1"/>
  <c r="J522" i="1" l="1"/>
  <c r="D523" i="1" l="1"/>
  <c r="K522" i="1"/>
  <c r="I523" i="1" s="1"/>
  <c r="E523" i="1" l="1"/>
  <c r="F523" i="1"/>
  <c r="H523" i="1"/>
  <c r="G523" i="1" s="1"/>
  <c r="C523" i="1" l="1"/>
  <c r="J523" i="1" l="1"/>
  <c r="D524" i="1" l="1"/>
  <c r="K523" i="1"/>
  <c r="I524" i="1" s="1"/>
  <c r="E524" i="1" l="1"/>
  <c r="F524" i="1"/>
  <c r="H524" i="1"/>
  <c r="G524" i="1" s="1"/>
  <c r="C524" i="1" l="1"/>
  <c r="J524" i="1" l="1"/>
  <c r="D525" i="1" l="1"/>
  <c r="K524" i="1"/>
  <c r="I525" i="1" s="1"/>
  <c r="F525" i="1" l="1"/>
  <c r="E525" i="1"/>
  <c r="H525" i="1"/>
  <c r="G525" i="1" s="1"/>
  <c r="C525" i="1" l="1"/>
  <c r="J525" i="1" l="1"/>
  <c r="D526" i="1" l="1"/>
  <c r="K525" i="1"/>
  <c r="I526" i="1" s="1"/>
  <c r="E526" i="1" l="1"/>
  <c r="F526" i="1"/>
  <c r="H526" i="1"/>
  <c r="G526" i="1" s="1"/>
  <c r="C526" i="1" l="1"/>
  <c r="J526" i="1" l="1"/>
  <c r="D527" i="1" l="1"/>
  <c r="K526" i="1"/>
  <c r="I527" i="1" s="1"/>
  <c r="E527" i="1" l="1"/>
  <c r="F527" i="1"/>
  <c r="H527" i="1"/>
  <c r="G527" i="1" s="1"/>
  <c r="C527" i="1" l="1"/>
  <c r="J527" i="1" l="1"/>
  <c r="D528" i="1" l="1"/>
  <c r="K527" i="1"/>
  <c r="I528" i="1" s="1"/>
  <c r="E528" i="1" l="1"/>
  <c r="F528" i="1"/>
  <c r="H528" i="1"/>
  <c r="G528" i="1" s="1"/>
  <c r="C528" i="1" l="1"/>
  <c r="J528" i="1" l="1"/>
  <c r="D529" i="1" l="1"/>
  <c r="K528" i="1"/>
  <c r="I529" i="1" s="1"/>
  <c r="E529" i="1" l="1"/>
  <c r="F529" i="1"/>
  <c r="H529" i="1"/>
  <c r="G529" i="1" s="1"/>
  <c r="C529" i="1" l="1"/>
  <c r="J529" i="1" l="1"/>
  <c r="D530" i="1" l="1"/>
  <c r="K529" i="1"/>
  <c r="I530" i="1" s="1"/>
  <c r="E530" i="1" l="1"/>
  <c r="F530" i="1"/>
  <c r="H530" i="1"/>
  <c r="G530" i="1" s="1"/>
  <c r="C530" i="1" l="1"/>
  <c r="J530" i="1" l="1"/>
  <c r="D531" i="1" l="1"/>
  <c r="K530" i="1"/>
  <c r="I531" i="1" s="1"/>
  <c r="E531" i="1" l="1"/>
  <c r="F531" i="1"/>
  <c r="H531" i="1"/>
  <c r="G531" i="1" s="1"/>
  <c r="C531" i="1" l="1"/>
  <c r="J531" i="1" l="1"/>
  <c r="D532" i="1" l="1"/>
  <c r="K531" i="1"/>
  <c r="I532" i="1" s="1"/>
  <c r="E532" i="1" l="1"/>
  <c r="F532" i="1"/>
  <c r="H532" i="1"/>
  <c r="G532" i="1" s="1"/>
  <c r="C532" i="1" l="1"/>
  <c r="J532" i="1" l="1"/>
  <c r="D533" i="1" l="1"/>
  <c r="K532" i="1"/>
  <c r="I533" i="1" s="1"/>
  <c r="F533" i="1" l="1"/>
  <c r="E533" i="1"/>
  <c r="H533" i="1"/>
  <c r="G533" i="1" s="1"/>
  <c r="C533" i="1" l="1"/>
  <c r="J533" i="1" l="1"/>
  <c r="D534" i="1" l="1"/>
  <c r="K533" i="1"/>
  <c r="I534" i="1" s="1"/>
  <c r="F534" i="1" l="1"/>
  <c r="E534" i="1"/>
  <c r="H534" i="1"/>
  <c r="G534" i="1" s="1"/>
  <c r="C534" i="1" l="1"/>
  <c r="J534" i="1" l="1"/>
  <c r="D535" i="1" l="1"/>
  <c r="K534" i="1"/>
  <c r="I535" i="1" s="1"/>
  <c r="F535" i="1" l="1"/>
  <c r="E535" i="1"/>
  <c r="H535" i="1"/>
  <c r="G535" i="1" s="1"/>
  <c r="C535" i="1" l="1"/>
  <c r="J535" i="1" l="1"/>
  <c r="D536" i="1" l="1"/>
  <c r="K535" i="1"/>
  <c r="I536" i="1" s="1"/>
  <c r="F536" i="1" l="1"/>
  <c r="E536" i="1"/>
  <c r="H536" i="1"/>
  <c r="G536" i="1" s="1"/>
  <c r="C536" i="1" l="1"/>
  <c r="J536" i="1" l="1"/>
  <c r="D537" i="1" l="1"/>
  <c r="K536" i="1"/>
  <c r="I537" i="1" s="1"/>
  <c r="F537" i="1" l="1"/>
  <c r="E537" i="1"/>
  <c r="H537" i="1"/>
  <c r="G537" i="1" s="1"/>
  <c r="C537" i="1" l="1"/>
  <c r="J537" i="1" l="1"/>
  <c r="D538" i="1" l="1"/>
  <c r="K537" i="1"/>
  <c r="I538" i="1" s="1"/>
  <c r="F538" i="1" l="1"/>
  <c r="E538" i="1"/>
  <c r="H538" i="1"/>
  <c r="G538" i="1" s="1"/>
  <c r="C538" i="1" l="1"/>
  <c r="J538" i="1" l="1"/>
  <c r="D539" i="1" l="1"/>
  <c r="K538" i="1"/>
  <c r="I539" i="1" s="1"/>
  <c r="F539" i="1" l="1"/>
  <c r="E539" i="1"/>
  <c r="H539" i="1"/>
  <c r="G539" i="1" s="1"/>
  <c r="C539" i="1" l="1"/>
  <c r="J539" i="1" l="1"/>
  <c r="D540" i="1" l="1"/>
  <c r="K539" i="1"/>
  <c r="I540" i="1" s="1"/>
  <c r="E540" i="1" l="1"/>
  <c r="F540" i="1"/>
  <c r="H540" i="1"/>
  <c r="G540" i="1" s="1"/>
  <c r="C540" i="1" l="1"/>
  <c r="J540" i="1" l="1"/>
  <c r="D541" i="1" l="1"/>
  <c r="K540" i="1"/>
  <c r="I541" i="1" s="1"/>
  <c r="F541" i="1" l="1"/>
  <c r="E541" i="1"/>
  <c r="H541" i="1"/>
  <c r="G541" i="1" s="1"/>
  <c r="C541" i="1" l="1"/>
  <c r="J541" i="1" l="1"/>
  <c r="D542" i="1" l="1"/>
  <c r="K541" i="1"/>
  <c r="I542" i="1" s="1"/>
  <c r="E542" i="1" l="1"/>
  <c r="F542" i="1"/>
  <c r="H542" i="1"/>
  <c r="G542" i="1" s="1"/>
  <c r="C542" i="1" l="1"/>
  <c r="J542" i="1" l="1"/>
  <c r="D543" i="1" l="1"/>
  <c r="K542" i="1"/>
  <c r="I543" i="1" s="1"/>
  <c r="F543" i="1" l="1"/>
  <c r="E543" i="1"/>
  <c r="H543" i="1"/>
  <c r="G543" i="1" s="1"/>
  <c r="C543" i="1" l="1"/>
  <c r="J543" i="1" l="1"/>
  <c r="D544" i="1" l="1"/>
  <c r="K543" i="1"/>
  <c r="I544" i="1" s="1"/>
  <c r="F544" i="1" l="1"/>
  <c r="E544" i="1"/>
  <c r="H544" i="1"/>
  <c r="G544" i="1" s="1"/>
  <c r="C544" i="1" l="1"/>
  <c r="J544" i="1" l="1"/>
  <c r="D545" i="1" l="1"/>
  <c r="K544" i="1"/>
  <c r="I545" i="1" s="1"/>
  <c r="F545" i="1" l="1"/>
  <c r="E545" i="1"/>
  <c r="H545" i="1"/>
  <c r="G545" i="1" s="1"/>
  <c r="C545" i="1" l="1"/>
  <c r="J545" i="1" l="1"/>
  <c r="D546" i="1" l="1"/>
  <c r="K545" i="1"/>
  <c r="I546" i="1" s="1"/>
  <c r="F546" i="1" l="1"/>
  <c r="E546" i="1"/>
  <c r="H546" i="1"/>
  <c r="G546" i="1" s="1"/>
  <c r="C546" i="1" l="1"/>
  <c r="J546" i="1" l="1"/>
  <c r="D547" i="1" l="1"/>
  <c r="K546" i="1"/>
  <c r="I547" i="1" s="1"/>
  <c r="F547" i="1" l="1"/>
  <c r="E547" i="1"/>
  <c r="H547" i="1"/>
  <c r="G547" i="1" s="1"/>
  <c r="C547" i="1" l="1"/>
  <c r="J547" i="1" l="1"/>
  <c r="D548" i="1" l="1"/>
  <c r="K547" i="1"/>
  <c r="I548" i="1" s="1"/>
  <c r="E548" i="1" l="1"/>
  <c r="F548" i="1"/>
  <c r="H548" i="1"/>
  <c r="G548" i="1" s="1"/>
  <c r="C548" i="1" l="1"/>
  <c r="J548" i="1" l="1"/>
  <c r="D549" i="1" l="1"/>
  <c r="K548" i="1"/>
  <c r="I549" i="1" s="1"/>
  <c r="F549" i="1" l="1"/>
  <c r="E549" i="1"/>
  <c r="H549" i="1"/>
  <c r="G549" i="1" s="1"/>
  <c r="C549" i="1" l="1"/>
  <c r="J549" i="1" l="1"/>
  <c r="D550" i="1" l="1"/>
  <c r="K549" i="1"/>
  <c r="I550" i="1" s="1"/>
  <c r="F550" i="1" l="1"/>
  <c r="E550" i="1"/>
  <c r="H550" i="1"/>
  <c r="G550" i="1" s="1"/>
  <c r="C550" i="1" l="1"/>
  <c r="J550" i="1" l="1"/>
  <c r="D551" i="1" l="1"/>
  <c r="K550" i="1"/>
  <c r="I551" i="1" s="1"/>
  <c r="F551" i="1" l="1"/>
  <c r="E551" i="1"/>
  <c r="H551" i="1"/>
  <c r="G551" i="1" s="1"/>
  <c r="C551" i="1" l="1"/>
  <c r="J551" i="1" l="1"/>
  <c r="D552" i="1" l="1"/>
  <c r="K551" i="1"/>
  <c r="I552" i="1" s="1"/>
  <c r="F552" i="1" l="1"/>
  <c r="E552" i="1"/>
  <c r="H552" i="1"/>
  <c r="G552" i="1" s="1"/>
  <c r="C552" i="1" l="1"/>
  <c r="J552" i="1" l="1"/>
  <c r="D553" i="1" l="1"/>
  <c r="K552" i="1"/>
  <c r="I553" i="1" s="1"/>
  <c r="E553" i="1" l="1"/>
  <c r="F553" i="1"/>
  <c r="H553" i="1"/>
  <c r="G553" i="1" s="1"/>
  <c r="C553" i="1" l="1"/>
  <c r="J553" i="1" l="1"/>
  <c r="D554" i="1" l="1"/>
  <c r="K553" i="1"/>
  <c r="I554" i="1" s="1"/>
  <c r="E554" i="1" l="1"/>
  <c r="F554" i="1"/>
  <c r="H554" i="1"/>
  <c r="G554" i="1" s="1"/>
  <c r="C554" i="1" l="1"/>
  <c r="J554" i="1" l="1"/>
  <c r="D555" i="1" l="1"/>
  <c r="K554" i="1"/>
  <c r="I555" i="1" s="1"/>
  <c r="F555" i="1" l="1"/>
  <c r="E555" i="1"/>
  <c r="H555" i="1"/>
  <c r="G555" i="1" s="1"/>
  <c r="C555" i="1" l="1"/>
  <c r="J555" i="1" l="1"/>
  <c r="D556" i="1" l="1"/>
  <c r="K555" i="1"/>
  <c r="I556" i="1" s="1"/>
  <c r="E556" i="1" l="1"/>
  <c r="F556" i="1"/>
  <c r="H556" i="1"/>
  <c r="G556" i="1" s="1"/>
  <c r="C556" i="1" l="1"/>
  <c r="J556" i="1" l="1"/>
  <c r="D557" i="1" l="1"/>
  <c r="K556" i="1"/>
  <c r="I557" i="1" s="1"/>
  <c r="E557" i="1" l="1"/>
  <c r="F557" i="1"/>
  <c r="H557" i="1"/>
  <c r="G557" i="1" s="1"/>
  <c r="C557" i="1" l="1"/>
  <c r="J557" i="1" l="1"/>
  <c r="D558" i="1" l="1"/>
  <c r="K557" i="1"/>
  <c r="I558" i="1" s="1"/>
  <c r="F558" i="1" l="1"/>
  <c r="E558" i="1"/>
  <c r="H558" i="1"/>
  <c r="G558" i="1" s="1"/>
  <c r="C558" i="1" l="1"/>
  <c r="J558" i="1" l="1"/>
  <c r="D559" i="1" l="1"/>
  <c r="K558" i="1"/>
  <c r="I559" i="1" s="1"/>
  <c r="E559" i="1" l="1"/>
  <c r="F559" i="1"/>
  <c r="H559" i="1"/>
  <c r="G559" i="1" s="1"/>
  <c r="C559" i="1" l="1"/>
  <c r="J559" i="1" l="1"/>
  <c r="D560" i="1" l="1"/>
  <c r="K559" i="1"/>
  <c r="I560" i="1" s="1"/>
  <c r="E560" i="1" l="1"/>
  <c r="F560" i="1"/>
  <c r="H560" i="1"/>
  <c r="G560" i="1" s="1"/>
  <c r="C560" i="1" l="1"/>
  <c r="J560" i="1" l="1"/>
  <c r="D561" i="1" l="1"/>
  <c r="K560" i="1"/>
  <c r="I561" i="1" s="1"/>
  <c r="F561" i="1" l="1"/>
  <c r="E561" i="1"/>
  <c r="H561" i="1"/>
  <c r="G561" i="1" s="1"/>
  <c r="C561" i="1" l="1"/>
  <c r="J561" i="1" l="1"/>
  <c r="D562" i="1" l="1"/>
  <c r="K561" i="1"/>
  <c r="I562" i="1" s="1"/>
  <c r="E562" i="1" l="1"/>
  <c r="F562" i="1"/>
  <c r="H562" i="1"/>
  <c r="G562" i="1" s="1"/>
  <c r="C562" i="1" l="1"/>
  <c r="J562" i="1" l="1"/>
  <c r="D563" i="1" l="1"/>
  <c r="K562" i="1"/>
  <c r="I563" i="1" s="1"/>
  <c r="E563" i="1" l="1"/>
  <c r="F563" i="1"/>
  <c r="H563" i="1"/>
  <c r="G563" i="1" s="1"/>
  <c r="C563" i="1" l="1"/>
  <c r="J563" i="1" l="1"/>
  <c r="D564" i="1" l="1"/>
  <c r="K563" i="1"/>
  <c r="I564" i="1" s="1"/>
  <c r="E564" i="1" l="1"/>
  <c r="F564" i="1"/>
  <c r="H564" i="1"/>
  <c r="G564" i="1" s="1"/>
  <c r="C564" i="1" l="1"/>
  <c r="J564" i="1" l="1"/>
  <c r="D565" i="1" l="1"/>
  <c r="K564" i="1"/>
  <c r="I565" i="1" s="1"/>
  <c r="E565" i="1" l="1"/>
  <c r="F565" i="1"/>
  <c r="H565" i="1"/>
  <c r="G565" i="1" s="1"/>
  <c r="C565" i="1" l="1"/>
  <c r="J565" i="1" l="1"/>
  <c r="D566" i="1" l="1"/>
  <c r="K565" i="1"/>
  <c r="I566" i="1" s="1"/>
  <c r="E566" i="1" l="1"/>
  <c r="F566" i="1"/>
  <c r="H566" i="1"/>
  <c r="G566" i="1" s="1"/>
  <c r="C566" i="1" l="1"/>
  <c r="J566" i="1" l="1"/>
  <c r="D567" i="1" l="1"/>
  <c r="K566" i="1"/>
  <c r="I567" i="1" s="1"/>
  <c r="E567" i="1" l="1"/>
  <c r="F567" i="1"/>
  <c r="H567" i="1"/>
  <c r="G567" i="1" s="1"/>
  <c r="C567" i="1" l="1"/>
  <c r="J567" i="1" l="1"/>
  <c r="D568" i="1" l="1"/>
  <c r="K567" i="1"/>
  <c r="I568" i="1" s="1"/>
  <c r="E568" i="1" l="1"/>
  <c r="F568" i="1"/>
  <c r="H568" i="1"/>
  <c r="G568" i="1" s="1"/>
  <c r="C568" i="1" l="1"/>
  <c r="J568" i="1" l="1"/>
  <c r="D569" i="1" l="1"/>
  <c r="K568" i="1"/>
  <c r="I569" i="1" s="1"/>
  <c r="E569" i="1" l="1"/>
  <c r="F569" i="1"/>
  <c r="H569" i="1"/>
  <c r="G569" i="1" s="1"/>
  <c r="C569" i="1" l="1"/>
  <c r="J569" i="1" l="1"/>
  <c r="D570" i="1" l="1"/>
  <c r="K569" i="1"/>
  <c r="I570" i="1" s="1"/>
  <c r="F570" i="1" l="1"/>
  <c r="E570" i="1"/>
  <c r="H570" i="1"/>
  <c r="G570" i="1" s="1"/>
  <c r="C570" i="1" l="1"/>
  <c r="J570" i="1" l="1"/>
  <c r="D571" i="1" l="1"/>
  <c r="K570" i="1"/>
  <c r="I571" i="1" s="1"/>
  <c r="E571" i="1" l="1"/>
  <c r="F571" i="1"/>
  <c r="H571" i="1"/>
  <c r="G571" i="1" s="1"/>
  <c r="C571" i="1" l="1"/>
  <c r="J571" i="1" l="1"/>
  <c r="D572" i="1" l="1"/>
  <c r="K571" i="1"/>
  <c r="I572" i="1" s="1"/>
  <c r="E572" i="1" l="1"/>
  <c r="F572" i="1"/>
  <c r="H572" i="1"/>
  <c r="G572" i="1" s="1"/>
  <c r="C572" i="1" l="1"/>
  <c r="J572" i="1" l="1"/>
  <c r="D573" i="1" l="1"/>
  <c r="K572" i="1"/>
  <c r="I573" i="1" s="1"/>
  <c r="F573" i="1" l="1"/>
  <c r="E573" i="1"/>
  <c r="H573" i="1"/>
  <c r="G573" i="1" s="1"/>
  <c r="C573" i="1" l="1"/>
  <c r="J573" i="1" l="1"/>
  <c r="D574" i="1" l="1"/>
  <c r="K573" i="1"/>
  <c r="I574" i="1" s="1"/>
  <c r="E574" i="1" l="1"/>
  <c r="F574" i="1"/>
  <c r="H574" i="1"/>
  <c r="G574" i="1" s="1"/>
  <c r="C574" i="1" l="1"/>
  <c r="J574" i="1" l="1"/>
  <c r="D575" i="1" l="1"/>
  <c r="K574" i="1"/>
  <c r="I575" i="1" s="1"/>
  <c r="E575" i="1" l="1"/>
  <c r="F575" i="1"/>
  <c r="H575" i="1"/>
  <c r="G575" i="1" s="1"/>
  <c r="C575" i="1" l="1"/>
  <c r="J575" i="1" l="1"/>
  <c r="D576" i="1" l="1"/>
  <c r="K575" i="1"/>
  <c r="I576" i="1" s="1"/>
  <c r="E576" i="1" l="1"/>
  <c r="F576" i="1"/>
  <c r="H576" i="1"/>
  <c r="G576" i="1" s="1"/>
  <c r="C576" i="1" l="1"/>
  <c r="J576" i="1" l="1"/>
  <c r="D577" i="1" l="1"/>
  <c r="K576" i="1"/>
  <c r="I577" i="1" s="1"/>
  <c r="E577" i="1" l="1"/>
  <c r="F577" i="1"/>
  <c r="H577" i="1"/>
  <c r="G577" i="1" s="1"/>
  <c r="C577" i="1" l="1"/>
  <c r="J577" i="1" l="1"/>
  <c r="D578" i="1" l="1"/>
  <c r="K577" i="1"/>
  <c r="I578" i="1" s="1"/>
  <c r="E578" i="1" l="1"/>
  <c r="F578" i="1"/>
  <c r="H578" i="1"/>
  <c r="G578" i="1" s="1"/>
  <c r="C578" i="1" l="1"/>
  <c r="J578" i="1" l="1"/>
  <c r="D579" i="1" l="1"/>
  <c r="K578" i="1"/>
  <c r="I579" i="1" s="1"/>
  <c r="E579" i="1" l="1"/>
  <c r="F579" i="1"/>
  <c r="H579" i="1"/>
  <c r="G579" i="1" s="1"/>
  <c r="C579" i="1" l="1"/>
  <c r="J579" i="1" l="1"/>
  <c r="D580" i="1" l="1"/>
  <c r="K579" i="1"/>
  <c r="I580" i="1" s="1"/>
  <c r="E580" i="1" l="1"/>
  <c r="F580" i="1"/>
  <c r="H580" i="1"/>
  <c r="G580" i="1" s="1"/>
  <c r="C580" i="1" l="1"/>
  <c r="J580" i="1" l="1"/>
  <c r="D581" i="1" l="1"/>
  <c r="K580" i="1"/>
  <c r="I581" i="1" s="1"/>
  <c r="E581" i="1" l="1"/>
  <c r="F581" i="1"/>
  <c r="H581" i="1"/>
  <c r="G581" i="1" s="1"/>
  <c r="C581" i="1" l="1"/>
  <c r="J581" i="1" l="1"/>
  <c r="D582" i="1" l="1"/>
  <c r="K581" i="1"/>
  <c r="I582" i="1" s="1"/>
  <c r="E582" i="1" l="1"/>
  <c r="F582" i="1"/>
  <c r="H582" i="1"/>
  <c r="G582" i="1" s="1"/>
  <c r="C582" i="1" l="1"/>
  <c r="J582" i="1" l="1"/>
  <c r="D583" i="1" l="1"/>
  <c r="K582" i="1"/>
  <c r="I583" i="1" s="1"/>
  <c r="E583" i="1" l="1"/>
  <c r="F583" i="1"/>
  <c r="H583" i="1"/>
  <c r="G583" i="1" s="1"/>
  <c r="C583" i="1" l="1"/>
  <c r="J583" i="1" l="1"/>
  <c r="D584" i="1" l="1"/>
  <c r="K583" i="1"/>
  <c r="I584" i="1" s="1"/>
  <c r="E584" i="1" l="1"/>
  <c r="F584" i="1"/>
  <c r="H584" i="1"/>
  <c r="G584" i="1" s="1"/>
  <c r="C584" i="1" l="1"/>
  <c r="J584" i="1" l="1"/>
  <c r="D585" i="1" l="1"/>
  <c r="K584" i="1"/>
  <c r="I585" i="1" s="1"/>
  <c r="E585" i="1" l="1"/>
  <c r="F585" i="1"/>
  <c r="H585" i="1"/>
  <c r="G585" i="1" s="1"/>
  <c r="C585" i="1" l="1"/>
  <c r="J585" i="1" l="1"/>
  <c r="D586" i="1" l="1"/>
  <c r="K585" i="1"/>
  <c r="I586" i="1" s="1"/>
  <c r="F586" i="1" l="1"/>
  <c r="E586" i="1"/>
  <c r="H586" i="1"/>
  <c r="G586" i="1" s="1"/>
  <c r="C586" i="1" l="1"/>
  <c r="J586" i="1" l="1"/>
  <c r="D587" i="1" l="1"/>
  <c r="K586" i="1"/>
  <c r="I587" i="1" s="1"/>
  <c r="E587" i="1" l="1"/>
  <c r="F587" i="1"/>
  <c r="H587" i="1"/>
  <c r="G587" i="1" s="1"/>
  <c r="C587" i="1" l="1"/>
  <c r="J587" i="1" l="1"/>
  <c r="D588" i="1" l="1"/>
  <c r="K587" i="1"/>
  <c r="I588" i="1" s="1"/>
  <c r="F588" i="1" l="1"/>
  <c r="E588" i="1"/>
  <c r="H588" i="1"/>
  <c r="G588" i="1" s="1"/>
  <c r="C588" i="1" l="1"/>
  <c r="J588" i="1" l="1"/>
  <c r="D589" i="1" s="1"/>
  <c r="K588" i="1" l="1"/>
  <c r="I589" i="1" s="1"/>
  <c r="E589" i="1" l="1"/>
  <c r="H589" i="1"/>
  <c r="G589" i="1" s="1"/>
  <c r="F589" i="1"/>
  <c r="C589" i="1" l="1"/>
  <c r="J589" i="1" s="1"/>
  <c r="D590" i="1" l="1"/>
  <c r="K589" i="1"/>
  <c r="I590" i="1" s="1"/>
  <c r="E590" i="1" l="1"/>
  <c r="F590" i="1"/>
  <c r="H590" i="1"/>
  <c r="G590" i="1" s="1"/>
  <c r="C590" i="1" l="1"/>
  <c r="J590" i="1" l="1"/>
  <c r="D591" i="1" l="1"/>
  <c r="K590" i="1"/>
  <c r="I591" i="1" s="1"/>
  <c r="E591" i="1" l="1"/>
  <c r="F591" i="1"/>
  <c r="H591" i="1"/>
  <c r="G591" i="1" s="1"/>
  <c r="C591" i="1" l="1"/>
  <c r="J591" i="1" l="1"/>
  <c r="D592" i="1" l="1"/>
  <c r="K591" i="1"/>
  <c r="I592" i="1" s="1"/>
  <c r="E592" i="1" l="1"/>
  <c r="F592" i="1"/>
  <c r="H592" i="1"/>
  <c r="G592" i="1" s="1"/>
  <c r="C592" i="1" l="1"/>
  <c r="J592" i="1" l="1"/>
  <c r="D593" i="1" l="1"/>
  <c r="K592" i="1"/>
  <c r="I593" i="1" s="1"/>
  <c r="E593" i="1" l="1"/>
  <c r="F593" i="1"/>
  <c r="H593" i="1"/>
  <c r="G593" i="1" s="1"/>
  <c r="C593" i="1" l="1"/>
  <c r="J593" i="1" l="1"/>
  <c r="D594" i="1" l="1"/>
  <c r="K593" i="1"/>
  <c r="I594" i="1" s="1"/>
  <c r="E594" i="1" l="1"/>
  <c r="F594" i="1"/>
  <c r="H594" i="1"/>
  <c r="G594" i="1" s="1"/>
  <c r="C594" i="1" l="1"/>
  <c r="J594" i="1" l="1"/>
  <c r="D595" i="1" l="1"/>
  <c r="K594" i="1"/>
  <c r="I595" i="1" s="1"/>
  <c r="E595" i="1" l="1"/>
  <c r="F595" i="1"/>
  <c r="H595" i="1"/>
  <c r="G595" i="1" s="1"/>
  <c r="C595" i="1" l="1"/>
  <c r="J595" i="1" l="1"/>
  <c r="D596" i="1" l="1"/>
  <c r="K595" i="1"/>
  <c r="I596" i="1" s="1"/>
  <c r="E596" i="1" l="1"/>
  <c r="F596" i="1"/>
  <c r="H596" i="1"/>
  <c r="G596" i="1" s="1"/>
  <c r="C596" i="1" l="1"/>
  <c r="J596" i="1" l="1"/>
  <c r="D597" i="1" l="1"/>
  <c r="K596" i="1"/>
  <c r="I597" i="1" s="1"/>
  <c r="E597" i="1" l="1"/>
  <c r="F597" i="1"/>
  <c r="H597" i="1"/>
  <c r="G597" i="1" s="1"/>
  <c r="C597" i="1" l="1"/>
  <c r="J597" i="1" l="1"/>
  <c r="D598" i="1" l="1"/>
  <c r="K597" i="1"/>
  <c r="I598" i="1" s="1"/>
  <c r="E598" i="1" l="1"/>
  <c r="F598" i="1"/>
  <c r="H598" i="1"/>
  <c r="G598" i="1" s="1"/>
  <c r="C598" i="1" l="1"/>
  <c r="J598" i="1" l="1"/>
  <c r="D599" i="1" l="1"/>
  <c r="K598" i="1"/>
  <c r="I599" i="1" s="1"/>
  <c r="E599" i="1" l="1"/>
  <c r="F599" i="1"/>
  <c r="H599" i="1"/>
  <c r="G599" i="1" s="1"/>
  <c r="C599" i="1" l="1"/>
  <c r="J599" i="1" l="1"/>
  <c r="D600" i="1" l="1"/>
  <c r="K599" i="1"/>
  <c r="I600" i="1" s="1"/>
  <c r="F600" i="1" l="1"/>
  <c r="E600" i="1"/>
  <c r="H600" i="1"/>
  <c r="G600" i="1" s="1"/>
  <c r="C600" i="1" l="1"/>
  <c r="J600" i="1" l="1"/>
  <c r="D601" i="1" l="1"/>
  <c r="K600" i="1"/>
  <c r="I601" i="1" s="1"/>
  <c r="E601" i="1" l="1"/>
  <c r="F601" i="1"/>
  <c r="H601" i="1"/>
  <c r="G601" i="1" s="1"/>
  <c r="C601" i="1" l="1"/>
  <c r="J601" i="1" l="1"/>
  <c r="D602" i="1" l="1"/>
  <c r="K601" i="1"/>
  <c r="I602" i="1" s="1"/>
  <c r="E602" i="1" l="1"/>
  <c r="F602" i="1"/>
  <c r="H602" i="1"/>
  <c r="G602" i="1" s="1"/>
  <c r="C602" i="1" l="1"/>
  <c r="J602" i="1" l="1"/>
  <c r="D603" i="1" l="1"/>
  <c r="K602" i="1"/>
  <c r="I603" i="1" s="1"/>
  <c r="E603" i="1" l="1"/>
  <c r="F603" i="1"/>
  <c r="H603" i="1"/>
  <c r="G603" i="1" s="1"/>
  <c r="C603" i="1" l="1"/>
  <c r="J603" i="1" l="1"/>
  <c r="D604" i="1" l="1"/>
  <c r="K603" i="1"/>
  <c r="I604" i="1" s="1"/>
  <c r="E604" i="1" l="1"/>
  <c r="F604" i="1"/>
  <c r="H604" i="1"/>
  <c r="G604" i="1" s="1"/>
  <c r="C604" i="1" l="1"/>
  <c r="J604" i="1" l="1"/>
  <c r="D605" i="1" l="1"/>
  <c r="K604" i="1"/>
  <c r="I605" i="1" s="1"/>
  <c r="H605" i="1" l="1"/>
  <c r="G605" i="1" s="1"/>
  <c r="E605" i="1"/>
  <c r="F605" i="1"/>
  <c r="C605" i="1" l="1"/>
  <c r="J605" i="1" l="1"/>
  <c r="D606" i="1" s="1"/>
  <c r="K605" i="1" l="1"/>
  <c r="I606" i="1" s="1"/>
  <c r="E606" i="1" l="1"/>
  <c r="F606" i="1"/>
  <c r="H606" i="1"/>
  <c r="G606" i="1" s="1"/>
  <c r="C606" i="1" l="1"/>
  <c r="J606" i="1" s="1"/>
  <c r="D607" i="1" s="1"/>
  <c r="K606" i="1" l="1"/>
  <c r="I607" i="1" s="1"/>
  <c r="E607" i="1" l="1"/>
  <c r="H607" i="1"/>
  <c r="G607" i="1" s="1"/>
  <c r="F607" i="1"/>
  <c r="C607" i="1" l="1"/>
  <c r="J607" i="1" s="1"/>
  <c r="D608" i="1" s="1"/>
  <c r="K607" i="1" l="1"/>
  <c r="I608" i="1" s="1"/>
  <c r="F608" i="1" l="1"/>
  <c r="H608" i="1"/>
  <c r="G608" i="1" s="1"/>
  <c r="E608" i="1"/>
  <c r="C608" i="1" l="1"/>
  <c r="J608" i="1" s="1"/>
  <c r="D609" i="1" l="1"/>
  <c r="K608" i="1"/>
  <c r="I609" i="1" s="1"/>
  <c r="E609" i="1" l="1"/>
  <c r="H609" i="1"/>
  <c r="G609" i="1" s="1"/>
  <c r="F609" i="1"/>
  <c r="C609" i="1" l="1"/>
  <c r="J609" i="1" l="1"/>
  <c r="K609" i="1" s="1"/>
  <c r="I610" i="1" s="1"/>
  <c r="E610" i="1" l="1"/>
  <c r="D610" i="1"/>
  <c r="F610" i="1"/>
  <c r="H610" i="1"/>
  <c r="G610" i="1" s="1"/>
  <c r="C610" i="1" l="1"/>
  <c r="J610" i="1" l="1"/>
  <c r="D611" i="1" l="1"/>
  <c r="K610" i="1"/>
  <c r="I611" i="1" s="1"/>
  <c r="E611" i="1" l="1"/>
  <c r="F611" i="1"/>
  <c r="H611" i="1"/>
  <c r="G611" i="1" s="1"/>
  <c r="C611" i="1" l="1"/>
  <c r="J611" i="1" l="1"/>
  <c r="D612" i="1" l="1"/>
  <c r="K611" i="1"/>
  <c r="I612" i="1" s="1"/>
  <c r="E612" i="1" l="1"/>
  <c r="F612" i="1"/>
  <c r="H612" i="1"/>
  <c r="G612" i="1" s="1"/>
  <c r="C612" i="1" l="1"/>
  <c r="J612" i="1" l="1"/>
  <c r="D613" i="1" l="1"/>
  <c r="K612" i="1"/>
  <c r="I613" i="1" s="1"/>
  <c r="E613" i="1" l="1"/>
  <c r="F613" i="1"/>
  <c r="H613" i="1"/>
  <c r="G613" i="1" s="1"/>
  <c r="C613" i="1" l="1"/>
  <c r="J613" i="1" l="1"/>
  <c r="D614" i="1" l="1"/>
  <c r="K613" i="1"/>
  <c r="I614" i="1" s="1"/>
  <c r="E614" i="1" l="1"/>
  <c r="H614" i="1"/>
  <c r="G614" i="1" s="1"/>
  <c r="F614" i="1"/>
  <c r="C614" i="1" l="1"/>
  <c r="J614" i="1" l="1"/>
  <c r="D615" i="1" s="1"/>
  <c r="K614" i="1" l="1"/>
  <c r="I615" i="1" s="1"/>
  <c r="E615" i="1" l="1"/>
  <c r="H615" i="1"/>
  <c r="G615" i="1" s="1"/>
  <c r="F615" i="1"/>
  <c r="C615" i="1" l="1"/>
  <c r="J615" i="1" s="1"/>
  <c r="D616" i="1" l="1"/>
  <c r="K615" i="1"/>
  <c r="I616" i="1" s="1"/>
  <c r="E616" i="1" l="1"/>
  <c r="F616" i="1"/>
  <c r="H616" i="1"/>
  <c r="G616" i="1" s="1"/>
  <c r="C616" i="1" l="1"/>
  <c r="J616" i="1" l="1"/>
  <c r="D617" i="1" l="1"/>
  <c r="K616" i="1"/>
  <c r="I617" i="1" s="1"/>
  <c r="E617" i="1" l="1"/>
  <c r="F617" i="1"/>
  <c r="H617" i="1"/>
  <c r="G617" i="1" s="1"/>
  <c r="C617" i="1" l="1"/>
  <c r="J617" i="1" l="1"/>
  <c r="D618" i="1" l="1"/>
  <c r="K617" i="1"/>
  <c r="I618" i="1" s="1"/>
  <c r="E618" i="1" l="1"/>
  <c r="F618" i="1"/>
  <c r="H618" i="1"/>
  <c r="G618" i="1" s="1"/>
  <c r="C618" i="1" l="1"/>
  <c r="J618" i="1" l="1"/>
  <c r="D619" i="1" l="1"/>
  <c r="K618" i="1"/>
  <c r="I619" i="1" s="1"/>
  <c r="E619" i="1" l="1"/>
  <c r="H619" i="1"/>
  <c r="G619" i="1" s="1"/>
  <c r="F619" i="1"/>
  <c r="C619" i="1" l="1"/>
  <c r="J619" i="1" l="1"/>
  <c r="D620" i="1" s="1"/>
  <c r="K619" i="1" l="1"/>
  <c r="I620" i="1" s="1"/>
  <c r="H620" i="1" l="1"/>
  <c r="G620" i="1" s="1"/>
  <c r="E620" i="1"/>
  <c r="F620" i="1"/>
  <c r="C620" i="1" l="1"/>
  <c r="J620" i="1" s="1"/>
  <c r="D621" i="1" l="1"/>
  <c r="K620" i="1"/>
  <c r="I621" i="1" s="1"/>
  <c r="E621" i="1" l="1"/>
  <c r="F621" i="1"/>
  <c r="H621" i="1"/>
  <c r="G621" i="1" s="1"/>
  <c r="C621" i="1" l="1"/>
  <c r="J621" i="1" l="1"/>
  <c r="D622" i="1" l="1"/>
  <c r="K621" i="1"/>
  <c r="I622" i="1" s="1"/>
  <c r="E622" i="1" l="1"/>
  <c r="F622" i="1"/>
  <c r="H622" i="1"/>
  <c r="G622" i="1" s="1"/>
  <c r="C622" i="1" l="1"/>
  <c r="J622" i="1" l="1"/>
  <c r="D623" i="1" l="1"/>
  <c r="K622" i="1"/>
  <c r="I623" i="1" s="1"/>
  <c r="E623" i="1" l="1"/>
  <c r="H623" i="1"/>
  <c r="G623" i="1" s="1"/>
  <c r="F623" i="1"/>
  <c r="C623" i="1" l="1"/>
  <c r="J623" i="1" s="1"/>
  <c r="D624" i="1" l="1"/>
  <c r="K623" i="1"/>
  <c r="I624" i="1" s="1"/>
  <c r="F624" i="1" l="1"/>
  <c r="E624" i="1"/>
  <c r="H624" i="1"/>
  <c r="G624" i="1" s="1"/>
  <c r="C624" i="1" l="1"/>
  <c r="J624" i="1" l="1"/>
  <c r="D625" i="1" s="1"/>
  <c r="K624" i="1" l="1"/>
  <c r="I625" i="1" s="1"/>
  <c r="H625" i="1" l="1"/>
  <c r="G625" i="1" s="1"/>
  <c r="E625" i="1"/>
  <c r="F625" i="1"/>
  <c r="C625" i="1" l="1"/>
  <c r="J625" i="1" s="1"/>
  <c r="D626" i="1" s="1"/>
  <c r="K625" i="1" l="1"/>
  <c r="I626" i="1" s="1"/>
  <c r="E626" i="1" l="1"/>
  <c r="F626" i="1"/>
  <c r="H626" i="1"/>
  <c r="G626" i="1" s="1"/>
  <c r="C626" i="1" l="1"/>
  <c r="J626" i="1" s="1"/>
  <c r="K626" i="1" s="1"/>
  <c r="I627" i="1" s="1"/>
  <c r="D627" i="1" l="1"/>
  <c r="E627" i="1"/>
  <c r="F627" i="1"/>
  <c r="H627" i="1"/>
  <c r="G627" i="1" s="1"/>
  <c r="C627" i="1" l="1"/>
  <c r="J627" i="1" l="1"/>
  <c r="D628" i="1" l="1"/>
  <c r="K627" i="1"/>
  <c r="I628" i="1" s="1"/>
  <c r="F628" i="1" l="1"/>
  <c r="E628" i="1"/>
  <c r="H628" i="1"/>
  <c r="G628" i="1" s="1"/>
  <c r="C628" i="1" l="1"/>
  <c r="J628" i="1" l="1"/>
  <c r="D629" i="1" l="1"/>
  <c r="K628" i="1"/>
  <c r="I629" i="1" s="1"/>
  <c r="E629" i="1" l="1"/>
  <c r="F629" i="1"/>
  <c r="H629" i="1"/>
  <c r="G629" i="1" s="1"/>
  <c r="C629" i="1" l="1"/>
  <c r="J629" i="1" l="1"/>
  <c r="D630" i="1" l="1"/>
  <c r="K629" i="1"/>
  <c r="I630" i="1" s="1"/>
  <c r="E630" i="1" l="1"/>
  <c r="H630" i="1"/>
  <c r="G630" i="1" s="1"/>
  <c r="F630" i="1"/>
  <c r="C630" i="1" l="1"/>
  <c r="J630" i="1" l="1"/>
  <c r="D631" i="1" s="1"/>
  <c r="K630" i="1" l="1"/>
  <c r="I631" i="1" s="1"/>
  <c r="E631" i="1" l="1"/>
  <c r="H631" i="1"/>
  <c r="G631" i="1" s="1"/>
  <c r="F631" i="1"/>
  <c r="C631" i="1" l="1"/>
  <c r="J631" i="1" s="1"/>
  <c r="D632" i="1" s="1"/>
  <c r="K631" i="1" l="1"/>
  <c r="I632" i="1" s="1"/>
  <c r="E632" i="1" l="1"/>
  <c r="H632" i="1"/>
  <c r="G632" i="1" s="1"/>
  <c r="F632" i="1"/>
  <c r="C632" i="1" l="1"/>
  <c r="J632" i="1" s="1"/>
  <c r="D633" i="1" s="1"/>
  <c r="K632" i="1" l="1"/>
  <c r="I633" i="1" s="1"/>
  <c r="E633" i="1" l="1"/>
  <c r="H633" i="1"/>
  <c r="G633" i="1" s="1"/>
  <c r="F633" i="1"/>
  <c r="C633" i="1" l="1"/>
  <c r="J633" i="1" s="1"/>
  <c r="D634" i="1" l="1"/>
  <c r="K633" i="1"/>
  <c r="I634" i="1" s="1"/>
  <c r="E634" i="1" l="1"/>
  <c r="F634" i="1"/>
  <c r="H634" i="1"/>
  <c r="G634" i="1" s="1"/>
  <c r="C634" i="1" l="1"/>
  <c r="J634" i="1" l="1"/>
  <c r="D635" i="1" l="1"/>
  <c r="K634" i="1"/>
  <c r="I635" i="1" s="1"/>
  <c r="E635" i="1" l="1"/>
  <c r="F635" i="1"/>
  <c r="H635" i="1"/>
  <c r="G635" i="1" s="1"/>
  <c r="C635" i="1" l="1"/>
  <c r="J635" i="1" l="1"/>
  <c r="D636" i="1" l="1"/>
  <c r="K635" i="1"/>
  <c r="I636" i="1" s="1"/>
  <c r="E636" i="1" l="1"/>
  <c r="F636" i="1"/>
  <c r="H636" i="1"/>
  <c r="G636" i="1" s="1"/>
  <c r="C636" i="1" l="1"/>
  <c r="J636" i="1" l="1"/>
  <c r="D637" i="1" l="1"/>
  <c r="K636" i="1"/>
  <c r="I637" i="1" s="1"/>
  <c r="F637" i="1" l="1"/>
  <c r="E637" i="1"/>
  <c r="H637" i="1"/>
  <c r="G637" i="1" s="1"/>
  <c r="C637" i="1" l="1"/>
  <c r="J637" i="1" l="1"/>
  <c r="D638" i="1" l="1"/>
  <c r="K637" i="1"/>
  <c r="I638" i="1" s="1"/>
  <c r="E638" i="1" l="1"/>
  <c r="F638" i="1"/>
  <c r="H638" i="1"/>
  <c r="G638" i="1" s="1"/>
  <c r="C638" i="1" l="1"/>
  <c r="J638" i="1" l="1"/>
  <c r="D639" i="1" l="1"/>
  <c r="K638" i="1"/>
  <c r="I639" i="1" s="1"/>
  <c r="E639" i="1" l="1"/>
  <c r="F639" i="1"/>
  <c r="H639" i="1"/>
  <c r="G639" i="1" s="1"/>
  <c r="C639" i="1" l="1"/>
  <c r="J639" i="1" l="1"/>
  <c r="D640" i="1" l="1"/>
  <c r="K639" i="1"/>
  <c r="I640" i="1" s="1"/>
  <c r="F640" i="1" l="1"/>
  <c r="E640" i="1"/>
  <c r="H640" i="1"/>
  <c r="G640" i="1" s="1"/>
  <c r="C640" i="1" l="1"/>
  <c r="J640" i="1" l="1"/>
  <c r="D641" i="1" l="1"/>
  <c r="K640" i="1"/>
  <c r="I641" i="1" s="1"/>
  <c r="E641" i="1" l="1"/>
  <c r="F641" i="1"/>
  <c r="H641" i="1"/>
  <c r="G641" i="1" s="1"/>
  <c r="C641" i="1" l="1"/>
  <c r="J641" i="1" l="1"/>
  <c r="D642" i="1" l="1"/>
  <c r="K641" i="1"/>
  <c r="I642" i="1" s="1"/>
  <c r="E642" i="1" l="1"/>
  <c r="F642" i="1"/>
  <c r="H642" i="1"/>
  <c r="G642" i="1" s="1"/>
  <c r="C642" i="1" l="1"/>
  <c r="J642" i="1" l="1"/>
  <c r="D643" i="1" l="1"/>
  <c r="K642" i="1"/>
  <c r="I643" i="1" s="1"/>
  <c r="E643" i="1" l="1"/>
  <c r="F643" i="1"/>
  <c r="H643" i="1"/>
  <c r="G643" i="1" s="1"/>
  <c r="C643" i="1" l="1"/>
  <c r="J643" i="1" l="1"/>
  <c r="D644" i="1" l="1"/>
  <c r="K643" i="1"/>
  <c r="I644" i="1" s="1"/>
  <c r="E644" i="1" l="1"/>
  <c r="F644" i="1"/>
  <c r="H644" i="1"/>
  <c r="G644" i="1" s="1"/>
  <c r="C644" i="1" l="1"/>
  <c r="J644" i="1" l="1"/>
  <c r="D645" i="1" l="1"/>
  <c r="K644" i="1"/>
  <c r="I645" i="1" s="1"/>
  <c r="E645" i="1" l="1"/>
  <c r="F645" i="1"/>
  <c r="H645" i="1"/>
  <c r="G645" i="1" s="1"/>
  <c r="C645" i="1" l="1"/>
  <c r="J645" i="1" l="1"/>
  <c r="D646" i="1" l="1"/>
  <c r="K645" i="1"/>
  <c r="I646" i="1" s="1"/>
  <c r="F646" i="1" l="1"/>
  <c r="E646" i="1"/>
  <c r="H646" i="1"/>
  <c r="G646" i="1" s="1"/>
  <c r="C646" i="1" l="1"/>
  <c r="J646" i="1" l="1"/>
  <c r="D647" i="1" l="1"/>
  <c r="K646" i="1"/>
  <c r="I647" i="1" s="1"/>
  <c r="E647" i="1" l="1"/>
  <c r="F647" i="1"/>
  <c r="H647" i="1"/>
  <c r="G647" i="1" s="1"/>
  <c r="C647" i="1" l="1"/>
  <c r="J647" i="1" l="1"/>
  <c r="D648" i="1" l="1"/>
  <c r="K647" i="1"/>
  <c r="I648" i="1" s="1"/>
  <c r="E648" i="1" l="1"/>
  <c r="H648" i="1"/>
  <c r="G648" i="1" s="1"/>
  <c r="F648" i="1"/>
  <c r="C648" i="1" l="1"/>
  <c r="J648" i="1" s="1"/>
  <c r="D649" i="1" l="1"/>
  <c r="K648" i="1"/>
  <c r="I649" i="1" s="1"/>
  <c r="E649" i="1" l="1"/>
  <c r="H649" i="1"/>
  <c r="G649" i="1" s="1"/>
  <c r="F649" i="1"/>
  <c r="C649" i="1" l="1"/>
  <c r="J649" i="1" l="1"/>
  <c r="K649" i="1" s="1"/>
  <c r="I650" i="1" s="1"/>
  <c r="E650" i="1" l="1"/>
  <c r="D650" i="1"/>
  <c r="F650" i="1"/>
  <c r="H650" i="1"/>
  <c r="G650" i="1" s="1"/>
  <c r="C650" i="1" l="1"/>
  <c r="J650" i="1" l="1"/>
  <c r="D651" i="1" l="1"/>
  <c r="K650" i="1"/>
  <c r="I651" i="1" s="1"/>
  <c r="E651" i="1" l="1"/>
  <c r="F651" i="1"/>
  <c r="H651" i="1"/>
  <c r="G651" i="1" s="1"/>
  <c r="C651" i="1" l="1"/>
  <c r="J651" i="1" l="1"/>
  <c r="D652" i="1" l="1"/>
  <c r="K651" i="1"/>
  <c r="I652" i="1" s="1"/>
  <c r="E652" i="1" l="1"/>
  <c r="F652" i="1"/>
  <c r="H652" i="1"/>
  <c r="G652" i="1" s="1"/>
  <c r="C652" i="1" l="1"/>
  <c r="J652" i="1" l="1"/>
  <c r="D653" i="1" l="1"/>
  <c r="K652" i="1"/>
  <c r="I653" i="1" s="1"/>
  <c r="E653" i="1" l="1"/>
  <c r="H653" i="1"/>
  <c r="G653" i="1" s="1"/>
  <c r="F653" i="1"/>
  <c r="C653" i="1" l="1"/>
  <c r="J653" i="1" l="1"/>
  <c r="K653" i="1" s="1"/>
  <c r="I654" i="1" s="1"/>
  <c r="E654" i="1" l="1"/>
  <c r="D654" i="1"/>
  <c r="F654" i="1"/>
  <c r="H654" i="1"/>
  <c r="G654" i="1" s="1"/>
  <c r="C654" i="1" l="1"/>
  <c r="J654" i="1" l="1"/>
  <c r="D655" i="1" l="1"/>
  <c r="K654" i="1"/>
  <c r="I655" i="1" s="1"/>
  <c r="E655" i="1" l="1"/>
  <c r="F655" i="1"/>
  <c r="H655" i="1"/>
  <c r="G655" i="1" s="1"/>
  <c r="C655" i="1" l="1"/>
  <c r="J655" i="1" l="1"/>
  <c r="D656" i="1" l="1"/>
  <c r="K655" i="1"/>
  <c r="I656" i="1" s="1"/>
  <c r="E656" i="1" l="1"/>
  <c r="F656" i="1"/>
  <c r="H656" i="1"/>
  <c r="G656" i="1" s="1"/>
  <c r="C656" i="1" l="1"/>
  <c r="J656" i="1" l="1"/>
  <c r="D657" i="1" l="1"/>
  <c r="K656" i="1"/>
  <c r="I657" i="1" s="1"/>
  <c r="E657" i="1" l="1"/>
  <c r="F657" i="1"/>
  <c r="H657" i="1"/>
  <c r="G657" i="1" s="1"/>
  <c r="C657" i="1" l="1"/>
  <c r="J657" i="1" l="1"/>
  <c r="D658" i="1" l="1"/>
  <c r="K657" i="1"/>
  <c r="I658" i="1" s="1"/>
  <c r="E658" i="1" l="1"/>
  <c r="F658" i="1"/>
  <c r="H658" i="1"/>
  <c r="G658" i="1" s="1"/>
  <c r="C658" i="1" l="1"/>
  <c r="J658" i="1" l="1"/>
  <c r="D659" i="1" l="1"/>
  <c r="K658" i="1"/>
  <c r="I659" i="1" s="1"/>
  <c r="E659" i="1" l="1"/>
  <c r="F659" i="1"/>
  <c r="H659" i="1"/>
  <c r="G659" i="1" s="1"/>
  <c r="C659" i="1" l="1"/>
  <c r="J659" i="1" l="1"/>
  <c r="D660" i="1" l="1"/>
  <c r="K659" i="1"/>
  <c r="I660" i="1" s="1"/>
  <c r="E660" i="1" l="1"/>
  <c r="F660" i="1"/>
  <c r="H660" i="1"/>
  <c r="G660" i="1" s="1"/>
  <c r="C660" i="1" l="1"/>
  <c r="J660" i="1" l="1"/>
  <c r="D661" i="1" l="1"/>
  <c r="K660" i="1"/>
  <c r="I661" i="1" s="1"/>
  <c r="E661" i="1" l="1"/>
  <c r="F661" i="1"/>
  <c r="H661" i="1"/>
  <c r="G661" i="1" s="1"/>
  <c r="C661" i="1" l="1"/>
  <c r="J661" i="1" l="1"/>
  <c r="D662" i="1" l="1"/>
  <c r="K661" i="1"/>
  <c r="I662" i="1" s="1"/>
  <c r="E662" i="1" l="1"/>
  <c r="F662" i="1"/>
  <c r="H662" i="1"/>
  <c r="G662" i="1" s="1"/>
  <c r="C662" i="1" l="1"/>
  <c r="J662" i="1" l="1"/>
  <c r="D663" i="1" l="1"/>
  <c r="K662" i="1"/>
  <c r="I663" i="1" s="1"/>
  <c r="E663" i="1" l="1"/>
  <c r="F663" i="1"/>
  <c r="H663" i="1"/>
  <c r="G663" i="1" s="1"/>
  <c r="C663" i="1" l="1"/>
  <c r="J663" i="1" l="1"/>
  <c r="D664" i="1" l="1"/>
  <c r="K663" i="1"/>
  <c r="I664" i="1" s="1"/>
  <c r="E664" i="1" l="1"/>
  <c r="F664" i="1"/>
  <c r="H664" i="1"/>
  <c r="G664" i="1" s="1"/>
  <c r="C664" i="1" l="1"/>
  <c r="J664" i="1" l="1"/>
  <c r="D665" i="1" l="1"/>
  <c r="K664" i="1"/>
  <c r="I665" i="1" s="1"/>
  <c r="E665" i="1" l="1"/>
  <c r="F665" i="1"/>
  <c r="H665" i="1"/>
  <c r="G665" i="1" s="1"/>
  <c r="C665" i="1" l="1"/>
  <c r="J665" i="1" l="1"/>
  <c r="D666" i="1" l="1"/>
  <c r="K665" i="1"/>
  <c r="I666" i="1" s="1"/>
  <c r="F666" i="1" l="1"/>
  <c r="E666" i="1"/>
  <c r="H666" i="1"/>
  <c r="G666" i="1" s="1"/>
  <c r="C666" i="1" l="1"/>
  <c r="J666" i="1" l="1"/>
  <c r="D667" i="1" l="1"/>
  <c r="K666" i="1"/>
  <c r="I667" i="1" s="1"/>
  <c r="E667" i="1" l="1"/>
  <c r="F667" i="1"/>
  <c r="H667" i="1"/>
  <c r="G667" i="1" s="1"/>
  <c r="C667" i="1" l="1"/>
  <c r="J667" i="1" l="1"/>
  <c r="D668" i="1" l="1"/>
  <c r="K667" i="1"/>
  <c r="I668" i="1" s="1"/>
  <c r="F668" i="1" l="1"/>
  <c r="E668" i="1"/>
  <c r="H668" i="1"/>
  <c r="G668" i="1" s="1"/>
  <c r="C668" i="1" l="1"/>
  <c r="J668" i="1" l="1"/>
  <c r="D669" i="1" l="1"/>
  <c r="K668" i="1"/>
  <c r="I669" i="1" s="1"/>
  <c r="E669" i="1" l="1"/>
  <c r="F669" i="1"/>
  <c r="H669" i="1"/>
  <c r="G669" i="1" s="1"/>
  <c r="C669" i="1" l="1"/>
  <c r="J669" i="1" l="1"/>
  <c r="D670" i="1" l="1"/>
  <c r="K669" i="1"/>
  <c r="I670" i="1" s="1"/>
  <c r="E670" i="1" l="1"/>
  <c r="F670" i="1"/>
  <c r="H670" i="1"/>
  <c r="G670" i="1" s="1"/>
  <c r="C670" i="1" l="1"/>
  <c r="J670" i="1" l="1"/>
  <c r="D671" i="1" l="1"/>
  <c r="K670" i="1"/>
  <c r="I671" i="1" s="1"/>
  <c r="E671" i="1" l="1"/>
  <c r="F671" i="1"/>
  <c r="H671" i="1"/>
  <c r="G671" i="1" s="1"/>
  <c r="C671" i="1" l="1"/>
  <c r="J671" i="1" l="1"/>
  <c r="D672" i="1" l="1"/>
  <c r="K671" i="1"/>
  <c r="I672" i="1" s="1"/>
  <c r="E672" i="1" l="1"/>
  <c r="F672" i="1"/>
  <c r="H672" i="1"/>
  <c r="G672" i="1" s="1"/>
  <c r="C672" i="1" l="1"/>
  <c r="J672" i="1" l="1"/>
  <c r="D673" i="1" l="1"/>
  <c r="K672" i="1"/>
  <c r="I673" i="1" s="1"/>
  <c r="F673" i="1" l="1"/>
  <c r="E673" i="1"/>
  <c r="H673" i="1"/>
  <c r="G673" i="1" s="1"/>
  <c r="C673" i="1" l="1"/>
  <c r="J673" i="1" l="1"/>
  <c r="D674" i="1" l="1"/>
  <c r="K673" i="1"/>
  <c r="I674" i="1" s="1"/>
  <c r="F674" i="1" l="1"/>
  <c r="E674" i="1"/>
  <c r="H674" i="1"/>
  <c r="G674" i="1" s="1"/>
  <c r="C674" i="1" l="1"/>
  <c r="J674" i="1" l="1"/>
  <c r="D675" i="1" l="1"/>
  <c r="K674" i="1"/>
  <c r="I675" i="1" s="1"/>
  <c r="E675" i="1" l="1"/>
  <c r="F675" i="1"/>
  <c r="H675" i="1"/>
  <c r="G675" i="1" s="1"/>
  <c r="C675" i="1" l="1"/>
  <c r="J675" i="1" l="1"/>
  <c r="D676" i="1" l="1"/>
  <c r="K675" i="1"/>
  <c r="I676" i="1" s="1"/>
  <c r="E676" i="1" l="1"/>
  <c r="F676" i="1"/>
  <c r="H676" i="1"/>
  <c r="G676" i="1" s="1"/>
  <c r="C676" i="1" l="1"/>
  <c r="J676" i="1" l="1"/>
  <c r="D677" i="1" l="1"/>
  <c r="K676" i="1"/>
  <c r="I677" i="1" s="1"/>
  <c r="E677" i="1" l="1"/>
  <c r="F677" i="1"/>
  <c r="H677" i="1"/>
  <c r="G677" i="1" s="1"/>
  <c r="C677" i="1" l="1"/>
  <c r="J677" i="1" l="1"/>
  <c r="D678" i="1" l="1"/>
  <c r="K677" i="1"/>
  <c r="I678" i="1" s="1"/>
  <c r="F678" i="1" l="1"/>
  <c r="E678" i="1"/>
  <c r="H678" i="1"/>
  <c r="G678" i="1" s="1"/>
  <c r="C678" i="1" l="1"/>
  <c r="J678" i="1" l="1"/>
  <c r="D679" i="1" l="1"/>
  <c r="K678" i="1"/>
  <c r="I679" i="1" s="1"/>
  <c r="F679" i="1" l="1"/>
  <c r="E679" i="1"/>
  <c r="H679" i="1"/>
  <c r="G679" i="1" s="1"/>
  <c r="C679" i="1" l="1"/>
  <c r="J679" i="1" l="1"/>
  <c r="D680" i="1" l="1"/>
  <c r="K679" i="1"/>
  <c r="I680" i="1" s="1"/>
  <c r="F680" i="1" l="1"/>
  <c r="E680" i="1"/>
  <c r="H680" i="1"/>
  <c r="G680" i="1" s="1"/>
  <c r="C680" i="1" l="1"/>
  <c r="J680" i="1" l="1"/>
  <c r="D681" i="1" l="1"/>
  <c r="K680" i="1"/>
  <c r="I681" i="1" s="1"/>
  <c r="E681" i="1" l="1"/>
  <c r="F681" i="1"/>
  <c r="H681" i="1"/>
  <c r="G681" i="1" s="1"/>
  <c r="C681" i="1" l="1"/>
  <c r="J681" i="1" l="1"/>
  <c r="D682" i="1" l="1"/>
  <c r="K681" i="1"/>
  <c r="I682" i="1" s="1"/>
  <c r="E682" i="1" l="1"/>
  <c r="F682" i="1"/>
  <c r="H682" i="1"/>
  <c r="G682" i="1" s="1"/>
  <c r="C682" i="1" l="1"/>
  <c r="J682" i="1" l="1"/>
  <c r="D683" i="1" l="1"/>
  <c r="K682" i="1"/>
  <c r="I683" i="1" s="1"/>
  <c r="F683" i="1" l="1"/>
  <c r="E683" i="1"/>
  <c r="H683" i="1"/>
  <c r="G683" i="1" s="1"/>
  <c r="C683" i="1" l="1"/>
  <c r="J683" i="1" l="1"/>
  <c r="D684" i="1" l="1"/>
  <c r="K683" i="1"/>
  <c r="I684" i="1" s="1"/>
  <c r="F684" i="1" l="1"/>
  <c r="E684" i="1"/>
  <c r="H684" i="1"/>
  <c r="G684" i="1" s="1"/>
  <c r="C684" i="1" l="1"/>
  <c r="J684" i="1" l="1"/>
  <c r="D685" i="1" l="1"/>
  <c r="K684" i="1"/>
  <c r="I685" i="1" s="1"/>
  <c r="E685" i="1" l="1"/>
  <c r="F685" i="1"/>
  <c r="H685" i="1"/>
  <c r="G685" i="1" s="1"/>
  <c r="C685" i="1" l="1"/>
  <c r="J685" i="1" l="1"/>
  <c r="D686" i="1" l="1"/>
  <c r="K685" i="1"/>
  <c r="I686" i="1" s="1"/>
  <c r="E686" i="1" l="1"/>
  <c r="F686" i="1"/>
  <c r="H686" i="1"/>
  <c r="G686" i="1" s="1"/>
  <c r="C686" i="1" l="1"/>
  <c r="J686" i="1" l="1"/>
  <c r="D687" i="1" l="1"/>
  <c r="K686" i="1"/>
  <c r="I687" i="1" s="1"/>
  <c r="F687" i="1" l="1"/>
  <c r="E687" i="1"/>
  <c r="H687" i="1"/>
  <c r="G687" i="1" s="1"/>
  <c r="C687" i="1" l="1"/>
  <c r="J687" i="1" l="1"/>
  <c r="D688" i="1" l="1"/>
  <c r="K687" i="1"/>
  <c r="I688" i="1" s="1"/>
  <c r="E688" i="1" l="1"/>
  <c r="F688" i="1"/>
  <c r="H688" i="1"/>
  <c r="G688" i="1" s="1"/>
  <c r="C688" i="1" l="1"/>
  <c r="J688" i="1" l="1"/>
  <c r="D689" i="1" l="1"/>
  <c r="K688" i="1"/>
  <c r="I689" i="1" s="1"/>
  <c r="E689" i="1" l="1"/>
  <c r="F689" i="1"/>
  <c r="H689" i="1"/>
  <c r="G689" i="1" s="1"/>
  <c r="C689" i="1" l="1"/>
  <c r="J689" i="1" l="1"/>
  <c r="D690" i="1" l="1"/>
  <c r="K689" i="1"/>
  <c r="I690" i="1" s="1"/>
  <c r="F690" i="1" l="1"/>
  <c r="E690" i="1"/>
  <c r="H690" i="1"/>
  <c r="G690" i="1" s="1"/>
  <c r="C690" i="1" l="1"/>
  <c r="J690" i="1" l="1"/>
  <c r="D691" i="1" l="1"/>
  <c r="K690" i="1"/>
  <c r="I691" i="1" s="1"/>
  <c r="F691" i="1" l="1"/>
  <c r="E691" i="1"/>
  <c r="H691" i="1"/>
  <c r="G691" i="1" s="1"/>
  <c r="C691" i="1" l="1"/>
  <c r="J691" i="1" l="1"/>
  <c r="D692" i="1" l="1"/>
  <c r="K691" i="1"/>
  <c r="I692" i="1" s="1"/>
  <c r="E692" i="1" l="1"/>
  <c r="F692" i="1"/>
  <c r="H692" i="1"/>
  <c r="G692" i="1" s="1"/>
  <c r="C692" i="1" l="1"/>
  <c r="J692" i="1" l="1"/>
  <c r="D693" i="1" l="1"/>
  <c r="K692" i="1"/>
  <c r="I693" i="1" s="1"/>
  <c r="E693" i="1" l="1"/>
  <c r="F693" i="1"/>
  <c r="H693" i="1"/>
  <c r="G693" i="1" s="1"/>
  <c r="C693" i="1" l="1"/>
  <c r="J693" i="1" l="1"/>
  <c r="D694" i="1" l="1"/>
  <c r="K693" i="1"/>
  <c r="I694" i="1" s="1"/>
  <c r="F694" i="1" l="1"/>
  <c r="E694" i="1"/>
  <c r="H694" i="1"/>
  <c r="G694" i="1" s="1"/>
  <c r="C694" i="1" l="1"/>
  <c r="J694" i="1" l="1"/>
  <c r="D695" i="1" l="1"/>
  <c r="K694" i="1"/>
  <c r="I695" i="1" s="1"/>
  <c r="E695" i="1" l="1"/>
  <c r="F695" i="1"/>
  <c r="H695" i="1"/>
  <c r="G695" i="1" s="1"/>
  <c r="C695" i="1" l="1"/>
  <c r="J695" i="1" l="1"/>
  <c r="D696" i="1" l="1"/>
  <c r="K695" i="1"/>
  <c r="I696" i="1" s="1"/>
  <c r="E696" i="1" l="1"/>
  <c r="F696" i="1"/>
  <c r="H696" i="1"/>
  <c r="G696" i="1" s="1"/>
  <c r="C696" i="1" l="1"/>
  <c r="J696" i="1" l="1"/>
  <c r="D697" i="1" l="1"/>
  <c r="K696" i="1"/>
  <c r="I697" i="1" s="1"/>
  <c r="F697" i="1" l="1"/>
  <c r="E697" i="1"/>
  <c r="H697" i="1"/>
  <c r="G697" i="1" s="1"/>
  <c r="C697" i="1" l="1"/>
  <c r="J697" i="1" l="1"/>
  <c r="D698" i="1" l="1"/>
  <c r="K697" i="1"/>
  <c r="I698" i="1" s="1"/>
  <c r="E698" i="1" l="1"/>
  <c r="F698" i="1"/>
  <c r="H698" i="1"/>
  <c r="G698" i="1" s="1"/>
  <c r="C698" i="1" l="1"/>
  <c r="J698" i="1" l="1"/>
  <c r="D699" i="1" l="1"/>
  <c r="K698" i="1"/>
  <c r="I699" i="1" s="1"/>
  <c r="F699" i="1" l="1"/>
  <c r="E699" i="1"/>
  <c r="H699" i="1"/>
  <c r="G699" i="1" s="1"/>
  <c r="C699" i="1" l="1"/>
  <c r="J699" i="1" l="1"/>
  <c r="D700" i="1" l="1"/>
  <c r="K699" i="1"/>
  <c r="I700" i="1" s="1"/>
  <c r="E700" i="1" l="1"/>
  <c r="F700" i="1"/>
  <c r="H700" i="1"/>
  <c r="G700" i="1" s="1"/>
  <c r="C700" i="1" l="1"/>
  <c r="J700" i="1" l="1"/>
  <c r="D701" i="1" l="1"/>
  <c r="K700" i="1"/>
  <c r="I701" i="1" s="1"/>
  <c r="E701" i="1" l="1"/>
  <c r="F701" i="1"/>
  <c r="H701" i="1"/>
  <c r="G701" i="1" s="1"/>
  <c r="C701" i="1" l="1"/>
  <c r="J701" i="1" l="1"/>
  <c r="D702" i="1" l="1"/>
  <c r="K701" i="1"/>
  <c r="I702" i="1" s="1"/>
  <c r="E702" i="1" l="1"/>
  <c r="F702" i="1"/>
  <c r="H702" i="1"/>
  <c r="G702" i="1" s="1"/>
  <c r="C702" i="1" l="1"/>
  <c r="J702" i="1" l="1"/>
  <c r="D703" i="1" l="1"/>
  <c r="K702" i="1"/>
  <c r="I703" i="1" s="1"/>
  <c r="E703" i="1" l="1"/>
  <c r="F703" i="1"/>
  <c r="H703" i="1"/>
  <c r="G703" i="1" s="1"/>
  <c r="C703" i="1" l="1"/>
  <c r="J703" i="1" l="1"/>
  <c r="D704" i="1" l="1"/>
  <c r="K703" i="1"/>
  <c r="I704" i="1" s="1"/>
  <c r="E704" i="1" l="1"/>
  <c r="F704" i="1"/>
  <c r="H704" i="1"/>
  <c r="G704" i="1" s="1"/>
  <c r="C704" i="1" l="1"/>
  <c r="J704" i="1" l="1"/>
  <c r="D705" i="1" l="1"/>
  <c r="K704" i="1"/>
  <c r="I705" i="1" s="1"/>
  <c r="E705" i="1" l="1"/>
  <c r="F705" i="1"/>
  <c r="H705" i="1"/>
  <c r="G705" i="1" s="1"/>
  <c r="C705" i="1" l="1"/>
  <c r="J705" i="1" l="1"/>
  <c r="D706" i="1" l="1"/>
  <c r="K705" i="1"/>
  <c r="I706" i="1" s="1"/>
  <c r="F706" i="1" l="1"/>
  <c r="E706" i="1"/>
  <c r="H706" i="1"/>
  <c r="G706" i="1" s="1"/>
  <c r="C706" i="1" l="1"/>
  <c r="J706" i="1" l="1"/>
  <c r="D707" i="1" l="1"/>
  <c r="K706" i="1"/>
  <c r="I707" i="1" s="1"/>
  <c r="E707" i="1" l="1"/>
  <c r="F707" i="1"/>
  <c r="H707" i="1"/>
  <c r="G707" i="1" s="1"/>
  <c r="C707" i="1" l="1"/>
  <c r="J707" i="1" l="1"/>
  <c r="D708" i="1" l="1"/>
  <c r="K707" i="1"/>
  <c r="I708" i="1" s="1"/>
  <c r="E708" i="1" l="1"/>
  <c r="F708" i="1"/>
  <c r="H708" i="1"/>
  <c r="G708" i="1" s="1"/>
  <c r="C708" i="1" l="1"/>
  <c r="J708" i="1" l="1"/>
  <c r="D709" i="1" l="1"/>
  <c r="K708" i="1"/>
  <c r="I709" i="1" s="1"/>
  <c r="E709" i="1" l="1"/>
  <c r="F709" i="1"/>
  <c r="H709" i="1"/>
  <c r="G709" i="1" s="1"/>
  <c r="C709" i="1" l="1"/>
  <c r="J709" i="1" l="1"/>
  <c r="D710" i="1" l="1"/>
  <c r="K709" i="1"/>
  <c r="I710" i="1" s="1"/>
  <c r="E710" i="1" l="1"/>
  <c r="F710" i="1"/>
  <c r="H710" i="1"/>
  <c r="G710" i="1" s="1"/>
  <c r="C710" i="1" l="1"/>
  <c r="J710" i="1" l="1"/>
  <c r="D711" i="1" l="1"/>
  <c r="K710" i="1"/>
  <c r="I711" i="1" s="1"/>
  <c r="E711" i="1" l="1"/>
  <c r="F711" i="1"/>
  <c r="H711" i="1"/>
  <c r="G711" i="1" s="1"/>
  <c r="C711" i="1" l="1"/>
  <c r="J711" i="1" l="1"/>
  <c r="D712" i="1" l="1"/>
  <c r="K711" i="1"/>
  <c r="I712" i="1" s="1"/>
  <c r="E712" i="1" l="1"/>
  <c r="F712" i="1"/>
  <c r="H712" i="1"/>
  <c r="G712" i="1" s="1"/>
  <c r="C712" i="1" l="1"/>
  <c r="J712" i="1" l="1"/>
  <c r="D713" i="1" l="1"/>
  <c r="K712" i="1"/>
  <c r="I713" i="1" s="1"/>
  <c r="F713" i="1" l="1"/>
  <c r="E713" i="1"/>
  <c r="H713" i="1"/>
  <c r="G713" i="1" s="1"/>
  <c r="C713" i="1" l="1"/>
  <c r="J713" i="1" l="1"/>
  <c r="D714" i="1" l="1"/>
  <c r="K713" i="1"/>
  <c r="I714" i="1" s="1"/>
  <c r="E714" i="1" l="1"/>
  <c r="F714" i="1"/>
  <c r="H714" i="1"/>
  <c r="G714" i="1" s="1"/>
  <c r="C714" i="1" l="1"/>
  <c r="J714" i="1" l="1"/>
  <c r="D715" i="1" l="1"/>
  <c r="K714" i="1"/>
  <c r="I715" i="1" s="1"/>
  <c r="E715" i="1" l="1"/>
  <c r="F715" i="1"/>
  <c r="H715" i="1"/>
  <c r="G715" i="1" s="1"/>
  <c r="C715" i="1" l="1"/>
  <c r="J715" i="1" l="1"/>
  <c r="D716" i="1" l="1"/>
  <c r="K715" i="1"/>
  <c r="I716" i="1" s="1"/>
  <c r="E716" i="1" l="1"/>
  <c r="F716" i="1"/>
  <c r="H716" i="1"/>
  <c r="G716" i="1" s="1"/>
  <c r="C716" i="1" l="1"/>
  <c r="J716" i="1" l="1"/>
  <c r="D717" i="1" l="1"/>
  <c r="K716" i="1"/>
  <c r="I717" i="1" s="1"/>
  <c r="E717" i="1" l="1"/>
  <c r="F717" i="1"/>
  <c r="H717" i="1"/>
  <c r="G717" i="1" s="1"/>
  <c r="C717" i="1" l="1"/>
  <c r="J717" i="1" l="1"/>
  <c r="D718" i="1" l="1"/>
  <c r="K717" i="1"/>
  <c r="I718" i="1" s="1"/>
  <c r="F718" i="1" l="1"/>
  <c r="E718" i="1"/>
  <c r="H718" i="1"/>
  <c r="G718" i="1" s="1"/>
  <c r="C718" i="1" l="1"/>
  <c r="J718" i="1" l="1"/>
  <c r="D719" i="1" l="1"/>
  <c r="K718" i="1"/>
  <c r="I719" i="1" s="1"/>
  <c r="E719" i="1" l="1"/>
  <c r="F719" i="1"/>
  <c r="H719" i="1"/>
  <c r="G719" i="1" s="1"/>
  <c r="C719" i="1" l="1"/>
  <c r="J719" i="1" l="1"/>
  <c r="D720" i="1" l="1"/>
  <c r="K719" i="1"/>
  <c r="I720" i="1" s="1"/>
  <c r="E720" i="1" l="1"/>
  <c r="F720" i="1"/>
  <c r="H720" i="1"/>
  <c r="G720" i="1" s="1"/>
  <c r="C720" i="1" l="1"/>
  <c r="J720" i="1" l="1"/>
  <c r="D721" i="1" l="1"/>
  <c r="K720" i="1"/>
  <c r="I721" i="1" s="1"/>
  <c r="E721" i="1" l="1"/>
  <c r="F721" i="1"/>
  <c r="H721" i="1"/>
  <c r="G721" i="1" s="1"/>
  <c r="C721" i="1" l="1"/>
  <c r="J721" i="1" l="1"/>
  <c r="D722" i="1" l="1"/>
  <c r="K721" i="1"/>
  <c r="I722" i="1" s="1"/>
  <c r="E722" i="1" l="1"/>
  <c r="F722" i="1"/>
  <c r="H722" i="1"/>
  <c r="G722" i="1" s="1"/>
  <c r="C722" i="1" l="1"/>
  <c r="J722" i="1" l="1"/>
  <c r="D723" i="1" l="1"/>
  <c r="K722" i="1"/>
  <c r="I723" i="1" s="1"/>
  <c r="E723" i="1" l="1"/>
  <c r="F723" i="1"/>
  <c r="H723" i="1"/>
  <c r="G723" i="1" s="1"/>
  <c r="C723" i="1" l="1"/>
  <c r="J723" i="1" l="1"/>
  <c r="D724" i="1" l="1"/>
  <c r="K723" i="1"/>
  <c r="I724" i="1" s="1"/>
  <c r="E724" i="1" l="1"/>
  <c r="F724" i="1"/>
  <c r="H724" i="1"/>
  <c r="G724" i="1" s="1"/>
  <c r="C724" i="1" l="1"/>
  <c r="J724" i="1" l="1"/>
  <c r="D725" i="1" l="1"/>
  <c r="K724" i="1"/>
  <c r="I725" i="1" s="1"/>
  <c r="E725" i="1" l="1"/>
  <c r="F725" i="1"/>
  <c r="H725" i="1"/>
  <c r="G725" i="1" s="1"/>
  <c r="C725" i="1" l="1"/>
  <c r="J725" i="1" l="1"/>
  <c r="D726" i="1" l="1"/>
  <c r="K725" i="1"/>
  <c r="I726" i="1" s="1"/>
  <c r="E726" i="1" l="1"/>
  <c r="F726" i="1"/>
  <c r="H726" i="1"/>
  <c r="G726" i="1" s="1"/>
  <c r="C726" i="1" l="1"/>
  <c r="J726" i="1" l="1"/>
  <c r="D727" i="1" l="1"/>
  <c r="K726" i="1"/>
  <c r="I727" i="1" s="1"/>
  <c r="E727" i="1" l="1"/>
  <c r="H727" i="1"/>
  <c r="G727" i="1" s="1"/>
  <c r="F727" i="1"/>
  <c r="C727" i="1" l="1"/>
  <c r="J727" i="1" l="1"/>
  <c r="D728" i="1" s="1"/>
  <c r="K727" i="1" l="1"/>
  <c r="I728" i="1" s="1"/>
  <c r="E728" i="1" l="1"/>
  <c r="H728" i="1"/>
  <c r="G728" i="1" s="1"/>
  <c r="F728" i="1"/>
  <c r="C728" i="1" l="1"/>
  <c r="J728" i="1" s="1"/>
  <c r="D729" i="1" l="1"/>
  <c r="K728" i="1"/>
  <c r="I729" i="1" s="1"/>
  <c r="E729" i="1" l="1"/>
  <c r="F729" i="1"/>
  <c r="H729" i="1"/>
  <c r="G729" i="1" s="1"/>
  <c r="C729" i="1" l="1"/>
  <c r="J729" i="1" l="1"/>
  <c r="D730" i="1" l="1"/>
  <c r="K729" i="1"/>
  <c r="I730" i="1" s="1"/>
  <c r="E730" i="1" l="1"/>
  <c r="F730" i="1"/>
  <c r="H730" i="1"/>
  <c r="G730" i="1" s="1"/>
  <c r="C730" i="1" l="1"/>
  <c r="J730" i="1" l="1"/>
  <c r="D731" i="1" l="1"/>
  <c r="K730" i="1"/>
  <c r="I731" i="1" s="1"/>
  <c r="F731" i="1" l="1"/>
  <c r="E731" i="1"/>
  <c r="H731" i="1"/>
  <c r="G731" i="1" s="1"/>
  <c r="C731" i="1" l="1"/>
  <c r="J731" i="1" l="1"/>
  <c r="D732" i="1" l="1"/>
  <c r="K731" i="1"/>
  <c r="I732" i="1" s="1"/>
  <c r="E732" i="1" l="1"/>
  <c r="F732" i="1"/>
  <c r="H732" i="1"/>
  <c r="G732" i="1" s="1"/>
  <c r="C732" i="1" l="1"/>
  <c r="J732" i="1" l="1"/>
  <c r="D733" i="1" l="1"/>
  <c r="K732" i="1"/>
  <c r="I733" i="1" s="1"/>
  <c r="E733" i="1" l="1"/>
  <c r="F733" i="1"/>
  <c r="H733" i="1"/>
  <c r="G733" i="1" s="1"/>
  <c r="C733" i="1" l="1"/>
  <c r="J733" i="1" l="1"/>
  <c r="D734" i="1" l="1"/>
  <c r="K733" i="1"/>
  <c r="I734" i="1" s="1"/>
  <c r="E734" i="1" l="1"/>
  <c r="F734" i="1"/>
  <c r="H734" i="1"/>
  <c r="G734" i="1" s="1"/>
  <c r="C734" i="1" l="1"/>
  <c r="J734" i="1" l="1"/>
  <c r="D735" i="1" l="1"/>
  <c r="K734" i="1"/>
  <c r="I735" i="1" s="1"/>
  <c r="F735" i="1" l="1"/>
  <c r="E735" i="1"/>
  <c r="H735" i="1"/>
  <c r="G735" i="1" s="1"/>
  <c r="C735" i="1" l="1"/>
  <c r="J735" i="1" l="1"/>
  <c r="D736" i="1" l="1"/>
  <c r="K735" i="1"/>
  <c r="I736" i="1" s="1"/>
  <c r="F736" i="1" l="1"/>
  <c r="E736" i="1"/>
  <c r="H736" i="1"/>
  <c r="G736" i="1" s="1"/>
  <c r="C736" i="1" l="1"/>
  <c r="J736" i="1" l="1"/>
  <c r="D737" i="1" l="1"/>
  <c r="K736" i="1"/>
  <c r="I737" i="1" s="1"/>
  <c r="F737" i="1" l="1"/>
  <c r="E737" i="1"/>
  <c r="H737" i="1"/>
  <c r="G737" i="1" s="1"/>
  <c r="C737" i="1" l="1"/>
  <c r="J737" i="1" l="1"/>
  <c r="D738" i="1" l="1"/>
  <c r="K737" i="1"/>
  <c r="I738" i="1" s="1"/>
  <c r="F738" i="1" l="1"/>
  <c r="E738" i="1"/>
  <c r="H738" i="1"/>
  <c r="G738" i="1" s="1"/>
  <c r="C738" i="1" l="1"/>
  <c r="J738" i="1" l="1"/>
  <c r="D739" i="1" l="1"/>
  <c r="K738" i="1"/>
  <c r="I739" i="1" s="1"/>
  <c r="F739" i="1" l="1"/>
  <c r="E739" i="1"/>
  <c r="H739" i="1"/>
  <c r="G739" i="1" s="1"/>
  <c r="C739" i="1" l="1"/>
  <c r="J739" i="1" l="1"/>
  <c r="D740" i="1" l="1"/>
  <c r="K739" i="1"/>
  <c r="I740" i="1" s="1"/>
  <c r="F740" i="1" l="1"/>
  <c r="E740" i="1"/>
  <c r="H740" i="1"/>
  <c r="G740" i="1" s="1"/>
  <c r="C740" i="1" l="1"/>
  <c r="J740" i="1" l="1"/>
  <c r="D741" i="1" l="1"/>
  <c r="K740" i="1"/>
  <c r="I741" i="1" s="1"/>
  <c r="E741" i="1" l="1"/>
  <c r="F741" i="1"/>
  <c r="H741" i="1"/>
  <c r="G741" i="1" s="1"/>
  <c r="C741" i="1" l="1"/>
  <c r="J741" i="1" l="1"/>
  <c r="D742" i="1" l="1"/>
  <c r="K741" i="1"/>
  <c r="I742" i="1" s="1"/>
  <c r="F742" i="1" l="1"/>
  <c r="E742" i="1"/>
  <c r="H742" i="1"/>
  <c r="G742" i="1" s="1"/>
  <c r="C742" i="1" l="1"/>
  <c r="J742" i="1" l="1"/>
  <c r="D743" i="1" l="1"/>
  <c r="K742" i="1"/>
  <c r="I743" i="1" s="1"/>
  <c r="F743" i="1" l="1"/>
  <c r="E743" i="1"/>
  <c r="H743" i="1"/>
  <c r="G743" i="1" s="1"/>
  <c r="C743" i="1" l="1"/>
  <c r="J743" i="1" l="1"/>
  <c r="D744" i="1" l="1"/>
  <c r="K743" i="1"/>
  <c r="I744" i="1" s="1"/>
  <c r="E744" i="1" l="1"/>
  <c r="F744" i="1"/>
  <c r="H744" i="1"/>
  <c r="G744" i="1" s="1"/>
  <c r="C744" i="1" l="1"/>
  <c r="J744" i="1" l="1"/>
  <c r="D745" i="1" l="1"/>
  <c r="K744" i="1"/>
  <c r="I745" i="1" s="1"/>
  <c r="F745" i="1" l="1"/>
  <c r="E745" i="1"/>
  <c r="H745" i="1"/>
  <c r="G745" i="1" s="1"/>
  <c r="C745" i="1" l="1"/>
  <c r="J745" i="1" l="1"/>
  <c r="D746" i="1" l="1"/>
  <c r="K745" i="1"/>
  <c r="I746" i="1" s="1"/>
  <c r="F746" i="1" l="1"/>
  <c r="E746" i="1"/>
  <c r="H746" i="1"/>
  <c r="G746" i="1" s="1"/>
  <c r="C746" i="1" l="1"/>
  <c r="J746" i="1" l="1"/>
  <c r="D747" i="1" l="1"/>
  <c r="K746" i="1"/>
  <c r="I747" i="1" s="1"/>
  <c r="F747" i="1" l="1"/>
  <c r="E747" i="1"/>
  <c r="H747" i="1"/>
  <c r="G747" i="1" s="1"/>
  <c r="C747" i="1" l="1"/>
  <c r="J747" i="1" l="1"/>
  <c r="D748" i="1" l="1"/>
  <c r="K747" i="1"/>
  <c r="I748" i="1" s="1"/>
  <c r="E748" i="1" l="1"/>
  <c r="F748" i="1"/>
  <c r="H748" i="1"/>
  <c r="G748" i="1" s="1"/>
  <c r="C748" i="1" l="1"/>
  <c r="J748" i="1" l="1"/>
  <c r="D749" i="1" l="1"/>
  <c r="K748" i="1"/>
  <c r="I749" i="1" s="1"/>
  <c r="E749" i="1" l="1"/>
  <c r="F749" i="1"/>
  <c r="H749" i="1"/>
  <c r="G749" i="1" s="1"/>
  <c r="C749" i="1" l="1"/>
  <c r="J749" i="1" l="1"/>
  <c r="D750" i="1" l="1"/>
  <c r="K749" i="1"/>
  <c r="I750" i="1" s="1"/>
  <c r="F750" i="1" l="1"/>
  <c r="E750" i="1"/>
  <c r="H750" i="1"/>
  <c r="G750" i="1" s="1"/>
  <c r="C750" i="1" l="1"/>
  <c r="J750" i="1" l="1"/>
  <c r="D751" i="1" l="1"/>
  <c r="K750" i="1"/>
  <c r="I751" i="1" s="1"/>
  <c r="E751" i="1" l="1"/>
  <c r="F751" i="1"/>
  <c r="H751" i="1"/>
  <c r="G751" i="1" s="1"/>
  <c r="C751" i="1" l="1"/>
  <c r="J751" i="1" l="1"/>
  <c r="D752" i="1" l="1"/>
  <c r="K751" i="1"/>
  <c r="I752" i="1" s="1"/>
  <c r="E752" i="1" l="1"/>
  <c r="F752" i="1"/>
  <c r="H752" i="1"/>
  <c r="G752" i="1" s="1"/>
  <c r="C752" i="1" l="1"/>
  <c r="J752" i="1" l="1"/>
  <c r="D753" i="1" l="1"/>
  <c r="K752" i="1"/>
  <c r="I753" i="1" s="1"/>
  <c r="E753" i="1" l="1"/>
  <c r="F753" i="1"/>
  <c r="H753" i="1"/>
  <c r="G753" i="1" s="1"/>
  <c r="C753" i="1" l="1"/>
  <c r="J753" i="1" l="1"/>
  <c r="D754" i="1" l="1"/>
  <c r="K753" i="1"/>
  <c r="I754" i="1" s="1"/>
  <c r="F754" i="1" l="1"/>
  <c r="E754" i="1"/>
  <c r="H754" i="1"/>
  <c r="G754" i="1" s="1"/>
  <c r="C754" i="1" l="1"/>
  <c r="J754" i="1" l="1"/>
  <c r="D755" i="1" l="1"/>
  <c r="K754" i="1"/>
  <c r="I755" i="1" s="1"/>
  <c r="F755" i="1" l="1"/>
  <c r="E755" i="1"/>
  <c r="H755" i="1"/>
  <c r="G755" i="1" s="1"/>
  <c r="C755" i="1" l="1"/>
  <c r="J755" i="1" l="1"/>
  <c r="D756" i="1" l="1"/>
  <c r="K755" i="1"/>
  <c r="I756" i="1" s="1"/>
  <c r="E756" i="1" l="1"/>
  <c r="F756" i="1"/>
  <c r="H756" i="1"/>
  <c r="G756" i="1" s="1"/>
  <c r="C756" i="1" l="1"/>
  <c r="J756" i="1" l="1"/>
  <c r="D757" i="1" l="1"/>
  <c r="K756" i="1"/>
  <c r="I757" i="1" s="1"/>
  <c r="F757" i="1" l="1"/>
  <c r="E757" i="1"/>
  <c r="H757" i="1"/>
  <c r="G757" i="1" s="1"/>
  <c r="C757" i="1" l="1"/>
  <c r="J757" i="1" l="1"/>
  <c r="D758" i="1" l="1"/>
  <c r="K757" i="1"/>
  <c r="I758" i="1" s="1"/>
  <c r="F758" i="1" l="1"/>
  <c r="E758" i="1"/>
  <c r="H758" i="1"/>
  <c r="G758" i="1" s="1"/>
  <c r="C758" i="1" l="1"/>
  <c r="J758" i="1" l="1"/>
  <c r="D759" i="1" l="1"/>
  <c r="K758" i="1"/>
  <c r="I759" i="1" s="1"/>
  <c r="F759" i="1" l="1"/>
  <c r="E759" i="1"/>
  <c r="H759" i="1"/>
  <c r="G759" i="1" s="1"/>
  <c r="C759" i="1" l="1"/>
  <c r="J759" i="1" l="1"/>
  <c r="D760" i="1" l="1"/>
  <c r="K759" i="1"/>
  <c r="I760" i="1" s="1"/>
  <c r="E760" i="1" l="1"/>
  <c r="F760" i="1"/>
  <c r="H760" i="1"/>
  <c r="G760" i="1" s="1"/>
  <c r="C760" i="1" l="1"/>
  <c r="J760" i="1" l="1"/>
  <c r="D761" i="1" l="1"/>
  <c r="K760" i="1"/>
  <c r="I761" i="1" s="1"/>
  <c r="E761" i="1" l="1"/>
  <c r="F761" i="1"/>
  <c r="H761" i="1"/>
  <c r="G761" i="1" s="1"/>
  <c r="C761" i="1" l="1"/>
  <c r="J761" i="1" l="1"/>
  <c r="D762" i="1" l="1"/>
  <c r="K761" i="1"/>
  <c r="I762" i="1" s="1"/>
  <c r="E762" i="1" l="1"/>
  <c r="F762" i="1"/>
  <c r="H762" i="1"/>
  <c r="G762" i="1" s="1"/>
  <c r="C762" i="1" l="1"/>
  <c r="J762" i="1" l="1"/>
  <c r="D763" i="1" l="1"/>
  <c r="K762" i="1"/>
  <c r="I763" i="1" s="1"/>
  <c r="F763" i="1" l="1"/>
  <c r="E763" i="1"/>
  <c r="H763" i="1"/>
  <c r="G763" i="1" s="1"/>
  <c r="C763" i="1" l="1"/>
  <c r="J763" i="1" l="1"/>
  <c r="D764" i="1" l="1"/>
  <c r="K763" i="1"/>
  <c r="I764" i="1" s="1"/>
  <c r="F764" i="1" l="1"/>
  <c r="E764" i="1"/>
  <c r="H764" i="1"/>
  <c r="G764" i="1" s="1"/>
  <c r="C764" i="1" l="1"/>
  <c r="J764" i="1" l="1"/>
  <c r="D765" i="1" l="1"/>
  <c r="K764" i="1"/>
  <c r="I765" i="1" s="1"/>
  <c r="E765" i="1" l="1"/>
  <c r="F765" i="1"/>
  <c r="H765" i="1"/>
  <c r="G765" i="1" s="1"/>
  <c r="C765" i="1" l="1"/>
  <c r="J765" i="1" l="1"/>
  <c r="D766" i="1" l="1"/>
  <c r="K765" i="1"/>
  <c r="I766" i="1" s="1"/>
  <c r="F766" i="1" l="1"/>
  <c r="E766" i="1"/>
  <c r="H766" i="1"/>
  <c r="G766" i="1" s="1"/>
  <c r="C766" i="1" l="1"/>
  <c r="J766" i="1" l="1"/>
  <c r="D767" i="1" l="1"/>
  <c r="K766" i="1"/>
  <c r="I767" i="1" s="1"/>
  <c r="E767" i="1" l="1"/>
  <c r="F767" i="1"/>
  <c r="H767" i="1"/>
  <c r="G767" i="1" s="1"/>
  <c r="C767" i="1" l="1"/>
  <c r="J767" i="1" l="1"/>
  <c r="D768" i="1" l="1"/>
  <c r="K767" i="1"/>
  <c r="I768" i="1" s="1"/>
  <c r="E768" i="1" l="1"/>
  <c r="F768" i="1"/>
  <c r="H768" i="1"/>
  <c r="G768" i="1" s="1"/>
  <c r="C768" i="1" l="1"/>
  <c r="J768" i="1" l="1"/>
  <c r="D769" i="1" l="1"/>
  <c r="K768" i="1"/>
  <c r="I769" i="1" s="1"/>
  <c r="F769" i="1" l="1"/>
  <c r="E769" i="1"/>
  <c r="H769" i="1"/>
  <c r="G769" i="1" s="1"/>
  <c r="C769" i="1" l="1"/>
  <c r="J769" i="1" l="1"/>
  <c r="D770" i="1" l="1"/>
  <c r="K769" i="1"/>
  <c r="I770" i="1" s="1"/>
  <c r="F770" i="1" l="1"/>
  <c r="E770" i="1"/>
  <c r="H770" i="1"/>
  <c r="G770" i="1" s="1"/>
  <c r="C770" i="1" l="1"/>
  <c r="J770" i="1" l="1"/>
  <c r="D771" i="1" l="1"/>
  <c r="K770" i="1"/>
  <c r="I771" i="1" s="1"/>
  <c r="F771" i="1" l="1"/>
  <c r="E771" i="1"/>
  <c r="H771" i="1"/>
  <c r="G771" i="1" s="1"/>
  <c r="C771" i="1" l="1"/>
  <c r="J771" i="1" l="1"/>
  <c r="D772" i="1" l="1"/>
  <c r="K771" i="1"/>
  <c r="I772" i="1" s="1"/>
  <c r="E772" i="1" l="1"/>
  <c r="F772" i="1"/>
  <c r="H772" i="1"/>
  <c r="G772" i="1" s="1"/>
  <c r="C772" i="1" l="1"/>
  <c r="J772" i="1" l="1"/>
  <c r="D773" i="1" l="1"/>
  <c r="K772" i="1"/>
  <c r="I773" i="1" s="1"/>
  <c r="F773" i="1" l="1"/>
  <c r="E773" i="1"/>
  <c r="H773" i="1"/>
  <c r="G773" i="1" s="1"/>
  <c r="C773" i="1" l="1"/>
  <c r="J773" i="1" l="1"/>
  <c r="D774" i="1" l="1"/>
  <c r="K773" i="1"/>
  <c r="I774" i="1" s="1"/>
  <c r="F774" i="1" l="1"/>
  <c r="E774" i="1"/>
  <c r="H774" i="1"/>
  <c r="G774" i="1" s="1"/>
  <c r="C774" i="1" l="1"/>
  <c r="J774" i="1" l="1"/>
  <c r="D775" i="1" l="1"/>
  <c r="K774" i="1"/>
  <c r="I775" i="1" s="1"/>
  <c r="E775" i="1" l="1"/>
  <c r="F775" i="1"/>
  <c r="H775" i="1"/>
  <c r="G775" i="1" s="1"/>
  <c r="C775" i="1" l="1"/>
  <c r="J775" i="1" l="1"/>
  <c r="D776" i="1" l="1"/>
  <c r="K775" i="1"/>
  <c r="I776" i="1" s="1"/>
  <c r="F776" i="1" l="1"/>
  <c r="E776" i="1"/>
  <c r="H776" i="1"/>
  <c r="G776" i="1" s="1"/>
  <c r="C776" i="1" l="1"/>
  <c r="J776" i="1" l="1"/>
  <c r="D777" i="1" l="1"/>
  <c r="K776" i="1"/>
  <c r="I777" i="1" s="1"/>
  <c r="F777" i="1" l="1"/>
  <c r="E777" i="1"/>
  <c r="H777" i="1"/>
  <c r="G777" i="1" s="1"/>
  <c r="C777" i="1" l="1"/>
  <c r="J777" i="1" l="1"/>
  <c r="D778" i="1" l="1"/>
  <c r="K777" i="1"/>
  <c r="I778" i="1" s="1"/>
  <c r="F778" i="1" l="1"/>
  <c r="E778" i="1"/>
  <c r="H778" i="1"/>
  <c r="G778" i="1" s="1"/>
  <c r="C778" i="1" l="1"/>
  <c r="J778" i="1" l="1"/>
  <c r="D779" i="1" l="1"/>
  <c r="K778" i="1"/>
  <c r="I779" i="1" s="1"/>
  <c r="F779" i="1" l="1"/>
  <c r="E779" i="1"/>
  <c r="H779" i="1"/>
  <c r="G779" i="1" s="1"/>
  <c r="C779" i="1" l="1"/>
  <c r="J779" i="1" l="1"/>
  <c r="D780" i="1" l="1"/>
  <c r="K779" i="1"/>
  <c r="I780" i="1" s="1"/>
  <c r="E780" i="1" l="1"/>
  <c r="F780" i="1"/>
  <c r="H780" i="1"/>
  <c r="G780" i="1" s="1"/>
  <c r="C780" i="1" l="1"/>
  <c r="J780" i="1" l="1"/>
  <c r="D781" i="1" l="1"/>
  <c r="K780" i="1"/>
  <c r="I781" i="1" s="1"/>
  <c r="E781" i="1" l="1"/>
  <c r="F781" i="1"/>
  <c r="H781" i="1"/>
  <c r="G781" i="1" s="1"/>
  <c r="C781" i="1" l="1"/>
  <c r="J781" i="1" l="1"/>
  <c r="D782" i="1" l="1"/>
  <c r="K781" i="1"/>
  <c r="I782" i="1" s="1"/>
  <c r="E782" i="1" l="1"/>
  <c r="F782" i="1"/>
  <c r="H782" i="1"/>
  <c r="G782" i="1" s="1"/>
  <c r="C782" i="1" l="1"/>
  <c r="J782" i="1" l="1"/>
  <c r="D783" i="1" l="1"/>
  <c r="K782" i="1"/>
  <c r="I783" i="1" s="1"/>
  <c r="E783" i="1" l="1"/>
  <c r="F783" i="1"/>
  <c r="H783" i="1"/>
  <c r="G783" i="1" s="1"/>
  <c r="C783" i="1" l="1"/>
  <c r="J783" i="1" l="1"/>
  <c r="D784" i="1" l="1"/>
  <c r="K783" i="1"/>
  <c r="I784" i="1" s="1"/>
  <c r="E784" i="1" l="1"/>
  <c r="F784" i="1"/>
  <c r="H784" i="1"/>
  <c r="G784" i="1" s="1"/>
  <c r="C784" i="1" l="1"/>
  <c r="J784" i="1" l="1"/>
  <c r="D785" i="1" l="1"/>
  <c r="K784" i="1"/>
  <c r="I785" i="1" s="1"/>
  <c r="F785" i="1" l="1"/>
  <c r="E785" i="1"/>
  <c r="H785" i="1"/>
  <c r="G785" i="1" s="1"/>
  <c r="C785" i="1" l="1"/>
  <c r="J785" i="1" l="1"/>
  <c r="D786" i="1" l="1"/>
  <c r="K785" i="1"/>
  <c r="I786" i="1" s="1"/>
  <c r="E786" i="1" l="1"/>
  <c r="F786" i="1"/>
  <c r="H786" i="1"/>
  <c r="G786" i="1" s="1"/>
  <c r="C786" i="1" l="1"/>
  <c r="J786" i="1" l="1"/>
  <c r="D787" i="1" l="1"/>
  <c r="K786" i="1"/>
  <c r="I787" i="1" s="1"/>
  <c r="F787" i="1" l="1"/>
  <c r="E787" i="1"/>
  <c r="H787" i="1"/>
  <c r="G787" i="1" s="1"/>
  <c r="C787" i="1" l="1"/>
  <c r="J787" i="1" l="1"/>
  <c r="D788" i="1" l="1"/>
  <c r="K787" i="1"/>
  <c r="I788" i="1" s="1"/>
  <c r="E788" i="1" l="1"/>
  <c r="F788" i="1"/>
  <c r="H788" i="1"/>
  <c r="G788" i="1" s="1"/>
  <c r="C788" i="1" l="1"/>
  <c r="J788" i="1" l="1"/>
  <c r="D789" i="1" l="1"/>
  <c r="K788" i="1"/>
  <c r="I789" i="1" s="1"/>
  <c r="F789" i="1" l="1"/>
  <c r="E789" i="1"/>
  <c r="H789" i="1"/>
  <c r="G789" i="1" s="1"/>
  <c r="C789" i="1" l="1"/>
  <c r="J789" i="1" l="1"/>
  <c r="D790" i="1" l="1"/>
  <c r="K789" i="1"/>
  <c r="I790" i="1" s="1"/>
  <c r="F790" i="1" l="1"/>
  <c r="E790" i="1"/>
  <c r="H790" i="1"/>
  <c r="G790" i="1" s="1"/>
  <c r="C790" i="1" l="1"/>
  <c r="J790" i="1" l="1"/>
  <c r="D791" i="1" l="1"/>
  <c r="K790" i="1"/>
  <c r="I791" i="1" s="1"/>
  <c r="E791" i="1" l="1"/>
  <c r="F791" i="1"/>
  <c r="H791" i="1"/>
  <c r="G791" i="1" s="1"/>
  <c r="C791" i="1" l="1"/>
  <c r="J791" i="1" l="1"/>
  <c r="D792" i="1" l="1"/>
  <c r="K791" i="1"/>
  <c r="I792" i="1" s="1"/>
  <c r="E792" i="1" l="1"/>
  <c r="F792" i="1"/>
  <c r="H792" i="1"/>
  <c r="G792" i="1" s="1"/>
  <c r="C792" i="1" l="1"/>
  <c r="J792" i="1" l="1"/>
  <c r="D793" i="1" l="1"/>
  <c r="K792" i="1"/>
  <c r="I793" i="1" s="1"/>
  <c r="F793" i="1" l="1"/>
  <c r="E793" i="1"/>
  <c r="H793" i="1"/>
  <c r="G793" i="1" s="1"/>
  <c r="C793" i="1" l="1"/>
  <c r="J793" i="1" l="1"/>
  <c r="D794" i="1" l="1"/>
  <c r="K793" i="1"/>
  <c r="I794" i="1" s="1"/>
  <c r="F794" i="1" l="1"/>
  <c r="E794" i="1"/>
  <c r="H794" i="1"/>
  <c r="G794" i="1" s="1"/>
  <c r="C794" i="1" l="1"/>
  <c r="J794" i="1" l="1"/>
  <c r="D795" i="1" l="1"/>
  <c r="K794" i="1"/>
  <c r="I795" i="1" s="1"/>
  <c r="E795" i="1" l="1"/>
  <c r="F795" i="1"/>
  <c r="H795" i="1"/>
  <c r="G795" i="1" s="1"/>
  <c r="C795" i="1" l="1"/>
  <c r="J795" i="1" l="1"/>
  <c r="D796" i="1" l="1"/>
  <c r="K795" i="1"/>
  <c r="I796" i="1" s="1"/>
  <c r="F796" i="1" l="1"/>
  <c r="E796" i="1"/>
  <c r="H796" i="1"/>
  <c r="G796" i="1" s="1"/>
  <c r="C796" i="1" l="1"/>
  <c r="J796" i="1" l="1"/>
  <c r="D797" i="1" l="1"/>
  <c r="K796" i="1"/>
  <c r="I797" i="1" s="1"/>
  <c r="E797" i="1" l="1"/>
  <c r="F797" i="1"/>
  <c r="H797" i="1"/>
  <c r="G797" i="1" s="1"/>
  <c r="C797" i="1" l="1"/>
  <c r="J797" i="1" l="1"/>
  <c r="D798" i="1" l="1"/>
  <c r="K797" i="1"/>
  <c r="I798" i="1" s="1"/>
  <c r="E798" i="1" l="1"/>
  <c r="F798" i="1"/>
  <c r="H798" i="1"/>
  <c r="G798" i="1" s="1"/>
  <c r="C798" i="1" l="1"/>
  <c r="J798" i="1" l="1"/>
  <c r="D799" i="1" l="1"/>
  <c r="K798" i="1"/>
  <c r="I799" i="1" s="1"/>
  <c r="F799" i="1" l="1"/>
  <c r="E799" i="1"/>
  <c r="H799" i="1"/>
  <c r="G799" i="1" s="1"/>
  <c r="C799" i="1" l="1"/>
  <c r="J799" i="1" l="1"/>
  <c r="D800" i="1" l="1"/>
  <c r="K799" i="1"/>
  <c r="I800" i="1" s="1"/>
  <c r="F800" i="1" l="1"/>
  <c r="E800" i="1"/>
  <c r="H800" i="1"/>
  <c r="G800" i="1" s="1"/>
  <c r="C800" i="1" l="1"/>
  <c r="J800" i="1" l="1"/>
  <c r="D801" i="1" l="1"/>
  <c r="K800" i="1"/>
  <c r="I801" i="1" s="1"/>
  <c r="E801" i="1" l="1"/>
  <c r="F801" i="1"/>
  <c r="H801" i="1"/>
  <c r="G801" i="1" s="1"/>
  <c r="C801" i="1" l="1"/>
  <c r="J801" i="1" l="1"/>
  <c r="D802" i="1" l="1"/>
  <c r="K801" i="1"/>
  <c r="I802" i="1" s="1"/>
  <c r="F802" i="1" l="1"/>
  <c r="E802" i="1"/>
  <c r="H802" i="1"/>
  <c r="G802" i="1" s="1"/>
  <c r="C802" i="1" l="1"/>
  <c r="J802" i="1" l="1"/>
  <c r="D803" i="1" l="1"/>
  <c r="K802" i="1"/>
  <c r="I803" i="1" s="1"/>
  <c r="E803" i="1" l="1"/>
  <c r="F803" i="1"/>
  <c r="H803" i="1"/>
  <c r="G803" i="1" s="1"/>
  <c r="C803" i="1" l="1"/>
  <c r="J803" i="1" l="1"/>
  <c r="D804" i="1" l="1"/>
  <c r="K803" i="1"/>
  <c r="I804" i="1" s="1"/>
  <c r="E804" i="1" l="1"/>
  <c r="F804" i="1"/>
  <c r="H804" i="1"/>
  <c r="G804" i="1" s="1"/>
  <c r="C804" i="1" l="1"/>
  <c r="J804" i="1" l="1"/>
  <c r="D805" i="1" l="1"/>
  <c r="K804" i="1"/>
  <c r="I805" i="1" s="1"/>
  <c r="E805" i="1" l="1"/>
  <c r="F805" i="1"/>
  <c r="H805" i="1"/>
  <c r="G805" i="1" s="1"/>
  <c r="C805" i="1" l="1"/>
  <c r="J805" i="1" l="1"/>
  <c r="D806" i="1" l="1"/>
  <c r="K805" i="1"/>
  <c r="I806" i="1" s="1"/>
  <c r="F806" i="1" l="1"/>
  <c r="E806" i="1"/>
  <c r="H806" i="1"/>
  <c r="G806" i="1" s="1"/>
  <c r="C806" i="1" l="1"/>
  <c r="J806" i="1" l="1"/>
  <c r="D807" i="1" l="1"/>
  <c r="K806" i="1"/>
  <c r="I807" i="1" s="1"/>
  <c r="E807" i="1" l="1"/>
  <c r="F807" i="1"/>
  <c r="H807" i="1"/>
  <c r="G807" i="1" s="1"/>
  <c r="C807" i="1" l="1"/>
  <c r="J807" i="1" l="1"/>
  <c r="D808" i="1" l="1"/>
  <c r="K807" i="1"/>
  <c r="I808" i="1" s="1"/>
  <c r="F808" i="1" l="1"/>
  <c r="E808" i="1"/>
  <c r="H808" i="1"/>
  <c r="G808" i="1" s="1"/>
  <c r="C808" i="1" l="1"/>
  <c r="J808" i="1" l="1"/>
  <c r="D809" i="1" l="1"/>
  <c r="K808" i="1"/>
  <c r="I809" i="1" s="1"/>
  <c r="F809" i="1" l="1"/>
  <c r="E809" i="1"/>
  <c r="H809" i="1"/>
  <c r="G809" i="1" s="1"/>
  <c r="C809" i="1" l="1"/>
  <c r="J809" i="1" l="1"/>
  <c r="D810" i="1" l="1"/>
  <c r="K809" i="1"/>
  <c r="I810" i="1" s="1"/>
  <c r="E810" i="1" l="1"/>
  <c r="F810" i="1"/>
  <c r="H810" i="1"/>
  <c r="G810" i="1" s="1"/>
  <c r="C810" i="1" l="1"/>
  <c r="J810" i="1" l="1"/>
  <c r="D811" i="1" l="1"/>
  <c r="K810" i="1"/>
  <c r="I811" i="1" s="1"/>
  <c r="F811" i="1" l="1"/>
  <c r="E811" i="1"/>
  <c r="H811" i="1"/>
  <c r="G811" i="1" s="1"/>
  <c r="C811" i="1" l="1"/>
  <c r="J811" i="1" l="1"/>
  <c r="D812" i="1" l="1"/>
  <c r="K811" i="1"/>
  <c r="I812" i="1" s="1"/>
  <c r="E812" i="1" l="1"/>
  <c r="F812" i="1"/>
  <c r="H812" i="1"/>
  <c r="G812" i="1" s="1"/>
  <c r="C812" i="1" l="1"/>
  <c r="J812" i="1" l="1"/>
  <c r="D813" i="1" l="1"/>
  <c r="K812" i="1"/>
  <c r="I813" i="1" s="1"/>
  <c r="E813" i="1" l="1"/>
  <c r="F813" i="1"/>
  <c r="H813" i="1"/>
  <c r="G813" i="1" s="1"/>
  <c r="C813" i="1" l="1"/>
  <c r="J813" i="1" l="1"/>
  <c r="D814" i="1" l="1"/>
  <c r="K813" i="1"/>
  <c r="I814" i="1" s="1"/>
  <c r="E814" i="1" l="1"/>
  <c r="F814" i="1"/>
  <c r="H814" i="1"/>
  <c r="G814" i="1" s="1"/>
  <c r="C814" i="1" l="1"/>
  <c r="J814" i="1" l="1"/>
  <c r="D815" i="1" l="1"/>
  <c r="K814" i="1"/>
  <c r="I815" i="1" s="1"/>
  <c r="E815" i="1" l="1"/>
  <c r="F815" i="1"/>
  <c r="H815" i="1"/>
  <c r="G815" i="1" s="1"/>
  <c r="C815" i="1" l="1"/>
  <c r="J815" i="1" l="1"/>
  <c r="D816" i="1" l="1"/>
  <c r="K815" i="1"/>
  <c r="I816" i="1" s="1"/>
  <c r="F816" i="1" l="1"/>
  <c r="E816" i="1"/>
  <c r="H816" i="1"/>
  <c r="G816" i="1" s="1"/>
  <c r="C816" i="1" l="1"/>
  <c r="J816" i="1" l="1"/>
  <c r="D817" i="1" l="1"/>
  <c r="K816" i="1"/>
  <c r="I817" i="1" s="1"/>
  <c r="F817" i="1" l="1"/>
  <c r="E817" i="1"/>
  <c r="H817" i="1"/>
  <c r="G817" i="1" s="1"/>
  <c r="C817" i="1" l="1"/>
  <c r="J817" i="1" l="1"/>
  <c r="D818" i="1" l="1"/>
  <c r="K817" i="1"/>
  <c r="I818" i="1" s="1"/>
  <c r="F818" i="1" l="1"/>
  <c r="E818" i="1"/>
  <c r="H818" i="1"/>
  <c r="G818" i="1" s="1"/>
  <c r="C818" i="1" l="1"/>
  <c r="J818" i="1" l="1"/>
  <c r="D819" i="1" s="1"/>
  <c r="K818" i="1" l="1"/>
  <c r="I819" i="1" s="1"/>
  <c r="E819" i="1" l="1"/>
  <c r="F819" i="1"/>
  <c r="H819" i="1"/>
  <c r="G819" i="1" s="1"/>
  <c r="C819" i="1" l="1"/>
  <c r="J819" i="1" s="1"/>
  <c r="D820" i="1" l="1"/>
  <c r="K819" i="1"/>
  <c r="I820" i="1" s="1"/>
  <c r="E820" i="1" l="1"/>
  <c r="H820" i="1"/>
  <c r="G820" i="1" s="1"/>
  <c r="F820" i="1"/>
  <c r="C820" i="1" l="1"/>
  <c r="J820" i="1" s="1"/>
  <c r="D821" i="1" l="1"/>
  <c r="K820" i="1"/>
  <c r="I821" i="1" s="1"/>
  <c r="E821" i="1" l="1"/>
  <c r="F821" i="1"/>
  <c r="H821" i="1"/>
  <c r="G821" i="1" s="1"/>
  <c r="C821" i="1" l="1"/>
  <c r="J821" i="1" l="1"/>
  <c r="K821" i="1" s="1"/>
  <c r="I822" i="1" s="1"/>
  <c r="D822" i="1" l="1"/>
  <c r="E822" i="1"/>
  <c r="H822" i="1"/>
  <c r="G822" i="1" s="1"/>
  <c r="F822" i="1"/>
  <c r="C822" i="1" l="1"/>
  <c r="J822" i="1" l="1"/>
  <c r="K822" i="1" s="1"/>
  <c r="I823" i="1" s="1"/>
  <c r="D823" i="1" l="1"/>
  <c r="E823" i="1"/>
  <c r="F823" i="1"/>
  <c r="H823" i="1"/>
  <c r="G823" i="1" s="1"/>
  <c r="C823" i="1" l="1"/>
  <c r="J823" i="1" l="1"/>
  <c r="D824" i="1" l="1"/>
  <c r="K823" i="1"/>
  <c r="I824" i="1" s="1"/>
  <c r="E824" i="1" l="1"/>
  <c r="F824" i="1"/>
  <c r="H824" i="1"/>
  <c r="G824" i="1" s="1"/>
  <c r="C824" i="1" l="1"/>
  <c r="J824" i="1" l="1"/>
  <c r="D825" i="1" l="1"/>
  <c r="K824" i="1"/>
  <c r="I825" i="1" s="1"/>
  <c r="E825" i="1" l="1"/>
  <c r="F825" i="1"/>
  <c r="H825" i="1"/>
  <c r="G825" i="1" s="1"/>
  <c r="C825" i="1" l="1"/>
  <c r="J825" i="1" l="1"/>
  <c r="D826" i="1" l="1"/>
  <c r="K825" i="1"/>
  <c r="I826" i="1" s="1"/>
  <c r="E826" i="1" l="1"/>
  <c r="F826" i="1"/>
  <c r="H826" i="1"/>
  <c r="G826" i="1" s="1"/>
  <c r="C826" i="1" l="1"/>
  <c r="J826" i="1" l="1"/>
  <c r="D827" i="1" l="1"/>
  <c r="K826" i="1"/>
  <c r="I827" i="1" s="1"/>
  <c r="E827" i="1" l="1"/>
  <c r="F827" i="1"/>
  <c r="H827" i="1"/>
  <c r="G827" i="1" s="1"/>
  <c r="C827" i="1" l="1"/>
  <c r="J827" i="1" l="1"/>
  <c r="D828" i="1" l="1"/>
  <c r="K827" i="1"/>
  <c r="I828" i="1" s="1"/>
  <c r="E828" i="1" l="1"/>
  <c r="F828" i="1"/>
  <c r="H828" i="1"/>
  <c r="G828" i="1" s="1"/>
  <c r="C828" i="1" l="1"/>
  <c r="J828" i="1" l="1"/>
  <c r="D829" i="1" l="1"/>
  <c r="K828" i="1"/>
  <c r="I829" i="1" s="1"/>
  <c r="E829" i="1" l="1"/>
  <c r="F829" i="1"/>
  <c r="H829" i="1"/>
  <c r="G829" i="1" s="1"/>
  <c r="C829" i="1" l="1"/>
  <c r="J829" i="1" l="1"/>
  <c r="D830" i="1" l="1"/>
  <c r="K829" i="1"/>
  <c r="I830" i="1" s="1"/>
  <c r="E830" i="1" l="1"/>
  <c r="F830" i="1"/>
  <c r="H830" i="1"/>
  <c r="G830" i="1" s="1"/>
  <c r="C830" i="1" l="1"/>
  <c r="J830" i="1" l="1"/>
  <c r="D831" i="1" l="1"/>
  <c r="K830" i="1"/>
  <c r="I831" i="1" s="1"/>
  <c r="E831" i="1" l="1"/>
  <c r="F831" i="1"/>
  <c r="H831" i="1"/>
  <c r="G831" i="1" s="1"/>
  <c r="C831" i="1" l="1"/>
  <c r="J831" i="1" l="1"/>
  <c r="D832" i="1" l="1"/>
  <c r="K831" i="1"/>
  <c r="I832" i="1" s="1"/>
  <c r="E832" i="1" l="1"/>
  <c r="F832" i="1"/>
  <c r="H832" i="1"/>
  <c r="G832" i="1" s="1"/>
  <c r="C832" i="1" l="1"/>
  <c r="J832" i="1" l="1"/>
  <c r="D833" i="1" l="1"/>
  <c r="K832" i="1"/>
  <c r="I833" i="1" s="1"/>
  <c r="E833" i="1" l="1"/>
  <c r="F833" i="1"/>
  <c r="H833" i="1"/>
  <c r="G833" i="1" s="1"/>
  <c r="C833" i="1" l="1"/>
  <c r="J833" i="1" l="1"/>
  <c r="D834" i="1" l="1"/>
  <c r="K833" i="1"/>
  <c r="I834" i="1" s="1"/>
  <c r="E834" i="1" l="1"/>
  <c r="F834" i="1"/>
  <c r="H834" i="1"/>
  <c r="G834" i="1" s="1"/>
  <c r="C834" i="1" l="1"/>
  <c r="J834" i="1" l="1"/>
  <c r="D835" i="1" l="1"/>
  <c r="K834" i="1"/>
  <c r="I835" i="1" s="1"/>
  <c r="E835" i="1" l="1"/>
  <c r="F835" i="1"/>
  <c r="H835" i="1"/>
  <c r="G835" i="1" s="1"/>
  <c r="C835" i="1" l="1"/>
  <c r="J835" i="1" l="1"/>
  <c r="D836" i="1" l="1"/>
  <c r="K835" i="1"/>
  <c r="I836" i="1" s="1"/>
  <c r="E836" i="1" l="1"/>
  <c r="F836" i="1"/>
  <c r="H836" i="1"/>
  <c r="G836" i="1" s="1"/>
  <c r="C836" i="1" l="1"/>
  <c r="J836" i="1" l="1"/>
  <c r="D837" i="1" l="1"/>
  <c r="K836" i="1"/>
  <c r="I837" i="1" s="1"/>
  <c r="E837" i="1" l="1"/>
  <c r="F837" i="1"/>
  <c r="H837" i="1"/>
  <c r="G837" i="1" s="1"/>
  <c r="C837" i="1" l="1"/>
  <c r="J837" i="1" l="1"/>
  <c r="D838" i="1" l="1"/>
  <c r="K837" i="1"/>
  <c r="I838" i="1" s="1"/>
  <c r="E838" i="1" l="1"/>
  <c r="F838" i="1"/>
  <c r="H838" i="1"/>
  <c r="G838" i="1" s="1"/>
  <c r="C838" i="1" l="1"/>
  <c r="J838" i="1" l="1"/>
  <c r="D839" i="1" l="1"/>
  <c r="K838" i="1"/>
  <c r="I839" i="1" s="1"/>
  <c r="E839" i="1" l="1"/>
  <c r="F839" i="1"/>
  <c r="H839" i="1"/>
  <c r="G839" i="1" s="1"/>
  <c r="C839" i="1" l="1"/>
  <c r="J839" i="1" l="1"/>
  <c r="D840" i="1" l="1"/>
  <c r="K839" i="1"/>
  <c r="I840" i="1" s="1"/>
  <c r="E840" i="1" l="1"/>
  <c r="F840" i="1"/>
  <c r="H840" i="1"/>
  <c r="G840" i="1" s="1"/>
  <c r="C840" i="1" l="1"/>
  <c r="J840" i="1" l="1"/>
  <c r="D841" i="1" l="1"/>
  <c r="K840" i="1"/>
  <c r="I841" i="1" s="1"/>
  <c r="E841" i="1" l="1"/>
  <c r="F841" i="1"/>
  <c r="H841" i="1"/>
  <c r="G841" i="1" s="1"/>
  <c r="C841" i="1" l="1"/>
  <c r="J841" i="1" l="1"/>
  <c r="D842" i="1" l="1"/>
  <c r="K841" i="1"/>
  <c r="I842" i="1" s="1"/>
  <c r="E842" i="1" l="1"/>
  <c r="F842" i="1"/>
  <c r="H842" i="1"/>
  <c r="G842" i="1" s="1"/>
  <c r="C842" i="1" l="1"/>
  <c r="J842" i="1" l="1"/>
  <c r="D843" i="1" l="1"/>
  <c r="K842" i="1"/>
  <c r="I843" i="1" s="1"/>
  <c r="E843" i="1" l="1"/>
  <c r="F843" i="1"/>
  <c r="H843" i="1"/>
  <c r="G843" i="1" s="1"/>
  <c r="C843" i="1" l="1"/>
  <c r="J843" i="1" l="1"/>
  <c r="D844" i="1" l="1"/>
  <c r="K843" i="1"/>
  <c r="I844" i="1" s="1"/>
  <c r="E844" i="1" l="1"/>
  <c r="F844" i="1"/>
  <c r="H844" i="1"/>
  <c r="G844" i="1" s="1"/>
  <c r="C844" i="1" l="1"/>
  <c r="J844" i="1" l="1"/>
  <c r="D845" i="1" l="1"/>
  <c r="K844" i="1"/>
  <c r="I845" i="1" s="1"/>
  <c r="F845" i="1" l="1"/>
  <c r="E845" i="1"/>
  <c r="H845" i="1"/>
  <c r="G845" i="1" s="1"/>
  <c r="C845" i="1" l="1"/>
  <c r="J845" i="1" l="1"/>
  <c r="D846" i="1" l="1"/>
  <c r="K845" i="1"/>
  <c r="I846" i="1" s="1"/>
  <c r="E846" i="1" l="1"/>
  <c r="F846" i="1"/>
  <c r="H846" i="1"/>
  <c r="G846" i="1" s="1"/>
  <c r="C846" i="1" l="1"/>
  <c r="J846" i="1" l="1"/>
  <c r="D847" i="1" l="1"/>
  <c r="K846" i="1"/>
  <c r="I847" i="1" s="1"/>
  <c r="E847" i="1" l="1"/>
  <c r="F847" i="1"/>
  <c r="H847" i="1"/>
  <c r="G847" i="1" s="1"/>
  <c r="C847" i="1" l="1"/>
  <c r="J847" i="1" l="1"/>
  <c r="D848" i="1" l="1"/>
  <c r="K847" i="1"/>
  <c r="I848" i="1" s="1"/>
  <c r="F848" i="1" l="1"/>
  <c r="E848" i="1"/>
  <c r="H848" i="1"/>
  <c r="G848" i="1" s="1"/>
  <c r="C848" i="1" l="1"/>
  <c r="J848" i="1" l="1"/>
  <c r="D849" i="1" l="1"/>
  <c r="K848" i="1"/>
  <c r="I849" i="1" s="1"/>
  <c r="F849" i="1" l="1"/>
  <c r="E849" i="1"/>
  <c r="H849" i="1"/>
  <c r="G849" i="1" s="1"/>
  <c r="C849" i="1" l="1"/>
  <c r="J849" i="1" l="1"/>
  <c r="D850" i="1" l="1"/>
  <c r="K849" i="1"/>
  <c r="I850" i="1" s="1"/>
  <c r="E850" i="1" l="1"/>
  <c r="F850" i="1"/>
  <c r="H850" i="1"/>
  <c r="G850" i="1" s="1"/>
  <c r="C850" i="1" l="1"/>
  <c r="J850" i="1" l="1"/>
  <c r="D851" i="1" l="1"/>
  <c r="K850" i="1"/>
  <c r="I851" i="1" s="1"/>
  <c r="F851" i="1" l="1"/>
  <c r="E851" i="1"/>
  <c r="H851" i="1"/>
  <c r="G851" i="1" s="1"/>
  <c r="C851" i="1" l="1"/>
  <c r="J851" i="1" l="1"/>
  <c r="D852" i="1" l="1"/>
  <c r="K851" i="1"/>
  <c r="I852" i="1" s="1"/>
  <c r="F852" i="1" l="1"/>
  <c r="E852" i="1"/>
  <c r="H852" i="1"/>
  <c r="G852" i="1" s="1"/>
  <c r="C852" i="1" l="1"/>
  <c r="J852" i="1" l="1"/>
  <c r="D853" i="1" l="1"/>
  <c r="K852" i="1"/>
  <c r="I853" i="1" s="1"/>
  <c r="E853" i="1" l="1"/>
  <c r="F853" i="1"/>
  <c r="H853" i="1"/>
  <c r="G853" i="1" s="1"/>
  <c r="C853" i="1" l="1"/>
  <c r="J853" i="1" l="1"/>
  <c r="D854" i="1" l="1"/>
  <c r="K853" i="1"/>
  <c r="I854" i="1" s="1"/>
  <c r="E854" i="1" l="1"/>
  <c r="F854" i="1"/>
  <c r="H854" i="1"/>
  <c r="G854" i="1" s="1"/>
  <c r="C854" i="1" l="1"/>
  <c r="J854" i="1" l="1"/>
  <c r="D855" i="1" l="1"/>
  <c r="K854" i="1"/>
  <c r="I855" i="1" s="1"/>
  <c r="E855" i="1" l="1"/>
  <c r="F855" i="1"/>
  <c r="H855" i="1"/>
  <c r="G855" i="1" s="1"/>
  <c r="C855" i="1" l="1"/>
  <c r="J855" i="1" l="1"/>
  <c r="D856" i="1" l="1"/>
  <c r="K855" i="1"/>
  <c r="I856" i="1" s="1"/>
  <c r="F856" i="1" l="1"/>
  <c r="E856" i="1"/>
  <c r="H856" i="1"/>
  <c r="G856" i="1" s="1"/>
  <c r="C856" i="1" l="1"/>
  <c r="J856" i="1" l="1"/>
  <c r="D857" i="1" l="1"/>
  <c r="K856" i="1"/>
  <c r="I857" i="1" s="1"/>
  <c r="F857" i="1" l="1"/>
  <c r="E857" i="1"/>
  <c r="H857" i="1"/>
  <c r="G857" i="1" s="1"/>
  <c r="C857" i="1" l="1"/>
  <c r="J857" i="1" l="1"/>
  <c r="D858" i="1" l="1"/>
  <c r="K857" i="1"/>
  <c r="I858" i="1" s="1"/>
  <c r="E858" i="1" l="1"/>
  <c r="F858" i="1"/>
  <c r="H858" i="1"/>
  <c r="G858" i="1" s="1"/>
  <c r="C858" i="1" l="1"/>
  <c r="J858" i="1" l="1"/>
  <c r="D859" i="1" l="1"/>
  <c r="K858" i="1"/>
  <c r="I859" i="1" s="1"/>
  <c r="F859" i="1" l="1"/>
  <c r="E859" i="1"/>
  <c r="H859" i="1"/>
  <c r="G859" i="1" s="1"/>
  <c r="C859" i="1" l="1"/>
  <c r="J859" i="1" l="1"/>
  <c r="D860" i="1" l="1"/>
  <c r="K859" i="1"/>
  <c r="I860" i="1" s="1"/>
  <c r="E860" i="1" l="1"/>
  <c r="F860" i="1"/>
  <c r="H860" i="1"/>
  <c r="G860" i="1" s="1"/>
  <c r="C860" i="1" l="1"/>
  <c r="J860" i="1" l="1"/>
  <c r="D861" i="1" l="1"/>
  <c r="K860" i="1"/>
  <c r="I861" i="1" s="1"/>
  <c r="F861" i="1" l="1"/>
  <c r="E861" i="1"/>
  <c r="H861" i="1"/>
  <c r="G861" i="1" s="1"/>
  <c r="C861" i="1" l="1"/>
  <c r="J861" i="1" l="1"/>
  <c r="D862" i="1" l="1"/>
  <c r="K861" i="1"/>
  <c r="I862" i="1" s="1"/>
  <c r="E862" i="1" l="1"/>
  <c r="F862" i="1"/>
  <c r="H862" i="1"/>
  <c r="G862" i="1" s="1"/>
  <c r="C862" i="1" l="1"/>
  <c r="J862" i="1" l="1"/>
  <c r="D863" i="1" l="1"/>
  <c r="K862" i="1"/>
  <c r="I863" i="1" s="1"/>
  <c r="F863" i="1" l="1"/>
  <c r="E863" i="1"/>
  <c r="H863" i="1"/>
  <c r="G863" i="1" s="1"/>
  <c r="C863" i="1" l="1"/>
  <c r="J863" i="1" l="1"/>
  <c r="D864" i="1" l="1"/>
  <c r="K863" i="1"/>
  <c r="I864" i="1" s="1"/>
  <c r="F864" i="1" l="1"/>
  <c r="E864" i="1"/>
  <c r="H864" i="1"/>
  <c r="G864" i="1" s="1"/>
  <c r="C864" i="1" l="1"/>
  <c r="J864" i="1" l="1"/>
  <c r="D865" i="1" l="1"/>
  <c r="K864" i="1"/>
  <c r="I865" i="1" s="1"/>
  <c r="F865" i="1" l="1"/>
  <c r="E865" i="1"/>
  <c r="H865" i="1"/>
  <c r="G865" i="1" s="1"/>
  <c r="C865" i="1" l="1"/>
  <c r="J865" i="1" l="1"/>
  <c r="D866" i="1" l="1"/>
  <c r="K865" i="1"/>
  <c r="I866" i="1" s="1"/>
  <c r="F866" i="1" l="1"/>
  <c r="E866" i="1"/>
  <c r="H866" i="1"/>
  <c r="G866" i="1" s="1"/>
  <c r="C866" i="1" l="1"/>
  <c r="J866" i="1" l="1"/>
  <c r="D867" i="1" l="1"/>
  <c r="K866" i="1"/>
  <c r="I867" i="1" s="1"/>
  <c r="F867" i="1" l="1"/>
  <c r="E867" i="1"/>
  <c r="H867" i="1"/>
  <c r="G867" i="1" s="1"/>
  <c r="C867" i="1" l="1"/>
  <c r="J867" i="1" l="1"/>
  <c r="D868" i="1" l="1"/>
  <c r="K867" i="1"/>
  <c r="I868" i="1" s="1"/>
  <c r="E868" i="1" l="1"/>
  <c r="F868" i="1"/>
  <c r="H868" i="1"/>
  <c r="G868" i="1" s="1"/>
  <c r="C868" i="1" l="1"/>
  <c r="J868" i="1" l="1"/>
  <c r="D869" i="1" l="1"/>
  <c r="K868" i="1"/>
  <c r="I869" i="1" s="1"/>
  <c r="E869" i="1" l="1"/>
  <c r="F869" i="1"/>
  <c r="H869" i="1"/>
  <c r="G869" i="1" s="1"/>
  <c r="C869" i="1" l="1"/>
  <c r="J869" i="1" l="1"/>
  <c r="D870" i="1" l="1"/>
  <c r="K869" i="1"/>
  <c r="I870" i="1" s="1"/>
  <c r="E870" i="1" l="1"/>
  <c r="F870" i="1"/>
  <c r="H870" i="1"/>
  <c r="G870" i="1" s="1"/>
  <c r="C870" i="1" l="1"/>
  <c r="J870" i="1" l="1"/>
  <c r="D871" i="1" l="1"/>
  <c r="K870" i="1"/>
  <c r="I871" i="1" s="1"/>
  <c r="F871" i="1" l="1"/>
  <c r="E871" i="1"/>
  <c r="H871" i="1"/>
  <c r="G871" i="1" s="1"/>
  <c r="C871" i="1" l="1"/>
  <c r="J871" i="1" l="1"/>
  <c r="D872" i="1" l="1"/>
  <c r="K871" i="1"/>
  <c r="I872" i="1" s="1"/>
  <c r="E872" i="1" l="1"/>
  <c r="F872" i="1"/>
  <c r="H872" i="1"/>
  <c r="G872" i="1" s="1"/>
  <c r="C872" i="1" l="1"/>
  <c r="J872" i="1" l="1"/>
  <c r="D873" i="1" l="1"/>
  <c r="K872" i="1"/>
  <c r="I873" i="1" s="1"/>
  <c r="F873" i="1" l="1"/>
  <c r="E873" i="1"/>
  <c r="H873" i="1"/>
  <c r="G873" i="1" s="1"/>
  <c r="C873" i="1" l="1"/>
  <c r="J873" i="1" l="1"/>
  <c r="D874" i="1" l="1"/>
  <c r="K873" i="1"/>
  <c r="I874" i="1" s="1"/>
  <c r="E874" i="1" l="1"/>
  <c r="F874" i="1"/>
  <c r="H874" i="1"/>
  <c r="G874" i="1" s="1"/>
  <c r="C874" i="1" l="1"/>
  <c r="J874" i="1" l="1"/>
  <c r="D875" i="1" l="1"/>
  <c r="K874" i="1"/>
  <c r="I875" i="1" s="1"/>
  <c r="F875" i="1" l="1"/>
  <c r="E875" i="1"/>
  <c r="H875" i="1"/>
  <c r="G875" i="1" s="1"/>
  <c r="C875" i="1" l="1"/>
  <c r="J875" i="1" l="1"/>
  <c r="D876" i="1" l="1"/>
  <c r="K875" i="1"/>
  <c r="I876" i="1" s="1"/>
  <c r="E876" i="1" l="1"/>
  <c r="F876" i="1"/>
  <c r="H876" i="1"/>
  <c r="G876" i="1" s="1"/>
  <c r="C876" i="1" l="1"/>
  <c r="J876" i="1" l="1"/>
  <c r="D877" i="1" l="1"/>
  <c r="K876" i="1"/>
  <c r="I877" i="1" s="1"/>
  <c r="E877" i="1" l="1"/>
  <c r="F877" i="1"/>
  <c r="H877" i="1"/>
  <c r="G877" i="1" s="1"/>
  <c r="C877" i="1" l="1"/>
  <c r="J877" i="1" l="1"/>
  <c r="D878" i="1" l="1"/>
  <c r="K877" i="1"/>
  <c r="I878" i="1" s="1"/>
  <c r="F878" i="1" l="1"/>
  <c r="E878" i="1"/>
  <c r="H878" i="1"/>
  <c r="G878" i="1" s="1"/>
  <c r="C878" i="1" l="1"/>
  <c r="J878" i="1" l="1"/>
  <c r="D879" i="1" l="1"/>
  <c r="K878" i="1"/>
  <c r="I879" i="1" s="1"/>
  <c r="E879" i="1" l="1"/>
  <c r="F879" i="1"/>
  <c r="H879" i="1"/>
  <c r="G879" i="1" s="1"/>
  <c r="C879" i="1" l="1"/>
  <c r="J879" i="1" l="1"/>
  <c r="D880" i="1" l="1"/>
  <c r="K879" i="1"/>
  <c r="I880" i="1" s="1"/>
  <c r="F880" i="1" l="1"/>
  <c r="E880" i="1"/>
  <c r="H880" i="1"/>
  <c r="G880" i="1" s="1"/>
  <c r="C880" i="1" l="1"/>
  <c r="J880" i="1" l="1"/>
  <c r="D881" i="1" l="1"/>
  <c r="K880" i="1"/>
  <c r="I881" i="1" s="1"/>
  <c r="F881" i="1" l="1"/>
  <c r="E881" i="1"/>
  <c r="H881" i="1"/>
  <c r="G881" i="1" s="1"/>
  <c r="C881" i="1" l="1"/>
  <c r="J881" i="1" l="1"/>
  <c r="D882" i="1" l="1"/>
  <c r="K881" i="1"/>
  <c r="I882" i="1" s="1"/>
  <c r="E882" i="1" l="1"/>
  <c r="F882" i="1"/>
  <c r="H882" i="1"/>
  <c r="G882" i="1" s="1"/>
  <c r="C882" i="1" l="1"/>
  <c r="J882" i="1" l="1"/>
  <c r="D883" i="1" l="1"/>
  <c r="K882" i="1"/>
  <c r="I883" i="1" s="1"/>
  <c r="F883" i="1" l="1"/>
  <c r="E883" i="1"/>
  <c r="H883" i="1"/>
  <c r="G883" i="1" s="1"/>
  <c r="C883" i="1" l="1"/>
  <c r="J883" i="1" l="1"/>
  <c r="D884" i="1" l="1"/>
  <c r="K883" i="1"/>
  <c r="I884" i="1" s="1"/>
  <c r="E884" i="1" l="1"/>
  <c r="F884" i="1"/>
  <c r="H884" i="1"/>
  <c r="G884" i="1" s="1"/>
  <c r="C884" i="1" l="1"/>
  <c r="J884" i="1" l="1"/>
  <c r="D885" i="1" l="1"/>
  <c r="K884" i="1"/>
  <c r="I885" i="1" s="1"/>
  <c r="E885" i="1" l="1"/>
  <c r="F885" i="1"/>
  <c r="H885" i="1"/>
  <c r="G885" i="1" s="1"/>
  <c r="C885" i="1" l="1"/>
  <c r="J885" i="1" l="1"/>
  <c r="D886" i="1" l="1"/>
  <c r="K885" i="1"/>
  <c r="I886" i="1" s="1"/>
  <c r="E886" i="1" l="1"/>
  <c r="F886" i="1"/>
  <c r="H886" i="1"/>
  <c r="G886" i="1" s="1"/>
  <c r="C886" i="1" l="1"/>
  <c r="J886" i="1" l="1"/>
  <c r="D887" i="1" l="1"/>
  <c r="K886" i="1"/>
  <c r="I887" i="1" s="1"/>
  <c r="F887" i="1" l="1"/>
  <c r="E887" i="1"/>
  <c r="H887" i="1"/>
  <c r="G887" i="1" s="1"/>
  <c r="C887" i="1" l="1"/>
  <c r="J887" i="1" l="1"/>
  <c r="D888" i="1" l="1"/>
  <c r="K887" i="1"/>
  <c r="I888" i="1" s="1"/>
  <c r="E888" i="1" l="1"/>
  <c r="F888" i="1"/>
  <c r="H888" i="1"/>
  <c r="G888" i="1" s="1"/>
  <c r="C888" i="1" l="1"/>
  <c r="J888" i="1" l="1"/>
  <c r="D889" i="1" l="1"/>
  <c r="K888" i="1"/>
  <c r="I889" i="1" s="1"/>
  <c r="F889" i="1" l="1"/>
  <c r="E889" i="1"/>
  <c r="H889" i="1"/>
  <c r="G889" i="1" s="1"/>
  <c r="C889" i="1" l="1"/>
  <c r="J889" i="1" l="1"/>
  <c r="D890" i="1" l="1"/>
  <c r="K889" i="1"/>
  <c r="I890" i="1" s="1"/>
  <c r="E890" i="1" l="1"/>
  <c r="F890" i="1"/>
  <c r="H890" i="1"/>
  <c r="G890" i="1" s="1"/>
  <c r="C890" i="1" l="1"/>
  <c r="J890" i="1" l="1"/>
  <c r="D891" i="1" l="1"/>
  <c r="K890" i="1"/>
  <c r="I891" i="1" s="1"/>
  <c r="F891" i="1" l="1"/>
  <c r="E891" i="1"/>
  <c r="H891" i="1"/>
  <c r="G891" i="1" s="1"/>
  <c r="C891" i="1" l="1"/>
  <c r="J891" i="1" l="1"/>
  <c r="D892" i="1" l="1"/>
  <c r="K891" i="1"/>
  <c r="I892" i="1" s="1"/>
  <c r="E892" i="1" l="1"/>
  <c r="F892" i="1"/>
  <c r="H892" i="1"/>
  <c r="G892" i="1" s="1"/>
  <c r="C892" i="1" l="1"/>
  <c r="J892" i="1" l="1"/>
  <c r="D893" i="1" l="1"/>
  <c r="K892" i="1"/>
  <c r="I893" i="1" s="1"/>
  <c r="E893" i="1" l="1"/>
  <c r="F893" i="1"/>
  <c r="H893" i="1"/>
  <c r="G893" i="1" s="1"/>
  <c r="C893" i="1" l="1"/>
  <c r="J893" i="1" l="1"/>
  <c r="D894" i="1" l="1"/>
  <c r="K893" i="1"/>
  <c r="I894" i="1" s="1"/>
  <c r="E894" i="1" l="1"/>
  <c r="F894" i="1"/>
  <c r="H894" i="1"/>
  <c r="G894" i="1" s="1"/>
  <c r="C894" i="1" l="1"/>
  <c r="J894" i="1" l="1"/>
  <c r="D895" i="1" l="1"/>
  <c r="K894" i="1"/>
  <c r="I895" i="1" s="1"/>
  <c r="F895" i="1" l="1"/>
  <c r="E895" i="1"/>
  <c r="H895" i="1"/>
  <c r="G895" i="1" s="1"/>
  <c r="C895" i="1" l="1"/>
  <c r="J895" i="1" l="1"/>
  <c r="D896" i="1" l="1"/>
  <c r="K895" i="1"/>
  <c r="I896" i="1" s="1"/>
  <c r="F896" i="1" l="1"/>
  <c r="E896" i="1"/>
  <c r="H896" i="1"/>
  <c r="G896" i="1" s="1"/>
  <c r="C896" i="1" l="1"/>
  <c r="J896" i="1" l="1"/>
  <c r="D897" i="1" l="1"/>
  <c r="K896" i="1"/>
  <c r="I897" i="1" s="1"/>
  <c r="E897" i="1" l="1"/>
  <c r="F897" i="1"/>
  <c r="H897" i="1"/>
  <c r="G897" i="1" s="1"/>
  <c r="C897" i="1" l="1"/>
  <c r="J897" i="1" l="1"/>
  <c r="D898" i="1" l="1"/>
  <c r="K897" i="1"/>
  <c r="I898" i="1" s="1"/>
  <c r="F898" i="1" l="1"/>
  <c r="E898" i="1"/>
  <c r="H898" i="1"/>
  <c r="G898" i="1" s="1"/>
  <c r="C898" i="1" l="1"/>
  <c r="J898" i="1" l="1"/>
  <c r="D899" i="1" l="1"/>
  <c r="K898" i="1"/>
  <c r="I899" i="1" s="1"/>
  <c r="E899" i="1" l="1"/>
  <c r="F899" i="1"/>
  <c r="H899" i="1"/>
  <c r="G899" i="1" s="1"/>
  <c r="C899" i="1" l="1"/>
  <c r="J899" i="1" l="1"/>
  <c r="D900" i="1" l="1"/>
  <c r="K899" i="1"/>
  <c r="I900" i="1" s="1"/>
  <c r="F900" i="1" l="1"/>
  <c r="E900" i="1"/>
  <c r="H900" i="1"/>
  <c r="G900" i="1" s="1"/>
  <c r="C900" i="1" l="1"/>
  <c r="J900" i="1" l="1"/>
  <c r="D901" i="1" l="1"/>
  <c r="K900" i="1"/>
  <c r="I901" i="1" s="1"/>
  <c r="E901" i="1" l="1"/>
  <c r="F901" i="1"/>
  <c r="H901" i="1"/>
  <c r="G901" i="1" s="1"/>
  <c r="C901" i="1" l="1"/>
  <c r="J901" i="1" l="1"/>
  <c r="D902" i="1" l="1"/>
  <c r="K901" i="1"/>
  <c r="I902" i="1" s="1"/>
  <c r="F902" i="1" l="1"/>
  <c r="E902" i="1"/>
  <c r="H902" i="1"/>
  <c r="G902" i="1" s="1"/>
  <c r="C902" i="1" l="1"/>
  <c r="J902" i="1" l="1"/>
  <c r="D903" i="1" l="1"/>
  <c r="K902" i="1"/>
  <c r="I903" i="1" s="1"/>
  <c r="F903" i="1" l="1"/>
  <c r="E903" i="1"/>
  <c r="H903" i="1"/>
  <c r="G903" i="1" s="1"/>
  <c r="C903" i="1" l="1"/>
  <c r="J903" i="1" l="1"/>
  <c r="D904" i="1" l="1"/>
  <c r="K903" i="1"/>
  <c r="I904" i="1" s="1"/>
  <c r="E904" i="1" l="1"/>
  <c r="F904" i="1"/>
  <c r="H904" i="1"/>
  <c r="G904" i="1" s="1"/>
  <c r="C904" i="1" l="1"/>
  <c r="J904" i="1" l="1"/>
  <c r="D905" i="1" l="1"/>
  <c r="K904" i="1"/>
  <c r="I905" i="1" s="1"/>
  <c r="F905" i="1" l="1"/>
  <c r="E905" i="1"/>
  <c r="H905" i="1"/>
  <c r="G905" i="1" s="1"/>
  <c r="C905" i="1" l="1"/>
  <c r="J905" i="1" l="1"/>
  <c r="D906" i="1" l="1"/>
  <c r="K905" i="1"/>
  <c r="I906" i="1" s="1"/>
  <c r="F906" i="1" l="1"/>
  <c r="E906" i="1"/>
  <c r="H906" i="1"/>
  <c r="G906" i="1" s="1"/>
  <c r="C906" i="1" l="1"/>
  <c r="J906" i="1" l="1"/>
  <c r="D907" i="1" l="1"/>
  <c r="K906" i="1"/>
  <c r="I907" i="1" s="1"/>
  <c r="F907" i="1" l="1"/>
  <c r="E907" i="1"/>
  <c r="H907" i="1"/>
  <c r="G907" i="1" s="1"/>
  <c r="C907" i="1" l="1"/>
  <c r="J907" i="1" l="1"/>
  <c r="D908" i="1" l="1"/>
  <c r="K907" i="1"/>
  <c r="I908" i="1" s="1"/>
  <c r="E908" i="1" l="1"/>
  <c r="F908" i="1"/>
  <c r="H908" i="1"/>
  <c r="G908" i="1" s="1"/>
  <c r="C908" i="1" l="1"/>
  <c r="J908" i="1" l="1"/>
  <c r="D909" i="1" l="1"/>
  <c r="K908" i="1"/>
  <c r="I909" i="1" s="1"/>
  <c r="E909" i="1" l="1"/>
  <c r="F909" i="1"/>
  <c r="H909" i="1"/>
  <c r="G909" i="1" s="1"/>
  <c r="C909" i="1" l="1"/>
  <c r="J909" i="1" l="1"/>
  <c r="D910" i="1" l="1"/>
  <c r="K909" i="1"/>
  <c r="I910" i="1" s="1"/>
  <c r="F910" i="1" l="1"/>
  <c r="E910" i="1"/>
  <c r="H910" i="1"/>
  <c r="G910" i="1" s="1"/>
  <c r="C910" i="1" l="1"/>
  <c r="J910" i="1" l="1"/>
  <c r="D911" i="1" l="1"/>
  <c r="K910" i="1"/>
  <c r="I911" i="1" s="1"/>
  <c r="E911" i="1" l="1"/>
  <c r="F911" i="1"/>
  <c r="H911" i="1"/>
  <c r="G911" i="1" s="1"/>
  <c r="C911" i="1" l="1"/>
  <c r="J911" i="1" l="1"/>
  <c r="D912" i="1" l="1"/>
  <c r="K911" i="1"/>
  <c r="I912" i="1" s="1"/>
  <c r="E912" i="1" l="1"/>
  <c r="F912" i="1"/>
  <c r="H912" i="1"/>
  <c r="G912" i="1" s="1"/>
  <c r="C912" i="1" l="1"/>
  <c r="J912" i="1" l="1"/>
  <c r="D913" i="1" l="1"/>
  <c r="K912" i="1"/>
  <c r="I913" i="1" s="1"/>
  <c r="F913" i="1" l="1"/>
  <c r="E913" i="1"/>
  <c r="H913" i="1"/>
  <c r="G913" i="1" s="1"/>
  <c r="C913" i="1" l="1"/>
  <c r="J913" i="1" l="1"/>
  <c r="D914" i="1" l="1"/>
  <c r="K913" i="1"/>
  <c r="I914" i="1" s="1"/>
  <c r="E914" i="1" l="1"/>
  <c r="F914" i="1"/>
  <c r="H914" i="1"/>
  <c r="G914" i="1" s="1"/>
  <c r="C914" i="1" l="1"/>
  <c r="J914" i="1" l="1"/>
  <c r="D915" i="1" l="1"/>
  <c r="K914" i="1"/>
  <c r="I915" i="1" s="1"/>
  <c r="E915" i="1" l="1"/>
  <c r="F915" i="1"/>
  <c r="H915" i="1"/>
  <c r="G915" i="1" s="1"/>
  <c r="C915" i="1" l="1"/>
  <c r="J915" i="1" l="1"/>
  <c r="D916" i="1" l="1"/>
  <c r="K915" i="1"/>
  <c r="I916" i="1" s="1"/>
  <c r="E916" i="1" l="1"/>
  <c r="F916" i="1"/>
  <c r="H916" i="1"/>
  <c r="G916" i="1" s="1"/>
  <c r="C916" i="1" l="1"/>
  <c r="J916" i="1" l="1"/>
  <c r="D917" i="1" l="1"/>
  <c r="K916" i="1"/>
  <c r="I917" i="1" s="1"/>
  <c r="F917" i="1" l="1"/>
  <c r="E917" i="1"/>
  <c r="H917" i="1"/>
  <c r="G917" i="1" s="1"/>
  <c r="C917" i="1" l="1"/>
  <c r="J917" i="1" l="1"/>
  <c r="D918" i="1" l="1"/>
  <c r="K917" i="1"/>
  <c r="I918" i="1" s="1"/>
  <c r="E918" i="1" l="1"/>
  <c r="F918" i="1"/>
  <c r="H918" i="1"/>
  <c r="G918" i="1" s="1"/>
  <c r="C918" i="1" l="1"/>
  <c r="J918" i="1" l="1"/>
  <c r="D919" i="1" l="1"/>
  <c r="K918" i="1"/>
  <c r="I919" i="1" s="1"/>
  <c r="E919" i="1" l="1"/>
  <c r="F919" i="1"/>
  <c r="H919" i="1"/>
  <c r="G919" i="1" s="1"/>
  <c r="C919" i="1" l="1"/>
  <c r="J919" i="1" l="1"/>
  <c r="D920" i="1" l="1"/>
  <c r="K919" i="1"/>
  <c r="I920" i="1" s="1"/>
  <c r="E920" i="1" l="1"/>
  <c r="F920" i="1"/>
  <c r="H920" i="1"/>
  <c r="G920" i="1" s="1"/>
  <c r="C920" i="1" l="1"/>
  <c r="J920" i="1" l="1"/>
  <c r="D921" i="1" l="1"/>
  <c r="K920" i="1"/>
  <c r="I921" i="1" s="1"/>
  <c r="E921" i="1" l="1"/>
  <c r="F921" i="1"/>
  <c r="H921" i="1"/>
  <c r="G921" i="1" s="1"/>
  <c r="C921" i="1" l="1"/>
  <c r="J921" i="1" l="1"/>
  <c r="D922" i="1" l="1"/>
  <c r="K921" i="1"/>
  <c r="I922" i="1" s="1"/>
  <c r="E922" i="1" l="1"/>
  <c r="F922" i="1"/>
  <c r="H922" i="1"/>
  <c r="G922" i="1" s="1"/>
  <c r="C922" i="1" l="1"/>
  <c r="J922" i="1" l="1"/>
  <c r="D923" i="1" l="1"/>
  <c r="K922" i="1"/>
  <c r="I923" i="1" s="1"/>
  <c r="E923" i="1" l="1"/>
  <c r="F923" i="1"/>
  <c r="H923" i="1"/>
  <c r="G923" i="1" s="1"/>
  <c r="C923" i="1" l="1"/>
  <c r="J923" i="1" l="1"/>
  <c r="D924" i="1" l="1"/>
  <c r="K923" i="1"/>
  <c r="I924" i="1" s="1"/>
  <c r="E924" i="1" l="1"/>
  <c r="F924" i="1"/>
  <c r="H924" i="1"/>
  <c r="G924" i="1" s="1"/>
  <c r="C924" i="1" l="1"/>
  <c r="J924" i="1" l="1"/>
  <c r="D925" i="1" l="1"/>
  <c r="K924" i="1"/>
  <c r="I925" i="1" s="1"/>
  <c r="E925" i="1" l="1"/>
  <c r="F925" i="1"/>
  <c r="H925" i="1"/>
  <c r="G925" i="1" s="1"/>
  <c r="C925" i="1" l="1"/>
  <c r="J925" i="1" l="1"/>
  <c r="D926" i="1" l="1"/>
  <c r="K925" i="1"/>
  <c r="I926" i="1" s="1"/>
  <c r="E926" i="1" l="1"/>
  <c r="F926" i="1"/>
  <c r="H926" i="1"/>
  <c r="G926" i="1" s="1"/>
  <c r="C926" i="1" l="1"/>
  <c r="J926" i="1" l="1"/>
  <c r="D927" i="1" l="1"/>
  <c r="K926" i="1"/>
  <c r="I927" i="1" s="1"/>
  <c r="E927" i="1" l="1"/>
  <c r="F927" i="1"/>
  <c r="H927" i="1"/>
  <c r="G927" i="1" s="1"/>
  <c r="C927" i="1" l="1"/>
  <c r="J927" i="1" l="1"/>
  <c r="D928" i="1" l="1"/>
  <c r="K927" i="1"/>
  <c r="I928" i="1" s="1"/>
  <c r="F928" i="1" l="1"/>
  <c r="E928" i="1"/>
  <c r="H928" i="1"/>
  <c r="G928" i="1" s="1"/>
  <c r="C928" i="1" l="1"/>
  <c r="J928" i="1" l="1"/>
  <c r="D929" i="1" l="1"/>
  <c r="K928" i="1"/>
  <c r="I929" i="1" s="1"/>
  <c r="F929" i="1" l="1"/>
  <c r="E929" i="1"/>
  <c r="H929" i="1"/>
  <c r="G929" i="1" s="1"/>
  <c r="C929" i="1" l="1"/>
  <c r="J929" i="1" l="1"/>
  <c r="D930" i="1" l="1"/>
  <c r="K929" i="1"/>
  <c r="I930" i="1" s="1"/>
  <c r="F930" i="1" l="1"/>
  <c r="E930" i="1"/>
  <c r="H930" i="1"/>
  <c r="G930" i="1" s="1"/>
  <c r="C930" i="1" l="1"/>
  <c r="J930" i="1" l="1"/>
  <c r="D931" i="1" l="1"/>
  <c r="K930" i="1"/>
  <c r="I931" i="1" s="1"/>
  <c r="F931" i="1" l="1"/>
  <c r="E931" i="1"/>
  <c r="H931" i="1"/>
  <c r="G931" i="1" s="1"/>
  <c r="C931" i="1" l="1"/>
  <c r="J931" i="1" l="1"/>
  <c r="D932" i="1" l="1"/>
  <c r="K931" i="1"/>
  <c r="I932" i="1" s="1"/>
  <c r="E932" i="1" l="1"/>
  <c r="F932" i="1"/>
  <c r="H932" i="1"/>
  <c r="G932" i="1" s="1"/>
  <c r="C932" i="1" l="1"/>
  <c r="J932" i="1" l="1"/>
  <c r="D933" i="1" l="1"/>
  <c r="K932" i="1"/>
  <c r="I933" i="1" s="1"/>
  <c r="F933" i="1" l="1"/>
  <c r="E933" i="1"/>
  <c r="H933" i="1"/>
  <c r="G933" i="1" s="1"/>
  <c r="C933" i="1" l="1"/>
  <c r="J933" i="1" l="1"/>
  <c r="D934" i="1" l="1"/>
  <c r="K933" i="1"/>
  <c r="I934" i="1" s="1"/>
  <c r="E934" i="1" l="1"/>
  <c r="F934" i="1"/>
  <c r="H934" i="1"/>
  <c r="G934" i="1" s="1"/>
  <c r="C934" i="1" l="1"/>
  <c r="J934" i="1" l="1"/>
  <c r="D935" i="1" l="1"/>
  <c r="K934" i="1"/>
  <c r="I935" i="1" s="1"/>
  <c r="F935" i="1" l="1"/>
  <c r="E935" i="1"/>
  <c r="H935" i="1"/>
  <c r="G935" i="1" s="1"/>
  <c r="C935" i="1" l="1"/>
  <c r="J935" i="1" l="1"/>
  <c r="D936" i="1" l="1"/>
  <c r="K935" i="1"/>
  <c r="I936" i="1" s="1"/>
  <c r="E936" i="1" l="1"/>
  <c r="F936" i="1"/>
  <c r="H936" i="1"/>
  <c r="G936" i="1" s="1"/>
  <c r="C936" i="1" l="1"/>
  <c r="J936" i="1" l="1"/>
  <c r="D937" i="1" l="1"/>
  <c r="K936" i="1"/>
  <c r="I937" i="1" s="1"/>
  <c r="F937" i="1" l="1"/>
  <c r="E937" i="1"/>
  <c r="H937" i="1"/>
  <c r="G937" i="1" s="1"/>
  <c r="C937" i="1" l="1"/>
  <c r="J937" i="1" l="1"/>
  <c r="D938" i="1" l="1"/>
  <c r="K937" i="1"/>
  <c r="I938" i="1" s="1"/>
  <c r="F938" i="1" l="1"/>
  <c r="E938" i="1"/>
  <c r="H938" i="1"/>
  <c r="G938" i="1" s="1"/>
  <c r="C938" i="1" l="1"/>
  <c r="J938" i="1" l="1"/>
  <c r="D939" i="1" l="1"/>
  <c r="K938" i="1"/>
  <c r="I939" i="1" s="1"/>
  <c r="E939" i="1" l="1"/>
  <c r="F939" i="1"/>
  <c r="H939" i="1"/>
  <c r="G939" i="1" s="1"/>
  <c r="C939" i="1" l="1"/>
  <c r="J939" i="1" l="1"/>
  <c r="D940" i="1" l="1"/>
  <c r="K939" i="1"/>
  <c r="I940" i="1" s="1"/>
  <c r="E940" i="1" l="1"/>
  <c r="F940" i="1"/>
  <c r="H940" i="1"/>
  <c r="G940" i="1" s="1"/>
  <c r="C940" i="1" l="1"/>
  <c r="J940" i="1" l="1"/>
  <c r="D941" i="1" l="1"/>
  <c r="K940" i="1"/>
  <c r="I941" i="1" s="1"/>
  <c r="F941" i="1" l="1"/>
  <c r="E941" i="1"/>
  <c r="H941" i="1"/>
  <c r="G941" i="1" s="1"/>
  <c r="C941" i="1" l="1"/>
  <c r="J941" i="1" l="1"/>
  <c r="D942" i="1" l="1"/>
  <c r="K941" i="1"/>
  <c r="I942" i="1" s="1"/>
  <c r="E942" i="1" l="1"/>
  <c r="F942" i="1"/>
  <c r="H942" i="1"/>
  <c r="G942" i="1" s="1"/>
  <c r="C942" i="1" l="1"/>
  <c r="J942" i="1" l="1"/>
  <c r="D943" i="1" l="1"/>
  <c r="K942" i="1"/>
  <c r="I943" i="1" s="1"/>
  <c r="F943" i="1" l="1"/>
  <c r="E943" i="1"/>
  <c r="H943" i="1"/>
  <c r="G943" i="1" s="1"/>
  <c r="C943" i="1" l="1"/>
  <c r="J943" i="1" l="1"/>
  <c r="D944" i="1" l="1"/>
  <c r="K943" i="1"/>
  <c r="I944" i="1" s="1"/>
  <c r="F944" i="1" l="1"/>
  <c r="E944" i="1"/>
  <c r="H944" i="1"/>
  <c r="G944" i="1" s="1"/>
  <c r="C944" i="1" l="1"/>
  <c r="J944" i="1" l="1"/>
  <c r="D945" i="1" l="1"/>
  <c r="K944" i="1"/>
  <c r="I945" i="1" s="1"/>
  <c r="E945" i="1" l="1"/>
  <c r="F945" i="1"/>
  <c r="H945" i="1"/>
  <c r="G945" i="1" s="1"/>
  <c r="C945" i="1" l="1"/>
  <c r="J945" i="1" l="1"/>
  <c r="D946" i="1" l="1"/>
  <c r="K945" i="1"/>
  <c r="I946" i="1" s="1"/>
  <c r="F946" i="1" l="1"/>
  <c r="E946" i="1"/>
  <c r="H946" i="1"/>
  <c r="G946" i="1" s="1"/>
  <c r="C946" i="1" l="1"/>
  <c r="J946" i="1" l="1"/>
  <c r="D947" i="1" l="1"/>
  <c r="K946" i="1"/>
  <c r="I947" i="1" s="1"/>
  <c r="F947" i="1" l="1"/>
  <c r="E947" i="1"/>
  <c r="H947" i="1"/>
  <c r="G947" i="1" s="1"/>
  <c r="C947" i="1" l="1"/>
  <c r="J947" i="1" l="1"/>
  <c r="D948" i="1" l="1"/>
  <c r="K947" i="1"/>
  <c r="I948" i="1" s="1"/>
  <c r="F948" i="1" l="1"/>
  <c r="E948" i="1"/>
  <c r="H948" i="1"/>
  <c r="G948" i="1" s="1"/>
  <c r="C948" i="1" l="1"/>
  <c r="J948" i="1" l="1"/>
  <c r="D949" i="1" l="1"/>
  <c r="K948" i="1"/>
  <c r="I949" i="1" s="1"/>
  <c r="F949" i="1" l="1"/>
  <c r="E949" i="1"/>
  <c r="H949" i="1"/>
  <c r="G949" i="1" s="1"/>
  <c r="C949" i="1" l="1"/>
  <c r="J949" i="1" l="1"/>
  <c r="D950" i="1" l="1"/>
  <c r="K949" i="1"/>
  <c r="I950" i="1" s="1"/>
  <c r="E950" i="1" l="1"/>
  <c r="F950" i="1"/>
  <c r="H950" i="1"/>
  <c r="G950" i="1" s="1"/>
  <c r="C950" i="1" l="1"/>
  <c r="J950" i="1" l="1"/>
  <c r="D951" i="1" l="1"/>
  <c r="K950" i="1"/>
  <c r="I951" i="1" s="1"/>
  <c r="F951" i="1" l="1"/>
  <c r="E951" i="1"/>
  <c r="H951" i="1"/>
  <c r="G951" i="1" s="1"/>
  <c r="C951" i="1" l="1"/>
  <c r="J951" i="1" l="1"/>
  <c r="D952" i="1" l="1"/>
  <c r="K951" i="1"/>
  <c r="I952" i="1" s="1"/>
  <c r="E952" i="1" l="1"/>
  <c r="F952" i="1"/>
  <c r="H952" i="1"/>
  <c r="G952" i="1" s="1"/>
  <c r="C952" i="1" l="1"/>
  <c r="J952" i="1" l="1"/>
  <c r="D953" i="1" l="1"/>
  <c r="K952" i="1"/>
  <c r="I953" i="1" s="1"/>
  <c r="E953" i="1" l="1"/>
  <c r="F953" i="1"/>
  <c r="H953" i="1"/>
  <c r="G953" i="1" s="1"/>
  <c r="C953" i="1" l="1"/>
  <c r="J953" i="1" l="1"/>
  <c r="D954" i="1" l="1"/>
  <c r="K953" i="1"/>
  <c r="I954" i="1" s="1"/>
  <c r="F954" i="1" l="1"/>
  <c r="E954" i="1"/>
  <c r="H954" i="1"/>
  <c r="G954" i="1" s="1"/>
  <c r="C954" i="1" l="1"/>
  <c r="J954" i="1" l="1"/>
  <c r="D955" i="1" l="1"/>
  <c r="K954" i="1"/>
  <c r="I955" i="1" s="1"/>
  <c r="E955" i="1" l="1"/>
  <c r="F955" i="1"/>
  <c r="H955" i="1"/>
  <c r="G955" i="1" s="1"/>
  <c r="C955" i="1" l="1"/>
  <c r="J955" i="1" l="1"/>
  <c r="D956" i="1" l="1"/>
  <c r="K955" i="1"/>
  <c r="I956" i="1" s="1"/>
  <c r="E956" i="1" l="1"/>
  <c r="F956" i="1"/>
  <c r="H956" i="1"/>
  <c r="G956" i="1" s="1"/>
  <c r="C956" i="1" l="1"/>
  <c r="J956" i="1" l="1"/>
  <c r="D957" i="1" l="1"/>
  <c r="K956" i="1"/>
  <c r="I957" i="1" s="1"/>
  <c r="E957" i="1" l="1"/>
  <c r="F957" i="1"/>
  <c r="H957" i="1"/>
  <c r="G957" i="1" s="1"/>
  <c r="C957" i="1" l="1"/>
  <c r="J957" i="1" l="1"/>
  <c r="D958" i="1" l="1"/>
  <c r="K957" i="1"/>
  <c r="I958" i="1" s="1"/>
  <c r="E958" i="1" l="1"/>
  <c r="F958" i="1"/>
  <c r="H958" i="1"/>
  <c r="G958" i="1" s="1"/>
  <c r="C958" i="1" l="1"/>
  <c r="J958" i="1" l="1"/>
  <c r="D959" i="1" l="1"/>
  <c r="K958" i="1"/>
  <c r="I959" i="1" s="1"/>
  <c r="F959" i="1" l="1"/>
  <c r="E959" i="1"/>
  <c r="H959" i="1"/>
  <c r="G959" i="1" s="1"/>
  <c r="C959" i="1" l="1"/>
  <c r="J959" i="1" l="1"/>
  <c r="D960" i="1" l="1"/>
  <c r="K959" i="1"/>
  <c r="I960" i="1" s="1"/>
  <c r="E960" i="1" l="1"/>
  <c r="F960" i="1"/>
  <c r="H960" i="1"/>
  <c r="G960" i="1" s="1"/>
  <c r="C960" i="1" l="1"/>
  <c r="J960" i="1" l="1"/>
  <c r="D961" i="1" l="1"/>
  <c r="K960" i="1"/>
  <c r="I961" i="1" s="1"/>
  <c r="E961" i="1" l="1"/>
  <c r="F961" i="1"/>
  <c r="H961" i="1"/>
  <c r="G961" i="1" s="1"/>
  <c r="C961" i="1" l="1"/>
  <c r="J961" i="1" l="1"/>
  <c r="D962" i="1" l="1"/>
  <c r="K961" i="1"/>
  <c r="I962" i="1" s="1"/>
  <c r="F962" i="1" l="1"/>
  <c r="E962" i="1"/>
  <c r="H962" i="1"/>
  <c r="G962" i="1" s="1"/>
  <c r="C962" i="1" l="1"/>
  <c r="J962" i="1" l="1"/>
  <c r="D963" i="1" l="1"/>
  <c r="K962" i="1"/>
  <c r="I963" i="1" s="1"/>
  <c r="E963" i="1" l="1"/>
  <c r="F963" i="1"/>
  <c r="H963" i="1"/>
  <c r="G963" i="1" s="1"/>
  <c r="C963" i="1" l="1"/>
  <c r="J963" i="1" l="1"/>
  <c r="D964" i="1" l="1"/>
  <c r="K963" i="1"/>
  <c r="I964" i="1" s="1"/>
  <c r="F964" i="1" l="1"/>
  <c r="E964" i="1"/>
  <c r="H964" i="1"/>
  <c r="G964" i="1" s="1"/>
  <c r="C964" i="1" l="1"/>
  <c r="J964" i="1" l="1"/>
  <c r="D965" i="1" l="1"/>
  <c r="K964" i="1"/>
  <c r="I965" i="1" s="1"/>
  <c r="E965" i="1" l="1"/>
  <c r="F965" i="1"/>
  <c r="H965" i="1"/>
  <c r="G965" i="1" s="1"/>
  <c r="C965" i="1" l="1"/>
  <c r="J965" i="1" l="1"/>
  <c r="D966" i="1" l="1"/>
  <c r="K965" i="1"/>
  <c r="I966" i="1" s="1"/>
  <c r="F966" i="1" l="1"/>
  <c r="E966" i="1"/>
  <c r="H966" i="1"/>
  <c r="G966" i="1" s="1"/>
  <c r="C966" i="1" l="1"/>
  <c r="J966" i="1" l="1"/>
  <c r="D967" i="1" l="1"/>
  <c r="K966" i="1"/>
  <c r="I967" i="1" s="1"/>
  <c r="F967" i="1" l="1"/>
  <c r="E967" i="1"/>
  <c r="H967" i="1"/>
  <c r="G967" i="1" s="1"/>
  <c r="C967" i="1" l="1"/>
  <c r="J967" i="1" l="1"/>
  <c r="D968" i="1" l="1"/>
  <c r="K967" i="1"/>
  <c r="I968" i="1" s="1"/>
  <c r="E968" i="1" l="1"/>
  <c r="F968" i="1"/>
  <c r="H968" i="1"/>
  <c r="G968" i="1" s="1"/>
  <c r="C968" i="1" l="1"/>
  <c r="J968" i="1" l="1"/>
  <c r="D969" i="1" l="1"/>
  <c r="K968" i="1"/>
  <c r="I969" i="1" s="1"/>
  <c r="E969" i="1" l="1"/>
  <c r="F969" i="1"/>
  <c r="H969" i="1"/>
  <c r="G969" i="1" s="1"/>
  <c r="C969" i="1" l="1"/>
  <c r="J969" i="1" l="1"/>
  <c r="D970" i="1" l="1"/>
  <c r="K969" i="1"/>
  <c r="I970" i="1" s="1"/>
  <c r="E970" i="1" l="1"/>
  <c r="F970" i="1"/>
  <c r="H970" i="1"/>
  <c r="G970" i="1" s="1"/>
  <c r="C970" i="1" l="1"/>
  <c r="J970" i="1" l="1"/>
  <c r="D971" i="1" l="1"/>
  <c r="K970" i="1"/>
  <c r="I971" i="1" s="1"/>
  <c r="E971" i="1" l="1"/>
  <c r="H971" i="1"/>
  <c r="G971" i="1" s="1"/>
  <c r="F971" i="1"/>
  <c r="C971" i="1" l="1"/>
  <c r="J971" i="1" l="1"/>
  <c r="D972" i="1" s="1"/>
  <c r="K971" i="1" l="1"/>
  <c r="I972" i="1" s="1"/>
  <c r="E972" i="1" l="1"/>
  <c r="F972" i="1"/>
  <c r="H972" i="1"/>
  <c r="G972" i="1" s="1"/>
  <c r="C972" i="1" l="1"/>
  <c r="J972" i="1" s="1"/>
  <c r="D973" i="1" s="1"/>
  <c r="K972" i="1" l="1"/>
  <c r="I973" i="1" s="1"/>
  <c r="E973" i="1" l="1"/>
  <c r="F973" i="1"/>
  <c r="H973" i="1"/>
  <c r="G973" i="1" s="1"/>
  <c r="C973" i="1" l="1"/>
  <c r="J973" i="1" l="1"/>
  <c r="D974" i="1" s="1"/>
  <c r="K973" i="1" l="1"/>
  <c r="F974" i="1" l="1"/>
  <c r="I974" i="1"/>
  <c r="E974" i="1"/>
  <c r="H974" i="1"/>
  <c r="G974" i="1" l="1"/>
  <c r="C974" i="1"/>
  <c r="J974" i="1" l="1"/>
  <c r="D975" i="1" s="1"/>
  <c r="K974" i="1" l="1"/>
  <c r="E975" i="1" s="1"/>
  <c r="H975" i="1" l="1"/>
  <c r="F975" i="1"/>
  <c r="C975" i="1" s="1"/>
  <c r="I975" i="1"/>
  <c r="G975" i="1" l="1"/>
  <c r="J975" i="1" s="1"/>
  <c r="K975" i="1" s="1"/>
  <c r="D976" i="1" l="1"/>
  <c r="I976" i="1"/>
  <c r="F976" i="1"/>
  <c r="H976" i="1"/>
  <c r="E976" i="1"/>
  <c r="C976" i="1" l="1"/>
  <c r="G976" i="1"/>
  <c r="J976" i="1" l="1"/>
  <c r="D977" i="1" s="1"/>
  <c r="K976" i="1" l="1"/>
  <c r="I977" i="1" s="1"/>
  <c r="F977" i="1" l="1"/>
  <c r="H977" i="1"/>
  <c r="G977" i="1" s="1"/>
  <c r="E977" i="1"/>
  <c r="C977" i="1" l="1"/>
  <c r="J977" i="1" s="1"/>
  <c r="D978" i="1" s="1"/>
  <c r="K977" i="1" l="1"/>
  <c r="I978" i="1" s="1"/>
  <c r="E978" i="1" l="1"/>
  <c r="H978" i="1"/>
  <c r="G978" i="1" s="1"/>
  <c r="F978" i="1"/>
  <c r="C978" i="1" l="1"/>
  <c r="J978" i="1" s="1"/>
  <c r="D979" i="1" s="1"/>
  <c r="K978" i="1" l="1"/>
  <c r="F979" i="1" s="1"/>
  <c r="E979" i="1" l="1"/>
  <c r="C979" i="1" s="1"/>
  <c r="I979" i="1"/>
  <c r="H979" i="1"/>
  <c r="G979" i="1" l="1"/>
  <c r="J979" i="1" s="1"/>
  <c r="D980" i="1" s="1"/>
  <c r="K979" i="1" l="1"/>
  <c r="E980" i="1" s="1"/>
  <c r="H980" i="1" l="1"/>
  <c r="F980" i="1"/>
  <c r="C980" i="1" s="1"/>
  <c r="I980" i="1"/>
  <c r="G980" i="1" l="1"/>
  <c r="J980" i="1" s="1"/>
  <c r="D981" i="1" s="1"/>
  <c r="K980" i="1" l="1"/>
  <c r="I981" i="1" s="1"/>
  <c r="H981" i="1" l="1"/>
  <c r="G981" i="1" s="1"/>
  <c r="E981" i="1"/>
  <c r="F981" i="1"/>
  <c r="C981" i="1" l="1"/>
  <c r="J981" i="1" s="1"/>
  <c r="D982" i="1" s="1"/>
  <c r="K981" i="1" l="1"/>
  <c r="I982" i="1" s="1"/>
  <c r="E982" i="1" l="1"/>
  <c r="H982" i="1"/>
  <c r="G982" i="1" s="1"/>
  <c r="F982" i="1"/>
  <c r="C982" i="1" l="1"/>
  <c r="J982" i="1" s="1"/>
  <c r="D983" i="1" s="1"/>
  <c r="K982" i="1" l="1"/>
  <c r="I983" i="1" s="1"/>
  <c r="E983" i="1" l="1"/>
  <c r="H983" i="1"/>
  <c r="G983" i="1" s="1"/>
  <c r="F983" i="1"/>
  <c r="C983" i="1" l="1"/>
  <c r="J983" i="1" s="1"/>
  <c r="D984" i="1" s="1"/>
  <c r="K983" i="1" l="1"/>
  <c r="I984" i="1" s="1"/>
  <c r="F984" i="1" l="1"/>
  <c r="E984" i="1"/>
  <c r="H984" i="1"/>
  <c r="G984" i="1" s="1"/>
  <c r="C984" i="1" l="1"/>
  <c r="J984" i="1" s="1"/>
  <c r="D985" i="1" l="1"/>
  <c r="K984" i="1"/>
  <c r="I985" i="1" s="1"/>
  <c r="E985" i="1" l="1"/>
  <c r="F985" i="1"/>
  <c r="H985" i="1"/>
  <c r="G985" i="1" s="1"/>
  <c r="C985" i="1" l="1"/>
  <c r="J985" i="1" l="1"/>
  <c r="D986" i="1" l="1"/>
  <c r="K985" i="1"/>
  <c r="I986" i="1" s="1"/>
  <c r="E986" i="1" l="1"/>
  <c r="F986" i="1"/>
  <c r="H986" i="1"/>
  <c r="G986" i="1" s="1"/>
  <c r="C986" i="1" l="1"/>
  <c r="J986" i="1" l="1"/>
  <c r="D987" i="1" l="1"/>
  <c r="K986" i="1"/>
  <c r="I987" i="1" s="1"/>
  <c r="F987" i="1" l="1"/>
  <c r="E987" i="1"/>
  <c r="H987" i="1"/>
  <c r="G987" i="1" s="1"/>
  <c r="C987" i="1" l="1"/>
  <c r="J987" i="1" l="1"/>
  <c r="D988" i="1" l="1"/>
  <c r="K987" i="1"/>
  <c r="I988" i="1" s="1"/>
  <c r="E988" i="1" l="1"/>
  <c r="F988" i="1"/>
  <c r="H988" i="1"/>
  <c r="G988" i="1" s="1"/>
  <c r="C988" i="1" l="1"/>
  <c r="J988" i="1" l="1"/>
  <c r="D989" i="1" l="1"/>
  <c r="K988" i="1"/>
  <c r="I989" i="1" s="1"/>
  <c r="E989" i="1" l="1"/>
  <c r="F989" i="1"/>
  <c r="H989" i="1"/>
  <c r="G989" i="1" s="1"/>
  <c r="C989" i="1" l="1"/>
  <c r="J989" i="1" l="1"/>
  <c r="D990" i="1" l="1"/>
  <c r="K989" i="1"/>
  <c r="I990" i="1" s="1"/>
  <c r="F990" i="1" l="1"/>
  <c r="E990" i="1"/>
  <c r="H990" i="1"/>
  <c r="G990" i="1" s="1"/>
  <c r="C990" i="1" l="1"/>
  <c r="J990" i="1" l="1"/>
  <c r="D991" i="1" s="1"/>
  <c r="K990" i="1" l="1"/>
  <c r="I991" i="1" s="1"/>
  <c r="E991" i="1" l="1"/>
  <c r="F991" i="1"/>
  <c r="H991" i="1"/>
  <c r="G991" i="1" s="1"/>
  <c r="C991" i="1" l="1"/>
  <c r="J991" i="1" s="1"/>
  <c r="D992" i="1" s="1"/>
  <c r="K991" i="1" l="1"/>
  <c r="I992" i="1" s="1"/>
  <c r="E992" i="1" l="1"/>
  <c r="H992" i="1"/>
  <c r="G992" i="1" s="1"/>
  <c r="F992" i="1"/>
  <c r="C992" i="1" l="1"/>
  <c r="J992" i="1" l="1"/>
  <c r="D993" i="1" s="1"/>
  <c r="K992" i="1" l="1"/>
  <c r="I993" i="1" s="1"/>
  <c r="H993" i="1" l="1"/>
  <c r="G993" i="1" s="1"/>
  <c r="F993" i="1"/>
  <c r="E993" i="1"/>
  <c r="C993" i="1" l="1"/>
  <c r="J993" i="1" s="1"/>
  <c r="D994" i="1" l="1"/>
  <c r="K993" i="1"/>
  <c r="I994" i="1" s="1"/>
  <c r="E994" i="1" l="1"/>
  <c r="F994" i="1"/>
  <c r="H994" i="1"/>
  <c r="G994" i="1" s="1"/>
  <c r="C994" i="1" l="1"/>
  <c r="J994" i="1" l="1"/>
  <c r="D995" i="1" l="1"/>
  <c r="K994" i="1"/>
  <c r="I995" i="1" s="1"/>
  <c r="E995" i="1" l="1"/>
  <c r="F995" i="1"/>
  <c r="H995" i="1"/>
  <c r="G995" i="1" s="1"/>
  <c r="C995" i="1" l="1"/>
  <c r="J995" i="1" l="1"/>
  <c r="D996" i="1" l="1"/>
  <c r="K995" i="1"/>
  <c r="I996" i="1" s="1"/>
  <c r="F996" i="1" l="1"/>
  <c r="E996" i="1"/>
  <c r="H996" i="1"/>
  <c r="G996" i="1" s="1"/>
  <c r="C996" i="1" l="1"/>
  <c r="J996" i="1" l="1"/>
  <c r="D997" i="1" l="1"/>
  <c r="K996" i="1"/>
  <c r="I997" i="1" s="1"/>
  <c r="E997" i="1" l="1"/>
  <c r="F997" i="1"/>
  <c r="H997" i="1"/>
  <c r="G997" i="1" s="1"/>
  <c r="C997" i="1" l="1"/>
  <c r="J997" i="1" l="1"/>
  <c r="D998" i="1" l="1"/>
  <c r="K997" i="1"/>
  <c r="I998" i="1" s="1"/>
  <c r="E998" i="1" l="1"/>
  <c r="F998" i="1"/>
  <c r="H998" i="1"/>
  <c r="G998" i="1" s="1"/>
  <c r="C998" i="1" l="1"/>
  <c r="J998" i="1" l="1"/>
  <c r="D999" i="1" l="1"/>
  <c r="K998" i="1"/>
  <c r="I999" i="1" s="1"/>
  <c r="E999" i="1" l="1"/>
  <c r="F999" i="1"/>
  <c r="H999" i="1"/>
  <c r="G999" i="1" s="1"/>
  <c r="C999" i="1" l="1"/>
  <c r="J999" i="1" l="1"/>
  <c r="D1000" i="1" l="1"/>
  <c r="K999" i="1"/>
  <c r="I1000" i="1" s="1"/>
  <c r="F1000" i="1" l="1"/>
  <c r="E1000" i="1"/>
  <c r="H1000" i="1"/>
  <c r="G1000" i="1" s="1"/>
  <c r="C1000" i="1" l="1"/>
  <c r="J1000" i="1" l="1"/>
  <c r="D1001" i="1" l="1"/>
  <c r="K1000" i="1"/>
  <c r="I1001" i="1" s="1"/>
  <c r="E1001" i="1" l="1"/>
  <c r="F1001" i="1"/>
  <c r="H1001" i="1"/>
  <c r="G1001" i="1" s="1"/>
  <c r="C1001" i="1" l="1"/>
  <c r="J1001" i="1" l="1"/>
  <c r="D1002" i="1" l="1"/>
  <c r="K1001" i="1"/>
  <c r="I1002" i="1" s="1"/>
  <c r="E1002" i="1" l="1"/>
  <c r="F1002" i="1"/>
  <c r="H1002" i="1"/>
  <c r="G1002" i="1" s="1"/>
  <c r="C1002" i="1" l="1"/>
  <c r="J1002" i="1" l="1"/>
  <c r="D1003" i="1" l="1"/>
  <c r="K1002" i="1"/>
  <c r="I1003" i="1" s="1"/>
  <c r="F1003" i="1" l="1"/>
  <c r="E1003" i="1"/>
  <c r="H1003" i="1"/>
  <c r="G1003" i="1" s="1"/>
  <c r="C1003" i="1" l="1"/>
  <c r="J1003" i="1" l="1"/>
  <c r="D1004" i="1" l="1"/>
  <c r="K1003" i="1"/>
  <c r="I1004" i="1" s="1"/>
  <c r="E1004" i="1" l="1"/>
  <c r="F1004" i="1"/>
  <c r="H1004" i="1"/>
  <c r="G1004" i="1" s="1"/>
  <c r="C1004" i="1" l="1"/>
  <c r="J1004" i="1" l="1"/>
  <c r="D1005" i="1" l="1"/>
  <c r="K1004" i="1"/>
  <c r="I1005" i="1" s="1"/>
  <c r="E1005" i="1" l="1"/>
  <c r="F1005" i="1"/>
  <c r="H1005" i="1"/>
  <c r="G1005" i="1" s="1"/>
  <c r="C1005" i="1" l="1"/>
  <c r="J1005" i="1" l="1"/>
  <c r="D1006" i="1" l="1"/>
  <c r="K1005" i="1"/>
  <c r="I1006" i="1" s="1"/>
  <c r="E1006" i="1" l="1"/>
  <c r="F1006" i="1"/>
  <c r="H1006" i="1"/>
  <c r="G1006" i="1" s="1"/>
  <c r="C1006" i="1" l="1"/>
  <c r="J1006" i="1" l="1"/>
  <c r="D1007" i="1" l="1"/>
  <c r="K1006" i="1"/>
  <c r="I1007" i="1" s="1"/>
  <c r="E1007" i="1" l="1"/>
  <c r="F1007" i="1"/>
  <c r="H1007" i="1"/>
  <c r="G1007" i="1" s="1"/>
  <c r="C1007" i="1" l="1"/>
  <c r="J1007" i="1" l="1"/>
  <c r="D1008" i="1" l="1"/>
  <c r="K1007" i="1"/>
  <c r="I1008" i="1" s="1"/>
  <c r="E1008" i="1" l="1"/>
  <c r="F1008" i="1"/>
  <c r="H1008" i="1"/>
  <c r="G1008" i="1" s="1"/>
  <c r="C1008" i="1" l="1"/>
  <c r="J1008" i="1" l="1"/>
  <c r="D1009" i="1" l="1"/>
  <c r="K1008" i="1"/>
  <c r="I1009" i="1" s="1"/>
  <c r="E1009" i="1" l="1"/>
  <c r="F1009" i="1"/>
  <c r="H1009" i="1"/>
  <c r="G1009" i="1" s="1"/>
  <c r="C1009" i="1" l="1"/>
  <c r="J1009" i="1" l="1"/>
  <c r="D1010" i="1" l="1"/>
  <c r="K1009" i="1"/>
  <c r="I1010" i="1" s="1"/>
  <c r="E1010" i="1" l="1"/>
  <c r="F1010" i="1"/>
  <c r="H1010" i="1"/>
  <c r="G1010" i="1" s="1"/>
  <c r="C1010" i="1" l="1"/>
  <c r="J1010" i="1" l="1"/>
  <c r="D1011" i="1" l="1"/>
  <c r="K1010" i="1"/>
  <c r="I1011" i="1" s="1"/>
  <c r="E1011" i="1" l="1"/>
  <c r="F1011" i="1"/>
  <c r="H1011" i="1"/>
  <c r="G1011" i="1" s="1"/>
  <c r="C1011" i="1" l="1"/>
  <c r="J1011" i="1" l="1"/>
  <c r="D1012" i="1" l="1"/>
  <c r="K1011" i="1"/>
  <c r="I1012" i="1" s="1"/>
  <c r="E1012" i="1" l="1"/>
  <c r="F1012" i="1"/>
  <c r="H1012" i="1"/>
  <c r="G1012" i="1" s="1"/>
  <c r="C1012" i="1" l="1"/>
  <c r="J1012" i="1" l="1"/>
  <c r="D1013" i="1" l="1"/>
  <c r="K1012" i="1"/>
  <c r="I1013" i="1" s="1"/>
  <c r="E1013" i="1" l="1"/>
  <c r="F1013" i="1"/>
  <c r="H1013" i="1"/>
  <c r="G1013" i="1" s="1"/>
  <c r="C1013" i="1" l="1"/>
  <c r="J1013" i="1" l="1"/>
  <c r="D1014" i="1" l="1"/>
  <c r="K1013" i="1"/>
  <c r="I1014" i="1" s="1"/>
  <c r="E1014" i="1" l="1"/>
  <c r="F1014" i="1"/>
  <c r="H1014" i="1"/>
  <c r="G1014" i="1" s="1"/>
  <c r="C1014" i="1" l="1"/>
  <c r="J1014" i="1" l="1"/>
  <c r="D1015" i="1" l="1"/>
  <c r="K1014" i="1"/>
  <c r="I1015" i="1" s="1"/>
  <c r="E1015" i="1" l="1"/>
  <c r="F1015" i="1"/>
  <c r="H1015" i="1"/>
  <c r="G1015" i="1" s="1"/>
  <c r="C1015" i="1" l="1"/>
  <c r="J1015" i="1" l="1"/>
  <c r="D1016" i="1" l="1"/>
  <c r="K1015" i="1"/>
  <c r="I1016" i="1" s="1"/>
  <c r="E1016" i="1" l="1"/>
  <c r="F1016" i="1"/>
  <c r="H1016" i="1"/>
  <c r="G1016" i="1" s="1"/>
  <c r="C1016" i="1" l="1"/>
  <c r="J1016" i="1" l="1"/>
  <c r="D1017" i="1" l="1"/>
  <c r="K1016" i="1"/>
  <c r="I1017" i="1" s="1"/>
  <c r="E1017" i="1" l="1"/>
  <c r="F1017" i="1"/>
  <c r="H1017" i="1"/>
  <c r="G1017" i="1" s="1"/>
  <c r="C1017" i="1" l="1"/>
  <c r="J1017" i="1" l="1"/>
  <c r="D1018" i="1" l="1"/>
  <c r="K1017" i="1"/>
  <c r="I1018" i="1" s="1"/>
  <c r="E1018" i="1" l="1"/>
  <c r="F1018" i="1"/>
  <c r="H1018" i="1"/>
  <c r="G1018" i="1" s="1"/>
  <c r="C1018" i="1" l="1"/>
  <c r="J1018" i="1" l="1"/>
  <c r="D1019" i="1" l="1"/>
  <c r="K1018" i="1"/>
  <c r="I1019" i="1" s="1"/>
  <c r="E1019" i="1" l="1"/>
  <c r="F1019" i="1"/>
  <c r="H1019" i="1"/>
  <c r="G1019" i="1" s="1"/>
  <c r="C1019" i="1" l="1"/>
  <c r="J1019" i="1" l="1"/>
  <c r="D1020" i="1" l="1"/>
  <c r="K1019" i="1"/>
  <c r="I1020" i="1" s="1"/>
  <c r="E1020" i="1" l="1"/>
  <c r="F1020" i="1"/>
  <c r="H1020" i="1"/>
  <c r="G1020" i="1" s="1"/>
  <c r="C1020" i="1" l="1"/>
  <c r="J1020" i="1" l="1"/>
  <c r="D1021" i="1" l="1"/>
  <c r="K1020" i="1"/>
  <c r="I1021" i="1" s="1"/>
  <c r="E1021" i="1" l="1"/>
  <c r="F1021" i="1"/>
  <c r="H1021" i="1"/>
  <c r="G1021" i="1" s="1"/>
  <c r="C1021" i="1" l="1"/>
  <c r="J1021" i="1" l="1"/>
  <c r="D1022" i="1" l="1"/>
  <c r="K1021" i="1"/>
  <c r="I1022" i="1" s="1"/>
  <c r="E1022" i="1" l="1"/>
  <c r="F1022" i="1"/>
  <c r="H1022" i="1"/>
  <c r="G1022" i="1" s="1"/>
  <c r="C1022" i="1" l="1"/>
  <c r="J1022" i="1" l="1"/>
  <c r="D1023" i="1" l="1"/>
  <c r="K1022" i="1"/>
  <c r="I1023" i="1" s="1"/>
  <c r="E1023" i="1" l="1"/>
  <c r="F1023" i="1"/>
  <c r="H1023" i="1"/>
  <c r="G1023" i="1" s="1"/>
  <c r="C1023" i="1" l="1"/>
  <c r="J1023" i="1" l="1"/>
  <c r="D1024" i="1" l="1"/>
  <c r="K1023" i="1"/>
  <c r="I1024" i="1" s="1"/>
  <c r="E1024" i="1" l="1"/>
  <c r="F1024" i="1"/>
  <c r="H1024" i="1"/>
  <c r="G1024" i="1" s="1"/>
  <c r="C1024" i="1" l="1"/>
  <c r="J1024" i="1" l="1"/>
  <c r="D1025" i="1" l="1"/>
  <c r="K1024" i="1"/>
  <c r="I1025" i="1" s="1"/>
  <c r="E1025" i="1" l="1"/>
  <c r="F1025" i="1"/>
  <c r="H1025" i="1"/>
  <c r="G1025" i="1" s="1"/>
  <c r="C1025" i="1" l="1"/>
  <c r="J1025" i="1" l="1"/>
  <c r="D1026" i="1" l="1"/>
  <c r="K1025" i="1"/>
  <c r="I1026" i="1" s="1"/>
  <c r="E1026" i="1" l="1"/>
  <c r="F1026" i="1"/>
  <c r="H1026" i="1"/>
  <c r="G1026" i="1" s="1"/>
  <c r="C1026" i="1" l="1"/>
  <c r="J1026" i="1" l="1"/>
  <c r="D1027" i="1" l="1"/>
  <c r="K1026" i="1"/>
  <c r="I1027" i="1" s="1"/>
  <c r="E1027" i="1" l="1"/>
  <c r="F1027" i="1"/>
  <c r="H1027" i="1"/>
  <c r="G1027" i="1" s="1"/>
  <c r="C1027" i="1" l="1"/>
  <c r="J1027" i="1" l="1"/>
  <c r="D1028" i="1" l="1"/>
  <c r="K1027" i="1"/>
  <c r="I1028" i="1" s="1"/>
  <c r="E1028" i="1" l="1"/>
  <c r="F1028" i="1"/>
  <c r="H1028" i="1"/>
  <c r="G1028" i="1" s="1"/>
  <c r="C1028" i="1" l="1"/>
  <c r="J1028" i="1" l="1"/>
  <c r="D1029" i="1" l="1"/>
  <c r="K1028" i="1"/>
  <c r="I1029" i="1" s="1"/>
  <c r="F1029" i="1" l="1"/>
  <c r="E1029" i="1"/>
  <c r="H1029" i="1"/>
  <c r="G1029" i="1" s="1"/>
  <c r="C1029" i="1" l="1"/>
  <c r="J1029" i="1" l="1"/>
  <c r="D1030" i="1" l="1"/>
  <c r="K1029" i="1"/>
  <c r="I1030" i="1" s="1"/>
  <c r="F1030" i="1" l="1"/>
  <c r="E1030" i="1"/>
  <c r="H1030" i="1"/>
  <c r="G1030" i="1" s="1"/>
  <c r="C1030" i="1" l="1"/>
  <c r="J1030" i="1" l="1"/>
  <c r="D1031" i="1" l="1"/>
  <c r="K1030" i="1"/>
  <c r="I1031" i="1" s="1"/>
  <c r="E1031" i="1" l="1"/>
  <c r="F1031" i="1"/>
  <c r="H1031" i="1"/>
  <c r="G1031" i="1" s="1"/>
  <c r="C1031" i="1" l="1"/>
  <c r="J1031" i="1" l="1"/>
  <c r="D1032" i="1" l="1"/>
  <c r="K1031" i="1"/>
  <c r="I1032" i="1" s="1"/>
  <c r="E1032" i="1" l="1"/>
  <c r="F1032" i="1"/>
  <c r="H1032" i="1"/>
  <c r="G1032" i="1" s="1"/>
  <c r="C1032" i="1" l="1"/>
  <c r="J1032" i="1" l="1"/>
  <c r="D1033" i="1" l="1"/>
  <c r="K1032" i="1"/>
  <c r="I1033" i="1" s="1"/>
  <c r="F1033" i="1" l="1"/>
  <c r="E1033" i="1"/>
  <c r="H1033" i="1"/>
  <c r="G1033" i="1" s="1"/>
  <c r="C1033" i="1" l="1"/>
  <c r="J1033" i="1" l="1"/>
  <c r="D1034" i="1" l="1"/>
  <c r="K1033" i="1"/>
  <c r="I1034" i="1" s="1"/>
  <c r="F1034" i="1" l="1"/>
  <c r="E1034" i="1"/>
  <c r="H1034" i="1"/>
  <c r="G1034" i="1" s="1"/>
  <c r="C1034" i="1" l="1"/>
  <c r="J1034" i="1" l="1"/>
  <c r="D1035" i="1" l="1"/>
  <c r="K1034" i="1"/>
  <c r="I1035" i="1" s="1"/>
  <c r="F1035" i="1" l="1"/>
  <c r="E1035" i="1"/>
  <c r="H1035" i="1"/>
  <c r="G1035" i="1" s="1"/>
  <c r="C1035" i="1" l="1"/>
  <c r="J1035" i="1" l="1"/>
  <c r="D1036" i="1" l="1"/>
  <c r="K1035" i="1"/>
  <c r="I1036" i="1" s="1"/>
  <c r="E1036" i="1" l="1"/>
  <c r="F1036" i="1"/>
  <c r="H1036" i="1"/>
  <c r="G1036" i="1" s="1"/>
  <c r="C1036" i="1" l="1"/>
  <c r="J1036" i="1" l="1"/>
  <c r="D1037" i="1" l="1"/>
  <c r="K1036" i="1"/>
  <c r="I1037" i="1" s="1"/>
  <c r="E1037" i="1" l="1"/>
  <c r="F1037" i="1"/>
  <c r="H1037" i="1"/>
  <c r="G1037" i="1" s="1"/>
  <c r="C1037" i="1" l="1"/>
  <c r="J1037" i="1" l="1"/>
  <c r="D1038" i="1" l="1"/>
  <c r="K1037" i="1"/>
  <c r="I1038" i="1" s="1"/>
  <c r="F1038" i="1" l="1"/>
  <c r="E1038" i="1"/>
  <c r="H1038" i="1"/>
  <c r="G1038" i="1" s="1"/>
  <c r="C1038" i="1" l="1"/>
  <c r="J1038" i="1" l="1"/>
  <c r="D1039" i="1" l="1"/>
  <c r="K1038" i="1"/>
  <c r="I1039" i="1" s="1"/>
  <c r="F1039" i="1" l="1"/>
  <c r="E1039" i="1"/>
  <c r="H1039" i="1"/>
  <c r="G1039" i="1" s="1"/>
  <c r="C1039" i="1" l="1"/>
  <c r="J1039" i="1" l="1"/>
  <c r="D1040" i="1" l="1"/>
  <c r="K1039" i="1"/>
  <c r="I1040" i="1" s="1"/>
  <c r="E1040" i="1" l="1"/>
  <c r="F1040" i="1"/>
  <c r="H1040" i="1"/>
  <c r="G1040" i="1" s="1"/>
  <c r="C1040" i="1" l="1"/>
  <c r="J1040" i="1" l="1"/>
  <c r="D1041" i="1" l="1"/>
  <c r="K1040" i="1"/>
  <c r="I1041" i="1" s="1"/>
  <c r="E1041" i="1" l="1"/>
  <c r="F1041" i="1"/>
  <c r="H1041" i="1"/>
  <c r="G1041" i="1" s="1"/>
  <c r="C1041" i="1" l="1"/>
  <c r="J1041" i="1" l="1"/>
  <c r="D1042" i="1" l="1"/>
  <c r="K1041" i="1"/>
  <c r="I1042" i="1" s="1"/>
  <c r="E1042" i="1" l="1"/>
  <c r="H1042" i="1"/>
  <c r="G1042" i="1" s="1"/>
  <c r="F1042" i="1"/>
  <c r="C1042" i="1" l="1"/>
  <c r="J1042" i="1" l="1"/>
  <c r="D1043" i="1" s="1"/>
  <c r="K1042" i="1" l="1"/>
  <c r="I1043" i="1" s="1"/>
  <c r="F1043" i="1" l="1"/>
  <c r="H1043" i="1"/>
  <c r="G1043" i="1" s="1"/>
  <c r="E1043" i="1"/>
  <c r="C1043" i="1" l="1"/>
  <c r="J1043" i="1" l="1"/>
  <c r="D1044" i="1" s="1"/>
  <c r="K1043" i="1" l="1"/>
  <c r="I1044" i="1" s="1"/>
  <c r="H1044" i="1" l="1"/>
  <c r="G1044" i="1" s="1"/>
  <c r="F1044" i="1"/>
  <c r="E1044" i="1"/>
  <c r="C1044" i="1" l="1"/>
  <c r="J1044" i="1" s="1"/>
  <c r="D1045" i="1" l="1"/>
  <c r="K1044" i="1"/>
  <c r="I1045" i="1" s="1"/>
  <c r="E1045" i="1" l="1"/>
  <c r="F1045" i="1"/>
  <c r="H1045" i="1"/>
  <c r="G1045" i="1" s="1"/>
  <c r="C1045" i="1" l="1"/>
  <c r="J1045" i="1" l="1"/>
  <c r="D1046" i="1" l="1"/>
  <c r="K1045" i="1"/>
  <c r="I1046" i="1" s="1"/>
  <c r="F1046" i="1" l="1"/>
  <c r="E1046" i="1"/>
  <c r="H1046" i="1"/>
  <c r="G1046" i="1" s="1"/>
  <c r="C1046" i="1" l="1"/>
  <c r="J1046" i="1" l="1"/>
  <c r="D1047" i="1" l="1"/>
  <c r="K1046" i="1"/>
  <c r="I1047" i="1" s="1"/>
  <c r="E1047" i="1" l="1"/>
  <c r="F1047" i="1"/>
  <c r="H1047" i="1"/>
  <c r="G1047" i="1" s="1"/>
  <c r="C1047" i="1" l="1"/>
  <c r="J1047" i="1" l="1"/>
  <c r="D1048" i="1" l="1"/>
  <c r="K1047" i="1"/>
  <c r="I1048" i="1" s="1"/>
  <c r="E1048" i="1" l="1"/>
  <c r="F1048" i="1"/>
  <c r="H1048" i="1"/>
  <c r="G1048" i="1" s="1"/>
  <c r="C1048" i="1" l="1"/>
  <c r="J1048" i="1" l="1"/>
  <c r="D1049" i="1" l="1"/>
  <c r="K1048" i="1"/>
  <c r="I1049" i="1" s="1"/>
  <c r="E1049" i="1" l="1"/>
  <c r="F1049" i="1"/>
  <c r="H1049" i="1"/>
  <c r="G1049" i="1" s="1"/>
  <c r="C1049" i="1" l="1"/>
  <c r="J1049" i="1" l="1"/>
  <c r="D1050" i="1" l="1"/>
  <c r="K1049" i="1"/>
  <c r="I1050" i="1" s="1"/>
  <c r="E1050" i="1" l="1"/>
  <c r="F1050" i="1"/>
  <c r="H1050" i="1"/>
  <c r="G1050" i="1" s="1"/>
  <c r="C1050" i="1" l="1"/>
  <c r="J1050" i="1" l="1"/>
  <c r="D1051" i="1" l="1"/>
  <c r="K1050" i="1"/>
  <c r="I1051" i="1" s="1"/>
  <c r="E1051" i="1" l="1"/>
  <c r="F1051" i="1"/>
  <c r="H1051" i="1"/>
  <c r="G1051" i="1" s="1"/>
  <c r="C1051" i="1" l="1"/>
  <c r="J1051" i="1" l="1"/>
  <c r="D1052" i="1" l="1"/>
  <c r="K1051" i="1"/>
  <c r="I1052" i="1" s="1"/>
  <c r="F1052" i="1" l="1"/>
  <c r="E1052" i="1"/>
  <c r="H1052" i="1"/>
  <c r="G1052" i="1" s="1"/>
  <c r="C1052" i="1" l="1"/>
  <c r="J1052" i="1" l="1"/>
  <c r="D1053" i="1" l="1"/>
  <c r="K1052" i="1"/>
  <c r="I1053" i="1" s="1"/>
  <c r="E1053" i="1" l="1"/>
  <c r="F1053" i="1"/>
  <c r="H1053" i="1"/>
  <c r="G1053" i="1" s="1"/>
  <c r="C1053" i="1" l="1"/>
  <c r="J1053" i="1" l="1"/>
  <c r="D1054" i="1" l="1"/>
  <c r="K1053" i="1"/>
  <c r="I1054" i="1" s="1"/>
  <c r="E1054" i="1" l="1"/>
  <c r="F1054" i="1"/>
  <c r="H1054" i="1"/>
  <c r="G1054" i="1" s="1"/>
  <c r="C1054" i="1" l="1"/>
  <c r="J1054" i="1" l="1"/>
  <c r="D1055" i="1" l="1"/>
  <c r="K1054" i="1"/>
  <c r="I1055" i="1" s="1"/>
  <c r="F1055" i="1" l="1"/>
  <c r="E1055" i="1"/>
  <c r="H1055" i="1"/>
  <c r="G1055" i="1" s="1"/>
  <c r="C1055" i="1" l="1"/>
  <c r="J1055" i="1" l="1"/>
  <c r="D1056" i="1" l="1"/>
  <c r="K1055" i="1"/>
  <c r="I1056" i="1" s="1"/>
  <c r="E1056" i="1" l="1"/>
  <c r="F1056" i="1"/>
  <c r="H1056" i="1"/>
  <c r="G1056" i="1" s="1"/>
  <c r="C1056" i="1" l="1"/>
  <c r="J1056" i="1" l="1"/>
  <c r="D1057" i="1" l="1"/>
  <c r="K1056" i="1"/>
  <c r="I1057" i="1" s="1"/>
  <c r="F1057" i="1" l="1"/>
  <c r="E1057" i="1"/>
  <c r="H1057" i="1"/>
  <c r="G1057" i="1" s="1"/>
  <c r="C1057" i="1" l="1"/>
  <c r="J1057" i="1" l="1"/>
  <c r="D1058" i="1" l="1"/>
  <c r="K1057" i="1"/>
  <c r="I1058" i="1" s="1"/>
  <c r="E1058" i="1" l="1"/>
  <c r="F1058" i="1"/>
  <c r="H1058" i="1"/>
  <c r="G1058" i="1" s="1"/>
  <c r="C1058" i="1" l="1"/>
  <c r="J1058" i="1" l="1"/>
  <c r="D1059" i="1" l="1"/>
  <c r="K1058" i="1"/>
  <c r="I1059" i="1" s="1"/>
  <c r="F1059" i="1" l="1"/>
  <c r="E1059" i="1"/>
  <c r="H1059" i="1"/>
  <c r="G1059" i="1" s="1"/>
  <c r="C1059" i="1" l="1"/>
  <c r="J1059" i="1" l="1"/>
  <c r="D1060" i="1" l="1"/>
  <c r="K1059" i="1"/>
  <c r="I1060" i="1" s="1"/>
  <c r="E1060" i="1" l="1"/>
  <c r="F1060" i="1"/>
  <c r="H1060" i="1"/>
  <c r="G1060" i="1" s="1"/>
  <c r="C1060" i="1" l="1"/>
  <c r="J1060" i="1" l="1"/>
  <c r="D1061" i="1" l="1"/>
  <c r="K1060" i="1"/>
  <c r="I1061" i="1" s="1"/>
  <c r="E1061" i="1" l="1"/>
  <c r="F1061" i="1"/>
  <c r="H1061" i="1"/>
  <c r="G1061" i="1" s="1"/>
  <c r="C1061" i="1" l="1"/>
  <c r="J1061" i="1" l="1"/>
  <c r="D1062" i="1" l="1"/>
  <c r="K1061" i="1"/>
  <c r="I1062" i="1" s="1"/>
  <c r="E1062" i="1" l="1"/>
  <c r="H1062" i="1"/>
  <c r="G1062" i="1" s="1"/>
  <c r="F1062" i="1"/>
  <c r="C1062" i="1" l="1"/>
  <c r="J1062" i="1" l="1"/>
  <c r="D1063" i="1" s="1"/>
  <c r="K1062" i="1" l="1"/>
  <c r="I1063" i="1" s="1"/>
  <c r="E1063" i="1" l="1"/>
  <c r="H1063" i="1"/>
  <c r="G1063" i="1" s="1"/>
  <c r="F1063" i="1"/>
  <c r="C1063" i="1" l="1"/>
  <c r="J1063" i="1" l="1"/>
  <c r="D1064" i="1" s="1"/>
  <c r="K1063" i="1" l="1"/>
  <c r="I1064" i="1" s="1"/>
  <c r="H1064" i="1" l="1"/>
  <c r="G1064" i="1" s="1"/>
  <c r="E1064" i="1"/>
  <c r="F1064" i="1"/>
  <c r="C1064" i="1" l="1"/>
  <c r="J1064" i="1" s="1"/>
  <c r="D1065" i="1" l="1"/>
  <c r="K1064" i="1"/>
  <c r="I1065" i="1" s="1"/>
  <c r="E1065" i="1" l="1"/>
  <c r="F1065" i="1"/>
  <c r="H1065" i="1"/>
  <c r="G1065" i="1" s="1"/>
  <c r="C1065" i="1" l="1"/>
  <c r="J1065" i="1" l="1"/>
  <c r="D1066" i="1" l="1"/>
  <c r="K1065" i="1"/>
  <c r="I1066" i="1" s="1"/>
  <c r="E1066" i="1" l="1"/>
  <c r="F1066" i="1"/>
  <c r="H1066" i="1"/>
  <c r="G1066" i="1" s="1"/>
  <c r="C1066" i="1" l="1"/>
  <c r="J1066" i="1" l="1"/>
  <c r="D1067" i="1" l="1"/>
  <c r="K1066" i="1"/>
  <c r="I1067" i="1" s="1"/>
  <c r="F1067" i="1" l="1"/>
  <c r="E1067" i="1"/>
  <c r="H1067" i="1"/>
  <c r="G1067" i="1" s="1"/>
  <c r="C1067" i="1" l="1"/>
  <c r="J1067" i="1" l="1"/>
  <c r="D1068" i="1" l="1"/>
  <c r="K1067" i="1"/>
  <c r="I1068" i="1" s="1"/>
  <c r="E1068" i="1" l="1"/>
  <c r="H1068" i="1"/>
  <c r="G1068" i="1" s="1"/>
  <c r="F1068" i="1"/>
  <c r="C1068" i="1" l="1"/>
  <c r="J1068" i="1" l="1"/>
  <c r="D1069" i="1" l="1"/>
  <c r="K1068" i="1"/>
  <c r="I1069" i="1" s="1"/>
  <c r="E1069" i="1" l="1"/>
  <c r="H1069" i="1"/>
  <c r="G1069" i="1" s="1"/>
  <c r="F1069" i="1"/>
  <c r="C1069" i="1" l="1"/>
  <c r="J1069" i="1" s="1"/>
  <c r="D1070" i="1" l="1"/>
  <c r="K1069" i="1"/>
  <c r="I1070" i="1" s="1"/>
  <c r="H1070" i="1" l="1"/>
  <c r="G1070" i="1" s="1"/>
  <c r="E1070" i="1"/>
  <c r="F1070" i="1"/>
  <c r="C1070" i="1" l="1"/>
  <c r="J1070" i="1" l="1"/>
  <c r="D1071" i="1" s="1"/>
  <c r="K1070" i="1" l="1"/>
  <c r="I1071" i="1" s="1"/>
  <c r="H1071" i="1" l="1"/>
  <c r="G1071" i="1" s="1"/>
  <c r="F1071" i="1"/>
  <c r="E1071" i="1"/>
  <c r="C1071" i="1" l="1"/>
  <c r="J1071" i="1" l="1"/>
  <c r="D1072" i="1" s="1"/>
  <c r="K1071" i="1" l="1"/>
  <c r="H1072" i="1" s="1"/>
  <c r="E1072" i="1" l="1"/>
  <c r="I1072" i="1"/>
  <c r="G1072" i="1" s="1"/>
  <c r="F1072" i="1"/>
  <c r="C1072" i="1" l="1"/>
  <c r="J1072" i="1" s="1"/>
  <c r="D1073" i="1" s="1"/>
  <c r="K1072" i="1" l="1"/>
  <c r="E1073" i="1" s="1"/>
  <c r="F1073" i="1" l="1"/>
  <c r="C1073" i="1" s="1"/>
  <c r="I1073" i="1"/>
  <c r="H1073" i="1"/>
  <c r="G1073" i="1" l="1"/>
  <c r="J1073" i="1" s="1"/>
  <c r="D1074" i="1" s="1"/>
  <c r="K1073" i="1" l="1"/>
  <c r="E1074" i="1" s="1"/>
  <c r="F1074" i="1" l="1"/>
  <c r="C1074" i="1" s="1"/>
  <c r="I1074" i="1"/>
  <c r="H1074" i="1"/>
  <c r="G1074" i="1" l="1"/>
  <c r="J1074" i="1" s="1"/>
  <c r="D1075" i="1" s="1"/>
  <c r="K1074" i="1" l="1"/>
  <c r="F1075" i="1" s="1"/>
  <c r="E1075" i="1" l="1"/>
  <c r="C1075" i="1" s="1"/>
  <c r="I1075" i="1"/>
  <c r="H1075" i="1"/>
  <c r="G1075" i="1" l="1"/>
  <c r="J1075" i="1" s="1"/>
  <c r="D1076" i="1" s="1"/>
  <c r="K1075" i="1" l="1"/>
  <c r="I1076" i="1" s="1"/>
  <c r="E1076" i="1" l="1"/>
  <c r="F1076" i="1"/>
  <c r="H1076" i="1"/>
  <c r="G1076" i="1" s="1"/>
  <c r="C1076" i="1" l="1"/>
  <c r="J1076" i="1" s="1"/>
  <c r="D1077" i="1" s="1"/>
  <c r="K1076" i="1" l="1"/>
  <c r="E1077" i="1" s="1"/>
  <c r="F1077" i="1" l="1"/>
  <c r="C1077" i="1" s="1"/>
  <c r="I1077" i="1"/>
  <c r="H1077" i="1"/>
  <c r="G1077" i="1" l="1"/>
  <c r="J1077" i="1" s="1"/>
  <c r="D1078" i="1" s="1"/>
  <c r="K1077" i="1" l="1"/>
  <c r="I1078" i="1" s="1"/>
  <c r="H1078" i="1" l="1"/>
  <c r="G1078" i="1" s="1"/>
  <c r="F1078" i="1"/>
  <c r="E1078" i="1"/>
  <c r="C1078" i="1" l="1"/>
  <c r="J1078" i="1" s="1"/>
  <c r="D1079" i="1" l="1"/>
  <c r="K1078" i="1"/>
  <c r="I1079" i="1" s="1"/>
  <c r="E1079" i="1" l="1"/>
  <c r="F1079" i="1"/>
  <c r="H1079" i="1"/>
  <c r="G1079" i="1" s="1"/>
  <c r="C1079" i="1" l="1"/>
  <c r="J1079" i="1" l="1"/>
  <c r="D1080" i="1" l="1"/>
  <c r="K1079" i="1"/>
  <c r="I1080" i="1" s="1"/>
  <c r="F1080" i="1" l="1"/>
  <c r="E1080" i="1"/>
  <c r="H1080" i="1"/>
  <c r="G1080" i="1" s="1"/>
  <c r="C1080" i="1" l="1"/>
  <c r="J1080" i="1" l="1"/>
  <c r="D1081" i="1" l="1"/>
  <c r="K1080" i="1"/>
  <c r="I1081" i="1" s="1"/>
  <c r="F1081" i="1" l="1"/>
  <c r="E1081" i="1"/>
  <c r="H1081" i="1"/>
  <c r="G1081" i="1" s="1"/>
  <c r="C1081" i="1" l="1"/>
  <c r="J1081" i="1" l="1"/>
  <c r="D1082" i="1" l="1"/>
  <c r="K1081" i="1"/>
  <c r="I1082" i="1" s="1"/>
  <c r="E1082" i="1" l="1"/>
  <c r="F1082" i="1"/>
  <c r="H1082" i="1"/>
  <c r="G1082" i="1" s="1"/>
  <c r="C1082" i="1" l="1"/>
  <c r="J1082" i="1" l="1"/>
  <c r="D1083" i="1" l="1"/>
  <c r="K1082" i="1"/>
  <c r="I1083" i="1" s="1"/>
  <c r="F1083" i="1" l="1"/>
  <c r="E1083" i="1"/>
  <c r="H1083" i="1"/>
  <c r="G1083" i="1" s="1"/>
  <c r="C1083" i="1" l="1"/>
  <c r="J1083" i="1" l="1"/>
  <c r="D1084" i="1" l="1"/>
  <c r="K1083" i="1"/>
  <c r="I1084" i="1" s="1"/>
  <c r="F1084" i="1" l="1"/>
  <c r="E1084" i="1"/>
  <c r="H1084" i="1"/>
  <c r="G1084" i="1" s="1"/>
  <c r="C1084" i="1" l="1"/>
  <c r="J1084" i="1" l="1"/>
  <c r="D1085" i="1" l="1"/>
  <c r="K1084" i="1"/>
  <c r="I1085" i="1" s="1"/>
  <c r="E1085" i="1" l="1"/>
  <c r="F1085" i="1"/>
  <c r="H1085" i="1"/>
  <c r="G1085" i="1" s="1"/>
  <c r="C1085" i="1" l="1"/>
  <c r="J1085" i="1" l="1"/>
  <c r="D1086" i="1" l="1"/>
  <c r="K1085" i="1"/>
  <c r="I1086" i="1" s="1"/>
  <c r="F1086" i="1" l="1"/>
  <c r="E1086" i="1"/>
  <c r="H1086" i="1"/>
  <c r="G1086" i="1" s="1"/>
  <c r="C1086" i="1" l="1"/>
  <c r="J1086" i="1" l="1"/>
  <c r="D1087" i="1" l="1"/>
  <c r="K1086" i="1"/>
  <c r="I1087" i="1" s="1"/>
  <c r="F1087" i="1" l="1"/>
  <c r="E1087" i="1"/>
  <c r="H1087" i="1"/>
  <c r="G1087" i="1" s="1"/>
  <c r="C1087" i="1" l="1"/>
  <c r="J1087" i="1" l="1"/>
  <c r="D1088" i="1" l="1"/>
  <c r="K1087" i="1"/>
  <c r="I1088" i="1" s="1"/>
  <c r="E1088" i="1" l="1"/>
  <c r="F1088" i="1"/>
  <c r="H1088" i="1"/>
  <c r="G1088" i="1" s="1"/>
  <c r="C1088" i="1" l="1"/>
  <c r="J1088" i="1" l="1"/>
  <c r="D1089" i="1" l="1"/>
  <c r="K1088" i="1"/>
  <c r="I1089" i="1" s="1"/>
  <c r="E1089" i="1" l="1"/>
  <c r="F1089" i="1"/>
  <c r="H1089" i="1"/>
  <c r="G1089" i="1" s="1"/>
  <c r="C1089" i="1" l="1"/>
  <c r="J1089" i="1" l="1"/>
  <c r="D1090" i="1" l="1"/>
  <c r="K1089" i="1"/>
  <c r="I1090" i="1" s="1"/>
  <c r="E1090" i="1" l="1"/>
  <c r="F1090" i="1"/>
  <c r="H1090" i="1"/>
  <c r="G1090" i="1" s="1"/>
  <c r="C1090" i="1" l="1"/>
  <c r="J1090" i="1" l="1"/>
  <c r="D1091" i="1" l="1"/>
  <c r="K1090" i="1"/>
  <c r="I1091" i="1" s="1"/>
  <c r="F1091" i="1" l="1"/>
  <c r="E1091" i="1"/>
  <c r="H1091" i="1"/>
  <c r="G1091" i="1" s="1"/>
  <c r="C1091" i="1" l="1"/>
  <c r="J1091" i="1" l="1"/>
  <c r="D1092" i="1" l="1"/>
  <c r="K1091" i="1"/>
  <c r="I1092" i="1" s="1"/>
  <c r="E1092" i="1" l="1"/>
  <c r="F1092" i="1"/>
  <c r="H1092" i="1"/>
  <c r="G1092" i="1" s="1"/>
  <c r="C1092" i="1" l="1"/>
  <c r="J1092" i="1" l="1"/>
  <c r="D1093" i="1" l="1"/>
  <c r="K1092" i="1"/>
  <c r="I1093" i="1" s="1"/>
  <c r="F1093" i="1" l="1"/>
  <c r="E1093" i="1"/>
  <c r="H1093" i="1"/>
  <c r="G1093" i="1" s="1"/>
  <c r="C1093" i="1" l="1"/>
  <c r="J1093" i="1" l="1"/>
  <c r="D1094" i="1" l="1"/>
  <c r="K1093" i="1"/>
  <c r="I1094" i="1" s="1"/>
  <c r="E1094" i="1" l="1"/>
  <c r="F1094" i="1"/>
  <c r="H1094" i="1"/>
  <c r="G1094" i="1" s="1"/>
  <c r="C1094" i="1" l="1"/>
  <c r="J1094" i="1" l="1"/>
  <c r="D1095" i="1" l="1"/>
  <c r="K1094" i="1"/>
  <c r="I1095" i="1" s="1"/>
  <c r="F1095" i="1" l="1"/>
  <c r="E1095" i="1"/>
  <c r="H1095" i="1"/>
  <c r="G1095" i="1" s="1"/>
  <c r="C1095" i="1" l="1"/>
  <c r="J1095" i="1" l="1"/>
  <c r="D1096" i="1" l="1"/>
  <c r="K1095" i="1"/>
  <c r="I1096" i="1" s="1"/>
  <c r="F1096" i="1" l="1"/>
  <c r="E1096" i="1"/>
  <c r="H1096" i="1"/>
  <c r="G1096" i="1" s="1"/>
  <c r="C1096" i="1" l="1"/>
  <c r="J1096" i="1" l="1"/>
  <c r="D1097" i="1" l="1"/>
  <c r="K1096" i="1"/>
  <c r="I1097" i="1" s="1"/>
  <c r="E1097" i="1" l="1"/>
  <c r="F1097" i="1"/>
  <c r="H1097" i="1"/>
  <c r="G1097" i="1" s="1"/>
  <c r="C1097" i="1" l="1"/>
  <c r="J1097" i="1" l="1"/>
  <c r="D1098" i="1" l="1"/>
  <c r="K1097" i="1"/>
  <c r="I1098" i="1" s="1"/>
  <c r="E1098" i="1" l="1"/>
  <c r="F1098" i="1"/>
  <c r="H1098" i="1"/>
  <c r="G1098" i="1" s="1"/>
  <c r="C1098" i="1" l="1"/>
  <c r="J1098" i="1" l="1"/>
  <c r="D1099" i="1" l="1"/>
  <c r="K1098" i="1"/>
  <c r="I1099" i="1" s="1"/>
  <c r="E1099" i="1" l="1"/>
  <c r="F1099" i="1"/>
  <c r="H1099" i="1"/>
  <c r="G1099" i="1" s="1"/>
  <c r="C1099" i="1" l="1"/>
  <c r="J1099" i="1" l="1"/>
  <c r="D1100" i="1" l="1"/>
  <c r="K1099" i="1"/>
  <c r="I1100" i="1" s="1"/>
  <c r="F1100" i="1" l="1"/>
  <c r="E1100" i="1"/>
  <c r="H1100" i="1"/>
  <c r="G1100" i="1" s="1"/>
  <c r="C1100" i="1" l="1"/>
  <c r="J1100" i="1" l="1"/>
  <c r="D1101" i="1" l="1"/>
  <c r="K1100" i="1"/>
  <c r="I1101" i="1" s="1"/>
  <c r="E1101" i="1" l="1"/>
  <c r="F1101" i="1"/>
  <c r="H1101" i="1"/>
  <c r="G1101" i="1" s="1"/>
  <c r="C1101" i="1" l="1"/>
  <c r="J1101" i="1" l="1"/>
  <c r="D1102" i="1" l="1"/>
  <c r="K1101" i="1"/>
  <c r="I1102" i="1" s="1"/>
  <c r="E1102" i="1" l="1"/>
  <c r="H1102" i="1"/>
  <c r="G1102" i="1" s="1"/>
  <c r="F1102" i="1"/>
  <c r="C1102" i="1" l="1"/>
  <c r="J1102" i="1" l="1"/>
  <c r="D1103" i="1" s="1"/>
  <c r="K1102" i="1" l="1"/>
  <c r="I1103" i="1" s="1"/>
  <c r="E1103" i="1" l="1"/>
  <c r="H1103" i="1"/>
  <c r="G1103" i="1" s="1"/>
  <c r="F1103" i="1"/>
  <c r="C1103" i="1" l="1"/>
  <c r="J1103" i="1" s="1"/>
  <c r="D1104" i="1" l="1"/>
  <c r="K1103" i="1"/>
  <c r="I1104" i="1" s="1"/>
  <c r="F1104" i="1" l="1"/>
  <c r="E1104" i="1"/>
  <c r="H1104" i="1"/>
  <c r="G1104" i="1" s="1"/>
  <c r="C1104" i="1" l="1"/>
  <c r="J1104" i="1" l="1"/>
  <c r="D1105" i="1" l="1"/>
  <c r="K1104" i="1"/>
  <c r="I1105" i="1" s="1"/>
  <c r="E1105" i="1" l="1"/>
  <c r="F1105" i="1"/>
  <c r="H1105" i="1"/>
  <c r="G1105" i="1" s="1"/>
  <c r="C1105" i="1" l="1"/>
  <c r="J1105" i="1" l="1"/>
  <c r="D1106" i="1" l="1"/>
  <c r="K1105" i="1"/>
  <c r="I1106" i="1" s="1"/>
  <c r="F1106" i="1" l="1"/>
  <c r="E1106" i="1"/>
  <c r="H1106" i="1"/>
  <c r="G1106" i="1" s="1"/>
  <c r="C1106" i="1" l="1"/>
  <c r="J1106" i="1" l="1"/>
  <c r="D1107" i="1" l="1"/>
  <c r="K1106" i="1"/>
  <c r="I1107" i="1" s="1"/>
  <c r="F1107" i="1" l="1"/>
  <c r="E1107" i="1"/>
  <c r="H1107" i="1"/>
  <c r="G1107" i="1" s="1"/>
  <c r="C1107" i="1" l="1"/>
  <c r="J1107" i="1" l="1"/>
  <c r="D1108" i="1" l="1"/>
  <c r="K1107" i="1"/>
  <c r="I1108" i="1" s="1"/>
  <c r="E1108" i="1" l="1"/>
  <c r="F1108" i="1"/>
  <c r="H1108" i="1"/>
  <c r="G1108" i="1" s="1"/>
  <c r="C1108" i="1" l="1"/>
  <c r="J1108" i="1" l="1"/>
  <c r="D1109" i="1" l="1"/>
  <c r="K1108" i="1"/>
  <c r="I1109" i="1" s="1"/>
  <c r="E1109" i="1" l="1"/>
  <c r="F1109" i="1"/>
  <c r="H1109" i="1"/>
  <c r="G1109" i="1" s="1"/>
  <c r="C1109" i="1" l="1"/>
  <c r="J1109" i="1" l="1"/>
  <c r="D1110" i="1" l="1"/>
  <c r="K1109" i="1"/>
  <c r="I1110" i="1" s="1"/>
  <c r="F1110" i="1" l="1"/>
  <c r="E1110" i="1"/>
  <c r="H1110" i="1"/>
  <c r="G1110" i="1" s="1"/>
  <c r="C1110" i="1" l="1"/>
  <c r="J1110" i="1" l="1"/>
  <c r="D1111" i="1" l="1"/>
  <c r="K1110" i="1"/>
  <c r="I1111" i="1" s="1"/>
  <c r="E1111" i="1" l="1"/>
  <c r="F1111" i="1"/>
  <c r="H1111" i="1"/>
  <c r="G1111" i="1" s="1"/>
  <c r="C1111" i="1" l="1"/>
  <c r="J1111" i="1" l="1"/>
  <c r="D1112" i="1" l="1"/>
  <c r="K1111" i="1"/>
  <c r="I1112" i="1" s="1"/>
  <c r="E1112" i="1" l="1"/>
  <c r="F1112" i="1"/>
  <c r="H1112" i="1"/>
  <c r="G1112" i="1" s="1"/>
  <c r="C1112" i="1" l="1"/>
  <c r="J1112" i="1" l="1"/>
  <c r="D1113" i="1" l="1"/>
  <c r="K1112" i="1"/>
  <c r="I1113" i="1" s="1"/>
  <c r="F1113" i="1" l="1"/>
  <c r="E1113" i="1"/>
  <c r="H1113" i="1"/>
  <c r="G1113" i="1" s="1"/>
  <c r="C1113" i="1" l="1"/>
  <c r="J1113" i="1" l="1"/>
  <c r="D1114" i="1" l="1"/>
  <c r="K1113" i="1"/>
  <c r="I1114" i="1" s="1"/>
  <c r="E1114" i="1" l="1"/>
  <c r="F1114" i="1"/>
  <c r="H1114" i="1"/>
  <c r="G1114" i="1" s="1"/>
  <c r="C1114" i="1" l="1"/>
  <c r="J1114" i="1" l="1"/>
  <c r="D1115" i="1" l="1"/>
  <c r="K1114" i="1"/>
  <c r="I1115" i="1" s="1"/>
  <c r="E1115" i="1" l="1"/>
  <c r="F1115" i="1"/>
  <c r="H1115" i="1"/>
  <c r="G1115" i="1" s="1"/>
  <c r="C1115" i="1" l="1"/>
  <c r="J1115" i="1" l="1"/>
  <c r="D1116" i="1" l="1"/>
  <c r="K1115" i="1"/>
  <c r="I1116" i="1" s="1"/>
  <c r="F1116" i="1" l="1"/>
  <c r="E1116" i="1"/>
  <c r="H1116" i="1"/>
  <c r="G1116" i="1" s="1"/>
  <c r="C1116" i="1" l="1"/>
  <c r="J1116" i="1" l="1"/>
  <c r="D1117" i="1" l="1"/>
  <c r="K1116" i="1"/>
  <c r="I1117" i="1" s="1"/>
  <c r="E1117" i="1" l="1"/>
  <c r="F1117" i="1"/>
  <c r="H1117" i="1"/>
  <c r="G1117" i="1" s="1"/>
  <c r="C1117" i="1" l="1"/>
  <c r="J1117" i="1" l="1"/>
  <c r="D1118" i="1" l="1"/>
  <c r="K1117" i="1"/>
  <c r="I1118" i="1" s="1"/>
  <c r="F1118" i="1" l="1"/>
  <c r="E1118" i="1"/>
  <c r="H1118" i="1"/>
  <c r="G1118" i="1" s="1"/>
  <c r="C1118" i="1" l="1"/>
  <c r="J1118" i="1" l="1"/>
  <c r="D1119" i="1" l="1"/>
  <c r="K1118" i="1"/>
  <c r="I1119" i="1" s="1"/>
  <c r="E1119" i="1" l="1"/>
  <c r="F1119" i="1"/>
  <c r="H1119" i="1"/>
  <c r="G1119" i="1" s="1"/>
  <c r="C1119" i="1" l="1"/>
  <c r="J1119" i="1" l="1"/>
  <c r="D1120" i="1" l="1"/>
  <c r="K1119" i="1"/>
  <c r="I1120" i="1" s="1"/>
  <c r="F1120" i="1" l="1"/>
  <c r="E1120" i="1"/>
  <c r="H1120" i="1"/>
  <c r="G1120" i="1" s="1"/>
  <c r="C1120" i="1" l="1"/>
  <c r="J1120" i="1" l="1"/>
  <c r="D1121" i="1" l="1"/>
  <c r="K1120" i="1"/>
  <c r="I1121" i="1" s="1"/>
  <c r="F1121" i="1" l="1"/>
  <c r="E1121" i="1"/>
  <c r="H1121" i="1"/>
  <c r="G1121" i="1" s="1"/>
  <c r="C1121" i="1" l="1"/>
  <c r="J1121" i="1" l="1"/>
  <c r="D1122" i="1" l="1"/>
  <c r="K1121" i="1"/>
  <c r="I1122" i="1" s="1"/>
  <c r="E1122" i="1" l="1"/>
  <c r="F1122" i="1"/>
  <c r="H1122" i="1"/>
  <c r="G1122" i="1" s="1"/>
  <c r="C1122" i="1" l="1"/>
  <c r="J1122" i="1" l="1"/>
  <c r="D1123" i="1" l="1"/>
  <c r="K1122" i="1"/>
  <c r="I1123" i="1" s="1"/>
  <c r="E1123" i="1" l="1"/>
  <c r="F1123" i="1"/>
  <c r="H1123" i="1"/>
  <c r="G1123" i="1" s="1"/>
  <c r="C1123" i="1" l="1"/>
  <c r="J1123" i="1" l="1"/>
  <c r="D1124" i="1" l="1"/>
  <c r="K1123" i="1"/>
  <c r="I1124" i="1" s="1"/>
  <c r="E1124" i="1" l="1"/>
  <c r="F1124" i="1"/>
  <c r="H1124" i="1"/>
  <c r="G1124" i="1" s="1"/>
  <c r="C1124" i="1" l="1"/>
  <c r="J1124" i="1" l="1"/>
  <c r="D1125" i="1" l="1"/>
  <c r="K1124" i="1"/>
  <c r="I1125" i="1" s="1"/>
  <c r="E1125" i="1" l="1"/>
  <c r="F1125" i="1"/>
  <c r="H1125" i="1"/>
  <c r="G1125" i="1" s="1"/>
  <c r="C1125" i="1" l="1"/>
  <c r="J1125" i="1" l="1"/>
  <c r="D1126" i="1" l="1"/>
  <c r="K1125" i="1"/>
  <c r="I1126" i="1" s="1"/>
  <c r="E1126" i="1" l="1"/>
  <c r="F1126" i="1"/>
  <c r="H1126" i="1"/>
  <c r="G1126" i="1" s="1"/>
  <c r="C1126" i="1" l="1"/>
  <c r="J1126" i="1" l="1"/>
  <c r="D1127" i="1" l="1"/>
  <c r="K1126" i="1"/>
  <c r="I1127" i="1" s="1"/>
  <c r="F1127" i="1" l="1"/>
  <c r="E1127" i="1"/>
  <c r="H1127" i="1"/>
  <c r="G1127" i="1" s="1"/>
  <c r="C1127" i="1" l="1"/>
  <c r="J1127" i="1" l="1"/>
  <c r="D1128" i="1" l="1"/>
  <c r="K1127" i="1"/>
  <c r="I1128" i="1" s="1"/>
  <c r="E1128" i="1" l="1"/>
  <c r="F1128" i="1"/>
  <c r="H1128" i="1"/>
  <c r="G1128" i="1" s="1"/>
  <c r="C1128" i="1" l="1"/>
  <c r="J1128" i="1" l="1"/>
  <c r="D1129" i="1" l="1"/>
  <c r="K1128" i="1"/>
  <c r="I1129" i="1" s="1"/>
  <c r="F1129" i="1" l="1"/>
  <c r="E1129" i="1"/>
  <c r="H1129" i="1"/>
  <c r="G1129" i="1" s="1"/>
  <c r="C1129" i="1" l="1"/>
  <c r="J1129" i="1" l="1"/>
  <c r="D1130" i="1" l="1"/>
  <c r="K1129" i="1"/>
  <c r="I1130" i="1" s="1"/>
  <c r="F1130" i="1" l="1"/>
  <c r="E1130" i="1"/>
  <c r="H1130" i="1"/>
  <c r="G1130" i="1" s="1"/>
  <c r="C1130" i="1" l="1"/>
  <c r="J1130" i="1" l="1"/>
  <c r="D1131" i="1" l="1"/>
  <c r="K1130" i="1"/>
  <c r="I1131" i="1" s="1"/>
  <c r="F1131" i="1" l="1"/>
  <c r="E1131" i="1"/>
  <c r="H1131" i="1"/>
  <c r="G1131" i="1" s="1"/>
  <c r="C1131" i="1" l="1"/>
  <c r="J1131" i="1" l="1"/>
  <c r="D1132" i="1" l="1"/>
  <c r="K1131" i="1"/>
  <c r="I1132" i="1" s="1"/>
  <c r="E1132" i="1" l="1"/>
  <c r="F1132" i="1"/>
  <c r="H1132" i="1"/>
  <c r="G1132" i="1" s="1"/>
  <c r="C1132" i="1" l="1"/>
  <c r="J1132" i="1" l="1"/>
  <c r="D1133" i="1" l="1"/>
  <c r="K1132" i="1"/>
  <c r="I1133" i="1" s="1"/>
  <c r="F1133" i="1" l="1"/>
  <c r="E1133" i="1"/>
  <c r="H1133" i="1"/>
  <c r="G1133" i="1" s="1"/>
  <c r="C1133" i="1" l="1"/>
  <c r="J1133" i="1" l="1"/>
  <c r="D1134" i="1" l="1"/>
  <c r="K1133" i="1"/>
  <c r="I1134" i="1" s="1"/>
  <c r="E1134" i="1" l="1"/>
  <c r="F1134" i="1"/>
  <c r="H1134" i="1"/>
  <c r="G1134" i="1" s="1"/>
  <c r="C1134" i="1" l="1"/>
  <c r="J1134" i="1" l="1"/>
  <c r="D1135" i="1" l="1"/>
  <c r="K1134" i="1"/>
  <c r="I1135" i="1" s="1"/>
  <c r="F1135" i="1" l="1"/>
  <c r="E1135" i="1"/>
  <c r="H1135" i="1"/>
  <c r="G1135" i="1" s="1"/>
  <c r="C1135" i="1" l="1"/>
  <c r="J1135" i="1" l="1"/>
  <c r="D1136" i="1" l="1"/>
  <c r="K1135" i="1"/>
  <c r="I1136" i="1" s="1"/>
  <c r="E1136" i="1" l="1"/>
  <c r="F1136" i="1"/>
  <c r="H1136" i="1"/>
  <c r="G1136" i="1" s="1"/>
  <c r="C1136" i="1" l="1"/>
  <c r="J1136" i="1" l="1"/>
  <c r="D1137" i="1" l="1"/>
  <c r="K1136" i="1"/>
  <c r="I1137" i="1" s="1"/>
  <c r="E1137" i="1" l="1"/>
  <c r="F1137" i="1"/>
  <c r="H1137" i="1"/>
  <c r="G1137" i="1" s="1"/>
  <c r="C1137" i="1" l="1"/>
  <c r="J1137" i="1" l="1"/>
  <c r="D1138" i="1" l="1"/>
  <c r="K1137" i="1"/>
  <c r="I1138" i="1" s="1"/>
  <c r="E1138" i="1" l="1"/>
  <c r="F1138" i="1"/>
  <c r="H1138" i="1"/>
  <c r="G1138" i="1" s="1"/>
  <c r="C1138" i="1" l="1"/>
  <c r="J1138" i="1" l="1"/>
  <c r="D1139" i="1" l="1"/>
  <c r="K1138" i="1"/>
  <c r="I1139" i="1" s="1"/>
  <c r="E1139" i="1" l="1"/>
  <c r="F1139" i="1"/>
  <c r="H1139" i="1"/>
  <c r="G1139" i="1" s="1"/>
  <c r="C1139" i="1" l="1"/>
  <c r="J1139" i="1" l="1"/>
  <c r="D1140" i="1" l="1"/>
  <c r="K1139" i="1"/>
  <c r="I1140" i="1" s="1"/>
  <c r="E1140" i="1" l="1"/>
  <c r="F1140" i="1"/>
  <c r="H1140" i="1"/>
  <c r="G1140" i="1" s="1"/>
  <c r="C1140" i="1" l="1"/>
  <c r="J1140" i="1" l="1"/>
  <c r="D1141" i="1" l="1"/>
  <c r="K1140" i="1"/>
  <c r="I1141" i="1" s="1"/>
  <c r="F1141" i="1" l="1"/>
  <c r="E1141" i="1"/>
  <c r="H1141" i="1"/>
  <c r="G1141" i="1" s="1"/>
  <c r="C1141" i="1" l="1"/>
  <c r="J1141" i="1" l="1"/>
  <c r="D1142" i="1" l="1"/>
  <c r="K1141" i="1"/>
  <c r="I1142" i="1" s="1"/>
  <c r="E1142" i="1" l="1"/>
  <c r="F1142" i="1"/>
  <c r="H1142" i="1"/>
  <c r="G1142" i="1" s="1"/>
  <c r="C1142" i="1" l="1"/>
  <c r="J1142" i="1" l="1"/>
  <c r="D1143" i="1" l="1"/>
  <c r="K1142" i="1"/>
  <c r="I1143" i="1" s="1"/>
  <c r="F1143" i="1" l="1"/>
  <c r="E1143" i="1"/>
  <c r="H1143" i="1"/>
  <c r="G1143" i="1" s="1"/>
  <c r="C1143" i="1" l="1"/>
  <c r="J1143" i="1" l="1"/>
  <c r="D1144" i="1" l="1"/>
  <c r="K1143" i="1"/>
  <c r="I1144" i="1" s="1"/>
  <c r="E1144" i="1" l="1"/>
  <c r="F1144" i="1"/>
  <c r="H1144" i="1"/>
  <c r="G1144" i="1" s="1"/>
  <c r="C1144" i="1" l="1"/>
  <c r="J1144" i="1" l="1"/>
  <c r="D1145" i="1" l="1"/>
  <c r="K1144" i="1"/>
  <c r="I1145" i="1" s="1"/>
  <c r="E1145" i="1" l="1"/>
  <c r="F1145" i="1"/>
  <c r="H1145" i="1"/>
  <c r="G1145" i="1" s="1"/>
  <c r="C1145" i="1" l="1"/>
  <c r="J1145" i="1" l="1"/>
  <c r="D1146" i="1" l="1"/>
  <c r="K1145" i="1"/>
  <c r="I1146" i="1" s="1"/>
  <c r="F1146" i="1" l="1"/>
  <c r="E1146" i="1"/>
  <c r="H1146" i="1"/>
  <c r="G1146" i="1" s="1"/>
  <c r="C1146" i="1" l="1"/>
  <c r="J1146" i="1" l="1"/>
  <c r="D1147" i="1" l="1"/>
  <c r="K1146" i="1"/>
  <c r="I1147" i="1" s="1"/>
  <c r="E1147" i="1" l="1"/>
  <c r="F1147" i="1"/>
  <c r="H1147" i="1"/>
  <c r="G1147" i="1" s="1"/>
  <c r="C1147" i="1" l="1"/>
  <c r="J1147" i="1" l="1"/>
  <c r="D1148" i="1" l="1"/>
  <c r="K1147" i="1"/>
  <c r="I1148" i="1" s="1"/>
  <c r="F1148" i="1" l="1"/>
  <c r="E1148" i="1"/>
  <c r="H1148" i="1"/>
  <c r="G1148" i="1" s="1"/>
  <c r="C1148" i="1" l="1"/>
  <c r="J1148" i="1" l="1"/>
  <c r="D1149" i="1" l="1"/>
  <c r="K1148" i="1"/>
  <c r="I1149" i="1" s="1"/>
  <c r="E1149" i="1" l="1"/>
  <c r="F1149" i="1"/>
  <c r="H1149" i="1"/>
  <c r="G1149" i="1" s="1"/>
  <c r="C1149" i="1" l="1"/>
  <c r="J1149" i="1" l="1"/>
  <c r="D1150" i="1" l="1"/>
  <c r="K1149" i="1"/>
  <c r="I1150" i="1" s="1"/>
  <c r="E1150" i="1" l="1"/>
  <c r="F1150" i="1"/>
  <c r="H1150" i="1"/>
  <c r="G1150" i="1" s="1"/>
  <c r="C1150" i="1" l="1"/>
  <c r="J1150" i="1" l="1"/>
  <c r="D1151" i="1" l="1"/>
  <c r="K1150" i="1"/>
  <c r="I1151" i="1" s="1"/>
  <c r="F1151" i="1" l="1"/>
  <c r="E1151" i="1"/>
  <c r="H1151" i="1"/>
  <c r="G1151" i="1" s="1"/>
  <c r="C1151" i="1" l="1"/>
  <c r="J1151" i="1" l="1"/>
  <c r="D1152" i="1" l="1"/>
  <c r="K1151" i="1"/>
  <c r="I1152" i="1" s="1"/>
  <c r="E1152" i="1" l="1"/>
  <c r="F1152" i="1"/>
  <c r="H1152" i="1"/>
  <c r="G1152" i="1" s="1"/>
  <c r="C1152" i="1" l="1"/>
  <c r="J1152" i="1" l="1"/>
  <c r="D1153" i="1" l="1"/>
  <c r="K1152" i="1"/>
  <c r="I1153" i="1" s="1"/>
  <c r="E1153" i="1" l="1"/>
  <c r="F1153" i="1"/>
  <c r="H1153" i="1"/>
  <c r="G1153" i="1" s="1"/>
  <c r="C1153" i="1" l="1"/>
  <c r="J1153" i="1" l="1"/>
  <c r="D1154" i="1" l="1"/>
  <c r="K1153" i="1"/>
  <c r="I1154" i="1" s="1"/>
  <c r="E1154" i="1" l="1"/>
  <c r="F1154" i="1"/>
  <c r="H1154" i="1"/>
  <c r="G1154" i="1" s="1"/>
  <c r="C1154" i="1" l="1"/>
  <c r="J1154" i="1" l="1"/>
  <c r="D1155" i="1" l="1"/>
  <c r="K1154" i="1"/>
  <c r="I1155" i="1" s="1"/>
  <c r="E1155" i="1" l="1"/>
  <c r="F1155" i="1"/>
  <c r="H1155" i="1"/>
  <c r="G1155" i="1" s="1"/>
  <c r="C1155" i="1" l="1"/>
  <c r="J1155" i="1" l="1"/>
  <c r="D1156" i="1" l="1"/>
  <c r="K1155" i="1"/>
  <c r="I1156" i="1" s="1"/>
  <c r="E1156" i="1" l="1"/>
  <c r="F1156" i="1"/>
  <c r="H1156" i="1"/>
  <c r="G1156" i="1" s="1"/>
  <c r="C1156" i="1" l="1"/>
  <c r="J1156" i="1" l="1"/>
  <c r="D1157" i="1" l="1"/>
  <c r="K1156" i="1"/>
  <c r="I1157" i="1" s="1"/>
  <c r="E1157" i="1" l="1"/>
  <c r="F1157" i="1"/>
  <c r="H1157" i="1"/>
  <c r="G1157" i="1" s="1"/>
  <c r="C1157" i="1" l="1"/>
  <c r="J1157" i="1" l="1"/>
  <c r="D1158" i="1" l="1"/>
  <c r="K1157" i="1"/>
  <c r="I1158" i="1" s="1"/>
  <c r="E1158" i="1" l="1"/>
  <c r="F1158" i="1"/>
  <c r="H1158" i="1"/>
  <c r="G1158" i="1" s="1"/>
  <c r="C1158" i="1" l="1"/>
  <c r="J1158" i="1" l="1"/>
  <c r="D1159" i="1" l="1"/>
  <c r="K1158" i="1"/>
  <c r="I1159" i="1" s="1"/>
  <c r="F1159" i="1" l="1"/>
  <c r="E1159" i="1"/>
  <c r="H1159" i="1"/>
  <c r="G1159" i="1" s="1"/>
  <c r="C1159" i="1" l="1"/>
  <c r="J1159" i="1" l="1"/>
  <c r="D1160" i="1" l="1"/>
  <c r="K1159" i="1"/>
  <c r="I1160" i="1" s="1"/>
  <c r="E1160" i="1" l="1"/>
  <c r="F1160" i="1"/>
  <c r="H1160" i="1"/>
  <c r="G1160" i="1" s="1"/>
  <c r="C1160" i="1" l="1"/>
  <c r="J1160" i="1" l="1"/>
  <c r="D1161" i="1" l="1"/>
  <c r="K1160" i="1"/>
  <c r="I1161" i="1" s="1"/>
  <c r="E1161" i="1" l="1"/>
  <c r="F1161" i="1"/>
  <c r="H1161" i="1"/>
  <c r="G1161" i="1" s="1"/>
  <c r="C1161" i="1" l="1"/>
  <c r="J1161" i="1" l="1"/>
  <c r="D1162" i="1" l="1"/>
  <c r="K1161" i="1"/>
  <c r="I1162" i="1" s="1"/>
  <c r="E1162" i="1" l="1"/>
  <c r="F1162" i="1"/>
  <c r="H1162" i="1"/>
  <c r="G1162" i="1" s="1"/>
  <c r="C1162" i="1" l="1"/>
  <c r="J1162" i="1" l="1"/>
  <c r="D1163" i="1" l="1"/>
  <c r="K1162" i="1"/>
  <c r="I1163" i="1" s="1"/>
  <c r="E1163" i="1" l="1"/>
  <c r="F1163" i="1"/>
  <c r="H1163" i="1"/>
  <c r="G1163" i="1" s="1"/>
  <c r="C1163" i="1" l="1"/>
  <c r="J1163" i="1" l="1"/>
  <c r="D1164" i="1" l="1"/>
  <c r="K1163" i="1"/>
  <c r="I1164" i="1" s="1"/>
  <c r="E1164" i="1" l="1"/>
  <c r="F1164" i="1"/>
  <c r="H1164" i="1"/>
  <c r="G1164" i="1" s="1"/>
  <c r="C1164" i="1" l="1"/>
  <c r="J1164" i="1" l="1"/>
  <c r="D1165" i="1" l="1"/>
  <c r="K1164" i="1"/>
  <c r="I1165" i="1" s="1"/>
  <c r="F1165" i="1" l="1"/>
  <c r="E1165" i="1"/>
  <c r="H1165" i="1"/>
  <c r="G1165" i="1" s="1"/>
  <c r="C1165" i="1" l="1"/>
  <c r="J1165" i="1" l="1"/>
  <c r="D1166" i="1" l="1"/>
  <c r="K1165" i="1"/>
  <c r="I1166" i="1" s="1"/>
  <c r="E1166" i="1" l="1"/>
  <c r="F1166" i="1"/>
  <c r="H1166" i="1"/>
  <c r="G1166" i="1" s="1"/>
  <c r="C1166" i="1" l="1"/>
  <c r="J1166" i="1" l="1"/>
  <c r="D1167" i="1" l="1"/>
  <c r="K1166" i="1"/>
  <c r="I1167" i="1" s="1"/>
  <c r="E1167" i="1" l="1"/>
  <c r="F1167" i="1"/>
  <c r="H1167" i="1"/>
  <c r="G1167" i="1" s="1"/>
  <c r="C1167" i="1" l="1"/>
  <c r="J1167" i="1" l="1"/>
  <c r="D1168" i="1" l="1"/>
  <c r="K1167" i="1"/>
  <c r="I1168" i="1" s="1"/>
  <c r="E1168" i="1" l="1"/>
  <c r="F1168" i="1"/>
  <c r="H1168" i="1"/>
  <c r="G1168" i="1" s="1"/>
  <c r="C1168" i="1" l="1"/>
  <c r="J1168" i="1" l="1"/>
  <c r="D1169" i="1" l="1"/>
  <c r="K1168" i="1"/>
  <c r="I1169" i="1" s="1"/>
  <c r="E1169" i="1" l="1"/>
  <c r="F1169" i="1"/>
  <c r="H1169" i="1"/>
  <c r="G1169" i="1" s="1"/>
  <c r="C1169" i="1" l="1"/>
  <c r="J1169" i="1" l="1"/>
  <c r="D1170" i="1" l="1"/>
  <c r="K1169" i="1"/>
  <c r="I1170" i="1" s="1"/>
  <c r="E1170" i="1" l="1"/>
  <c r="F1170" i="1"/>
  <c r="H1170" i="1"/>
  <c r="G1170" i="1" s="1"/>
  <c r="C1170" i="1" l="1"/>
  <c r="J1170" i="1" l="1"/>
  <c r="D1171" i="1" l="1"/>
  <c r="K1170" i="1"/>
  <c r="I1171" i="1" s="1"/>
  <c r="F1171" i="1" l="1"/>
  <c r="E1171" i="1"/>
  <c r="H1171" i="1"/>
  <c r="G1171" i="1" s="1"/>
  <c r="C1171" i="1" l="1"/>
  <c r="J1171" i="1" l="1"/>
  <c r="D1172" i="1" l="1"/>
  <c r="K1171" i="1"/>
  <c r="I1172" i="1" s="1"/>
  <c r="E1172" i="1" l="1"/>
  <c r="F1172" i="1"/>
  <c r="H1172" i="1"/>
  <c r="G1172" i="1" s="1"/>
  <c r="C1172" i="1" l="1"/>
  <c r="J1172" i="1" l="1"/>
  <c r="D1173" i="1" l="1"/>
  <c r="K1172" i="1"/>
  <c r="I1173" i="1" s="1"/>
  <c r="E1173" i="1" l="1"/>
  <c r="F1173" i="1"/>
  <c r="H1173" i="1"/>
  <c r="G1173" i="1" s="1"/>
  <c r="C1173" i="1" l="1"/>
  <c r="J1173" i="1" l="1"/>
  <c r="D1174" i="1" l="1"/>
  <c r="K1173" i="1"/>
  <c r="I1174" i="1" s="1"/>
  <c r="E1174" i="1" l="1"/>
  <c r="F1174" i="1"/>
  <c r="H1174" i="1"/>
  <c r="G1174" i="1" s="1"/>
  <c r="C1174" i="1" l="1"/>
  <c r="J1174" i="1" l="1"/>
  <c r="D1175" i="1" l="1"/>
  <c r="K1174" i="1"/>
  <c r="I1175" i="1" s="1"/>
  <c r="E1175" i="1" l="1"/>
  <c r="F1175" i="1"/>
  <c r="H1175" i="1"/>
  <c r="G1175" i="1" s="1"/>
  <c r="C1175" i="1" l="1"/>
  <c r="J1175" i="1" l="1"/>
  <c r="D1176" i="1" l="1"/>
  <c r="K1175" i="1"/>
  <c r="I1176" i="1" s="1"/>
  <c r="F1176" i="1" l="1"/>
  <c r="E1176" i="1"/>
  <c r="H1176" i="1"/>
  <c r="G1176" i="1" s="1"/>
  <c r="C1176" i="1" l="1"/>
  <c r="J1176" i="1" l="1"/>
  <c r="D1177" i="1" l="1"/>
  <c r="K1176" i="1"/>
  <c r="I1177" i="1" s="1"/>
  <c r="E1177" i="1" l="1"/>
  <c r="F1177" i="1"/>
  <c r="H1177" i="1"/>
  <c r="G1177" i="1" s="1"/>
  <c r="C1177" i="1" l="1"/>
  <c r="J1177" i="1" l="1"/>
  <c r="D1178" i="1" l="1"/>
  <c r="K1177" i="1"/>
  <c r="I1178" i="1" s="1"/>
  <c r="E1178" i="1" l="1"/>
  <c r="F1178" i="1"/>
  <c r="H1178" i="1"/>
  <c r="G1178" i="1" s="1"/>
  <c r="C1178" i="1" l="1"/>
  <c r="J1178" i="1" l="1"/>
  <c r="D1179" i="1" l="1"/>
  <c r="K1178" i="1"/>
  <c r="I1179" i="1" s="1"/>
  <c r="F1179" i="1" l="1"/>
  <c r="E1179" i="1"/>
  <c r="H1179" i="1"/>
  <c r="G1179" i="1" s="1"/>
  <c r="C1179" i="1" l="1"/>
  <c r="J1179" i="1" l="1"/>
  <c r="D1180" i="1" l="1"/>
  <c r="K1179" i="1"/>
  <c r="I1180" i="1" s="1"/>
  <c r="E1180" i="1" l="1"/>
  <c r="F1180" i="1"/>
  <c r="H1180" i="1"/>
  <c r="G1180" i="1" s="1"/>
  <c r="C1180" i="1" l="1"/>
  <c r="J1180" i="1" l="1"/>
  <c r="D1181" i="1" l="1"/>
  <c r="K1180" i="1"/>
  <c r="I1181" i="1" s="1"/>
  <c r="E1181" i="1" l="1"/>
  <c r="F1181" i="1"/>
  <c r="H1181" i="1"/>
  <c r="G1181" i="1" s="1"/>
  <c r="C1181" i="1" l="1"/>
  <c r="J1181" i="1" l="1"/>
  <c r="D1182" i="1" l="1"/>
  <c r="K1181" i="1"/>
  <c r="I1182" i="1" s="1"/>
  <c r="E1182" i="1" l="1"/>
  <c r="F1182" i="1"/>
  <c r="H1182" i="1"/>
  <c r="G1182" i="1" s="1"/>
  <c r="C1182" i="1" l="1"/>
  <c r="J1182" i="1" l="1"/>
  <c r="D1183" i="1" l="1"/>
  <c r="K1182" i="1"/>
  <c r="I1183" i="1" s="1"/>
  <c r="E1183" i="1" l="1"/>
  <c r="F1183" i="1"/>
  <c r="H1183" i="1"/>
  <c r="G1183" i="1" s="1"/>
  <c r="C1183" i="1" l="1"/>
  <c r="J1183" i="1" l="1"/>
  <c r="D1184" i="1" l="1"/>
  <c r="K1183" i="1"/>
  <c r="I1184" i="1" s="1"/>
  <c r="E1184" i="1" l="1"/>
  <c r="F1184" i="1"/>
  <c r="H1184" i="1"/>
  <c r="G1184" i="1" s="1"/>
  <c r="C1184" i="1" l="1"/>
  <c r="J1184" i="1" l="1"/>
  <c r="D1185" i="1" l="1"/>
  <c r="K1184" i="1"/>
  <c r="I1185" i="1" s="1"/>
  <c r="E1185" i="1" l="1"/>
  <c r="F1185" i="1"/>
  <c r="H1185" i="1"/>
  <c r="G1185" i="1" s="1"/>
  <c r="C1185" i="1" l="1"/>
  <c r="J1185" i="1" l="1"/>
  <c r="D1186" i="1" l="1"/>
  <c r="K1185" i="1"/>
  <c r="I1186" i="1" s="1"/>
  <c r="F1186" i="1" l="1"/>
  <c r="E1186" i="1"/>
  <c r="H1186" i="1"/>
  <c r="G1186" i="1" s="1"/>
  <c r="C1186" i="1" l="1"/>
  <c r="J1186" i="1" l="1"/>
  <c r="D1187" i="1" l="1"/>
  <c r="K1186" i="1"/>
  <c r="I1187" i="1" s="1"/>
  <c r="F1187" i="1" l="1"/>
  <c r="E1187" i="1"/>
  <c r="H1187" i="1"/>
  <c r="G1187" i="1" s="1"/>
  <c r="C1187" i="1" l="1"/>
  <c r="J1187" i="1" l="1"/>
  <c r="D1188" i="1" l="1"/>
  <c r="K1187" i="1"/>
  <c r="I1188" i="1" s="1"/>
  <c r="E1188" i="1" l="1"/>
  <c r="F1188" i="1"/>
  <c r="H1188" i="1"/>
  <c r="G1188" i="1" s="1"/>
  <c r="C1188" i="1" l="1"/>
  <c r="J1188" i="1" l="1"/>
  <c r="D1189" i="1" l="1"/>
  <c r="K1188" i="1"/>
  <c r="I1189" i="1" s="1"/>
  <c r="E1189" i="1" l="1"/>
  <c r="F1189" i="1"/>
  <c r="H1189" i="1"/>
  <c r="G1189" i="1" s="1"/>
  <c r="C1189" i="1" l="1"/>
  <c r="J1189" i="1" l="1"/>
  <c r="D1190" i="1" l="1"/>
  <c r="K1189" i="1"/>
  <c r="I1190" i="1" s="1"/>
  <c r="E1190" i="1" l="1"/>
  <c r="F1190" i="1"/>
  <c r="H1190" i="1"/>
  <c r="G1190" i="1" s="1"/>
  <c r="C1190" i="1" l="1"/>
  <c r="J1190" i="1" l="1"/>
  <c r="D1191" i="1" l="1"/>
  <c r="K1190" i="1"/>
  <c r="I1191" i="1" s="1"/>
  <c r="E1191" i="1" l="1"/>
  <c r="F1191" i="1"/>
  <c r="H1191" i="1"/>
  <c r="G1191" i="1" s="1"/>
  <c r="C1191" i="1" l="1"/>
  <c r="J1191" i="1" l="1"/>
  <c r="D1192" i="1" l="1"/>
  <c r="K1191" i="1"/>
  <c r="I1192" i="1" s="1"/>
  <c r="E1192" i="1" l="1"/>
  <c r="F1192" i="1"/>
  <c r="H1192" i="1"/>
  <c r="G1192" i="1" s="1"/>
  <c r="C1192" i="1" l="1"/>
  <c r="J1192" i="1" l="1"/>
  <c r="D1193" i="1" l="1"/>
  <c r="K1192" i="1"/>
  <c r="I1193" i="1" s="1"/>
  <c r="E1193" i="1" l="1"/>
  <c r="F1193" i="1"/>
  <c r="H1193" i="1"/>
  <c r="G1193" i="1" s="1"/>
  <c r="C1193" i="1" l="1"/>
  <c r="J1193" i="1" l="1"/>
  <c r="D1194" i="1" l="1"/>
  <c r="K1193" i="1"/>
  <c r="I1194" i="1" s="1"/>
  <c r="E1194" i="1" l="1"/>
  <c r="F1194" i="1"/>
  <c r="H1194" i="1"/>
  <c r="G1194" i="1" s="1"/>
  <c r="C1194" i="1" l="1"/>
  <c r="J1194" i="1" l="1"/>
  <c r="D1195" i="1" l="1"/>
  <c r="K1194" i="1"/>
  <c r="I1195" i="1" s="1"/>
  <c r="E1195" i="1" l="1"/>
  <c r="F1195" i="1"/>
  <c r="H1195" i="1"/>
  <c r="G1195" i="1" s="1"/>
  <c r="C1195" i="1" l="1"/>
  <c r="J1195" i="1" l="1"/>
  <c r="D1196" i="1" l="1"/>
  <c r="K1195" i="1"/>
  <c r="I1196" i="1" s="1"/>
  <c r="E1196" i="1" l="1"/>
  <c r="F1196" i="1"/>
  <c r="H1196" i="1"/>
  <c r="G1196" i="1" s="1"/>
  <c r="C1196" i="1" l="1"/>
  <c r="J1196" i="1" l="1"/>
  <c r="D1197" i="1" l="1"/>
  <c r="K1196" i="1"/>
  <c r="I1197" i="1" s="1"/>
  <c r="E1197" i="1" l="1"/>
  <c r="F1197" i="1"/>
  <c r="H1197" i="1"/>
  <c r="G1197" i="1" s="1"/>
  <c r="C1197" i="1" l="1"/>
  <c r="J1197" i="1" l="1"/>
  <c r="D1198" i="1" l="1"/>
  <c r="K1197" i="1"/>
  <c r="I1198" i="1" s="1"/>
  <c r="E1198" i="1" l="1"/>
  <c r="F1198" i="1"/>
  <c r="H1198" i="1"/>
  <c r="G1198" i="1" s="1"/>
  <c r="C1198" i="1" l="1"/>
  <c r="J1198" i="1" l="1"/>
  <c r="D1199" i="1" l="1"/>
  <c r="K1198" i="1"/>
  <c r="I1199" i="1" s="1"/>
  <c r="E1199" i="1" l="1"/>
  <c r="F1199" i="1"/>
  <c r="H1199" i="1"/>
  <c r="G1199" i="1" s="1"/>
  <c r="C1199" i="1" l="1"/>
  <c r="J1199" i="1" l="1"/>
  <c r="D1200" i="1" l="1"/>
  <c r="K1199" i="1"/>
  <c r="I1200" i="1" s="1"/>
  <c r="E1200" i="1" l="1"/>
  <c r="F1200" i="1"/>
  <c r="H1200" i="1"/>
  <c r="G1200" i="1" s="1"/>
  <c r="C1200" i="1" l="1"/>
  <c r="J1200" i="1" l="1"/>
  <c r="D1201" i="1" l="1"/>
  <c r="K1200" i="1"/>
  <c r="I1201" i="1" s="1"/>
  <c r="E1201" i="1" l="1"/>
  <c r="F1201" i="1"/>
  <c r="H1201" i="1"/>
  <c r="G1201" i="1" s="1"/>
  <c r="C1201" i="1" l="1"/>
  <c r="J1201" i="1" l="1"/>
  <c r="D1202" i="1" l="1"/>
  <c r="K1201" i="1"/>
  <c r="I1202" i="1" s="1"/>
  <c r="E1202" i="1" l="1"/>
  <c r="F1202" i="1"/>
  <c r="H1202" i="1"/>
  <c r="G1202" i="1" s="1"/>
  <c r="C1202" i="1" l="1"/>
  <c r="J1202" i="1" l="1"/>
  <c r="D1203" i="1" l="1"/>
  <c r="K1202" i="1"/>
  <c r="I1203" i="1" s="1"/>
  <c r="E1203" i="1" l="1"/>
  <c r="F1203" i="1"/>
  <c r="H1203" i="1"/>
  <c r="G1203" i="1" s="1"/>
  <c r="C1203" i="1" l="1"/>
  <c r="J1203" i="1" l="1"/>
  <c r="D1204" i="1" l="1"/>
  <c r="K1203" i="1"/>
  <c r="I1204" i="1" s="1"/>
  <c r="E1204" i="1" l="1"/>
  <c r="F1204" i="1"/>
  <c r="H1204" i="1"/>
  <c r="G1204" i="1" s="1"/>
  <c r="C1204" i="1" l="1"/>
  <c r="J1204" i="1" l="1"/>
  <c r="D1205" i="1" l="1"/>
  <c r="K1204" i="1"/>
  <c r="I1205" i="1" s="1"/>
  <c r="E1205" i="1" l="1"/>
  <c r="F1205" i="1"/>
  <c r="H1205" i="1"/>
  <c r="G1205" i="1" s="1"/>
  <c r="C1205" i="1" l="1"/>
  <c r="J1205" i="1" l="1"/>
  <c r="D1206" i="1" l="1"/>
  <c r="K1205" i="1"/>
  <c r="I1206" i="1" s="1"/>
  <c r="E1206" i="1" l="1"/>
  <c r="F1206" i="1"/>
  <c r="H1206" i="1"/>
  <c r="G1206" i="1" s="1"/>
  <c r="C1206" i="1" l="1"/>
  <c r="J1206" i="1" l="1"/>
  <c r="D1207" i="1" l="1"/>
  <c r="K1206" i="1"/>
  <c r="I1207" i="1" s="1"/>
  <c r="E1207" i="1" l="1"/>
  <c r="F1207" i="1"/>
  <c r="H1207" i="1"/>
  <c r="G1207" i="1" s="1"/>
  <c r="C1207" i="1" l="1"/>
  <c r="J1207" i="1" l="1"/>
  <c r="D1208" i="1" l="1"/>
  <c r="K1207" i="1"/>
  <c r="I1208" i="1" s="1"/>
  <c r="E1208" i="1" l="1"/>
  <c r="F1208" i="1"/>
  <c r="H1208" i="1"/>
  <c r="G1208" i="1" s="1"/>
  <c r="C1208" i="1" l="1"/>
  <c r="J1208" i="1" l="1"/>
  <c r="D1209" i="1" l="1"/>
  <c r="K1208" i="1"/>
  <c r="I1209" i="1" s="1"/>
  <c r="E1209" i="1" l="1"/>
  <c r="F1209" i="1"/>
  <c r="H1209" i="1"/>
  <c r="G1209" i="1" s="1"/>
  <c r="C1209" i="1" l="1"/>
  <c r="J1209" i="1" l="1"/>
  <c r="D1210" i="1" l="1"/>
  <c r="K1209" i="1"/>
  <c r="I1210" i="1" s="1"/>
  <c r="E1210" i="1" l="1"/>
  <c r="F1210" i="1"/>
  <c r="H1210" i="1"/>
  <c r="G1210" i="1" s="1"/>
  <c r="C1210" i="1" l="1"/>
  <c r="J1210" i="1" l="1"/>
  <c r="D1211" i="1" l="1"/>
  <c r="K1210" i="1"/>
  <c r="I1211" i="1" s="1"/>
  <c r="E1211" i="1" l="1"/>
  <c r="F1211" i="1"/>
  <c r="H1211" i="1"/>
  <c r="G1211" i="1" s="1"/>
  <c r="C1211" i="1" l="1"/>
  <c r="J1211" i="1" l="1"/>
  <c r="D1212" i="1" l="1"/>
  <c r="K1211" i="1"/>
  <c r="I1212" i="1" s="1"/>
  <c r="E1212" i="1" l="1"/>
  <c r="F1212" i="1"/>
  <c r="H1212" i="1"/>
  <c r="G1212" i="1" s="1"/>
  <c r="C1212" i="1" l="1"/>
  <c r="J1212" i="1" l="1"/>
  <c r="D1213" i="1" l="1"/>
  <c r="K1212" i="1"/>
  <c r="I1213" i="1" s="1"/>
  <c r="E1213" i="1" l="1"/>
  <c r="F1213" i="1"/>
  <c r="H1213" i="1"/>
  <c r="G1213" i="1" s="1"/>
  <c r="C1213" i="1" l="1"/>
  <c r="J1213" i="1" l="1"/>
  <c r="D1214" i="1" l="1"/>
  <c r="K1213" i="1"/>
  <c r="I1214" i="1" s="1"/>
  <c r="E1214" i="1" l="1"/>
  <c r="F1214" i="1"/>
  <c r="H1214" i="1"/>
  <c r="G1214" i="1" s="1"/>
  <c r="C1214" i="1" l="1"/>
  <c r="J1214" i="1" l="1"/>
  <c r="D1215" i="1" l="1"/>
  <c r="K1214" i="1"/>
  <c r="I1215" i="1" s="1"/>
  <c r="F1215" i="1" l="1"/>
  <c r="E1215" i="1"/>
  <c r="H1215" i="1"/>
  <c r="G1215" i="1" s="1"/>
  <c r="C1215" i="1" l="1"/>
  <c r="J1215" i="1" l="1"/>
  <c r="D1216" i="1" l="1"/>
  <c r="K1215" i="1"/>
  <c r="I1216" i="1" s="1"/>
  <c r="E1216" i="1" l="1"/>
  <c r="F1216" i="1"/>
  <c r="H1216" i="1"/>
  <c r="G1216" i="1" s="1"/>
  <c r="C1216" i="1" l="1"/>
  <c r="J1216" i="1" l="1"/>
  <c r="D1217" i="1" l="1"/>
  <c r="K1216" i="1"/>
  <c r="I1217" i="1" s="1"/>
  <c r="E1217" i="1" l="1"/>
  <c r="F1217" i="1"/>
  <c r="H1217" i="1"/>
  <c r="G1217" i="1" s="1"/>
  <c r="C1217" i="1" l="1"/>
  <c r="J1217" i="1" l="1"/>
  <c r="D1218" i="1" l="1"/>
  <c r="K1217" i="1"/>
  <c r="I1218" i="1" s="1"/>
  <c r="E1218" i="1" l="1"/>
  <c r="F1218" i="1"/>
  <c r="H1218" i="1"/>
  <c r="G1218" i="1" s="1"/>
  <c r="C1218" i="1" l="1"/>
  <c r="J1218" i="1" l="1"/>
  <c r="D1219" i="1" l="1"/>
  <c r="K1218" i="1"/>
  <c r="I1219" i="1" s="1"/>
  <c r="E1219" i="1" l="1"/>
  <c r="F1219" i="1"/>
  <c r="H1219" i="1"/>
  <c r="G1219" i="1" s="1"/>
  <c r="C1219" i="1" l="1"/>
  <c r="J1219" i="1" l="1"/>
  <c r="D1220" i="1" l="1"/>
  <c r="K1219" i="1"/>
  <c r="I1220" i="1" s="1"/>
  <c r="E1220" i="1" l="1"/>
  <c r="F1220" i="1"/>
  <c r="H1220" i="1"/>
  <c r="G1220" i="1" s="1"/>
  <c r="C1220" i="1" l="1"/>
  <c r="J1220" i="1" l="1"/>
  <c r="D1221" i="1" l="1"/>
  <c r="K1220" i="1"/>
  <c r="I1221" i="1" s="1"/>
  <c r="E1221" i="1" l="1"/>
  <c r="F1221" i="1"/>
  <c r="H1221" i="1"/>
  <c r="G1221" i="1" s="1"/>
  <c r="C1221" i="1" l="1"/>
  <c r="J1221" i="1" l="1"/>
  <c r="D1222" i="1" l="1"/>
  <c r="K1221" i="1"/>
  <c r="I1222" i="1" s="1"/>
  <c r="F1222" i="1" l="1"/>
  <c r="E1222" i="1"/>
  <c r="H1222" i="1"/>
  <c r="G1222" i="1" s="1"/>
  <c r="C1222" i="1" l="1"/>
  <c r="J1222" i="1" l="1"/>
  <c r="D1223" i="1" l="1"/>
  <c r="K1222" i="1"/>
  <c r="I1223" i="1" s="1"/>
  <c r="F1223" i="1" l="1"/>
  <c r="E1223" i="1"/>
  <c r="H1223" i="1"/>
  <c r="G1223" i="1" s="1"/>
  <c r="C1223" i="1" l="1"/>
  <c r="J1223" i="1" l="1"/>
  <c r="D1224" i="1" l="1"/>
  <c r="K1223" i="1"/>
  <c r="I1224" i="1" s="1"/>
  <c r="E1224" i="1" l="1"/>
  <c r="F1224" i="1"/>
  <c r="H1224" i="1"/>
  <c r="G1224" i="1" s="1"/>
  <c r="C1224" i="1" l="1"/>
  <c r="J1224" i="1" l="1"/>
  <c r="D1225" i="1" l="1"/>
  <c r="K1224" i="1"/>
  <c r="I1225" i="1" s="1"/>
  <c r="E1225" i="1" l="1"/>
  <c r="F1225" i="1"/>
  <c r="H1225" i="1"/>
  <c r="G1225" i="1" s="1"/>
  <c r="C1225" i="1" l="1"/>
  <c r="J1225" i="1" l="1"/>
  <c r="D1226" i="1" l="1"/>
  <c r="K1225" i="1"/>
  <c r="I1226" i="1" s="1"/>
  <c r="F1226" i="1" l="1"/>
  <c r="E1226" i="1"/>
  <c r="H1226" i="1"/>
  <c r="G1226" i="1" s="1"/>
  <c r="C1226" i="1" l="1"/>
  <c r="J1226" i="1" l="1"/>
  <c r="D1227" i="1" l="1"/>
  <c r="K1226" i="1"/>
  <c r="I1227" i="1" s="1"/>
  <c r="E1227" i="1" l="1"/>
  <c r="F1227" i="1"/>
  <c r="H1227" i="1"/>
  <c r="G1227" i="1" s="1"/>
  <c r="C1227" i="1" l="1"/>
  <c r="J1227" i="1" l="1"/>
  <c r="D1228" i="1" l="1"/>
  <c r="K1227" i="1"/>
  <c r="I1228" i="1" s="1"/>
  <c r="E1228" i="1" l="1"/>
  <c r="F1228" i="1"/>
  <c r="H1228" i="1"/>
  <c r="G1228" i="1" s="1"/>
  <c r="C1228" i="1" l="1"/>
  <c r="J1228" i="1" l="1"/>
  <c r="D1229" i="1" l="1"/>
  <c r="K1228" i="1"/>
  <c r="I1229" i="1" s="1"/>
  <c r="F1229" i="1" l="1"/>
  <c r="E1229" i="1"/>
  <c r="H1229" i="1"/>
  <c r="G1229" i="1" s="1"/>
  <c r="C1229" i="1" l="1"/>
  <c r="J1229" i="1" l="1"/>
  <c r="D1230" i="1" l="1"/>
  <c r="K1229" i="1"/>
  <c r="I1230" i="1" s="1"/>
  <c r="E1230" i="1" l="1"/>
  <c r="F1230" i="1"/>
  <c r="H1230" i="1"/>
  <c r="G1230" i="1" s="1"/>
  <c r="C1230" i="1" l="1"/>
  <c r="J1230" i="1" l="1"/>
  <c r="D1231" i="1" l="1"/>
  <c r="K1230" i="1"/>
  <c r="I1231" i="1" s="1"/>
  <c r="E1231" i="1" l="1"/>
  <c r="F1231" i="1"/>
  <c r="H1231" i="1"/>
  <c r="G1231" i="1" s="1"/>
  <c r="C1231" i="1" l="1"/>
  <c r="J1231" i="1" l="1"/>
  <c r="D1232" i="1" l="1"/>
  <c r="K1231" i="1"/>
  <c r="I1232" i="1" s="1"/>
  <c r="E1232" i="1" l="1"/>
  <c r="F1232" i="1"/>
  <c r="H1232" i="1"/>
  <c r="G1232" i="1" s="1"/>
  <c r="C1232" i="1" l="1"/>
  <c r="J1232" i="1" l="1"/>
  <c r="D1233" i="1" l="1"/>
  <c r="K1232" i="1"/>
  <c r="I1233" i="1" s="1"/>
  <c r="E1233" i="1" l="1"/>
  <c r="F1233" i="1"/>
  <c r="H1233" i="1"/>
  <c r="G1233" i="1" s="1"/>
  <c r="C1233" i="1" l="1"/>
  <c r="J1233" i="1" l="1"/>
  <c r="D1234" i="1" l="1"/>
  <c r="K1233" i="1"/>
  <c r="I1234" i="1" s="1"/>
  <c r="E1234" i="1" l="1"/>
  <c r="F1234" i="1"/>
  <c r="H1234" i="1"/>
  <c r="G1234" i="1" s="1"/>
  <c r="C1234" i="1" l="1"/>
  <c r="J1234" i="1" l="1"/>
  <c r="D1235" i="1" l="1"/>
  <c r="K1234" i="1"/>
  <c r="I1235" i="1" s="1"/>
  <c r="E1235" i="1" l="1"/>
  <c r="F1235" i="1"/>
  <c r="H1235" i="1"/>
  <c r="G1235" i="1" s="1"/>
  <c r="C1235" i="1" l="1"/>
  <c r="J1235" i="1" l="1"/>
  <c r="D1236" i="1" l="1"/>
  <c r="K1235" i="1"/>
  <c r="I1236" i="1" s="1"/>
  <c r="E1236" i="1" l="1"/>
  <c r="F1236" i="1"/>
  <c r="H1236" i="1"/>
  <c r="G1236" i="1" s="1"/>
  <c r="C1236" i="1" l="1"/>
  <c r="J1236" i="1" l="1"/>
  <c r="D1237" i="1" l="1"/>
  <c r="K1236" i="1"/>
  <c r="I1237" i="1" s="1"/>
  <c r="E1237" i="1" l="1"/>
  <c r="F1237" i="1"/>
  <c r="H1237" i="1"/>
  <c r="G1237" i="1" s="1"/>
  <c r="C1237" i="1" l="1"/>
  <c r="J1237" i="1" l="1"/>
  <c r="D1238" i="1" l="1"/>
  <c r="K1237" i="1"/>
  <c r="I1238" i="1" s="1"/>
  <c r="F1238" i="1" l="1"/>
  <c r="E1238" i="1"/>
  <c r="H1238" i="1"/>
  <c r="G1238" i="1" s="1"/>
  <c r="C1238" i="1" l="1"/>
  <c r="J1238" i="1" l="1"/>
  <c r="D1239" i="1" l="1"/>
  <c r="K1238" i="1"/>
  <c r="I1239" i="1" s="1"/>
  <c r="E1239" i="1" l="1"/>
  <c r="F1239" i="1"/>
  <c r="H1239" i="1"/>
  <c r="G1239" i="1" s="1"/>
  <c r="C1239" i="1" l="1"/>
  <c r="J1239" i="1" l="1"/>
  <c r="D1240" i="1" l="1"/>
  <c r="K1239" i="1"/>
  <c r="I1240" i="1" s="1"/>
  <c r="E1240" i="1" l="1"/>
  <c r="F1240" i="1"/>
  <c r="H1240" i="1"/>
  <c r="G1240" i="1" s="1"/>
  <c r="C1240" i="1" l="1"/>
  <c r="J1240" i="1" l="1"/>
  <c r="D1241" i="1" l="1"/>
  <c r="K1240" i="1"/>
  <c r="I1241" i="1" s="1"/>
  <c r="E1241" i="1" l="1"/>
  <c r="F1241" i="1"/>
  <c r="H1241" i="1"/>
  <c r="G1241" i="1" s="1"/>
  <c r="C1241" i="1" l="1"/>
  <c r="J1241" i="1" l="1"/>
  <c r="D1242" i="1" l="1"/>
  <c r="K1241" i="1"/>
  <c r="I1242" i="1" s="1"/>
  <c r="E1242" i="1" l="1"/>
  <c r="F1242" i="1"/>
  <c r="H1242" i="1"/>
  <c r="G1242" i="1" s="1"/>
  <c r="C1242" i="1" l="1"/>
  <c r="J1242" i="1" l="1"/>
  <c r="D1243" i="1" l="1"/>
  <c r="K1242" i="1"/>
  <c r="I1243" i="1" s="1"/>
  <c r="E1243" i="1" l="1"/>
  <c r="F1243" i="1"/>
  <c r="H1243" i="1"/>
  <c r="G1243" i="1" s="1"/>
  <c r="C1243" i="1" l="1"/>
  <c r="J1243" i="1" l="1"/>
  <c r="D1244" i="1" l="1"/>
  <c r="K1243" i="1"/>
  <c r="I1244" i="1" s="1"/>
  <c r="E1244" i="1" l="1"/>
  <c r="F1244" i="1"/>
  <c r="H1244" i="1"/>
  <c r="G1244" i="1" s="1"/>
  <c r="C1244" i="1" l="1"/>
  <c r="J1244" i="1" l="1"/>
  <c r="D1245" i="1" l="1"/>
  <c r="K1244" i="1"/>
  <c r="I1245" i="1" s="1"/>
  <c r="F1245" i="1" l="1"/>
  <c r="E1245" i="1"/>
  <c r="H1245" i="1"/>
  <c r="G1245" i="1" s="1"/>
  <c r="C1245" i="1" l="1"/>
  <c r="J1245" i="1" l="1"/>
  <c r="D1246" i="1" l="1"/>
  <c r="K1245" i="1"/>
  <c r="I1246" i="1" s="1"/>
  <c r="E1246" i="1" l="1"/>
  <c r="F1246" i="1"/>
  <c r="H1246" i="1"/>
  <c r="G1246" i="1" s="1"/>
  <c r="C1246" i="1" l="1"/>
  <c r="J1246" i="1" l="1"/>
  <c r="D1247" i="1" l="1"/>
  <c r="K1246" i="1"/>
  <c r="I1247" i="1" s="1"/>
  <c r="E1247" i="1" l="1"/>
  <c r="F1247" i="1"/>
  <c r="H1247" i="1"/>
  <c r="G1247" i="1" s="1"/>
  <c r="C1247" i="1" l="1"/>
  <c r="J1247" i="1" l="1"/>
  <c r="D1248" i="1" l="1"/>
  <c r="K1247" i="1"/>
  <c r="I1248" i="1" s="1"/>
  <c r="E1248" i="1" l="1"/>
  <c r="F1248" i="1"/>
  <c r="H1248" i="1"/>
  <c r="G1248" i="1" s="1"/>
  <c r="C1248" i="1" l="1"/>
  <c r="J1248" i="1" l="1"/>
  <c r="D1249" i="1" l="1"/>
  <c r="K1248" i="1"/>
  <c r="I1249" i="1" s="1"/>
  <c r="F1249" i="1" l="1"/>
  <c r="E1249" i="1"/>
  <c r="H1249" i="1"/>
  <c r="G1249" i="1" s="1"/>
  <c r="C1249" i="1" l="1"/>
  <c r="J1249" i="1" l="1"/>
  <c r="D1250" i="1" s="1"/>
  <c r="K1249" i="1" l="1"/>
  <c r="I1250" i="1" s="1"/>
  <c r="E1250" i="1" l="1"/>
  <c r="F1250" i="1"/>
  <c r="H1250" i="1"/>
  <c r="G1250" i="1" s="1"/>
  <c r="C1250" i="1" l="1"/>
  <c r="J1250" i="1" s="1"/>
  <c r="D1251" i="1" s="1"/>
  <c r="K1250" i="1" l="1"/>
  <c r="I1251" i="1" s="1"/>
  <c r="E1251" i="1" l="1"/>
  <c r="H1251" i="1"/>
  <c r="G1251" i="1" s="1"/>
  <c r="F1251" i="1"/>
  <c r="C1251" i="1" l="1"/>
  <c r="J1251" i="1" s="1"/>
  <c r="D1252" i="1" l="1"/>
  <c r="K1251" i="1"/>
  <c r="I1252" i="1" s="1"/>
  <c r="E1252" i="1" l="1"/>
  <c r="F1252" i="1"/>
  <c r="H1252" i="1"/>
  <c r="G1252" i="1" s="1"/>
  <c r="C1252" i="1" l="1"/>
  <c r="J1252" i="1" l="1"/>
  <c r="D1253" i="1" l="1"/>
  <c r="K1252" i="1"/>
  <c r="I1253" i="1" s="1"/>
  <c r="E1253" i="1" l="1"/>
  <c r="F1253" i="1"/>
  <c r="H1253" i="1"/>
  <c r="G1253" i="1" s="1"/>
  <c r="C1253" i="1" l="1"/>
  <c r="J1253" i="1" l="1"/>
  <c r="D1254" i="1" l="1"/>
  <c r="K1253" i="1"/>
  <c r="I1254" i="1" s="1"/>
  <c r="E1254" i="1" l="1"/>
  <c r="F1254" i="1"/>
  <c r="H1254" i="1"/>
  <c r="G1254" i="1" s="1"/>
  <c r="C1254" i="1" l="1"/>
  <c r="J1254" i="1" l="1"/>
  <c r="D1255" i="1" l="1"/>
  <c r="K1254" i="1"/>
  <c r="I1255" i="1" s="1"/>
  <c r="E1255" i="1" l="1"/>
  <c r="H1255" i="1"/>
  <c r="G1255" i="1" s="1"/>
  <c r="F1255" i="1"/>
  <c r="C1255" i="1" l="1"/>
  <c r="J1255" i="1" s="1"/>
  <c r="D1256" i="1" l="1"/>
  <c r="K1255" i="1"/>
  <c r="I1256" i="1" s="1"/>
  <c r="F1256" i="1" l="1"/>
  <c r="E1256" i="1"/>
  <c r="H1256" i="1"/>
  <c r="G1256" i="1" s="1"/>
  <c r="C1256" i="1" l="1"/>
  <c r="J1256" i="1" l="1"/>
  <c r="D1257" i="1" s="1"/>
  <c r="K1256" i="1" l="1"/>
  <c r="I1257" i="1" s="1"/>
  <c r="E1257" i="1" l="1"/>
  <c r="H1257" i="1"/>
  <c r="G1257" i="1" s="1"/>
  <c r="F1257" i="1"/>
  <c r="C1257" i="1" l="1"/>
  <c r="J1257" i="1" s="1"/>
  <c r="D1258" i="1" l="1"/>
  <c r="K1257" i="1"/>
  <c r="I1258" i="1" s="1"/>
  <c r="E1258" i="1" l="1"/>
  <c r="H1258" i="1"/>
  <c r="G1258" i="1" s="1"/>
  <c r="F1258" i="1"/>
  <c r="C1258" i="1" l="1"/>
  <c r="J1258" i="1" s="1"/>
  <c r="K1258" i="1" l="1"/>
  <c r="I1259" i="1" s="1"/>
  <c r="D1259" i="1"/>
  <c r="E1259" i="1" l="1"/>
  <c r="F1259" i="1"/>
  <c r="H1259" i="1"/>
  <c r="G1259" i="1" s="1"/>
  <c r="C1259" i="1" l="1"/>
  <c r="J1259" i="1" l="1"/>
  <c r="D1260" i="1" s="1"/>
  <c r="K1259" i="1" l="1"/>
  <c r="I1260" i="1" s="1"/>
  <c r="E1260" i="1" l="1"/>
  <c r="F1260" i="1"/>
  <c r="H1260" i="1"/>
  <c r="G1260" i="1" s="1"/>
  <c r="C1260" i="1" l="1"/>
  <c r="J1260" i="1" s="1"/>
  <c r="D1261" i="1" s="1"/>
  <c r="K1260" i="1" l="1"/>
  <c r="I1261" i="1" s="1"/>
  <c r="F1261" i="1" l="1"/>
  <c r="E1261" i="1"/>
  <c r="H1261" i="1"/>
  <c r="G1261" i="1" s="1"/>
  <c r="C1261" i="1" l="1"/>
  <c r="J1261" i="1" s="1"/>
  <c r="D1262" i="1" s="1"/>
  <c r="K1261" i="1" l="1"/>
  <c r="I1262" i="1" s="1"/>
  <c r="E1262" i="1" l="1"/>
  <c r="F1262" i="1"/>
  <c r="H1262" i="1"/>
  <c r="G1262" i="1" s="1"/>
  <c r="C1262" i="1" l="1"/>
  <c r="J1262" i="1" s="1"/>
  <c r="D1263" i="1" s="1"/>
  <c r="K1262" i="1" l="1"/>
  <c r="I1263" i="1" s="1"/>
  <c r="F1263" i="1" l="1"/>
  <c r="H1263" i="1"/>
  <c r="G1263" i="1" s="1"/>
  <c r="E1263" i="1"/>
  <c r="C1263" i="1" l="1"/>
  <c r="J1263" i="1" s="1"/>
  <c r="D1264" i="1" s="1"/>
  <c r="K1263" i="1" l="1"/>
  <c r="I1264" i="1" s="1"/>
  <c r="H1264" i="1" l="1"/>
  <c r="G1264" i="1" s="1"/>
  <c r="F1264" i="1"/>
  <c r="E1264" i="1"/>
  <c r="C1264" i="1" l="1"/>
  <c r="J1264" i="1" s="1"/>
  <c r="D1265" i="1" s="1"/>
  <c r="K1264" i="1" l="1"/>
  <c r="I1265" i="1" s="1"/>
  <c r="E1265" i="1" l="1"/>
  <c r="F1265" i="1"/>
  <c r="H1265" i="1"/>
  <c r="G1265" i="1" s="1"/>
  <c r="C1265" i="1" l="1"/>
  <c r="J1265" i="1" s="1"/>
  <c r="D1266" i="1" s="1"/>
  <c r="K1265" i="1" l="1"/>
  <c r="I1266" i="1" s="1"/>
  <c r="F1266" i="1" l="1"/>
  <c r="H1266" i="1"/>
  <c r="G1266" i="1" s="1"/>
  <c r="E1266" i="1"/>
  <c r="C1266" i="1" l="1"/>
  <c r="J1266" i="1" s="1"/>
  <c r="D1267" i="1" s="1"/>
  <c r="K1266" i="1" l="1"/>
  <c r="I1267" i="1" s="1"/>
  <c r="E1267" i="1" l="1"/>
  <c r="F1267" i="1"/>
  <c r="H1267" i="1"/>
  <c r="G1267" i="1" s="1"/>
  <c r="C1267" i="1" l="1"/>
  <c r="J1267" i="1" s="1"/>
  <c r="D1268" i="1" s="1"/>
  <c r="K1267" i="1" l="1"/>
  <c r="I1268" i="1" s="1"/>
  <c r="E1268" i="1" l="1"/>
  <c r="F1268" i="1"/>
  <c r="H1268" i="1"/>
  <c r="G1268" i="1" s="1"/>
  <c r="C1268" i="1" l="1"/>
  <c r="J1268" i="1" s="1"/>
  <c r="D1269" i="1" s="1"/>
  <c r="K1268" i="1" l="1"/>
  <c r="I1269" i="1" s="1"/>
  <c r="F1269" i="1" l="1"/>
  <c r="H1269" i="1"/>
  <c r="G1269" i="1" s="1"/>
  <c r="E1269" i="1"/>
  <c r="C1269" i="1" l="1"/>
  <c r="J1269" i="1" s="1"/>
  <c r="D1270" i="1" s="1"/>
  <c r="K1269" i="1" l="1"/>
  <c r="I1270" i="1" s="1"/>
  <c r="E1270" i="1" l="1"/>
  <c r="H1270" i="1"/>
  <c r="G1270" i="1" s="1"/>
  <c r="F1270" i="1"/>
  <c r="C1270" i="1" l="1"/>
  <c r="J1270" i="1" l="1"/>
  <c r="D1271" i="1" s="1"/>
  <c r="K1270" i="1" l="1"/>
  <c r="I1271" i="1" s="1"/>
  <c r="E1271" i="1" l="1"/>
  <c r="H1271" i="1"/>
  <c r="G1271" i="1" s="1"/>
  <c r="F1271" i="1"/>
  <c r="C1271" i="1" l="1"/>
  <c r="J1271" i="1" s="1"/>
  <c r="D1272" i="1" s="1"/>
  <c r="K1271" i="1" l="1"/>
  <c r="I1272" i="1" s="1"/>
  <c r="E1272" i="1" l="1"/>
  <c r="H1272" i="1"/>
  <c r="G1272" i="1" s="1"/>
  <c r="F1272" i="1"/>
  <c r="C1272" i="1" l="1"/>
  <c r="J1272" i="1" l="1"/>
  <c r="D1273" i="1" s="1"/>
  <c r="K1272" i="1" l="1"/>
  <c r="I1273" i="1" s="1"/>
  <c r="F1273" i="1" l="1"/>
  <c r="E1273" i="1"/>
  <c r="H1273" i="1"/>
  <c r="G1273" i="1" s="1"/>
  <c r="C1273" i="1" l="1"/>
  <c r="J1273" i="1" s="1"/>
  <c r="D1274" i="1" s="1"/>
  <c r="K1273" i="1" l="1"/>
  <c r="I1274" i="1" s="1"/>
  <c r="F1274" i="1" l="1"/>
  <c r="H1274" i="1"/>
  <c r="G1274" i="1" s="1"/>
  <c r="E1274" i="1"/>
  <c r="C1274" i="1" l="1"/>
  <c r="J1274" i="1" s="1"/>
  <c r="K1274" i="1" s="1"/>
  <c r="I1275" i="1" s="1"/>
  <c r="D1275" i="1" l="1"/>
  <c r="H1275" i="1"/>
  <c r="G1275" i="1" s="1"/>
  <c r="F1275" i="1"/>
  <c r="E1275" i="1"/>
  <c r="C1275" i="1" l="1"/>
  <c r="J1275" i="1" l="1"/>
  <c r="D1276" i="1" s="1"/>
  <c r="K1275" i="1" l="1"/>
  <c r="I1276" i="1" s="1"/>
  <c r="E1276" i="1" l="1"/>
  <c r="F1276" i="1"/>
  <c r="H1276" i="1"/>
  <c r="G1276" i="1" s="1"/>
  <c r="C1276" i="1" l="1"/>
  <c r="J1276" i="1" s="1"/>
  <c r="D1277" i="1" s="1"/>
  <c r="K1276" i="1" l="1"/>
  <c r="I1277" i="1" s="1"/>
  <c r="E1277" i="1" l="1"/>
  <c r="F1277" i="1"/>
  <c r="H1277" i="1"/>
  <c r="G1277" i="1" s="1"/>
  <c r="C1277" i="1" l="1"/>
  <c r="J1277" i="1" s="1"/>
  <c r="D1278" i="1" s="1"/>
  <c r="K1277" i="1" l="1"/>
  <c r="I1278" i="1" s="1"/>
  <c r="H1278" i="1" l="1"/>
  <c r="G1278" i="1" s="1"/>
  <c r="F1278" i="1"/>
  <c r="E1278" i="1"/>
  <c r="C1278" i="1" l="1"/>
  <c r="J1278" i="1" s="1"/>
  <c r="D1279" i="1" s="1"/>
  <c r="K1278" i="1" l="1"/>
  <c r="I1279" i="1" s="1"/>
  <c r="F1279" i="1" l="1"/>
  <c r="H1279" i="1"/>
  <c r="G1279" i="1" s="1"/>
  <c r="E1279" i="1"/>
  <c r="C1279" i="1" l="1"/>
  <c r="J1279" i="1" s="1"/>
  <c r="D1280" i="1" s="1"/>
  <c r="K1279" i="1" l="1"/>
  <c r="I1280" i="1" s="1"/>
  <c r="E1280" i="1" l="1"/>
  <c r="F1280" i="1"/>
  <c r="H1280" i="1"/>
  <c r="G1280" i="1" s="1"/>
  <c r="C1280" i="1" l="1"/>
  <c r="J1280" i="1" l="1"/>
  <c r="D1281" i="1" s="1"/>
  <c r="K1280" i="1" l="1"/>
  <c r="I1281" i="1" s="1"/>
  <c r="E1281" i="1" l="1"/>
  <c r="H1281" i="1"/>
  <c r="G1281" i="1" s="1"/>
  <c r="F1281" i="1"/>
  <c r="C1281" i="1" l="1"/>
  <c r="J1281" i="1" s="1"/>
  <c r="D1282" i="1" s="1"/>
  <c r="K1281" i="1" l="1"/>
  <c r="I1282" i="1" s="1"/>
  <c r="H1282" i="1" l="1"/>
  <c r="G1282" i="1" s="1"/>
  <c r="F1282" i="1"/>
  <c r="E1282" i="1"/>
  <c r="C1282" i="1" l="1"/>
  <c r="J1282" i="1" s="1"/>
  <c r="D1283" i="1" s="1"/>
  <c r="K1282" i="1" l="1"/>
  <c r="I1283" i="1" s="1"/>
  <c r="F1283" i="1" l="1"/>
  <c r="H1283" i="1"/>
  <c r="G1283" i="1" s="1"/>
  <c r="E1283" i="1"/>
  <c r="C1283" i="1" s="1"/>
  <c r="J1283" i="1" l="1"/>
  <c r="D1284" i="1" s="1"/>
  <c r="K1283" i="1" l="1"/>
  <c r="I1284" i="1" s="1"/>
  <c r="E1284" i="1" l="1"/>
  <c r="H1284" i="1"/>
  <c r="G1284" i="1" s="1"/>
  <c r="F1284" i="1"/>
  <c r="C1284" i="1" l="1"/>
  <c r="J1284" i="1" s="1"/>
  <c r="D1285" i="1" s="1"/>
  <c r="K1284" i="1" l="1"/>
  <c r="I1285" i="1" s="1"/>
  <c r="E1285" i="1" l="1"/>
  <c r="H1285" i="1"/>
  <c r="G1285" i="1" s="1"/>
  <c r="F1285" i="1"/>
  <c r="C1285" i="1" l="1"/>
  <c r="J1285" i="1" s="1"/>
  <c r="D1286" i="1" s="1"/>
  <c r="K1285" i="1" l="1"/>
  <c r="I1286" i="1" s="1"/>
  <c r="H1286" i="1" l="1"/>
  <c r="G1286" i="1" s="1"/>
  <c r="F1286" i="1"/>
  <c r="E1286" i="1"/>
  <c r="C1286" i="1" l="1"/>
  <c r="J1286" i="1" s="1"/>
  <c r="D1287" i="1" s="1"/>
  <c r="K1286" i="1" l="1"/>
  <c r="I1287" i="1" s="1"/>
  <c r="F1287" i="1" l="1"/>
  <c r="E1287" i="1"/>
  <c r="H1287" i="1"/>
  <c r="G1287" i="1" s="1"/>
  <c r="C1287" i="1" l="1"/>
  <c r="J1287" i="1" s="1"/>
  <c r="D1288" i="1" s="1"/>
  <c r="K1287" i="1" l="1"/>
  <c r="I1288" i="1" s="1"/>
  <c r="E1288" i="1" l="1"/>
  <c r="H1288" i="1"/>
  <c r="G1288" i="1" s="1"/>
  <c r="F1288" i="1"/>
  <c r="C1288" i="1" l="1"/>
  <c r="J1288" i="1" s="1"/>
  <c r="D1289" i="1" s="1"/>
  <c r="K1288" i="1" l="1"/>
  <c r="I1289" i="1" s="1"/>
  <c r="F1289" i="1" l="1"/>
  <c r="E1289" i="1"/>
  <c r="H1289" i="1"/>
  <c r="G1289" i="1" s="1"/>
  <c r="C1289" i="1" l="1"/>
  <c r="J1289" i="1" s="1"/>
  <c r="D1290" i="1" s="1"/>
  <c r="K1289" i="1" l="1"/>
  <c r="I1290" i="1" s="1"/>
  <c r="H1290" i="1" l="1"/>
  <c r="G1290" i="1" s="1"/>
  <c r="E1290" i="1"/>
  <c r="F1290" i="1"/>
  <c r="C1290" i="1" l="1"/>
  <c r="J1290" i="1" s="1"/>
  <c r="D1291" i="1" s="1"/>
  <c r="K1290" i="1" l="1"/>
  <c r="I1291" i="1" s="1"/>
  <c r="H1291" i="1" l="1"/>
  <c r="G1291" i="1" s="1"/>
  <c r="F1291" i="1"/>
  <c r="E1291" i="1"/>
  <c r="C1291" i="1" s="1"/>
  <c r="J1291" i="1" l="1"/>
  <c r="D1292" i="1" s="1"/>
  <c r="K1291" i="1" l="1"/>
  <c r="I1292" i="1" s="1"/>
  <c r="H1292" i="1" l="1"/>
  <c r="G1292" i="1" s="1"/>
  <c r="F1292" i="1"/>
  <c r="E1292" i="1"/>
  <c r="C1292" i="1" s="1"/>
  <c r="J1292" i="1" l="1"/>
  <c r="D1293" i="1" s="1"/>
  <c r="K1292" i="1" l="1"/>
  <c r="I1293" i="1" s="1"/>
  <c r="H1293" i="1" l="1"/>
  <c r="G1293" i="1" s="1"/>
  <c r="F1293" i="1"/>
  <c r="E1293" i="1"/>
  <c r="C1293" i="1" s="1"/>
  <c r="J1293" i="1" l="1"/>
  <c r="D1294" i="1" s="1"/>
  <c r="K1293" i="1" l="1"/>
  <c r="I1294" i="1" s="1"/>
  <c r="F1294" i="1" l="1"/>
  <c r="H1294" i="1"/>
  <c r="G1294" i="1" s="1"/>
  <c r="E1294" i="1"/>
  <c r="C1294" i="1" s="1"/>
  <c r="J1294" i="1" s="1"/>
  <c r="D1295" i="1" s="1"/>
  <c r="K1294" i="1" l="1"/>
  <c r="I1295" i="1" s="1"/>
  <c r="F1295" i="1" l="1"/>
  <c r="H1295" i="1"/>
  <c r="G1295" i="1" s="1"/>
  <c r="E1295" i="1"/>
  <c r="C1295" i="1" l="1"/>
  <c r="J1295" i="1" s="1"/>
  <c r="D1296" i="1" l="1"/>
  <c r="K1295" i="1"/>
  <c r="I1296" i="1" s="1"/>
  <c r="H1296" i="1" l="1"/>
  <c r="G1296" i="1" s="1"/>
  <c r="F1296" i="1"/>
  <c r="E1296" i="1"/>
  <c r="C1296" i="1" l="1"/>
  <c r="J1296" i="1" s="1"/>
  <c r="D1297" i="1" s="1"/>
  <c r="K1296" i="1" l="1"/>
  <c r="I1297" i="1" s="1"/>
  <c r="F1297" i="1" l="1"/>
  <c r="E1297" i="1"/>
  <c r="H1297" i="1"/>
  <c r="G1297" i="1" s="1"/>
  <c r="C1297" i="1" l="1"/>
  <c r="J1297" i="1" s="1"/>
  <c r="D1298" i="1" s="1"/>
  <c r="K1297" i="1" l="1"/>
  <c r="I1298" i="1" s="1"/>
  <c r="E1298" i="1" l="1"/>
  <c r="F1298" i="1"/>
  <c r="H1298" i="1"/>
  <c r="G1298" i="1" s="1"/>
  <c r="C1298" i="1" l="1"/>
  <c r="J1298" i="1" s="1"/>
  <c r="D1299" i="1" s="1"/>
  <c r="K1298" i="1" l="1"/>
  <c r="I1299" i="1" s="1"/>
  <c r="E1299" i="1" l="1"/>
  <c r="H1299" i="1"/>
  <c r="G1299" i="1" s="1"/>
  <c r="F1299" i="1"/>
  <c r="C1299" i="1" l="1"/>
  <c r="J1299" i="1" s="1"/>
  <c r="D1300" i="1" l="1"/>
  <c r="K1299" i="1"/>
  <c r="I1300" i="1" s="1"/>
  <c r="E1300" i="1" l="1"/>
  <c r="F1300" i="1"/>
  <c r="H1300" i="1"/>
  <c r="G1300" i="1" s="1"/>
  <c r="C1300" i="1" l="1"/>
  <c r="J1300" i="1" l="1"/>
  <c r="D1301" i="1" l="1"/>
  <c r="K1300" i="1"/>
  <c r="I1301" i="1" s="1"/>
  <c r="F1301" i="1" l="1"/>
  <c r="E1301" i="1"/>
  <c r="H1301" i="1"/>
  <c r="G1301" i="1" s="1"/>
  <c r="C1301" i="1" l="1"/>
  <c r="J1301" i="1" l="1"/>
  <c r="D1302" i="1" l="1"/>
  <c r="K1301" i="1"/>
  <c r="I1302" i="1" s="1"/>
  <c r="E1302" i="1" l="1"/>
  <c r="F1302" i="1"/>
  <c r="H1302" i="1"/>
  <c r="G1302" i="1" s="1"/>
  <c r="C1302" i="1" l="1"/>
  <c r="J1302" i="1" l="1"/>
  <c r="D1303" i="1" l="1"/>
  <c r="K1302" i="1"/>
  <c r="I1303" i="1" s="1"/>
  <c r="E1303" i="1" l="1"/>
  <c r="H1303" i="1"/>
  <c r="G1303" i="1" s="1"/>
  <c r="F1303" i="1"/>
  <c r="C1303" i="1" l="1"/>
  <c r="J1303" i="1" l="1"/>
  <c r="D1304" i="1" s="1"/>
  <c r="K1303" i="1" l="1"/>
  <c r="I1304" i="1" s="1"/>
  <c r="E1304" i="1" l="1"/>
  <c r="F1304" i="1"/>
  <c r="H1304" i="1"/>
  <c r="G1304" i="1" s="1"/>
  <c r="C1304" i="1" l="1"/>
  <c r="J1304" i="1" s="1"/>
  <c r="D1305" i="1" s="1"/>
  <c r="K1304" i="1" l="1"/>
  <c r="I1305" i="1" s="1"/>
  <c r="E1305" i="1" l="1"/>
  <c r="H1305" i="1"/>
  <c r="G1305" i="1" s="1"/>
  <c r="F1305" i="1"/>
  <c r="C1305" i="1" l="1"/>
  <c r="J1305" i="1" s="1"/>
  <c r="D1306" i="1" s="1"/>
  <c r="K1305" i="1" l="1"/>
  <c r="I1306" i="1" s="1"/>
  <c r="E1306" i="1" l="1"/>
  <c r="F1306" i="1"/>
  <c r="H1306" i="1"/>
  <c r="G1306" i="1" s="1"/>
  <c r="C1306" i="1" l="1"/>
  <c r="J1306" i="1" s="1"/>
  <c r="K1306" i="1" s="1"/>
  <c r="I1307" i="1" s="1"/>
  <c r="E1307" i="1" l="1"/>
  <c r="D1307" i="1"/>
  <c r="H1307" i="1"/>
  <c r="G1307" i="1" s="1"/>
  <c r="F1307" i="1"/>
  <c r="C1307" i="1" l="1"/>
  <c r="J1307" i="1" l="1"/>
  <c r="D1308" i="1" s="1"/>
  <c r="K1307" i="1" l="1"/>
  <c r="I1308" i="1" s="1"/>
  <c r="E1308" i="1" l="1"/>
  <c r="F1308" i="1"/>
  <c r="H1308" i="1"/>
  <c r="G1308" i="1" s="1"/>
  <c r="C1308" i="1" l="1"/>
  <c r="J1308" i="1" s="1"/>
  <c r="D1309" i="1" s="1"/>
  <c r="K1308" i="1" l="1"/>
  <c r="I1309" i="1" s="1"/>
  <c r="H1309" i="1" l="1"/>
  <c r="G1309" i="1" s="1"/>
  <c r="F1309" i="1"/>
  <c r="E1309" i="1"/>
  <c r="C1309" i="1" l="1"/>
  <c r="J1309" i="1" s="1"/>
  <c r="D1310" i="1" s="1"/>
  <c r="K1309" i="1" l="1"/>
  <c r="I1310" i="1" s="1"/>
  <c r="E1310" i="1" l="1"/>
  <c r="F1310" i="1"/>
  <c r="H1310" i="1"/>
  <c r="G1310" i="1" s="1"/>
  <c r="C1310" i="1" l="1"/>
  <c r="J1310" i="1" s="1"/>
  <c r="D1311" i="1" s="1"/>
  <c r="K1310" i="1" l="1"/>
  <c r="I1311" i="1" s="1"/>
  <c r="E1311" i="1" l="1"/>
  <c r="F1311" i="1"/>
  <c r="H1311" i="1"/>
  <c r="G1311" i="1" s="1"/>
  <c r="C1311" i="1" l="1"/>
  <c r="J1311" i="1" s="1"/>
  <c r="K1311" i="1" l="1"/>
  <c r="I1312" i="1" s="1"/>
  <c r="D1312" i="1"/>
  <c r="F1312" i="1" l="1"/>
  <c r="H1312" i="1"/>
  <c r="G1312" i="1" s="1"/>
  <c r="E1312" i="1"/>
  <c r="C1312" i="1" s="1"/>
  <c r="J1312" i="1" l="1"/>
  <c r="D1313" i="1" s="1"/>
  <c r="K1312" i="1" l="1"/>
  <c r="I1313" i="1" s="1"/>
  <c r="E1313" i="1" l="1"/>
  <c r="H1313" i="1"/>
  <c r="G1313" i="1" s="1"/>
  <c r="F1313" i="1"/>
  <c r="C1313" i="1" l="1"/>
  <c r="J1313" i="1" s="1"/>
  <c r="D1314" i="1" l="1"/>
  <c r="K1313" i="1"/>
  <c r="I1314" i="1" s="1"/>
  <c r="E1314" i="1" l="1"/>
  <c r="H1314" i="1"/>
  <c r="G1314" i="1" s="1"/>
  <c r="F1314" i="1"/>
  <c r="C1314" i="1" l="1"/>
  <c r="J1314" i="1" l="1"/>
  <c r="D1315" i="1" s="1"/>
  <c r="K1314" i="1" l="1"/>
  <c r="I1315" i="1" s="1"/>
  <c r="E1315" i="1" l="1"/>
  <c r="F1315" i="1"/>
  <c r="H1315" i="1"/>
  <c r="G1315" i="1" s="1"/>
  <c r="C1315" i="1" l="1"/>
  <c r="J1315" i="1" s="1"/>
  <c r="D1316" i="1" s="1"/>
  <c r="K1315" i="1" l="1"/>
  <c r="I1316" i="1" s="1"/>
  <c r="E1316" i="1" l="1"/>
  <c r="H1316" i="1"/>
  <c r="G1316" i="1" s="1"/>
  <c r="F1316" i="1"/>
  <c r="C1316" i="1" l="1"/>
  <c r="J1316" i="1" s="1"/>
  <c r="D1317" i="1" s="1"/>
  <c r="K1316" i="1" l="1"/>
  <c r="I1317" i="1" s="1"/>
  <c r="H1317" i="1" l="1"/>
  <c r="G1317" i="1" s="1"/>
  <c r="F1317" i="1"/>
  <c r="E1317" i="1"/>
  <c r="C1317" i="1" l="1"/>
  <c r="J1317" i="1" s="1"/>
  <c r="D1318" i="1" s="1"/>
  <c r="K1317" i="1" l="1"/>
  <c r="I1318" i="1" s="1"/>
  <c r="E1318" i="1" l="1"/>
  <c r="H1318" i="1"/>
  <c r="G1318" i="1" s="1"/>
  <c r="F1318" i="1"/>
  <c r="C1318" i="1" l="1"/>
  <c r="J1318" i="1" l="1"/>
  <c r="D1319" i="1" s="1"/>
  <c r="K1318" i="1" l="1"/>
  <c r="I1319" i="1" s="1"/>
  <c r="H1319" i="1" l="1"/>
  <c r="G1319" i="1" s="1"/>
  <c r="F1319" i="1"/>
  <c r="E1319" i="1"/>
  <c r="C1319" i="1" l="1"/>
  <c r="J1319" i="1" s="1"/>
  <c r="D1320" i="1" s="1"/>
  <c r="K1319" i="1" l="1"/>
  <c r="I1320" i="1" s="1"/>
  <c r="F1320" i="1" l="1"/>
  <c r="H1320" i="1"/>
  <c r="G1320" i="1" s="1"/>
  <c r="E1320" i="1"/>
  <c r="C1320" i="1" s="1"/>
  <c r="J1320" i="1" l="1"/>
  <c r="D1321" i="1" s="1"/>
  <c r="K1320" i="1" l="1"/>
  <c r="I1321" i="1" s="1"/>
  <c r="E1321" i="1" l="1"/>
  <c r="H1321" i="1"/>
  <c r="G1321" i="1" s="1"/>
  <c r="F1321" i="1"/>
  <c r="C1321" i="1" l="1"/>
  <c r="J1321" i="1" s="1"/>
  <c r="D1322" i="1" s="1"/>
  <c r="K1321" i="1" l="1"/>
  <c r="I1322" i="1" s="1"/>
  <c r="E1322" i="1" l="1"/>
  <c r="F1322" i="1"/>
  <c r="H1322" i="1"/>
  <c r="G1322" i="1" s="1"/>
  <c r="C1322" i="1" l="1"/>
  <c r="J1322" i="1" s="1"/>
  <c r="K1322" i="1" s="1"/>
  <c r="I1323" i="1" s="1"/>
  <c r="D1323" i="1" l="1"/>
  <c r="E1323" i="1"/>
  <c r="H1323" i="1"/>
  <c r="G1323" i="1" s="1"/>
  <c r="F1323" i="1"/>
  <c r="C1323" i="1" l="1"/>
  <c r="J1323" i="1" s="1"/>
  <c r="D1324" i="1" l="1"/>
  <c r="K1323" i="1"/>
  <c r="I1324" i="1" s="1"/>
  <c r="F1324" i="1" l="1"/>
  <c r="E1324" i="1"/>
  <c r="H1324" i="1"/>
  <c r="G1324" i="1" s="1"/>
  <c r="C1324" i="1" l="1"/>
  <c r="J1324" i="1" l="1"/>
  <c r="D1325" i="1" s="1"/>
  <c r="K1324" i="1" l="1"/>
  <c r="I1325" i="1" s="1"/>
  <c r="E1325" i="1" l="1"/>
  <c r="H1325" i="1"/>
  <c r="G1325" i="1" s="1"/>
  <c r="F1325" i="1"/>
  <c r="C1325" i="1" l="1"/>
  <c r="J1325" i="1" s="1"/>
  <c r="K1325" i="1" l="1"/>
  <c r="I1326" i="1" s="1"/>
  <c r="D1326" i="1"/>
  <c r="H1326" i="1" l="1"/>
  <c r="G1326" i="1" s="1"/>
  <c r="F1326" i="1"/>
  <c r="E1326" i="1"/>
  <c r="C1326" i="1" l="1"/>
  <c r="J1326" i="1" l="1"/>
  <c r="D1327" i="1" s="1"/>
  <c r="K1326" i="1" l="1"/>
  <c r="I1327" i="1" s="1"/>
  <c r="F1327" i="1" l="1"/>
  <c r="H1327" i="1"/>
  <c r="G1327" i="1" s="1"/>
  <c r="E1327" i="1"/>
  <c r="C1327" i="1" l="1"/>
  <c r="J1327" i="1" s="1"/>
  <c r="D1328" i="1" s="1"/>
  <c r="K1327" i="1" l="1"/>
  <c r="I1328" i="1" s="1"/>
  <c r="H1328" i="1" l="1"/>
  <c r="G1328" i="1" s="1"/>
  <c r="F1328" i="1"/>
  <c r="E1328" i="1"/>
  <c r="C1328" i="1" l="1"/>
  <c r="J1328" i="1" s="1"/>
  <c r="D1329" i="1" s="1"/>
  <c r="K1328" i="1" l="1"/>
  <c r="I1329" i="1" s="1"/>
  <c r="H1329" i="1" l="1"/>
  <c r="G1329" i="1" s="1"/>
  <c r="E1329" i="1"/>
  <c r="F1329" i="1"/>
  <c r="C1329" i="1" l="1"/>
  <c r="J1329" i="1" s="1"/>
  <c r="D1330" i="1" s="1"/>
  <c r="K1329" i="1" l="1"/>
  <c r="I1330" i="1" s="1"/>
  <c r="F1330" i="1" l="1"/>
  <c r="H1330" i="1"/>
  <c r="G1330" i="1" s="1"/>
  <c r="E1330" i="1"/>
  <c r="C1330" i="1" l="1"/>
  <c r="J1330" i="1" s="1"/>
  <c r="D1331" i="1" s="1"/>
  <c r="K1330" i="1" l="1"/>
  <c r="I1331" i="1" s="1"/>
  <c r="E1331" i="1" l="1"/>
  <c r="H1331" i="1"/>
  <c r="G1331" i="1" s="1"/>
  <c r="F1331" i="1"/>
  <c r="C1331" i="1" l="1"/>
  <c r="J1331" i="1" s="1"/>
  <c r="D1332" i="1" s="1"/>
  <c r="K1331" i="1" l="1"/>
  <c r="I1332" i="1" s="1"/>
  <c r="E1332" i="1" l="1"/>
  <c r="H1332" i="1"/>
  <c r="G1332" i="1" s="1"/>
  <c r="F1332" i="1"/>
  <c r="C1332" i="1" l="1"/>
  <c r="J1332" i="1" l="1"/>
  <c r="K1332" i="1" s="1"/>
  <c r="I1333" i="1" s="1"/>
  <c r="E1333" i="1" l="1"/>
  <c r="H1333" i="1"/>
  <c r="G1333" i="1" s="1"/>
  <c r="D1333" i="1"/>
  <c r="F1333" i="1"/>
  <c r="C1333" i="1" l="1"/>
  <c r="J1333" i="1" s="1"/>
  <c r="D1334" i="1" s="1"/>
  <c r="K1333" i="1" l="1"/>
  <c r="I1334" i="1" s="1"/>
  <c r="E1334" i="1" l="1"/>
  <c r="F1334" i="1"/>
  <c r="H1334" i="1"/>
  <c r="G1334" i="1" s="1"/>
  <c r="C1334" i="1" l="1"/>
  <c r="J1334" i="1" s="1"/>
  <c r="D1335" i="1" s="1"/>
  <c r="K1334" i="1" l="1"/>
  <c r="I1335" i="1" s="1"/>
  <c r="E1335" i="1" l="1"/>
  <c r="H1335" i="1"/>
  <c r="G1335" i="1" s="1"/>
  <c r="F1335" i="1"/>
  <c r="C1335" i="1" l="1"/>
  <c r="J1335" i="1" s="1"/>
  <c r="D1336" i="1" l="1"/>
  <c r="K1335" i="1"/>
  <c r="I1336" i="1" s="1"/>
  <c r="E1336" i="1" l="1"/>
  <c r="H1336" i="1"/>
  <c r="G1336" i="1" s="1"/>
  <c r="F1336" i="1"/>
  <c r="C1336" i="1" l="1"/>
  <c r="J1336" i="1" l="1"/>
  <c r="D1337" i="1" s="1"/>
  <c r="K1336" i="1" l="1"/>
  <c r="I1337" i="1" s="1"/>
  <c r="E1337" i="1" l="1"/>
  <c r="H1337" i="1"/>
  <c r="G1337" i="1" s="1"/>
  <c r="F1337" i="1"/>
  <c r="C1337" i="1" l="1"/>
  <c r="J1337" i="1" s="1"/>
  <c r="D1338" i="1" l="1"/>
  <c r="K1337" i="1"/>
  <c r="I1338" i="1" s="1"/>
  <c r="E1338" i="1" l="1"/>
  <c r="H1338" i="1"/>
  <c r="G1338" i="1" s="1"/>
  <c r="F1338" i="1"/>
  <c r="C1338" i="1" l="1"/>
  <c r="J1338" i="1" s="1"/>
  <c r="D1339" i="1" s="1"/>
  <c r="K1338" i="1" l="1"/>
  <c r="I1339" i="1" s="1"/>
  <c r="F1339" i="1" l="1"/>
  <c r="E1339" i="1"/>
  <c r="H1339" i="1"/>
  <c r="G1339" i="1" s="1"/>
  <c r="C1339" i="1" l="1"/>
  <c r="J1339" i="1" s="1"/>
  <c r="D1340" i="1" s="1"/>
  <c r="K1339" i="1" l="1"/>
  <c r="I1340" i="1" s="1"/>
  <c r="F1340" i="1" l="1"/>
  <c r="E1340" i="1"/>
  <c r="H1340" i="1"/>
  <c r="G1340" i="1" s="1"/>
  <c r="C1340" i="1" l="1"/>
  <c r="J1340" i="1" s="1"/>
  <c r="D1341" i="1" s="1"/>
  <c r="K1340" i="1" l="1"/>
  <c r="I1341" i="1" s="1"/>
  <c r="E1341" i="1" l="1"/>
  <c r="H1341" i="1"/>
  <c r="G1341" i="1" s="1"/>
  <c r="F1341" i="1"/>
  <c r="C1341" i="1" l="1"/>
  <c r="J1341" i="1" s="1"/>
  <c r="D1342" i="1" s="1"/>
  <c r="K1341" i="1" l="1"/>
  <c r="I1342" i="1" s="1"/>
  <c r="E1342" i="1" l="1"/>
  <c r="H1342" i="1"/>
  <c r="G1342" i="1" s="1"/>
  <c r="F1342" i="1"/>
  <c r="C1342" i="1" l="1"/>
  <c r="J1342" i="1" s="1"/>
  <c r="D1343" i="1" s="1"/>
  <c r="K1342" i="1" l="1"/>
  <c r="I1343" i="1" s="1"/>
  <c r="E1343" i="1" l="1"/>
  <c r="F1343" i="1"/>
  <c r="H1343" i="1"/>
  <c r="G1343" i="1" s="1"/>
  <c r="C1343" i="1" l="1"/>
  <c r="J1343" i="1" s="1"/>
  <c r="D1344" i="1" s="1"/>
  <c r="K1343" i="1" l="1"/>
  <c r="I1344" i="1" s="1"/>
  <c r="E1344" i="1" l="1"/>
  <c r="F1344" i="1"/>
  <c r="H1344" i="1"/>
  <c r="G1344" i="1" s="1"/>
  <c r="C1344" i="1" l="1"/>
  <c r="J1344" i="1" s="1"/>
  <c r="D1345" i="1" s="1"/>
  <c r="K1344" i="1" l="1"/>
  <c r="I1345" i="1" s="1"/>
  <c r="E1345" i="1" l="1"/>
  <c r="F1345" i="1"/>
  <c r="H1345" i="1"/>
  <c r="G1345" i="1" s="1"/>
  <c r="C1345" i="1" l="1"/>
  <c r="J1345" i="1" s="1"/>
  <c r="D1346" i="1" s="1"/>
  <c r="K1345" i="1" l="1"/>
  <c r="I1346" i="1" s="1"/>
  <c r="E1346" i="1" l="1"/>
  <c r="F1346" i="1"/>
  <c r="H1346" i="1"/>
  <c r="G1346" i="1" s="1"/>
  <c r="C1346" i="1" l="1"/>
  <c r="J1346" i="1" s="1"/>
  <c r="D1347" i="1" s="1"/>
  <c r="K1346" i="1" l="1"/>
  <c r="H1347" i="1" l="1"/>
  <c r="I1347" i="1"/>
  <c r="E1347" i="1"/>
  <c r="F1347" i="1"/>
  <c r="G1347" i="1" l="1"/>
  <c r="C1347" i="1"/>
  <c r="J1347" i="1" l="1"/>
  <c r="D1348" i="1" s="1"/>
  <c r="K1347" i="1" l="1"/>
  <c r="H1348" i="1" s="1"/>
  <c r="E1348" i="1" l="1"/>
  <c r="I1348" i="1"/>
  <c r="G1348" i="1" s="1"/>
  <c r="F1348" i="1"/>
  <c r="C1348" i="1" l="1"/>
  <c r="J1348" i="1" s="1"/>
  <c r="D1349" i="1" s="1"/>
  <c r="K1348" i="1" l="1"/>
  <c r="I1349" i="1" s="1"/>
  <c r="F1349" i="1" l="1"/>
  <c r="E1349" i="1"/>
  <c r="H1349" i="1"/>
  <c r="G1349" i="1" s="1"/>
  <c r="C1349" i="1" l="1"/>
  <c r="J1349" i="1" s="1"/>
  <c r="K1349" i="1" s="1"/>
  <c r="I1350" i="1" s="1"/>
  <c r="D1350" i="1" l="1"/>
  <c r="H1350" i="1"/>
  <c r="G1350" i="1" s="1"/>
  <c r="E1350" i="1"/>
  <c r="F1350" i="1"/>
  <c r="C1350" i="1" l="1"/>
  <c r="J1350" i="1" s="1"/>
  <c r="D1351" i="1" s="1"/>
  <c r="K1350" i="1" l="1"/>
  <c r="I1351" i="1" s="1"/>
  <c r="F1351" i="1" l="1"/>
  <c r="H1351" i="1"/>
  <c r="G1351" i="1" s="1"/>
  <c r="E1351" i="1"/>
  <c r="C1351" i="1" l="1"/>
  <c r="J1351" i="1" s="1"/>
  <c r="D1352" i="1" s="1"/>
  <c r="K1351" i="1" l="1"/>
  <c r="I1352" i="1" s="1"/>
  <c r="H1352" i="1" l="1"/>
  <c r="G1352" i="1" s="1"/>
  <c r="F1352" i="1"/>
  <c r="E1352" i="1"/>
  <c r="C1352" i="1" l="1"/>
  <c r="J1352" i="1" s="1"/>
  <c r="D1353" i="1" s="1"/>
  <c r="K1352" i="1" l="1"/>
  <c r="I1353" i="1" s="1"/>
  <c r="F1353" i="1" l="1"/>
  <c r="E1353" i="1"/>
  <c r="H1353" i="1"/>
  <c r="G1353" i="1" s="1"/>
  <c r="C1353" i="1" l="1"/>
  <c r="J1353" i="1" s="1"/>
  <c r="D1354" i="1" s="1"/>
  <c r="K1353" i="1" l="1"/>
  <c r="I1354" i="1" s="1"/>
  <c r="E1354" i="1" l="1"/>
  <c r="F1354" i="1"/>
  <c r="H1354" i="1"/>
  <c r="G1354" i="1" s="1"/>
  <c r="C1354" i="1" l="1"/>
  <c r="J1354" i="1" s="1"/>
  <c r="D1355" i="1" s="1"/>
  <c r="K1354" i="1" l="1"/>
  <c r="I1355" i="1" s="1"/>
  <c r="F1355" i="1" l="1"/>
  <c r="H1355" i="1"/>
  <c r="G1355" i="1" s="1"/>
  <c r="E1355" i="1"/>
  <c r="C1355" i="1" l="1"/>
  <c r="J1355" i="1" s="1"/>
  <c r="D1356" i="1" s="1"/>
  <c r="K1355" i="1" l="1"/>
  <c r="I1356" i="1" s="1"/>
  <c r="E1356" i="1" l="1"/>
  <c r="H1356" i="1"/>
  <c r="G1356" i="1" s="1"/>
  <c r="F1356" i="1"/>
  <c r="C1356" i="1" l="1"/>
  <c r="J1356" i="1" s="1"/>
  <c r="D1357" i="1" l="1"/>
  <c r="K1356" i="1"/>
  <c r="I1357" i="1" s="1"/>
  <c r="E1357" i="1" l="1"/>
  <c r="F1357" i="1"/>
  <c r="H1357" i="1"/>
  <c r="G1357" i="1" s="1"/>
  <c r="C1357" i="1" l="1"/>
  <c r="J1357" i="1" l="1"/>
  <c r="D1358" i="1" l="1"/>
  <c r="K1357" i="1"/>
  <c r="I1358" i="1" s="1"/>
  <c r="F1358" i="1" l="1"/>
  <c r="E1358" i="1"/>
  <c r="H1358" i="1"/>
  <c r="G1358" i="1" s="1"/>
  <c r="C1358" i="1" l="1"/>
  <c r="J1358" i="1" l="1"/>
  <c r="D1359" i="1" l="1"/>
  <c r="K1358" i="1"/>
  <c r="I1359" i="1" s="1"/>
  <c r="E1359" i="1" l="1"/>
  <c r="F1359" i="1"/>
  <c r="H1359" i="1"/>
  <c r="G1359" i="1" s="1"/>
  <c r="C1359" i="1" l="1"/>
  <c r="J1359" i="1" l="1"/>
  <c r="D1360" i="1" l="1"/>
  <c r="K1359" i="1"/>
  <c r="I1360" i="1" s="1"/>
  <c r="E1360" i="1" l="1"/>
  <c r="H1360" i="1"/>
  <c r="G1360" i="1" s="1"/>
  <c r="F1360" i="1"/>
  <c r="C1360" i="1" l="1"/>
  <c r="J1360" i="1" l="1"/>
  <c r="D1361" i="1" s="1"/>
  <c r="K1360" i="1" l="1"/>
  <c r="I1361" i="1" s="1"/>
  <c r="F1361" i="1" l="1"/>
  <c r="H1361" i="1"/>
  <c r="G1361" i="1" s="1"/>
  <c r="E1361" i="1"/>
  <c r="C1361" i="1" l="1"/>
  <c r="J1361" i="1" s="1"/>
  <c r="D1362" i="1" s="1"/>
  <c r="K1361" i="1" l="1"/>
  <c r="I1362" i="1" s="1"/>
  <c r="H1362" i="1" l="1"/>
  <c r="G1362" i="1" s="1"/>
  <c r="E1362" i="1"/>
  <c r="F1362" i="1"/>
  <c r="C1362" i="1" l="1"/>
  <c r="J1362" i="1" s="1"/>
  <c r="D1363" i="1" s="1"/>
  <c r="K1362" i="1" l="1"/>
  <c r="I1363" i="1" s="1"/>
  <c r="E1363" i="1" l="1"/>
  <c r="F1363" i="1"/>
  <c r="H1363" i="1"/>
  <c r="G1363" i="1" s="1"/>
  <c r="C1363" i="1" l="1"/>
  <c r="J1363" i="1" s="1"/>
  <c r="D1364" i="1" s="1"/>
  <c r="K1363" i="1" l="1"/>
  <c r="I1364" i="1" s="1"/>
  <c r="E1364" i="1" l="1"/>
  <c r="F1364" i="1"/>
  <c r="H1364" i="1"/>
  <c r="G1364" i="1" s="1"/>
  <c r="C1364" i="1" l="1"/>
  <c r="J1364" i="1" s="1"/>
  <c r="D1365" i="1" s="1"/>
  <c r="K1364" i="1" l="1"/>
  <c r="I1365" i="1" s="1"/>
  <c r="F1365" i="1" l="1"/>
  <c r="H1365" i="1"/>
  <c r="G1365" i="1" s="1"/>
  <c r="E1365" i="1"/>
  <c r="C1365" i="1" l="1"/>
  <c r="J1365" i="1" s="1"/>
  <c r="D1366" i="1" l="1"/>
  <c r="K1365" i="1"/>
  <c r="I1366" i="1" s="1"/>
  <c r="F1366" i="1" l="1"/>
  <c r="E1366" i="1"/>
  <c r="H1366" i="1"/>
  <c r="G1366" i="1" s="1"/>
  <c r="C1366" i="1" l="1"/>
  <c r="J1366" i="1" l="1"/>
  <c r="D1367" i="1" l="1"/>
  <c r="K1366" i="1"/>
  <c r="I1367" i="1" s="1"/>
  <c r="E1367" i="1" l="1"/>
  <c r="F1367" i="1"/>
  <c r="H1367" i="1"/>
  <c r="G1367" i="1" s="1"/>
  <c r="C1367" i="1" l="1"/>
  <c r="J1367" i="1" l="1"/>
  <c r="D1368" i="1" l="1"/>
  <c r="K1367" i="1"/>
  <c r="I1368" i="1" s="1"/>
  <c r="E1368" i="1" l="1"/>
  <c r="H1368" i="1"/>
  <c r="G1368" i="1" s="1"/>
  <c r="F1368" i="1"/>
  <c r="C1368" i="1" l="1"/>
  <c r="J1368" i="1" l="1"/>
  <c r="D1369" i="1" s="1"/>
  <c r="K1368" i="1" l="1"/>
  <c r="I1369" i="1" s="1"/>
  <c r="H1369" i="1" l="1"/>
  <c r="G1369" i="1" s="1"/>
  <c r="E1369" i="1"/>
  <c r="F1369" i="1"/>
  <c r="C1369" i="1" l="1"/>
  <c r="J1369" i="1" s="1"/>
  <c r="D1370" i="1" s="1"/>
  <c r="K1369" i="1" l="1"/>
  <c r="I1370" i="1" s="1"/>
  <c r="F1370" i="1" l="1"/>
  <c r="H1370" i="1"/>
  <c r="G1370" i="1" s="1"/>
  <c r="E1370" i="1"/>
  <c r="C1370" i="1" l="1"/>
  <c r="J1370" i="1" s="1"/>
  <c r="D1371" i="1" s="1"/>
  <c r="K1370" i="1" l="1"/>
  <c r="I1371" i="1" s="1"/>
  <c r="E1371" i="1" l="1"/>
  <c r="H1371" i="1"/>
  <c r="G1371" i="1" s="1"/>
  <c r="F1371" i="1"/>
  <c r="C1371" i="1" l="1"/>
  <c r="J1371" i="1" s="1"/>
  <c r="D1372" i="1" l="1"/>
  <c r="K1371" i="1"/>
  <c r="I1372" i="1" s="1"/>
  <c r="E1372" i="1" l="1"/>
  <c r="H1372" i="1"/>
  <c r="G1372" i="1" s="1"/>
  <c r="F1372" i="1"/>
  <c r="C1372" i="1" l="1"/>
  <c r="J1372" i="1" l="1"/>
  <c r="D1373" i="1" s="1"/>
  <c r="K1372" i="1" l="1"/>
  <c r="I1373" i="1" s="1"/>
  <c r="H1373" i="1" l="1"/>
  <c r="G1373" i="1" s="1"/>
  <c r="E1373" i="1"/>
  <c r="F1373" i="1"/>
  <c r="C1373" i="1" l="1"/>
  <c r="J1373" i="1" s="1"/>
  <c r="D1374" i="1" s="1"/>
  <c r="K1373" i="1" l="1"/>
  <c r="I1374" i="1" s="1"/>
  <c r="E1374" i="1" l="1"/>
  <c r="F1374" i="1"/>
  <c r="H1374" i="1"/>
  <c r="G1374" i="1" s="1"/>
  <c r="C1374" i="1" l="1"/>
  <c r="J1374" i="1" s="1"/>
  <c r="D1375" i="1" s="1"/>
  <c r="K1374" i="1" l="1"/>
  <c r="I1375" i="1" s="1"/>
  <c r="E1375" i="1" l="1"/>
  <c r="F1375" i="1"/>
  <c r="H1375" i="1"/>
  <c r="G1375" i="1" s="1"/>
  <c r="C1375" i="1" l="1"/>
  <c r="J1375" i="1" s="1"/>
  <c r="D1376" i="1" s="1"/>
  <c r="K1375" i="1" l="1"/>
  <c r="I1376" i="1" s="1"/>
  <c r="E1376" i="1" l="1"/>
  <c r="F1376" i="1"/>
  <c r="H1376" i="1"/>
  <c r="G1376" i="1" s="1"/>
  <c r="C1376" i="1" l="1"/>
  <c r="J1376" i="1" l="1"/>
  <c r="D1377" i="1" s="1"/>
  <c r="K1376" i="1" l="1"/>
  <c r="I1377" i="1" s="1"/>
  <c r="H1377" i="1" l="1"/>
  <c r="G1377" i="1" s="1"/>
  <c r="F1377" i="1"/>
  <c r="E1377" i="1"/>
  <c r="C1377" i="1" l="1"/>
  <c r="J1377" i="1" s="1"/>
  <c r="D1378" i="1" s="1"/>
  <c r="K1377" i="1" l="1"/>
  <c r="I1378" i="1" s="1"/>
  <c r="H1378" i="1" l="1"/>
  <c r="G1378" i="1" s="1"/>
  <c r="E1378" i="1"/>
  <c r="F1378" i="1"/>
  <c r="C1378" i="1" l="1"/>
  <c r="J1378" i="1" s="1"/>
  <c r="D1379" i="1" s="1"/>
  <c r="K1378" i="1" l="1"/>
  <c r="I1379" i="1" s="1"/>
  <c r="H1379" i="1" l="1"/>
  <c r="G1379" i="1" s="1"/>
  <c r="F1379" i="1"/>
  <c r="E1379" i="1"/>
  <c r="C1379" i="1" l="1"/>
  <c r="J1379" i="1" s="1"/>
  <c r="D1380" i="1" l="1"/>
  <c r="K1379" i="1"/>
  <c r="I1380" i="1" s="1"/>
  <c r="E1380" i="1" l="1"/>
  <c r="H1380" i="1"/>
  <c r="G1380" i="1" s="1"/>
  <c r="F1380" i="1"/>
  <c r="C1380" i="1" l="1"/>
  <c r="J1380" i="1" l="1"/>
  <c r="D1381" i="1" s="1"/>
  <c r="K1380" i="1" l="1"/>
  <c r="I1381" i="1" s="1"/>
  <c r="E1381" i="1" l="1"/>
  <c r="F1381" i="1"/>
  <c r="H1381" i="1"/>
  <c r="G1381" i="1" s="1"/>
  <c r="C1381" i="1" l="1"/>
  <c r="J1381" i="1" s="1"/>
  <c r="D1382" i="1" s="1"/>
  <c r="K1381" i="1" l="1"/>
  <c r="I1382" i="1" s="1"/>
  <c r="F1382" i="1" l="1"/>
  <c r="H1382" i="1"/>
  <c r="G1382" i="1" s="1"/>
  <c r="E1382" i="1"/>
  <c r="C1382" i="1" l="1"/>
  <c r="J1382" i="1" s="1"/>
  <c r="D1383" i="1" s="1"/>
  <c r="K1382" i="1" l="1"/>
  <c r="I1383" i="1" s="1"/>
  <c r="E1383" i="1" l="1"/>
  <c r="H1383" i="1"/>
  <c r="G1383" i="1" s="1"/>
  <c r="F1383" i="1"/>
  <c r="C1383" i="1" l="1"/>
  <c r="J1383" i="1" s="1"/>
  <c r="D1384" i="1" s="1"/>
  <c r="K1383" i="1" l="1"/>
  <c r="I1384" i="1" s="1"/>
  <c r="E1384" i="1" l="1"/>
  <c r="H1384" i="1"/>
  <c r="G1384" i="1" s="1"/>
  <c r="F1384" i="1"/>
  <c r="C1384" i="1" l="1"/>
  <c r="J1384" i="1" s="1"/>
  <c r="D1385" i="1" s="1"/>
  <c r="K1384" i="1" l="1"/>
  <c r="I1385" i="1" s="1"/>
  <c r="E1385" i="1" l="1"/>
  <c r="H1385" i="1"/>
  <c r="G1385" i="1" s="1"/>
  <c r="F1385" i="1"/>
  <c r="C1385" i="1" l="1"/>
  <c r="J1385" i="1" s="1"/>
  <c r="D1386" i="1" l="1"/>
  <c r="K1385" i="1"/>
  <c r="I1386" i="1" s="1"/>
  <c r="E1386" i="1" l="1"/>
  <c r="H1386" i="1"/>
  <c r="G1386" i="1" s="1"/>
  <c r="F1386" i="1"/>
  <c r="C1386" i="1" l="1"/>
  <c r="J1386" i="1" l="1"/>
  <c r="D1387" i="1" s="1"/>
  <c r="K1386" i="1" l="1"/>
  <c r="I1387" i="1" s="1"/>
  <c r="E1387" i="1" l="1"/>
  <c r="F1387" i="1"/>
  <c r="H1387" i="1"/>
  <c r="G1387" i="1" s="1"/>
  <c r="C1387" i="1" l="1"/>
  <c r="J1387" i="1" s="1"/>
  <c r="D1388" i="1" s="1"/>
  <c r="K1387" i="1" l="1"/>
  <c r="I1388" i="1" s="1"/>
  <c r="H1388" i="1" l="1"/>
  <c r="G1388" i="1" s="1"/>
  <c r="F1388" i="1"/>
  <c r="E1388" i="1"/>
  <c r="C1388" i="1" l="1"/>
  <c r="J1388" i="1" s="1"/>
  <c r="D1389" i="1" s="1"/>
  <c r="K1388" i="1" l="1"/>
  <c r="I1389" i="1" s="1"/>
  <c r="E1389" i="1" l="1"/>
  <c r="H1389" i="1"/>
  <c r="G1389" i="1" s="1"/>
  <c r="F1389" i="1"/>
  <c r="C1389" i="1" l="1"/>
  <c r="J1389" i="1" s="1"/>
  <c r="D1390" i="1" s="1"/>
  <c r="K1389" i="1" l="1"/>
  <c r="I1390" i="1" s="1"/>
  <c r="F1390" i="1" l="1"/>
  <c r="H1390" i="1"/>
  <c r="G1390" i="1" s="1"/>
  <c r="E1390" i="1"/>
  <c r="C1390" i="1" l="1"/>
  <c r="J1390" i="1" s="1"/>
  <c r="D1391" i="1" s="1"/>
  <c r="K1390" i="1" l="1"/>
  <c r="I1391" i="1" s="1"/>
  <c r="F1391" i="1" l="1"/>
  <c r="H1391" i="1"/>
  <c r="G1391" i="1" s="1"/>
  <c r="E1391" i="1"/>
  <c r="C1391" i="1" l="1"/>
  <c r="J1391" i="1" s="1"/>
  <c r="D1392" i="1" s="1"/>
  <c r="K1391" i="1" l="1"/>
  <c r="I1392" i="1" s="1"/>
  <c r="H1392" i="1" l="1"/>
  <c r="G1392" i="1" s="1"/>
  <c r="F1392" i="1"/>
  <c r="E1392" i="1"/>
  <c r="C1392" i="1" l="1"/>
  <c r="J1392" i="1" s="1"/>
  <c r="D1393" i="1" s="1"/>
  <c r="K1392" i="1" l="1"/>
  <c r="I1393" i="1" s="1"/>
  <c r="E1393" i="1" l="1"/>
  <c r="H1393" i="1"/>
  <c r="G1393" i="1" s="1"/>
  <c r="F1393" i="1"/>
  <c r="C1393" i="1" l="1"/>
  <c r="J1393" i="1" s="1"/>
  <c r="D1394" i="1" s="1"/>
  <c r="K1393" i="1" l="1"/>
  <c r="I1394" i="1" s="1"/>
  <c r="F1394" i="1" l="1"/>
  <c r="H1394" i="1"/>
  <c r="G1394" i="1" s="1"/>
  <c r="E1394" i="1"/>
  <c r="C1394" i="1" l="1"/>
  <c r="J1394" i="1" s="1"/>
  <c r="D1395" i="1" s="1"/>
  <c r="K1394" i="1" l="1"/>
  <c r="I1395" i="1" s="1"/>
  <c r="F1395" i="1" l="1"/>
  <c r="H1395" i="1"/>
  <c r="G1395" i="1" s="1"/>
  <c r="E1395" i="1"/>
  <c r="C1395" i="1" l="1"/>
  <c r="J1395" i="1" s="1"/>
  <c r="K1395" i="1" s="1"/>
  <c r="I1396" i="1" s="1"/>
  <c r="D1396" i="1" l="1"/>
  <c r="E1396" i="1"/>
  <c r="H1396" i="1"/>
  <c r="G1396" i="1" s="1"/>
  <c r="F1396" i="1"/>
  <c r="C1396" i="1" l="1"/>
  <c r="J1396" i="1" l="1"/>
  <c r="D1397" i="1" s="1"/>
  <c r="K1396" i="1" l="1"/>
  <c r="I1397" i="1" s="1"/>
  <c r="F1397" i="1" l="1"/>
  <c r="E1397" i="1"/>
  <c r="H1397" i="1"/>
  <c r="G1397" i="1" s="1"/>
  <c r="C1397" i="1" l="1"/>
  <c r="J1397" i="1" s="1"/>
  <c r="D1398" i="1" s="1"/>
  <c r="K1397" i="1" l="1"/>
  <c r="I1398" i="1" s="1"/>
  <c r="E1398" i="1" l="1"/>
  <c r="H1398" i="1"/>
  <c r="G1398" i="1" s="1"/>
  <c r="F1398" i="1"/>
  <c r="C1398" i="1" l="1"/>
  <c r="J1398" i="1" s="1"/>
  <c r="D1399" i="1" s="1"/>
  <c r="K1398" i="1" l="1"/>
  <c r="I1399" i="1" s="1"/>
  <c r="E1399" i="1" l="1"/>
  <c r="F1399" i="1"/>
  <c r="H1399" i="1"/>
  <c r="G1399" i="1" s="1"/>
  <c r="C1399" i="1" l="1"/>
  <c r="J1399" i="1" l="1"/>
  <c r="D1400" i="1" s="1"/>
  <c r="K1399" i="1" l="1"/>
  <c r="I1400" i="1" s="1"/>
  <c r="H1400" i="1" l="1"/>
  <c r="G1400" i="1" s="1"/>
  <c r="F1400" i="1"/>
  <c r="E1400" i="1"/>
  <c r="C1400" i="1" l="1"/>
  <c r="J1400" i="1" s="1"/>
  <c r="D1401" i="1" l="1"/>
  <c r="K1400" i="1"/>
  <c r="I1401" i="1" s="1"/>
  <c r="H1401" i="1" l="1"/>
  <c r="G1401" i="1" s="1"/>
  <c r="E1401" i="1"/>
  <c r="F1401" i="1"/>
  <c r="C1401" i="1" l="1"/>
  <c r="J1401" i="1" s="1"/>
  <c r="D1402" i="1" s="1"/>
  <c r="K1401" i="1" l="1"/>
  <c r="I1402" i="1" s="1"/>
  <c r="H1402" i="1" l="1"/>
  <c r="G1402" i="1" s="1"/>
  <c r="F1402" i="1"/>
  <c r="E1402" i="1"/>
  <c r="C1402" i="1" l="1"/>
  <c r="J1402" i="1" s="1"/>
  <c r="D1403" i="1" s="1"/>
  <c r="K1402" i="1" l="1"/>
  <c r="I1403" i="1" s="1"/>
  <c r="H1403" i="1" l="1"/>
  <c r="G1403" i="1" s="1"/>
  <c r="F1403" i="1"/>
  <c r="E1403" i="1"/>
  <c r="C1403" i="1" l="1"/>
  <c r="J1403" i="1" s="1"/>
  <c r="D1404" i="1" s="1"/>
  <c r="K1403" i="1" l="1"/>
  <c r="I1404" i="1" s="1"/>
  <c r="H1404" i="1" l="1"/>
  <c r="G1404" i="1" s="1"/>
  <c r="F1404" i="1"/>
  <c r="E1404" i="1"/>
  <c r="C1404" i="1" l="1"/>
  <c r="J1404" i="1" s="1"/>
  <c r="D1405" i="1" l="1"/>
  <c r="K1404" i="1"/>
  <c r="I1405" i="1" s="1"/>
  <c r="F1405" i="1" l="1"/>
  <c r="E1405" i="1"/>
  <c r="H1405" i="1"/>
  <c r="G1405" i="1" s="1"/>
  <c r="C1405" i="1" l="1"/>
  <c r="J1405" i="1" s="1"/>
  <c r="D1406" i="1" l="1"/>
  <c r="K1405" i="1"/>
  <c r="I1406" i="1" l="1"/>
  <c r="H1406" i="1"/>
  <c r="E1406" i="1"/>
  <c r="F1406" i="1"/>
  <c r="G1406" i="1" l="1"/>
  <c r="C1406" i="1"/>
  <c r="J1406" i="1" l="1"/>
  <c r="D1407" i="1" s="1"/>
  <c r="K1406" i="1" l="1"/>
  <c r="I1407" i="1" s="1"/>
  <c r="E1407" i="1" l="1"/>
  <c r="F1407" i="1"/>
  <c r="H1407" i="1"/>
  <c r="G1407" i="1" s="1"/>
  <c r="C1407" i="1" l="1"/>
  <c r="J1407" i="1" s="1"/>
  <c r="D1408" i="1" s="1"/>
  <c r="K1407" i="1" l="1"/>
  <c r="I1408" i="1" s="1"/>
  <c r="E1408" i="1" l="1"/>
  <c r="H1408" i="1"/>
  <c r="G1408" i="1" s="1"/>
  <c r="F1408" i="1"/>
  <c r="C1408" i="1" l="1"/>
  <c r="J1408" i="1" s="1"/>
  <c r="D1409" i="1" s="1"/>
  <c r="K1408" i="1" l="1"/>
  <c r="I1409" i="1" s="1"/>
  <c r="E1409" i="1" l="1"/>
  <c r="H1409" i="1"/>
  <c r="G1409" i="1" s="1"/>
  <c r="F1409" i="1"/>
  <c r="C1409" i="1" l="1"/>
  <c r="J1409" i="1" s="1"/>
  <c r="D1410" i="1" s="1"/>
  <c r="K1409" i="1" l="1"/>
  <c r="I1410" i="1" s="1"/>
  <c r="F1410" i="1" l="1"/>
  <c r="E1410" i="1"/>
  <c r="H1410" i="1"/>
  <c r="G1410" i="1" s="1"/>
  <c r="C1410" i="1" l="1"/>
  <c r="J1410" i="1" s="1"/>
  <c r="D1411" i="1" s="1"/>
  <c r="K1410" i="1" l="1"/>
  <c r="I1411" i="1" s="1"/>
  <c r="E1411" i="1" l="1"/>
  <c r="H1411" i="1"/>
  <c r="G1411" i="1" s="1"/>
  <c r="F1411" i="1"/>
  <c r="C1411" i="1" l="1"/>
  <c r="J1411" i="1" s="1"/>
  <c r="D1412" i="1" s="1"/>
  <c r="K1411" i="1" l="1"/>
  <c r="I1412" i="1" s="1"/>
  <c r="H1412" i="1" l="1"/>
  <c r="G1412" i="1" s="1"/>
  <c r="E1412" i="1"/>
  <c r="F1412" i="1"/>
  <c r="C1412" i="1" l="1"/>
  <c r="J1412" i="1" s="1"/>
  <c r="D1413" i="1" l="1"/>
  <c r="K1412" i="1"/>
  <c r="I1413" i="1" s="1"/>
  <c r="E1413" i="1" l="1"/>
  <c r="F1413" i="1"/>
  <c r="H1413" i="1"/>
  <c r="G1413" i="1" s="1"/>
  <c r="C1413" i="1" l="1"/>
  <c r="J1413" i="1" l="1"/>
  <c r="D1414" i="1" l="1"/>
  <c r="K1413" i="1"/>
  <c r="I1414" i="1" s="1"/>
  <c r="F1414" i="1" l="1"/>
  <c r="E1414" i="1"/>
  <c r="H1414" i="1"/>
  <c r="G1414" i="1" s="1"/>
  <c r="C1414" i="1" l="1"/>
  <c r="J1414" i="1" l="1"/>
  <c r="D1415" i="1" l="1"/>
  <c r="K1414" i="1"/>
  <c r="I1415" i="1" s="1"/>
  <c r="E1415" i="1" l="1"/>
  <c r="F1415" i="1"/>
  <c r="H1415" i="1"/>
  <c r="G1415" i="1" s="1"/>
  <c r="C1415" i="1" l="1"/>
  <c r="J1415" i="1" l="1"/>
  <c r="D1416" i="1" l="1"/>
  <c r="K1415" i="1"/>
  <c r="I1416" i="1" s="1"/>
  <c r="E1416" i="1" l="1"/>
  <c r="F1416" i="1"/>
  <c r="H1416" i="1"/>
  <c r="G1416" i="1" s="1"/>
  <c r="C1416" i="1" l="1"/>
  <c r="J1416" i="1" l="1"/>
  <c r="D1417" i="1" l="1"/>
  <c r="K1416" i="1"/>
  <c r="I1417" i="1" s="1"/>
  <c r="E1417" i="1" l="1"/>
  <c r="H1417" i="1"/>
  <c r="G1417" i="1" s="1"/>
  <c r="F1417" i="1"/>
  <c r="C1417" i="1" l="1"/>
  <c r="J1417" i="1" l="1"/>
  <c r="D1418" i="1" s="1"/>
  <c r="K1417" i="1" l="1"/>
  <c r="I1418" i="1" s="1"/>
  <c r="E1418" i="1" l="1"/>
  <c r="H1418" i="1"/>
  <c r="G1418" i="1" s="1"/>
  <c r="F1418" i="1"/>
  <c r="C1418" i="1" l="1"/>
  <c r="J1418" i="1" s="1"/>
  <c r="D1419" i="1" s="1"/>
  <c r="K1418" i="1" l="1"/>
  <c r="I1419" i="1" s="1"/>
  <c r="E1419" i="1" l="1"/>
  <c r="F1419" i="1"/>
  <c r="H1419" i="1"/>
  <c r="G1419" i="1" s="1"/>
  <c r="C1419" i="1" l="1"/>
  <c r="J1419" i="1" s="1"/>
  <c r="D1420" i="1" s="1"/>
  <c r="K1419" i="1" l="1"/>
  <c r="I1420" i="1" s="1"/>
  <c r="E1420" i="1" l="1"/>
  <c r="H1420" i="1"/>
  <c r="G1420" i="1" s="1"/>
  <c r="F1420" i="1"/>
  <c r="C1420" i="1" l="1"/>
  <c r="J1420" i="1" s="1"/>
  <c r="D1421" i="1" s="1"/>
  <c r="K1420" i="1" l="1"/>
  <c r="I1421" i="1" s="1"/>
  <c r="F1421" i="1" l="1"/>
  <c r="H1421" i="1"/>
  <c r="G1421" i="1" s="1"/>
  <c r="E1421" i="1"/>
  <c r="C1421" i="1" l="1"/>
  <c r="J1421" i="1" s="1"/>
  <c r="D1422" i="1" l="1"/>
  <c r="K1421" i="1"/>
  <c r="I1422" i="1" s="1"/>
  <c r="F1422" i="1" l="1"/>
  <c r="E1422" i="1"/>
  <c r="H1422" i="1"/>
  <c r="G1422" i="1" s="1"/>
  <c r="C1422" i="1" l="1"/>
  <c r="J1422" i="1" l="1"/>
  <c r="D1423" i="1" l="1"/>
  <c r="K1422" i="1"/>
  <c r="I1423" i="1" s="1"/>
  <c r="E1423" i="1" l="1"/>
  <c r="F1423" i="1"/>
  <c r="H1423" i="1"/>
  <c r="G1423" i="1" s="1"/>
  <c r="C1423" i="1" l="1"/>
  <c r="J1423" i="1" l="1"/>
  <c r="D1424" i="1" l="1"/>
  <c r="K1423" i="1"/>
  <c r="I1424" i="1" s="1"/>
  <c r="E1424" i="1" l="1"/>
  <c r="H1424" i="1"/>
  <c r="G1424" i="1" s="1"/>
  <c r="F1424" i="1"/>
  <c r="C1424" i="1" l="1"/>
  <c r="J1424" i="1" l="1"/>
  <c r="D1425" i="1" s="1"/>
  <c r="K1424" i="1" l="1"/>
  <c r="I1425" i="1" s="1"/>
  <c r="E1425" i="1" l="1"/>
  <c r="F1425" i="1"/>
  <c r="H1425" i="1"/>
  <c r="G1425" i="1" s="1"/>
  <c r="C1425" i="1" l="1"/>
  <c r="J1425" i="1" s="1"/>
  <c r="D1426" i="1" s="1"/>
  <c r="K1425" i="1" l="1"/>
  <c r="I1426" i="1" s="1"/>
  <c r="F1426" i="1" l="1"/>
  <c r="H1426" i="1"/>
  <c r="G1426" i="1" s="1"/>
  <c r="E1426" i="1"/>
  <c r="C1426" i="1" l="1"/>
  <c r="J1426" i="1" s="1"/>
  <c r="D1427" i="1" l="1"/>
  <c r="K1426" i="1"/>
  <c r="I1427" i="1" s="1"/>
  <c r="E1427" i="1" l="1"/>
  <c r="F1427" i="1"/>
  <c r="H1427" i="1"/>
  <c r="G1427" i="1" s="1"/>
  <c r="C1427" i="1" l="1"/>
  <c r="J1427" i="1" l="1"/>
  <c r="D1428" i="1" l="1"/>
  <c r="K1427" i="1"/>
  <c r="I1428" i="1" s="1"/>
  <c r="E1428" i="1" l="1"/>
  <c r="F1428" i="1"/>
  <c r="H1428" i="1"/>
  <c r="G1428" i="1" s="1"/>
  <c r="C1428" i="1" l="1"/>
  <c r="J1428" i="1" l="1"/>
  <c r="D1429" i="1" l="1"/>
  <c r="K1428" i="1"/>
  <c r="I1429" i="1" s="1"/>
  <c r="E1429" i="1" l="1"/>
  <c r="H1429" i="1"/>
  <c r="G1429" i="1" s="1"/>
  <c r="F1429" i="1"/>
  <c r="C1429" i="1" l="1"/>
  <c r="J1429" i="1" l="1"/>
  <c r="D1430" i="1" s="1"/>
  <c r="K1429" i="1" l="1"/>
  <c r="I1430" i="1" s="1"/>
  <c r="E1430" i="1" l="1"/>
  <c r="H1430" i="1"/>
  <c r="G1430" i="1" s="1"/>
  <c r="F1430" i="1"/>
  <c r="C1430" i="1" l="1"/>
  <c r="J1430" i="1" s="1"/>
  <c r="D1431" i="1" l="1"/>
  <c r="K1430" i="1"/>
  <c r="I1431" i="1" s="1"/>
  <c r="E1431" i="1" l="1"/>
  <c r="H1431" i="1"/>
  <c r="G1431" i="1" s="1"/>
  <c r="F1431" i="1"/>
  <c r="C1431" i="1" l="1"/>
  <c r="J1431" i="1" l="1"/>
  <c r="D1432" i="1" s="1"/>
  <c r="K1431" i="1" l="1"/>
  <c r="I1432" i="1" s="1"/>
  <c r="E1432" i="1" l="1"/>
  <c r="F1432" i="1"/>
  <c r="H1432" i="1"/>
  <c r="G1432" i="1" s="1"/>
  <c r="C1432" i="1" l="1"/>
  <c r="J1432" i="1" s="1"/>
  <c r="D1433" i="1" s="1"/>
  <c r="K1432" i="1" l="1"/>
  <c r="I1433" i="1" s="1"/>
  <c r="E1433" i="1" l="1"/>
  <c r="F1433" i="1"/>
  <c r="H1433" i="1"/>
  <c r="G1433" i="1" s="1"/>
  <c r="C1433" i="1" l="1"/>
  <c r="J1433" i="1" s="1"/>
  <c r="D1434" i="1" l="1"/>
  <c r="K1433" i="1"/>
  <c r="I1434" i="1" s="1"/>
  <c r="F1434" i="1" l="1"/>
  <c r="E1434" i="1"/>
  <c r="H1434" i="1"/>
  <c r="G1434" i="1" s="1"/>
  <c r="C1434" i="1" l="1"/>
  <c r="J1434" i="1" l="1"/>
  <c r="D1435" i="1" s="1"/>
  <c r="K1434" i="1" l="1"/>
  <c r="I1435" i="1" s="1"/>
  <c r="E1435" i="1" l="1"/>
  <c r="F1435" i="1"/>
  <c r="H1435" i="1"/>
  <c r="G1435" i="1" s="1"/>
  <c r="C1435" i="1" l="1"/>
  <c r="J1435" i="1" s="1"/>
  <c r="D1436" i="1" l="1"/>
  <c r="K1435" i="1"/>
  <c r="I1436" i="1" s="1"/>
  <c r="E1436" i="1" l="1"/>
  <c r="H1436" i="1"/>
  <c r="G1436" i="1" s="1"/>
  <c r="F1436" i="1"/>
  <c r="C1436" i="1" l="1"/>
  <c r="J1436" i="1" l="1"/>
  <c r="D1437" i="1" s="1"/>
  <c r="K1436" i="1" l="1"/>
  <c r="I1437" i="1" s="1"/>
  <c r="F1437" i="1" l="1"/>
  <c r="H1437" i="1"/>
  <c r="G1437" i="1" s="1"/>
  <c r="E1437" i="1"/>
  <c r="C1437" i="1" l="1"/>
  <c r="J1437" i="1" s="1"/>
  <c r="D1438" i="1" s="1"/>
  <c r="K1437" i="1" l="1"/>
  <c r="I1438" i="1" s="1"/>
  <c r="H1438" i="1" l="1"/>
  <c r="G1438" i="1" s="1"/>
  <c r="F1438" i="1"/>
  <c r="E1438" i="1"/>
  <c r="C1438" i="1" l="1"/>
  <c r="J1438" i="1" s="1"/>
  <c r="K1438" i="1" s="1"/>
  <c r="I1439" i="1" s="1"/>
  <c r="D1439" i="1" l="1"/>
  <c r="E1439" i="1"/>
  <c r="H1439" i="1"/>
  <c r="G1439" i="1" s="1"/>
  <c r="F1439" i="1"/>
  <c r="C1439" i="1" l="1"/>
  <c r="J1439" i="1" l="1"/>
  <c r="D1440" i="1" s="1"/>
  <c r="K1439" i="1" l="1"/>
  <c r="I1440" i="1" s="1"/>
  <c r="F1440" i="1" l="1"/>
  <c r="E1440" i="1"/>
  <c r="H1440" i="1"/>
  <c r="G1440" i="1" s="1"/>
  <c r="C1440" i="1" l="1"/>
  <c r="J1440" i="1" s="1"/>
  <c r="D1441" i="1" s="1"/>
  <c r="K1440" i="1" l="1"/>
  <c r="I1441" i="1" s="1"/>
  <c r="E1441" i="1" l="1"/>
  <c r="F1441" i="1"/>
  <c r="H1441" i="1"/>
  <c r="G1441" i="1" s="1"/>
  <c r="C1441" i="1" l="1"/>
  <c r="J1441" i="1" s="1"/>
  <c r="D1442" i="1" l="1"/>
  <c r="K1441" i="1"/>
  <c r="I1442" i="1" s="1"/>
  <c r="E1442" i="1" l="1"/>
  <c r="F1442" i="1"/>
  <c r="H1442" i="1"/>
  <c r="G1442" i="1" s="1"/>
  <c r="C1442" i="1" l="1"/>
  <c r="J1442" i="1" l="1"/>
  <c r="D1443" i="1" s="1"/>
  <c r="K1442" i="1" l="1"/>
  <c r="I1443" i="1" s="1"/>
  <c r="E1443" i="1" l="1"/>
  <c r="F1443" i="1"/>
  <c r="H1443" i="1"/>
  <c r="G1443" i="1" s="1"/>
  <c r="C1443" i="1" l="1"/>
  <c r="J1443" i="1" s="1"/>
  <c r="D1444" i="1" s="1"/>
  <c r="K1443" i="1" l="1"/>
  <c r="I1444" i="1" s="1"/>
  <c r="E1444" i="1" l="1"/>
  <c r="H1444" i="1"/>
  <c r="G1444" i="1" s="1"/>
  <c r="F1444" i="1"/>
  <c r="C1444" i="1" l="1"/>
  <c r="J1444" i="1" s="1"/>
  <c r="D1445" i="1" s="1"/>
  <c r="K1444" i="1" l="1"/>
  <c r="I1445" i="1" s="1"/>
  <c r="E1445" i="1" l="1"/>
  <c r="H1445" i="1"/>
  <c r="G1445" i="1" s="1"/>
  <c r="F1445" i="1"/>
  <c r="C1445" i="1" l="1"/>
  <c r="J1445" i="1" s="1"/>
  <c r="D1446" i="1" s="1"/>
  <c r="K1445" i="1" l="1"/>
  <c r="I1446" i="1" s="1"/>
  <c r="H1446" i="1" l="1"/>
  <c r="G1446" i="1" s="1"/>
  <c r="F1446" i="1"/>
  <c r="E1446" i="1"/>
  <c r="C1446" i="1" l="1"/>
  <c r="J1446" i="1" s="1"/>
  <c r="K1446" i="1" s="1"/>
  <c r="I1447" i="1" s="1"/>
  <c r="D1447" i="1" l="1"/>
  <c r="E1447" i="1"/>
  <c r="H1447" i="1"/>
  <c r="G1447" i="1" s="1"/>
  <c r="F1447" i="1"/>
  <c r="C1447" i="1" l="1"/>
  <c r="J1447" i="1" l="1"/>
  <c r="D1448" i="1" s="1"/>
  <c r="K1447" i="1" l="1"/>
  <c r="I1448" i="1" s="1"/>
  <c r="E1448" i="1" l="1"/>
  <c r="H1448" i="1"/>
  <c r="G1448" i="1" s="1"/>
  <c r="F1448" i="1"/>
  <c r="C1448" i="1" l="1"/>
  <c r="J1448" i="1" l="1"/>
  <c r="D1449" i="1" s="1"/>
  <c r="K1448" i="1" l="1"/>
  <c r="I1449" i="1" s="1"/>
  <c r="H1449" i="1" l="1"/>
  <c r="G1449" i="1" s="1"/>
  <c r="F1449" i="1"/>
  <c r="E1449" i="1"/>
  <c r="C1449" i="1" l="1"/>
  <c r="J1449" i="1" s="1"/>
  <c r="K1449" i="1" l="1"/>
  <c r="I1450" i="1" s="1"/>
  <c r="D1450" i="1"/>
  <c r="F1450" i="1" l="1"/>
  <c r="H1450" i="1"/>
  <c r="G1450" i="1" s="1"/>
  <c r="E1450" i="1"/>
  <c r="C1450" i="1" l="1"/>
  <c r="J1450" i="1" s="1"/>
  <c r="D1451" i="1" s="1"/>
  <c r="K1450" i="1" l="1"/>
  <c r="I1451" i="1" s="1"/>
  <c r="E1451" i="1" l="1"/>
  <c r="F1451" i="1"/>
  <c r="H1451" i="1"/>
  <c r="G1451" i="1" s="1"/>
  <c r="C1451" i="1" l="1"/>
  <c r="J1451" i="1" s="1"/>
  <c r="D1452" i="1" l="1"/>
  <c r="K1451" i="1"/>
  <c r="I1452" i="1" s="1"/>
  <c r="E1452" i="1" l="1"/>
  <c r="H1452" i="1"/>
  <c r="G1452" i="1" s="1"/>
  <c r="F1452" i="1"/>
  <c r="C1452" i="1" l="1"/>
  <c r="J1452" i="1" s="1"/>
  <c r="D1453" i="1" l="1"/>
  <c r="K1452" i="1"/>
  <c r="I1453" i="1" s="1"/>
  <c r="E1453" i="1" l="1"/>
  <c r="H1453" i="1"/>
  <c r="G1453" i="1" s="1"/>
  <c r="F1453" i="1"/>
  <c r="C1453" i="1" l="1"/>
  <c r="J1453" i="1" l="1"/>
  <c r="D1454" i="1" s="1"/>
  <c r="K1453" i="1" l="1"/>
  <c r="I1454" i="1" s="1"/>
  <c r="E1454" i="1" l="1"/>
  <c r="H1454" i="1"/>
  <c r="G1454" i="1" s="1"/>
  <c r="F1454" i="1"/>
  <c r="C1454" i="1" l="1"/>
  <c r="J1454" i="1" s="1"/>
  <c r="D1455" i="1" s="1"/>
  <c r="K1454" i="1" l="1"/>
  <c r="I1455" i="1" s="1"/>
  <c r="E1455" i="1" l="1"/>
  <c r="H1455" i="1"/>
  <c r="G1455" i="1" s="1"/>
  <c r="F1455" i="1"/>
  <c r="C1455" i="1" l="1"/>
  <c r="J1455" i="1" s="1"/>
  <c r="D1456" i="1" s="1"/>
  <c r="K1455" i="1" l="1"/>
  <c r="I1456" i="1" s="1"/>
  <c r="E1456" i="1" l="1"/>
  <c r="H1456" i="1"/>
  <c r="G1456" i="1" s="1"/>
  <c r="F1456" i="1"/>
  <c r="C1456" i="1" l="1"/>
  <c r="J1456" i="1" l="1"/>
  <c r="D1457" i="1" s="1"/>
  <c r="K1456" i="1" l="1"/>
  <c r="I1457" i="1" s="1"/>
  <c r="H1457" i="1" l="1"/>
  <c r="G1457" i="1" s="1"/>
  <c r="F1457" i="1"/>
  <c r="E1457" i="1"/>
  <c r="C1457" i="1" l="1"/>
  <c r="J1457" i="1" s="1"/>
  <c r="D1458" i="1" s="1"/>
  <c r="K1457" i="1" l="1"/>
  <c r="I1458" i="1" s="1"/>
  <c r="H1458" i="1" l="1"/>
  <c r="G1458" i="1" s="1"/>
  <c r="E1458" i="1"/>
  <c r="F1458" i="1"/>
  <c r="C1458" i="1" l="1"/>
  <c r="J1458" i="1" s="1"/>
  <c r="D1459" i="1" s="1"/>
  <c r="K1458" i="1" l="1"/>
  <c r="I1459" i="1" s="1"/>
  <c r="H1459" i="1" l="1"/>
  <c r="G1459" i="1" s="1"/>
  <c r="E1459" i="1"/>
  <c r="F1459" i="1"/>
  <c r="C1459" i="1" l="1"/>
  <c r="J1459" i="1" s="1"/>
  <c r="D1460" i="1" l="1"/>
  <c r="K1459" i="1"/>
  <c r="I1460" i="1" s="1"/>
  <c r="E1460" i="1" l="1"/>
  <c r="H1460" i="1"/>
  <c r="G1460" i="1" s="1"/>
  <c r="F1460" i="1"/>
  <c r="C1460" i="1" l="1"/>
  <c r="J1460" i="1" l="1"/>
  <c r="D1461" i="1" s="1"/>
  <c r="K1460" i="1" l="1"/>
  <c r="I1461" i="1" s="1"/>
  <c r="E1461" i="1" l="1"/>
  <c r="F1461" i="1"/>
  <c r="H1461" i="1"/>
  <c r="G1461" i="1" s="1"/>
  <c r="C1461" i="1" l="1"/>
  <c r="J1461" i="1" s="1"/>
  <c r="D1462" i="1" l="1"/>
  <c r="K1461" i="1"/>
  <c r="I1462" i="1" s="1"/>
  <c r="E1462" i="1" l="1"/>
  <c r="H1462" i="1"/>
  <c r="G1462" i="1" s="1"/>
  <c r="F1462" i="1"/>
  <c r="C1462" i="1" l="1"/>
  <c r="J1462" i="1" s="1"/>
  <c r="D1463" i="1" l="1"/>
  <c r="K1462" i="1"/>
  <c r="I1463" i="1" s="1"/>
  <c r="F1463" i="1" l="1"/>
  <c r="E1463" i="1"/>
  <c r="H1463" i="1"/>
  <c r="G1463" i="1" s="1"/>
  <c r="C1463" i="1" l="1"/>
  <c r="J1463" i="1" l="1"/>
  <c r="D1464" i="1" s="1"/>
  <c r="K1463" i="1" l="1"/>
  <c r="I1464" i="1" s="1"/>
  <c r="E1464" i="1" l="1"/>
  <c r="F1464" i="1"/>
  <c r="H1464" i="1"/>
  <c r="G1464" i="1" s="1"/>
  <c r="C1464" i="1" l="1"/>
  <c r="J1464" i="1" s="1"/>
  <c r="D1465" i="1" l="1"/>
  <c r="K1464" i="1"/>
  <c r="I1465" i="1" s="1"/>
  <c r="E1465" i="1" l="1"/>
  <c r="H1465" i="1"/>
  <c r="G1465" i="1" s="1"/>
  <c r="F1465" i="1"/>
  <c r="C1465" i="1" l="1"/>
  <c r="J1465" i="1" s="1"/>
  <c r="D1466" i="1" l="1"/>
  <c r="K1465" i="1"/>
  <c r="I1466" i="1" s="1"/>
  <c r="E1466" i="1" l="1"/>
  <c r="H1466" i="1"/>
  <c r="G1466" i="1" s="1"/>
  <c r="F1466" i="1"/>
  <c r="C1466" i="1" l="1"/>
  <c r="J1466" i="1" l="1"/>
  <c r="K1466" i="1" s="1"/>
  <c r="I1467" i="1" s="1"/>
  <c r="D1467" i="1" l="1"/>
  <c r="E1467" i="1"/>
  <c r="H1467" i="1"/>
  <c r="G1467" i="1" s="1"/>
  <c r="F1467" i="1"/>
  <c r="C1467" i="1" l="1"/>
  <c r="J1467" i="1" l="1"/>
  <c r="D1468" i="1" s="1"/>
  <c r="K1467" i="1" l="1"/>
  <c r="I1468" i="1" s="1"/>
  <c r="E1468" i="1" l="1"/>
  <c r="F1468" i="1"/>
  <c r="H1468" i="1"/>
  <c r="G1468" i="1" s="1"/>
  <c r="C1468" i="1" l="1"/>
  <c r="J1468" i="1" s="1"/>
  <c r="D1469" i="1" s="1"/>
  <c r="K1468" i="1" l="1"/>
  <c r="I1469" i="1" s="1"/>
  <c r="E1469" i="1" l="1"/>
  <c r="H1469" i="1"/>
  <c r="G1469" i="1" s="1"/>
  <c r="F1469" i="1"/>
  <c r="C1469" i="1" l="1"/>
  <c r="J1469" i="1" l="1"/>
  <c r="D1470" i="1" s="1"/>
  <c r="K1469" i="1" l="1"/>
  <c r="I1470" i="1" s="1"/>
  <c r="H1470" i="1" l="1"/>
  <c r="G1470" i="1" s="1"/>
  <c r="E1470" i="1"/>
  <c r="F1470" i="1"/>
  <c r="C1470" i="1" l="1"/>
  <c r="J1470" i="1" s="1"/>
  <c r="D1471" i="1" s="1"/>
  <c r="K1470" i="1" l="1"/>
  <c r="I1471" i="1" s="1"/>
  <c r="H1471" i="1" l="1"/>
  <c r="G1471" i="1" s="1"/>
  <c r="F1471" i="1"/>
  <c r="E1471" i="1"/>
  <c r="C1471" i="1" l="1"/>
  <c r="J1471" i="1" s="1"/>
  <c r="D1472" i="1" l="1"/>
  <c r="K1471" i="1"/>
  <c r="I1472" i="1" s="1"/>
  <c r="H1472" i="1" l="1"/>
  <c r="G1472" i="1" s="1"/>
  <c r="E1472" i="1"/>
  <c r="F1472" i="1"/>
  <c r="C1472" i="1" l="1"/>
  <c r="J1472" i="1" s="1"/>
  <c r="D1473" i="1" s="1"/>
  <c r="K1472" i="1" l="1"/>
  <c r="I1473" i="1" s="1"/>
  <c r="F1473" i="1" l="1"/>
  <c r="E1473" i="1"/>
  <c r="H1473" i="1"/>
  <c r="G1473" i="1" s="1"/>
  <c r="C1473" i="1" l="1"/>
  <c r="J1473" i="1" s="1"/>
  <c r="D1474" i="1" s="1"/>
  <c r="K1473" i="1" l="1"/>
  <c r="I1474" i="1" s="1"/>
  <c r="E1474" i="1" l="1"/>
  <c r="F1474" i="1"/>
  <c r="H1474" i="1"/>
  <c r="G1474" i="1" s="1"/>
  <c r="C1474" i="1" l="1"/>
  <c r="J1474" i="1" s="1"/>
  <c r="D1475" i="1" l="1"/>
  <c r="K1474" i="1"/>
  <c r="I1475" i="1" s="1"/>
  <c r="E1475" i="1" l="1"/>
  <c r="H1475" i="1"/>
  <c r="G1475" i="1" s="1"/>
  <c r="F1475" i="1"/>
  <c r="C1475" i="1" l="1"/>
  <c r="J1475" i="1" s="1"/>
  <c r="D1476" i="1" l="1"/>
  <c r="K1475" i="1"/>
  <c r="I1476" i="1" s="1"/>
  <c r="E1476" i="1" l="1"/>
  <c r="H1476" i="1"/>
  <c r="G1476" i="1" s="1"/>
  <c r="F1476" i="1"/>
  <c r="C1476" i="1" l="1"/>
  <c r="J1476" i="1" s="1"/>
  <c r="D1477" i="1" l="1"/>
  <c r="K1476" i="1"/>
  <c r="I1477" i="1" s="1"/>
  <c r="E1477" i="1" l="1"/>
  <c r="H1477" i="1"/>
  <c r="G1477" i="1" s="1"/>
  <c r="F1477" i="1"/>
  <c r="C1477" i="1" l="1"/>
  <c r="J1477" i="1" s="1"/>
  <c r="D1478" i="1" l="1"/>
  <c r="K1477" i="1"/>
  <c r="I1478" i="1" s="1"/>
  <c r="E1478" i="1" l="1"/>
  <c r="H1478" i="1"/>
  <c r="G1478" i="1" s="1"/>
  <c r="F1478" i="1"/>
  <c r="C1478" i="1" l="1"/>
  <c r="J1478" i="1" l="1"/>
  <c r="D1479" i="1" s="1"/>
  <c r="K1478" i="1" l="1"/>
  <c r="I1479" i="1" s="1"/>
  <c r="F1479" i="1" l="1"/>
  <c r="H1479" i="1"/>
  <c r="G1479" i="1" s="1"/>
  <c r="E1479" i="1"/>
  <c r="C1479" i="1" l="1"/>
  <c r="J1479" i="1" s="1"/>
  <c r="D1480" i="1" s="1"/>
  <c r="K1479" i="1" l="1"/>
  <c r="I1480" i="1" s="1"/>
  <c r="F1480" i="1" l="1"/>
  <c r="H1480" i="1"/>
  <c r="G1480" i="1" s="1"/>
  <c r="E1480" i="1"/>
  <c r="C1480" i="1" l="1"/>
  <c r="J1480" i="1" s="1"/>
  <c r="D1481" i="1" s="1"/>
  <c r="K1480" i="1" l="1"/>
  <c r="I1481" i="1" s="1"/>
  <c r="E1481" i="1" l="1"/>
  <c r="H1481" i="1"/>
  <c r="G1481" i="1" s="1"/>
  <c r="F1481" i="1"/>
  <c r="C1481" i="1" l="1"/>
  <c r="J1481" i="1" s="1"/>
  <c r="D1482" i="1" l="1"/>
  <c r="K1481" i="1"/>
  <c r="I1482" i="1" s="1"/>
  <c r="E1482" i="1" l="1"/>
  <c r="H1482" i="1"/>
  <c r="G1482" i="1" s="1"/>
  <c r="F1482" i="1"/>
  <c r="C1482" i="1" l="1"/>
  <c r="J1482" i="1" s="1"/>
  <c r="D1483" i="1" l="1"/>
  <c r="K1482" i="1"/>
  <c r="I1483" i="1" s="1"/>
  <c r="E1483" i="1" l="1"/>
  <c r="H1483" i="1"/>
  <c r="G1483" i="1" s="1"/>
  <c r="F1483" i="1"/>
  <c r="C1483" i="1" l="1"/>
  <c r="J1483" i="1" l="1"/>
  <c r="D1484" i="1" s="1"/>
  <c r="K1483" i="1" l="1"/>
  <c r="I1484" i="1" s="1"/>
  <c r="F1484" i="1" l="1"/>
  <c r="H1484" i="1"/>
  <c r="G1484" i="1" s="1"/>
  <c r="E1484" i="1"/>
  <c r="C1484" i="1" l="1"/>
  <c r="J1484" i="1" s="1"/>
  <c r="D1485" i="1" s="1"/>
  <c r="K1484" i="1" l="1"/>
  <c r="I1485" i="1" s="1"/>
  <c r="F1485" i="1" l="1"/>
  <c r="H1485" i="1"/>
  <c r="G1485" i="1" s="1"/>
  <c r="E1485" i="1"/>
  <c r="C1485" i="1" l="1"/>
  <c r="J1485" i="1" s="1"/>
  <c r="D1486" i="1" s="1"/>
  <c r="K1485" i="1" l="1"/>
  <c r="I1486" i="1" s="1"/>
  <c r="H1486" i="1" l="1"/>
  <c r="G1486" i="1" s="1"/>
  <c r="E1486" i="1"/>
  <c r="F1486" i="1"/>
  <c r="C1486" i="1" l="1"/>
  <c r="J1486" i="1" s="1"/>
  <c r="K1486" i="1" s="1"/>
  <c r="I1487" i="1" s="1"/>
  <c r="D1487" i="1" l="1"/>
  <c r="F1487" i="1"/>
  <c r="H1487" i="1"/>
  <c r="G1487" i="1" s="1"/>
  <c r="E1487" i="1"/>
  <c r="C1487" i="1" l="1"/>
  <c r="J1487" i="1" l="1"/>
  <c r="D1488" i="1" s="1"/>
  <c r="K1487" i="1" l="1"/>
  <c r="I1488" i="1" s="1"/>
  <c r="E1488" i="1" l="1"/>
  <c r="F1488" i="1"/>
  <c r="H1488" i="1"/>
  <c r="G1488" i="1" s="1"/>
  <c r="C1488" i="1" l="1"/>
  <c r="J1488" i="1" s="1"/>
  <c r="D1489" i="1" s="1"/>
  <c r="K1488" i="1" l="1"/>
  <c r="I1489" i="1" s="1"/>
  <c r="F1489" i="1" l="1"/>
  <c r="E1489" i="1"/>
  <c r="H1489" i="1"/>
  <c r="G1489" i="1" s="1"/>
  <c r="C1489" i="1" l="1"/>
  <c r="J1489" i="1" s="1"/>
  <c r="D1490" i="1" s="1"/>
  <c r="K1489" i="1" l="1"/>
  <c r="I1490" i="1" s="1"/>
  <c r="E1490" i="1" l="1"/>
  <c r="H1490" i="1"/>
  <c r="G1490" i="1" s="1"/>
  <c r="F1490" i="1"/>
  <c r="C1490" i="1" l="1"/>
  <c r="J1490" i="1" s="1"/>
  <c r="D1491" i="1" s="1"/>
  <c r="K1490" i="1" l="1"/>
  <c r="I1491" i="1" s="1"/>
  <c r="E1491" i="1" l="1"/>
  <c r="F1491" i="1"/>
  <c r="H1491" i="1"/>
  <c r="G1491" i="1" s="1"/>
  <c r="C1491" i="1" l="1"/>
  <c r="J1491" i="1" s="1"/>
  <c r="D1492" i="1" s="1"/>
  <c r="K1491" i="1" l="1"/>
  <c r="I1492" i="1" s="1"/>
  <c r="E1492" i="1" l="1"/>
  <c r="F1492" i="1"/>
  <c r="H1492" i="1"/>
  <c r="G1492" i="1" s="1"/>
  <c r="C1492" i="1" l="1"/>
  <c r="J1492" i="1" s="1"/>
  <c r="D1493" i="1" s="1"/>
  <c r="K1492" i="1" l="1"/>
  <c r="I1493" i="1" s="1"/>
  <c r="E1493" i="1" l="1"/>
  <c r="H1493" i="1"/>
  <c r="G1493" i="1" s="1"/>
  <c r="F1493" i="1"/>
  <c r="C1493" i="1" l="1"/>
  <c r="J1493" i="1" s="1"/>
  <c r="D1494" i="1" s="1"/>
  <c r="K1493" i="1" l="1"/>
  <c r="I1494" i="1" s="1"/>
  <c r="E1494" i="1" l="1"/>
  <c r="H1494" i="1"/>
  <c r="G1494" i="1" s="1"/>
  <c r="F1494" i="1"/>
  <c r="C1494" i="1" l="1"/>
  <c r="J1494" i="1" s="1"/>
  <c r="D1495" i="1" s="1"/>
  <c r="K1494" i="1" l="1"/>
  <c r="I1495" i="1" s="1"/>
  <c r="F1495" i="1" l="1"/>
  <c r="E1495" i="1"/>
  <c r="H1495" i="1"/>
  <c r="G1495" i="1" s="1"/>
  <c r="C1495" i="1" l="1"/>
  <c r="J1495" i="1" s="1"/>
  <c r="D1496" i="1" s="1"/>
  <c r="K1495" i="1" l="1"/>
  <c r="I1496" i="1" s="1"/>
  <c r="H1496" i="1" l="1"/>
  <c r="G1496" i="1" s="1"/>
  <c r="F1496" i="1"/>
  <c r="E1496" i="1"/>
  <c r="C1496" i="1" l="1"/>
  <c r="J1496" i="1" s="1"/>
  <c r="D1497" i="1" l="1"/>
  <c r="K1496" i="1"/>
  <c r="I1497" i="1" s="1"/>
  <c r="E1497" i="1" l="1"/>
  <c r="H1497" i="1"/>
  <c r="G1497" i="1" s="1"/>
  <c r="F1497" i="1"/>
  <c r="C1497" i="1" l="1"/>
  <c r="J1497" i="1" l="1"/>
  <c r="D1498" i="1" s="1"/>
  <c r="K1497" i="1" l="1"/>
  <c r="I1498" i="1" s="1"/>
  <c r="E1498" i="1" l="1"/>
  <c r="H1498" i="1"/>
  <c r="G1498" i="1" s="1"/>
  <c r="F1498" i="1"/>
  <c r="C1498" i="1" l="1"/>
  <c r="J1498" i="1" s="1"/>
  <c r="D1499" i="1" s="1"/>
  <c r="K1498" i="1" l="1"/>
  <c r="I1499" i="1" s="1"/>
  <c r="H1499" i="1" l="1"/>
  <c r="G1499" i="1" s="1"/>
  <c r="F1499" i="1"/>
  <c r="E1499" i="1"/>
  <c r="C1499" i="1" l="1"/>
  <c r="J1499" i="1" s="1"/>
  <c r="K1499" i="1" l="1"/>
  <c r="I1500" i="1" s="1"/>
  <c r="D1500" i="1"/>
  <c r="F1500" i="1" l="1"/>
  <c r="H1500" i="1"/>
  <c r="G1500" i="1" s="1"/>
  <c r="E1500" i="1"/>
  <c r="C1500" i="1" l="1"/>
  <c r="J1500" i="1" s="1"/>
  <c r="D1501" i="1" s="1"/>
  <c r="K1500" i="1" l="1"/>
  <c r="I1501" i="1" s="1"/>
  <c r="H1501" i="1" l="1"/>
  <c r="G1501" i="1" s="1"/>
  <c r="F1501" i="1"/>
  <c r="E1501" i="1"/>
  <c r="C1501" i="1" l="1"/>
  <c r="J1501" i="1" s="1"/>
  <c r="D1502" i="1" s="1"/>
  <c r="K1501" i="1" l="1"/>
  <c r="I1502" i="1" s="1"/>
  <c r="E1502" i="1" l="1"/>
  <c r="H1502" i="1"/>
  <c r="G1502" i="1" s="1"/>
  <c r="F1502" i="1"/>
  <c r="C1502" i="1" l="1"/>
  <c r="J1502" i="1" s="1"/>
  <c r="D1503" i="1" s="1"/>
  <c r="K1502" i="1" l="1"/>
  <c r="I1503" i="1" s="1"/>
  <c r="E1503" i="1" l="1"/>
  <c r="F1503" i="1"/>
  <c r="H1503" i="1"/>
  <c r="G1503" i="1" s="1"/>
  <c r="C1503" i="1" l="1"/>
  <c r="J1503" i="1" s="1"/>
  <c r="D1504" i="1" s="1"/>
  <c r="K1503" i="1" l="1"/>
  <c r="I1504" i="1" s="1"/>
  <c r="F1504" i="1" l="1"/>
  <c r="H1504" i="1"/>
  <c r="G1504" i="1" s="1"/>
  <c r="E1504" i="1"/>
  <c r="C1504" i="1" l="1"/>
  <c r="J1504" i="1" s="1"/>
  <c r="D1505" i="1" s="1"/>
  <c r="K1504" i="1" l="1"/>
  <c r="I1505" i="1" s="1"/>
  <c r="F1505" i="1" l="1"/>
  <c r="H1505" i="1"/>
  <c r="G1505" i="1" s="1"/>
  <c r="E1505" i="1"/>
  <c r="C1505" i="1" l="1"/>
  <c r="J1505" i="1" s="1"/>
  <c r="D1506" i="1" s="1"/>
  <c r="K1505" i="1" l="1"/>
  <c r="I1506" i="1" s="1"/>
  <c r="E1506" i="1" l="1"/>
  <c r="H1506" i="1"/>
  <c r="G1506" i="1" s="1"/>
  <c r="F1506" i="1"/>
  <c r="C1506" i="1" l="1"/>
  <c r="J1506" i="1" s="1"/>
  <c r="D1507" i="1" l="1"/>
  <c r="K1506" i="1"/>
  <c r="I1507" i="1" s="1"/>
  <c r="E1507" i="1" l="1"/>
  <c r="H1507" i="1"/>
  <c r="G1507" i="1" s="1"/>
  <c r="F1507" i="1"/>
  <c r="C1507" i="1" l="1"/>
  <c r="J1507" i="1" l="1"/>
  <c r="D1508" i="1" s="1"/>
  <c r="K1507" i="1" l="1"/>
  <c r="I1508" i="1" s="1"/>
  <c r="E1508" i="1" l="1"/>
  <c r="F1508" i="1"/>
  <c r="H1508" i="1"/>
  <c r="G1508" i="1" s="1"/>
  <c r="C1508" i="1" l="1"/>
  <c r="J1508" i="1" s="1"/>
  <c r="D1509" i="1" s="1"/>
  <c r="K1508" i="1" l="1"/>
  <c r="I1509" i="1" s="1"/>
  <c r="E1509" i="1" l="1"/>
  <c r="F1509" i="1"/>
  <c r="H1509" i="1"/>
  <c r="G1509" i="1" s="1"/>
  <c r="C1509" i="1" l="1"/>
  <c r="J1509" i="1" s="1"/>
  <c r="D1510" i="1" s="1"/>
  <c r="K1509" i="1" l="1"/>
  <c r="I1510" i="1" s="1"/>
  <c r="E1510" i="1" l="1"/>
  <c r="F1510" i="1"/>
  <c r="H1510" i="1"/>
  <c r="G1510" i="1" s="1"/>
  <c r="C1510" i="1" l="1"/>
  <c r="J1510" i="1" s="1"/>
  <c r="D1511" i="1" s="1"/>
  <c r="K1510" i="1" l="1"/>
  <c r="I1511" i="1" s="1"/>
  <c r="E1511" i="1" l="1"/>
  <c r="H1511" i="1"/>
  <c r="G1511" i="1" s="1"/>
  <c r="F1511" i="1"/>
  <c r="C1511" i="1" l="1"/>
  <c r="J1511" i="1" l="1"/>
  <c r="D1512" i="1" s="1"/>
  <c r="K1511" i="1" l="1"/>
  <c r="I1512" i="1" s="1"/>
  <c r="H1512" i="1" l="1"/>
  <c r="G1512" i="1" s="1"/>
  <c r="F1512" i="1"/>
  <c r="E1512" i="1"/>
  <c r="C1512" i="1" l="1"/>
  <c r="J1512" i="1" s="1"/>
  <c r="D1513" i="1" l="1"/>
  <c r="K1512" i="1"/>
  <c r="I1513" i="1" s="1"/>
  <c r="E1513" i="1" l="1"/>
  <c r="H1513" i="1"/>
  <c r="G1513" i="1" s="1"/>
  <c r="F1513" i="1"/>
  <c r="C1513" i="1" l="1"/>
  <c r="J1513" i="1" s="1"/>
  <c r="D1514" i="1" s="1"/>
  <c r="K1513" i="1" l="1"/>
  <c r="I1514" i="1" s="1"/>
  <c r="E1514" i="1" l="1"/>
  <c r="H1514" i="1"/>
  <c r="G1514" i="1" s="1"/>
  <c r="F1514" i="1"/>
  <c r="C1514" i="1" l="1"/>
  <c r="J1514" i="1" s="1"/>
  <c r="D1515" i="1" s="1"/>
  <c r="K1514" i="1" l="1"/>
  <c r="I1515" i="1" s="1"/>
  <c r="F1515" i="1" l="1"/>
  <c r="H1515" i="1"/>
  <c r="G1515" i="1" s="1"/>
  <c r="E1515" i="1"/>
  <c r="C1515" i="1" l="1"/>
  <c r="J1515" i="1" s="1"/>
  <c r="D1516" i="1" s="1"/>
  <c r="K1515" i="1" l="1"/>
  <c r="I1516" i="1" s="1"/>
  <c r="F1516" i="1" l="1"/>
  <c r="H1516" i="1"/>
  <c r="G1516" i="1" s="1"/>
  <c r="E1516" i="1"/>
  <c r="C1516" i="1" l="1"/>
  <c r="J1516" i="1" s="1"/>
  <c r="D1517" i="1" l="1"/>
  <c r="K1516" i="1"/>
  <c r="I1517" i="1" s="1"/>
  <c r="F1517" i="1" l="1"/>
  <c r="H1517" i="1"/>
  <c r="G1517" i="1" s="1"/>
  <c r="E1517" i="1"/>
  <c r="C1517" i="1" l="1"/>
  <c r="J1517" i="1" s="1"/>
  <c r="D1518" i="1" s="1"/>
  <c r="K1517" i="1" l="1"/>
  <c r="I1518" i="1" s="1"/>
  <c r="F1518" i="1" l="1"/>
  <c r="H1518" i="1"/>
  <c r="G1518" i="1" s="1"/>
  <c r="E1518" i="1"/>
  <c r="C1518" i="1" l="1"/>
  <c r="J1518" i="1" s="1"/>
  <c r="D1519" i="1" s="1"/>
  <c r="K1518" i="1" l="1"/>
  <c r="I1519" i="1" s="1"/>
  <c r="F1519" i="1" l="1"/>
  <c r="H1519" i="1"/>
  <c r="G1519" i="1" s="1"/>
  <c r="E1519" i="1"/>
  <c r="C1519" i="1" l="1"/>
  <c r="J1519" i="1" s="1"/>
  <c r="D1520" i="1" l="1"/>
  <c r="K1519" i="1"/>
  <c r="I1520" i="1" s="1"/>
  <c r="E1520" i="1" l="1"/>
  <c r="H1520" i="1"/>
  <c r="G1520" i="1" s="1"/>
  <c r="F1520" i="1"/>
  <c r="C1520" i="1" l="1"/>
  <c r="J1520" i="1" l="1"/>
  <c r="D1521" i="1" l="1"/>
  <c r="K1520" i="1"/>
  <c r="I1521" i="1" s="1"/>
  <c r="F1521" i="1" l="1"/>
  <c r="E1521" i="1"/>
  <c r="H1521" i="1"/>
  <c r="G1521" i="1" s="1"/>
  <c r="C1521" i="1" l="1"/>
  <c r="J1521" i="1" l="1"/>
  <c r="D1522" i="1" s="1"/>
  <c r="K1521" i="1" l="1"/>
  <c r="I1522" i="1" s="1"/>
  <c r="H1522" i="1" l="1"/>
  <c r="G1522" i="1" s="1"/>
  <c r="E1522" i="1"/>
  <c r="F1522" i="1"/>
  <c r="C1522" i="1" l="1"/>
  <c r="J1522" i="1" s="1"/>
  <c r="D1523" i="1" s="1"/>
  <c r="K1522" i="1" l="1"/>
  <c r="I1523" i="1" s="1"/>
  <c r="E1523" i="1" l="1"/>
  <c r="H1523" i="1"/>
  <c r="G1523" i="1" s="1"/>
  <c r="F1523" i="1"/>
  <c r="C1523" i="1" l="1"/>
  <c r="J1523" i="1" s="1"/>
  <c r="D1524" i="1" s="1"/>
  <c r="K1523" i="1" l="1"/>
  <c r="I1524" i="1" s="1"/>
  <c r="E1524" i="1" l="1"/>
  <c r="F1524" i="1"/>
  <c r="H1524" i="1"/>
  <c r="G1524" i="1" s="1"/>
  <c r="C1524" i="1" l="1"/>
  <c r="J1524" i="1" l="1"/>
  <c r="D1525" i="1" s="1"/>
  <c r="K1524" i="1" l="1"/>
  <c r="I1525" i="1" s="1"/>
  <c r="H1525" i="1" l="1"/>
  <c r="G1525" i="1" s="1"/>
  <c r="F1525" i="1"/>
  <c r="E1525" i="1"/>
  <c r="C1525" i="1" l="1"/>
  <c r="J1525" i="1" s="1"/>
  <c r="D1526" i="1" s="1"/>
  <c r="K1525" i="1" l="1"/>
  <c r="I1526" i="1" s="1"/>
  <c r="E1526" i="1" l="1"/>
  <c r="H1526" i="1"/>
  <c r="G1526" i="1" s="1"/>
  <c r="F1526" i="1"/>
  <c r="C1526" i="1" l="1"/>
  <c r="J1526" i="1" s="1"/>
  <c r="D1527" i="1" s="1"/>
  <c r="K1526" i="1" l="1"/>
  <c r="I1527" i="1" s="1"/>
  <c r="F1527" i="1" l="1"/>
  <c r="H1527" i="1"/>
  <c r="G1527" i="1" s="1"/>
  <c r="E1527" i="1"/>
  <c r="C1527" i="1" l="1"/>
  <c r="J1527" i="1" s="1"/>
  <c r="D1528" i="1" s="1"/>
  <c r="K1527" i="1" l="1"/>
  <c r="I1528" i="1" s="1"/>
  <c r="F1528" i="1" l="1"/>
  <c r="H1528" i="1"/>
  <c r="G1528" i="1" s="1"/>
  <c r="E1528" i="1"/>
  <c r="C1528" i="1" s="1"/>
  <c r="J1528" i="1" l="1"/>
  <c r="D1529" i="1" s="1"/>
  <c r="K1528" i="1" l="1"/>
  <c r="I1529" i="1" s="1"/>
  <c r="E1529" i="1" l="1"/>
  <c r="F1529" i="1"/>
  <c r="H1529" i="1"/>
  <c r="G1529" i="1" s="1"/>
  <c r="C1529" i="1" l="1"/>
  <c r="J1529" i="1" s="1"/>
  <c r="D1530" i="1" s="1"/>
  <c r="K1529" i="1" l="1"/>
  <c r="I1530" i="1" s="1"/>
  <c r="F1530" i="1" l="1"/>
  <c r="H1530" i="1"/>
  <c r="G1530" i="1" s="1"/>
  <c r="E1530" i="1"/>
  <c r="C1530" i="1" l="1"/>
  <c r="J1530" i="1" s="1"/>
  <c r="D1531" i="1" s="1"/>
  <c r="K1530" i="1" l="1"/>
  <c r="I1531" i="1" s="1"/>
  <c r="E1531" i="1" l="1"/>
  <c r="H1531" i="1"/>
  <c r="G1531" i="1" s="1"/>
  <c r="F1531" i="1"/>
  <c r="C1531" i="1" l="1"/>
  <c r="J1531" i="1" l="1"/>
  <c r="D1532" i="1" s="1"/>
  <c r="K1531" i="1" l="1"/>
  <c r="I1532" i="1" s="1"/>
  <c r="F1532" i="1" l="1"/>
  <c r="H1532" i="1"/>
  <c r="G1532" i="1" s="1"/>
  <c r="E1532" i="1"/>
  <c r="C1532" i="1" l="1"/>
  <c r="J1532" i="1" s="1"/>
  <c r="D1533" i="1" l="1"/>
  <c r="K1532" i="1"/>
  <c r="I1533" i="1" s="1"/>
  <c r="F1533" i="1" l="1"/>
  <c r="E1533" i="1"/>
  <c r="H1533" i="1"/>
  <c r="G1533" i="1" s="1"/>
  <c r="C1533" i="1" l="1"/>
  <c r="J1533" i="1" l="1"/>
  <c r="D1534" i="1" s="1"/>
  <c r="K1533" i="1" l="1"/>
  <c r="I1534" i="1" s="1"/>
  <c r="H1534" i="1" l="1"/>
  <c r="G1534" i="1" s="1"/>
  <c r="F1534" i="1"/>
  <c r="E1534" i="1"/>
  <c r="C1534" i="1" l="1"/>
  <c r="J1534" i="1" s="1"/>
  <c r="D1535" i="1" s="1"/>
  <c r="K1534" i="1" l="1"/>
  <c r="I1535" i="1" s="1"/>
  <c r="H1535" i="1" l="1"/>
  <c r="G1535" i="1" s="1"/>
  <c r="F1535" i="1"/>
  <c r="E1535" i="1"/>
  <c r="C1535" i="1" l="1"/>
  <c r="J1535" i="1" s="1"/>
  <c r="D1536" i="1" s="1"/>
  <c r="K1535" i="1" l="1"/>
  <c r="I1536" i="1" s="1"/>
  <c r="F1536" i="1" l="1"/>
  <c r="H1536" i="1"/>
  <c r="G1536" i="1" s="1"/>
  <c r="E1536" i="1"/>
  <c r="C1536" i="1" l="1"/>
  <c r="J1536" i="1" s="1"/>
  <c r="D1537" i="1" s="1"/>
  <c r="K1536" i="1" l="1"/>
  <c r="I1537" i="1" s="1"/>
  <c r="E1537" i="1" l="1"/>
  <c r="F1537" i="1"/>
  <c r="H1537" i="1"/>
  <c r="G1537" i="1" s="1"/>
  <c r="C1537" i="1" l="1"/>
  <c r="J1537" i="1" s="1"/>
  <c r="D1538" i="1" s="1"/>
  <c r="K1537" i="1" l="1"/>
  <c r="I1538" i="1" s="1"/>
  <c r="E1538" i="1" l="1"/>
  <c r="F1538" i="1"/>
  <c r="H1538" i="1"/>
  <c r="G1538" i="1" s="1"/>
  <c r="C1538" i="1" l="1"/>
  <c r="J1538" i="1" s="1"/>
  <c r="D1539" i="1" s="1"/>
  <c r="K1538" i="1" l="1"/>
  <c r="I1539" i="1" s="1"/>
  <c r="H1539" i="1" l="1"/>
  <c r="G1539" i="1" s="1"/>
  <c r="E1539" i="1"/>
  <c r="F1539" i="1"/>
  <c r="C1539" i="1" l="1"/>
  <c r="J1539" i="1" s="1"/>
  <c r="D1540" i="1" s="1"/>
  <c r="K1539" i="1" l="1"/>
  <c r="I1540" i="1" s="1"/>
  <c r="F1540" i="1" l="1"/>
  <c r="H1540" i="1"/>
  <c r="G1540" i="1" s="1"/>
  <c r="E1540" i="1"/>
  <c r="C1540" i="1" l="1"/>
  <c r="J1540" i="1" s="1"/>
  <c r="D1541" i="1" s="1"/>
  <c r="K1540" i="1" l="1"/>
  <c r="I1541" i="1" s="1"/>
  <c r="E1541" i="1" l="1"/>
  <c r="H1541" i="1"/>
  <c r="G1541" i="1" s="1"/>
  <c r="F1541" i="1"/>
  <c r="C1541" i="1" l="1"/>
  <c r="J1541" i="1" s="1"/>
  <c r="D1542" i="1" l="1"/>
  <c r="K1541" i="1"/>
  <c r="I1542" i="1" s="1"/>
  <c r="H1542" i="1" l="1"/>
  <c r="G1542" i="1" s="1"/>
  <c r="E1542" i="1"/>
  <c r="F1542" i="1"/>
  <c r="C1542" i="1" l="1"/>
  <c r="J1542" i="1" l="1"/>
  <c r="D1543" i="1" s="1"/>
  <c r="K1542" i="1" l="1"/>
  <c r="I1543" i="1" s="1"/>
  <c r="E1543" i="1" l="1"/>
  <c r="F1543" i="1"/>
  <c r="H1543" i="1"/>
  <c r="G1543" i="1" s="1"/>
  <c r="C1543" i="1" l="1"/>
  <c r="J1543" i="1" s="1"/>
  <c r="D1544" i="1" s="1"/>
  <c r="K1543" i="1" l="1"/>
  <c r="I1544" i="1" s="1"/>
  <c r="E1544" i="1" l="1"/>
  <c r="F1544" i="1"/>
  <c r="H1544" i="1"/>
  <c r="G1544" i="1" s="1"/>
  <c r="C1544" i="1" l="1"/>
  <c r="J1544" i="1" s="1"/>
  <c r="D1545" i="1" s="1"/>
  <c r="K1544" i="1" l="1"/>
  <c r="I1545" i="1" s="1"/>
  <c r="F1545" i="1" l="1"/>
  <c r="H1545" i="1"/>
  <c r="G1545" i="1" s="1"/>
  <c r="E1545" i="1"/>
  <c r="C1545" i="1" l="1"/>
  <c r="J1545" i="1" s="1"/>
  <c r="D1546" i="1" s="1"/>
  <c r="K1545" i="1" l="1"/>
  <c r="I1546" i="1" s="1"/>
  <c r="E1546" i="1" l="1"/>
  <c r="H1546" i="1"/>
  <c r="G1546" i="1" s="1"/>
  <c r="F1546" i="1"/>
  <c r="C1546" i="1" l="1"/>
  <c r="J1546" i="1" s="1"/>
  <c r="D1547" i="1" l="1"/>
  <c r="K1546" i="1"/>
  <c r="I1547" i="1" s="1"/>
  <c r="E1547" i="1" l="1"/>
  <c r="H1547" i="1"/>
  <c r="G1547" i="1" s="1"/>
  <c r="F1547" i="1"/>
  <c r="C1547" i="1" l="1"/>
  <c r="J1547" i="1" l="1"/>
  <c r="D1548" i="1" s="1"/>
  <c r="K1547" i="1" l="1"/>
  <c r="I1548" i="1" s="1"/>
  <c r="E1548" i="1" l="1"/>
  <c r="F1548" i="1"/>
  <c r="H1548" i="1"/>
  <c r="G1548" i="1" s="1"/>
  <c r="C1548" i="1" l="1"/>
  <c r="J1548" i="1" s="1"/>
  <c r="D1549" i="1" s="1"/>
  <c r="K1548" i="1" l="1"/>
  <c r="I1549" i="1" s="1"/>
  <c r="E1549" i="1" l="1"/>
  <c r="F1549" i="1"/>
  <c r="H1549" i="1"/>
  <c r="G1549" i="1" s="1"/>
  <c r="C1549" i="1" l="1"/>
  <c r="J1549" i="1" s="1"/>
  <c r="D1550" i="1" s="1"/>
  <c r="K1549" i="1" l="1"/>
  <c r="I1550" i="1" s="1"/>
  <c r="H1550" i="1" l="1"/>
  <c r="G1550" i="1" s="1"/>
  <c r="F1550" i="1"/>
  <c r="E1550" i="1"/>
  <c r="C1550" i="1" l="1"/>
  <c r="J1550" i="1" s="1"/>
  <c r="K1550" i="1" s="1"/>
  <c r="I1551" i="1" s="1"/>
  <c r="D1551" i="1" l="1"/>
  <c r="F1551" i="1"/>
  <c r="E1551" i="1"/>
  <c r="H1551" i="1"/>
  <c r="G1551" i="1" s="1"/>
  <c r="C1551" i="1" l="1"/>
  <c r="J1551" i="1" l="1"/>
  <c r="D1552" i="1" l="1"/>
  <c r="K1551" i="1"/>
  <c r="I1552" i="1" s="1"/>
  <c r="E1552" i="1" l="1"/>
  <c r="F1552" i="1"/>
  <c r="H1552" i="1"/>
  <c r="G1552" i="1" s="1"/>
  <c r="C1552" i="1" l="1"/>
  <c r="J1552" i="1" l="1"/>
  <c r="D1553" i="1" l="1"/>
  <c r="K1552" i="1"/>
  <c r="I1553" i="1" s="1"/>
  <c r="E1553" i="1" l="1"/>
  <c r="H1553" i="1"/>
  <c r="G1553" i="1" s="1"/>
  <c r="F1553" i="1"/>
  <c r="C1553" i="1" l="1"/>
  <c r="J1553" i="1" l="1"/>
  <c r="D1554" i="1" s="1"/>
  <c r="K1553" i="1" l="1"/>
  <c r="I1554" i="1" s="1"/>
  <c r="E1554" i="1" l="1"/>
  <c r="F1554" i="1"/>
  <c r="H1554" i="1"/>
  <c r="G1554" i="1" s="1"/>
  <c r="C1554" i="1" l="1"/>
  <c r="J1554" i="1" s="1"/>
  <c r="D1555" i="1" s="1"/>
  <c r="K1554" i="1" l="1"/>
  <c r="I1555" i="1" s="1"/>
  <c r="F1555" i="1" l="1"/>
  <c r="H1555" i="1"/>
  <c r="G1555" i="1" s="1"/>
  <c r="E1555" i="1"/>
  <c r="C1555" i="1" l="1"/>
  <c r="J1555" i="1" s="1"/>
  <c r="D1556" i="1" l="1"/>
  <c r="K1555" i="1"/>
  <c r="I1556" i="1" s="1"/>
  <c r="E1556" i="1" l="1"/>
  <c r="F1556" i="1"/>
  <c r="H1556" i="1"/>
  <c r="G1556" i="1" s="1"/>
  <c r="C1556" i="1" l="1"/>
  <c r="J1556" i="1" l="1"/>
  <c r="D1557" i="1" l="1"/>
  <c r="K1556" i="1"/>
  <c r="I1557" i="1" s="1"/>
  <c r="E1557" i="1" l="1"/>
  <c r="H1557" i="1"/>
  <c r="G1557" i="1" s="1"/>
  <c r="F1557" i="1"/>
  <c r="C1557" i="1" l="1"/>
  <c r="J1557" i="1" l="1"/>
  <c r="D1558" i="1" s="1"/>
  <c r="K1557" i="1" l="1"/>
  <c r="I1558" i="1" s="1"/>
  <c r="F1558" i="1" l="1"/>
  <c r="H1558" i="1"/>
  <c r="G1558" i="1" s="1"/>
  <c r="E1558" i="1"/>
  <c r="C1558" i="1" l="1"/>
  <c r="J1558" i="1" s="1"/>
  <c r="D1559" i="1" s="1"/>
  <c r="K1558" i="1" l="1"/>
  <c r="I1559" i="1" s="1"/>
  <c r="E1559" i="1" l="1"/>
  <c r="H1559" i="1"/>
  <c r="G1559" i="1" s="1"/>
  <c r="F1559" i="1"/>
  <c r="C1559" i="1" l="1"/>
  <c r="J1559" i="1" s="1"/>
  <c r="D1560" i="1" l="1"/>
  <c r="K1559" i="1"/>
  <c r="I1560" i="1" s="1"/>
  <c r="E1560" i="1" l="1"/>
  <c r="H1560" i="1"/>
  <c r="G1560" i="1" s="1"/>
  <c r="F1560" i="1"/>
  <c r="C1560" i="1" l="1"/>
  <c r="J1560" i="1" l="1"/>
  <c r="D1561" i="1" s="1"/>
  <c r="K1560" i="1" l="1"/>
  <c r="I1561" i="1" s="1"/>
  <c r="F1561" i="1" l="1"/>
  <c r="E1561" i="1"/>
  <c r="H1561" i="1"/>
  <c r="G1561" i="1" s="1"/>
  <c r="C1561" i="1" l="1"/>
  <c r="J1561" i="1" s="1"/>
  <c r="D1562" i="1" s="1"/>
  <c r="K1561" i="1" l="1"/>
  <c r="I1562" i="1" s="1"/>
  <c r="E1562" i="1" l="1"/>
  <c r="F1562" i="1"/>
  <c r="H1562" i="1"/>
  <c r="G1562" i="1" s="1"/>
  <c r="C1562" i="1" l="1"/>
  <c r="J1562" i="1" s="1"/>
  <c r="D1563" i="1" l="1"/>
  <c r="K1562" i="1"/>
  <c r="I1563" i="1" s="1"/>
  <c r="F1563" i="1" l="1"/>
  <c r="E1563" i="1"/>
  <c r="H1563" i="1"/>
  <c r="G1563" i="1" s="1"/>
  <c r="C1563" i="1" l="1"/>
  <c r="J1563" i="1" l="1"/>
  <c r="D1564" i="1" s="1"/>
  <c r="K1563" i="1" l="1"/>
  <c r="I1564" i="1" s="1"/>
  <c r="F1564" i="1" l="1"/>
  <c r="H1564" i="1"/>
  <c r="G1564" i="1" s="1"/>
  <c r="E1564" i="1"/>
  <c r="C1564" i="1" l="1"/>
  <c r="J1564" i="1" s="1"/>
  <c r="D1565" i="1" s="1"/>
  <c r="K1564" i="1" l="1"/>
  <c r="I1565" i="1" s="1"/>
  <c r="E1565" i="1" l="1"/>
  <c r="H1565" i="1"/>
  <c r="G1565" i="1" s="1"/>
  <c r="F1565" i="1"/>
  <c r="C1565" i="1" l="1"/>
  <c r="J1565" i="1" s="1"/>
  <c r="D1566" i="1" l="1"/>
  <c r="K1565" i="1"/>
  <c r="I1566" i="1" s="1"/>
  <c r="E1566" i="1" l="1"/>
  <c r="H1566" i="1"/>
  <c r="G1566" i="1" s="1"/>
  <c r="F1566" i="1"/>
  <c r="C1566" i="1" l="1"/>
  <c r="J1566" i="1" s="1"/>
  <c r="D1567" i="1" l="1"/>
  <c r="K1566" i="1"/>
  <c r="I1567" i="1" s="1"/>
  <c r="E1567" i="1" l="1"/>
  <c r="H1567" i="1"/>
  <c r="G1567" i="1" s="1"/>
  <c r="F1567" i="1"/>
  <c r="C1567" i="1" l="1"/>
  <c r="J1567" i="1" l="1"/>
  <c r="D1568" i="1" s="1"/>
  <c r="K1567" i="1" l="1"/>
  <c r="I1568" i="1" s="1"/>
  <c r="E1568" i="1" l="1"/>
  <c r="F1568" i="1"/>
  <c r="H1568" i="1"/>
  <c r="G1568" i="1" s="1"/>
  <c r="C1568" i="1" l="1"/>
  <c r="J1568" i="1" s="1"/>
  <c r="D1569" i="1" s="1"/>
  <c r="K1568" i="1" l="1"/>
  <c r="I1569" i="1" s="1"/>
  <c r="F1569" i="1" l="1"/>
  <c r="H1569" i="1"/>
  <c r="G1569" i="1" s="1"/>
  <c r="E1569" i="1"/>
  <c r="C1569" i="1" l="1"/>
  <c r="J1569" i="1" s="1"/>
  <c r="D1570" i="1" s="1"/>
  <c r="K1569" i="1" l="1"/>
  <c r="I1570" i="1" s="1"/>
  <c r="F1570" i="1" l="1"/>
  <c r="H1570" i="1"/>
  <c r="G1570" i="1" s="1"/>
  <c r="E1570" i="1"/>
  <c r="C1570" i="1" l="1"/>
  <c r="J1570" i="1" s="1"/>
  <c r="D1571" i="1" s="1"/>
  <c r="K1570" i="1" l="1"/>
  <c r="I1571" i="1" s="1"/>
  <c r="E1571" i="1" l="1"/>
  <c r="H1571" i="1"/>
  <c r="G1571" i="1" s="1"/>
  <c r="F1571" i="1"/>
  <c r="C1571" i="1" l="1"/>
  <c r="J1571" i="1" s="1"/>
  <c r="D1572" i="1" l="1"/>
  <c r="K1571" i="1"/>
  <c r="I1572" i="1" s="1"/>
  <c r="E1572" i="1" l="1"/>
  <c r="H1572" i="1"/>
  <c r="G1572" i="1" s="1"/>
  <c r="F1572" i="1"/>
  <c r="C1572" i="1" l="1"/>
  <c r="J1572" i="1" l="1"/>
  <c r="D1573" i="1" s="1"/>
  <c r="K1572" i="1" l="1"/>
  <c r="I1573" i="1" s="1"/>
  <c r="E1573" i="1" l="1"/>
  <c r="F1573" i="1"/>
  <c r="H1573" i="1"/>
  <c r="G1573" i="1" s="1"/>
  <c r="C1573" i="1" l="1"/>
  <c r="J1573" i="1" s="1"/>
  <c r="D1574" i="1" s="1"/>
  <c r="K1573" i="1" l="1"/>
  <c r="I1574" i="1" s="1"/>
  <c r="F1574" i="1" l="1"/>
  <c r="H1574" i="1"/>
  <c r="G1574" i="1" s="1"/>
  <c r="E1574" i="1"/>
  <c r="C1574" i="1" l="1"/>
  <c r="J1574" i="1" s="1"/>
  <c r="D1575" i="1" s="1"/>
  <c r="K1574" i="1" l="1"/>
  <c r="I1575" i="1" s="1"/>
  <c r="E1575" i="1" l="1"/>
  <c r="F1575" i="1"/>
  <c r="H1575" i="1"/>
  <c r="G1575" i="1" s="1"/>
  <c r="C1575" i="1" l="1"/>
  <c r="J1575" i="1" s="1"/>
  <c r="D1576" i="1" s="1"/>
  <c r="K1575" i="1" l="1"/>
  <c r="I1576" i="1" s="1"/>
  <c r="E1576" i="1" l="1"/>
  <c r="F1576" i="1"/>
  <c r="H1576" i="1"/>
  <c r="G1576" i="1" s="1"/>
  <c r="C1576" i="1" l="1"/>
  <c r="J1576" i="1" s="1"/>
  <c r="D1577" i="1" s="1"/>
  <c r="K1576" i="1" l="1"/>
  <c r="I1577" i="1" s="1"/>
  <c r="E1577" i="1" l="1"/>
  <c r="H1577" i="1"/>
  <c r="G1577" i="1" s="1"/>
  <c r="F1577" i="1"/>
  <c r="C1577" i="1" l="1"/>
  <c r="J1577" i="1" s="1"/>
  <c r="D1578" i="1" s="1"/>
  <c r="K1577" i="1" l="1"/>
  <c r="I1578" i="1" s="1"/>
  <c r="E1578" i="1" l="1"/>
  <c r="H1578" i="1"/>
  <c r="G1578" i="1" s="1"/>
  <c r="F1578" i="1"/>
  <c r="C1578" i="1" l="1"/>
  <c r="J1578" i="1" l="1"/>
  <c r="D1579" i="1" s="1"/>
  <c r="K1578" i="1" l="1"/>
  <c r="I1579" i="1" s="1"/>
  <c r="H1579" i="1" l="1"/>
  <c r="G1579" i="1" s="1"/>
  <c r="F1579" i="1"/>
  <c r="E1579" i="1"/>
  <c r="C1579" i="1" l="1"/>
  <c r="J1579" i="1" s="1"/>
  <c r="D1580" i="1" l="1"/>
  <c r="K1579" i="1"/>
  <c r="I1580" i="1" s="1"/>
  <c r="F1580" i="1" l="1"/>
  <c r="E1580" i="1"/>
  <c r="H1580" i="1"/>
  <c r="G1580" i="1" s="1"/>
  <c r="C1580" i="1" l="1"/>
  <c r="J1580" i="1" l="1"/>
  <c r="D1581" i="1" l="1"/>
  <c r="K1580" i="1"/>
  <c r="I1581" i="1" s="1"/>
  <c r="E1581" i="1" l="1"/>
  <c r="F1581" i="1"/>
  <c r="H1581" i="1"/>
  <c r="G1581" i="1" s="1"/>
  <c r="C1581" i="1" l="1"/>
  <c r="J1581" i="1" l="1"/>
  <c r="D1582" i="1" l="1"/>
  <c r="K1581" i="1"/>
  <c r="I1582" i="1" s="1"/>
  <c r="E1582" i="1" l="1"/>
  <c r="H1582" i="1"/>
  <c r="G1582" i="1" s="1"/>
  <c r="F1582" i="1"/>
  <c r="C1582" i="1" l="1"/>
  <c r="J1582" i="1" s="1"/>
  <c r="D1583" i="1" l="1"/>
  <c r="K1582" i="1"/>
  <c r="I1583" i="1" s="1"/>
  <c r="E1583" i="1" l="1"/>
  <c r="H1583" i="1"/>
  <c r="G1583" i="1" s="1"/>
  <c r="F1583" i="1"/>
  <c r="C1583" i="1" l="1"/>
  <c r="J1583" i="1" l="1"/>
  <c r="D1584" i="1" s="1"/>
  <c r="K1583" i="1" l="1"/>
  <c r="I1584" i="1" s="1"/>
  <c r="E1584" i="1" l="1"/>
  <c r="F1584" i="1"/>
  <c r="H1584" i="1"/>
  <c r="G1584" i="1" s="1"/>
  <c r="C1584" i="1" l="1"/>
  <c r="J1584" i="1" s="1"/>
  <c r="D1585" i="1" s="1"/>
  <c r="K1584" i="1" l="1"/>
  <c r="I1585" i="1" s="1"/>
  <c r="E1585" i="1" l="1"/>
  <c r="F1585" i="1"/>
  <c r="H1585" i="1"/>
  <c r="G1585" i="1" s="1"/>
  <c r="C1585" i="1" l="1"/>
  <c r="J1585" i="1" s="1"/>
  <c r="D1586" i="1" s="1"/>
  <c r="K1585" i="1" l="1"/>
  <c r="I1586" i="1" s="1"/>
  <c r="F1586" i="1" l="1"/>
  <c r="H1586" i="1"/>
  <c r="G1586" i="1" s="1"/>
  <c r="E1586" i="1"/>
  <c r="C1586" i="1" l="1"/>
  <c r="J1586" i="1" s="1"/>
  <c r="D1587" i="1" s="1"/>
  <c r="K1586" i="1" l="1"/>
  <c r="I1587" i="1" s="1"/>
  <c r="E1587" i="1" l="1"/>
  <c r="H1587" i="1"/>
  <c r="G1587" i="1" s="1"/>
  <c r="F1587" i="1"/>
  <c r="C1587" i="1" l="1"/>
  <c r="J1587" i="1" l="1"/>
  <c r="D1588" i="1" s="1"/>
  <c r="K1587" i="1" l="1"/>
  <c r="I1588" i="1" s="1"/>
  <c r="F1588" i="1" l="1"/>
  <c r="H1588" i="1"/>
  <c r="G1588" i="1" s="1"/>
  <c r="E1588" i="1"/>
  <c r="C1588" i="1" l="1"/>
  <c r="J1588" i="1" s="1"/>
  <c r="D1589" i="1" s="1"/>
  <c r="K1588" i="1" l="1"/>
  <c r="I1589" i="1" s="1"/>
  <c r="E1589" i="1" l="1"/>
  <c r="H1589" i="1"/>
  <c r="G1589" i="1" s="1"/>
  <c r="F1589" i="1"/>
  <c r="C1589" i="1" l="1"/>
  <c r="J1589" i="1" l="1"/>
  <c r="D1590" i="1" s="1"/>
  <c r="K1589" i="1" l="1"/>
  <c r="I1590" i="1" s="1"/>
  <c r="H1590" i="1" l="1"/>
  <c r="G1590" i="1" s="1"/>
  <c r="E1590" i="1"/>
  <c r="F1590" i="1"/>
  <c r="C1590" i="1" l="1"/>
  <c r="J1590" i="1" s="1"/>
  <c r="D1591" i="1" l="1"/>
  <c r="K1590" i="1"/>
  <c r="I1591" i="1" s="1"/>
  <c r="E1591" i="1" l="1"/>
  <c r="H1591" i="1"/>
  <c r="G1591" i="1" s="1"/>
  <c r="F1591" i="1"/>
  <c r="C1591" i="1" l="1"/>
  <c r="J1591" i="1" l="1"/>
  <c r="D1592" i="1" l="1"/>
  <c r="K1591" i="1"/>
  <c r="I1592" i="1" s="1"/>
  <c r="E1592" i="1" l="1"/>
  <c r="H1592" i="1"/>
  <c r="G1592" i="1" s="1"/>
  <c r="F1592" i="1"/>
  <c r="C1592" i="1" l="1"/>
  <c r="J1592" i="1" l="1"/>
  <c r="D1593" i="1" s="1"/>
  <c r="K1592" i="1" l="1"/>
  <c r="I1593" i="1" s="1"/>
  <c r="F1593" i="1" l="1"/>
  <c r="H1593" i="1"/>
  <c r="G1593" i="1" s="1"/>
  <c r="E1593" i="1"/>
  <c r="C1593" i="1" l="1"/>
  <c r="J1593" i="1" s="1"/>
  <c r="D1594" i="1" l="1"/>
  <c r="K1593" i="1"/>
  <c r="I1594" i="1" s="1"/>
  <c r="E1594" i="1" l="1"/>
  <c r="F1594" i="1"/>
  <c r="H1594" i="1"/>
  <c r="G1594" i="1" s="1"/>
  <c r="C1594" i="1" l="1"/>
  <c r="J1594" i="1" l="1"/>
  <c r="D1595" i="1" l="1"/>
  <c r="K1594" i="1"/>
  <c r="I1595" i="1" s="1"/>
  <c r="E1595" i="1" l="1"/>
  <c r="F1595" i="1"/>
  <c r="H1595" i="1"/>
  <c r="G1595" i="1" s="1"/>
  <c r="C1595" i="1" l="1"/>
  <c r="J1595" i="1" l="1"/>
  <c r="D1596" i="1" l="1"/>
  <c r="K1595" i="1"/>
  <c r="I1596" i="1" s="1"/>
  <c r="F1596" i="1" l="1"/>
  <c r="E1596" i="1"/>
  <c r="H1596" i="1"/>
  <c r="G1596" i="1" s="1"/>
  <c r="C1596" i="1" l="1"/>
  <c r="J1596" i="1" l="1"/>
  <c r="D1597" i="1" l="1"/>
  <c r="K1596" i="1"/>
  <c r="I1597" i="1" s="1"/>
  <c r="E1597" i="1" l="1"/>
  <c r="F1597" i="1"/>
  <c r="H1597" i="1"/>
  <c r="G1597" i="1" s="1"/>
  <c r="C1597" i="1" l="1"/>
  <c r="J1597" i="1" l="1"/>
  <c r="D1598" i="1" l="1"/>
  <c r="K1597" i="1"/>
  <c r="I1598" i="1" s="1"/>
  <c r="E1598" i="1" l="1"/>
  <c r="H1598" i="1"/>
  <c r="G1598" i="1" s="1"/>
  <c r="F1598" i="1"/>
  <c r="C1598" i="1" l="1"/>
  <c r="J1598" i="1" l="1"/>
  <c r="D1599" i="1" s="1"/>
  <c r="K1598" i="1" l="1"/>
  <c r="I1599" i="1" s="1"/>
  <c r="F1599" i="1" l="1"/>
  <c r="H1599" i="1"/>
  <c r="G1599" i="1" s="1"/>
  <c r="E1599" i="1"/>
  <c r="C1599" i="1" l="1"/>
  <c r="J1599" i="1" s="1"/>
  <c r="D1600" i="1" s="1"/>
  <c r="K1599" i="1" l="1"/>
  <c r="I1600" i="1" s="1"/>
  <c r="H1600" i="1" l="1"/>
  <c r="G1600" i="1" s="1"/>
  <c r="F1600" i="1"/>
  <c r="E1600" i="1"/>
  <c r="C1600" i="1" l="1"/>
  <c r="J1600" i="1" s="1"/>
  <c r="D1601" i="1" s="1"/>
  <c r="K1600" i="1" l="1"/>
  <c r="I1601" i="1" s="1"/>
  <c r="F1601" i="1" l="1"/>
  <c r="H1601" i="1"/>
  <c r="G1601" i="1" s="1"/>
  <c r="E1601" i="1"/>
  <c r="C1601" i="1" l="1"/>
  <c r="J1601" i="1" s="1"/>
  <c r="D1602" i="1" s="1"/>
  <c r="K1601" i="1" l="1"/>
  <c r="I1602" i="1" s="1"/>
  <c r="E1602" i="1" l="1"/>
  <c r="F1602" i="1"/>
  <c r="H1602" i="1"/>
  <c r="G1602" i="1" s="1"/>
  <c r="C1602" i="1" l="1"/>
  <c r="J1602" i="1" l="1"/>
  <c r="D1603" i="1" s="1"/>
  <c r="K1602" i="1" l="1"/>
  <c r="I1603" i="1" s="1"/>
  <c r="E1603" i="1" l="1"/>
  <c r="H1603" i="1"/>
  <c r="G1603" i="1" s="1"/>
  <c r="F1603" i="1"/>
  <c r="C1603" i="1" l="1"/>
  <c r="J1603" i="1" s="1"/>
  <c r="D1604" i="1" s="1"/>
  <c r="K1603" i="1" l="1"/>
  <c r="I1604" i="1" s="1"/>
  <c r="F1604" i="1" l="1"/>
  <c r="H1604" i="1"/>
  <c r="G1604" i="1" s="1"/>
  <c r="E1604" i="1"/>
  <c r="C1604" i="1" l="1"/>
  <c r="J1604" i="1" s="1"/>
  <c r="D1605" i="1" s="1"/>
  <c r="K1604" i="1" l="1"/>
  <c r="I1605" i="1" s="1"/>
  <c r="H1605" i="1" l="1"/>
  <c r="G1605" i="1" s="1"/>
  <c r="F1605" i="1"/>
  <c r="E1605" i="1"/>
  <c r="C1605" i="1" s="1"/>
  <c r="J1605" i="1" l="1"/>
  <c r="D1606" i="1" s="1"/>
  <c r="K1605" i="1" l="1"/>
  <c r="I1606" i="1" s="1"/>
  <c r="F1606" i="1" l="1"/>
  <c r="H1606" i="1"/>
  <c r="G1606" i="1" s="1"/>
  <c r="E1606" i="1"/>
  <c r="C1606" i="1" l="1"/>
  <c r="J1606" i="1" s="1"/>
  <c r="D1607" i="1" s="1"/>
  <c r="K1606" i="1" l="1"/>
  <c r="I1607" i="1" s="1"/>
  <c r="H1607" i="1" l="1"/>
  <c r="G1607" i="1" s="1"/>
  <c r="F1607" i="1"/>
  <c r="E1607" i="1"/>
  <c r="C1607" i="1" l="1"/>
  <c r="J1607" i="1" s="1"/>
  <c r="D1608" i="1" l="1"/>
  <c r="K1607" i="1"/>
  <c r="I1608" i="1" s="1"/>
  <c r="E1608" i="1" l="1"/>
  <c r="F1608" i="1"/>
  <c r="H1608" i="1"/>
  <c r="G1608" i="1" s="1"/>
  <c r="C1608" i="1" l="1"/>
  <c r="J1608" i="1" l="1"/>
  <c r="D1609" i="1" l="1"/>
  <c r="K1608" i="1"/>
  <c r="I1609" i="1" s="1"/>
  <c r="E1609" i="1" l="1"/>
  <c r="H1609" i="1"/>
  <c r="G1609" i="1" s="1"/>
  <c r="F1609" i="1"/>
  <c r="C1609" i="1" l="1"/>
  <c r="J1609" i="1" l="1"/>
  <c r="D1610" i="1" s="1"/>
  <c r="K1609" i="1" l="1"/>
  <c r="I1610" i="1" s="1"/>
  <c r="E1610" i="1" l="1"/>
  <c r="F1610" i="1"/>
  <c r="H1610" i="1"/>
  <c r="G1610" i="1" s="1"/>
  <c r="C1610" i="1" l="1"/>
  <c r="J1610" i="1" s="1"/>
  <c r="D1611" i="1" s="1"/>
  <c r="K1610" i="1" l="1"/>
  <c r="I1611" i="1" s="1"/>
  <c r="F1611" i="1" l="1"/>
  <c r="H1611" i="1"/>
  <c r="G1611" i="1" s="1"/>
  <c r="E1611" i="1"/>
  <c r="C1611" i="1" l="1"/>
  <c r="J1611" i="1" s="1"/>
  <c r="D1612" i="1" s="1"/>
  <c r="K1611" i="1" l="1"/>
  <c r="I1612" i="1" s="1"/>
  <c r="E1612" i="1" l="1"/>
  <c r="H1612" i="1"/>
  <c r="G1612" i="1" s="1"/>
  <c r="F1612" i="1"/>
  <c r="C1612" i="1" l="1"/>
  <c r="J1612" i="1" l="1"/>
  <c r="D1613" i="1" s="1"/>
  <c r="K1612" i="1" l="1"/>
  <c r="I1613" i="1" s="1"/>
  <c r="F1613" i="1" l="1"/>
  <c r="E1613" i="1"/>
  <c r="H1613" i="1"/>
  <c r="G1613" i="1" s="1"/>
  <c r="C1613" i="1" l="1"/>
  <c r="J1613" i="1" s="1"/>
  <c r="D1614" i="1" s="1"/>
  <c r="K1613" i="1" l="1"/>
  <c r="I1614" i="1" s="1"/>
  <c r="H1614" i="1" l="1"/>
  <c r="G1614" i="1" s="1"/>
  <c r="F1614" i="1"/>
  <c r="E1614" i="1"/>
  <c r="C1614" i="1" l="1"/>
  <c r="J1614" i="1" s="1"/>
  <c r="D1615" i="1" s="1"/>
  <c r="K1614" i="1" l="1"/>
  <c r="I1615" i="1" s="1"/>
  <c r="H1615" i="1" l="1"/>
  <c r="G1615" i="1" s="1"/>
  <c r="F1615" i="1"/>
  <c r="E1615" i="1"/>
  <c r="C1615" i="1" l="1"/>
  <c r="J1615" i="1" s="1"/>
  <c r="D1616" i="1" s="1"/>
  <c r="K1615" i="1" l="1"/>
  <c r="I1616" i="1" s="1"/>
  <c r="H1616" i="1" l="1"/>
  <c r="G1616" i="1" s="1"/>
  <c r="F1616" i="1"/>
  <c r="E1616" i="1"/>
  <c r="C1616" i="1" s="1"/>
  <c r="J1616" i="1" l="1"/>
  <c r="D1617" i="1" s="1"/>
  <c r="K1616" i="1" l="1"/>
  <c r="I1617" i="1" s="1"/>
  <c r="H1617" i="1" l="1"/>
  <c r="G1617" i="1" s="1"/>
  <c r="E1617" i="1"/>
  <c r="F1617" i="1"/>
  <c r="C1617" i="1" l="1"/>
  <c r="J1617" i="1" s="1"/>
  <c r="D1618" i="1" s="1"/>
  <c r="K1617" i="1" l="1"/>
  <c r="I1618" i="1" s="1"/>
  <c r="E1618" i="1" l="1"/>
  <c r="H1618" i="1"/>
  <c r="G1618" i="1" s="1"/>
  <c r="F1618" i="1"/>
  <c r="C1618" i="1" l="1"/>
  <c r="J1618" i="1" s="1"/>
  <c r="D1619" i="1" l="1"/>
  <c r="K1618" i="1"/>
  <c r="I1619" i="1" s="1"/>
  <c r="E1619" i="1" l="1"/>
  <c r="H1619" i="1"/>
  <c r="G1619" i="1" s="1"/>
  <c r="F1619" i="1"/>
  <c r="C1619" i="1" l="1"/>
  <c r="J1619" i="1" l="1"/>
  <c r="D1620" i="1" s="1"/>
  <c r="K1619" i="1" l="1"/>
  <c r="I1620" i="1" s="1"/>
  <c r="H1620" i="1" l="1"/>
  <c r="G1620" i="1" s="1"/>
  <c r="F1620" i="1"/>
  <c r="E1620" i="1"/>
  <c r="C1620" i="1" l="1"/>
  <c r="J1620" i="1" s="1"/>
  <c r="K1620" i="1" s="1"/>
  <c r="I1621" i="1" s="1"/>
  <c r="D1621" i="1" l="1"/>
  <c r="H1621" i="1"/>
  <c r="G1621" i="1" s="1"/>
  <c r="E1621" i="1"/>
  <c r="F1621" i="1"/>
  <c r="C1621" i="1" l="1"/>
  <c r="J1621" i="1" l="1"/>
  <c r="D1622" i="1" s="1"/>
  <c r="K1621" i="1" l="1"/>
  <c r="I1622" i="1" s="1"/>
  <c r="E1622" i="1" l="1"/>
  <c r="H1622" i="1"/>
  <c r="G1622" i="1" s="1"/>
  <c r="F1622" i="1"/>
  <c r="C1622" i="1" l="1"/>
  <c r="J1622" i="1" s="1"/>
  <c r="D1623" i="1" s="1"/>
  <c r="K1622" i="1" l="1"/>
  <c r="I1623" i="1" s="1"/>
  <c r="E1623" i="1" l="1"/>
  <c r="F1623" i="1"/>
  <c r="H1623" i="1"/>
  <c r="G1623" i="1" s="1"/>
  <c r="C1623" i="1" l="1"/>
  <c r="J1623" i="1" s="1"/>
  <c r="D1624" i="1" s="1"/>
  <c r="K1623" i="1" l="1"/>
  <c r="I1624" i="1" s="1"/>
  <c r="F1624" i="1" l="1"/>
  <c r="H1624" i="1"/>
  <c r="G1624" i="1" s="1"/>
  <c r="E1624" i="1"/>
  <c r="C1624" i="1" l="1"/>
  <c r="J1624" i="1" s="1"/>
  <c r="D1625" i="1" s="1"/>
  <c r="K1624" i="1" l="1"/>
  <c r="I1625" i="1" s="1"/>
  <c r="E1625" i="1" l="1"/>
  <c r="H1625" i="1"/>
  <c r="G1625" i="1" s="1"/>
  <c r="F1625" i="1"/>
  <c r="C1625" i="1" l="1"/>
  <c r="J1625" i="1" s="1"/>
  <c r="D1626" i="1" s="1"/>
  <c r="K1625" i="1" l="1"/>
  <c r="I1626" i="1" s="1"/>
  <c r="E1626" i="1" l="1"/>
  <c r="H1626" i="1"/>
  <c r="G1626" i="1" s="1"/>
  <c r="F1626" i="1"/>
  <c r="C1626" i="1" l="1"/>
  <c r="J1626" i="1" s="1"/>
  <c r="D1627" i="1" s="1"/>
  <c r="K1626" i="1" l="1"/>
  <c r="I1627" i="1" s="1"/>
  <c r="F1627" i="1" l="1"/>
  <c r="H1627" i="1"/>
  <c r="G1627" i="1" s="1"/>
  <c r="E1627" i="1"/>
  <c r="C1627" i="1" l="1"/>
  <c r="J1627" i="1" s="1"/>
  <c r="K1627" i="1" s="1"/>
  <c r="I1628" i="1" s="1"/>
  <c r="D1628" i="1" l="1"/>
  <c r="E1628" i="1"/>
  <c r="H1628" i="1"/>
  <c r="G1628" i="1" s="1"/>
  <c r="F1628" i="1"/>
  <c r="C1628" i="1" l="1"/>
  <c r="J1628" i="1" s="1"/>
  <c r="D1629" i="1" l="1"/>
  <c r="K1628" i="1"/>
  <c r="I1629" i="1" s="1"/>
  <c r="H1629" i="1" l="1"/>
  <c r="G1629" i="1" s="1"/>
  <c r="E1629" i="1"/>
  <c r="F1629" i="1"/>
  <c r="C1629" i="1" l="1"/>
  <c r="J1629" i="1" l="1"/>
  <c r="D1630" i="1" s="1"/>
  <c r="K1629" i="1" l="1"/>
  <c r="I1630" i="1" s="1"/>
  <c r="H1630" i="1" l="1"/>
  <c r="G1630" i="1" s="1"/>
  <c r="F1630" i="1"/>
  <c r="E1630" i="1"/>
  <c r="C1630" i="1" l="1"/>
  <c r="J1630" i="1" s="1"/>
  <c r="D1631" i="1" s="1"/>
  <c r="K1630" i="1" l="1"/>
  <c r="I1631" i="1" s="1"/>
  <c r="E1631" i="1" l="1"/>
  <c r="H1631" i="1"/>
  <c r="G1631" i="1" s="1"/>
  <c r="F1631" i="1"/>
  <c r="C1631" i="1" l="1"/>
  <c r="J1631" i="1" s="1"/>
  <c r="D1632" i="1" s="1"/>
  <c r="K1631" i="1" l="1"/>
  <c r="I1632" i="1" s="1"/>
  <c r="H1632" i="1" l="1"/>
  <c r="G1632" i="1" s="1"/>
  <c r="E1632" i="1"/>
  <c r="F1632" i="1"/>
  <c r="C1632" i="1" l="1"/>
  <c r="J1632" i="1" s="1"/>
  <c r="D1633" i="1" s="1"/>
  <c r="K1632" i="1" l="1"/>
  <c r="I1633" i="1" s="1"/>
  <c r="E1633" i="1" l="1"/>
  <c r="H1633" i="1"/>
  <c r="G1633" i="1" s="1"/>
  <c r="F1633" i="1"/>
  <c r="C1633" i="1" l="1"/>
  <c r="J1633" i="1" s="1"/>
  <c r="D1634" i="1" l="1"/>
  <c r="K1633" i="1"/>
  <c r="I1634" i="1" s="1"/>
  <c r="E1634" i="1" l="1"/>
  <c r="H1634" i="1"/>
  <c r="G1634" i="1" s="1"/>
  <c r="F1634" i="1"/>
  <c r="C1634" i="1" l="1"/>
  <c r="J1634" i="1" l="1"/>
  <c r="D1635" i="1" s="1"/>
  <c r="K1634" i="1" l="1"/>
  <c r="I1635" i="1" s="1"/>
  <c r="E1635" i="1" l="1"/>
  <c r="H1635" i="1"/>
  <c r="G1635" i="1" s="1"/>
  <c r="F1635" i="1"/>
  <c r="C1635" i="1" l="1"/>
  <c r="J1635" i="1" s="1"/>
  <c r="D1636" i="1" l="1"/>
  <c r="K1635" i="1"/>
  <c r="I1636" i="1" s="1"/>
  <c r="E1636" i="1" l="1"/>
  <c r="H1636" i="1"/>
  <c r="G1636" i="1" s="1"/>
  <c r="F1636" i="1"/>
  <c r="C1636" i="1" l="1"/>
  <c r="J1636" i="1" l="1"/>
  <c r="D1637" i="1" s="1"/>
  <c r="K1636" i="1" l="1"/>
  <c r="I1637" i="1" s="1"/>
  <c r="F1637" i="1" l="1"/>
  <c r="H1637" i="1"/>
  <c r="G1637" i="1" s="1"/>
  <c r="E1637" i="1"/>
  <c r="C1637" i="1" s="1"/>
  <c r="J1637" i="1" l="1"/>
  <c r="D1638" i="1" s="1"/>
  <c r="K1637" i="1" l="1"/>
  <c r="I1638" i="1" s="1"/>
  <c r="F1638" i="1" l="1"/>
  <c r="H1638" i="1"/>
  <c r="G1638" i="1" s="1"/>
  <c r="E1638" i="1"/>
  <c r="C1638" i="1" l="1"/>
  <c r="J1638" i="1" s="1"/>
  <c r="D1639" i="1" l="1"/>
  <c r="K1638" i="1"/>
  <c r="I1639" i="1" s="1"/>
  <c r="E1639" i="1" l="1"/>
  <c r="F1639" i="1"/>
  <c r="H1639" i="1"/>
  <c r="G1639" i="1" s="1"/>
  <c r="C1639" i="1" l="1"/>
  <c r="J1639" i="1" l="1"/>
  <c r="D1640" i="1" l="1"/>
  <c r="K1639" i="1"/>
  <c r="I1640" i="1" s="1"/>
  <c r="E1640" i="1" l="1"/>
  <c r="H1640" i="1"/>
  <c r="G1640" i="1" s="1"/>
  <c r="F1640" i="1"/>
  <c r="C1640" i="1" l="1"/>
  <c r="J1640" i="1" l="1"/>
  <c r="D1641" i="1" s="1"/>
  <c r="K1640" i="1" l="1"/>
  <c r="I1641" i="1" s="1"/>
  <c r="E1641" i="1" l="1"/>
  <c r="F1641" i="1"/>
  <c r="H1641" i="1"/>
  <c r="G1641" i="1" s="1"/>
  <c r="C1641" i="1" l="1"/>
  <c r="J1641" i="1" s="1"/>
  <c r="D1642" i="1" s="1"/>
  <c r="K1641" i="1" l="1"/>
  <c r="I1642" i="1" s="1"/>
  <c r="F1642" i="1" l="1"/>
  <c r="H1642" i="1"/>
  <c r="G1642" i="1" s="1"/>
  <c r="E1642" i="1"/>
  <c r="C1642" i="1" l="1"/>
  <c r="J1642" i="1" s="1"/>
  <c r="D1643" i="1" s="1"/>
  <c r="K1642" i="1" l="1"/>
  <c r="I1643" i="1" s="1"/>
  <c r="E1643" i="1" l="1"/>
  <c r="H1643" i="1"/>
  <c r="G1643" i="1" s="1"/>
  <c r="F1643" i="1"/>
  <c r="C1643" i="1" l="1"/>
  <c r="J1643" i="1" l="1"/>
  <c r="D1644" i="1" s="1"/>
  <c r="K1643" i="1" l="1"/>
  <c r="I1644" i="1" s="1"/>
  <c r="H1644" i="1" l="1"/>
  <c r="G1644" i="1" s="1"/>
  <c r="F1644" i="1"/>
  <c r="E1644" i="1"/>
  <c r="C1644" i="1" s="1"/>
  <c r="J1644" i="1" l="1"/>
  <c r="D1645" i="1" l="1"/>
  <c r="K1644" i="1"/>
  <c r="I1645" i="1" s="1"/>
  <c r="E1645" i="1" l="1"/>
  <c r="H1645" i="1"/>
  <c r="G1645" i="1" s="1"/>
  <c r="F1645" i="1"/>
  <c r="C1645" i="1" l="1"/>
  <c r="J1645" i="1" l="1"/>
  <c r="D1646" i="1" s="1"/>
  <c r="K1645" i="1" l="1"/>
  <c r="I1646" i="1" s="1"/>
  <c r="E1646" i="1" l="1"/>
  <c r="H1646" i="1"/>
  <c r="G1646" i="1" s="1"/>
  <c r="F1646" i="1"/>
  <c r="C1646" i="1" l="1"/>
  <c r="J1646" i="1" s="1"/>
  <c r="D1647" i="1" l="1"/>
  <c r="K1646" i="1"/>
  <c r="I1647" i="1" s="1"/>
  <c r="F1647" i="1" l="1"/>
  <c r="E1647" i="1"/>
  <c r="H1647" i="1"/>
  <c r="G1647" i="1" s="1"/>
  <c r="C1647" i="1" l="1"/>
  <c r="J1647" i="1" s="1"/>
  <c r="D1648" i="1" s="1"/>
  <c r="K1647" i="1" l="1"/>
  <c r="I1648" i="1" s="1"/>
  <c r="F1648" i="1" l="1"/>
  <c r="H1648" i="1"/>
  <c r="G1648" i="1" s="1"/>
  <c r="E1648" i="1"/>
  <c r="C1648" i="1" l="1"/>
  <c r="J1648" i="1" s="1"/>
  <c r="D1649" i="1" l="1"/>
  <c r="K1648" i="1"/>
  <c r="I1649" i="1" s="1"/>
  <c r="F1649" i="1" l="1"/>
  <c r="E1649" i="1"/>
  <c r="H1649" i="1"/>
  <c r="G1649" i="1" s="1"/>
  <c r="C1649" i="1" l="1"/>
  <c r="J1649" i="1" l="1"/>
  <c r="D1650" i="1" l="1"/>
  <c r="K1649" i="1"/>
  <c r="I1650" i="1" s="1"/>
  <c r="E1650" i="1" l="1"/>
  <c r="F1650" i="1"/>
  <c r="H1650" i="1"/>
  <c r="G1650" i="1" s="1"/>
  <c r="C1650" i="1" l="1"/>
  <c r="J1650" i="1" l="1"/>
  <c r="D1651" i="1" l="1"/>
  <c r="K1650" i="1"/>
  <c r="I1651" i="1" s="1"/>
  <c r="E1651" i="1" l="1"/>
  <c r="H1651" i="1"/>
  <c r="G1651" i="1" s="1"/>
  <c r="F1651" i="1"/>
  <c r="C1651" i="1" l="1"/>
  <c r="J1651" i="1" s="1"/>
  <c r="D1652" i="1" l="1"/>
  <c r="K1651" i="1"/>
  <c r="I1652" i="1" s="1"/>
  <c r="E1652" i="1" l="1"/>
  <c r="H1652" i="1"/>
  <c r="G1652" i="1" s="1"/>
  <c r="F1652" i="1"/>
  <c r="C1652" i="1" l="1"/>
  <c r="J1652" i="1" l="1"/>
  <c r="D1653" i="1" s="1"/>
  <c r="K1652" i="1" l="1"/>
  <c r="I1653" i="1" s="1"/>
  <c r="F1653" i="1" l="1"/>
  <c r="H1653" i="1"/>
  <c r="G1653" i="1" s="1"/>
  <c r="E1653" i="1"/>
  <c r="C1653" i="1" l="1"/>
  <c r="J1653" i="1" s="1"/>
  <c r="D1654" i="1" s="1"/>
  <c r="K1653" i="1" l="1"/>
  <c r="I1654" i="1" s="1"/>
  <c r="E1654" i="1" l="1"/>
  <c r="H1654" i="1"/>
  <c r="G1654" i="1" s="1"/>
  <c r="F1654" i="1"/>
  <c r="C1654" i="1" l="1"/>
  <c r="J1654" i="1" s="1"/>
  <c r="D1655" i="1" l="1"/>
  <c r="K1654" i="1"/>
  <c r="I1655" i="1" s="1"/>
  <c r="F1655" i="1" l="1"/>
  <c r="E1655" i="1"/>
  <c r="H1655" i="1"/>
  <c r="G1655" i="1" s="1"/>
  <c r="C1655" i="1" l="1"/>
  <c r="J1655" i="1" l="1"/>
  <c r="D1656" i="1" s="1"/>
  <c r="K1655" i="1" l="1"/>
  <c r="I1656" i="1" s="1"/>
  <c r="E1656" i="1" l="1"/>
  <c r="H1656" i="1"/>
  <c r="G1656" i="1" s="1"/>
  <c r="F1656" i="1"/>
  <c r="C1656" i="1" l="1"/>
  <c r="J1656" i="1" s="1"/>
  <c r="D1657" i="1" l="1"/>
  <c r="K1656" i="1"/>
  <c r="I1657" i="1" s="1"/>
  <c r="E1657" i="1" l="1"/>
  <c r="H1657" i="1"/>
  <c r="G1657" i="1" s="1"/>
  <c r="F1657" i="1"/>
  <c r="C1657" i="1" l="1"/>
  <c r="J1657" i="1" l="1"/>
  <c r="D1658" i="1" s="1"/>
  <c r="K1657" i="1" l="1"/>
  <c r="I1658" i="1" s="1"/>
  <c r="E1658" i="1" l="1"/>
  <c r="F1658" i="1"/>
  <c r="H1658" i="1"/>
  <c r="G1658" i="1" s="1"/>
  <c r="C1658" i="1" l="1"/>
  <c r="J1658" i="1" s="1"/>
  <c r="D1659" i="1" s="1"/>
  <c r="K1658" i="1" l="1"/>
  <c r="I1659" i="1" s="1"/>
  <c r="E1659" i="1" l="1"/>
  <c r="F1659" i="1"/>
  <c r="H1659" i="1"/>
  <c r="G1659" i="1" s="1"/>
  <c r="C1659" i="1" l="1"/>
  <c r="J1659" i="1" s="1"/>
  <c r="D1660" i="1" s="1"/>
  <c r="K1659" i="1" l="1"/>
  <c r="I1660" i="1" s="1"/>
  <c r="H1660" i="1" l="1"/>
  <c r="G1660" i="1" s="1"/>
  <c r="F1660" i="1"/>
  <c r="E1660" i="1"/>
  <c r="C1660" i="1" l="1"/>
  <c r="J1660" i="1" s="1"/>
  <c r="K1660" i="1" s="1"/>
  <c r="I1661" i="1" s="1"/>
  <c r="D1661" i="1" l="1"/>
  <c r="F1661" i="1"/>
  <c r="E1661" i="1"/>
  <c r="H1661" i="1"/>
  <c r="G1661" i="1" s="1"/>
  <c r="C1661" i="1" l="1"/>
  <c r="J1661" i="1" l="1"/>
  <c r="D1662" i="1" l="1"/>
  <c r="K1661" i="1"/>
  <c r="I1662" i="1" s="1"/>
  <c r="F1662" i="1" l="1"/>
  <c r="E1662" i="1"/>
  <c r="H1662" i="1"/>
  <c r="G1662" i="1" s="1"/>
  <c r="C1662" i="1" l="1"/>
  <c r="J1662" i="1" l="1"/>
  <c r="D1663" i="1" l="1"/>
  <c r="K1662" i="1"/>
  <c r="I1663" i="1" s="1"/>
  <c r="E1663" i="1" l="1"/>
  <c r="F1663" i="1"/>
  <c r="H1663" i="1"/>
  <c r="G1663" i="1" s="1"/>
  <c r="C1663" i="1" l="1"/>
  <c r="J1663" i="1" l="1"/>
  <c r="D1664" i="1" l="1"/>
  <c r="K1663" i="1"/>
  <c r="I1664" i="1" s="1"/>
  <c r="E1664" i="1" l="1"/>
  <c r="F1664" i="1"/>
  <c r="H1664" i="1"/>
  <c r="G1664" i="1" s="1"/>
  <c r="C1664" i="1" l="1"/>
  <c r="J1664" i="1" l="1"/>
  <c r="D1665" i="1" l="1"/>
  <c r="K1664" i="1"/>
  <c r="I1665" i="1" s="1"/>
  <c r="E1665" i="1" l="1"/>
  <c r="H1665" i="1"/>
  <c r="G1665" i="1" s="1"/>
  <c r="F1665" i="1"/>
  <c r="C1665" i="1" l="1"/>
  <c r="J1665" i="1" s="1"/>
  <c r="D1666" i="1" l="1"/>
  <c r="K1665" i="1"/>
  <c r="I1666" i="1" s="1"/>
  <c r="E1666" i="1" l="1"/>
  <c r="H1666" i="1"/>
  <c r="G1666" i="1" s="1"/>
  <c r="F1666" i="1"/>
  <c r="C1666" i="1" l="1"/>
  <c r="J1666" i="1" l="1"/>
  <c r="D1667" i="1" s="1"/>
  <c r="K1666" i="1" l="1"/>
  <c r="I1667" i="1" s="1"/>
  <c r="E1667" i="1" l="1"/>
  <c r="H1667" i="1"/>
  <c r="G1667" i="1" s="1"/>
  <c r="F1667" i="1"/>
  <c r="C1667" i="1" l="1"/>
  <c r="J1667" i="1" s="1"/>
  <c r="D1668" i="1" l="1"/>
  <c r="K1667" i="1"/>
  <c r="I1668" i="1" s="1"/>
  <c r="F1668" i="1" l="1"/>
  <c r="E1668" i="1"/>
  <c r="H1668" i="1"/>
  <c r="G1668" i="1" s="1"/>
  <c r="C1668" i="1" l="1"/>
  <c r="J1668" i="1" l="1"/>
  <c r="D1669" i="1" s="1"/>
  <c r="K1668" i="1" l="1"/>
  <c r="I1669" i="1" s="1"/>
  <c r="E1669" i="1" l="1"/>
  <c r="H1669" i="1"/>
  <c r="G1669" i="1" s="1"/>
  <c r="F1669" i="1"/>
  <c r="C1669" i="1" l="1"/>
  <c r="J1669" i="1" s="1"/>
  <c r="D1670" i="1" l="1"/>
  <c r="K1669" i="1"/>
  <c r="I1670" i="1" s="1"/>
  <c r="E1670" i="1" l="1"/>
  <c r="H1670" i="1"/>
  <c r="G1670" i="1" s="1"/>
  <c r="F1670" i="1"/>
  <c r="C1670" i="1" l="1"/>
  <c r="J1670" i="1" l="1"/>
  <c r="D1671" i="1" s="1"/>
  <c r="K1670" i="1" l="1"/>
  <c r="I1671" i="1" s="1"/>
  <c r="E1671" i="1" l="1"/>
  <c r="F1671" i="1"/>
  <c r="H1671" i="1"/>
  <c r="G1671" i="1" s="1"/>
  <c r="C1671" i="1" l="1"/>
  <c r="J1671" i="1" s="1"/>
  <c r="D1672" i="1" s="1"/>
  <c r="K1671" i="1" l="1"/>
  <c r="I1672" i="1" s="1"/>
  <c r="F1672" i="1" l="1"/>
  <c r="H1672" i="1"/>
  <c r="G1672" i="1" s="1"/>
  <c r="E1672" i="1"/>
  <c r="C1672" i="1" l="1"/>
  <c r="J1672" i="1" s="1"/>
  <c r="D1673" i="1" s="1"/>
  <c r="K1672" i="1" l="1"/>
  <c r="I1673" i="1" s="1"/>
  <c r="F1673" i="1" l="1"/>
  <c r="H1673" i="1"/>
  <c r="G1673" i="1" s="1"/>
  <c r="E1673" i="1"/>
  <c r="C1673" i="1" l="1"/>
  <c r="J1673" i="1" s="1"/>
  <c r="D1674" i="1" s="1"/>
  <c r="K1673" i="1" l="1"/>
  <c r="I1674" i="1" s="1"/>
  <c r="E1674" i="1" l="1"/>
  <c r="F1674" i="1"/>
  <c r="H1674" i="1"/>
  <c r="G1674" i="1" s="1"/>
  <c r="C1674" i="1" l="1"/>
  <c r="J1674" i="1" s="1"/>
  <c r="D1675" i="1" s="1"/>
  <c r="K1674" i="1" l="1"/>
  <c r="I1675" i="1" s="1"/>
  <c r="F1675" i="1" l="1"/>
  <c r="H1675" i="1"/>
  <c r="G1675" i="1" s="1"/>
  <c r="E1675" i="1"/>
  <c r="C1675" i="1" l="1"/>
  <c r="J1675" i="1" s="1"/>
  <c r="D1676" i="1" s="1"/>
  <c r="K1675" i="1" l="1"/>
  <c r="I1676" i="1" s="1"/>
  <c r="E1676" i="1" l="1"/>
  <c r="H1676" i="1"/>
  <c r="G1676" i="1" s="1"/>
  <c r="F1676" i="1"/>
  <c r="C1676" i="1" l="1"/>
  <c r="J1676" i="1" s="1"/>
  <c r="D1677" i="1" l="1"/>
  <c r="K1676" i="1"/>
  <c r="I1677" i="1" s="1"/>
  <c r="F1677" i="1" l="1"/>
  <c r="E1677" i="1"/>
  <c r="H1677" i="1"/>
  <c r="G1677" i="1" s="1"/>
  <c r="C1677" i="1" l="1"/>
  <c r="J1677" i="1" l="1"/>
  <c r="D1678" i="1" l="1"/>
  <c r="K1677" i="1"/>
  <c r="I1678" i="1" s="1"/>
  <c r="E1678" i="1" l="1"/>
  <c r="F1678" i="1"/>
  <c r="H1678" i="1"/>
  <c r="G1678" i="1" s="1"/>
  <c r="C1678" i="1" l="1"/>
  <c r="J1678" i="1" l="1"/>
  <c r="D1679" i="1" l="1"/>
  <c r="K1678" i="1"/>
  <c r="I1679" i="1" s="1"/>
  <c r="F1679" i="1" l="1"/>
  <c r="E1679" i="1"/>
  <c r="H1679" i="1"/>
  <c r="G1679" i="1" s="1"/>
  <c r="C1679" i="1" l="1"/>
  <c r="J1679" i="1" l="1"/>
  <c r="D1680" i="1" s="1"/>
  <c r="K1679" i="1" l="1"/>
  <c r="I1680" i="1" s="1"/>
  <c r="F1680" i="1" l="1"/>
  <c r="H1680" i="1"/>
  <c r="G1680" i="1" s="1"/>
  <c r="E1680" i="1"/>
  <c r="C1680" i="1" l="1"/>
  <c r="J1680" i="1" s="1"/>
  <c r="D1681" i="1" l="1"/>
  <c r="K1680" i="1"/>
  <c r="I1681" i="1" s="1"/>
  <c r="E1681" i="1" l="1"/>
  <c r="F1681" i="1"/>
  <c r="H1681" i="1"/>
  <c r="G1681" i="1" s="1"/>
  <c r="C1681" i="1" l="1"/>
  <c r="J1681" i="1" l="1"/>
  <c r="D1682" i="1" l="1"/>
  <c r="K1681" i="1"/>
  <c r="I1682" i="1" s="1"/>
  <c r="E1682" i="1" l="1"/>
  <c r="H1682" i="1"/>
  <c r="G1682" i="1" s="1"/>
  <c r="F1682" i="1"/>
  <c r="C1682" i="1" l="1"/>
  <c r="J1682" i="1" l="1"/>
  <c r="D1683" i="1" s="1"/>
  <c r="K1682" i="1" l="1"/>
  <c r="I1683" i="1" s="1"/>
  <c r="E1683" i="1" l="1"/>
  <c r="F1683" i="1"/>
  <c r="H1683" i="1"/>
  <c r="G1683" i="1" s="1"/>
  <c r="C1683" i="1" l="1"/>
  <c r="J1683" i="1" s="1"/>
  <c r="D1684" i="1" s="1"/>
  <c r="K1683" i="1" l="1"/>
  <c r="I1684" i="1" s="1"/>
  <c r="E1684" i="1" l="1"/>
  <c r="F1684" i="1"/>
  <c r="H1684" i="1"/>
  <c r="G1684" i="1" s="1"/>
  <c r="C1684" i="1" l="1"/>
  <c r="J1684" i="1" l="1"/>
  <c r="D1685" i="1" s="1"/>
  <c r="K1684" i="1" l="1"/>
  <c r="I1685" i="1" s="1"/>
  <c r="E1685" i="1" l="1"/>
  <c r="H1685" i="1"/>
  <c r="G1685" i="1" s="1"/>
  <c r="F1685" i="1"/>
  <c r="C1685" i="1" l="1"/>
  <c r="J1685" i="1" s="1"/>
  <c r="D1686" i="1" s="1"/>
  <c r="K1685" i="1" l="1"/>
  <c r="I1686" i="1" s="1"/>
  <c r="E1686" i="1" l="1"/>
  <c r="H1686" i="1"/>
  <c r="G1686" i="1" s="1"/>
  <c r="F1686" i="1"/>
  <c r="C1686" i="1" l="1"/>
  <c r="J1686" i="1" s="1"/>
  <c r="D1687" i="1" s="1"/>
  <c r="K1686" i="1" l="1"/>
  <c r="I1687" i="1" s="1"/>
  <c r="F1687" i="1" l="1"/>
  <c r="E1687" i="1"/>
  <c r="H1687" i="1"/>
  <c r="G1687" i="1" s="1"/>
  <c r="C1687" i="1" l="1"/>
  <c r="J1687" i="1" s="1"/>
  <c r="D1688" i="1" s="1"/>
  <c r="K1687" i="1" l="1"/>
  <c r="I1688" i="1" s="1"/>
  <c r="H1688" i="1" l="1"/>
  <c r="G1688" i="1" s="1"/>
  <c r="F1688" i="1"/>
  <c r="E1688" i="1"/>
  <c r="C1688" i="1" l="1"/>
  <c r="J1688" i="1" s="1"/>
  <c r="D1689" i="1" s="1"/>
  <c r="K1688" i="1" l="1"/>
  <c r="I1689" i="1" s="1"/>
  <c r="E1689" i="1" l="1"/>
  <c r="H1689" i="1"/>
  <c r="G1689" i="1" s="1"/>
  <c r="F1689" i="1"/>
  <c r="C1689" i="1" l="1"/>
  <c r="J1689" i="1" s="1"/>
  <c r="D1690" i="1" s="1"/>
  <c r="K1689" i="1" l="1"/>
  <c r="I1690" i="1" s="1"/>
  <c r="H1690" i="1" l="1"/>
  <c r="G1690" i="1" s="1"/>
  <c r="E1690" i="1"/>
  <c r="F1690" i="1"/>
  <c r="C1690" i="1" l="1"/>
  <c r="J1690" i="1" s="1"/>
  <c r="D1691" i="1" s="1"/>
  <c r="K1690" i="1" l="1"/>
  <c r="I1691" i="1" s="1"/>
  <c r="E1691" i="1" l="1"/>
  <c r="H1691" i="1"/>
  <c r="G1691" i="1" s="1"/>
  <c r="F1691" i="1"/>
  <c r="C1691" i="1" l="1"/>
  <c r="J1691" i="1" s="1"/>
  <c r="D1692" i="1" s="1"/>
  <c r="K1691" i="1" l="1"/>
  <c r="I1692" i="1" s="1"/>
  <c r="E1692" i="1" l="1"/>
  <c r="F1692" i="1"/>
  <c r="H1692" i="1"/>
  <c r="G1692" i="1" s="1"/>
  <c r="C1692" i="1" l="1"/>
  <c r="J1692" i="1" s="1"/>
  <c r="D1693" i="1" s="1"/>
  <c r="K1692" i="1" l="1"/>
  <c r="I1693" i="1" s="1"/>
  <c r="H1693" i="1" l="1"/>
  <c r="G1693" i="1" s="1"/>
  <c r="F1693" i="1"/>
  <c r="E1693" i="1"/>
  <c r="C1693" i="1" l="1"/>
  <c r="J1693" i="1" s="1"/>
  <c r="D1694" i="1" s="1"/>
  <c r="K1693" i="1" l="1"/>
  <c r="I1694" i="1" s="1"/>
  <c r="H1694" i="1" l="1"/>
  <c r="G1694" i="1" s="1"/>
  <c r="E1694" i="1"/>
  <c r="F1694" i="1"/>
  <c r="C1694" i="1" l="1"/>
  <c r="J1694" i="1" s="1"/>
  <c r="D1695" i="1" s="1"/>
  <c r="K1694" i="1" l="1"/>
  <c r="I1695" i="1" s="1"/>
  <c r="F1695" i="1" l="1"/>
  <c r="H1695" i="1"/>
  <c r="G1695" i="1" s="1"/>
  <c r="E1695" i="1"/>
  <c r="C1695" i="1" l="1"/>
  <c r="J1695" i="1" s="1"/>
  <c r="D1696" i="1" s="1"/>
  <c r="K1695" i="1" l="1"/>
  <c r="I1696" i="1" s="1"/>
  <c r="H1696" i="1" l="1"/>
  <c r="G1696" i="1" s="1"/>
  <c r="F1696" i="1"/>
  <c r="E1696" i="1"/>
  <c r="C1696" i="1" l="1"/>
  <c r="J1696" i="1" s="1"/>
  <c r="D1697" i="1" s="1"/>
  <c r="K1696" i="1" l="1"/>
  <c r="I1697" i="1" s="1"/>
  <c r="F1697" i="1" l="1"/>
  <c r="H1697" i="1"/>
  <c r="G1697" i="1" s="1"/>
  <c r="E1697" i="1"/>
  <c r="C1697" i="1" l="1"/>
  <c r="J1697" i="1" s="1"/>
  <c r="D1698" i="1" s="1"/>
  <c r="K1697" i="1" l="1"/>
  <c r="I1698" i="1" s="1"/>
  <c r="H1698" i="1" l="1"/>
  <c r="G1698" i="1" s="1"/>
  <c r="E1698" i="1"/>
  <c r="F1698" i="1"/>
  <c r="C1698" i="1" l="1"/>
  <c r="J1698" i="1" s="1"/>
  <c r="D1699" i="1" s="1"/>
  <c r="K1698" i="1" l="1"/>
  <c r="I1699" i="1" s="1"/>
  <c r="E1699" i="1" l="1"/>
  <c r="H1699" i="1"/>
  <c r="G1699" i="1" s="1"/>
  <c r="F1699" i="1"/>
  <c r="C1699" i="1" l="1"/>
  <c r="J1699" i="1" s="1"/>
  <c r="D1700" i="1" s="1"/>
  <c r="K1699" i="1" l="1"/>
  <c r="I1700" i="1" s="1"/>
  <c r="H1700" i="1" l="1"/>
  <c r="G1700" i="1" s="1"/>
  <c r="F1700" i="1"/>
  <c r="E1700" i="1"/>
  <c r="C1700" i="1" l="1"/>
  <c r="J1700" i="1" s="1"/>
  <c r="D1701" i="1" s="1"/>
  <c r="K1700" i="1" l="1"/>
  <c r="I1701" i="1" s="1"/>
  <c r="F1701" i="1" l="1"/>
  <c r="H1701" i="1"/>
  <c r="G1701" i="1" s="1"/>
  <c r="E1701" i="1"/>
  <c r="C1701" i="1" l="1"/>
  <c r="J1701" i="1" s="1"/>
  <c r="D1702" i="1" s="1"/>
  <c r="K1701" i="1" l="1"/>
  <c r="I1702" i="1" s="1"/>
  <c r="E1702" i="1" l="1"/>
  <c r="F1702" i="1"/>
  <c r="H1702" i="1"/>
  <c r="G1702" i="1" s="1"/>
  <c r="C1702" i="1" l="1"/>
  <c r="J1702" i="1" s="1"/>
  <c r="D1703" i="1" l="1"/>
  <c r="K1702" i="1"/>
  <c r="I1703" i="1" s="1"/>
  <c r="H1703" i="1" l="1"/>
  <c r="G1703" i="1" s="1"/>
  <c r="E1703" i="1"/>
  <c r="F1703" i="1"/>
  <c r="C1703" i="1" l="1"/>
  <c r="J1703" i="1" l="1"/>
  <c r="D1704" i="1" s="1"/>
  <c r="K1703" i="1" l="1"/>
  <c r="I1704" i="1" s="1"/>
  <c r="H1704" i="1" l="1"/>
  <c r="G1704" i="1" s="1"/>
  <c r="F1704" i="1"/>
  <c r="E1704" i="1"/>
  <c r="C1704" i="1" l="1"/>
  <c r="J1704" i="1" s="1"/>
  <c r="D1705" i="1" s="1"/>
  <c r="K1704" i="1" l="1"/>
  <c r="I1705" i="1" s="1"/>
  <c r="F1705" i="1" l="1"/>
  <c r="H1705" i="1"/>
  <c r="G1705" i="1" s="1"/>
  <c r="E1705" i="1"/>
  <c r="C1705" i="1" l="1"/>
  <c r="J1705" i="1" s="1"/>
  <c r="K1705" i="1" s="1"/>
  <c r="I1706" i="1" s="1"/>
  <c r="D1706" i="1" l="1"/>
  <c r="E1706" i="1"/>
  <c r="H1706" i="1"/>
  <c r="G1706" i="1" s="1"/>
  <c r="F1706" i="1"/>
  <c r="C1706" i="1" l="1"/>
  <c r="J1706" i="1" s="1"/>
  <c r="D1707" i="1" l="1"/>
  <c r="K1706" i="1"/>
  <c r="I1707" i="1" s="1"/>
  <c r="E1707" i="1" l="1"/>
  <c r="H1707" i="1"/>
  <c r="G1707" i="1" s="1"/>
  <c r="F1707" i="1"/>
  <c r="C1707" i="1" l="1"/>
  <c r="J1707" i="1" l="1"/>
  <c r="D1708" i="1" s="1"/>
  <c r="K1707" i="1" l="1"/>
  <c r="I1708" i="1" s="1"/>
  <c r="H1708" i="1" l="1"/>
  <c r="G1708" i="1" s="1"/>
  <c r="F1708" i="1"/>
  <c r="E1708" i="1"/>
  <c r="C1708" i="1" l="1"/>
  <c r="J1708" i="1" s="1"/>
  <c r="K1708" i="1" s="1"/>
  <c r="I1709" i="1" s="1"/>
  <c r="D1709" i="1" l="1"/>
  <c r="E1709" i="1"/>
  <c r="F1709" i="1"/>
  <c r="H1709" i="1"/>
  <c r="G1709" i="1" s="1"/>
  <c r="C1709" i="1" l="1"/>
  <c r="J1709" i="1" l="1"/>
  <c r="D1710" i="1" s="1"/>
  <c r="K1709" i="1" l="1"/>
  <c r="I1710" i="1" s="1"/>
  <c r="E1710" i="1" l="1"/>
  <c r="F1710" i="1"/>
  <c r="H1710" i="1"/>
  <c r="G1710" i="1" s="1"/>
  <c r="C1710" i="1" l="1"/>
  <c r="J1710" i="1" s="1"/>
  <c r="D1711" i="1" s="1"/>
  <c r="K1710" i="1" l="1"/>
  <c r="I1711" i="1" s="1"/>
  <c r="E1711" i="1" l="1"/>
  <c r="F1711" i="1"/>
  <c r="H1711" i="1"/>
  <c r="G1711" i="1" s="1"/>
  <c r="C1711" i="1" l="1"/>
  <c r="J1711" i="1" s="1"/>
  <c r="D1712" i="1" s="1"/>
  <c r="K1711" i="1" l="1"/>
  <c r="I1712" i="1" s="1"/>
  <c r="F1712" i="1" l="1"/>
  <c r="H1712" i="1"/>
  <c r="G1712" i="1" s="1"/>
  <c r="E1712" i="1"/>
  <c r="C1712" i="1" l="1"/>
  <c r="J1712" i="1" s="1"/>
  <c r="D1713" i="1" s="1"/>
  <c r="K1712" i="1" l="1"/>
  <c r="I1713" i="1" s="1"/>
  <c r="E1713" i="1" l="1"/>
  <c r="H1713" i="1"/>
  <c r="G1713" i="1" s="1"/>
  <c r="F1713" i="1"/>
  <c r="C1713" i="1" l="1"/>
  <c r="J1713" i="1" s="1"/>
  <c r="D1714" i="1" l="1"/>
  <c r="K1713" i="1"/>
  <c r="I1714" i="1" s="1"/>
  <c r="E1714" i="1" l="1"/>
  <c r="H1714" i="1"/>
  <c r="G1714" i="1" s="1"/>
  <c r="F1714" i="1"/>
  <c r="C1714" i="1" l="1"/>
  <c r="J1714" i="1" l="1"/>
  <c r="D1715" i="1" s="1"/>
  <c r="K1714" i="1" l="1"/>
  <c r="I1715" i="1" s="1"/>
  <c r="F1715" i="1" l="1"/>
  <c r="H1715" i="1"/>
  <c r="G1715" i="1" s="1"/>
  <c r="E1715" i="1"/>
  <c r="C1715" i="1" l="1"/>
  <c r="J1715" i="1" s="1"/>
  <c r="D1716" i="1" s="1"/>
  <c r="K1715" i="1" l="1"/>
  <c r="I1716" i="1" s="1"/>
  <c r="E1716" i="1" l="1"/>
  <c r="H1716" i="1"/>
  <c r="G1716" i="1" s="1"/>
  <c r="F1716" i="1"/>
  <c r="C1716" i="1" l="1"/>
  <c r="J1716" i="1" s="1"/>
  <c r="D1717" i="1" l="1"/>
  <c r="K1716" i="1"/>
  <c r="I1717" i="1" s="1"/>
  <c r="E1717" i="1" l="1"/>
  <c r="F1717" i="1"/>
  <c r="H1717" i="1"/>
  <c r="G1717" i="1" s="1"/>
  <c r="C1717" i="1" l="1"/>
  <c r="J1717" i="1" l="1"/>
  <c r="D1718" i="1" l="1"/>
  <c r="K1717" i="1"/>
  <c r="I1718" i="1" s="1"/>
  <c r="F1718" i="1" l="1"/>
  <c r="E1718" i="1"/>
  <c r="H1718" i="1"/>
  <c r="G1718" i="1" s="1"/>
  <c r="C1718" i="1" l="1"/>
  <c r="J1718" i="1" l="1"/>
  <c r="D1719" i="1" s="1"/>
  <c r="K1718" i="1" l="1"/>
  <c r="I1719" i="1" s="1"/>
  <c r="F1719" i="1" l="1"/>
  <c r="H1719" i="1"/>
  <c r="G1719" i="1" s="1"/>
  <c r="E1719" i="1"/>
  <c r="C1719" i="1" l="1"/>
  <c r="J1719" i="1" s="1"/>
  <c r="D1720" i="1" l="1"/>
  <c r="K1719" i="1"/>
  <c r="I1720" i="1" s="1"/>
  <c r="E1720" i="1" l="1"/>
  <c r="F1720" i="1"/>
  <c r="H1720" i="1"/>
  <c r="G1720" i="1" s="1"/>
  <c r="C1720" i="1" l="1"/>
  <c r="J1720" i="1" l="1"/>
  <c r="D1721" i="1" l="1"/>
  <c r="K1720" i="1"/>
  <c r="I1721" i="1" s="1"/>
  <c r="E1721" i="1" l="1"/>
  <c r="H1721" i="1"/>
  <c r="G1721" i="1" s="1"/>
  <c r="F1721" i="1"/>
  <c r="C1721" i="1" l="1"/>
  <c r="J1721" i="1" l="1"/>
  <c r="D1722" i="1" s="1"/>
  <c r="K1721" i="1" l="1"/>
  <c r="I1722" i="1" s="1"/>
  <c r="E1722" i="1" l="1"/>
  <c r="F1722" i="1"/>
  <c r="H1722" i="1"/>
  <c r="G1722" i="1" s="1"/>
  <c r="C1722" i="1" l="1"/>
  <c r="J1722" i="1" s="1"/>
  <c r="D1723" i="1" s="1"/>
  <c r="K1722" i="1" l="1"/>
  <c r="I1723" i="1" s="1"/>
  <c r="E1723" i="1" l="1"/>
  <c r="F1723" i="1"/>
  <c r="H1723" i="1"/>
  <c r="G1723" i="1" s="1"/>
  <c r="C1723" i="1" l="1"/>
  <c r="J1723" i="1" s="1"/>
  <c r="D1724" i="1" s="1"/>
  <c r="K1723" i="1" l="1"/>
  <c r="I1724" i="1" s="1"/>
  <c r="E1724" i="1" l="1"/>
  <c r="F1724" i="1"/>
  <c r="H1724" i="1"/>
  <c r="G1724" i="1" s="1"/>
  <c r="C1724" i="1" l="1"/>
  <c r="J1724" i="1" s="1"/>
  <c r="D1725" i="1" s="1"/>
  <c r="K1724" i="1" l="1"/>
  <c r="I1725" i="1" s="1"/>
  <c r="H1725" i="1" l="1"/>
  <c r="G1725" i="1" s="1"/>
  <c r="F1725" i="1"/>
  <c r="E1725" i="1"/>
  <c r="C1725" i="1" l="1"/>
  <c r="J1725" i="1" s="1"/>
  <c r="D1726" i="1" s="1"/>
  <c r="K1725" i="1" l="1"/>
  <c r="I1726" i="1" s="1"/>
  <c r="E1726" i="1" l="1"/>
  <c r="F1726" i="1"/>
  <c r="H1726" i="1"/>
  <c r="G1726" i="1" s="1"/>
  <c r="C1726" i="1" l="1"/>
  <c r="J1726" i="1" s="1"/>
  <c r="D1727" i="1" s="1"/>
  <c r="K1726" i="1" l="1"/>
  <c r="I1727" i="1" s="1"/>
  <c r="E1727" i="1" l="1"/>
  <c r="F1727" i="1"/>
  <c r="H1727" i="1"/>
  <c r="G1727" i="1" s="1"/>
  <c r="C1727" i="1" l="1"/>
  <c r="J1727" i="1" s="1"/>
  <c r="D1728" i="1" s="1"/>
  <c r="K1727" i="1" l="1"/>
  <c r="I1728" i="1" s="1"/>
  <c r="F1728" i="1" l="1"/>
  <c r="H1728" i="1"/>
  <c r="G1728" i="1" s="1"/>
  <c r="E1728" i="1"/>
  <c r="C1728" i="1" l="1"/>
  <c r="J1728" i="1" s="1"/>
  <c r="D1729" i="1" s="1"/>
  <c r="K1728" i="1" l="1"/>
  <c r="I1729" i="1" s="1"/>
  <c r="E1729" i="1" l="1"/>
  <c r="H1729" i="1"/>
  <c r="G1729" i="1" s="1"/>
  <c r="F1729" i="1"/>
  <c r="C1729" i="1" l="1"/>
  <c r="J1729" i="1" s="1"/>
  <c r="D1730" i="1" l="1"/>
  <c r="K1729" i="1"/>
  <c r="I1730" i="1" s="1"/>
  <c r="E1730" i="1" l="1"/>
  <c r="F1730" i="1"/>
  <c r="H1730" i="1"/>
  <c r="G1730" i="1" s="1"/>
  <c r="C1730" i="1" l="1"/>
  <c r="J1730" i="1" l="1"/>
  <c r="D1731" i="1" l="1"/>
  <c r="K1730" i="1"/>
  <c r="I1731" i="1" s="1"/>
  <c r="E1731" i="1" l="1"/>
  <c r="H1731" i="1"/>
  <c r="G1731" i="1" s="1"/>
  <c r="F1731" i="1"/>
  <c r="C1731" i="1" l="1"/>
  <c r="J1731" i="1" s="1"/>
  <c r="D1732" i="1" l="1"/>
  <c r="K1731" i="1"/>
  <c r="I1732" i="1" s="1"/>
  <c r="E1732" i="1" l="1"/>
  <c r="H1732" i="1"/>
  <c r="G1732" i="1" s="1"/>
  <c r="F1732" i="1"/>
  <c r="C1732" i="1" l="1"/>
  <c r="J1732" i="1" l="1"/>
  <c r="D1733" i="1" s="1"/>
  <c r="K1732" i="1" l="1"/>
  <c r="I1733" i="1" s="1"/>
  <c r="F1733" i="1" l="1"/>
  <c r="H1733" i="1"/>
  <c r="G1733" i="1" s="1"/>
  <c r="E1733" i="1"/>
  <c r="C1733" i="1" l="1"/>
  <c r="J1733" i="1" s="1"/>
  <c r="D1734" i="1" l="1"/>
  <c r="K1733" i="1"/>
  <c r="I1734" i="1" s="1"/>
  <c r="E1734" i="1" l="1"/>
  <c r="F1734" i="1"/>
  <c r="H1734" i="1"/>
  <c r="G1734" i="1" s="1"/>
  <c r="C1734" i="1" l="1"/>
  <c r="J1734" i="1" l="1"/>
  <c r="D1735" i="1" l="1"/>
  <c r="K1734" i="1"/>
  <c r="I1735" i="1" s="1"/>
  <c r="E1735" i="1" l="1"/>
  <c r="H1735" i="1"/>
  <c r="G1735" i="1" s="1"/>
  <c r="F1735" i="1"/>
  <c r="C1735" i="1" l="1"/>
  <c r="J1735" i="1" l="1"/>
  <c r="D1736" i="1" s="1"/>
  <c r="K1735" i="1" l="1"/>
  <c r="I1736" i="1" s="1"/>
  <c r="H1736" i="1" l="1"/>
  <c r="G1736" i="1" s="1"/>
  <c r="F1736" i="1"/>
  <c r="E1736" i="1"/>
  <c r="C1736" i="1" l="1"/>
  <c r="J1736" i="1" s="1"/>
  <c r="D1737" i="1" s="1"/>
  <c r="K1736" i="1" l="1"/>
  <c r="I1737" i="1" s="1"/>
  <c r="E1737" i="1" l="1"/>
  <c r="F1737" i="1"/>
  <c r="H1737" i="1"/>
  <c r="G1737" i="1" s="1"/>
  <c r="C1737" i="1" l="1"/>
  <c r="J1737" i="1" s="1"/>
  <c r="D1738" i="1" s="1"/>
  <c r="K1737" i="1" l="1"/>
  <c r="I1738" i="1" s="1"/>
  <c r="E1738" i="1" l="1"/>
  <c r="F1738" i="1"/>
  <c r="H1738" i="1"/>
  <c r="G1738" i="1" s="1"/>
  <c r="C1738" i="1" l="1"/>
  <c r="J1738" i="1" s="1"/>
  <c r="D1739" i="1" s="1"/>
  <c r="K1738" i="1" l="1"/>
  <c r="I1739" i="1" s="1"/>
  <c r="H1739" i="1" l="1"/>
  <c r="G1739" i="1" s="1"/>
  <c r="F1739" i="1"/>
  <c r="E1739" i="1"/>
  <c r="C1739" i="1" l="1"/>
  <c r="J1739" i="1" s="1"/>
  <c r="D1740" i="1" s="1"/>
  <c r="K1739" i="1" l="1"/>
  <c r="I1740" i="1" s="1"/>
  <c r="E1740" i="1" l="1"/>
  <c r="H1740" i="1"/>
  <c r="G1740" i="1" s="1"/>
  <c r="F1740" i="1"/>
  <c r="C1740" i="1" l="1"/>
  <c r="J1740" i="1" s="1"/>
  <c r="D1741" i="1" s="1"/>
  <c r="K1740" i="1" l="1"/>
  <c r="I1741" i="1" s="1"/>
  <c r="E1741" i="1" l="1"/>
  <c r="H1741" i="1"/>
  <c r="G1741" i="1" s="1"/>
  <c r="F1741" i="1"/>
  <c r="C1741" i="1" l="1"/>
  <c r="J1741" i="1" s="1"/>
  <c r="D1742" i="1" s="1"/>
  <c r="K1741" i="1" l="1"/>
  <c r="I1742" i="1" s="1"/>
  <c r="E1742" i="1" l="1"/>
  <c r="F1742" i="1"/>
  <c r="H1742" i="1"/>
  <c r="G1742" i="1" s="1"/>
  <c r="C1742" i="1" l="1"/>
  <c r="J1742" i="1" s="1"/>
  <c r="D1743" i="1" s="1"/>
  <c r="K1742" i="1" l="1"/>
  <c r="I1743" i="1" s="1"/>
  <c r="E1743" i="1" l="1"/>
  <c r="F1743" i="1"/>
  <c r="H1743" i="1"/>
  <c r="G1743" i="1" s="1"/>
  <c r="C1743" i="1" l="1"/>
  <c r="J1743" i="1" s="1"/>
  <c r="D1744" i="1" s="1"/>
  <c r="K1743" i="1" l="1"/>
  <c r="I1744" i="1" s="1"/>
  <c r="E1744" i="1" l="1"/>
  <c r="F1744" i="1"/>
  <c r="H1744" i="1"/>
  <c r="G1744" i="1" s="1"/>
  <c r="C1744" i="1" l="1"/>
  <c r="J1744" i="1" s="1"/>
  <c r="D1745" i="1" s="1"/>
  <c r="K1744" i="1" l="1"/>
  <c r="I1745" i="1" s="1"/>
  <c r="E1745" i="1" l="1"/>
  <c r="H1745" i="1"/>
  <c r="G1745" i="1" s="1"/>
  <c r="F1745" i="1"/>
  <c r="C1745" i="1" l="1"/>
  <c r="J1745" i="1" s="1"/>
  <c r="D1746" i="1" s="1"/>
  <c r="K1745" i="1" l="1"/>
  <c r="I1746" i="1" s="1"/>
  <c r="F1746" i="1" l="1"/>
  <c r="H1746" i="1"/>
  <c r="G1746" i="1" s="1"/>
  <c r="E1746" i="1"/>
  <c r="C1746" i="1" l="1"/>
  <c r="J1746" i="1" s="1"/>
  <c r="D1747" i="1" s="1"/>
  <c r="K1746" i="1" l="1"/>
  <c r="I1747" i="1" s="1"/>
  <c r="F1747" i="1" l="1"/>
  <c r="H1747" i="1"/>
  <c r="G1747" i="1" s="1"/>
  <c r="E1747" i="1"/>
  <c r="C1747" i="1" l="1"/>
  <c r="J1747" i="1" s="1"/>
  <c r="D1748" i="1" s="1"/>
  <c r="K1747" i="1" l="1"/>
  <c r="I1748" i="1" s="1"/>
  <c r="E1748" i="1" l="1"/>
  <c r="H1748" i="1"/>
  <c r="G1748" i="1" s="1"/>
  <c r="F1748" i="1"/>
  <c r="C1748" i="1" l="1"/>
  <c r="J1748" i="1" s="1"/>
  <c r="D1749" i="1" l="1"/>
  <c r="K1748" i="1"/>
  <c r="I1749" i="1" s="1"/>
  <c r="E1749" i="1" l="1"/>
  <c r="H1749" i="1"/>
  <c r="G1749" i="1" s="1"/>
  <c r="F1749" i="1"/>
  <c r="C1749" i="1" l="1"/>
  <c r="J1749" i="1" l="1"/>
  <c r="D1750" i="1" s="1"/>
  <c r="K1749" i="1" l="1"/>
  <c r="I1750" i="1" s="1"/>
  <c r="H1750" i="1" l="1"/>
  <c r="G1750" i="1" s="1"/>
  <c r="E1750" i="1"/>
  <c r="F1750" i="1"/>
  <c r="C1750" i="1" l="1"/>
  <c r="J1750" i="1" s="1"/>
  <c r="D1751" i="1" l="1"/>
  <c r="K1750" i="1"/>
  <c r="I1751" i="1" s="1"/>
  <c r="H1751" i="1" l="1"/>
  <c r="G1751" i="1" s="1"/>
  <c r="E1751" i="1"/>
  <c r="F1751" i="1"/>
  <c r="C1751" i="1" l="1"/>
  <c r="J1751" i="1" s="1"/>
  <c r="D1752" i="1" s="1"/>
  <c r="K1751" i="1" l="1"/>
  <c r="I1752" i="1" s="1"/>
  <c r="F1752" i="1" l="1"/>
  <c r="H1752" i="1"/>
  <c r="G1752" i="1" s="1"/>
  <c r="E1752" i="1"/>
  <c r="C1752" i="1" l="1"/>
  <c r="J1752" i="1" s="1"/>
  <c r="D1753" i="1" s="1"/>
  <c r="K1752" i="1" l="1"/>
  <c r="I1753" i="1" s="1"/>
  <c r="F1753" i="1" l="1"/>
  <c r="E1753" i="1"/>
  <c r="H1753" i="1"/>
  <c r="G1753" i="1" s="1"/>
  <c r="C1753" i="1" l="1"/>
  <c r="J1753" i="1" s="1"/>
  <c r="D1754" i="1" s="1"/>
  <c r="K1753" i="1" l="1"/>
  <c r="I1754" i="1" s="1"/>
  <c r="H1754" i="1" l="1"/>
  <c r="G1754" i="1" s="1"/>
  <c r="F1754" i="1"/>
  <c r="E1754" i="1"/>
  <c r="C1754" i="1" l="1"/>
  <c r="J1754" i="1" s="1"/>
  <c r="D1755" i="1" s="1"/>
  <c r="K1754" i="1" l="1"/>
  <c r="I1755" i="1" s="1"/>
  <c r="E1755" i="1" l="1"/>
  <c r="F1755" i="1"/>
  <c r="H1755" i="1"/>
  <c r="G1755" i="1" s="1"/>
  <c r="C1755" i="1" l="1"/>
  <c r="J1755" i="1" s="1"/>
  <c r="D1756" i="1" s="1"/>
  <c r="K1755" i="1" l="1"/>
  <c r="I1756" i="1" s="1"/>
  <c r="E1756" i="1" l="1"/>
  <c r="F1756" i="1"/>
  <c r="H1756" i="1"/>
  <c r="G1756" i="1" s="1"/>
  <c r="C1756" i="1" l="1"/>
  <c r="J1756" i="1" s="1"/>
  <c r="D1757" i="1" s="1"/>
  <c r="K1756" i="1" l="1"/>
  <c r="I1757" i="1" s="1"/>
  <c r="E1757" i="1" l="1"/>
  <c r="F1757" i="1"/>
  <c r="H1757" i="1"/>
  <c r="G1757" i="1" s="1"/>
  <c r="C1757" i="1" l="1"/>
  <c r="J1757" i="1" l="1"/>
  <c r="D1758" i="1" s="1"/>
  <c r="K1757" i="1" l="1"/>
  <c r="I1758" i="1" s="1"/>
  <c r="H1758" i="1" l="1"/>
  <c r="G1758" i="1" s="1"/>
  <c r="E1758" i="1"/>
  <c r="F1758" i="1"/>
  <c r="C1758" i="1" l="1"/>
  <c r="J1758" i="1" s="1"/>
  <c r="D1759" i="1" s="1"/>
  <c r="K1758" i="1" l="1"/>
  <c r="I1759" i="1" s="1"/>
  <c r="E1759" i="1" l="1"/>
  <c r="H1759" i="1"/>
  <c r="G1759" i="1" s="1"/>
  <c r="F1759" i="1"/>
  <c r="C1759" i="1" l="1"/>
  <c r="J1759" i="1" s="1"/>
  <c r="D1760" i="1" s="1"/>
  <c r="K1759" i="1" l="1"/>
  <c r="I1760" i="1" s="1"/>
  <c r="F1760" i="1" l="1"/>
  <c r="H1760" i="1"/>
  <c r="G1760" i="1" s="1"/>
  <c r="E1760" i="1"/>
  <c r="C1760" i="1" l="1"/>
  <c r="J1760" i="1" s="1"/>
  <c r="K1760" i="1" s="1"/>
  <c r="I1761" i="1" s="1"/>
  <c r="D1761" i="1" l="1"/>
  <c r="H1761" i="1"/>
  <c r="G1761" i="1" s="1"/>
  <c r="E1761" i="1"/>
  <c r="F1761" i="1"/>
  <c r="C1761" i="1" l="1"/>
  <c r="J1761" i="1" l="1"/>
  <c r="D1762" i="1" s="1"/>
  <c r="K1761" i="1" l="1"/>
  <c r="I1762" i="1" s="1"/>
  <c r="E1762" i="1" l="1"/>
  <c r="F1762" i="1"/>
  <c r="H1762" i="1"/>
  <c r="G1762" i="1" s="1"/>
  <c r="C1762" i="1" l="1"/>
  <c r="J1762" i="1" s="1"/>
  <c r="D1763" i="1" s="1"/>
  <c r="K1762" i="1" l="1"/>
  <c r="I1763" i="1" s="1"/>
  <c r="E1763" i="1" l="1"/>
  <c r="F1763" i="1"/>
  <c r="H1763" i="1"/>
  <c r="G1763" i="1" s="1"/>
  <c r="C1763" i="1" l="1"/>
  <c r="J1763" i="1" s="1"/>
  <c r="D1764" i="1" s="1"/>
  <c r="K1763" i="1" l="1"/>
  <c r="I1764" i="1" s="1"/>
  <c r="F1764" i="1" l="1"/>
  <c r="E1764" i="1"/>
  <c r="H1764" i="1"/>
  <c r="G1764" i="1" s="1"/>
  <c r="C1764" i="1" l="1"/>
  <c r="J1764" i="1" s="1"/>
  <c r="D1765" i="1" s="1"/>
  <c r="K1764" i="1" l="1"/>
  <c r="I1765" i="1" s="1"/>
  <c r="E1765" i="1" l="1"/>
  <c r="H1765" i="1"/>
  <c r="G1765" i="1" s="1"/>
  <c r="F1765" i="1"/>
  <c r="C1765" i="1" l="1"/>
  <c r="J1765" i="1" s="1"/>
  <c r="D1766" i="1" l="1"/>
  <c r="K1765" i="1"/>
  <c r="I1766" i="1" s="1"/>
  <c r="E1766" i="1" l="1"/>
  <c r="H1766" i="1"/>
  <c r="G1766" i="1" s="1"/>
  <c r="F1766" i="1"/>
  <c r="C1766" i="1" l="1"/>
  <c r="J1766" i="1" l="1"/>
  <c r="D1767" i="1" s="1"/>
  <c r="K1766" i="1" l="1"/>
  <c r="I1767" i="1" s="1"/>
  <c r="H1767" i="1" l="1"/>
  <c r="G1767" i="1" s="1"/>
  <c r="F1767" i="1"/>
  <c r="E1767" i="1"/>
  <c r="C1767" i="1" l="1"/>
  <c r="J1767" i="1" s="1"/>
  <c r="D1768" i="1" s="1"/>
  <c r="K1767" i="1" l="1"/>
  <c r="I1768" i="1" s="1"/>
  <c r="H1768" i="1" l="1"/>
  <c r="G1768" i="1" s="1"/>
  <c r="E1768" i="1"/>
  <c r="F1768" i="1"/>
  <c r="C1768" i="1" l="1"/>
  <c r="J1768" i="1" s="1"/>
  <c r="D1769" i="1" s="1"/>
  <c r="K1768" i="1" l="1"/>
  <c r="I1769" i="1" s="1"/>
  <c r="E1769" i="1" l="1"/>
  <c r="F1769" i="1"/>
  <c r="H1769" i="1"/>
  <c r="G1769" i="1" s="1"/>
  <c r="C1769" i="1" l="1"/>
  <c r="J1769" i="1" s="1"/>
  <c r="D1770" i="1" s="1"/>
  <c r="K1769" i="1" l="1"/>
  <c r="I1770" i="1" s="1"/>
  <c r="E1770" i="1" l="1"/>
  <c r="F1770" i="1"/>
  <c r="H1770" i="1"/>
  <c r="G1770" i="1" s="1"/>
  <c r="C1770" i="1" l="1"/>
  <c r="J1770" i="1" s="1"/>
  <c r="D1771" i="1" s="1"/>
  <c r="K1770" i="1" l="1"/>
  <c r="I1771" i="1" s="1"/>
  <c r="H1771" i="1" l="1"/>
  <c r="G1771" i="1" s="1"/>
  <c r="F1771" i="1"/>
  <c r="E1771" i="1"/>
  <c r="C1771" i="1" l="1"/>
  <c r="J1771" i="1" s="1"/>
  <c r="K1771" i="1" l="1"/>
  <c r="I1772" i="1" s="1"/>
  <c r="D1772" i="1"/>
  <c r="F1772" i="1" l="1"/>
  <c r="E1772" i="1"/>
  <c r="H1772" i="1"/>
  <c r="G1772" i="1" s="1"/>
  <c r="C1772" i="1" l="1"/>
  <c r="J1772" i="1" s="1"/>
  <c r="D1773" i="1" s="1"/>
  <c r="K1772" i="1" l="1"/>
  <c r="I1773" i="1" s="1"/>
  <c r="E1773" i="1" l="1"/>
  <c r="H1773" i="1"/>
  <c r="G1773" i="1" s="1"/>
  <c r="F1773" i="1"/>
  <c r="C1773" i="1" l="1"/>
  <c r="J1773" i="1" s="1"/>
  <c r="K1773" i="1" s="1"/>
  <c r="I1774" i="1" s="1"/>
  <c r="H1774" i="1" l="1"/>
  <c r="G1774" i="1" s="1"/>
  <c r="D1774" i="1"/>
  <c r="E1774" i="1"/>
  <c r="F1774" i="1"/>
  <c r="C1774" i="1" l="1"/>
  <c r="J1774" i="1" s="1"/>
  <c r="K1774" i="1" l="1"/>
  <c r="I1775" i="1" s="1"/>
  <c r="D1775" i="1"/>
  <c r="E1775" i="1" l="1"/>
  <c r="F1775" i="1"/>
  <c r="H1775" i="1"/>
  <c r="G1775" i="1" s="1"/>
  <c r="C1775" i="1" l="1"/>
  <c r="J1775" i="1" l="1"/>
  <c r="D1776" i="1" s="1"/>
  <c r="K1775" i="1" l="1"/>
  <c r="I1776" i="1" s="1"/>
  <c r="E1776" i="1" l="1"/>
  <c r="H1776" i="1"/>
  <c r="G1776" i="1" s="1"/>
  <c r="F1776" i="1"/>
  <c r="C1776" i="1" l="1"/>
  <c r="J1776" i="1" s="1"/>
  <c r="D1777" i="1" s="1"/>
  <c r="K1776" i="1" l="1"/>
  <c r="I1777" i="1" s="1"/>
  <c r="E1777" i="1" l="1"/>
  <c r="H1777" i="1"/>
  <c r="G1777" i="1" s="1"/>
  <c r="F1777" i="1"/>
  <c r="C1777" i="1" l="1"/>
  <c r="J1777" i="1" s="1"/>
  <c r="K1777" i="1" l="1"/>
  <c r="I1778" i="1" s="1"/>
  <c r="D1778" i="1"/>
  <c r="F1778" i="1" l="1"/>
  <c r="E1778" i="1"/>
  <c r="H1778" i="1"/>
  <c r="G1778" i="1" s="1"/>
  <c r="C1778" i="1" l="1"/>
  <c r="J1778" i="1" l="1"/>
  <c r="D1779" i="1" s="1"/>
  <c r="K1778" i="1" l="1"/>
  <c r="I1779" i="1" s="1"/>
  <c r="E1779" i="1" l="1"/>
  <c r="H1779" i="1"/>
  <c r="G1779" i="1" s="1"/>
  <c r="F1779" i="1"/>
  <c r="C1779" i="1" l="1"/>
  <c r="J1779" i="1" s="1"/>
  <c r="D1780" i="1" l="1"/>
  <c r="K1779" i="1"/>
  <c r="I1780" i="1" s="1"/>
  <c r="F1780" i="1" l="1"/>
  <c r="H1780" i="1"/>
  <c r="G1780" i="1" s="1"/>
  <c r="E1780" i="1"/>
  <c r="C1780" i="1" l="1"/>
  <c r="J1780" i="1" s="1"/>
  <c r="D1781" i="1" s="1"/>
  <c r="K1780" i="1" l="1"/>
  <c r="I1781" i="1" s="1"/>
  <c r="F1781" i="1" l="1"/>
  <c r="E1781" i="1"/>
  <c r="H1781" i="1"/>
  <c r="G1781" i="1" s="1"/>
  <c r="C1781" i="1" l="1"/>
  <c r="J1781" i="1" s="1"/>
  <c r="D1782" i="1" s="1"/>
  <c r="K1781" i="1" l="1"/>
  <c r="I1782" i="1" s="1"/>
  <c r="E1782" i="1" l="1"/>
  <c r="H1782" i="1"/>
  <c r="G1782" i="1" s="1"/>
  <c r="F1782" i="1"/>
  <c r="C1782" i="1" l="1"/>
  <c r="J1782" i="1" s="1"/>
  <c r="D1783" i="1" s="1"/>
  <c r="K1782" i="1" l="1"/>
  <c r="I1783" i="1" s="1"/>
  <c r="E1783" i="1" l="1"/>
  <c r="H1783" i="1"/>
  <c r="G1783" i="1" s="1"/>
  <c r="F1783" i="1"/>
  <c r="C1783" i="1" l="1"/>
  <c r="J1783" i="1" s="1"/>
  <c r="D1784" i="1" s="1"/>
  <c r="K1783" i="1" l="1"/>
  <c r="I1784" i="1" s="1"/>
  <c r="E1784" i="1" l="1"/>
  <c r="H1784" i="1"/>
  <c r="G1784" i="1" s="1"/>
  <c r="F1784" i="1"/>
  <c r="C1784" i="1" l="1"/>
  <c r="J1784" i="1" s="1"/>
  <c r="D1785" i="1" s="1"/>
  <c r="K1784" i="1" l="1"/>
  <c r="I1785" i="1" s="1"/>
  <c r="E1785" i="1" l="1"/>
  <c r="H1785" i="1"/>
  <c r="G1785" i="1" s="1"/>
  <c r="F1785" i="1"/>
  <c r="C1785" i="1" l="1"/>
  <c r="J1785" i="1" s="1"/>
  <c r="D1786" i="1" s="1"/>
  <c r="K1785" i="1" l="1"/>
  <c r="I1786" i="1" s="1"/>
  <c r="E1786" i="1" l="1"/>
  <c r="H1786" i="1"/>
  <c r="G1786" i="1" s="1"/>
  <c r="F1786" i="1"/>
  <c r="C1786" i="1" l="1"/>
  <c r="J1786" i="1" s="1"/>
  <c r="K1786" i="1" s="1"/>
  <c r="I1787" i="1" l="1"/>
  <c r="H1787" i="1"/>
  <c r="F1787" i="1"/>
  <c r="E1787" i="1"/>
  <c r="D1787" i="1"/>
  <c r="C1787" i="1" l="1"/>
  <c r="G1787" i="1"/>
  <c r="J1787" i="1" l="1"/>
  <c r="D1788" i="1" s="1"/>
  <c r="K1787" i="1" l="1"/>
  <c r="I1788" i="1" s="1"/>
  <c r="E1788" i="1" l="1"/>
  <c r="H1788" i="1"/>
  <c r="G1788" i="1" s="1"/>
  <c r="F1788" i="1"/>
  <c r="C1788" i="1" l="1"/>
  <c r="J1788" i="1" s="1"/>
  <c r="D1789" i="1" s="1"/>
  <c r="K1788" i="1" l="1"/>
  <c r="I1789" i="1" s="1"/>
  <c r="F1789" i="1" l="1"/>
  <c r="H1789" i="1"/>
  <c r="G1789" i="1" s="1"/>
  <c r="E1789" i="1"/>
  <c r="C1789" i="1" s="1"/>
  <c r="J1789" i="1" l="1"/>
  <c r="D1790" i="1" s="1"/>
  <c r="K1789" i="1" l="1"/>
  <c r="I1790" i="1" s="1"/>
  <c r="F1790" i="1" l="1"/>
  <c r="E1790" i="1"/>
  <c r="H1790" i="1"/>
  <c r="G1790" i="1" s="1"/>
  <c r="C1790" i="1" l="1"/>
  <c r="J1790" i="1" s="1"/>
  <c r="D1791" i="1" s="1"/>
  <c r="K1790" i="1" l="1"/>
  <c r="I1791" i="1" s="1"/>
  <c r="F1791" i="1" l="1"/>
  <c r="H1791" i="1"/>
  <c r="G1791" i="1" s="1"/>
  <c r="E1791" i="1"/>
  <c r="C1791" i="1" l="1"/>
  <c r="J1791" i="1" s="1"/>
  <c r="D1792" i="1" s="1"/>
  <c r="K1791" i="1" l="1"/>
  <c r="I1792" i="1" s="1"/>
  <c r="E1792" i="1" l="1"/>
  <c r="H1792" i="1"/>
  <c r="G1792" i="1" s="1"/>
  <c r="F1792" i="1"/>
  <c r="C1792" i="1" l="1"/>
  <c r="J1792" i="1" s="1"/>
  <c r="D1793" i="1" l="1"/>
  <c r="K1792" i="1"/>
  <c r="I1793" i="1" s="1"/>
  <c r="E1793" i="1" l="1"/>
  <c r="F1793" i="1"/>
  <c r="H1793" i="1"/>
  <c r="G1793" i="1" s="1"/>
  <c r="C1793" i="1" l="1"/>
  <c r="J1793" i="1" l="1"/>
  <c r="D1794" i="1" s="1"/>
  <c r="K1793" i="1" l="1"/>
  <c r="I1794" i="1" s="1"/>
  <c r="F1794" i="1" l="1"/>
  <c r="H1794" i="1"/>
  <c r="G1794" i="1" s="1"/>
  <c r="E1794" i="1"/>
  <c r="C1794" i="1" l="1"/>
  <c r="J1794" i="1" s="1"/>
  <c r="D1795" i="1" s="1"/>
  <c r="K1794" i="1" l="1"/>
  <c r="I1795" i="1" s="1"/>
  <c r="E1795" i="1" l="1"/>
  <c r="F1795" i="1"/>
  <c r="H1795" i="1"/>
  <c r="G1795" i="1" s="1"/>
  <c r="C1795" i="1" l="1"/>
  <c r="J1795" i="1" s="1"/>
  <c r="D1796" i="1" s="1"/>
  <c r="K1795" i="1" l="1"/>
  <c r="I1796" i="1" s="1"/>
  <c r="E1796" i="1" l="1"/>
  <c r="F1796" i="1"/>
  <c r="H1796" i="1"/>
  <c r="G1796" i="1" s="1"/>
  <c r="C1796" i="1" l="1"/>
  <c r="J1796" i="1" l="1"/>
  <c r="D1797" i="1" s="1"/>
  <c r="K1796" i="1" l="1"/>
  <c r="I1797" i="1" s="1"/>
  <c r="E1797" i="1" l="1"/>
  <c r="F1797" i="1"/>
  <c r="H1797" i="1"/>
  <c r="G1797" i="1" s="1"/>
  <c r="C1797" i="1" l="1"/>
  <c r="J1797" i="1" s="1"/>
  <c r="D1798" i="1" s="1"/>
  <c r="K1797" i="1" l="1"/>
  <c r="I1798" i="1" s="1"/>
  <c r="E1798" i="1" l="1"/>
  <c r="F1798" i="1"/>
  <c r="H1798" i="1"/>
  <c r="G1798" i="1" s="1"/>
  <c r="C1798" i="1" l="1"/>
  <c r="J1798" i="1" s="1"/>
  <c r="D1799" i="1" s="1"/>
  <c r="K1798" i="1" l="1"/>
  <c r="I1799" i="1" s="1"/>
  <c r="H1799" i="1" l="1"/>
  <c r="G1799" i="1" s="1"/>
  <c r="F1799" i="1"/>
  <c r="E1799" i="1"/>
  <c r="C1799" i="1" l="1"/>
  <c r="J1799" i="1" s="1"/>
  <c r="D1800" i="1" s="1"/>
  <c r="K1799" i="1" l="1"/>
  <c r="I1800" i="1" s="1"/>
  <c r="H1800" i="1" l="1"/>
  <c r="G1800" i="1" s="1"/>
  <c r="F1800" i="1"/>
  <c r="E1800" i="1"/>
  <c r="C1800" i="1" l="1"/>
  <c r="J1800" i="1" s="1"/>
  <c r="D1801" i="1" s="1"/>
  <c r="K1800" i="1" l="1"/>
  <c r="I1801" i="1" s="1"/>
  <c r="E1801" i="1" l="1"/>
  <c r="H1801" i="1"/>
  <c r="G1801" i="1" s="1"/>
  <c r="F1801" i="1"/>
  <c r="C1801" i="1" l="1"/>
  <c r="J1801" i="1" s="1"/>
  <c r="D1802" i="1" s="1"/>
  <c r="K1801" i="1" l="1"/>
  <c r="I1802" i="1" s="1"/>
  <c r="E1802" i="1" l="1"/>
  <c r="H1802" i="1"/>
  <c r="G1802" i="1" s="1"/>
  <c r="F1802" i="1"/>
  <c r="C1802" i="1" l="1"/>
  <c r="J1802" i="1" s="1"/>
  <c r="D1803" i="1" s="1"/>
  <c r="K1802" i="1" l="1"/>
  <c r="I1803" i="1" s="1"/>
  <c r="H1803" i="1" l="1"/>
  <c r="G1803" i="1" s="1"/>
  <c r="F1803" i="1"/>
  <c r="E1803" i="1"/>
  <c r="C1803" i="1" s="1"/>
  <c r="J1803" i="1" l="1"/>
  <c r="K1803" i="1" s="1"/>
  <c r="I1804" i="1" s="1"/>
  <c r="D1804" i="1" l="1"/>
  <c r="H1804" i="1"/>
  <c r="G1804" i="1" s="1"/>
  <c r="F1804" i="1"/>
  <c r="E1804" i="1"/>
  <c r="C1804" i="1" l="1"/>
  <c r="J1804" i="1" s="1"/>
  <c r="D1805" i="1" s="1"/>
  <c r="K1804" i="1" l="1"/>
  <c r="I1805" i="1" s="1"/>
  <c r="H1805" i="1" l="1"/>
  <c r="G1805" i="1" s="1"/>
  <c r="F1805" i="1"/>
  <c r="E1805" i="1"/>
  <c r="C1805" i="1" l="1"/>
  <c r="J1805" i="1" l="1"/>
  <c r="D1806" i="1" s="1"/>
  <c r="K1805" i="1" l="1"/>
  <c r="I1806" i="1" s="1"/>
  <c r="E1806" i="1" l="1"/>
  <c r="F1806" i="1"/>
  <c r="H1806" i="1"/>
  <c r="G1806" i="1" s="1"/>
  <c r="C1806" i="1" l="1"/>
  <c r="J1806" i="1" s="1"/>
  <c r="K1806" i="1" s="1"/>
  <c r="I1807" i="1" s="1"/>
  <c r="F1807" i="1" l="1"/>
  <c r="D1807" i="1"/>
  <c r="H1807" i="1"/>
  <c r="G1807" i="1" s="1"/>
  <c r="E1807" i="1"/>
  <c r="C1807" i="1" l="1"/>
  <c r="J1807" i="1" l="1"/>
  <c r="D1808" i="1" s="1"/>
  <c r="K1807" i="1" l="1"/>
  <c r="I1808" i="1" s="1"/>
  <c r="H1808" i="1" l="1"/>
  <c r="G1808" i="1" s="1"/>
  <c r="E1808" i="1"/>
  <c r="F1808" i="1"/>
  <c r="C1808" i="1" l="1"/>
  <c r="J1808" i="1" s="1"/>
  <c r="D1809" i="1" s="1"/>
  <c r="K1808" i="1" l="1"/>
  <c r="I1809" i="1" s="1"/>
  <c r="E1809" i="1" l="1"/>
  <c r="F1809" i="1"/>
  <c r="H1809" i="1"/>
  <c r="G1809" i="1" s="1"/>
  <c r="C1809" i="1" l="1"/>
  <c r="J1809" i="1" s="1"/>
  <c r="D1810" i="1" s="1"/>
  <c r="K1809" i="1" l="1"/>
  <c r="I1810" i="1" s="1"/>
  <c r="F1810" i="1" l="1"/>
  <c r="H1810" i="1"/>
  <c r="G1810" i="1" s="1"/>
  <c r="E1810" i="1"/>
  <c r="C1810" i="1" l="1"/>
  <c r="J1810" i="1" s="1"/>
  <c r="D1811" i="1" s="1"/>
  <c r="K1810" i="1" l="1"/>
  <c r="I1811" i="1" s="1"/>
  <c r="E1811" i="1" l="1"/>
  <c r="H1811" i="1"/>
  <c r="G1811" i="1" s="1"/>
  <c r="F1811" i="1"/>
  <c r="C1811" i="1" l="1"/>
  <c r="J1811" i="1" s="1"/>
  <c r="D1812" i="1" s="1"/>
  <c r="K1811" i="1" l="1"/>
  <c r="I1812" i="1" s="1"/>
  <c r="E1812" i="1" l="1"/>
  <c r="H1812" i="1"/>
  <c r="G1812" i="1" s="1"/>
  <c r="F1812" i="1"/>
  <c r="C1812" i="1" l="1"/>
  <c r="J1812" i="1" s="1"/>
  <c r="D1813" i="1" s="1"/>
  <c r="K1812" i="1" l="1"/>
  <c r="I1813" i="1" s="1"/>
  <c r="E1813" i="1" l="1"/>
  <c r="H1813" i="1"/>
  <c r="G1813" i="1" s="1"/>
  <c r="F1813" i="1"/>
  <c r="C1813" i="1" l="1"/>
  <c r="J1813" i="1" s="1"/>
  <c r="D1814" i="1" s="1"/>
  <c r="K1813" i="1" l="1"/>
  <c r="I1814" i="1" s="1"/>
  <c r="H1814" i="1" l="1"/>
  <c r="G1814" i="1" s="1"/>
  <c r="F1814" i="1"/>
  <c r="E1814" i="1"/>
  <c r="C1814" i="1" l="1"/>
  <c r="J1814" i="1" s="1"/>
  <c r="D1815" i="1" s="1"/>
  <c r="K1814" i="1" l="1"/>
  <c r="I1815" i="1" s="1"/>
  <c r="E1815" i="1" l="1"/>
  <c r="H1815" i="1"/>
  <c r="G1815" i="1" s="1"/>
  <c r="F1815" i="1"/>
  <c r="C1815" i="1" l="1"/>
  <c r="J1815" i="1" s="1"/>
  <c r="D1816" i="1" s="1"/>
  <c r="K1815" i="1" l="1"/>
  <c r="I1816" i="1" s="1"/>
  <c r="E1816" i="1" l="1"/>
  <c r="H1816" i="1"/>
  <c r="G1816" i="1" s="1"/>
  <c r="F1816" i="1"/>
  <c r="C1816" i="1" l="1"/>
  <c r="J1816" i="1" s="1"/>
  <c r="K1816" i="1" s="1"/>
  <c r="I1817" i="1" s="1"/>
  <c r="H1817" i="1" l="1"/>
  <c r="G1817" i="1" s="1"/>
  <c r="D1817" i="1"/>
  <c r="F1817" i="1"/>
  <c r="E1817" i="1"/>
  <c r="C1817" i="1" l="1"/>
  <c r="J1817" i="1" s="1"/>
  <c r="D1818" i="1" s="1"/>
  <c r="K1817" i="1" l="1"/>
  <c r="I1818" i="1" s="1"/>
  <c r="F1818" i="1" l="1"/>
  <c r="H1818" i="1"/>
  <c r="G1818" i="1" s="1"/>
  <c r="E1818" i="1"/>
  <c r="C1818" i="1" s="1"/>
  <c r="J1818" i="1" l="1"/>
  <c r="D1819" i="1" s="1"/>
  <c r="K1818" i="1" l="1"/>
  <c r="I1819" i="1" s="1"/>
  <c r="H1819" i="1" l="1"/>
  <c r="G1819" i="1" s="1"/>
  <c r="F1819" i="1"/>
  <c r="E1819" i="1"/>
  <c r="C1819" i="1" l="1"/>
  <c r="J1819" i="1" s="1"/>
  <c r="D1820" i="1" s="1"/>
  <c r="K1819" i="1" l="1"/>
  <c r="I1820" i="1" s="1"/>
  <c r="E1820" i="1" l="1"/>
  <c r="F1820" i="1"/>
  <c r="H1820" i="1"/>
  <c r="G1820" i="1" s="1"/>
  <c r="C1820" i="1" l="1"/>
  <c r="J1820" i="1" s="1"/>
  <c r="D1821" i="1" s="1"/>
  <c r="K1820" i="1" l="1"/>
  <c r="I1821" i="1" s="1"/>
  <c r="H1821" i="1" l="1"/>
  <c r="G1821" i="1" s="1"/>
  <c r="E1821" i="1"/>
  <c r="F1821" i="1"/>
  <c r="C1821" i="1" l="1"/>
  <c r="J1821" i="1" s="1"/>
  <c r="D1822" i="1" s="1"/>
  <c r="K1821" i="1" l="1"/>
  <c r="I1822" i="1" s="1"/>
  <c r="E1822" i="1" l="1"/>
  <c r="F1822" i="1"/>
  <c r="H1822" i="1"/>
  <c r="G1822" i="1" s="1"/>
  <c r="C1822" i="1" l="1"/>
  <c r="J1822" i="1" s="1"/>
  <c r="D1823" i="1" s="1"/>
  <c r="K1822" i="1" l="1"/>
  <c r="I1823" i="1" s="1"/>
  <c r="H1823" i="1" l="1"/>
  <c r="G1823" i="1" s="1"/>
  <c r="E1823" i="1"/>
  <c r="F1823" i="1"/>
  <c r="C1823" i="1" l="1"/>
  <c r="J1823" i="1" s="1"/>
  <c r="K1823" i="1" s="1"/>
  <c r="I1824" i="1" s="1"/>
  <c r="D1824" i="1" l="1"/>
  <c r="H1824" i="1"/>
  <c r="G1824" i="1" s="1"/>
  <c r="E1824" i="1"/>
  <c r="F1824" i="1"/>
  <c r="C1824" i="1" l="1"/>
  <c r="J1824" i="1" l="1"/>
  <c r="K1824" i="1" s="1"/>
  <c r="I1825" i="1" s="1"/>
  <c r="F1825" i="1" l="1"/>
  <c r="D1825" i="1"/>
  <c r="E1825" i="1"/>
  <c r="H1825" i="1"/>
  <c r="G1825" i="1" s="1"/>
  <c r="C1825" i="1" l="1"/>
  <c r="J1825" i="1" s="1"/>
  <c r="D1826" i="1" s="1"/>
  <c r="K1825" i="1" l="1"/>
  <c r="I1826" i="1" s="1"/>
  <c r="F1826" i="1" l="1"/>
  <c r="E1826" i="1"/>
  <c r="H1826" i="1"/>
  <c r="G1826" i="1" s="1"/>
  <c r="C1826" i="1" l="1"/>
  <c r="J1826" i="1" s="1"/>
  <c r="D1827" i="1" s="1"/>
  <c r="K1826" i="1" l="1"/>
  <c r="I1827" i="1" s="1"/>
  <c r="H1827" i="1" l="1"/>
  <c r="G1827" i="1" s="1"/>
  <c r="F1827" i="1"/>
  <c r="E1827" i="1"/>
  <c r="C1827" i="1" l="1"/>
  <c r="J1827" i="1" s="1"/>
  <c r="D1828" i="1" s="1"/>
  <c r="K1827" i="1" l="1"/>
  <c r="I1828" i="1" s="1"/>
  <c r="F1828" i="1" l="1"/>
  <c r="H1828" i="1"/>
  <c r="G1828" i="1" s="1"/>
  <c r="E1828" i="1"/>
  <c r="C1828" i="1" l="1"/>
  <c r="J1828" i="1" s="1"/>
  <c r="D1829" i="1" s="1"/>
  <c r="K1828" i="1" l="1"/>
  <c r="I1829" i="1" s="1"/>
  <c r="H1829" i="1" l="1"/>
  <c r="G1829" i="1" s="1"/>
  <c r="F1829" i="1"/>
  <c r="E1829" i="1"/>
  <c r="C1829" i="1" l="1"/>
  <c r="J1829" i="1" s="1"/>
  <c r="D1830" i="1" s="1"/>
  <c r="K1829" i="1" l="1"/>
  <c r="I1830" i="1" s="1"/>
  <c r="H1830" i="1" l="1"/>
  <c r="G1830" i="1" s="1"/>
  <c r="F1830" i="1"/>
  <c r="E1830" i="1"/>
  <c r="C1830" i="1" l="1"/>
  <c r="J1830" i="1" s="1"/>
  <c r="D1831" i="1" s="1"/>
  <c r="K1830" i="1" l="1"/>
  <c r="I1831" i="1" s="1"/>
  <c r="E1831" i="1" l="1"/>
  <c r="F1831" i="1"/>
  <c r="H1831" i="1"/>
  <c r="G1831" i="1" s="1"/>
  <c r="C1831" i="1" l="1"/>
  <c r="J1831" i="1" s="1"/>
  <c r="D1832" i="1" s="1"/>
  <c r="K1831" i="1" l="1"/>
  <c r="I1832" i="1" s="1"/>
  <c r="E1832" i="1" l="1"/>
  <c r="F1832" i="1"/>
  <c r="H1832" i="1"/>
  <c r="G1832" i="1" s="1"/>
  <c r="C1832" i="1" l="1"/>
  <c r="J1832" i="1" s="1"/>
  <c r="D1833" i="1" s="1"/>
  <c r="K1832" i="1" l="1"/>
  <c r="I1833" i="1" s="1"/>
  <c r="F1833" i="1" l="1"/>
  <c r="H1833" i="1"/>
  <c r="G1833" i="1" s="1"/>
  <c r="E1833" i="1"/>
  <c r="C1833" i="1" l="1"/>
  <c r="J1833" i="1" s="1"/>
  <c r="D1834" i="1" s="1"/>
  <c r="K1833" i="1" l="1"/>
  <c r="I1834" i="1" s="1"/>
  <c r="E1834" i="1" l="1"/>
  <c r="H1834" i="1"/>
  <c r="G1834" i="1" s="1"/>
  <c r="F1834" i="1"/>
  <c r="C1834" i="1" l="1"/>
  <c r="J1834" i="1" s="1"/>
  <c r="D1835" i="1" l="1"/>
  <c r="K1834" i="1"/>
  <c r="I1835" i="1" s="1"/>
  <c r="F1835" i="1" l="1"/>
  <c r="E1835" i="1"/>
  <c r="H1835" i="1"/>
  <c r="G1835" i="1" s="1"/>
  <c r="C1835" i="1" l="1"/>
  <c r="J1835" i="1" l="1"/>
  <c r="D1836" i="1" l="1"/>
  <c r="K1835" i="1"/>
  <c r="I1836" i="1" s="1"/>
  <c r="E1836" i="1" l="1"/>
  <c r="F1836" i="1"/>
  <c r="H1836" i="1"/>
  <c r="G1836" i="1" s="1"/>
  <c r="C1836" i="1" l="1"/>
  <c r="J1836" i="1" l="1"/>
  <c r="K1836" i="1" l="1"/>
  <c r="I1837" i="1" s="1"/>
  <c r="D1837" i="1"/>
  <c r="F1837" i="1" l="1"/>
  <c r="E1837" i="1"/>
  <c r="H1837" i="1"/>
  <c r="G1837" i="1" s="1"/>
  <c r="C1837" i="1" l="1"/>
  <c r="J1837" i="1" l="1"/>
  <c r="D1838" i="1" s="1"/>
  <c r="K1837" i="1" l="1"/>
  <c r="I1838" i="1" s="1"/>
  <c r="E1838" i="1" l="1"/>
  <c r="F1838" i="1"/>
  <c r="H1838" i="1"/>
  <c r="G1838" i="1" s="1"/>
  <c r="C1838" i="1" l="1"/>
  <c r="J1838" i="1" s="1"/>
  <c r="D1839" i="1" s="1"/>
  <c r="K1838" i="1" l="1"/>
  <c r="I1839" i="1" s="1"/>
  <c r="F1839" i="1" l="1"/>
  <c r="E1839" i="1"/>
  <c r="H1839" i="1"/>
  <c r="G1839" i="1" s="1"/>
  <c r="C1839" i="1" l="1"/>
  <c r="J1839" i="1" s="1"/>
  <c r="D1840" i="1" s="1"/>
  <c r="K1839" i="1" l="1"/>
  <c r="I1840" i="1" s="1"/>
  <c r="E1840" i="1" l="1"/>
  <c r="F1840" i="1"/>
  <c r="H1840" i="1"/>
  <c r="G1840" i="1" s="1"/>
  <c r="C1840" i="1" l="1"/>
  <c r="J1840" i="1" s="1"/>
  <c r="D1841" i="1" s="1"/>
  <c r="K1840" i="1" l="1"/>
  <c r="I1841" i="1" s="1"/>
  <c r="H1841" i="1" l="1"/>
  <c r="G1841" i="1" s="1"/>
  <c r="F1841" i="1"/>
  <c r="E1841" i="1"/>
  <c r="C1841" i="1" l="1"/>
  <c r="J1841" i="1" s="1"/>
  <c r="K1841" i="1" s="1"/>
  <c r="I1842" i="1" s="1"/>
  <c r="D1842" i="1" l="1"/>
  <c r="F1842" i="1"/>
  <c r="H1842" i="1"/>
  <c r="G1842" i="1" s="1"/>
  <c r="E1842" i="1"/>
  <c r="C1842" i="1" l="1"/>
  <c r="J1842" i="1" l="1"/>
  <c r="D1843" i="1" s="1"/>
  <c r="K1842" i="1" l="1"/>
  <c r="I1843" i="1" s="1"/>
  <c r="E1843" i="1" l="1"/>
  <c r="F1843" i="1"/>
  <c r="H1843" i="1"/>
  <c r="G1843" i="1" s="1"/>
  <c r="C1843" i="1" l="1"/>
  <c r="J1843" i="1" s="1"/>
  <c r="D1844" i="1" s="1"/>
  <c r="K1843" i="1" l="1"/>
  <c r="I1844" i="1" s="1"/>
  <c r="E1844" i="1" l="1"/>
  <c r="F1844" i="1"/>
  <c r="H1844" i="1"/>
  <c r="G1844" i="1" s="1"/>
  <c r="C1844" i="1" l="1"/>
  <c r="J1844" i="1" s="1"/>
  <c r="D1845" i="1" s="1"/>
  <c r="K1844" i="1" l="1"/>
  <c r="I1845" i="1" s="1"/>
  <c r="F1845" i="1" l="1"/>
  <c r="H1845" i="1"/>
  <c r="G1845" i="1" s="1"/>
  <c r="E1845" i="1"/>
  <c r="C1845" i="1" l="1"/>
  <c r="J1845" i="1" s="1"/>
  <c r="D1846" i="1" s="1"/>
  <c r="K1845" i="1" l="1"/>
  <c r="H1846" i="1" l="1"/>
  <c r="I1846" i="1"/>
  <c r="F1846" i="1"/>
  <c r="E1846" i="1"/>
  <c r="C1846" i="1" l="1"/>
  <c r="G1846" i="1"/>
  <c r="J1846" i="1" l="1"/>
  <c r="D1847" i="1" s="1"/>
  <c r="K1846" i="1" l="1"/>
  <c r="I1847" i="1" s="1"/>
  <c r="E1847" i="1" l="1"/>
  <c r="F1847" i="1"/>
  <c r="H1847" i="1"/>
  <c r="G1847" i="1" s="1"/>
  <c r="C1847" i="1" l="1"/>
  <c r="J1847" i="1" s="1"/>
  <c r="D1848" i="1" s="1"/>
  <c r="K1847" i="1" l="1"/>
  <c r="I1848" i="1" s="1"/>
  <c r="F1848" i="1" l="1"/>
  <c r="H1848" i="1"/>
  <c r="G1848" i="1" s="1"/>
  <c r="E1848" i="1"/>
  <c r="C1848" i="1" l="1"/>
  <c r="J1848" i="1" s="1"/>
  <c r="D1849" i="1" s="1"/>
  <c r="K1848" i="1" l="1"/>
  <c r="I1849" i="1" s="1"/>
  <c r="E1849" i="1" l="1"/>
  <c r="H1849" i="1"/>
  <c r="G1849" i="1" s="1"/>
  <c r="F1849" i="1"/>
  <c r="C1849" i="1" l="1"/>
  <c r="J1849" i="1" s="1"/>
  <c r="D1850" i="1" s="1"/>
  <c r="K1849" i="1" l="1"/>
  <c r="I1850" i="1" s="1"/>
  <c r="F1850" i="1" l="1"/>
  <c r="H1850" i="1"/>
  <c r="G1850" i="1" s="1"/>
  <c r="E1850" i="1"/>
  <c r="C1850" i="1" l="1"/>
  <c r="J1850" i="1" s="1"/>
  <c r="D1851" i="1" s="1"/>
  <c r="K1850" i="1" l="1"/>
  <c r="I1851" i="1" s="1"/>
  <c r="F1851" i="1" l="1"/>
  <c r="E1851" i="1"/>
  <c r="H1851" i="1"/>
  <c r="G1851" i="1" s="1"/>
  <c r="C1851" i="1" l="1"/>
  <c r="J1851" i="1" s="1"/>
  <c r="D1852" i="1" s="1"/>
  <c r="K1851" i="1" l="1"/>
  <c r="I1852" i="1" s="1"/>
  <c r="E1852" i="1" l="1"/>
  <c r="F1852" i="1"/>
  <c r="H1852" i="1"/>
  <c r="G1852" i="1" s="1"/>
  <c r="C1852" i="1" l="1"/>
  <c r="J1852" i="1" s="1"/>
  <c r="D1853" i="1" s="1"/>
  <c r="K1852" i="1" l="1"/>
  <c r="I1853" i="1" s="1"/>
  <c r="E1853" i="1" l="1"/>
  <c r="H1853" i="1"/>
  <c r="G1853" i="1" s="1"/>
  <c r="F1853" i="1"/>
  <c r="C1853" i="1" l="1"/>
  <c r="J1853" i="1" s="1"/>
  <c r="D1854" i="1" s="1"/>
  <c r="K1853" i="1" l="1"/>
  <c r="I1854" i="1" s="1"/>
  <c r="F1854" i="1" l="1"/>
  <c r="H1854" i="1"/>
  <c r="G1854" i="1" s="1"/>
  <c r="E1854" i="1"/>
  <c r="C1854" i="1" s="1"/>
  <c r="J1854" i="1" l="1"/>
  <c r="D1855" i="1" s="1"/>
  <c r="K1854" i="1"/>
  <c r="I1855" i="1" s="1"/>
  <c r="E1855" i="1" l="1"/>
  <c r="H1855" i="1"/>
  <c r="G1855" i="1" s="1"/>
  <c r="F1855" i="1"/>
  <c r="C1855" i="1" l="1"/>
  <c r="J1855" i="1" s="1"/>
  <c r="D1856" i="1" s="1"/>
  <c r="K1855" i="1" l="1"/>
  <c r="I1856" i="1" s="1"/>
  <c r="F1856" i="1" l="1"/>
  <c r="E1856" i="1"/>
  <c r="H1856" i="1"/>
  <c r="G1856" i="1" s="1"/>
  <c r="C1856" i="1" l="1"/>
  <c r="J1856" i="1" s="1"/>
  <c r="D1857" i="1" s="1"/>
  <c r="K1856" i="1" l="1"/>
  <c r="I1857" i="1" s="1"/>
  <c r="E1857" i="1" l="1"/>
  <c r="F1857" i="1"/>
  <c r="H1857" i="1"/>
  <c r="G1857" i="1" s="1"/>
  <c r="C1857" i="1" l="1"/>
  <c r="J1857" i="1" s="1"/>
  <c r="D1858" i="1" s="1"/>
  <c r="K1857" i="1" l="1"/>
  <c r="I1858" i="1" s="1"/>
  <c r="F1858" i="1" l="1"/>
  <c r="H1858" i="1"/>
  <c r="G1858" i="1" s="1"/>
  <c r="E1858" i="1"/>
  <c r="C1858" i="1" l="1"/>
  <c r="J1858" i="1" s="1"/>
  <c r="D1859" i="1" s="1"/>
  <c r="K1858" i="1" l="1"/>
  <c r="I1859" i="1" s="1"/>
  <c r="H1859" i="1" l="1"/>
  <c r="G1859" i="1" s="1"/>
  <c r="F1859" i="1"/>
  <c r="E1859" i="1"/>
  <c r="C1859" i="1" l="1"/>
  <c r="J1859" i="1" s="1"/>
  <c r="D1860" i="1" s="1"/>
  <c r="K1859" i="1" l="1"/>
  <c r="I1860" i="1" s="1"/>
  <c r="F1860" i="1" l="1"/>
  <c r="H1860" i="1"/>
  <c r="G1860" i="1" s="1"/>
  <c r="E1860" i="1"/>
  <c r="C1860" i="1" l="1"/>
  <c r="J1860" i="1" s="1"/>
  <c r="D1861" i="1" s="1"/>
  <c r="K1860" i="1" l="1"/>
  <c r="I1861" i="1" s="1"/>
  <c r="E1861" i="1" l="1"/>
  <c r="H1861" i="1"/>
  <c r="G1861" i="1" s="1"/>
  <c r="F1861" i="1"/>
  <c r="C1861" i="1" l="1"/>
  <c r="J1861" i="1" s="1"/>
  <c r="D1862" i="1" l="1"/>
  <c r="K1861" i="1"/>
  <c r="I1862" i="1" s="1"/>
  <c r="H1862" i="1" l="1"/>
  <c r="G1862" i="1" s="1"/>
  <c r="E1862" i="1"/>
  <c r="F1862" i="1"/>
  <c r="C1862" i="1" l="1"/>
  <c r="J1862" i="1" l="1"/>
  <c r="D1863" i="1" s="1"/>
  <c r="K1862" i="1" l="1"/>
  <c r="I1863" i="1" s="1"/>
  <c r="H1863" i="1" l="1"/>
  <c r="G1863" i="1" s="1"/>
  <c r="F1863" i="1"/>
  <c r="E1863" i="1"/>
  <c r="C1863" i="1" l="1"/>
  <c r="J1863" i="1" s="1"/>
  <c r="D1864" i="1" s="1"/>
  <c r="K1863" i="1" l="1"/>
  <c r="I1864" i="1" s="1"/>
  <c r="F1864" i="1" l="1"/>
  <c r="H1864" i="1"/>
  <c r="G1864" i="1" s="1"/>
  <c r="E1864" i="1"/>
  <c r="C1864" i="1" l="1"/>
  <c r="J1864" i="1" s="1"/>
  <c r="D1865" i="1" s="1"/>
  <c r="K1864" i="1" l="1"/>
  <c r="I1865" i="1" s="1"/>
  <c r="H1865" i="1" l="1"/>
  <c r="G1865" i="1" s="1"/>
  <c r="E1865" i="1"/>
  <c r="F1865" i="1"/>
  <c r="C1865" i="1" l="1"/>
  <c r="J1865" i="1" s="1"/>
  <c r="D1866" i="1" s="1"/>
  <c r="K1865" i="1" l="1"/>
  <c r="I1866" i="1" s="1"/>
  <c r="E1866" i="1" l="1"/>
  <c r="F1866" i="1"/>
  <c r="H1866" i="1"/>
  <c r="G1866" i="1" s="1"/>
  <c r="C1866" i="1" l="1"/>
  <c r="J1866" i="1" s="1"/>
  <c r="D1867" i="1" s="1"/>
  <c r="K1866" i="1" l="1"/>
  <c r="I1867" i="1" s="1"/>
  <c r="F1867" i="1" l="1"/>
  <c r="H1867" i="1"/>
  <c r="G1867" i="1" s="1"/>
  <c r="E1867" i="1"/>
  <c r="C1867" i="1" l="1"/>
  <c r="J1867" i="1" s="1"/>
  <c r="D1868" i="1" s="1"/>
  <c r="K1867" i="1" l="1"/>
  <c r="I1868" i="1" s="1"/>
  <c r="E1868" i="1" l="1"/>
  <c r="F1868" i="1"/>
  <c r="H1868" i="1"/>
  <c r="G1868" i="1" s="1"/>
  <c r="C1868" i="1" l="1"/>
  <c r="J1868" i="1" s="1"/>
  <c r="D1869" i="1" s="1"/>
  <c r="K1868" i="1" l="1"/>
  <c r="I1869" i="1" s="1"/>
  <c r="H1869" i="1" l="1"/>
  <c r="G1869" i="1" s="1"/>
  <c r="F1869" i="1"/>
  <c r="E1869" i="1"/>
  <c r="C1869" i="1" l="1"/>
  <c r="J1869" i="1" s="1"/>
  <c r="D1870" i="1" s="1"/>
  <c r="K1869" i="1" l="1"/>
  <c r="I1870" i="1" s="1"/>
  <c r="E1870" i="1" l="1"/>
  <c r="F1870" i="1"/>
  <c r="H1870" i="1"/>
  <c r="G1870" i="1" s="1"/>
  <c r="C1870" i="1" l="1"/>
  <c r="J1870" i="1" s="1"/>
  <c r="D1871" i="1" s="1"/>
  <c r="K1870" i="1" l="1"/>
  <c r="I1871" i="1" s="1"/>
  <c r="F1871" i="1" l="1"/>
  <c r="H1871" i="1"/>
  <c r="G1871" i="1" s="1"/>
  <c r="E1871" i="1"/>
  <c r="C1871" i="1" l="1"/>
  <c r="J1871" i="1" s="1"/>
  <c r="D1872" i="1" l="1"/>
  <c r="K1871" i="1"/>
  <c r="I1872" i="1" s="1"/>
  <c r="F1872" i="1" l="1"/>
  <c r="E1872" i="1"/>
  <c r="H1872" i="1"/>
  <c r="G1872" i="1" s="1"/>
  <c r="C1872" i="1" l="1"/>
  <c r="J1872" i="1" l="1"/>
  <c r="D1873" i="1" l="1"/>
  <c r="K1872" i="1"/>
  <c r="I1873" i="1" s="1"/>
  <c r="F1873" i="1" l="1"/>
  <c r="E1873" i="1"/>
  <c r="H1873" i="1"/>
  <c r="G1873" i="1" s="1"/>
  <c r="C1873" i="1" l="1"/>
  <c r="J1873" i="1" s="1"/>
  <c r="D1874" i="1" s="1"/>
  <c r="K1873" i="1" l="1"/>
  <c r="I1874" i="1" s="1"/>
  <c r="E1874" i="1" l="1"/>
  <c r="H1874" i="1"/>
  <c r="G1874" i="1" s="1"/>
  <c r="F1874" i="1"/>
  <c r="C1874" i="1" l="1"/>
  <c r="J1874" i="1" s="1"/>
  <c r="D1875" i="1" l="1"/>
  <c r="K1874" i="1"/>
  <c r="I1875" i="1" s="1"/>
  <c r="E1875" i="1" l="1"/>
  <c r="H1875" i="1"/>
  <c r="G1875" i="1" s="1"/>
  <c r="F1875" i="1"/>
  <c r="C1875" i="1" l="1"/>
  <c r="J1875" i="1" s="1"/>
  <c r="D1876" i="1" l="1"/>
  <c r="K1875" i="1"/>
  <c r="I1876" i="1" s="1"/>
  <c r="E1876" i="1" l="1"/>
  <c r="H1876" i="1"/>
  <c r="G1876" i="1" s="1"/>
  <c r="F1876" i="1"/>
  <c r="C1876" i="1" l="1"/>
  <c r="J1876" i="1" l="1"/>
  <c r="D1877" i="1" s="1"/>
  <c r="K1876" i="1" l="1"/>
  <c r="I1877" i="1" s="1"/>
  <c r="E1877" i="1" l="1"/>
  <c r="F1877" i="1"/>
  <c r="H1877" i="1"/>
  <c r="G1877" i="1" s="1"/>
  <c r="C1877" i="1" l="1"/>
  <c r="J1877" i="1" s="1"/>
  <c r="D1878" i="1" s="1"/>
  <c r="K1877" i="1" l="1"/>
  <c r="I1878" i="1" s="1"/>
  <c r="F1878" i="1" l="1"/>
  <c r="H1878" i="1"/>
  <c r="G1878" i="1" s="1"/>
  <c r="E1878" i="1"/>
  <c r="C1878" i="1" l="1"/>
  <c r="J1878" i="1" s="1"/>
  <c r="D1879" i="1" s="1"/>
  <c r="K1878" i="1" l="1"/>
  <c r="I1879" i="1" s="1"/>
  <c r="E1879" i="1" l="1"/>
  <c r="F1879" i="1"/>
  <c r="H1879" i="1"/>
  <c r="G1879" i="1" s="1"/>
  <c r="C1879" i="1" l="1"/>
  <c r="J1879" i="1" s="1"/>
  <c r="D1880" i="1" s="1"/>
  <c r="K1879" i="1" l="1"/>
  <c r="I1880" i="1" s="1"/>
  <c r="E1880" i="1" l="1"/>
  <c r="F1880" i="1"/>
  <c r="H1880" i="1"/>
  <c r="G1880" i="1" s="1"/>
  <c r="C1880" i="1" l="1"/>
  <c r="J1880" i="1" s="1"/>
  <c r="D1881" i="1" s="1"/>
  <c r="K1880" i="1" l="1"/>
  <c r="I1881" i="1" s="1"/>
  <c r="H1881" i="1" l="1"/>
  <c r="G1881" i="1" s="1"/>
  <c r="F1881" i="1"/>
  <c r="E1881" i="1"/>
  <c r="C1881" i="1" l="1"/>
  <c r="J1881" i="1" s="1"/>
  <c r="K1881" i="1" s="1"/>
  <c r="I1882" i="1" s="1"/>
  <c r="D1882" i="1" l="1"/>
  <c r="H1882" i="1"/>
  <c r="G1882" i="1" s="1"/>
  <c r="E1882" i="1"/>
  <c r="F1882" i="1"/>
  <c r="C1882" i="1" l="1"/>
  <c r="J1882" i="1" s="1"/>
  <c r="D1883" i="1" l="1"/>
  <c r="K1882" i="1"/>
  <c r="I1883" i="1" s="1"/>
  <c r="F1883" i="1" l="1"/>
  <c r="E1883" i="1"/>
  <c r="H1883" i="1"/>
  <c r="G1883" i="1" s="1"/>
  <c r="C1883" i="1" l="1"/>
  <c r="J1883" i="1" s="1"/>
  <c r="D1884" i="1" s="1"/>
  <c r="K1883" i="1" l="1"/>
  <c r="I1884" i="1" s="1"/>
  <c r="F1884" i="1" l="1"/>
  <c r="H1884" i="1"/>
  <c r="G1884" i="1" s="1"/>
  <c r="E1884" i="1"/>
  <c r="C1884" i="1" l="1"/>
  <c r="J1884" i="1" s="1"/>
  <c r="D1885" i="1" l="1"/>
  <c r="K1884" i="1"/>
  <c r="I1885" i="1" s="1"/>
  <c r="F1885" i="1" l="1"/>
  <c r="E1885" i="1"/>
  <c r="H1885" i="1"/>
  <c r="G1885" i="1" s="1"/>
  <c r="C1885" i="1" l="1"/>
  <c r="J1885" i="1" l="1"/>
  <c r="D1886" i="1" l="1"/>
  <c r="K1885" i="1"/>
  <c r="I1886" i="1" s="1"/>
  <c r="E1886" i="1" l="1"/>
  <c r="F1886" i="1"/>
  <c r="H1886" i="1"/>
  <c r="G1886" i="1" s="1"/>
  <c r="C1886" i="1" l="1"/>
  <c r="J1886" i="1" l="1"/>
  <c r="D1887" i="1" l="1"/>
  <c r="K1886" i="1"/>
  <c r="I1887" i="1" s="1"/>
  <c r="E1887" i="1" l="1"/>
  <c r="F1887" i="1"/>
  <c r="H1887" i="1"/>
  <c r="G1887" i="1" s="1"/>
  <c r="C1887" i="1" l="1"/>
  <c r="J1887" i="1" l="1"/>
  <c r="D1888" i="1" s="1"/>
  <c r="K1887" i="1" l="1"/>
  <c r="I1888" i="1" s="1"/>
  <c r="E1888" i="1" l="1"/>
  <c r="F1888" i="1"/>
  <c r="H1888" i="1"/>
  <c r="G1888" i="1" s="1"/>
  <c r="C1888" i="1" l="1"/>
  <c r="J1888" i="1" s="1"/>
  <c r="D1889" i="1" s="1"/>
  <c r="K1888" i="1" l="1"/>
  <c r="I1889" i="1" s="1"/>
  <c r="F1889" i="1" l="1"/>
  <c r="H1889" i="1"/>
  <c r="G1889" i="1" s="1"/>
  <c r="E1889" i="1"/>
  <c r="C1889" i="1" l="1"/>
  <c r="J1889" i="1" s="1"/>
  <c r="D1890" i="1" l="1"/>
  <c r="K1889" i="1"/>
  <c r="I1890" i="1" s="1"/>
  <c r="F1890" i="1" l="1"/>
  <c r="E1890" i="1"/>
  <c r="H1890" i="1"/>
  <c r="G1890" i="1" s="1"/>
  <c r="C1890" i="1" l="1"/>
  <c r="J1890" i="1" l="1"/>
  <c r="D1891" i="1" l="1"/>
  <c r="K1890" i="1"/>
  <c r="I1891" i="1" s="1"/>
  <c r="E1891" i="1" l="1"/>
  <c r="H1891" i="1"/>
  <c r="G1891" i="1" s="1"/>
  <c r="F1891" i="1"/>
  <c r="C1891" i="1" l="1"/>
  <c r="J1891" i="1" l="1"/>
  <c r="D1892" i="1" l="1"/>
  <c r="K1891" i="1"/>
  <c r="I1892" i="1" s="1"/>
  <c r="F1892" i="1" l="1"/>
  <c r="E1892" i="1"/>
  <c r="H1892" i="1"/>
  <c r="G1892" i="1" s="1"/>
  <c r="C1892" i="1" l="1"/>
  <c r="J1892" i="1" l="1"/>
  <c r="D1893" i="1" s="1"/>
  <c r="K1892" i="1" l="1"/>
  <c r="I1893" i="1" s="1"/>
  <c r="F1893" i="1" l="1"/>
  <c r="H1893" i="1"/>
  <c r="G1893" i="1" s="1"/>
  <c r="E1893" i="1"/>
  <c r="C1893" i="1" l="1"/>
  <c r="J1893" i="1" s="1"/>
  <c r="D1894" i="1" l="1"/>
  <c r="K1893" i="1"/>
  <c r="I1894" i="1" s="1"/>
  <c r="E1894" i="1" l="1"/>
  <c r="F1894" i="1"/>
  <c r="H1894" i="1"/>
  <c r="G1894" i="1" s="1"/>
  <c r="C1894" i="1" l="1"/>
  <c r="J1894" i="1" l="1"/>
  <c r="K1894" i="1" l="1"/>
  <c r="I1895" i="1" s="1"/>
  <c r="D1895" i="1"/>
  <c r="E1895" i="1" l="1"/>
  <c r="H1895" i="1"/>
  <c r="G1895" i="1" s="1"/>
  <c r="F1895" i="1"/>
  <c r="C1895" i="1" l="1"/>
  <c r="J1895" i="1" l="1"/>
  <c r="D1896" i="1" s="1"/>
  <c r="K1895" i="1" l="1"/>
  <c r="I1896" i="1" s="1"/>
  <c r="E1896" i="1" l="1"/>
  <c r="F1896" i="1"/>
  <c r="H1896" i="1"/>
  <c r="G1896" i="1" s="1"/>
  <c r="C1896" i="1" l="1"/>
  <c r="J1896" i="1" s="1"/>
  <c r="D1897" i="1" s="1"/>
  <c r="K1896" i="1" l="1"/>
  <c r="I1897" i="1" s="1"/>
  <c r="F1897" i="1" l="1"/>
  <c r="H1897" i="1"/>
  <c r="G1897" i="1" s="1"/>
  <c r="E1897" i="1"/>
  <c r="C1897" i="1" l="1"/>
  <c r="J1897" i="1" s="1"/>
  <c r="D1898" i="1" s="1"/>
  <c r="K1897" i="1" l="1"/>
  <c r="I1898" i="1" s="1"/>
  <c r="E1898" i="1" l="1"/>
  <c r="H1898" i="1"/>
  <c r="G1898" i="1" s="1"/>
  <c r="F1898" i="1"/>
  <c r="C1898" i="1" l="1"/>
  <c r="J1898" i="1" s="1"/>
  <c r="D1899" i="1" l="1"/>
  <c r="K1898" i="1"/>
  <c r="I1899" i="1" s="1"/>
  <c r="F1899" i="1" l="1"/>
  <c r="E1899" i="1"/>
  <c r="H1899" i="1"/>
  <c r="G1899" i="1" s="1"/>
  <c r="C1899" i="1" l="1"/>
  <c r="J1899" i="1" s="1"/>
  <c r="D1900" i="1" s="1"/>
  <c r="K1899" i="1" l="1"/>
  <c r="I1900" i="1" s="1"/>
  <c r="F1900" i="1" l="1"/>
  <c r="E1900" i="1"/>
  <c r="H1900" i="1"/>
  <c r="G1900" i="1" s="1"/>
  <c r="C1900" i="1" l="1"/>
  <c r="J1900" i="1" s="1"/>
  <c r="D1901" i="1" s="1"/>
  <c r="K1900" i="1" l="1"/>
  <c r="I1901" i="1" s="1"/>
  <c r="F1901" i="1" l="1"/>
  <c r="H1901" i="1"/>
  <c r="G1901" i="1" s="1"/>
  <c r="E1901" i="1"/>
  <c r="C1901" i="1" l="1"/>
  <c r="J1901" i="1" s="1"/>
  <c r="D1902" i="1" s="1"/>
  <c r="K1901" i="1" l="1"/>
  <c r="I1902" i="1" s="1"/>
  <c r="E1902" i="1" l="1"/>
  <c r="F1902" i="1"/>
  <c r="H1902" i="1"/>
  <c r="G1902" i="1" s="1"/>
  <c r="C1902" i="1" l="1"/>
  <c r="J1902" i="1" s="1"/>
  <c r="D1903" i="1" s="1"/>
  <c r="K1902" i="1" l="1"/>
  <c r="I1903" i="1" s="1"/>
  <c r="E1903" i="1" l="1"/>
  <c r="F1903" i="1"/>
  <c r="H1903" i="1"/>
  <c r="G1903" i="1" s="1"/>
  <c r="C1903" i="1" l="1"/>
  <c r="J1903" i="1" s="1"/>
  <c r="D1904" i="1" s="1"/>
  <c r="K1903" i="1" l="1"/>
  <c r="I1904" i="1" s="1"/>
  <c r="F1904" i="1" l="1"/>
  <c r="H1904" i="1"/>
  <c r="G1904" i="1" s="1"/>
  <c r="E1904" i="1"/>
  <c r="C1904" i="1" l="1"/>
  <c r="J1904" i="1" s="1"/>
  <c r="D1905" i="1" s="1"/>
  <c r="K1904" i="1" l="1"/>
  <c r="I1905" i="1" s="1"/>
  <c r="F1905" i="1" l="1"/>
  <c r="H1905" i="1"/>
  <c r="G1905" i="1" s="1"/>
  <c r="E1905" i="1"/>
  <c r="C1905" i="1" l="1"/>
  <c r="J1905" i="1" s="1"/>
  <c r="D1906" i="1" s="1"/>
  <c r="K1905" i="1" l="1"/>
  <c r="I1906" i="1" s="1"/>
  <c r="F1906" i="1" l="1"/>
  <c r="H1906" i="1"/>
  <c r="G1906" i="1" s="1"/>
  <c r="E1906" i="1"/>
  <c r="C1906" i="1" l="1"/>
  <c r="J1906" i="1" s="1"/>
  <c r="D1907" i="1" l="1"/>
  <c r="K1906" i="1"/>
  <c r="I1907" i="1" s="1"/>
  <c r="E1907" i="1" l="1"/>
  <c r="F1907" i="1"/>
  <c r="H1907" i="1"/>
  <c r="G1907" i="1" s="1"/>
  <c r="C1907" i="1" l="1"/>
  <c r="J1907" i="1" l="1"/>
  <c r="D1908" i="1" l="1"/>
  <c r="K1907" i="1"/>
  <c r="I1908" i="1" s="1"/>
  <c r="E1908" i="1" l="1"/>
  <c r="H1908" i="1"/>
  <c r="G1908" i="1" s="1"/>
  <c r="F1908" i="1"/>
  <c r="C1908" i="1" l="1"/>
  <c r="J1908" i="1" l="1"/>
  <c r="D1909" i="1" s="1"/>
  <c r="K1908" i="1" l="1"/>
  <c r="I1909" i="1" s="1"/>
  <c r="F1909" i="1" l="1"/>
  <c r="H1909" i="1"/>
  <c r="G1909" i="1" s="1"/>
  <c r="E1909" i="1"/>
  <c r="C1909" i="1" l="1"/>
  <c r="J1909" i="1" s="1"/>
  <c r="D1910" i="1" s="1"/>
  <c r="K1909" i="1" l="1"/>
  <c r="I1910" i="1" s="1"/>
  <c r="E1910" i="1" l="1"/>
  <c r="H1910" i="1"/>
  <c r="G1910" i="1" s="1"/>
  <c r="F1910" i="1"/>
  <c r="C1910" i="1" l="1"/>
  <c r="J1910" i="1" s="1"/>
  <c r="D1911" i="1" l="1"/>
  <c r="K1910" i="1"/>
  <c r="I1911" i="1" s="1"/>
  <c r="F1911" i="1" l="1"/>
  <c r="E1911" i="1"/>
  <c r="H1911" i="1"/>
  <c r="G1911" i="1" s="1"/>
  <c r="C1911" i="1" l="1"/>
  <c r="J1911" i="1" l="1"/>
  <c r="D1912" i="1" l="1"/>
  <c r="K1911" i="1"/>
  <c r="I1912" i="1" s="1"/>
  <c r="F1912" i="1" l="1"/>
  <c r="E1912" i="1"/>
  <c r="H1912" i="1"/>
  <c r="G1912" i="1" s="1"/>
  <c r="C1912" i="1" l="1"/>
  <c r="J1912" i="1" l="1"/>
  <c r="D1913" i="1" l="1"/>
  <c r="K1912" i="1"/>
  <c r="I1913" i="1" s="1"/>
  <c r="E1913" i="1" l="1"/>
  <c r="F1913" i="1"/>
  <c r="H1913" i="1"/>
  <c r="G1913" i="1" s="1"/>
  <c r="C1913" i="1" l="1"/>
  <c r="J1913" i="1" l="1"/>
  <c r="D1914" i="1" l="1"/>
  <c r="K1913" i="1"/>
  <c r="I1914" i="1" s="1"/>
  <c r="F1914" i="1" l="1"/>
  <c r="E1914" i="1"/>
  <c r="H1914" i="1"/>
  <c r="G1914" i="1" s="1"/>
  <c r="C1914" i="1" l="1"/>
  <c r="J1914" i="1" l="1"/>
  <c r="D1915" i="1" s="1"/>
  <c r="K1914" i="1" l="1"/>
  <c r="I1915" i="1" s="1"/>
  <c r="E1915" i="1" l="1"/>
  <c r="H1915" i="1"/>
  <c r="G1915" i="1" s="1"/>
  <c r="F1915" i="1"/>
  <c r="C1915" i="1" l="1"/>
  <c r="J1915" i="1" s="1"/>
  <c r="D1916" i="1" s="1"/>
  <c r="K1915" i="1" l="1"/>
  <c r="I1916" i="1" s="1"/>
  <c r="E1916" i="1" l="1"/>
  <c r="F1916" i="1"/>
  <c r="H1916" i="1"/>
  <c r="G1916" i="1" s="1"/>
  <c r="C1916" i="1" l="1"/>
  <c r="J1916" i="1" s="1"/>
  <c r="D1917" i="1" s="1"/>
  <c r="K1916" i="1" l="1"/>
  <c r="I1917" i="1" s="1"/>
  <c r="H1917" i="1" l="1"/>
  <c r="G1917" i="1" s="1"/>
  <c r="E1917" i="1"/>
  <c r="F1917" i="1"/>
  <c r="C1917" i="1" l="1"/>
  <c r="J1917" i="1" s="1"/>
  <c r="D1918" i="1" s="1"/>
  <c r="K1917" i="1" l="1"/>
  <c r="I1918" i="1" s="1"/>
  <c r="E1918" i="1" l="1"/>
  <c r="F1918" i="1"/>
  <c r="H1918" i="1"/>
  <c r="G1918" i="1" s="1"/>
  <c r="C1918" i="1" l="1"/>
  <c r="J1918" i="1" s="1"/>
  <c r="D1919" i="1" s="1"/>
  <c r="K1918" i="1" l="1"/>
  <c r="I1919" i="1" s="1"/>
  <c r="E1919" i="1" l="1"/>
  <c r="H1919" i="1"/>
  <c r="G1919" i="1" s="1"/>
  <c r="F1919" i="1"/>
  <c r="C1919" i="1" l="1"/>
  <c r="J1919" i="1" s="1"/>
  <c r="D1920" i="1" s="1"/>
  <c r="K1919" i="1" l="1"/>
  <c r="I1920" i="1" s="1"/>
  <c r="E1920" i="1" l="1"/>
  <c r="F1920" i="1"/>
  <c r="H1920" i="1"/>
  <c r="G1920" i="1" s="1"/>
  <c r="C1920" i="1" l="1"/>
  <c r="J1920" i="1" s="1"/>
  <c r="D1921" i="1" s="1"/>
  <c r="K1920" i="1" l="1"/>
  <c r="I1921" i="1" s="1"/>
  <c r="E1921" i="1" l="1"/>
  <c r="F1921" i="1"/>
  <c r="H1921" i="1"/>
  <c r="G1921" i="1" s="1"/>
  <c r="C1921" i="1" l="1"/>
  <c r="J1921" i="1" l="1"/>
  <c r="D1922" i="1" s="1"/>
  <c r="K1921" i="1" l="1"/>
  <c r="I1922" i="1" s="1"/>
  <c r="H1922" i="1" l="1"/>
  <c r="G1922" i="1" s="1"/>
  <c r="F1922" i="1"/>
  <c r="E1922" i="1"/>
  <c r="C1922" i="1" l="1"/>
  <c r="J1922" i="1" s="1"/>
  <c r="D1923" i="1" s="1"/>
  <c r="K1922" i="1" l="1"/>
  <c r="I1923" i="1" s="1"/>
  <c r="E1923" i="1" l="1"/>
  <c r="F1923" i="1"/>
  <c r="H1923" i="1"/>
  <c r="G1923" i="1" s="1"/>
  <c r="C1923" i="1" l="1"/>
  <c r="J1923" i="1" s="1"/>
  <c r="D1924" i="1" s="1"/>
  <c r="K1923" i="1" l="1"/>
  <c r="I1924" i="1" s="1"/>
  <c r="E1924" i="1" l="1"/>
  <c r="F1924" i="1"/>
  <c r="H1924" i="1"/>
  <c r="G1924" i="1" s="1"/>
  <c r="C1924" i="1" l="1"/>
  <c r="J1924" i="1" s="1"/>
  <c r="D1925" i="1" l="1"/>
  <c r="K1924" i="1"/>
  <c r="I1925" i="1" s="1"/>
  <c r="E1925" i="1" l="1"/>
  <c r="H1925" i="1"/>
  <c r="G1925" i="1" s="1"/>
  <c r="F1925" i="1"/>
  <c r="C1925" i="1" l="1"/>
  <c r="J1925" i="1" s="1"/>
  <c r="D1926" i="1" s="1"/>
  <c r="K1925" i="1" l="1"/>
  <c r="I1926" i="1" l="1"/>
  <c r="H1926" i="1"/>
  <c r="F1926" i="1"/>
  <c r="E1926" i="1"/>
  <c r="G1926" i="1" l="1"/>
  <c r="C1926" i="1"/>
  <c r="J1926" i="1" l="1"/>
  <c r="D1927" i="1" s="1"/>
  <c r="K1926" i="1" l="1"/>
  <c r="I1927" i="1" s="1"/>
  <c r="E1927" i="1" l="1"/>
  <c r="H1927" i="1"/>
  <c r="G1927" i="1" s="1"/>
  <c r="F1927" i="1"/>
  <c r="C1927" i="1" l="1"/>
  <c r="J1927" i="1" s="1"/>
  <c r="K1927" i="1" s="1"/>
  <c r="I1928" i="1" s="1"/>
  <c r="E1928" i="1" l="1"/>
  <c r="D1928" i="1"/>
  <c r="F1928" i="1"/>
  <c r="H1928" i="1"/>
  <c r="G1928" i="1" s="1"/>
  <c r="C1928" i="1" l="1"/>
  <c r="J1928" i="1" s="1"/>
  <c r="D1929" i="1" s="1"/>
  <c r="K1928" i="1" l="1"/>
  <c r="I1929" i="1" s="1"/>
  <c r="H1929" i="1" l="1"/>
  <c r="G1929" i="1" s="1"/>
  <c r="F1929" i="1"/>
  <c r="E1929" i="1"/>
  <c r="C1929" i="1" l="1"/>
  <c r="J1929" i="1" s="1"/>
  <c r="D1930" i="1" s="1"/>
  <c r="K1929" i="1" l="1"/>
  <c r="I1930" i="1" s="1"/>
  <c r="F1930" i="1" l="1"/>
  <c r="H1930" i="1"/>
  <c r="G1930" i="1" s="1"/>
  <c r="E1930" i="1"/>
  <c r="C1930" i="1" l="1"/>
  <c r="J1930" i="1" s="1"/>
  <c r="D1931" i="1" s="1"/>
  <c r="K1930" i="1" l="1"/>
  <c r="I1931" i="1" s="1"/>
  <c r="E1931" i="1" l="1"/>
  <c r="H1931" i="1"/>
  <c r="G1931" i="1" s="1"/>
  <c r="F1931" i="1"/>
  <c r="C1931" i="1" l="1"/>
  <c r="J1931" i="1" s="1"/>
  <c r="D1932" i="1" s="1"/>
  <c r="K1931" i="1" l="1"/>
  <c r="I1932" i="1" s="1"/>
  <c r="E1932" i="1" l="1"/>
  <c r="F1932" i="1"/>
  <c r="H1932" i="1"/>
  <c r="G1932" i="1" s="1"/>
  <c r="C1932" i="1" l="1"/>
  <c r="J1932" i="1" s="1"/>
  <c r="D1933" i="1" s="1"/>
  <c r="K1932" i="1" l="1"/>
  <c r="I1933" i="1" s="1"/>
  <c r="F1933" i="1" l="1"/>
  <c r="H1933" i="1"/>
  <c r="G1933" i="1" s="1"/>
  <c r="E1933" i="1"/>
  <c r="C1933" i="1" l="1"/>
  <c r="J1933" i="1" s="1"/>
  <c r="D1934" i="1" s="1"/>
  <c r="K1933" i="1" l="1"/>
  <c r="I1934" i="1" s="1"/>
  <c r="F1934" i="1" l="1"/>
  <c r="E1934" i="1"/>
  <c r="C1934" i="1" s="1"/>
  <c r="H1934" i="1"/>
  <c r="G1934" i="1" s="1"/>
  <c r="J1934" i="1" l="1"/>
  <c r="D1935" i="1" s="1"/>
  <c r="K1934" i="1" l="1"/>
  <c r="I1935" i="1" s="1"/>
  <c r="H1935" i="1" l="1"/>
  <c r="G1935" i="1" s="1"/>
  <c r="F1935" i="1"/>
  <c r="E1935" i="1"/>
  <c r="C1935" i="1" s="1"/>
  <c r="J1935" i="1" s="1"/>
  <c r="D1936" i="1" s="1"/>
  <c r="K1935" i="1" l="1"/>
  <c r="I1936" i="1" s="1"/>
  <c r="E1936" i="1" l="1"/>
  <c r="F1936" i="1"/>
  <c r="H1936" i="1"/>
  <c r="G1936" i="1" s="1"/>
  <c r="C1936" i="1" l="1"/>
  <c r="J1936" i="1" s="1"/>
  <c r="D1937" i="1" s="1"/>
  <c r="K1936" i="1" l="1"/>
  <c r="I1937" i="1" s="1"/>
  <c r="H1937" i="1" l="1"/>
  <c r="G1937" i="1" s="1"/>
  <c r="E1937" i="1"/>
  <c r="F1937" i="1"/>
  <c r="C1937" i="1" l="1"/>
  <c r="J1937" i="1" s="1"/>
  <c r="D1938" i="1" s="1"/>
  <c r="K1937" i="1" l="1"/>
  <c r="I1938" i="1" s="1"/>
  <c r="E1938" i="1" l="1"/>
  <c r="H1938" i="1"/>
  <c r="G1938" i="1" s="1"/>
  <c r="F1938" i="1"/>
  <c r="C1938" i="1" l="1"/>
  <c r="J1938" i="1" s="1"/>
  <c r="D1939" i="1" l="1"/>
  <c r="K1938" i="1"/>
  <c r="I1939" i="1" s="1"/>
  <c r="E1939" i="1" l="1"/>
  <c r="F1939" i="1"/>
  <c r="H1939" i="1"/>
  <c r="G1939" i="1" s="1"/>
  <c r="C1939" i="1" l="1"/>
  <c r="J1939" i="1" l="1"/>
  <c r="D1940" i="1" l="1"/>
  <c r="K1939" i="1"/>
  <c r="I1940" i="1" s="1"/>
  <c r="E1940" i="1" l="1"/>
  <c r="F1940" i="1"/>
  <c r="H1940" i="1"/>
  <c r="G1940" i="1" s="1"/>
  <c r="C1940" i="1" l="1"/>
  <c r="J1940" i="1" l="1"/>
  <c r="D1941" i="1" l="1"/>
  <c r="K1940" i="1"/>
  <c r="I1941" i="1" s="1"/>
  <c r="F1941" i="1" l="1"/>
  <c r="E1941" i="1"/>
  <c r="H1941" i="1"/>
  <c r="G1941" i="1" s="1"/>
  <c r="C1941" i="1" l="1"/>
  <c r="J1941" i="1" l="1"/>
  <c r="D1942" i="1" l="1"/>
  <c r="K1941" i="1"/>
  <c r="I1942" i="1" s="1"/>
  <c r="F1942" i="1" l="1"/>
  <c r="E1942" i="1"/>
  <c r="H1942" i="1"/>
  <c r="G1942" i="1" s="1"/>
  <c r="C1942" i="1" l="1"/>
  <c r="J1942" i="1" s="1"/>
  <c r="D1943" i="1" s="1"/>
  <c r="K1942" i="1" l="1"/>
  <c r="I1943" i="1" s="1"/>
  <c r="F1943" i="1" l="1"/>
  <c r="H1943" i="1"/>
  <c r="G1943" i="1" s="1"/>
  <c r="E1943" i="1"/>
  <c r="C1943" i="1" l="1"/>
  <c r="J1943" i="1" s="1"/>
  <c r="D1944" i="1" s="1"/>
  <c r="K1943" i="1" l="1"/>
  <c r="I1944" i="1" s="1"/>
  <c r="E1944" i="1" l="1"/>
  <c r="H1944" i="1"/>
  <c r="G1944" i="1" s="1"/>
  <c r="F1944" i="1"/>
  <c r="C1944" i="1" l="1"/>
  <c r="J1944" i="1" s="1"/>
  <c r="D1945" i="1" l="1"/>
  <c r="K1944" i="1"/>
  <c r="I1945" i="1" s="1"/>
  <c r="E1945" i="1" l="1"/>
  <c r="H1945" i="1"/>
  <c r="G1945" i="1" s="1"/>
  <c r="F1945" i="1"/>
  <c r="C1945" i="1" l="1"/>
  <c r="J1945" i="1" s="1"/>
  <c r="D1946" i="1" l="1"/>
  <c r="K1945" i="1"/>
  <c r="I1946" i="1" s="1"/>
  <c r="E1946" i="1" l="1"/>
  <c r="H1946" i="1"/>
  <c r="G1946" i="1" s="1"/>
  <c r="F1946" i="1"/>
  <c r="C1946" i="1" l="1"/>
  <c r="J1946" i="1" l="1"/>
  <c r="D1947" i="1" s="1"/>
  <c r="K1946" i="1" l="1"/>
  <c r="I1947" i="1" s="1"/>
  <c r="F1947" i="1" l="1"/>
  <c r="H1947" i="1"/>
  <c r="G1947" i="1" s="1"/>
  <c r="E1947" i="1"/>
  <c r="C1947" i="1" l="1"/>
  <c r="J1947" i="1" s="1"/>
  <c r="D1948" i="1" s="1"/>
  <c r="K1947" i="1" l="1"/>
  <c r="I1948" i="1" s="1"/>
  <c r="E1948" i="1" l="1"/>
  <c r="F1948" i="1"/>
  <c r="H1948" i="1"/>
  <c r="G1948" i="1" s="1"/>
  <c r="C1948" i="1" l="1"/>
  <c r="J1948" i="1" s="1"/>
  <c r="D1949" i="1" s="1"/>
  <c r="K1948" i="1" l="1"/>
  <c r="I1949" i="1" s="1"/>
  <c r="E1949" i="1" l="1"/>
  <c r="F1949" i="1"/>
  <c r="H1949" i="1"/>
  <c r="G1949" i="1" s="1"/>
  <c r="C1949" i="1" l="1"/>
  <c r="J1949" i="1" s="1"/>
  <c r="D1950" i="1" s="1"/>
  <c r="K1949" i="1" l="1"/>
  <c r="I1950" i="1" s="1"/>
  <c r="H1950" i="1" l="1"/>
  <c r="G1950" i="1" s="1"/>
  <c r="F1950" i="1"/>
  <c r="E1950" i="1"/>
  <c r="C1950" i="1" l="1"/>
  <c r="J1950" i="1" s="1"/>
  <c r="D1951" i="1" s="1"/>
  <c r="K1950" i="1" l="1"/>
  <c r="I1951" i="1" s="1"/>
  <c r="F1951" i="1" l="1"/>
  <c r="H1951" i="1"/>
  <c r="G1951" i="1" s="1"/>
  <c r="E1951" i="1"/>
  <c r="C1951" i="1" l="1"/>
  <c r="J1951" i="1" s="1"/>
  <c r="D1952" i="1" s="1"/>
  <c r="K1951" i="1" l="1"/>
  <c r="I1952" i="1" s="1"/>
  <c r="E1952" i="1" l="1"/>
  <c r="H1952" i="1"/>
  <c r="G1952" i="1" s="1"/>
  <c r="F1952" i="1"/>
  <c r="C1952" i="1" l="1"/>
  <c r="J1952" i="1" s="1"/>
  <c r="D1953" i="1" s="1"/>
  <c r="K1952" i="1" l="1"/>
  <c r="I1953" i="1" s="1"/>
  <c r="H1953" i="1" l="1"/>
  <c r="G1953" i="1" s="1"/>
  <c r="F1953" i="1"/>
  <c r="E1953" i="1"/>
  <c r="C1953" i="1" l="1"/>
  <c r="J1953" i="1" s="1"/>
  <c r="D1954" i="1" s="1"/>
  <c r="K1953" i="1" l="1"/>
  <c r="I1954" i="1" s="1"/>
  <c r="F1954" i="1" l="1"/>
  <c r="H1954" i="1"/>
  <c r="G1954" i="1" s="1"/>
  <c r="E1954" i="1"/>
  <c r="C1954" i="1" l="1"/>
  <c r="J1954" i="1" s="1"/>
  <c r="D1955" i="1" s="1"/>
  <c r="K1954" i="1" l="1"/>
  <c r="I1955" i="1" s="1"/>
  <c r="E1955" i="1" l="1"/>
  <c r="F1955" i="1"/>
  <c r="H1955" i="1"/>
  <c r="G1955" i="1" s="1"/>
  <c r="C1955" i="1" l="1"/>
  <c r="J1955" i="1" s="1"/>
  <c r="D1956" i="1" s="1"/>
  <c r="K1955" i="1" l="1"/>
  <c r="I1956" i="1" s="1"/>
  <c r="F1956" i="1" l="1"/>
  <c r="H1956" i="1"/>
  <c r="G1956" i="1" s="1"/>
  <c r="E1956" i="1"/>
  <c r="C1956" i="1" l="1"/>
  <c r="J1956" i="1" s="1"/>
  <c r="D1957" i="1" s="1"/>
  <c r="K1956" i="1" l="1"/>
  <c r="I1957" i="1" s="1"/>
  <c r="H1957" i="1" l="1"/>
  <c r="G1957" i="1" s="1"/>
  <c r="E1957" i="1"/>
  <c r="F1957" i="1"/>
  <c r="C1957" i="1" l="1"/>
  <c r="J1957" i="1" s="1"/>
  <c r="D1958" i="1" s="1"/>
  <c r="K1957" i="1" l="1"/>
  <c r="I1958" i="1" s="1"/>
  <c r="H1958" i="1" l="1"/>
  <c r="G1958" i="1" s="1"/>
  <c r="E1958" i="1"/>
  <c r="F1958" i="1"/>
  <c r="C1958" i="1" l="1"/>
  <c r="J1958" i="1" s="1"/>
  <c r="D1959" i="1" s="1"/>
  <c r="K1958" i="1" l="1"/>
  <c r="I1959" i="1" s="1"/>
  <c r="F1959" i="1" l="1"/>
  <c r="E1959" i="1"/>
  <c r="H1959" i="1"/>
  <c r="G1959" i="1" s="1"/>
  <c r="C1959" i="1" l="1"/>
  <c r="J1959" i="1" s="1"/>
  <c r="D1960" i="1" l="1"/>
  <c r="K1959" i="1"/>
  <c r="I1960" i="1" s="1"/>
  <c r="H1960" i="1" l="1"/>
  <c r="G1960" i="1" s="1"/>
  <c r="E1960" i="1"/>
  <c r="F1960" i="1"/>
  <c r="C1960" i="1" l="1"/>
  <c r="J1960" i="1" s="1"/>
  <c r="D1961" i="1" l="1"/>
  <c r="K1960" i="1"/>
  <c r="I1961" i="1" s="1"/>
  <c r="E1961" i="1" l="1"/>
  <c r="H1961" i="1"/>
  <c r="G1961" i="1" s="1"/>
  <c r="F1961" i="1"/>
  <c r="C1961" i="1" l="1"/>
  <c r="J1961" i="1" l="1"/>
  <c r="D1962" i="1" s="1"/>
  <c r="K1961" i="1" l="1"/>
  <c r="I1962" i="1" s="1"/>
  <c r="E1962" i="1" l="1"/>
  <c r="H1962" i="1"/>
  <c r="G1962" i="1" s="1"/>
  <c r="F1962" i="1"/>
  <c r="C1962" i="1" l="1"/>
  <c r="J1962" i="1" s="1"/>
  <c r="D1963" i="1" s="1"/>
  <c r="K1962" i="1" l="1"/>
  <c r="I1963" i="1" s="1"/>
  <c r="E1963" i="1" l="1"/>
  <c r="F1963" i="1"/>
  <c r="H1963" i="1"/>
  <c r="G1963" i="1" s="1"/>
  <c r="C1963" i="1" l="1"/>
  <c r="J1963" i="1" s="1"/>
  <c r="D1964" i="1" s="1"/>
  <c r="K1963" i="1" l="1"/>
  <c r="I1964" i="1" s="1"/>
  <c r="E1964" i="1" l="1"/>
  <c r="F1964" i="1"/>
  <c r="H1964" i="1"/>
  <c r="G1964" i="1" s="1"/>
  <c r="C1964" i="1" l="1"/>
  <c r="J1964" i="1" s="1"/>
  <c r="D1965" i="1" s="1"/>
  <c r="K1964" i="1" l="1"/>
  <c r="I1965" i="1" s="1"/>
  <c r="F1965" i="1" l="1"/>
  <c r="E1965" i="1"/>
  <c r="H1965" i="1"/>
  <c r="G1965" i="1" s="1"/>
  <c r="C1965" i="1" l="1"/>
  <c r="J1965" i="1" s="1"/>
  <c r="D1966" i="1" s="1"/>
  <c r="K1965" i="1" l="1"/>
  <c r="I1966" i="1" s="1"/>
  <c r="E1966" i="1" l="1"/>
  <c r="H1966" i="1"/>
  <c r="G1966" i="1" s="1"/>
  <c r="F1966" i="1"/>
  <c r="C1966" i="1" l="1"/>
  <c r="J1966" i="1" s="1"/>
  <c r="D1967" i="1" l="1"/>
  <c r="K1966" i="1"/>
  <c r="I1967" i="1" s="1"/>
  <c r="F1967" i="1" l="1"/>
  <c r="E1967" i="1"/>
  <c r="H1967" i="1"/>
  <c r="G1967" i="1" s="1"/>
  <c r="C1967" i="1" l="1"/>
  <c r="J1967" i="1" l="1"/>
  <c r="D1968" i="1" s="1"/>
  <c r="K1967" i="1" l="1"/>
  <c r="I1968" i="1" s="1"/>
  <c r="E1968" i="1" l="1"/>
  <c r="H1968" i="1"/>
  <c r="G1968" i="1" s="1"/>
  <c r="F1968" i="1"/>
  <c r="C1968" i="1" l="1"/>
  <c r="J1968" i="1" s="1"/>
  <c r="D1969" i="1" l="1"/>
  <c r="K1968" i="1"/>
  <c r="I1969" i="1" s="1"/>
  <c r="F1969" i="1" l="1"/>
  <c r="E1969" i="1"/>
  <c r="H1969" i="1"/>
  <c r="G1969" i="1" s="1"/>
  <c r="C1969" i="1" l="1"/>
  <c r="J1969" i="1" s="1"/>
  <c r="D1970" i="1" s="1"/>
  <c r="K1969" i="1" l="1"/>
  <c r="I1970" i="1" s="1"/>
  <c r="E1970" i="1" l="1"/>
  <c r="F1970" i="1"/>
  <c r="H1970" i="1"/>
  <c r="G1970" i="1" s="1"/>
  <c r="C1970" i="1" l="1"/>
  <c r="J1970" i="1" s="1"/>
  <c r="D1971" i="1" s="1"/>
  <c r="K1970" i="1" l="1"/>
  <c r="I1971" i="1" s="1"/>
  <c r="E1971" i="1" l="1"/>
  <c r="F1971" i="1"/>
  <c r="H1971" i="1"/>
  <c r="G1971" i="1" s="1"/>
  <c r="C1971" i="1" l="1"/>
  <c r="J1971" i="1" s="1"/>
  <c r="D1972" i="1" s="1"/>
  <c r="K1971" i="1" l="1"/>
  <c r="I1972" i="1" s="1"/>
  <c r="F1972" i="1" l="1"/>
  <c r="H1972" i="1"/>
  <c r="G1972" i="1" s="1"/>
  <c r="E1972" i="1"/>
  <c r="C1972" i="1" l="1"/>
  <c r="J1972" i="1" s="1"/>
  <c r="D1973" i="1" l="1"/>
  <c r="K1972" i="1"/>
  <c r="I1973" i="1" s="1"/>
  <c r="E1973" i="1" l="1"/>
  <c r="F1973" i="1"/>
  <c r="H1973" i="1"/>
  <c r="G1973" i="1" s="1"/>
  <c r="C1973" i="1" l="1"/>
  <c r="J1973" i="1" l="1"/>
  <c r="D1974" i="1" l="1"/>
  <c r="K1973" i="1"/>
  <c r="I1974" i="1" s="1"/>
  <c r="E1974" i="1" l="1"/>
  <c r="F1974" i="1"/>
  <c r="H1974" i="1"/>
  <c r="G1974" i="1" s="1"/>
  <c r="C1974" i="1" l="1"/>
  <c r="J1974" i="1" l="1"/>
  <c r="D1975" i="1" l="1"/>
  <c r="K1974" i="1"/>
  <c r="I1975" i="1" s="1"/>
  <c r="E1975" i="1" l="1"/>
  <c r="F1975" i="1"/>
  <c r="H1975" i="1"/>
  <c r="G1975" i="1" s="1"/>
  <c r="C1975" i="1" l="1"/>
  <c r="J1975" i="1" l="1"/>
  <c r="D1976" i="1" s="1"/>
  <c r="K1975" i="1" l="1"/>
  <c r="I1976" i="1" s="1"/>
  <c r="E1976" i="1" l="1"/>
  <c r="F1976" i="1"/>
  <c r="H1976" i="1"/>
  <c r="G1976" i="1" s="1"/>
  <c r="C1976" i="1" l="1"/>
  <c r="J1976" i="1" s="1"/>
  <c r="D1977" i="1" s="1"/>
  <c r="K1976" i="1" l="1"/>
  <c r="I1977" i="1" s="1"/>
  <c r="F1977" i="1" l="1"/>
  <c r="H1977" i="1"/>
  <c r="G1977" i="1" s="1"/>
  <c r="E1977" i="1"/>
  <c r="C1977" i="1" l="1"/>
  <c r="J1977" i="1" s="1"/>
  <c r="D1978" i="1" s="1"/>
  <c r="K1977" i="1" l="1"/>
  <c r="I1978" i="1" s="1"/>
  <c r="E1978" i="1" l="1"/>
  <c r="F1978" i="1"/>
  <c r="H1978" i="1"/>
  <c r="G1978" i="1" s="1"/>
  <c r="C1978" i="1" l="1"/>
  <c r="J1978" i="1" s="1"/>
  <c r="D1979" i="1" l="1"/>
  <c r="K1978" i="1"/>
  <c r="I1979" i="1" s="1"/>
  <c r="E1979" i="1" l="1"/>
  <c r="H1979" i="1"/>
  <c r="G1979" i="1" s="1"/>
  <c r="F1979" i="1"/>
  <c r="C1979" i="1" l="1"/>
  <c r="J1979" i="1" s="1"/>
  <c r="D1980" i="1" l="1"/>
  <c r="K1979" i="1"/>
  <c r="I1980" i="1" s="1"/>
  <c r="E1980" i="1" l="1"/>
  <c r="H1980" i="1"/>
  <c r="G1980" i="1" s="1"/>
  <c r="F1980" i="1"/>
  <c r="C1980" i="1" l="1"/>
  <c r="J1980" i="1" l="1"/>
  <c r="D1981" i="1" s="1"/>
  <c r="K1980" i="1" l="1"/>
  <c r="I1981" i="1" s="1"/>
  <c r="E1981" i="1" l="1"/>
  <c r="F1981" i="1"/>
  <c r="H1981" i="1"/>
  <c r="G1981" i="1" s="1"/>
  <c r="C1981" i="1" l="1"/>
  <c r="J1981" i="1" s="1"/>
  <c r="D1982" i="1" s="1"/>
  <c r="K1981" i="1" l="1"/>
  <c r="I1982" i="1" s="1"/>
  <c r="F1982" i="1" l="1"/>
  <c r="H1982" i="1"/>
  <c r="G1982" i="1" s="1"/>
  <c r="E1982" i="1"/>
  <c r="C1982" i="1" l="1"/>
  <c r="J1982" i="1" s="1"/>
  <c r="D1983" i="1" s="1"/>
  <c r="K1982" i="1" l="1"/>
  <c r="I1983" i="1" s="1"/>
  <c r="E1983" i="1" l="1"/>
  <c r="H1983" i="1"/>
  <c r="G1983" i="1" s="1"/>
  <c r="F1983" i="1"/>
  <c r="C1983" i="1" l="1"/>
  <c r="J1983" i="1" s="1"/>
  <c r="D1984" i="1" l="1"/>
  <c r="K1983" i="1"/>
  <c r="I1984" i="1" s="1"/>
  <c r="E1984" i="1" l="1"/>
  <c r="H1984" i="1"/>
  <c r="G1984" i="1" s="1"/>
  <c r="F1984" i="1"/>
  <c r="C1984" i="1" l="1"/>
  <c r="J1984" i="1" s="1"/>
  <c r="D1985" i="1" l="1"/>
  <c r="K1984" i="1"/>
  <c r="I1985" i="1" s="1"/>
  <c r="E1985" i="1" l="1"/>
  <c r="H1985" i="1"/>
  <c r="G1985" i="1" s="1"/>
  <c r="F1985" i="1"/>
  <c r="C1985" i="1" l="1"/>
  <c r="J1985" i="1" s="1"/>
  <c r="D1986" i="1" l="1"/>
  <c r="K1985" i="1"/>
  <c r="I1986" i="1" s="1"/>
  <c r="E1986" i="1" l="1"/>
  <c r="H1986" i="1"/>
  <c r="G1986" i="1" s="1"/>
  <c r="F1986" i="1"/>
  <c r="C1986" i="1" l="1"/>
  <c r="J1986" i="1" l="1"/>
  <c r="D1987" i="1" s="1"/>
  <c r="K1986" i="1" l="1"/>
  <c r="I1987" i="1" s="1"/>
  <c r="H1987" i="1" l="1"/>
  <c r="G1987" i="1" s="1"/>
  <c r="F1987" i="1"/>
  <c r="E1987" i="1"/>
  <c r="C1987" i="1" l="1"/>
  <c r="J1987" i="1" s="1"/>
  <c r="D1988" i="1" s="1"/>
  <c r="K1987" i="1" l="1"/>
  <c r="I1988" i="1" s="1"/>
  <c r="E1988" i="1" l="1"/>
  <c r="F1988" i="1"/>
  <c r="H1988" i="1"/>
  <c r="G1988" i="1" s="1"/>
  <c r="C1988" i="1" l="1"/>
  <c r="J1988" i="1" s="1"/>
  <c r="D1989" i="1" s="1"/>
  <c r="K1988" i="1" l="1"/>
  <c r="I1989" i="1" s="1"/>
  <c r="F1989" i="1" l="1"/>
  <c r="H1989" i="1"/>
  <c r="G1989" i="1" s="1"/>
  <c r="E1989" i="1"/>
  <c r="C1989" i="1" l="1"/>
  <c r="J1989" i="1" s="1"/>
  <c r="K1989" i="1" s="1"/>
  <c r="I1990" i="1" s="1"/>
  <c r="D1990" i="1" l="1"/>
  <c r="F1990" i="1"/>
  <c r="H1990" i="1"/>
  <c r="G1990" i="1" s="1"/>
  <c r="E1990" i="1"/>
  <c r="C1990" i="1" l="1"/>
  <c r="J1990" i="1" l="1"/>
  <c r="D1991" i="1" s="1"/>
  <c r="K1990" i="1" l="1"/>
  <c r="I1991" i="1" s="1"/>
  <c r="H1991" i="1" l="1"/>
  <c r="G1991" i="1" s="1"/>
  <c r="F1991" i="1"/>
  <c r="E1991" i="1"/>
  <c r="C1991" i="1" l="1"/>
  <c r="J1991" i="1" s="1"/>
  <c r="D1992" i="1" s="1"/>
  <c r="K1991" i="1" l="1"/>
  <c r="I1992" i="1" s="1"/>
  <c r="E1992" i="1" l="1"/>
  <c r="H1992" i="1"/>
  <c r="G1992" i="1" s="1"/>
  <c r="F1992" i="1"/>
  <c r="C1992" i="1" l="1"/>
  <c r="J1992" i="1" s="1"/>
  <c r="D1993" i="1" s="1"/>
  <c r="K1992" i="1" l="1"/>
  <c r="I1993" i="1" s="1"/>
  <c r="H1993" i="1" l="1"/>
  <c r="G1993" i="1" s="1"/>
  <c r="F1993" i="1"/>
  <c r="E1993" i="1"/>
  <c r="C1993" i="1" l="1"/>
  <c r="J1993" i="1" s="1"/>
  <c r="D1994" i="1" s="1"/>
  <c r="K1993" i="1" l="1"/>
  <c r="I1994" i="1" s="1"/>
  <c r="H1994" i="1" l="1"/>
  <c r="G1994" i="1" s="1"/>
  <c r="F1994" i="1"/>
  <c r="E1994" i="1"/>
  <c r="C1994" i="1" l="1"/>
  <c r="J1994" i="1" s="1"/>
  <c r="K1994" i="1" s="1"/>
  <c r="I1995" i="1" s="1"/>
  <c r="D1995" i="1" l="1"/>
  <c r="F1995" i="1"/>
  <c r="E1995" i="1"/>
  <c r="H1995" i="1"/>
  <c r="G1995" i="1" s="1"/>
  <c r="C1995" i="1" l="1"/>
  <c r="J1995" i="1" l="1"/>
  <c r="D1996" i="1" s="1"/>
  <c r="K1995" i="1" l="1"/>
  <c r="I1996" i="1" s="1"/>
  <c r="E1996" i="1" l="1"/>
  <c r="H1996" i="1"/>
  <c r="G1996" i="1" s="1"/>
  <c r="F1996" i="1"/>
  <c r="C1996" i="1" l="1"/>
  <c r="J1996" i="1" s="1"/>
  <c r="D1997" i="1" l="1"/>
  <c r="K1996" i="1"/>
  <c r="I1997" i="1" s="1"/>
  <c r="F1997" i="1" l="1"/>
  <c r="E1997" i="1"/>
  <c r="H1997" i="1"/>
  <c r="G1997" i="1" s="1"/>
  <c r="C1997" i="1" l="1"/>
  <c r="J1997" i="1" l="1"/>
  <c r="D1998" i="1" l="1"/>
  <c r="K1997" i="1"/>
  <c r="I1998" i="1" s="1"/>
  <c r="E1998" i="1" l="1"/>
  <c r="H1998" i="1"/>
  <c r="G1998" i="1" s="1"/>
  <c r="F1998" i="1"/>
  <c r="C1998" i="1" l="1"/>
  <c r="J1998" i="1" l="1"/>
  <c r="D1999" i="1" l="1"/>
  <c r="K1998" i="1"/>
  <c r="I1999" i="1" s="1"/>
  <c r="F1999" i="1" l="1"/>
  <c r="E1999" i="1"/>
  <c r="H1999" i="1"/>
  <c r="G1999" i="1" s="1"/>
  <c r="C1999" i="1" l="1"/>
  <c r="J1999" i="1" s="1"/>
  <c r="D2000" i="1" s="1"/>
  <c r="K1999" i="1" l="1"/>
  <c r="I2000" i="1" s="1"/>
  <c r="E2000" i="1" l="1"/>
  <c r="F2000" i="1"/>
  <c r="H2000" i="1"/>
  <c r="G2000" i="1" s="1"/>
  <c r="C2000" i="1" l="1"/>
  <c r="J2000" i="1" s="1"/>
  <c r="D2001" i="1" s="1"/>
  <c r="K2000" i="1" l="1"/>
  <c r="I2001" i="1" s="1"/>
  <c r="F2001" i="1" l="1"/>
  <c r="H2001" i="1"/>
  <c r="G2001" i="1" s="1"/>
  <c r="E2001" i="1"/>
  <c r="C2001" i="1" l="1"/>
  <c r="J2001" i="1" s="1"/>
  <c r="D2002" i="1" l="1"/>
  <c r="K2001" i="1"/>
  <c r="I2002" i="1" s="1"/>
  <c r="E2002" i="1" l="1"/>
  <c r="F2002" i="1"/>
  <c r="H2002" i="1"/>
  <c r="G2002" i="1" s="1"/>
  <c r="C2002" i="1" l="1"/>
  <c r="J2002" i="1" l="1"/>
  <c r="D2003" i="1" l="1"/>
  <c r="K2002" i="1"/>
  <c r="I2003" i="1" s="1"/>
  <c r="E2003" i="1" l="1"/>
  <c r="F2003" i="1"/>
  <c r="H2003" i="1"/>
  <c r="G2003" i="1" s="1"/>
  <c r="C2003" i="1" l="1"/>
  <c r="J2003" i="1" l="1"/>
  <c r="D2004" i="1" l="1"/>
  <c r="K2003" i="1"/>
  <c r="I2004" i="1" s="1"/>
  <c r="E2004" i="1" l="1"/>
  <c r="F2004" i="1"/>
  <c r="H2004" i="1"/>
  <c r="G2004" i="1" s="1"/>
  <c r="C2004" i="1" l="1"/>
  <c r="J2004" i="1" l="1"/>
  <c r="D2005" i="1" l="1"/>
  <c r="K2004" i="1"/>
  <c r="I2005" i="1" s="1"/>
  <c r="E2005" i="1" l="1"/>
  <c r="F2005" i="1"/>
  <c r="H2005" i="1"/>
  <c r="G2005" i="1" s="1"/>
  <c r="C2005" i="1" l="1"/>
  <c r="J2005" i="1" l="1"/>
  <c r="D2006" i="1" l="1"/>
  <c r="K2005" i="1"/>
  <c r="I2006" i="1" s="1"/>
  <c r="F2006" i="1" l="1"/>
  <c r="E2006" i="1"/>
  <c r="H2006" i="1"/>
  <c r="G2006" i="1" s="1"/>
  <c r="C2006" i="1" l="1"/>
  <c r="J2006" i="1" l="1"/>
  <c r="D2007" i="1" l="1"/>
  <c r="K2006" i="1"/>
  <c r="I2007" i="1" s="1"/>
  <c r="F2007" i="1" l="1"/>
  <c r="E2007" i="1"/>
  <c r="H2007" i="1"/>
  <c r="G2007" i="1" s="1"/>
  <c r="C2007" i="1" l="1"/>
  <c r="J2007" i="1" l="1"/>
  <c r="D2008" i="1" l="1"/>
  <c r="K2007" i="1"/>
  <c r="I2008" i="1" s="1"/>
  <c r="F2008" i="1" l="1"/>
  <c r="E2008" i="1"/>
  <c r="H2008" i="1"/>
  <c r="G2008" i="1" s="1"/>
  <c r="C2008" i="1" l="1"/>
  <c r="J2008" i="1" l="1"/>
  <c r="D2009" i="1" l="1"/>
  <c r="K2008" i="1"/>
  <c r="I2009" i="1" s="1"/>
  <c r="E2009" i="1" l="1"/>
  <c r="F2009" i="1"/>
  <c r="H2009" i="1"/>
  <c r="G2009" i="1" s="1"/>
  <c r="C2009" i="1" l="1"/>
  <c r="J2009" i="1" l="1"/>
  <c r="D2010" i="1" l="1"/>
  <c r="K2009" i="1"/>
  <c r="I2010" i="1" s="1"/>
  <c r="E2010" i="1" l="1"/>
  <c r="F2010" i="1"/>
  <c r="H2010" i="1"/>
  <c r="G2010" i="1" s="1"/>
  <c r="C2010" i="1" l="1"/>
  <c r="J2010" i="1" l="1"/>
  <c r="D2011" i="1" l="1"/>
  <c r="K2010" i="1"/>
  <c r="I2011" i="1" s="1"/>
  <c r="E2011" i="1" l="1"/>
  <c r="F2011" i="1"/>
  <c r="H2011" i="1"/>
  <c r="G2011" i="1" s="1"/>
  <c r="C2011" i="1" l="1"/>
  <c r="J2011" i="1" l="1"/>
  <c r="D2012" i="1" l="1"/>
  <c r="K2011" i="1"/>
  <c r="I2012" i="1" s="1"/>
  <c r="E2012" i="1" l="1"/>
  <c r="F2012" i="1"/>
  <c r="H2012" i="1"/>
  <c r="G2012" i="1" s="1"/>
  <c r="C2012" i="1" l="1"/>
  <c r="J2012" i="1" l="1"/>
  <c r="D2013" i="1" l="1"/>
  <c r="K2012" i="1"/>
  <c r="I2013" i="1" s="1"/>
  <c r="F2013" i="1" l="1"/>
  <c r="E2013" i="1"/>
  <c r="H2013" i="1"/>
  <c r="G2013" i="1" s="1"/>
  <c r="C2013" i="1" l="1"/>
  <c r="J2013" i="1" l="1"/>
  <c r="D2014" i="1" l="1"/>
  <c r="K2013" i="1"/>
  <c r="I2014" i="1" s="1"/>
  <c r="F2014" i="1" l="1"/>
  <c r="E2014" i="1"/>
  <c r="H2014" i="1"/>
  <c r="G2014" i="1" s="1"/>
  <c r="C2014" i="1" l="1"/>
  <c r="J2014" i="1" l="1"/>
  <c r="D2015" i="1" l="1"/>
  <c r="K2014" i="1"/>
  <c r="I2015" i="1" s="1"/>
  <c r="E2015" i="1" l="1"/>
  <c r="F2015" i="1"/>
  <c r="H2015" i="1"/>
  <c r="G2015" i="1" s="1"/>
  <c r="C2015" i="1" l="1"/>
  <c r="J2015" i="1" l="1"/>
  <c r="D2016" i="1" l="1"/>
  <c r="K2015" i="1"/>
  <c r="I2016" i="1" s="1"/>
  <c r="E2016" i="1" l="1"/>
  <c r="H2016" i="1"/>
  <c r="G2016" i="1" s="1"/>
  <c r="F2016" i="1"/>
  <c r="C2016" i="1" l="1"/>
  <c r="J2016" i="1" s="1"/>
  <c r="D2017" i="1" l="1"/>
  <c r="K2016" i="1"/>
  <c r="I2017" i="1" s="1"/>
  <c r="E2017" i="1" l="1"/>
  <c r="H2017" i="1"/>
  <c r="G2017" i="1" s="1"/>
  <c r="F2017" i="1"/>
  <c r="C2017" i="1" l="1"/>
  <c r="J2017" i="1" s="1"/>
  <c r="D2018" i="1" l="1"/>
  <c r="K2017" i="1"/>
  <c r="I2018" i="1" s="1"/>
  <c r="E2018" i="1" l="1"/>
  <c r="H2018" i="1"/>
  <c r="G2018" i="1" s="1"/>
  <c r="F2018" i="1"/>
  <c r="C2018" i="1" l="1"/>
  <c r="J2018" i="1" s="1"/>
  <c r="D2019" i="1" l="1"/>
  <c r="K2018" i="1"/>
  <c r="I2019" i="1" s="1"/>
  <c r="E2019" i="1" l="1"/>
  <c r="H2019" i="1"/>
  <c r="G2019" i="1" s="1"/>
  <c r="F2019" i="1"/>
  <c r="C2019" i="1" l="1"/>
  <c r="J2019" i="1" l="1"/>
  <c r="D2020" i="1" s="1"/>
  <c r="K2019" i="1" l="1"/>
  <c r="I2020" i="1" s="1"/>
  <c r="E2020" i="1" l="1"/>
  <c r="H2020" i="1"/>
  <c r="G2020" i="1" s="1"/>
  <c r="F2020" i="1"/>
  <c r="C2020" i="1" l="1"/>
  <c r="J2020" i="1" s="1"/>
  <c r="D2021" i="1" s="1"/>
  <c r="K2020" i="1" l="1"/>
  <c r="I2021" i="1" s="1"/>
  <c r="H2021" i="1" l="1"/>
  <c r="G2021" i="1" s="1"/>
  <c r="F2021" i="1"/>
  <c r="E2021" i="1"/>
  <c r="C2021" i="1" l="1"/>
  <c r="J2021" i="1" s="1"/>
  <c r="D2022" i="1" s="1"/>
  <c r="K2021" i="1" l="1"/>
  <c r="I2022" i="1" s="1"/>
  <c r="F2022" i="1" l="1"/>
  <c r="H2022" i="1"/>
  <c r="G2022" i="1" s="1"/>
  <c r="E2022" i="1"/>
  <c r="C2022" i="1" l="1"/>
  <c r="J2022" i="1" s="1"/>
  <c r="D2023" i="1" s="1"/>
  <c r="K2022" i="1" l="1"/>
  <c r="I2023" i="1" s="1"/>
  <c r="E2023" i="1" l="1"/>
  <c r="H2023" i="1"/>
  <c r="G2023" i="1" s="1"/>
  <c r="F2023" i="1"/>
  <c r="C2023" i="1" l="1"/>
  <c r="J2023" i="1" s="1"/>
  <c r="D2024" i="1" l="1"/>
  <c r="K2023" i="1"/>
  <c r="I2024" i="1" s="1"/>
  <c r="F2024" i="1" l="1"/>
  <c r="E2024" i="1"/>
  <c r="H2024" i="1"/>
  <c r="G2024" i="1" s="1"/>
  <c r="C2024" i="1" l="1"/>
  <c r="J2024" i="1" l="1"/>
  <c r="D2025" i="1" l="1"/>
  <c r="K2024" i="1"/>
  <c r="I2025" i="1" s="1"/>
  <c r="E2025" i="1" l="1"/>
  <c r="F2025" i="1"/>
  <c r="H2025" i="1"/>
  <c r="G2025" i="1" s="1"/>
  <c r="C2025" i="1" l="1"/>
  <c r="J2025" i="1" l="1"/>
  <c r="D2026" i="1" l="1"/>
  <c r="K2025" i="1"/>
  <c r="I2026" i="1" s="1"/>
  <c r="E2026" i="1" l="1"/>
  <c r="F2026" i="1"/>
  <c r="H2026" i="1"/>
  <c r="G2026" i="1" s="1"/>
  <c r="C2026" i="1" l="1"/>
  <c r="J2026" i="1" l="1"/>
  <c r="D2027" i="1" l="1"/>
  <c r="K2026" i="1"/>
  <c r="I2027" i="1" s="1"/>
  <c r="F2027" i="1" l="1"/>
  <c r="E2027" i="1"/>
  <c r="H2027" i="1"/>
  <c r="G2027" i="1" s="1"/>
  <c r="C2027" i="1" l="1"/>
  <c r="J2027" i="1" l="1"/>
  <c r="D2028" i="1" l="1"/>
  <c r="K2027" i="1"/>
  <c r="I2028" i="1" s="1"/>
  <c r="F2028" i="1" l="1"/>
  <c r="E2028" i="1"/>
  <c r="H2028" i="1"/>
  <c r="G2028" i="1" s="1"/>
  <c r="C2028" i="1" l="1"/>
  <c r="J2028" i="1" l="1"/>
  <c r="D2029" i="1" l="1"/>
  <c r="K2028" i="1"/>
  <c r="I2029" i="1" s="1"/>
  <c r="F2029" i="1" l="1"/>
  <c r="E2029" i="1"/>
  <c r="H2029" i="1"/>
  <c r="G2029" i="1" s="1"/>
  <c r="C2029" i="1" l="1"/>
  <c r="J2029" i="1" s="1"/>
  <c r="D2030" i="1" s="1"/>
  <c r="K2029" i="1" l="1"/>
  <c r="I2030" i="1" s="1"/>
  <c r="E2030" i="1" l="1"/>
  <c r="H2030" i="1"/>
  <c r="G2030" i="1" s="1"/>
  <c r="F2030" i="1"/>
  <c r="C2030" i="1" l="1"/>
  <c r="J2030" i="1" s="1"/>
  <c r="D2031" i="1" l="1"/>
  <c r="K2030" i="1"/>
  <c r="I2031" i="1" s="1"/>
  <c r="E2031" i="1" l="1"/>
  <c r="H2031" i="1"/>
  <c r="G2031" i="1" s="1"/>
  <c r="F2031" i="1"/>
  <c r="C2031" i="1" l="1"/>
  <c r="J2031" i="1" s="1"/>
  <c r="D2032" i="1" l="1"/>
  <c r="K2031" i="1"/>
  <c r="I2032" i="1" s="1"/>
  <c r="F2032" i="1" l="1"/>
  <c r="E2032" i="1"/>
  <c r="H2032" i="1"/>
  <c r="G2032" i="1" s="1"/>
  <c r="C2032" i="1" l="1"/>
  <c r="J2032" i="1" l="1"/>
  <c r="D2033" i="1" s="1"/>
  <c r="K2032" i="1" l="1"/>
  <c r="I2033" i="1" s="1"/>
  <c r="F2033" i="1" l="1"/>
  <c r="E2033" i="1"/>
  <c r="H2033" i="1"/>
  <c r="G2033" i="1" s="1"/>
  <c r="C2033" i="1" l="1"/>
  <c r="J2033" i="1" s="1"/>
  <c r="D2034" i="1" s="1"/>
  <c r="K2033" i="1" l="1"/>
  <c r="I2034" i="1" s="1"/>
  <c r="F2034" i="1" l="1"/>
  <c r="H2034" i="1"/>
  <c r="G2034" i="1" s="1"/>
  <c r="E2034" i="1"/>
  <c r="C2034" i="1" l="1"/>
  <c r="J2034" i="1" s="1"/>
  <c r="D2035" i="1" s="1"/>
  <c r="K2034" i="1" l="1"/>
  <c r="I2035" i="1" s="1"/>
  <c r="E2035" i="1" l="1"/>
  <c r="F2035" i="1"/>
  <c r="H2035" i="1"/>
  <c r="G2035" i="1" s="1"/>
  <c r="C2035" i="1" l="1"/>
  <c r="J2035" i="1" l="1"/>
  <c r="D2036" i="1" s="1"/>
  <c r="K2035" i="1" l="1"/>
  <c r="I2036" i="1" s="1"/>
  <c r="H2036" i="1" l="1"/>
  <c r="G2036" i="1" s="1"/>
  <c r="E2036" i="1"/>
  <c r="F2036" i="1"/>
  <c r="C2036" i="1" l="1"/>
  <c r="J2036" i="1" s="1"/>
  <c r="D2037" i="1" s="1"/>
  <c r="K2036" i="1" l="1"/>
  <c r="I2037" i="1" s="1"/>
  <c r="E2037" i="1" l="1"/>
  <c r="H2037" i="1"/>
  <c r="G2037" i="1" s="1"/>
  <c r="F2037" i="1"/>
  <c r="C2037" i="1" l="1"/>
  <c r="J2037" i="1" s="1"/>
  <c r="D2038" i="1" l="1"/>
  <c r="K2037" i="1"/>
  <c r="I2038" i="1" s="1"/>
  <c r="H2038" i="1" l="1"/>
  <c r="G2038" i="1" s="1"/>
  <c r="E2038" i="1"/>
  <c r="F2038" i="1"/>
  <c r="C2038" i="1" l="1"/>
  <c r="J2038" i="1" s="1"/>
  <c r="D2039" i="1" s="1"/>
  <c r="K2038" i="1" l="1"/>
  <c r="I2039" i="1" s="1"/>
  <c r="E2039" i="1" l="1"/>
  <c r="H2039" i="1"/>
  <c r="G2039" i="1" s="1"/>
  <c r="F2039" i="1"/>
  <c r="C2039" i="1" l="1"/>
  <c r="J2039" i="1" s="1"/>
  <c r="D2040" i="1" s="1"/>
  <c r="K2039" i="1" l="1"/>
  <c r="I2040" i="1" s="1"/>
  <c r="E2040" i="1" l="1"/>
  <c r="H2040" i="1"/>
  <c r="G2040" i="1" s="1"/>
  <c r="F2040" i="1"/>
  <c r="C2040" i="1" l="1"/>
  <c r="J2040" i="1" s="1"/>
  <c r="D2041" i="1" s="1"/>
  <c r="K2040" i="1" l="1"/>
  <c r="I2041" i="1" s="1"/>
  <c r="F2041" i="1" l="1"/>
  <c r="H2041" i="1"/>
  <c r="G2041" i="1" s="1"/>
  <c r="E2041" i="1"/>
  <c r="C2041" i="1" l="1"/>
  <c r="J2041" i="1" s="1"/>
  <c r="D2042" i="1" s="1"/>
  <c r="K2041" i="1" l="1"/>
  <c r="I2042" i="1" s="1"/>
  <c r="E2042" i="1" l="1"/>
  <c r="H2042" i="1"/>
  <c r="G2042" i="1" s="1"/>
  <c r="F2042" i="1"/>
  <c r="C2042" i="1" l="1"/>
  <c r="J2042" i="1" s="1"/>
  <c r="D2043" i="1" l="1"/>
  <c r="K2042" i="1"/>
  <c r="I2043" i="1" s="1"/>
  <c r="E2043" i="1" l="1"/>
  <c r="H2043" i="1"/>
  <c r="G2043" i="1" s="1"/>
  <c r="F2043" i="1"/>
  <c r="C2043" i="1" l="1"/>
  <c r="J2043" i="1" l="1"/>
  <c r="D2044" i="1" s="1"/>
  <c r="K2043" i="1" l="1"/>
  <c r="I2044" i="1" s="1"/>
  <c r="F2044" i="1" l="1"/>
  <c r="H2044" i="1"/>
  <c r="G2044" i="1" s="1"/>
  <c r="E2044" i="1"/>
  <c r="C2044" i="1" l="1"/>
  <c r="J2044" i="1" s="1"/>
  <c r="D2045" i="1" s="1"/>
  <c r="K2044" i="1" l="1"/>
  <c r="I2045" i="1" s="1"/>
  <c r="F2045" i="1" l="1"/>
  <c r="H2045" i="1"/>
  <c r="G2045" i="1" s="1"/>
  <c r="E2045" i="1"/>
  <c r="C2045" i="1" l="1"/>
  <c r="J2045" i="1" s="1"/>
  <c r="D2046" i="1" s="1"/>
  <c r="K2045" i="1" l="1"/>
  <c r="I2046" i="1" s="1"/>
  <c r="H2046" i="1" l="1"/>
  <c r="G2046" i="1" s="1"/>
  <c r="F2046" i="1"/>
  <c r="E2046" i="1"/>
  <c r="C2046" i="1" l="1"/>
  <c r="J2046" i="1" s="1"/>
  <c r="D2047" i="1" s="1"/>
  <c r="K2046" i="1" l="1"/>
  <c r="I2047" i="1" s="1"/>
  <c r="E2047" i="1" l="1"/>
  <c r="F2047" i="1"/>
  <c r="H2047" i="1"/>
  <c r="G2047" i="1" s="1"/>
  <c r="C2047" i="1" l="1"/>
  <c r="J2047" i="1" s="1"/>
  <c r="D2048" i="1" s="1"/>
  <c r="K2047" i="1" l="1"/>
  <c r="I2048" i="1" s="1"/>
  <c r="F2048" i="1" l="1"/>
  <c r="H2048" i="1"/>
  <c r="G2048" i="1" s="1"/>
  <c r="E2048" i="1"/>
  <c r="C2048" i="1" l="1"/>
  <c r="J2048" i="1" s="1"/>
  <c r="D2049" i="1" s="1"/>
  <c r="K2048" i="1" l="1"/>
  <c r="I2049" i="1" s="1"/>
  <c r="E2049" i="1" l="1"/>
  <c r="H2049" i="1"/>
  <c r="G2049" i="1" s="1"/>
  <c r="F2049" i="1"/>
  <c r="C2049" i="1" l="1"/>
  <c r="J2049" i="1" s="1"/>
  <c r="D2050" i="1" l="1"/>
  <c r="K2049" i="1"/>
  <c r="I2050" i="1" s="1"/>
  <c r="E2050" i="1" l="1"/>
  <c r="F2050" i="1"/>
  <c r="H2050" i="1"/>
  <c r="G2050" i="1" s="1"/>
  <c r="C2050" i="1" l="1"/>
  <c r="J2050" i="1" l="1"/>
  <c r="D2051" i="1" l="1"/>
  <c r="K2050" i="1"/>
  <c r="I2051" i="1" s="1"/>
  <c r="E2051" i="1" l="1"/>
  <c r="F2051" i="1"/>
  <c r="H2051" i="1"/>
  <c r="G2051" i="1" s="1"/>
  <c r="C2051" i="1" l="1"/>
  <c r="J2051" i="1" l="1"/>
  <c r="D2052" i="1" l="1"/>
  <c r="K2051" i="1"/>
  <c r="I2052" i="1" s="1"/>
  <c r="F2052" i="1" l="1"/>
  <c r="E2052" i="1"/>
  <c r="H2052" i="1"/>
  <c r="G2052" i="1" s="1"/>
  <c r="C2052" i="1" l="1"/>
  <c r="J2052" i="1" l="1"/>
  <c r="D2053" i="1" l="1"/>
  <c r="K2052" i="1"/>
  <c r="I2053" i="1" s="1"/>
  <c r="E2053" i="1" l="1"/>
  <c r="F2053" i="1"/>
  <c r="H2053" i="1"/>
  <c r="G2053" i="1" s="1"/>
  <c r="C2053" i="1" l="1"/>
  <c r="J2053" i="1" l="1"/>
  <c r="D2054" i="1" l="1"/>
  <c r="K2053" i="1"/>
  <c r="I2054" i="1" s="1"/>
  <c r="F2054" i="1" l="1"/>
  <c r="E2054" i="1"/>
  <c r="H2054" i="1"/>
  <c r="G2054" i="1" s="1"/>
  <c r="C2054" i="1" l="1"/>
  <c r="J2054" i="1" l="1"/>
  <c r="D2055" i="1" l="1"/>
  <c r="K2054" i="1"/>
  <c r="I2055" i="1" s="1"/>
  <c r="F2055" i="1" l="1"/>
  <c r="E2055" i="1"/>
  <c r="H2055" i="1"/>
  <c r="G2055" i="1" s="1"/>
  <c r="C2055" i="1" l="1"/>
  <c r="J2055" i="1" l="1"/>
  <c r="D2056" i="1" l="1"/>
  <c r="K2055" i="1"/>
  <c r="I2056" i="1" s="1"/>
  <c r="E2056" i="1" l="1"/>
  <c r="F2056" i="1"/>
  <c r="H2056" i="1"/>
  <c r="G2056" i="1" s="1"/>
  <c r="C2056" i="1" l="1"/>
  <c r="J2056" i="1" l="1"/>
  <c r="D2057" i="1" l="1"/>
  <c r="K2056" i="1"/>
  <c r="I2057" i="1" s="1"/>
  <c r="F2057" i="1" l="1"/>
  <c r="E2057" i="1"/>
  <c r="H2057" i="1"/>
  <c r="G2057" i="1" s="1"/>
  <c r="C2057" i="1" l="1"/>
  <c r="J2057" i="1" l="1"/>
  <c r="D2058" i="1" l="1"/>
  <c r="K2057" i="1"/>
  <c r="I2058" i="1" s="1"/>
  <c r="F2058" i="1" l="1"/>
  <c r="E2058" i="1"/>
  <c r="H2058" i="1"/>
  <c r="G2058" i="1" s="1"/>
  <c r="C2058" i="1" l="1"/>
  <c r="J2058" i="1" l="1"/>
  <c r="D2059" i="1" l="1"/>
  <c r="K2058" i="1"/>
  <c r="I2059" i="1" s="1"/>
  <c r="E2059" i="1" l="1"/>
  <c r="F2059" i="1"/>
  <c r="H2059" i="1"/>
  <c r="G2059" i="1" s="1"/>
  <c r="C2059" i="1" l="1"/>
  <c r="J2059" i="1" l="1"/>
  <c r="D2060" i="1" l="1"/>
  <c r="K2059" i="1"/>
  <c r="I2060" i="1" s="1"/>
  <c r="E2060" i="1" l="1"/>
  <c r="F2060" i="1"/>
  <c r="H2060" i="1"/>
  <c r="G2060" i="1" s="1"/>
  <c r="C2060" i="1" l="1"/>
  <c r="J2060" i="1" l="1"/>
  <c r="D2061" i="1" l="1"/>
  <c r="K2060" i="1"/>
  <c r="I2061" i="1" s="1"/>
  <c r="E2061" i="1" l="1"/>
  <c r="H2061" i="1"/>
  <c r="G2061" i="1" s="1"/>
  <c r="F2061" i="1"/>
  <c r="C2061" i="1" l="1"/>
  <c r="J2061" i="1" l="1"/>
  <c r="D2062" i="1" s="1"/>
  <c r="K2061" i="1" l="1"/>
  <c r="I2062" i="1" s="1"/>
  <c r="E2062" i="1" l="1"/>
  <c r="F2062" i="1"/>
  <c r="H2062" i="1"/>
  <c r="G2062" i="1" s="1"/>
  <c r="C2062" i="1" l="1"/>
  <c r="J2062" i="1" s="1"/>
  <c r="D2063" i="1" s="1"/>
  <c r="K2062" i="1" l="1"/>
  <c r="I2063" i="1" s="1"/>
  <c r="E2063" i="1" l="1"/>
  <c r="F2063" i="1"/>
  <c r="H2063" i="1"/>
  <c r="G2063" i="1" s="1"/>
  <c r="C2063" i="1" l="1"/>
  <c r="J2063" i="1" s="1"/>
  <c r="D2064" i="1" s="1"/>
  <c r="K2063" i="1" l="1"/>
  <c r="I2064" i="1" s="1"/>
  <c r="E2064" i="1" l="1"/>
  <c r="F2064" i="1"/>
  <c r="H2064" i="1"/>
  <c r="G2064" i="1" s="1"/>
  <c r="C2064" i="1" l="1"/>
  <c r="J2064" i="1" s="1"/>
  <c r="D2065" i="1" s="1"/>
  <c r="K2064" i="1" l="1"/>
  <c r="I2065" i="1" s="1"/>
  <c r="F2065" i="1" l="1"/>
  <c r="H2065" i="1"/>
  <c r="G2065" i="1" s="1"/>
  <c r="E2065" i="1"/>
  <c r="C2065" i="1" l="1"/>
  <c r="J2065" i="1" s="1"/>
  <c r="D2066" i="1" l="1"/>
  <c r="K2065" i="1"/>
  <c r="I2066" i="1" s="1"/>
  <c r="F2066" i="1" l="1"/>
  <c r="E2066" i="1"/>
  <c r="H2066" i="1"/>
  <c r="G2066" i="1" s="1"/>
  <c r="C2066" i="1" l="1"/>
  <c r="J2066" i="1" l="1"/>
  <c r="D2067" i="1" l="1"/>
  <c r="K2066" i="1"/>
  <c r="I2067" i="1" s="1"/>
  <c r="E2067" i="1" l="1"/>
  <c r="F2067" i="1"/>
  <c r="H2067" i="1"/>
  <c r="G2067" i="1" s="1"/>
  <c r="C2067" i="1" l="1"/>
  <c r="J2067" i="1" l="1"/>
  <c r="D2068" i="1" l="1"/>
  <c r="K2067" i="1"/>
  <c r="I2068" i="1" s="1"/>
  <c r="F2068" i="1" l="1"/>
  <c r="E2068" i="1"/>
  <c r="H2068" i="1"/>
  <c r="G2068" i="1" s="1"/>
  <c r="C2068" i="1" l="1"/>
  <c r="J2068" i="1" l="1"/>
  <c r="D2069" i="1" s="1"/>
  <c r="K2068" i="1" l="1"/>
  <c r="I2069" i="1" s="1"/>
  <c r="E2069" i="1" l="1"/>
  <c r="H2069" i="1"/>
  <c r="G2069" i="1" s="1"/>
  <c r="F2069" i="1"/>
  <c r="C2069" i="1" l="1"/>
  <c r="J2069" i="1" s="1"/>
  <c r="D2070" i="1" l="1"/>
  <c r="K2069" i="1"/>
  <c r="I2070" i="1" s="1"/>
  <c r="E2070" i="1" l="1"/>
  <c r="F2070" i="1"/>
  <c r="H2070" i="1"/>
  <c r="G2070" i="1" s="1"/>
  <c r="C2070" i="1" l="1"/>
  <c r="J2070" i="1" l="1"/>
  <c r="D2071" i="1" l="1"/>
  <c r="K2070" i="1"/>
  <c r="I2071" i="1" s="1"/>
  <c r="E2071" i="1" l="1"/>
  <c r="F2071" i="1"/>
  <c r="H2071" i="1"/>
  <c r="G2071" i="1" s="1"/>
  <c r="C2071" i="1" l="1"/>
  <c r="J2071" i="1" l="1"/>
  <c r="D2072" i="1" l="1"/>
  <c r="K2071" i="1"/>
  <c r="I2072" i="1" s="1"/>
  <c r="F2072" i="1" l="1"/>
  <c r="E2072" i="1"/>
  <c r="H2072" i="1"/>
  <c r="G2072" i="1" s="1"/>
  <c r="C2072" i="1" l="1"/>
  <c r="J2072" i="1" l="1"/>
  <c r="D2073" i="1" l="1"/>
  <c r="K2072" i="1"/>
  <c r="I2073" i="1" s="1"/>
  <c r="F2073" i="1" l="1"/>
  <c r="E2073" i="1"/>
  <c r="H2073" i="1"/>
  <c r="G2073" i="1" s="1"/>
  <c r="C2073" i="1" l="1"/>
  <c r="J2073" i="1" l="1"/>
  <c r="D2074" i="1" l="1"/>
  <c r="K2073" i="1"/>
  <c r="I2074" i="1" s="1"/>
  <c r="F2074" i="1" l="1"/>
  <c r="E2074" i="1"/>
  <c r="H2074" i="1"/>
  <c r="G2074" i="1" s="1"/>
  <c r="C2074" i="1" l="1"/>
  <c r="J2074" i="1" l="1"/>
  <c r="D2075" i="1" l="1"/>
  <c r="K2074" i="1"/>
  <c r="I2075" i="1" s="1"/>
  <c r="F2075" i="1" l="1"/>
  <c r="E2075" i="1"/>
  <c r="H2075" i="1"/>
  <c r="G2075" i="1" s="1"/>
  <c r="C2075" i="1" l="1"/>
  <c r="J2075" i="1" l="1"/>
  <c r="D2076" i="1" l="1"/>
  <c r="K2075" i="1"/>
  <c r="I2076" i="1" s="1"/>
  <c r="F2076" i="1" l="1"/>
  <c r="E2076" i="1"/>
  <c r="H2076" i="1"/>
  <c r="G2076" i="1" s="1"/>
  <c r="C2076" i="1" l="1"/>
  <c r="J2076" i="1" l="1"/>
  <c r="D2077" i="1" l="1"/>
  <c r="K2076" i="1"/>
  <c r="I2077" i="1" s="1"/>
  <c r="E2077" i="1" l="1"/>
  <c r="F2077" i="1"/>
  <c r="H2077" i="1"/>
  <c r="G2077" i="1" s="1"/>
  <c r="C2077" i="1" l="1"/>
  <c r="J2077" i="1" l="1"/>
  <c r="D2078" i="1" l="1"/>
  <c r="K2077" i="1"/>
  <c r="I2078" i="1" s="1"/>
  <c r="F2078" i="1" l="1"/>
  <c r="E2078" i="1"/>
  <c r="H2078" i="1"/>
  <c r="G2078" i="1" s="1"/>
  <c r="C2078" i="1" l="1"/>
  <c r="J2078" i="1" l="1"/>
  <c r="D2079" i="1" l="1"/>
  <c r="K2078" i="1"/>
  <c r="I2079" i="1" s="1"/>
  <c r="E2079" i="1" l="1"/>
  <c r="F2079" i="1"/>
  <c r="H2079" i="1"/>
  <c r="G2079" i="1" s="1"/>
  <c r="C2079" i="1" l="1"/>
  <c r="J2079" i="1" l="1"/>
  <c r="D2080" i="1" l="1"/>
  <c r="K2079" i="1"/>
  <c r="I2080" i="1" s="1"/>
  <c r="F2080" i="1" l="1"/>
  <c r="E2080" i="1"/>
  <c r="H2080" i="1"/>
  <c r="G2080" i="1" s="1"/>
  <c r="C2080" i="1" l="1"/>
  <c r="J2080" i="1" l="1"/>
  <c r="D2081" i="1" l="1"/>
  <c r="K2080" i="1"/>
  <c r="I2081" i="1" s="1"/>
  <c r="F2081" i="1" l="1"/>
  <c r="E2081" i="1"/>
  <c r="H2081" i="1"/>
  <c r="G2081" i="1" s="1"/>
  <c r="C2081" i="1" l="1"/>
  <c r="J2081" i="1" l="1"/>
  <c r="D2082" i="1" l="1"/>
  <c r="K2081" i="1"/>
  <c r="I2082" i="1" s="1"/>
  <c r="E2082" i="1" l="1"/>
  <c r="F2082" i="1"/>
  <c r="H2082" i="1"/>
  <c r="G2082" i="1" s="1"/>
  <c r="C2082" i="1" l="1"/>
  <c r="J2082" i="1" l="1"/>
  <c r="D2083" i="1" l="1"/>
  <c r="K2082" i="1"/>
  <c r="I2083" i="1" s="1"/>
  <c r="F2083" i="1" l="1"/>
  <c r="E2083" i="1"/>
  <c r="H2083" i="1"/>
  <c r="G2083" i="1" s="1"/>
  <c r="C2083" i="1" l="1"/>
  <c r="J2083" i="1" l="1"/>
  <c r="D2084" i="1" l="1"/>
  <c r="K2083" i="1"/>
  <c r="I2084" i="1" s="1"/>
  <c r="E2084" i="1" l="1"/>
  <c r="F2084" i="1"/>
  <c r="H2084" i="1"/>
  <c r="G2084" i="1" s="1"/>
  <c r="C2084" i="1" l="1"/>
  <c r="J2084" i="1" l="1"/>
  <c r="D2085" i="1" l="1"/>
  <c r="K2084" i="1"/>
  <c r="I2085" i="1" s="1"/>
  <c r="E2085" i="1" l="1"/>
  <c r="H2085" i="1"/>
  <c r="G2085" i="1" s="1"/>
  <c r="F2085" i="1"/>
  <c r="C2085" i="1" l="1"/>
  <c r="J2085" i="1" l="1"/>
  <c r="D2086" i="1" s="1"/>
  <c r="K2085" i="1" l="1"/>
  <c r="I2086" i="1" s="1"/>
  <c r="E2086" i="1" l="1"/>
  <c r="F2086" i="1"/>
  <c r="H2086" i="1"/>
  <c r="G2086" i="1" s="1"/>
  <c r="C2086" i="1" l="1"/>
  <c r="J2086" i="1" s="1"/>
  <c r="D2087" i="1" s="1"/>
  <c r="K2086" i="1" l="1"/>
  <c r="I2087" i="1" s="1"/>
  <c r="F2087" i="1" l="1"/>
  <c r="H2087" i="1"/>
  <c r="G2087" i="1" s="1"/>
  <c r="E2087" i="1"/>
  <c r="C2087" i="1" l="1"/>
  <c r="J2087" i="1" s="1"/>
  <c r="D2088" i="1" s="1"/>
  <c r="K2087" i="1" l="1"/>
  <c r="I2088" i="1" s="1"/>
  <c r="F2088" i="1" l="1"/>
  <c r="E2088" i="1"/>
  <c r="C2088" i="1" s="1"/>
  <c r="H2088" i="1"/>
  <c r="G2088" i="1" s="1"/>
  <c r="J2088" i="1" l="1"/>
  <c r="D2089" i="1" s="1"/>
  <c r="K2088" i="1" l="1"/>
  <c r="I2089" i="1" s="1"/>
  <c r="F2089" i="1" l="1"/>
  <c r="H2089" i="1"/>
  <c r="G2089" i="1" s="1"/>
  <c r="E2089" i="1"/>
  <c r="C2089" i="1" s="1"/>
  <c r="J2089" i="1" l="1"/>
  <c r="D2090" i="1" s="1"/>
  <c r="K2089" i="1" l="1"/>
  <c r="I2090" i="1" s="1"/>
  <c r="E2090" i="1" l="1"/>
  <c r="H2090" i="1"/>
  <c r="G2090" i="1" s="1"/>
  <c r="F2090" i="1"/>
  <c r="C2090" i="1" l="1"/>
  <c r="J2090" i="1" s="1"/>
  <c r="D2091" i="1" l="1"/>
  <c r="K2090" i="1"/>
  <c r="I2091" i="1" s="1"/>
  <c r="E2091" i="1" l="1"/>
  <c r="F2091" i="1"/>
  <c r="H2091" i="1"/>
  <c r="G2091" i="1" s="1"/>
  <c r="C2091" i="1" l="1"/>
  <c r="J2091" i="1" l="1"/>
  <c r="D2092" i="1" l="1"/>
  <c r="K2091" i="1"/>
  <c r="I2092" i="1" s="1"/>
  <c r="E2092" i="1" l="1"/>
  <c r="F2092" i="1"/>
  <c r="H2092" i="1"/>
  <c r="G2092" i="1" s="1"/>
  <c r="C2092" i="1" l="1"/>
  <c r="J2092" i="1" l="1"/>
  <c r="D2093" i="1" l="1"/>
  <c r="K2092" i="1"/>
  <c r="I2093" i="1" s="1"/>
  <c r="F2093" i="1" l="1"/>
  <c r="E2093" i="1"/>
  <c r="H2093" i="1"/>
  <c r="G2093" i="1" s="1"/>
  <c r="C2093" i="1" l="1"/>
  <c r="J2093" i="1" l="1"/>
  <c r="D2094" i="1" l="1"/>
  <c r="K2093" i="1"/>
  <c r="I2094" i="1" s="1"/>
  <c r="F2094" i="1" l="1"/>
  <c r="E2094" i="1"/>
  <c r="H2094" i="1"/>
  <c r="G2094" i="1" s="1"/>
  <c r="C2094" i="1" l="1"/>
  <c r="J2094" i="1" l="1"/>
  <c r="D2095" i="1" l="1"/>
  <c r="K2094" i="1"/>
  <c r="I2095" i="1" s="1"/>
  <c r="E2095" i="1" l="1"/>
  <c r="F2095" i="1"/>
  <c r="H2095" i="1"/>
  <c r="G2095" i="1" s="1"/>
  <c r="C2095" i="1" l="1"/>
  <c r="J2095" i="1" l="1"/>
  <c r="D2096" i="1" l="1"/>
  <c r="K2095" i="1"/>
  <c r="I2096" i="1" s="1"/>
  <c r="F2096" i="1" l="1"/>
  <c r="E2096" i="1"/>
  <c r="H2096" i="1"/>
  <c r="G2096" i="1" s="1"/>
  <c r="C2096" i="1" l="1"/>
  <c r="J2096" i="1" l="1"/>
  <c r="D2097" i="1" l="1"/>
  <c r="K2096" i="1"/>
  <c r="I2097" i="1" s="1"/>
  <c r="E2097" i="1" l="1"/>
  <c r="F2097" i="1"/>
  <c r="H2097" i="1"/>
  <c r="G2097" i="1" s="1"/>
  <c r="C2097" i="1" l="1"/>
  <c r="J2097" i="1" l="1"/>
  <c r="D2098" i="1" l="1"/>
  <c r="K2097" i="1"/>
  <c r="I2098" i="1" s="1"/>
  <c r="E2098" i="1" l="1"/>
  <c r="F2098" i="1"/>
  <c r="H2098" i="1"/>
  <c r="G2098" i="1" s="1"/>
  <c r="C2098" i="1" l="1"/>
  <c r="J2098" i="1" l="1"/>
  <c r="D2099" i="1" l="1"/>
  <c r="K2098" i="1"/>
  <c r="I2099" i="1" s="1"/>
  <c r="E2099" i="1" l="1"/>
  <c r="H2099" i="1"/>
  <c r="G2099" i="1" s="1"/>
  <c r="F2099" i="1"/>
  <c r="C2099" i="1" l="1"/>
  <c r="J2099" i="1" s="1"/>
  <c r="D2100" i="1" l="1"/>
  <c r="K2099" i="1"/>
  <c r="I2100" i="1" s="1"/>
  <c r="E2100" i="1" l="1"/>
  <c r="H2100" i="1"/>
  <c r="G2100" i="1" s="1"/>
  <c r="F2100" i="1"/>
  <c r="C2100" i="1" l="1"/>
  <c r="J2100" i="1" s="1"/>
  <c r="D2101" i="1" l="1"/>
  <c r="K2100" i="1"/>
  <c r="I2101" i="1" s="1"/>
  <c r="H2101" i="1" l="1"/>
  <c r="G2101" i="1" s="1"/>
  <c r="E2101" i="1"/>
  <c r="F2101" i="1"/>
  <c r="C2101" i="1" l="1"/>
  <c r="J2101" i="1" l="1"/>
  <c r="D2102" i="1" s="1"/>
  <c r="K2101" i="1" l="1"/>
  <c r="I2102" i="1" s="1"/>
  <c r="F2102" i="1" l="1"/>
  <c r="H2102" i="1"/>
  <c r="G2102" i="1" s="1"/>
  <c r="E2102" i="1"/>
  <c r="C2102" i="1" s="1"/>
  <c r="J2102" i="1" l="1"/>
  <c r="D2103" i="1" s="1"/>
  <c r="K2102" i="1" l="1"/>
  <c r="I2103" i="1" s="1"/>
  <c r="E2103" i="1" l="1"/>
  <c r="H2103" i="1"/>
  <c r="G2103" i="1" s="1"/>
  <c r="F2103" i="1"/>
  <c r="C2103" i="1" l="1"/>
  <c r="J2103" i="1" s="1"/>
  <c r="D2104" i="1" s="1"/>
  <c r="K2103" i="1" l="1"/>
  <c r="I2104" i="1" s="1"/>
  <c r="F2104" i="1" l="1"/>
  <c r="H2104" i="1"/>
  <c r="G2104" i="1" s="1"/>
  <c r="E2104" i="1"/>
  <c r="C2104" i="1" l="1"/>
  <c r="J2104" i="1" s="1"/>
  <c r="D2105" i="1" s="1"/>
  <c r="K2104" i="1" l="1"/>
  <c r="I2105" i="1" s="1"/>
  <c r="E2105" i="1" l="1"/>
  <c r="H2105" i="1"/>
  <c r="G2105" i="1" s="1"/>
  <c r="F2105" i="1"/>
  <c r="C2105" i="1" l="1"/>
  <c r="J2105" i="1" l="1"/>
  <c r="D2106" i="1" s="1"/>
  <c r="K2105" i="1" l="1"/>
  <c r="I2106" i="1" s="1"/>
  <c r="H2106" i="1" l="1"/>
  <c r="G2106" i="1" s="1"/>
  <c r="F2106" i="1"/>
  <c r="E2106" i="1"/>
  <c r="C2106" i="1" l="1"/>
  <c r="J2106" i="1" s="1"/>
  <c r="D2107" i="1" l="1"/>
  <c r="K2106" i="1"/>
  <c r="I2107" i="1" s="1"/>
  <c r="E2107" i="1" l="1"/>
  <c r="F2107" i="1"/>
  <c r="H2107" i="1"/>
  <c r="G2107" i="1" s="1"/>
  <c r="C2107" i="1" l="1"/>
  <c r="J2107" i="1" l="1"/>
  <c r="D2108" i="1" l="1"/>
  <c r="K2107" i="1"/>
  <c r="I2108" i="1" s="1"/>
  <c r="F2108" i="1" l="1"/>
  <c r="E2108" i="1"/>
  <c r="H2108" i="1"/>
  <c r="G2108" i="1" s="1"/>
  <c r="C2108" i="1" l="1"/>
  <c r="J2108" i="1" l="1"/>
  <c r="D2109" i="1" s="1"/>
  <c r="K2108" i="1" l="1"/>
  <c r="I2109" i="1" s="1"/>
  <c r="F2109" i="1" l="1"/>
  <c r="H2109" i="1"/>
  <c r="G2109" i="1" s="1"/>
  <c r="E2109" i="1"/>
  <c r="C2109" i="1" l="1"/>
  <c r="J2109" i="1" s="1"/>
  <c r="D2110" i="1" l="1"/>
  <c r="K2109" i="1"/>
  <c r="I2110" i="1" s="1"/>
  <c r="E2110" i="1" l="1"/>
  <c r="F2110" i="1"/>
  <c r="H2110" i="1"/>
  <c r="G2110" i="1" s="1"/>
  <c r="C2110" i="1" l="1"/>
  <c r="J2110" i="1" l="1"/>
  <c r="D2111" i="1" l="1"/>
  <c r="K2110" i="1"/>
  <c r="I2111" i="1" s="1"/>
  <c r="E2111" i="1" l="1"/>
  <c r="H2111" i="1"/>
  <c r="G2111" i="1" s="1"/>
  <c r="F2111" i="1"/>
  <c r="C2111" i="1" l="1"/>
  <c r="J2111" i="1" l="1"/>
  <c r="D2112" i="1" s="1"/>
  <c r="K2111" i="1" l="1"/>
  <c r="I2112" i="1" s="1"/>
  <c r="E2112" i="1" l="1"/>
  <c r="H2112" i="1"/>
  <c r="G2112" i="1" s="1"/>
  <c r="F2112" i="1"/>
  <c r="C2112" i="1" l="1"/>
  <c r="J2112" i="1" s="1"/>
  <c r="D2113" i="1" s="1"/>
  <c r="K2112" i="1" l="1"/>
  <c r="I2113" i="1" s="1"/>
  <c r="E2113" i="1" l="1"/>
  <c r="F2113" i="1"/>
  <c r="H2113" i="1"/>
  <c r="G2113" i="1" s="1"/>
  <c r="C2113" i="1" l="1"/>
  <c r="J2113" i="1" s="1"/>
  <c r="D2114" i="1" s="1"/>
  <c r="K2113" i="1" l="1"/>
  <c r="I2114" i="1" s="1"/>
  <c r="F2114" i="1" l="1"/>
  <c r="E2114" i="1"/>
  <c r="H2114" i="1"/>
  <c r="G2114" i="1" s="1"/>
  <c r="C2114" i="1" l="1"/>
  <c r="J2114" i="1" s="1"/>
  <c r="D2115" i="1" s="1"/>
  <c r="K2114" i="1" l="1"/>
  <c r="I2115" i="1" s="1"/>
  <c r="E2115" i="1" l="1"/>
  <c r="H2115" i="1"/>
  <c r="G2115" i="1" s="1"/>
  <c r="F2115" i="1"/>
  <c r="C2115" i="1" l="1"/>
  <c r="J2115" i="1" s="1"/>
  <c r="D2116" i="1" l="1"/>
  <c r="K2115" i="1"/>
  <c r="I2116" i="1" s="1"/>
  <c r="E2116" i="1" l="1"/>
  <c r="H2116" i="1"/>
  <c r="G2116" i="1" s="1"/>
  <c r="F2116" i="1"/>
  <c r="C2116" i="1" l="1"/>
  <c r="J2116" i="1" l="1"/>
  <c r="D2117" i="1" s="1"/>
  <c r="K2116" i="1" l="1"/>
  <c r="I2117" i="1" s="1"/>
  <c r="H2117" i="1" l="1"/>
  <c r="G2117" i="1" s="1"/>
  <c r="F2117" i="1"/>
  <c r="E2117" i="1"/>
  <c r="C2117" i="1" l="1"/>
  <c r="J2117" i="1" s="1"/>
  <c r="D2118" i="1" s="1"/>
  <c r="K2117" i="1" l="1"/>
  <c r="I2118" i="1" s="1"/>
  <c r="E2118" i="1" l="1"/>
  <c r="F2118" i="1"/>
  <c r="H2118" i="1"/>
  <c r="G2118" i="1" s="1"/>
  <c r="C2118" i="1" l="1"/>
  <c r="J2118" i="1" s="1"/>
  <c r="D2119" i="1" s="1"/>
  <c r="K2118" i="1" l="1"/>
  <c r="I2119" i="1" s="1"/>
  <c r="E2119" i="1" l="1"/>
  <c r="F2119" i="1"/>
  <c r="H2119" i="1"/>
  <c r="G2119" i="1" s="1"/>
  <c r="C2119" i="1" l="1"/>
  <c r="J2119" i="1" s="1"/>
  <c r="D2120" i="1" s="1"/>
  <c r="K2119" i="1" l="1"/>
  <c r="I2120" i="1" s="1"/>
  <c r="E2120" i="1" l="1"/>
  <c r="F2120" i="1"/>
  <c r="H2120" i="1"/>
  <c r="G2120" i="1" s="1"/>
  <c r="C2120" i="1" l="1"/>
  <c r="J2120" i="1" s="1"/>
  <c r="D2121" i="1" s="1"/>
  <c r="K2120" i="1" l="1"/>
  <c r="I2121" i="1" s="1"/>
  <c r="F2121" i="1" l="1"/>
  <c r="H2121" i="1"/>
  <c r="G2121" i="1" s="1"/>
  <c r="E2121" i="1"/>
  <c r="C2121" i="1" l="1"/>
  <c r="J2121" i="1"/>
  <c r="D2122" i="1" l="1"/>
  <c r="K2121" i="1"/>
  <c r="I2122" i="1" s="1"/>
  <c r="F2122" i="1" l="1"/>
  <c r="E2122" i="1"/>
  <c r="H2122" i="1"/>
  <c r="G2122" i="1" s="1"/>
  <c r="C2122" i="1" l="1"/>
  <c r="J2122" i="1" l="1"/>
  <c r="D2123" i="1" l="1"/>
  <c r="K2122" i="1"/>
  <c r="I2123" i="1" s="1"/>
  <c r="F2123" i="1" l="1"/>
  <c r="E2123" i="1"/>
  <c r="H2123" i="1"/>
  <c r="G2123" i="1" s="1"/>
  <c r="C2123" i="1" l="1"/>
  <c r="J2123" i="1" l="1"/>
  <c r="D2124" i="1" l="1"/>
  <c r="K2123" i="1"/>
  <c r="I2124" i="1" s="1"/>
  <c r="F2124" i="1" l="1"/>
  <c r="E2124" i="1"/>
  <c r="H2124" i="1"/>
  <c r="G2124" i="1" s="1"/>
  <c r="C2124" i="1" l="1"/>
  <c r="J2124" i="1" l="1"/>
  <c r="D2125" i="1" l="1"/>
  <c r="K2124" i="1"/>
  <c r="I2125" i="1" s="1"/>
  <c r="E2125" i="1" l="1"/>
  <c r="F2125" i="1"/>
  <c r="H2125" i="1"/>
  <c r="G2125" i="1" s="1"/>
  <c r="C2125" i="1" l="1"/>
  <c r="J2125" i="1" l="1"/>
  <c r="D2126" i="1" l="1"/>
  <c r="K2125" i="1"/>
  <c r="I2126" i="1" s="1"/>
  <c r="E2126" i="1" l="1"/>
  <c r="H2126" i="1"/>
  <c r="G2126" i="1" s="1"/>
  <c r="F2126" i="1"/>
  <c r="C2126" i="1" l="1"/>
  <c r="J2126" i="1" l="1"/>
  <c r="D2127" i="1" s="1"/>
  <c r="K2126" i="1" l="1"/>
  <c r="I2127" i="1" s="1"/>
  <c r="F2127" i="1" l="1"/>
  <c r="H2127" i="1"/>
  <c r="G2127" i="1" s="1"/>
  <c r="E2127" i="1"/>
  <c r="C2127" i="1" l="1"/>
  <c r="J2127" i="1" s="1"/>
  <c r="D2128" i="1" l="1"/>
  <c r="K2127" i="1"/>
  <c r="I2128" i="1" s="1"/>
  <c r="E2128" i="1" l="1"/>
  <c r="F2128" i="1"/>
  <c r="H2128" i="1"/>
  <c r="G2128" i="1" s="1"/>
  <c r="C2128" i="1" l="1"/>
  <c r="J2128" i="1" s="1"/>
  <c r="D2129" i="1" l="1"/>
  <c r="K2128" i="1"/>
  <c r="I2129" i="1" s="1"/>
  <c r="E2129" i="1" l="1"/>
  <c r="F2129" i="1"/>
  <c r="H2129" i="1"/>
  <c r="G2129" i="1" s="1"/>
  <c r="C2129" i="1" l="1"/>
  <c r="J2129" i="1" l="1"/>
  <c r="D2130" i="1" l="1"/>
  <c r="K2129" i="1"/>
  <c r="I2130" i="1" s="1"/>
  <c r="E2130" i="1" l="1"/>
  <c r="H2130" i="1"/>
  <c r="G2130" i="1" s="1"/>
  <c r="F2130" i="1"/>
  <c r="C2130" i="1" l="1"/>
  <c r="J2130" i="1" s="1"/>
  <c r="D2131" i="1" l="1"/>
  <c r="K2130" i="1"/>
  <c r="I2131" i="1" s="1"/>
  <c r="F2131" i="1" l="1"/>
  <c r="E2131" i="1"/>
  <c r="H2131" i="1"/>
  <c r="G2131" i="1" s="1"/>
  <c r="C2131" i="1" l="1"/>
  <c r="J2131" i="1" s="1"/>
  <c r="D2132" i="1" s="1"/>
  <c r="K2131" i="1" l="1"/>
  <c r="I2132" i="1" s="1"/>
  <c r="E2132" i="1" l="1"/>
  <c r="H2132" i="1"/>
  <c r="G2132" i="1" s="1"/>
  <c r="F2132" i="1"/>
  <c r="C2132" i="1" l="1"/>
  <c r="J2132" i="1" s="1"/>
  <c r="D2133" i="1" l="1"/>
  <c r="K2132" i="1"/>
  <c r="I2133" i="1" s="1"/>
  <c r="E2133" i="1" l="1"/>
  <c r="H2133" i="1"/>
  <c r="G2133" i="1" s="1"/>
  <c r="F2133" i="1"/>
  <c r="C2133" i="1" l="1"/>
  <c r="J2133" i="1" l="1"/>
  <c r="D2134" i="1" s="1"/>
  <c r="K2133" i="1" l="1"/>
  <c r="I2134" i="1" s="1"/>
  <c r="E2134" i="1" l="1"/>
  <c r="F2134" i="1"/>
  <c r="H2134" i="1"/>
  <c r="G2134" i="1" s="1"/>
  <c r="C2134" i="1" l="1"/>
  <c r="J2134" i="1" s="1"/>
  <c r="D2135" i="1" s="1"/>
  <c r="K2134" i="1" l="1"/>
  <c r="I2135" i="1" s="1"/>
  <c r="E2135" i="1" l="1"/>
  <c r="H2135" i="1"/>
  <c r="G2135" i="1" s="1"/>
  <c r="F2135" i="1"/>
  <c r="C2135" i="1" l="1"/>
  <c r="J2135" i="1" s="1"/>
  <c r="D2136" i="1" s="1"/>
  <c r="K2135" i="1" l="1"/>
  <c r="I2136" i="1" s="1"/>
  <c r="H2136" i="1" l="1"/>
  <c r="G2136" i="1" s="1"/>
  <c r="E2136" i="1"/>
  <c r="F2136" i="1"/>
  <c r="C2136" i="1" l="1"/>
  <c r="J2136" i="1" s="1"/>
  <c r="D2137" i="1" s="1"/>
  <c r="K2136" i="1" l="1"/>
  <c r="I2137" i="1" s="1"/>
  <c r="E2137" i="1" l="1"/>
  <c r="F2137" i="1"/>
  <c r="H2137" i="1"/>
  <c r="G2137" i="1" s="1"/>
  <c r="C2137" i="1" l="1"/>
  <c r="J2137" i="1" s="1"/>
  <c r="D2138" i="1" s="1"/>
  <c r="K2137" i="1" l="1"/>
  <c r="I2138" i="1" s="1"/>
  <c r="E2138" i="1" l="1"/>
  <c r="H2138" i="1"/>
  <c r="G2138" i="1" s="1"/>
  <c r="F2138" i="1"/>
  <c r="C2138" i="1" l="1"/>
  <c r="J2138" i="1" s="1"/>
  <c r="D2139" i="1" s="1"/>
  <c r="K2138" i="1" l="1"/>
  <c r="I2139" i="1" s="1"/>
  <c r="E2139" i="1" l="1"/>
  <c r="F2139" i="1"/>
  <c r="H2139" i="1"/>
  <c r="G2139" i="1" s="1"/>
  <c r="C2139" i="1" l="1"/>
  <c r="J2139" i="1" s="1"/>
  <c r="D2140" i="1" s="1"/>
  <c r="K2139" i="1" l="1"/>
  <c r="I2140" i="1" s="1"/>
  <c r="E2140" i="1" l="1"/>
  <c r="H2140" i="1"/>
  <c r="G2140" i="1" s="1"/>
  <c r="F2140" i="1"/>
  <c r="C2140" i="1" l="1"/>
  <c r="J2140" i="1" s="1"/>
  <c r="D2141" i="1" s="1"/>
  <c r="K2140" i="1" l="1"/>
  <c r="I2141" i="1" s="1"/>
  <c r="E2141" i="1" l="1"/>
  <c r="H2141" i="1"/>
  <c r="G2141" i="1" s="1"/>
  <c r="F2141" i="1"/>
  <c r="C2141" i="1" l="1"/>
  <c r="J2141" i="1" s="1"/>
  <c r="D2142" i="1" s="1"/>
  <c r="K2141" i="1" l="1"/>
  <c r="I2142" i="1" s="1"/>
  <c r="F2142" i="1" l="1"/>
  <c r="H2142" i="1"/>
  <c r="G2142" i="1" s="1"/>
  <c r="E2142" i="1"/>
  <c r="C2142" i="1" l="1"/>
  <c r="J2142" i="1" s="1"/>
  <c r="D2143" i="1" l="1"/>
  <c r="K2142" i="1"/>
  <c r="I2143" i="1" s="1"/>
  <c r="E2143" i="1" l="1"/>
  <c r="F2143" i="1"/>
  <c r="H2143" i="1"/>
  <c r="G2143" i="1" s="1"/>
  <c r="C2143" i="1" l="1"/>
  <c r="J2143" i="1" l="1"/>
  <c r="D2144" i="1" l="1"/>
  <c r="K2143" i="1"/>
  <c r="I2144" i="1" s="1"/>
  <c r="E2144" i="1" l="1"/>
  <c r="F2144" i="1"/>
  <c r="H2144" i="1"/>
  <c r="G2144" i="1" s="1"/>
  <c r="C2144" i="1" l="1"/>
  <c r="J2144" i="1" l="1"/>
  <c r="D2145" i="1" l="1"/>
  <c r="K2144" i="1"/>
  <c r="I2145" i="1" s="1"/>
  <c r="E2145" i="1" l="1"/>
  <c r="F2145" i="1"/>
  <c r="H2145" i="1"/>
  <c r="G2145" i="1" s="1"/>
  <c r="C2145" i="1" l="1"/>
  <c r="J2145" i="1" l="1"/>
  <c r="D2146" i="1" l="1"/>
  <c r="K2145" i="1"/>
  <c r="I2146" i="1" s="1"/>
  <c r="E2146" i="1" l="1"/>
  <c r="F2146" i="1"/>
  <c r="H2146" i="1"/>
  <c r="G2146" i="1" s="1"/>
  <c r="C2146" i="1" l="1"/>
  <c r="J2146" i="1" l="1"/>
  <c r="D2147" i="1" l="1"/>
  <c r="K2146" i="1"/>
  <c r="I2147" i="1" s="1"/>
  <c r="E2147" i="1" l="1"/>
  <c r="F2147" i="1"/>
  <c r="H2147" i="1"/>
  <c r="G2147" i="1" s="1"/>
  <c r="C2147" i="1" l="1"/>
  <c r="J2147" i="1" l="1"/>
  <c r="D2148" i="1" l="1"/>
  <c r="K2147" i="1"/>
  <c r="I2148" i="1" s="1"/>
  <c r="E2148" i="1" l="1"/>
  <c r="F2148" i="1"/>
  <c r="H2148" i="1"/>
  <c r="G2148" i="1" s="1"/>
  <c r="C2148" i="1" l="1"/>
  <c r="J2148" i="1" l="1"/>
  <c r="D2149" i="1" l="1"/>
  <c r="K2148" i="1"/>
  <c r="I2149" i="1" s="1"/>
  <c r="F2149" i="1" l="1"/>
  <c r="E2149" i="1"/>
  <c r="H2149" i="1"/>
  <c r="G2149" i="1" s="1"/>
  <c r="C2149" i="1" l="1"/>
  <c r="J2149" i="1" l="1"/>
  <c r="D2150" i="1" l="1"/>
  <c r="K2149" i="1"/>
  <c r="I2150" i="1" s="1"/>
  <c r="E2150" i="1" l="1"/>
  <c r="F2150" i="1"/>
  <c r="H2150" i="1"/>
  <c r="G2150" i="1" s="1"/>
  <c r="C2150" i="1" l="1"/>
  <c r="J2150" i="1" l="1"/>
  <c r="D2151" i="1" l="1"/>
  <c r="K2150" i="1"/>
  <c r="I2151" i="1" s="1"/>
  <c r="E2151" i="1" l="1"/>
  <c r="H2151" i="1"/>
  <c r="G2151" i="1" s="1"/>
  <c r="F2151" i="1"/>
  <c r="C2151" i="1" l="1"/>
  <c r="J2151" i="1" l="1"/>
  <c r="D2152" i="1" s="1"/>
  <c r="K2151" i="1" l="1"/>
  <c r="I2152" i="1" s="1"/>
  <c r="F2152" i="1" l="1"/>
  <c r="H2152" i="1"/>
  <c r="G2152" i="1" s="1"/>
  <c r="E2152" i="1"/>
  <c r="C2152" i="1" l="1"/>
  <c r="J2152" i="1" s="1"/>
  <c r="D2153" i="1" s="1"/>
  <c r="K2152" i="1" l="1"/>
  <c r="I2153" i="1" s="1"/>
  <c r="E2153" i="1" l="1"/>
  <c r="H2153" i="1"/>
  <c r="G2153" i="1" s="1"/>
  <c r="F2153" i="1"/>
  <c r="C2153" i="1" l="1"/>
  <c r="J2153" i="1" s="1"/>
  <c r="D2154" i="1" l="1"/>
  <c r="K2153" i="1"/>
  <c r="I2154" i="1" s="1"/>
  <c r="E2154" i="1" l="1"/>
  <c r="H2154" i="1"/>
  <c r="G2154" i="1" s="1"/>
  <c r="F2154" i="1"/>
  <c r="C2154" i="1" l="1"/>
  <c r="J2154" i="1" l="1"/>
  <c r="D2155" i="1" s="1"/>
  <c r="K2154" i="1" l="1"/>
  <c r="I2155" i="1" s="1"/>
  <c r="E2155" i="1" l="1"/>
  <c r="H2155" i="1"/>
  <c r="G2155" i="1" s="1"/>
  <c r="F2155" i="1"/>
  <c r="C2155" i="1" l="1"/>
  <c r="J2155" i="1" s="1"/>
  <c r="D2156" i="1" l="1"/>
  <c r="K2155" i="1"/>
  <c r="I2156" i="1" s="1"/>
  <c r="F2156" i="1" l="1"/>
  <c r="E2156" i="1"/>
  <c r="H2156" i="1"/>
  <c r="G2156" i="1" s="1"/>
  <c r="C2156" i="1" l="1"/>
  <c r="J2156" i="1" l="1"/>
  <c r="D2157" i="1" l="1"/>
  <c r="K2156" i="1"/>
  <c r="I2157" i="1" s="1"/>
  <c r="E2157" i="1" l="1"/>
  <c r="F2157" i="1"/>
  <c r="H2157" i="1"/>
  <c r="G2157" i="1" s="1"/>
  <c r="C2157" i="1" l="1"/>
  <c r="J2157" i="1" l="1"/>
  <c r="D2158" i="1" l="1"/>
  <c r="K2157" i="1"/>
  <c r="I2158" i="1" s="1"/>
  <c r="E2158" i="1" l="1"/>
  <c r="H2158" i="1"/>
  <c r="G2158" i="1" s="1"/>
  <c r="F2158" i="1"/>
  <c r="C2158" i="1" l="1"/>
  <c r="J2158" i="1" l="1"/>
  <c r="D2159" i="1" s="1"/>
  <c r="K2158" i="1" l="1"/>
  <c r="I2159" i="1" s="1"/>
  <c r="E2159" i="1" l="1"/>
  <c r="F2159" i="1"/>
  <c r="H2159" i="1"/>
  <c r="G2159" i="1" s="1"/>
  <c r="C2159" i="1" l="1"/>
  <c r="J2159" i="1" s="1"/>
  <c r="D2160" i="1" s="1"/>
  <c r="K2159" i="1" l="1"/>
  <c r="I2160" i="1" s="1"/>
  <c r="F2160" i="1" l="1"/>
  <c r="H2160" i="1"/>
  <c r="G2160" i="1" s="1"/>
  <c r="E2160" i="1"/>
  <c r="C2160" i="1" l="1"/>
  <c r="J2160" i="1" s="1"/>
  <c r="D2161" i="1" s="1"/>
  <c r="K2160" i="1" l="1"/>
  <c r="I2161" i="1" s="1"/>
  <c r="F2161" i="1" l="1"/>
  <c r="H2161" i="1"/>
  <c r="G2161" i="1" s="1"/>
  <c r="E2161" i="1"/>
  <c r="C2161" i="1" l="1"/>
  <c r="J2161" i="1" s="1"/>
  <c r="D2162" i="1" l="1"/>
  <c r="K2161" i="1"/>
  <c r="I2162" i="1" s="1"/>
  <c r="E2162" i="1" l="1"/>
  <c r="H2162" i="1"/>
  <c r="G2162" i="1" s="1"/>
  <c r="F2162" i="1"/>
  <c r="C2162" i="1" l="1"/>
  <c r="J2162" i="1" l="1"/>
  <c r="D2163" i="1" s="1"/>
  <c r="K2162" i="1" l="1"/>
  <c r="I2163" i="1" s="1"/>
  <c r="E2163" i="1" l="1"/>
  <c r="F2163" i="1"/>
  <c r="H2163" i="1"/>
  <c r="G2163" i="1" s="1"/>
  <c r="C2163" i="1" l="1"/>
  <c r="J2163" i="1" s="1"/>
  <c r="K2163" i="1" s="1"/>
  <c r="I2164" i="1" s="1"/>
  <c r="D2164" i="1" l="1"/>
  <c r="E2164" i="1"/>
  <c r="H2164" i="1"/>
  <c r="G2164" i="1" s="1"/>
  <c r="F2164" i="1"/>
  <c r="C2164" i="1" l="1"/>
  <c r="J2164" i="1" l="1"/>
  <c r="D2165" i="1" s="1"/>
  <c r="K2164" i="1" l="1"/>
  <c r="I2165" i="1" s="1"/>
  <c r="H2165" i="1" l="1"/>
  <c r="G2165" i="1" s="1"/>
  <c r="E2165" i="1"/>
  <c r="F2165" i="1"/>
  <c r="C2165" i="1" l="1"/>
  <c r="J2165" i="1" s="1"/>
  <c r="D2166" i="1" s="1"/>
  <c r="K2165" i="1" l="1"/>
  <c r="I2166" i="1" s="1"/>
  <c r="F2166" i="1" l="1"/>
  <c r="H2166" i="1"/>
  <c r="G2166" i="1" s="1"/>
  <c r="E2166" i="1"/>
  <c r="C2166" i="1" l="1"/>
  <c r="J2166" i="1" s="1"/>
  <c r="D2167" i="1" l="1"/>
  <c r="K2166" i="1"/>
  <c r="I2167" i="1" s="1"/>
  <c r="F2167" i="1" l="1"/>
  <c r="E2167" i="1"/>
  <c r="H2167" i="1"/>
  <c r="G2167" i="1" s="1"/>
  <c r="C2167" i="1" l="1"/>
  <c r="J2167" i="1" l="1"/>
  <c r="D2168" i="1" l="1"/>
  <c r="K2167" i="1"/>
  <c r="I2168" i="1" s="1"/>
  <c r="E2168" i="1" l="1"/>
  <c r="F2168" i="1"/>
  <c r="H2168" i="1"/>
  <c r="G2168" i="1" s="1"/>
  <c r="C2168" i="1" l="1"/>
  <c r="J2168" i="1" l="1"/>
  <c r="D2169" i="1" l="1"/>
  <c r="K2168" i="1"/>
  <c r="I2169" i="1" s="1"/>
  <c r="E2169" i="1" l="1"/>
  <c r="H2169" i="1"/>
  <c r="G2169" i="1" s="1"/>
  <c r="F2169" i="1"/>
  <c r="C2169" i="1" l="1"/>
  <c r="J2169" i="1" l="1"/>
  <c r="D2170" i="1" s="1"/>
  <c r="K2169" i="1" l="1"/>
  <c r="I2170" i="1" s="1"/>
  <c r="F2170" i="1" l="1"/>
  <c r="H2170" i="1"/>
  <c r="G2170" i="1" s="1"/>
  <c r="E2170" i="1"/>
  <c r="C2170" i="1" l="1"/>
  <c r="J2170" i="1" s="1"/>
  <c r="D2171" i="1" l="1"/>
  <c r="K2170" i="1"/>
  <c r="I2171" i="1" s="1"/>
  <c r="E2171" i="1" l="1"/>
  <c r="F2171" i="1"/>
  <c r="H2171" i="1"/>
  <c r="G2171" i="1" s="1"/>
  <c r="C2171" i="1" l="1"/>
  <c r="J2171" i="1" l="1"/>
  <c r="D2172" i="1" l="1"/>
  <c r="K2171" i="1"/>
  <c r="I2172" i="1" s="1"/>
  <c r="E2172" i="1" l="1"/>
  <c r="H2172" i="1"/>
  <c r="G2172" i="1" s="1"/>
  <c r="F2172" i="1"/>
  <c r="C2172" i="1" l="1"/>
  <c r="J2172" i="1" l="1"/>
  <c r="D2173" i="1" s="1"/>
  <c r="K2172" i="1" l="1"/>
  <c r="I2173" i="1" s="1"/>
  <c r="E2173" i="1" l="1"/>
  <c r="F2173" i="1"/>
  <c r="H2173" i="1"/>
  <c r="G2173" i="1" s="1"/>
  <c r="C2173" i="1" l="1"/>
  <c r="J2173" i="1" s="1"/>
  <c r="D2174" i="1" s="1"/>
  <c r="K2173" i="1" l="1"/>
  <c r="I2174" i="1" s="1"/>
  <c r="E2174" i="1" l="1"/>
  <c r="H2174" i="1"/>
  <c r="G2174" i="1" s="1"/>
  <c r="F2174" i="1"/>
  <c r="C2174" i="1" l="1"/>
  <c r="J2174" i="1" s="1"/>
  <c r="D2175" i="1" l="1"/>
  <c r="K2174" i="1"/>
  <c r="I2175" i="1" s="1"/>
  <c r="E2175" i="1" l="1"/>
  <c r="F2175" i="1"/>
  <c r="H2175" i="1"/>
  <c r="G2175" i="1" s="1"/>
  <c r="C2175" i="1" l="1"/>
  <c r="J2175" i="1" l="1"/>
  <c r="D2176" i="1" l="1"/>
  <c r="K2175" i="1"/>
  <c r="I2176" i="1" s="1"/>
  <c r="E2176" i="1" l="1"/>
  <c r="H2176" i="1"/>
  <c r="G2176" i="1" s="1"/>
  <c r="F2176" i="1"/>
  <c r="C2176" i="1" l="1"/>
  <c r="J2176" i="1" l="1"/>
  <c r="D2177" i="1" s="1"/>
  <c r="K2176" i="1" l="1"/>
  <c r="I2177" i="1" s="1"/>
  <c r="F2177" i="1" l="1"/>
  <c r="H2177" i="1"/>
  <c r="G2177" i="1" s="1"/>
  <c r="E2177" i="1"/>
  <c r="C2177" i="1" l="1"/>
  <c r="J2177" i="1" s="1"/>
  <c r="D2178" i="1" s="1"/>
  <c r="K2177" i="1" l="1"/>
  <c r="I2178" i="1" s="1"/>
  <c r="E2178" i="1" l="1"/>
  <c r="H2178" i="1"/>
  <c r="G2178" i="1" s="1"/>
  <c r="F2178" i="1"/>
  <c r="C2178" i="1" l="1"/>
  <c r="J2178" i="1" s="1"/>
  <c r="D2179" i="1" l="1"/>
  <c r="K2178" i="1"/>
  <c r="I2179" i="1" s="1"/>
  <c r="E2179" i="1" l="1"/>
  <c r="H2179" i="1"/>
  <c r="G2179" i="1" s="1"/>
  <c r="F2179" i="1"/>
  <c r="C2179" i="1" l="1"/>
  <c r="J2179" i="1" l="1"/>
  <c r="D2180" i="1" s="1"/>
  <c r="K2179" i="1" l="1"/>
  <c r="I2180" i="1" s="1"/>
  <c r="E2180" i="1" l="1"/>
  <c r="H2180" i="1"/>
  <c r="G2180" i="1" s="1"/>
  <c r="F2180" i="1"/>
  <c r="C2180" i="1" l="1"/>
  <c r="J2180" i="1" s="1"/>
  <c r="D2181" i="1" l="1"/>
  <c r="K2180" i="1"/>
  <c r="I2181" i="1" s="1"/>
  <c r="E2181" i="1" l="1"/>
  <c r="H2181" i="1"/>
  <c r="G2181" i="1" s="1"/>
  <c r="F2181" i="1"/>
  <c r="C2181" i="1" l="1"/>
  <c r="J2181" i="1" l="1"/>
  <c r="D2182" i="1" s="1"/>
  <c r="K2181" i="1" l="1"/>
  <c r="I2182" i="1" s="1"/>
  <c r="E2182" i="1" l="1"/>
  <c r="H2182" i="1"/>
  <c r="G2182" i="1" s="1"/>
  <c r="F2182" i="1"/>
  <c r="C2182" i="1" l="1"/>
  <c r="J2182" i="1" s="1"/>
  <c r="D2183" i="1" l="1"/>
  <c r="K2182" i="1"/>
  <c r="I2183" i="1" s="1"/>
  <c r="E2183" i="1" l="1"/>
  <c r="F2183" i="1"/>
  <c r="H2183" i="1"/>
  <c r="G2183" i="1" s="1"/>
  <c r="C2183" i="1" l="1"/>
  <c r="J2183" i="1" l="1"/>
  <c r="D2184" i="1" l="1"/>
  <c r="K2183" i="1"/>
  <c r="I2184" i="1" s="1"/>
  <c r="E2184" i="1" l="1"/>
  <c r="F2184" i="1"/>
  <c r="H2184" i="1"/>
  <c r="G2184" i="1" s="1"/>
  <c r="C2184" i="1" l="1"/>
  <c r="J2184" i="1" l="1"/>
  <c r="D2185" i="1" l="1"/>
  <c r="K2184" i="1"/>
  <c r="I2185" i="1" s="1"/>
  <c r="E2185" i="1" l="1"/>
  <c r="H2185" i="1"/>
  <c r="G2185" i="1" s="1"/>
  <c r="F2185" i="1"/>
  <c r="C2185" i="1" l="1"/>
  <c r="J2185" i="1" l="1"/>
  <c r="D2186" i="1" s="1"/>
  <c r="K2185" i="1" l="1"/>
  <c r="I2186" i="1" s="1"/>
  <c r="E2186" i="1" l="1"/>
  <c r="F2186" i="1"/>
  <c r="H2186" i="1"/>
  <c r="G2186" i="1" s="1"/>
  <c r="C2186" i="1" l="1"/>
  <c r="J2186" i="1" s="1"/>
  <c r="D2187" i="1" s="1"/>
  <c r="K2186" i="1" l="1"/>
  <c r="I2187" i="1" s="1"/>
  <c r="E2187" i="1" l="1"/>
  <c r="H2187" i="1"/>
  <c r="G2187" i="1" s="1"/>
  <c r="F2187" i="1"/>
  <c r="C2187" i="1" l="1"/>
  <c r="J2187" i="1" s="1"/>
  <c r="D2188" i="1" s="1"/>
  <c r="K2187" i="1" l="1"/>
  <c r="I2188" i="1" s="1"/>
  <c r="E2188" i="1" l="1"/>
  <c r="F2188" i="1"/>
  <c r="H2188" i="1"/>
  <c r="G2188" i="1" s="1"/>
  <c r="C2188" i="1" l="1"/>
  <c r="J2188" i="1" s="1"/>
  <c r="D2189" i="1" s="1"/>
  <c r="K2188" i="1" l="1"/>
  <c r="I2189" i="1" s="1"/>
  <c r="E2189" i="1" l="1"/>
  <c r="F2189" i="1"/>
  <c r="H2189" i="1"/>
  <c r="G2189" i="1" s="1"/>
  <c r="C2189" i="1" l="1"/>
  <c r="J2189" i="1" s="1"/>
  <c r="D2190" i="1" s="1"/>
  <c r="K2189" i="1" l="1"/>
  <c r="I2190" i="1" s="1"/>
  <c r="E2190" i="1" l="1"/>
  <c r="H2190" i="1"/>
  <c r="G2190" i="1" s="1"/>
  <c r="F2190" i="1"/>
  <c r="C2190" i="1" l="1"/>
  <c r="J2190" i="1" s="1"/>
  <c r="D2191" i="1" l="1"/>
  <c r="K2190" i="1"/>
  <c r="I2191" i="1" s="1"/>
  <c r="E2191" i="1" l="1"/>
  <c r="F2191" i="1"/>
  <c r="H2191" i="1"/>
  <c r="G2191" i="1" s="1"/>
  <c r="C2191" i="1" l="1"/>
  <c r="J2191" i="1" l="1"/>
  <c r="D2192" i="1" l="1"/>
  <c r="K2191" i="1"/>
  <c r="I2192" i="1" s="1"/>
  <c r="F2192" i="1" l="1"/>
  <c r="E2192" i="1"/>
  <c r="H2192" i="1"/>
  <c r="G2192" i="1" s="1"/>
  <c r="C2192" i="1" l="1"/>
  <c r="J2192" i="1" l="1"/>
  <c r="D2193" i="1" l="1"/>
  <c r="K2192" i="1"/>
  <c r="I2193" i="1" s="1"/>
  <c r="E2193" i="1" l="1"/>
  <c r="F2193" i="1"/>
  <c r="H2193" i="1"/>
  <c r="G2193" i="1" s="1"/>
  <c r="C2193" i="1" l="1"/>
  <c r="J2193" i="1" l="1"/>
  <c r="D2194" i="1" l="1"/>
  <c r="K2193" i="1"/>
  <c r="I2194" i="1" s="1"/>
  <c r="F2194" i="1" l="1"/>
  <c r="E2194" i="1"/>
  <c r="H2194" i="1"/>
  <c r="G2194" i="1" s="1"/>
  <c r="C2194" i="1" l="1"/>
  <c r="J2194" i="1" l="1"/>
  <c r="D2195" i="1" s="1"/>
  <c r="K2194" i="1" l="1"/>
  <c r="I2195" i="1" s="1"/>
  <c r="E2195" i="1" l="1"/>
  <c r="H2195" i="1"/>
  <c r="G2195" i="1" s="1"/>
  <c r="F2195" i="1"/>
  <c r="C2195" i="1" l="1"/>
  <c r="J2195" i="1" s="1"/>
  <c r="D2196" i="1" l="1"/>
  <c r="K2195" i="1"/>
  <c r="I2196" i="1" s="1"/>
  <c r="F2196" i="1" l="1"/>
  <c r="E2196" i="1"/>
  <c r="H2196" i="1"/>
  <c r="G2196" i="1" s="1"/>
  <c r="C2196" i="1" l="1"/>
  <c r="J2196" i="1" l="1"/>
  <c r="D2197" i="1" l="1"/>
  <c r="K2196" i="1"/>
  <c r="I2197" i="1" s="1"/>
  <c r="E2197" i="1" l="1"/>
  <c r="F2197" i="1"/>
  <c r="H2197" i="1"/>
  <c r="G2197" i="1" s="1"/>
  <c r="C2197" i="1" l="1"/>
  <c r="J2197" i="1" l="1"/>
  <c r="D2198" i="1" l="1"/>
  <c r="K2197" i="1"/>
  <c r="I2198" i="1" s="1"/>
  <c r="E2198" i="1" l="1"/>
  <c r="H2198" i="1"/>
  <c r="G2198" i="1" s="1"/>
  <c r="F2198" i="1"/>
  <c r="C2198" i="1" l="1"/>
  <c r="J2198" i="1" l="1"/>
  <c r="D2199" i="1" s="1"/>
  <c r="K2198" i="1" l="1"/>
  <c r="I2199" i="1" s="1"/>
  <c r="E2199" i="1" l="1"/>
  <c r="H2199" i="1"/>
  <c r="G2199" i="1" s="1"/>
  <c r="F2199" i="1"/>
  <c r="C2199" i="1" l="1"/>
  <c r="J2199" i="1" s="1"/>
  <c r="D2200" i="1" l="1"/>
  <c r="K2199" i="1"/>
  <c r="I2200" i="1" s="1"/>
  <c r="E2200" i="1" l="1"/>
  <c r="F2200" i="1"/>
  <c r="H2200" i="1"/>
  <c r="G2200" i="1" s="1"/>
  <c r="C2200" i="1" l="1"/>
  <c r="J2200" i="1" l="1"/>
  <c r="D2201" i="1" l="1"/>
  <c r="K2200" i="1"/>
  <c r="I2201" i="1" s="1"/>
  <c r="E2201" i="1" l="1"/>
  <c r="F2201" i="1"/>
  <c r="H2201" i="1"/>
  <c r="G2201" i="1" s="1"/>
  <c r="C2201" i="1" l="1"/>
  <c r="J2201" i="1" l="1"/>
  <c r="D2202" i="1" l="1"/>
  <c r="K2201" i="1"/>
  <c r="I2202" i="1" s="1"/>
  <c r="E2202" i="1" l="1"/>
  <c r="F2202" i="1"/>
  <c r="H2202" i="1"/>
  <c r="G2202" i="1" s="1"/>
  <c r="C2202" i="1" l="1"/>
  <c r="J2202" i="1" l="1"/>
  <c r="D2203" i="1" l="1"/>
  <c r="K2202" i="1"/>
  <c r="I2203" i="1" s="1"/>
  <c r="E2203" i="1" l="1"/>
  <c r="F2203" i="1"/>
  <c r="H2203" i="1"/>
  <c r="G2203" i="1" s="1"/>
  <c r="C2203" i="1" l="1"/>
  <c r="J2203" i="1" l="1"/>
  <c r="D2204" i="1" l="1"/>
  <c r="K2203" i="1"/>
  <c r="I2204" i="1" s="1"/>
  <c r="F2204" i="1" l="1"/>
  <c r="E2204" i="1"/>
  <c r="H2204" i="1"/>
  <c r="G2204" i="1" s="1"/>
  <c r="C2204" i="1" l="1"/>
  <c r="J2204" i="1" l="1"/>
  <c r="D2205" i="1" s="1"/>
  <c r="K2204" i="1" l="1"/>
  <c r="I2205" i="1" s="1"/>
  <c r="E2205" i="1" l="1"/>
  <c r="H2205" i="1"/>
  <c r="G2205" i="1" s="1"/>
  <c r="F2205" i="1"/>
  <c r="C2205" i="1" l="1"/>
  <c r="J2205" i="1" l="1"/>
  <c r="D2206" i="1" s="1"/>
  <c r="K2205" i="1" l="1"/>
  <c r="I2206" i="1" s="1"/>
  <c r="F2206" i="1" l="1"/>
  <c r="H2206" i="1"/>
  <c r="G2206" i="1" s="1"/>
  <c r="E2206" i="1"/>
  <c r="C2206" i="1" l="1"/>
  <c r="J2206" i="1" s="1"/>
  <c r="D2207" i="1" s="1"/>
  <c r="K2206" i="1" l="1"/>
  <c r="I2207" i="1" s="1"/>
  <c r="F2207" i="1" l="1"/>
  <c r="H2207" i="1"/>
  <c r="G2207" i="1" s="1"/>
  <c r="E2207" i="1"/>
  <c r="C2207" i="1" l="1"/>
  <c r="J2207" i="1" s="1"/>
  <c r="D2208" i="1" s="1"/>
  <c r="K2207" i="1" l="1"/>
  <c r="I2208" i="1" s="1"/>
  <c r="E2208" i="1" l="1"/>
  <c r="H2208" i="1"/>
  <c r="G2208" i="1" s="1"/>
  <c r="F2208" i="1"/>
  <c r="C2208" i="1" l="1"/>
  <c r="J2208" i="1" s="1"/>
  <c r="D2209" i="1" l="1"/>
  <c r="K2208" i="1"/>
  <c r="I2209" i="1" s="1"/>
  <c r="E2209" i="1" l="1"/>
  <c r="F2209" i="1"/>
  <c r="H2209" i="1"/>
  <c r="G2209" i="1" s="1"/>
  <c r="C2209" i="1" l="1"/>
  <c r="J2209" i="1" l="1"/>
  <c r="D2210" i="1" l="1"/>
  <c r="K2209" i="1"/>
  <c r="I2210" i="1" s="1"/>
  <c r="E2210" i="1" l="1"/>
  <c r="H2210" i="1"/>
  <c r="G2210" i="1" s="1"/>
  <c r="F2210" i="1"/>
  <c r="C2210" i="1" l="1"/>
  <c r="J2210" i="1" l="1"/>
  <c r="D2211" i="1" s="1"/>
  <c r="K2210" i="1" l="1"/>
  <c r="I2211" i="1" s="1"/>
  <c r="E2211" i="1" l="1"/>
  <c r="H2211" i="1"/>
  <c r="G2211" i="1" s="1"/>
  <c r="F2211" i="1"/>
  <c r="C2211" i="1" l="1"/>
  <c r="J2211" i="1" s="1"/>
  <c r="D2212" i="1" l="1"/>
  <c r="K2211" i="1"/>
  <c r="I2212" i="1" s="1"/>
  <c r="E2212" i="1" l="1"/>
  <c r="F2212" i="1"/>
  <c r="H2212" i="1"/>
  <c r="G2212" i="1" s="1"/>
  <c r="C2212" i="1" l="1"/>
  <c r="J2212" i="1" l="1"/>
  <c r="D2213" i="1" l="1"/>
  <c r="K2212" i="1"/>
  <c r="I2213" i="1" s="1"/>
  <c r="E2213" i="1" l="1"/>
  <c r="F2213" i="1"/>
  <c r="H2213" i="1"/>
  <c r="G2213" i="1" s="1"/>
  <c r="C2213" i="1" l="1"/>
  <c r="J2213" i="1" l="1"/>
  <c r="D2214" i="1" l="1"/>
  <c r="K2213" i="1"/>
  <c r="I2214" i="1" s="1"/>
  <c r="E2214" i="1" l="1"/>
  <c r="F2214" i="1"/>
  <c r="H2214" i="1"/>
  <c r="G2214" i="1" s="1"/>
  <c r="C2214" i="1" l="1"/>
  <c r="J2214" i="1" l="1"/>
  <c r="D2215" i="1" l="1"/>
  <c r="K2214" i="1"/>
  <c r="I2215" i="1" s="1"/>
  <c r="E2215" i="1" l="1"/>
  <c r="F2215" i="1"/>
  <c r="H2215" i="1"/>
  <c r="G2215" i="1" s="1"/>
  <c r="C2215" i="1" l="1"/>
  <c r="J2215" i="1" l="1"/>
  <c r="D2216" i="1" l="1"/>
  <c r="K2215" i="1"/>
  <c r="I2216" i="1" s="1"/>
  <c r="E2216" i="1" l="1"/>
  <c r="F2216" i="1"/>
  <c r="H2216" i="1"/>
  <c r="G2216" i="1" s="1"/>
  <c r="C2216" i="1" l="1"/>
  <c r="J2216" i="1" l="1"/>
  <c r="D2217" i="1" l="1"/>
  <c r="K2216" i="1"/>
  <c r="I2217" i="1" s="1"/>
  <c r="E2217" i="1" l="1"/>
  <c r="F2217" i="1"/>
  <c r="H2217" i="1"/>
  <c r="G2217" i="1" s="1"/>
  <c r="C2217" i="1" l="1"/>
  <c r="J2217" i="1" l="1"/>
  <c r="D2218" i="1" l="1"/>
  <c r="K2217" i="1"/>
  <c r="I2218" i="1" s="1"/>
  <c r="E2218" i="1" l="1"/>
  <c r="H2218" i="1"/>
  <c r="G2218" i="1" s="1"/>
  <c r="F2218" i="1"/>
  <c r="C2218" i="1" l="1"/>
  <c r="J2218" i="1" l="1"/>
  <c r="D2219" i="1" s="1"/>
  <c r="K2218" i="1" l="1"/>
  <c r="I2219" i="1" s="1"/>
  <c r="F2219" i="1" l="1"/>
  <c r="H2219" i="1"/>
  <c r="G2219" i="1" s="1"/>
  <c r="E2219" i="1"/>
  <c r="C2219" i="1" l="1"/>
  <c r="J2219" i="1" s="1"/>
  <c r="D2220" i="1" s="1"/>
  <c r="K2219" i="1" l="1"/>
  <c r="I2220" i="1" s="1"/>
  <c r="E2220" i="1" l="1"/>
  <c r="H2220" i="1"/>
  <c r="G2220" i="1" s="1"/>
  <c r="F2220" i="1"/>
  <c r="C2220" i="1" l="1"/>
  <c r="J2220" i="1" s="1"/>
  <c r="D2221" i="1" l="1"/>
  <c r="K2220" i="1"/>
  <c r="I2221" i="1" s="1"/>
  <c r="E2221" i="1" l="1"/>
  <c r="H2221" i="1"/>
  <c r="G2221" i="1" s="1"/>
  <c r="F2221" i="1"/>
  <c r="C2221" i="1" l="1"/>
  <c r="J2221" i="1" l="1"/>
  <c r="D2222" i="1" s="1"/>
  <c r="K2221" i="1" l="1"/>
  <c r="I2222" i="1" s="1"/>
  <c r="E2222" i="1" l="1"/>
  <c r="F2222" i="1"/>
  <c r="H2222" i="1"/>
  <c r="G2222" i="1" s="1"/>
  <c r="C2222" i="1" l="1"/>
  <c r="J2222" i="1" s="1"/>
  <c r="D2223" i="1" s="1"/>
  <c r="K2222" i="1" l="1"/>
  <c r="I2223" i="1" s="1"/>
  <c r="F2223" i="1" l="1"/>
  <c r="H2223" i="1"/>
  <c r="G2223" i="1" s="1"/>
  <c r="E2223" i="1"/>
  <c r="C2223" i="1" l="1"/>
  <c r="J2223" i="1" s="1"/>
  <c r="D2224" i="1" s="1"/>
  <c r="K2223" i="1" l="1"/>
  <c r="I2224" i="1" s="1"/>
  <c r="E2224" i="1" l="1"/>
  <c r="H2224" i="1"/>
  <c r="G2224" i="1" s="1"/>
  <c r="F2224" i="1"/>
  <c r="C2224" i="1" l="1"/>
  <c r="J2224" i="1" s="1"/>
  <c r="D2225" i="1" s="1"/>
  <c r="K2224" i="1" l="1"/>
  <c r="I2225" i="1" s="1"/>
  <c r="F2225" i="1" l="1"/>
  <c r="H2225" i="1"/>
  <c r="G2225" i="1" s="1"/>
  <c r="E2225" i="1"/>
  <c r="C2225" i="1" l="1"/>
  <c r="J2225" i="1" s="1"/>
  <c r="D2226" i="1" s="1"/>
  <c r="K2225" i="1" l="1"/>
  <c r="I2226" i="1" s="1"/>
  <c r="E2226" i="1" l="1"/>
  <c r="F2226" i="1"/>
  <c r="H2226" i="1"/>
  <c r="G2226" i="1" s="1"/>
  <c r="C2226" i="1" l="1"/>
  <c r="J2226" i="1" s="1"/>
  <c r="D2227" i="1" l="1"/>
  <c r="K2226" i="1"/>
  <c r="I2227" i="1" s="1"/>
  <c r="E2227" i="1" l="1"/>
  <c r="H2227" i="1"/>
  <c r="G2227" i="1" s="1"/>
  <c r="F2227" i="1"/>
  <c r="C2227" i="1" l="1"/>
  <c r="J2227" i="1" l="1"/>
  <c r="D2228" i="1" s="1"/>
  <c r="K2227" i="1" l="1"/>
  <c r="I2228" i="1" s="1"/>
  <c r="E2228" i="1" l="1"/>
  <c r="F2228" i="1"/>
  <c r="H2228" i="1"/>
  <c r="G2228" i="1" s="1"/>
  <c r="C2228" i="1" l="1"/>
  <c r="J2228" i="1" s="1"/>
  <c r="D2229" i="1" s="1"/>
  <c r="K2228" i="1" l="1"/>
  <c r="I2229" i="1" s="1"/>
  <c r="E2229" i="1" l="1"/>
  <c r="F2229" i="1"/>
  <c r="H2229" i="1"/>
  <c r="G2229" i="1" s="1"/>
  <c r="C2229" i="1" l="1"/>
  <c r="J2229" i="1" s="1"/>
  <c r="D2230" i="1" s="1"/>
  <c r="K2229" i="1" l="1"/>
  <c r="I2230" i="1" s="1"/>
  <c r="E2230" i="1" l="1"/>
  <c r="H2230" i="1"/>
  <c r="G2230" i="1" s="1"/>
  <c r="F2230" i="1"/>
  <c r="C2230" i="1" l="1"/>
  <c r="J2230" i="1" s="1"/>
  <c r="D2231" i="1" s="1"/>
  <c r="K2230" i="1" l="1"/>
  <c r="I2231" i="1" s="1"/>
  <c r="F2231" i="1" l="1"/>
  <c r="H2231" i="1"/>
  <c r="G2231" i="1" s="1"/>
  <c r="E2231" i="1"/>
  <c r="C2231" i="1" l="1"/>
  <c r="J2231" i="1" s="1"/>
  <c r="D2232" i="1" l="1"/>
  <c r="K2231" i="1"/>
  <c r="I2232" i="1" s="1"/>
  <c r="E2232" i="1" l="1"/>
  <c r="H2232" i="1"/>
  <c r="G2232" i="1" s="1"/>
  <c r="F2232" i="1"/>
  <c r="C2232" i="1" l="1"/>
  <c r="J2232" i="1" s="1"/>
  <c r="D2233" i="1" l="1"/>
  <c r="K2232" i="1"/>
  <c r="I2233" i="1" s="1"/>
  <c r="E2233" i="1" l="1"/>
  <c r="F2233" i="1"/>
  <c r="H2233" i="1"/>
  <c r="G2233" i="1" s="1"/>
  <c r="C2233" i="1" l="1"/>
  <c r="J2233" i="1" l="1"/>
  <c r="D2234" i="1" s="1"/>
  <c r="K2233" i="1" l="1"/>
  <c r="I2234" i="1" s="1"/>
  <c r="F2234" i="1" l="1"/>
  <c r="H2234" i="1"/>
  <c r="G2234" i="1" s="1"/>
  <c r="E2234" i="1"/>
  <c r="C2234" i="1" l="1"/>
  <c r="J2234" i="1" s="1"/>
  <c r="D2235" i="1" s="1"/>
  <c r="K2234" i="1" l="1"/>
  <c r="I2235" i="1" s="1"/>
  <c r="F2235" i="1" l="1"/>
  <c r="E2235" i="1"/>
  <c r="H2235" i="1"/>
  <c r="G2235" i="1" s="1"/>
  <c r="C2235" i="1" l="1"/>
  <c r="J2235" i="1" s="1"/>
  <c r="D2236" i="1" s="1"/>
  <c r="K2235" i="1" l="1"/>
  <c r="I2236" i="1" s="1"/>
  <c r="F2236" i="1" l="1"/>
  <c r="H2236" i="1"/>
  <c r="G2236" i="1" s="1"/>
  <c r="E2236" i="1"/>
  <c r="C2236" i="1" l="1"/>
  <c r="J2236" i="1" s="1"/>
  <c r="D2237" i="1" s="1"/>
  <c r="K2236" i="1" l="1"/>
  <c r="I2237" i="1" s="1"/>
  <c r="H2237" i="1" l="1"/>
  <c r="G2237" i="1" s="1"/>
  <c r="F2237" i="1"/>
  <c r="E2237" i="1"/>
  <c r="C2237" i="1" s="1"/>
  <c r="J2237" i="1" l="1"/>
  <c r="D2238" i="1" s="1"/>
  <c r="K2237" i="1" l="1"/>
  <c r="I2238" i="1" s="1"/>
  <c r="H2238" i="1" l="1"/>
  <c r="G2238" i="1" s="1"/>
  <c r="F2238" i="1"/>
  <c r="E2238" i="1"/>
  <c r="C2238" i="1" l="1"/>
  <c r="J2238" i="1" s="1"/>
  <c r="D2239" i="1" s="1"/>
  <c r="K2238" i="1" l="1"/>
  <c r="I2239" i="1" s="1"/>
  <c r="E2239" i="1" l="1"/>
  <c r="F2239" i="1"/>
  <c r="H2239" i="1"/>
  <c r="G2239" i="1" s="1"/>
  <c r="C2239" i="1" l="1"/>
  <c r="J2239" i="1" s="1"/>
  <c r="D2240" i="1" s="1"/>
  <c r="K2239" i="1" l="1"/>
  <c r="I2240" i="1" s="1"/>
  <c r="E2240" i="1" l="1"/>
  <c r="H2240" i="1"/>
  <c r="G2240" i="1" s="1"/>
  <c r="F2240" i="1"/>
  <c r="C2240" i="1" l="1"/>
  <c r="J2240" i="1" s="1"/>
  <c r="D2241" i="1" s="1"/>
  <c r="K2240" i="1" l="1"/>
  <c r="I2241" i="1" s="1"/>
  <c r="E2241" i="1" l="1"/>
  <c r="F2241" i="1"/>
  <c r="H2241" i="1"/>
  <c r="G2241" i="1" s="1"/>
  <c r="C2241" i="1" l="1"/>
  <c r="J2241" i="1" s="1"/>
  <c r="D2242" i="1" s="1"/>
  <c r="K2241" i="1" l="1"/>
  <c r="I2242" i="1" s="1"/>
  <c r="E2242" i="1" l="1"/>
  <c r="H2242" i="1"/>
  <c r="G2242" i="1" s="1"/>
  <c r="F2242" i="1"/>
  <c r="C2242" i="1" l="1"/>
  <c r="J2242" i="1" s="1"/>
  <c r="D2243" i="1" s="1"/>
  <c r="K2242" i="1" l="1"/>
  <c r="I2243" i="1" s="1"/>
  <c r="E2243" i="1" l="1"/>
  <c r="F2243" i="1"/>
  <c r="H2243" i="1"/>
  <c r="G2243" i="1" s="1"/>
  <c r="C2243" i="1" l="1"/>
  <c r="J2243" i="1" s="1"/>
  <c r="D2244" i="1" s="1"/>
  <c r="K2243" i="1" l="1"/>
  <c r="I2244" i="1" s="1"/>
  <c r="F2244" i="1" l="1"/>
  <c r="H2244" i="1"/>
  <c r="G2244" i="1" s="1"/>
  <c r="E2244" i="1"/>
  <c r="C2244" i="1" l="1"/>
  <c r="J2244" i="1" s="1"/>
  <c r="D2245" i="1" s="1"/>
  <c r="K2244" i="1" l="1"/>
  <c r="I2245" i="1" s="1"/>
  <c r="F2245" i="1" l="1"/>
  <c r="H2245" i="1"/>
  <c r="G2245" i="1" s="1"/>
  <c r="E2245" i="1"/>
  <c r="C2245" i="1" l="1"/>
  <c r="J2245" i="1" s="1"/>
  <c r="D2246" i="1" l="1"/>
  <c r="K2245" i="1"/>
  <c r="I2246" i="1" s="1"/>
  <c r="F2246" i="1" l="1"/>
  <c r="E2246" i="1"/>
  <c r="H2246" i="1"/>
  <c r="G2246" i="1" s="1"/>
  <c r="C2246" i="1" l="1"/>
  <c r="J2246" i="1" l="1"/>
  <c r="D2247" i="1" l="1"/>
  <c r="K2246" i="1"/>
  <c r="I2247" i="1" s="1"/>
  <c r="F2247" i="1" l="1"/>
  <c r="E2247" i="1"/>
  <c r="H2247" i="1"/>
  <c r="G2247" i="1" s="1"/>
  <c r="C2247" i="1" l="1"/>
  <c r="J2247" i="1" l="1"/>
  <c r="D2248" i="1" l="1"/>
  <c r="K2247" i="1"/>
  <c r="I2248" i="1" s="1"/>
  <c r="F2248" i="1" l="1"/>
  <c r="E2248" i="1"/>
  <c r="H2248" i="1"/>
  <c r="G2248" i="1" s="1"/>
  <c r="C2248" i="1" l="1"/>
  <c r="J2248" i="1" l="1"/>
  <c r="D2249" i="1" l="1"/>
  <c r="K2248" i="1"/>
  <c r="I2249" i="1" s="1"/>
  <c r="E2249" i="1" l="1"/>
  <c r="F2249" i="1"/>
  <c r="H2249" i="1"/>
  <c r="G2249" i="1" s="1"/>
  <c r="C2249" i="1" l="1"/>
  <c r="J2249" i="1" l="1"/>
  <c r="D2250" i="1" l="1"/>
  <c r="K2249" i="1"/>
  <c r="I2250" i="1" s="1"/>
  <c r="E2250" i="1" l="1"/>
  <c r="H2250" i="1"/>
  <c r="G2250" i="1" s="1"/>
  <c r="F2250" i="1"/>
  <c r="C2250" i="1" l="1"/>
  <c r="J2250" i="1" l="1"/>
  <c r="D2251" i="1" s="1"/>
  <c r="K2250" i="1" l="1"/>
  <c r="I2251" i="1" s="1"/>
  <c r="E2251" i="1" l="1"/>
  <c r="F2251" i="1"/>
  <c r="H2251" i="1"/>
  <c r="G2251" i="1" s="1"/>
  <c r="C2251" i="1" l="1"/>
  <c r="J2251" i="1" s="1"/>
  <c r="D2252" i="1" s="1"/>
  <c r="K2251" i="1" l="1"/>
  <c r="I2252" i="1" s="1"/>
  <c r="E2252" i="1" l="1"/>
  <c r="F2252" i="1"/>
  <c r="H2252" i="1"/>
  <c r="G2252" i="1" s="1"/>
  <c r="C2252" i="1" l="1"/>
  <c r="J2252" i="1" l="1"/>
  <c r="D2253" i="1" s="1"/>
  <c r="K2252" i="1" l="1"/>
  <c r="I2253" i="1" s="1"/>
  <c r="H2253" i="1" l="1"/>
  <c r="G2253" i="1" s="1"/>
  <c r="F2253" i="1"/>
  <c r="E2253" i="1"/>
  <c r="C2253" i="1" l="1"/>
  <c r="J2253" i="1" s="1"/>
  <c r="D2254" i="1" s="1"/>
  <c r="K2253" i="1" l="1"/>
  <c r="I2254" i="1" s="1"/>
  <c r="E2254" i="1" l="1"/>
  <c r="F2254" i="1"/>
  <c r="H2254" i="1"/>
  <c r="G2254" i="1" s="1"/>
  <c r="C2254" i="1" l="1"/>
  <c r="J2254" i="1" s="1"/>
  <c r="D2255" i="1" s="1"/>
  <c r="K2254" i="1" l="1"/>
  <c r="I2255" i="1" s="1"/>
  <c r="E2255" i="1" l="1"/>
  <c r="F2255" i="1"/>
  <c r="H2255" i="1"/>
  <c r="G2255" i="1" s="1"/>
  <c r="C2255" i="1" l="1"/>
  <c r="J2255" i="1" s="1"/>
  <c r="D2256" i="1" s="1"/>
  <c r="K2255" i="1" l="1"/>
  <c r="I2256" i="1" s="1"/>
  <c r="E2256" i="1" l="1"/>
  <c r="H2256" i="1"/>
  <c r="G2256" i="1" s="1"/>
  <c r="F2256" i="1"/>
  <c r="C2256" i="1" l="1"/>
  <c r="J2256" i="1" s="1"/>
  <c r="D2257" i="1" s="1"/>
  <c r="K2256" i="1" l="1"/>
  <c r="I2257" i="1" s="1"/>
  <c r="E2257" i="1" l="1"/>
  <c r="H2257" i="1"/>
  <c r="G2257" i="1" s="1"/>
  <c r="F2257" i="1"/>
  <c r="C2257" i="1" l="1"/>
  <c r="J2257" i="1" s="1"/>
  <c r="D2258" i="1" s="1"/>
  <c r="K2257" i="1" l="1"/>
  <c r="I2258" i="1" s="1"/>
  <c r="H2258" i="1" l="1"/>
  <c r="G2258" i="1" s="1"/>
  <c r="E2258" i="1"/>
  <c r="F2258" i="1"/>
  <c r="C2258" i="1" l="1"/>
  <c r="J2258" i="1" s="1"/>
  <c r="D2259" i="1" l="1"/>
  <c r="K2258" i="1"/>
  <c r="I2259" i="1" s="1"/>
  <c r="E2259" i="1" l="1"/>
  <c r="F2259" i="1"/>
  <c r="H2259" i="1"/>
  <c r="G2259" i="1" s="1"/>
  <c r="C2259" i="1" l="1"/>
  <c r="J2259" i="1" l="1"/>
  <c r="D2260" i="1" l="1"/>
  <c r="K2259" i="1"/>
  <c r="I2260" i="1" s="1"/>
  <c r="E2260" i="1" l="1"/>
  <c r="H2260" i="1"/>
  <c r="G2260" i="1" s="1"/>
  <c r="F2260" i="1"/>
  <c r="C2260" i="1" l="1"/>
  <c r="J2260" i="1" l="1"/>
  <c r="D2261" i="1" s="1"/>
  <c r="K2260" i="1" l="1"/>
  <c r="I2261" i="1" s="1"/>
  <c r="E2261" i="1" l="1"/>
  <c r="H2261" i="1"/>
  <c r="G2261" i="1" s="1"/>
  <c r="F2261" i="1"/>
  <c r="C2261" i="1" l="1"/>
  <c r="J2261" i="1" s="1"/>
  <c r="D2262" i="1" s="1"/>
  <c r="K2261" i="1" l="1"/>
  <c r="I2262" i="1" s="1"/>
  <c r="E2262" i="1" l="1"/>
  <c r="H2262" i="1"/>
  <c r="G2262" i="1" s="1"/>
  <c r="F2262" i="1"/>
  <c r="C2262" i="1" l="1"/>
  <c r="J2262" i="1" s="1"/>
  <c r="D2263" i="1" s="1"/>
  <c r="K2262" i="1" l="1"/>
  <c r="I2263" i="1" s="1"/>
  <c r="F2263" i="1" l="1"/>
  <c r="H2263" i="1"/>
  <c r="G2263" i="1" s="1"/>
  <c r="E2263" i="1"/>
  <c r="C2263" i="1" l="1"/>
  <c r="J2263" i="1" s="1"/>
  <c r="D2264" i="1" s="1"/>
  <c r="K2263" i="1" l="1"/>
  <c r="I2264" i="1" s="1"/>
  <c r="F2264" i="1" l="1"/>
  <c r="E2264" i="1"/>
  <c r="H2264" i="1"/>
  <c r="G2264" i="1" s="1"/>
  <c r="C2264" i="1" l="1"/>
  <c r="J2264" i="1" s="1"/>
  <c r="D2265" i="1" l="1"/>
  <c r="K2264" i="1"/>
  <c r="I2265" i="1" s="1"/>
  <c r="F2265" i="1" l="1"/>
  <c r="E2265" i="1"/>
  <c r="H2265" i="1"/>
  <c r="G2265" i="1" s="1"/>
  <c r="C2265" i="1" l="1"/>
  <c r="J2265" i="1" l="1"/>
  <c r="D2266" i="1" s="1"/>
  <c r="K2265" i="1" l="1"/>
  <c r="I2266" i="1" s="1"/>
  <c r="E2266" i="1" l="1"/>
  <c r="H2266" i="1"/>
  <c r="G2266" i="1" s="1"/>
  <c r="F2266" i="1"/>
  <c r="C2266" i="1" l="1"/>
  <c r="J2266" i="1" s="1"/>
  <c r="D2267" i="1" l="1"/>
  <c r="K2266" i="1"/>
  <c r="I2267" i="1" s="1"/>
  <c r="E2267" i="1" l="1"/>
  <c r="H2267" i="1"/>
  <c r="G2267" i="1" s="1"/>
  <c r="F2267" i="1"/>
  <c r="C2267" i="1" l="1"/>
  <c r="J2267" i="1" l="1"/>
  <c r="D2268" i="1" s="1"/>
  <c r="K2267" i="1" l="1"/>
  <c r="I2268" i="1" s="1"/>
  <c r="E2268" i="1" l="1"/>
  <c r="F2268" i="1"/>
  <c r="H2268" i="1"/>
  <c r="G2268" i="1" s="1"/>
  <c r="C2268" i="1" l="1"/>
  <c r="J2268" i="1" s="1"/>
  <c r="D2269" i="1" s="1"/>
  <c r="K2268" i="1" l="1"/>
  <c r="I2269" i="1" s="1"/>
  <c r="E2269" i="1" l="1"/>
  <c r="H2269" i="1"/>
  <c r="G2269" i="1" s="1"/>
  <c r="F2269" i="1"/>
  <c r="C2269" i="1" l="1"/>
  <c r="J2269" i="1" s="1"/>
  <c r="D2270" i="1" s="1"/>
  <c r="K2269" i="1" l="1"/>
  <c r="I2270" i="1" s="1"/>
  <c r="E2270" i="1" l="1"/>
  <c r="F2270" i="1"/>
  <c r="H2270" i="1"/>
  <c r="G2270" i="1" s="1"/>
  <c r="C2270" i="1" l="1"/>
  <c r="J2270" i="1" s="1"/>
  <c r="D2271" i="1" s="1"/>
  <c r="K2270" i="1" l="1"/>
  <c r="I2271" i="1" s="1"/>
  <c r="F2271" i="1" l="1"/>
  <c r="H2271" i="1"/>
  <c r="G2271" i="1" s="1"/>
  <c r="E2271" i="1"/>
  <c r="C2271" i="1" l="1"/>
  <c r="J2271" i="1" s="1"/>
  <c r="D2272" i="1" s="1"/>
  <c r="K2271" i="1" l="1"/>
  <c r="I2272" i="1" s="1"/>
  <c r="H2272" i="1" l="1"/>
  <c r="G2272" i="1" s="1"/>
  <c r="E2272" i="1"/>
  <c r="F2272" i="1"/>
  <c r="C2272" i="1" l="1"/>
  <c r="J2272" i="1" s="1"/>
  <c r="D2273" i="1" s="1"/>
  <c r="K2272" i="1" l="1"/>
  <c r="I2273" i="1" s="1"/>
  <c r="H2273" i="1" l="1"/>
  <c r="G2273" i="1" s="1"/>
  <c r="F2273" i="1"/>
  <c r="E2273" i="1"/>
  <c r="C2273" i="1" s="1"/>
  <c r="J2273" i="1" l="1"/>
  <c r="D2274" i="1" s="1"/>
  <c r="K2273" i="1" l="1"/>
  <c r="I2274" i="1" s="1"/>
  <c r="F2274" i="1" l="1"/>
  <c r="H2274" i="1"/>
  <c r="G2274" i="1" s="1"/>
  <c r="E2274" i="1"/>
  <c r="C2274" i="1" l="1"/>
  <c r="J2274" i="1" s="1"/>
  <c r="D2275" i="1" l="1"/>
  <c r="K2274" i="1"/>
  <c r="I2275" i="1" s="1"/>
  <c r="E2275" i="1" l="1"/>
  <c r="F2275" i="1"/>
  <c r="H2275" i="1"/>
  <c r="G2275" i="1" s="1"/>
  <c r="C2275" i="1" l="1"/>
  <c r="J2275" i="1" l="1"/>
  <c r="D2276" i="1" l="1"/>
  <c r="K2275" i="1"/>
  <c r="I2276" i="1" s="1"/>
  <c r="F2276" i="1" l="1"/>
  <c r="E2276" i="1"/>
  <c r="H2276" i="1"/>
  <c r="G2276" i="1" s="1"/>
  <c r="C2276" i="1" l="1"/>
  <c r="J2276" i="1" s="1"/>
  <c r="D2277" i="1" s="1"/>
  <c r="K2276" i="1" l="1"/>
  <c r="I2277" i="1" s="1"/>
  <c r="F2277" i="1" l="1"/>
  <c r="H2277" i="1"/>
  <c r="G2277" i="1" s="1"/>
  <c r="E2277" i="1"/>
  <c r="C2277" i="1" l="1"/>
  <c r="J2277" i="1" s="1"/>
  <c r="D2278" i="1" l="1"/>
  <c r="K2277" i="1"/>
  <c r="I2278" i="1" s="1"/>
  <c r="F2278" i="1" l="1"/>
  <c r="E2278" i="1"/>
  <c r="H2278" i="1"/>
  <c r="G2278" i="1" s="1"/>
  <c r="C2278" i="1" l="1"/>
  <c r="J2278" i="1" l="1"/>
  <c r="D2279" i="1" l="1"/>
  <c r="K2278" i="1"/>
  <c r="I2279" i="1" s="1"/>
  <c r="F2279" i="1" l="1"/>
  <c r="E2279" i="1"/>
  <c r="H2279" i="1"/>
  <c r="G2279" i="1" s="1"/>
  <c r="C2279" i="1" l="1"/>
  <c r="J2279" i="1" l="1"/>
  <c r="D2280" i="1" l="1"/>
  <c r="K2279" i="1"/>
  <c r="I2280" i="1" s="1"/>
  <c r="E2280" i="1" l="1"/>
  <c r="F2280" i="1"/>
  <c r="H2280" i="1"/>
  <c r="G2280" i="1" s="1"/>
  <c r="C2280" i="1" l="1"/>
  <c r="J2280" i="1" l="1"/>
  <c r="D2281" i="1" l="1"/>
  <c r="K2280" i="1"/>
  <c r="I2281" i="1" s="1"/>
  <c r="E2281" i="1" l="1"/>
  <c r="F2281" i="1"/>
  <c r="H2281" i="1"/>
  <c r="G2281" i="1" s="1"/>
  <c r="C2281" i="1" l="1"/>
  <c r="J2281" i="1" l="1"/>
  <c r="D2282" i="1" s="1"/>
  <c r="K2281" i="1" l="1"/>
  <c r="I2282" i="1" s="1"/>
  <c r="E2282" i="1" l="1"/>
  <c r="H2282" i="1"/>
  <c r="G2282" i="1" s="1"/>
  <c r="F2282" i="1"/>
  <c r="C2282" i="1" l="1"/>
  <c r="J2282" i="1" s="1"/>
  <c r="D2283" i="1" s="1"/>
  <c r="K2282" i="1" l="1"/>
  <c r="I2283" i="1" s="1"/>
  <c r="F2283" i="1" l="1"/>
  <c r="H2283" i="1"/>
  <c r="G2283" i="1" s="1"/>
  <c r="E2283" i="1"/>
  <c r="C2283" i="1" s="1"/>
  <c r="J2283" i="1" l="1"/>
  <c r="D2284" i="1" s="1"/>
  <c r="K2283" i="1" l="1"/>
  <c r="I2284" i="1" s="1"/>
  <c r="F2284" i="1" l="1"/>
  <c r="H2284" i="1"/>
  <c r="G2284" i="1" s="1"/>
  <c r="E2284" i="1"/>
  <c r="C2284" i="1" l="1"/>
  <c r="J2284" i="1" s="1"/>
  <c r="D2285" i="1" l="1"/>
  <c r="K2284" i="1"/>
  <c r="I2285" i="1" s="1"/>
  <c r="E2285" i="1" l="1"/>
  <c r="F2285" i="1"/>
  <c r="H2285" i="1"/>
  <c r="G2285" i="1" s="1"/>
  <c r="C2285" i="1" l="1"/>
  <c r="J2285" i="1" l="1"/>
  <c r="D2286" i="1" l="1"/>
  <c r="K2285" i="1"/>
  <c r="I2286" i="1" s="1"/>
  <c r="E2286" i="1" l="1"/>
  <c r="H2286" i="1"/>
  <c r="G2286" i="1" s="1"/>
  <c r="F2286" i="1"/>
  <c r="C2286" i="1" l="1"/>
  <c r="J2286" i="1" l="1"/>
  <c r="D2287" i="1" s="1"/>
  <c r="K2286" i="1" l="1"/>
  <c r="I2287" i="1" s="1"/>
  <c r="E2287" i="1" l="1"/>
  <c r="H2287" i="1"/>
  <c r="G2287" i="1" s="1"/>
  <c r="F2287" i="1"/>
  <c r="C2287" i="1" l="1"/>
  <c r="J2287" i="1" s="1"/>
  <c r="D2288" i="1" s="1"/>
  <c r="K2287" i="1" l="1"/>
  <c r="I2288" i="1" s="1"/>
  <c r="E2288" i="1" l="1"/>
  <c r="F2288" i="1"/>
  <c r="H2288" i="1"/>
  <c r="G2288" i="1" s="1"/>
  <c r="C2288" i="1" l="1"/>
  <c r="J2288" i="1" s="1"/>
  <c r="D2289" i="1" s="1"/>
  <c r="K2288" i="1" l="1"/>
  <c r="I2289" i="1" s="1"/>
  <c r="F2289" i="1" l="1"/>
  <c r="H2289" i="1"/>
  <c r="G2289" i="1" s="1"/>
  <c r="E2289" i="1"/>
  <c r="C2289" i="1" l="1"/>
  <c r="J2289" i="1" s="1"/>
  <c r="D2290" i="1" l="1"/>
  <c r="K2289" i="1"/>
  <c r="I2290" i="1" s="1"/>
  <c r="E2290" i="1" l="1"/>
  <c r="F2290" i="1"/>
  <c r="H2290" i="1"/>
  <c r="G2290" i="1" s="1"/>
  <c r="C2290" i="1" l="1"/>
  <c r="J2290" i="1" l="1"/>
  <c r="D2291" i="1" l="1"/>
  <c r="K2290" i="1"/>
  <c r="I2291" i="1" s="1"/>
  <c r="E2291" i="1" l="1"/>
  <c r="H2291" i="1"/>
  <c r="G2291" i="1" s="1"/>
  <c r="F2291" i="1"/>
  <c r="C2291" i="1" l="1"/>
  <c r="J2291" i="1" l="1"/>
  <c r="D2292" i="1" s="1"/>
  <c r="K2291" i="1" l="1"/>
  <c r="I2292" i="1" s="1"/>
  <c r="F2292" i="1" l="1"/>
  <c r="H2292" i="1"/>
  <c r="G2292" i="1" s="1"/>
  <c r="E2292" i="1"/>
  <c r="C2292" i="1" l="1"/>
  <c r="J2292" i="1" s="1"/>
  <c r="D2293" i="1" s="1"/>
  <c r="K2292" i="1" l="1"/>
  <c r="I2293" i="1" s="1"/>
  <c r="F2293" i="1" l="1"/>
  <c r="H2293" i="1"/>
  <c r="G2293" i="1" s="1"/>
  <c r="E2293" i="1"/>
  <c r="C2293" i="1" l="1"/>
  <c r="J2293" i="1" s="1"/>
  <c r="D2294" i="1" l="1"/>
  <c r="K2293" i="1"/>
  <c r="I2294" i="1" s="1"/>
  <c r="F2294" i="1" l="1"/>
  <c r="E2294" i="1"/>
  <c r="H2294" i="1"/>
  <c r="G2294" i="1" s="1"/>
  <c r="C2294" i="1" l="1"/>
  <c r="J2294" i="1" s="1"/>
  <c r="D2295" i="1" s="1"/>
  <c r="K2294" i="1" l="1"/>
  <c r="I2295" i="1" s="1"/>
  <c r="F2295" i="1" l="1"/>
  <c r="H2295" i="1"/>
  <c r="G2295" i="1" s="1"/>
  <c r="E2295" i="1"/>
  <c r="C2295" i="1" s="1"/>
  <c r="J2295" i="1" l="1"/>
  <c r="D2296" i="1" s="1"/>
  <c r="K2295" i="1" l="1"/>
  <c r="I2296" i="1" s="1"/>
  <c r="E2296" i="1" l="1"/>
  <c r="H2296" i="1"/>
  <c r="G2296" i="1" s="1"/>
  <c r="F2296" i="1"/>
  <c r="C2296" i="1" l="1"/>
  <c r="J2296" i="1" s="1"/>
  <c r="D2297" i="1" l="1"/>
  <c r="K2296" i="1"/>
  <c r="I2297" i="1" s="1"/>
  <c r="F2297" i="1" l="1"/>
  <c r="E2297" i="1"/>
  <c r="H2297" i="1"/>
  <c r="G2297" i="1" s="1"/>
  <c r="C2297" i="1" l="1"/>
  <c r="J2297" i="1" l="1"/>
  <c r="D2298" i="1" s="1"/>
  <c r="K2297" i="1" l="1"/>
  <c r="I2298" i="1" s="1"/>
  <c r="E2298" i="1" l="1"/>
  <c r="H2298" i="1"/>
  <c r="G2298" i="1" s="1"/>
  <c r="F2298" i="1"/>
  <c r="C2298" i="1" l="1"/>
  <c r="J2298" i="1" s="1"/>
  <c r="D2299" i="1" l="1"/>
  <c r="K2298" i="1"/>
  <c r="I2299" i="1" s="1"/>
  <c r="F2299" i="1" l="1"/>
  <c r="E2299" i="1"/>
  <c r="H2299" i="1"/>
  <c r="G2299" i="1" s="1"/>
  <c r="C2299" i="1" l="1"/>
  <c r="J2299" i="1" l="1"/>
  <c r="D2300" i="1" s="1"/>
  <c r="K2299" i="1" l="1"/>
  <c r="I2300" i="1" s="1"/>
  <c r="F2300" i="1" l="1"/>
  <c r="H2300" i="1"/>
  <c r="G2300" i="1" s="1"/>
  <c r="E2300" i="1"/>
  <c r="C2300" i="1" l="1"/>
  <c r="J2300" i="1" s="1"/>
  <c r="D2301" i="1" l="1"/>
  <c r="K2300" i="1"/>
  <c r="I2301" i="1" s="1"/>
  <c r="F2301" i="1" l="1"/>
  <c r="E2301" i="1"/>
  <c r="H2301" i="1"/>
  <c r="G2301" i="1" s="1"/>
  <c r="C2301" i="1" l="1"/>
  <c r="J2301" i="1" l="1"/>
  <c r="D2302" i="1" l="1"/>
  <c r="K2301" i="1"/>
  <c r="I2302" i="1" s="1"/>
  <c r="E2302" i="1" l="1"/>
  <c r="F2302" i="1"/>
  <c r="H2302" i="1"/>
  <c r="G2302" i="1" s="1"/>
  <c r="C2302" i="1" l="1"/>
  <c r="J2302" i="1" l="1"/>
  <c r="D2303" i="1" l="1"/>
  <c r="K2302" i="1"/>
  <c r="I2303" i="1" s="1"/>
  <c r="E2303" i="1" l="1"/>
  <c r="H2303" i="1"/>
  <c r="G2303" i="1" s="1"/>
  <c r="F2303" i="1"/>
  <c r="C2303" i="1" l="1"/>
  <c r="J2303" i="1" l="1"/>
  <c r="D2304" i="1" s="1"/>
  <c r="K2303" i="1" l="1"/>
  <c r="I2304" i="1" s="1"/>
  <c r="F2304" i="1" l="1"/>
  <c r="H2304" i="1"/>
  <c r="G2304" i="1" s="1"/>
  <c r="E2304" i="1"/>
  <c r="C2304" i="1" l="1"/>
  <c r="J2304" i="1" s="1"/>
  <c r="D2305" i="1" s="1"/>
  <c r="K2304" i="1" l="1"/>
  <c r="I2305" i="1" s="1"/>
  <c r="E2305" i="1" l="1"/>
  <c r="H2305" i="1"/>
  <c r="G2305" i="1" s="1"/>
  <c r="F2305" i="1"/>
  <c r="C2305" i="1" l="1"/>
  <c r="J2305" i="1" s="1"/>
  <c r="D2306" i="1" l="1"/>
  <c r="K2305" i="1"/>
  <c r="I2306" i="1" s="1"/>
  <c r="E2306" i="1" l="1"/>
  <c r="H2306" i="1"/>
  <c r="G2306" i="1" s="1"/>
  <c r="F2306" i="1"/>
  <c r="C2306" i="1" l="1"/>
  <c r="J2306" i="1" s="1"/>
  <c r="D2307" i="1" l="1"/>
  <c r="K2306" i="1"/>
  <c r="I2307" i="1" s="1"/>
  <c r="E2307" i="1" l="1"/>
  <c r="H2307" i="1"/>
  <c r="G2307" i="1" s="1"/>
  <c r="F2307" i="1"/>
  <c r="C2307" i="1" l="1"/>
  <c r="J2307" i="1" l="1"/>
  <c r="D2308" i="1" s="1"/>
  <c r="K2307" i="1" l="1"/>
  <c r="I2308" i="1" s="1"/>
  <c r="E2308" i="1" l="1"/>
  <c r="H2308" i="1"/>
  <c r="G2308" i="1" s="1"/>
  <c r="F2308" i="1"/>
  <c r="C2308" i="1" l="1"/>
  <c r="J2308" i="1" s="1"/>
  <c r="D2309" i="1" s="1"/>
  <c r="K2308" i="1" l="1"/>
  <c r="I2309" i="1" s="1"/>
  <c r="E2309" i="1" l="1"/>
  <c r="H2309" i="1"/>
  <c r="G2309" i="1" s="1"/>
  <c r="F2309" i="1"/>
  <c r="C2309" i="1" l="1"/>
  <c r="J2309" i="1" s="1"/>
  <c r="D2310" i="1" l="1"/>
  <c r="K2309" i="1"/>
  <c r="I2310" i="1" s="1"/>
  <c r="F2310" i="1" l="1"/>
  <c r="E2310" i="1"/>
  <c r="H2310" i="1"/>
  <c r="G2310" i="1" s="1"/>
  <c r="C2310" i="1" l="1"/>
  <c r="J2310" i="1" s="1"/>
  <c r="D2311" i="1" s="1"/>
  <c r="K2310" i="1" l="1"/>
  <c r="I2311" i="1" s="1"/>
  <c r="E2311" i="1" l="1"/>
  <c r="H2311" i="1"/>
  <c r="G2311" i="1" s="1"/>
  <c r="F2311" i="1"/>
  <c r="C2311" i="1" l="1"/>
  <c r="J2311" i="1" s="1"/>
  <c r="D2312" i="1" l="1"/>
  <c r="K2311" i="1"/>
  <c r="I2312" i="1" s="1"/>
  <c r="E2312" i="1" l="1"/>
  <c r="H2312" i="1"/>
  <c r="G2312" i="1" s="1"/>
  <c r="F2312" i="1"/>
  <c r="C2312" i="1" l="1"/>
  <c r="J2312" i="1" l="1"/>
  <c r="D2313" i="1" s="1"/>
  <c r="K2312" i="1" l="1"/>
  <c r="I2313" i="1" s="1"/>
  <c r="E2313" i="1" l="1"/>
  <c r="F2313" i="1"/>
  <c r="H2313" i="1"/>
  <c r="G2313" i="1" s="1"/>
  <c r="C2313" i="1" l="1"/>
  <c r="J2313" i="1" s="1"/>
  <c r="D2314" i="1" s="1"/>
  <c r="K2313" i="1" l="1"/>
  <c r="I2314" i="1" s="1"/>
  <c r="F2314" i="1" l="1"/>
  <c r="H2314" i="1"/>
  <c r="G2314" i="1" s="1"/>
  <c r="E2314" i="1"/>
  <c r="C2314" i="1" l="1"/>
  <c r="J2314" i="1" s="1"/>
  <c r="D2315" i="1" s="1"/>
  <c r="K2314" i="1" l="1"/>
  <c r="I2315" i="1" s="1"/>
  <c r="E2315" i="1" l="1"/>
  <c r="H2315" i="1"/>
  <c r="G2315" i="1" s="1"/>
  <c r="F2315" i="1"/>
  <c r="C2315" i="1" l="1"/>
  <c r="J2315" i="1" s="1"/>
  <c r="D2316" i="1" l="1"/>
  <c r="K2315" i="1"/>
  <c r="I2316" i="1" s="1"/>
  <c r="F2316" i="1" l="1"/>
  <c r="E2316" i="1"/>
  <c r="H2316" i="1"/>
  <c r="G2316" i="1" s="1"/>
  <c r="C2316" i="1" l="1"/>
  <c r="J2316" i="1" l="1"/>
  <c r="D2317" i="1" l="1"/>
  <c r="K2316" i="1"/>
  <c r="I2317" i="1" s="1"/>
  <c r="F2317" i="1" l="1"/>
  <c r="E2317" i="1"/>
  <c r="H2317" i="1"/>
  <c r="G2317" i="1" s="1"/>
  <c r="C2317" i="1" l="1"/>
  <c r="J2317" i="1" l="1"/>
  <c r="D2318" i="1" l="1"/>
  <c r="K2317" i="1"/>
  <c r="I2318" i="1" s="1"/>
  <c r="E2318" i="1" l="1"/>
  <c r="F2318" i="1"/>
  <c r="H2318" i="1"/>
  <c r="G2318" i="1" s="1"/>
  <c r="C2318" i="1" l="1"/>
  <c r="J2318" i="1" l="1"/>
  <c r="D2319" i="1" l="1"/>
  <c r="K2318" i="1"/>
  <c r="I2319" i="1" s="1"/>
  <c r="E2319" i="1" l="1"/>
  <c r="H2319" i="1"/>
  <c r="G2319" i="1" s="1"/>
  <c r="F2319" i="1"/>
  <c r="C2319" i="1" l="1"/>
  <c r="J2319" i="1" l="1"/>
  <c r="D2320" i="1" s="1"/>
  <c r="K2319" i="1" l="1"/>
  <c r="I2320" i="1" s="1"/>
  <c r="F2320" i="1" l="1"/>
  <c r="H2320" i="1"/>
  <c r="G2320" i="1" s="1"/>
  <c r="E2320" i="1"/>
  <c r="C2320" i="1" l="1"/>
  <c r="J2320" i="1" s="1"/>
  <c r="D2321" i="1" s="1"/>
  <c r="K2320" i="1" l="1"/>
  <c r="I2321" i="1" s="1"/>
  <c r="E2321" i="1" l="1"/>
  <c r="H2321" i="1"/>
  <c r="G2321" i="1" s="1"/>
  <c r="F2321" i="1"/>
  <c r="C2321" i="1" l="1"/>
  <c r="J2321" i="1" s="1"/>
  <c r="D2322" i="1" l="1"/>
  <c r="K2321" i="1"/>
  <c r="I2322" i="1" s="1"/>
  <c r="E2322" i="1" l="1"/>
  <c r="H2322" i="1"/>
  <c r="G2322" i="1" s="1"/>
  <c r="F2322" i="1"/>
  <c r="C2322" i="1" l="1"/>
  <c r="J2322" i="1" s="1"/>
  <c r="D2323" i="1" l="1"/>
  <c r="K2322" i="1"/>
  <c r="I2323" i="1" s="1"/>
  <c r="E2323" i="1" l="1"/>
  <c r="H2323" i="1"/>
  <c r="G2323" i="1" s="1"/>
  <c r="F2323" i="1"/>
  <c r="C2323" i="1" l="1"/>
  <c r="J2323" i="1" s="1"/>
  <c r="D2324" i="1" l="1"/>
  <c r="K2323" i="1"/>
  <c r="I2324" i="1" s="1"/>
  <c r="E2324" i="1" l="1"/>
  <c r="H2324" i="1"/>
  <c r="G2324" i="1" s="1"/>
  <c r="F2324" i="1"/>
  <c r="C2324" i="1" l="1"/>
  <c r="J2324" i="1" l="1"/>
  <c r="D2325" i="1" s="1"/>
  <c r="K2324" i="1" l="1"/>
  <c r="I2325" i="1" s="1"/>
  <c r="E2325" i="1" l="1"/>
  <c r="H2325" i="1"/>
  <c r="G2325" i="1" s="1"/>
  <c r="F2325" i="1"/>
  <c r="C2325" i="1" l="1"/>
  <c r="J2325" i="1" s="1"/>
  <c r="D2326" i="1" s="1"/>
  <c r="K2325" i="1" l="1"/>
  <c r="I2326" i="1" s="1"/>
  <c r="F2326" i="1" l="1"/>
  <c r="H2326" i="1"/>
  <c r="G2326" i="1" s="1"/>
  <c r="E2326" i="1"/>
  <c r="C2326" i="1" l="1"/>
  <c r="J2326" i="1" s="1"/>
  <c r="D2327" i="1" s="1"/>
  <c r="K2326" i="1" l="1"/>
  <c r="I2327" i="1" s="1"/>
  <c r="H2327" i="1" l="1"/>
  <c r="G2327" i="1" s="1"/>
  <c r="F2327" i="1"/>
  <c r="E2327" i="1"/>
  <c r="C2327" i="1" l="1"/>
  <c r="J2327" i="1" s="1"/>
  <c r="D2328" i="1" s="1"/>
  <c r="K2327" i="1" l="1"/>
  <c r="I2328" i="1" s="1"/>
  <c r="H2328" i="1" l="1"/>
  <c r="G2328" i="1" s="1"/>
  <c r="F2328" i="1"/>
  <c r="E2328" i="1"/>
  <c r="C2328" i="1" l="1"/>
  <c r="J2328" i="1" s="1"/>
  <c r="D2329" i="1" s="1"/>
  <c r="K2328" i="1" l="1"/>
  <c r="I2329" i="1" s="1"/>
  <c r="F2329" i="1" l="1"/>
  <c r="H2329" i="1"/>
  <c r="G2329" i="1" s="1"/>
  <c r="E2329" i="1"/>
  <c r="C2329" i="1" l="1"/>
  <c r="J2329" i="1" s="1"/>
  <c r="D2330" i="1" s="1"/>
  <c r="K2329" i="1" l="1"/>
  <c r="I2330" i="1" s="1"/>
  <c r="F2330" i="1" l="1"/>
  <c r="H2330" i="1"/>
  <c r="G2330" i="1" s="1"/>
  <c r="E2330" i="1"/>
  <c r="C2330" i="1" l="1"/>
  <c r="J2330" i="1" s="1"/>
  <c r="D2331" i="1" s="1"/>
  <c r="K2330" i="1" l="1"/>
  <c r="I2331" i="1" s="1"/>
  <c r="F2331" i="1" l="1"/>
  <c r="H2331" i="1"/>
  <c r="G2331" i="1" s="1"/>
  <c r="E2331" i="1"/>
  <c r="C2331" i="1" l="1"/>
  <c r="J2331" i="1" s="1"/>
  <c r="D2332" i="1" l="1"/>
  <c r="K2331" i="1"/>
  <c r="I2332" i="1" s="1"/>
  <c r="E2332" i="1" l="1"/>
  <c r="H2332" i="1"/>
  <c r="G2332" i="1" s="1"/>
  <c r="F2332" i="1"/>
  <c r="C2332" i="1" l="1"/>
  <c r="J2332" i="1" l="1"/>
  <c r="D2333" i="1" s="1"/>
  <c r="K2332" i="1" l="1"/>
  <c r="I2333" i="1" s="1"/>
  <c r="F2333" i="1" l="1"/>
  <c r="E2333" i="1"/>
  <c r="H2333" i="1"/>
  <c r="G2333" i="1" s="1"/>
  <c r="C2333" i="1" l="1"/>
  <c r="J2333" i="1" s="1"/>
  <c r="D2334" i="1" s="1"/>
  <c r="K2333" i="1" l="1"/>
  <c r="I2334" i="1" s="1"/>
  <c r="F2334" i="1" l="1"/>
  <c r="E2334" i="1"/>
  <c r="H2334" i="1"/>
  <c r="G2334" i="1" s="1"/>
  <c r="C2334" i="1" l="1"/>
  <c r="J2334" i="1" s="1"/>
  <c r="D2335" i="1" s="1"/>
  <c r="K2334" i="1" l="1"/>
  <c r="I2335" i="1" s="1"/>
  <c r="H2335" i="1" l="1"/>
  <c r="G2335" i="1" s="1"/>
  <c r="F2335" i="1"/>
  <c r="E2335" i="1"/>
  <c r="C2335" i="1" s="1"/>
  <c r="J2335" i="1" l="1"/>
  <c r="D2336" i="1" s="1"/>
  <c r="K2335" i="1" l="1"/>
  <c r="I2336" i="1" s="1"/>
  <c r="F2336" i="1" l="1"/>
  <c r="H2336" i="1"/>
  <c r="G2336" i="1" s="1"/>
  <c r="E2336" i="1"/>
  <c r="C2336" i="1" l="1"/>
  <c r="J2336" i="1" s="1"/>
  <c r="D2337" i="1" s="1"/>
  <c r="K2336" i="1" l="1"/>
  <c r="I2337" i="1" s="1"/>
  <c r="F2337" i="1" l="1"/>
  <c r="E2337" i="1"/>
  <c r="H2337" i="1"/>
  <c r="G2337" i="1" s="1"/>
  <c r="C2337" i="1" l="1"/>
  <c r="J2337" i="1" s="1"/>
  <c r="D2338" i="1" s="1"/>
  <c r="K2337" i="1" l="1"/>
  <c r="I2338" i="1" s="1"/>
  <c r="E2338" i="1" l="1"/>
  <c r="H2338" i="1"/>
  <c r="G2338" i="1" s="1"/>
  <c r="F2338" i="1"/>
  <c r="C2338" i="1" l="1"/>
  <c r="J2338" i="1" s="1"/>
  <c r="D2339" i="1" s="1"/>
  <c r="K2338" i="1" l="1"/>
  <c r="I2339" i="1" s="1"/>
  <c r="F2339" i="1" l="1"/>
  <c r="H2339" i="1"/>
  <c r="G2339" i="1" s="1"/>
  <c r="E2339" i="1"/>
  <c r="C2339" i="1" s="1"/>
  <c r="J2339" i="1" s="1"/>
  <c r="D2340" i="1" l="1"/>
  <c r="K2339" i="1"/>
  <c r="I2340" i="1" s="1"/>
  <c r="E2340" i="1" l="1"/>
  <c r="F2340" i="1"/>
  <c r="H2340" i="1"/>
  <c r="G2340" i="1" s="1"/>
  <c r="C2340" i="1" l="1"/>
  <c r="J2340" i="1" l="1"/>
  <c r="D2341" i="1" l="1"/>
  <c r="K2340" i="1"/>
  <c r="I2341" i="1" s="1"/>
  <c r="F2341" i="1" l="1"/>
  <c r="E2341" i="1"/>
  <c r="H2341" i="1"/>
  <c r="G2341" i="1" s="1"/>
  <c r="C2341" i="1" l="1"/>
  <c r="J2341" i="1" l="1"/>
  <c r="D2342" i="1" l="1"/>
  <c r="K2341" i="1"/>
  <c r="I2342" i="1" s="1"/>
  <c r="E2342" i="1" l="1"/>
  <c r="F2342" i="1"/>
  <c r="H2342" i="1"/>
  <c r="G2342" i="1" s="1"/>
  <c r="C2342" i="1" l="1"/>
  <c r="J2342" i="1" l="1"/>
  <c r="D2343" i="1" l="1"/>
  <c r="K2342" i="1"/>
  <c r="I2343" i="1" s="1"/>
  <c r="E2343" i="1" l="1"/>
  <c r="H2343" i="1"/>
  <c r="G2343" i="1" s="1"/>
  <c r="F2343" i="1"/>
  <c r="C2343" i="1" l="1"/>
  <c r="J2343" i="1" s="1"/>
  <c r="D2344" i="1" l="1"/>
  <c r="K2343" i="1"/>
  <c r="I2344" i="1" s="1"/>
  <c r="E2344" i="1" l="1"/>
  <c r="H2344" i="1"/>
  <c r="G2344" i="1" s="1"/>
  <c r="F2344" i="1"/>
  <c r="C2344" i="1" l="1"/>
  <c r="J2344" i="1" l="1"/>
  <c r="D2345" i="1" s="1"/>
  <c r="K2344" i="1" l="1"/>
  <c r="I2345" i="1" s="1"/>
  <c r="E2345" i="1" l="1"/>
  <c r="F2345" i="1"/>
  <c r="H2345" i="1"/>
  <c r="G2345" i="1" s="1"/>
  <c r="C2345" i="1" l="1"/>
  <c r="J2345" i="1" s="1"/>
  <c r="D2346" i="1" s="1"/>
  <c r="K2345" i="1" l="1"/>
  <c r="I2346" i="1" s="1"/>
  <c r="F2346" i="1" l="1"/>
  <c r="H2346" i="1"/>
  <c r="G2346" i="1" s="1"/>
  <c r="E2346" i="1"/>
  <c r="C2346" i="1" l="1"/>
  <c r="J2346" i="1" s="1"/>
  <c r="D2347" i="1" s="1"/>
  <c r="K2346" i="1" l="1"/>
  <c r="I2347" i="1" s="1"/>
  <c r="F2347" i="1" l="1"/>
  <c r="H2347" i="1"/>
  <c r="G2347" i="1" s="1"/>
  <c r="E2347" i="1"/>
  <c r="C2347" i="1" l="1"/>
  <c r="J2347" i="1" s="1"/>
  <c r="D2348" i="1" s="1"/>
  <c r="K2347" i="1" l="1"/>
  <c r="I2348" i="1" s="1"/>
  <c r="F2348" i="1" l="1"/>
  <c r="H2348" i="1"/>
  <c r="G2348" i="1" s="1"/>
  <c r="E2348" i="1"/>
  <c r="C2348" i="1" l="1"/>
  <c r="J2348" i="1" s="1"/>
  <c r="D2349" i="1" l="1"/>
  <c r="K2348" i="1"/>
  <c r="I2349" i="1" s="1"/>
  <c r="E2349" i="1" l="1"/>
  <c r="F2349" i="1"/>
  <c r="H2349" i="1"/>
  <c r="G2349" i="1" s="1"/>
  <c r="C2349" i="1" l="1"/>
  <c r="J2349" i="1" l="1"/>
  <c r="D2350" i="1" l="1"/>
  <c r="K2349" i="1"/>
  <c r="I2350" i="1" s="1"/>
  <c r="E2350" i="1" l="1"/>
  <c r="H2350" i="1"/>
  <c r="G2350" i="1" s="1"/>
  <c r="F2350" i="1"/>
  <c r="C2350" i="1" l="1"/>
  <c r="J2350" i="1" l="1"/>
  <c r="D2351" i="1" s="1"/>
  <c r="K2350" i="1" l="1"/>
  <c r="I2351" i="1" s="1"/>
  <c r="H2351" i="1" l="1"/>
  <c r="G2351" i="1" s="1"/>
  <c r="F2351" i="1"/>
  <c r="E2351" i="1"/>
  <c r="C2351" i="1" l="1"/>
  <c r="J2351" i="1" s="1"/>
  <c r="D2352" i="1" s="1"/>
  <c r="K2351" i="1" l="1"/>
  <c r="I2352" i="1" s="1"/>
  <c r="E2352" i="1" l="1"/>
  <c r="F2352" i="1"/>
  <c r="H2352" i="1"/>
  <c r="G2352" i="1" s="1"/>
  <c r="C2352" i="1" l="1"/>
  <c r="J2352" i="1" s="1"/>
  <c r="D2353" i="1" s="1"/>
  <c r="K2352" i="1" l="1"/>
  <c r="I2353" i="1" s="1"/>
  <c r="E2353" i="1" l="1"/>
  <c r="F2353" i="1"/>
  <c r="H2353" i="1"/>
  <c r="G2353" i="1" s="1"/>
  <c r="C2353" i="1" l="1"/>
  <c r="J2353" i="1" s="1"/>
  <c r="D2354" i="1" s="1"/>
  <c r="K2353" i="1" l="1"/>
  <c r="I2354" i="1" s="1"/>
  <c r="E2354" i="1" l="1"/>
  <c r="H2354" i="1"/>
  <c r="G2354" i="1" s="1"/>
  <c r="F2354" i="1"/>
  <c r="C2354" i="1" l="1"/>
  <c r="J2354" i="1" s="1"/>
  <c r="D2355" i="1" s="1"/>
  <c r="K2354" i="1" l="1"/>
  <c r="I2355" i="1" s="1"/>
  <c r="E2355" i="1" l="1"/>
  <c r="H2355" i="1"/>
  <c r="G2355" i="1" s="1"/>
  <c r="F2355" i="1"/>
  <c r="C2355" i="1" l="1"/>
  <c r="J2355" i="1" s="1"/>
  <c r="D2356" i="1" s="1"/>
  <c r="K2355" i="1" l="1"/>
  <c r="I2356" i="1" s="1"/>
  <c r="F2356" i="1" l="1"/>
  <c r="H2356" i="1"/>
  <c r="G2356" i="1" s="1"/>
  <c r="E2356" i="1"/>
  <c r="C2356" i="1" l="1"/>
  <c r="J2356" i="1" s="1"/>
  <c r="D2357" i="1" s="1"/>
  <c r="K2356" i="1" l="1"/>
  <c r="I2357" i="1" s="1"/>
  <c r="E2357" i="1" l="1"/>
  <c r="H2357" i="1"/>
  <c r="G2357" i="1" s="1"/>
  <c r="F2357" i="1"/>
  <c r="C2357" i="1" l="1"/>
  <c r="J2357" i="1" s="1"/>
  <c r="D2358" i="1" l="1"/>
  <c r="K2357" i="1"/>
  <c r="I2358" i="1" s="1"/>
  <c r="E2358" i="1" l="1"/>
  <c r="F2358" i="1"/>
  <c r="H2358" i="1"/>
  <c r="G2358" i="1" s="1"/>
  <c r="C2358" i="1" l="1"/>
  <c r="J2358" i="1" l="1"/>
  <c r="D2359" i="1" l="1"/>
  <c r="K2358" i="1"/>
  <c r="I2359" i="1" s="1"/>
  <c r="E2359" i="1" l="1"/>
  <c r="H2359" i="1"/>
  <c r="G2359" i="1" s="1"/>
  <c r="F2359" i="1"/>
  <c r="C2359" i="1" l="1"/>
  <c r="J2359" i="1" l="1"/>
  <c r="D2360" i="1" s="1"/>
  <c r="K2359" i="1" l="1"/>
  <c r="I2360" i="1" s="1"/>
  <c r="F2360" i="1" l="1"/>
  <c r="H2360" i="1"/>
  <c r="G2360" i="1" s="1"/>
  <c r="E2360" i="1"/>
  <c r="C2360" i="1" l="1"/>
  <c r="J2360" i="1" s="1"/>
  <c r="D2361" i="1" s="1"/>
  <c r="K2360" i="1" l="1"/>
  <c r="I2361" i="1" s="1"/>
  <c r="H2361" i="1" l="1"/>
  <c r="G2361" i="1" s="1"/>
  <c r="E2361" i="1"/>
  <c r="F2361" i="1"/>
  <c r="C2361" i="1" l="1"/>
  <c r="J2361" i="1"/>
  <c r="D2362" i="1" s="1"/>
  <c r="K2361" i="1" l="1"/>
  <c r="I2362" i="1" s="1"/>
  <c r="E2362" i="1" l="1"/>
  <c r="F2362" i="1"/>
  <c r="H2362" i="1"/>
  <c r="G2362" i="1" s="1"/>
  <c r="C2362" i="1" l="1"/>
  <c r="J2362" i="1" s="1"/>
  <c r="K2362" i="1" s="1"/>
  <c r="I2363" i="1" s="1"/>
  <c r="H2363" i="1" l="1"/>
  <c r="G2363" i="1" s="1"/>
  <c r="D2363" i="1"/>
  <c r="E2363" i="1"/>
  <c r="F2363" i="1"/>
  <c r="C2363" i="1" l="1"/>
  <c r="J2363" i="1" s="1"/>
  <c r="K2363" i="1" l="1"/>
  <c r="I2364" i="1" s="1"/>
  <c r="D2364" i="1"/>
  <c r="E2364" i="1" l="1"/>
  <c r="H2364" i="1"/>
  <c r="G2364" i="1" s="1"/>
  <c r="F2364" i="1"/>
  <c r="C2364" i="1" l="1"/>
  <c r="J2364" i="1" l="1"/>
  <c r="D2365" i="1" s="1"/>
  <c r="K2364" i="1" l="1"/>
  <c r="I2365" i="1" s="1"/>
  <c r="H2365" i="1" l="1"/>
  <c r="G2365" i="1" s="1"/>
  <c r="F2365" i="1"/>
  <c r="E2365" i="1"/>
  <c r="C2365" i="1" l="1"/>
  <c r="J2365" i="1" s="1"/>
  <c r="D2366" i="1" s="1"/>
  <c r="K2365" i="1" l="1"/>
  <c r="I2366" i="1" s="1"/>
  <c r="H2366" i="1" l="1"/>
  <c r="G2366" i="1" s="1"/>
  <c r="F2366" i="1"/>
  <c r="E2366" i="1"/>
  <c r="C2366" i="1" l="1"/>
  <c r="J2366" i="1" s="1"/>
  <c r="D2367" i="1" s="1"/>
  <c r="K2366" i="1" l="1"/>
  <c r="I2367" i="1" s="1"/>
  <c r="E2367" i="1" l="1"/>
  <c r="H2367" i="1"/>
  <c r="G2367" i="1" s="1"/>
  <c r="F2367" i="1"/>
  <c r="C2367" i="1" l="1"/>
  <c r="J2367" i="1" s="1"/>
  <c r="D2368" i="1" s="1"/>
  <c r="K2367" i="1" l="1"/>
  <c r="I2368" i="1" s="1"/>
  <c r="E2368" i="1" l="1"/>
  <c r="H2368" i="1"/>
  <c r="G2368" i="1" s="1"/>
  <c r="F2368" i="1"/>
  <c r="C2368" i="1" l="1"/>
  <c r="J2368" i="1" s="1"/>
  <c r="D2369" i="1" s="1"/>
  <c r="K2368" i="1" l="1"/>
  <c r="I2369" i="1" s="1"/>
  <c r="H2369" i="1" l="1"/>
  <c r="G2369" i="1" s="1"/>
  <c r="E2369" i="1"/>
  <c r="F2369" i="1"/>
  <c r="C2369" i="1" l="1"/>
  <c r="J2369" i="1" s="1"/>
  <c r="D2370" i="1" s="1"/>
  <c r="K2369" i="1" l="1"/>
  <c r="I2370" i="1" s="1"/>
  <c r="H2370" i="1" l="1"/>
  <c r="G2370" i="1" s="1"/>
  <c r="E2370" i="1"/>
  <c r="F2370" i="1"/>
  <c r="C2370" i="1" l="1"/>
  <c r="J2370" i="1" s="1"/>
  <c r="D2371" i="1" s="1"/>
  <c r="K2370" i="1" l="1"/>
  <c r="I2371" i="1" s="1"/>
  <c r="E2371" i="1" l="1"/>
  <c r="H2371" i="1"/>
  <c r="G2371" i="1" s="1"/>
  <c r="F2371" i="1"/>
  <c r="C2371" i="1" l="1"/>
  <c r="J2371" i="1" s="1"/>
  <c r="D2372" i="1" s="1"/>
  <c r="K2371" i="1" l="1"/>
  <c r="I2372" i="1" s="1"/>
  <c r="E2372" i="1" l="1"/>
  <c r="H2372" i="1"/>
  <c r="G2372" i="1" s="1"/>
  <c r="F2372" i="1"/>
  <c r="C2372" i="1" l="1"/>
  <c r="J2372" i="1" s="1"/>
  <c r="D2373" i="1" l="1"/>
  <c r="K2372" i="1"/>
  <c r="I2373" i="1" s="1"/>
  <c r="E2373" i="1" l="1"/>
  <c r="F2373" i="1"/>
  <c r="H2373" i="1"/>
  <c r="G2373" i="1" s="1"/>
  <c r="C2373" i="1" l="1"/>
  <c r="J2373" i="1" l="1"/>
  <c r="D2374" i="1" l="1"/>
  <c r="K2373" i="1"/>
  <c r="I2374" i="1" s="1"/>
  <c r="F2374" i="1" l="1"/>
  <c r="E2374" i="1"/>
  <c r="H2374" i="1"/>
  <c r="G2374" i="1" s="1"/>
  <c r="C2374" i="1" l="1"/>
  <c r="J2374" i="1" s="1"/>
  <c r="D2375" i="1" s="1"/>
  <c r="K2374" i="1" l="1"/>
  <c r="I2375" i="1" s="1"/>
  <c r="E2375" i="1" l="1"/>
  <c r="H2375" i="1"/>
  <c r="G2375" i="1" s="1"/>
  <c r="F2375" i="1"/>
  <c r="C2375" i="1" l="1"/>
  <c r="J2375" i="1" s="1"/>
  <c r="D2376" i="1" l="1"/>
  <c r="K2375" i="1"/>
  <c r="I2376" i="1" s="1"/>
  <c r="E2376" i="1" l="1"/>
  <c r="F2376" i="1"/>
  <c r="H2376" i="1"/>
  <c r="G2376" i="1" s="1"/>
  <c r="C2376" i="1" l="1"/>
  <c r="J2376" i="1" l="1"/>
  <c r="D2377" i="1" s="1"/>
  <c r="K2376" i="1" l="1"/>
  <c r="I2377" i="1" s="1"/>
  <c r="E2377" i="1" l="1"/>
  <c r="H2377" i="1"/>
  <c r="G2377" i="1" s="1"/>
  <c r="F2377" i="1"/>
  <c r="C2377" i="1" l="1"/>
  <c r="J2377" i="1" s="1"/>
  <c r="D2378" i="1" s="1"/>
  <c r="K2377" i="1" l="1"/>
  <c r="I2378" i="1" s="1"/>
  <c r="H2378" i="1" l="1"/>
  <c r="G2378" i="1" s="1"/>
  <c r="F2378" i="1"/>
  <c r="E2378" i="1"/>
  <c r="C2378" i="1" l="1"/>
  <c r="J2378" i="1" s="1"/>
  <c r="D2379" i="1" s="1"/>
  <c r="K2378" i="1" l="1"/>
  <c r="I2379" i="1" s="1"/>
  <c r="F2379" i="1" l="1"/>
  <c r="E2379" i="1"/>
  <c r="H2379" i="1"/>
  <c r="G2379" i="1" s="1"/>
  <c r="C2379" i="1" l="1"/>
  <c r="J2379" i="1" s="1"/>
  <c r="D2380" i="1" l="1"/>
  <c r="K2379" i="1"/>
  <c r="I2380" i="1" s="1"/>
  <c r="F2380" i="1" l="1"/>
  <c r="E2380" i="1"/>
  <c r="H2380" i="1"/>
  <c r="G2380" i="1" s="1"/>
  <c r="C2380" i="1" l="1"/>
  <c r="J2380" i="1" l="1"/>
  <c r="D2381" i="1" l="1"/>
  <c r="K2380" i="1"/>
  <c r="I2381" i="1" s="1"/>
  <c r="E2381" i="1" l="1"/>
  <c r="F2381" i="1"/>
  <c r="H2381" i="1"/>
  <c r="G2381" i="1" s="1"/>
  <c r="C2381" i="1" l="1"/>
  <c r="J2381" i="1" l="1"/>
  <c r="D2382" i="1" l="1"/>
  <c r="K2381" i="1"/>
  <c r="I2382" i="1" s="1"/>
  <c r="H2382" i="1" l="1"/>
  <c r="G2382" i="1" s="1"/>
  <c r="E2382" i="1"/>
  <c r="F2382" i="1"/>
  <c r="C2382" i="1" l="1"/>
  <c r="J2382" i="1" s="1"/>
  <c r="D2383" i="1" l="1"/>
  <c r="K2382" i="1"/>
  <c r="I2383" i="1" s="1"/>
  <c r="E2383" i="1" l="1"/>
  <c r="H2383" i="1"/>
  <c r="G2383" i="1" s="1"/>
  <c r="F2383" i="1"/>
  <c r="C2383" i="1" l="1"/>
  <c r="J2383" i="1" l="1"/>
  <c r="D2384" i="1" s="1"/>
  <c r="K2383" i="1" l="1"/>
  <c r="I2384" i="1" s="1"/>
  <c r="E2384" i="1" l="1"/>
  <c r="F2384" i="1"/>
  <c r="H2384" i="1"/>
  <c r="G2384" i="1" s="1"/>
  <c r="C2384" i="1" l="1"/>
  <c r="J2384" i="1" s="1"/>
  <c r="D2385" i="1" s="1"/>
  <c r="K2384" i="1" l="1"/>
  <c r="I2385" i="1" s="1"/>
  <c r="E2385" i="1" l="1"/>
  <c r="F2385" i="1"/>
  <c r="H2385" i="1"/>
  <c r="G2385" i="1" s="1"/>
  <c r="C2385" i="1" l="1"/>
  <c r="J2385" i="1" s="1"/>
  <c r="D2386" i="1" s="1"/>
  <c r="K2385" i="1" l="1"/>
  <c r="I2386" i="1" s="1"/>
  <c r="F2386" i="1" l="1"/>
  <c r="H2386" i="1"/>
  <c r="G2386" i="1" s="1"/>
  <c r="E2386" i="1"/>
  <c r="C2386" i="1" l="1"/>
  <c r="J2386" i="1" s="1"/>
  <c r="D2387" i="1" s="1"/>
  <c r="K2386" i="1" l="1"/>
  <c r="I2387" i="1" s="1"/>
  <c r="E2387" i="1" l="1"/>
  <c r="H2387" i="1"/>
  <c r="G2387" i="1" s="1"/>
  <c r="F2387" i="1"/>
  <c r="C2387" i="1" l="1"/>
  <c r="J2387" i="1" s="1"/>
  <c r="D2388" i="1" l="1"/>
  <c r="K2387" i="1"/>
  <c r="I2388" i="1" s="1"/>
  <c r="F2388" i="1" l="1"/>
  <c r="E2388" i="1"/>
  <c r="H2388" i="1"/>
  <c r="G2388" i="1" s="1"/>
  <c r="C2388" i="1" l="1"/>
  <c r="J2388" i="1" l="1"/>
  <c r="D2389" i="1" l="1"/>
  <c r="K2388" i="1"/>
  <c r="I2389" i="1" s="1"/>
  <c r="F2389" i="1" l="1"/>
  <c r="E2389" i="1"/>
  <c r="H2389" i="1"/>
  <c r="G2389" i="1" s="1"/>
  <c r="C2389" i="1" l="1"/>
  <c r="J2389" i="1" l="1"/>
  <c r="D2390" i="1" l="1"/>
  <c r="K2389" i="1"/>
  <c r="I2390" i="1" s="1"/>
  <c r="E2390" i="1" l="1"/>
  <c r="F2390" i="1"/>
  <c r="H2390" i="1"/>
  <c r="G2390" i="1" s="1"/>
  <c r="C2390" i="1" l="1"/>
  <c r="J2390" i="1" l="1"/>
  <c r="D2391" i="1" l="1"/>
  <c r="K2390" i="1"/>
  <c r="I2391" i="1" s="1"/>
  <c r="E2391" i="1" l="1"/>
  <c r="H2391" i="1"/>
  <c r="G2391" i="1" s="1"/>
  <c r="F2391" i="1"/>
  <c r="C2391" i="1" l="1"/>
  <c r="J2391" i="1" s="1"/>
  <c r="D2392" i="1" l="1"/>
  <c r="K2391" i="1"/>
  <c r="I2392" i="1" s="1"/>
  <c r="E2392" i="1" l="1"/>
  <c r="H2392" i="1"/>
  <c r="G2392" i="1" s="1"/>
  <c r="F2392" i="1"/>
  <c r="C2392" i="1" l="1"/>
  <c r="J2392" i="1" s="1"/>
  <c r="D2393" i="1" l="1"/>
  <c r="K2392" i="1"/>
  <c r="I2393" i="1" s="1"/>
  <c r="F2393" i="1" l="1"/>
  <c r="E2393" i="1"/>
  <c r="H2393" i="1"/>
  <c r="G2393" i="1" s="1"/>
  <c r="C2393" i="1" l="1"/>
  <c r="J2393" i="1" s="1"/>
  <c r="D2394" i="1" s="1"/>
  <c r="K2393" i="1" l="1"/>
  <c r="I2394" i="1" s="1"/>
  <c r="E2394" i="1" l="1"/>
  <c r="H2394" i="1"/>
  <c r="G2394" i="1" s="1"/>
  <c r="F2394" i="1"/>
  <c r="C2394" i="1" l="1"/>
  <c r="J2394" i="1" s="1"/>
  <c r="D2395" i="1" l="1"/>
  <c r="K2394" i="1"/>
  <c r="I2395" i="1" s="1"/>
  <c r="E2395" i="1" l="1"/>
  <c r="H2395" i="1"/>
  <c r="G2395" i="1" s="1"/>
  <c r="F2395" i="1"/>
  <c r="C2395" i="1" l="1"/>
  <c r="J2395" i="1" s="1"/>
  <c r="D2396" i="1" l="1"/>
  <c r="K2395" i="1"/>
  <c r="I2396" i="1" s="1"/>
  <c r="H2396" i="1" l="1"/>
  <c r="G2396" i="1" s="1"/>
  <c r="E2396" i="1"/>
  <c r="F2396" i="1"/>
  <c r="C2396" i="1" l="1"/>
  <c r="J2396" i="1" l="1"/>
  <c r="D2397" i="1" s="1"/>
  <c r="K2396" i="1" l="1"/>
  <c r="I2397" i="1" s="1"/>
  <c r="E2397" i="1" l="1"/>
  <c r="F2397" i="1"/>
  <c r="H2397" i="1"/>
  <c r="G2397" i="1" s="1"/>
  <c r="C2397" i="1" l="1"/>
  <c r="J2397" i="1" s="1"/>
  <c r="D2398" i="1" s="1"/>
  <c r="K2397" i="1" l="1"/>
  <c r="I2398" i="1" s="1"/>
  <c r="F2398" i="1" l="1"/>
  <c r="E2398" i="1"/>
  <c r="H2398" i="1"/>
  <c r="G2398" i="1" s="1"/>
  <c r="C2398" i="1" l="1"/>
  <c r="J2398" i="1" s="1"/>
  <c r="D2399" i="1" s="1"/>
  <c r="K2398" i="1" l="1"/>
  <c r="I2399" i="1" s="1"/>
  <c r="F2399" i="1" l="1"/>
  <c r="H2399" i="1"/>
  <c r="G2399" i="1" s="1"/>
  <c r="E2399" i="1"/>
  <c r="C2399" i="1" l="1"/>
  <c r="J2399" i="1" s="1"/>
  <c r="D2400" i="1" l="1"/>
  <c r="K2399" i="1"/>
  <c r="I2400" i="1" s="1"/>
  <c r="F2400" i="1" l="1"/>
  <c r="E2400" i="1"/>
  <c r="H2400" i="1"/>
  <c r="G2400" i="1" s="1"/>
  <c r="C2400" i="1" l="1"/>
  <c r="J2400" i="1" l="1"/>
  <c r="D2401" i="1" l="1"/>
  <c r="K2400" i="1"/>
  <c r="I2401" i="1" s="1"/>
  <c r="E2401" i="1" l="1"/>
  <c r="F2401" i="1"/>
  <c r="H2401" i="1"/>
  <c r="G2401" i="1" s="1"/>
  <c r="C2401" i="1" l="1"/>
  <c r="J2401" i="1" l="1"/>
  <c r="D2402" i="1" l="1"/>
  <c r="K2401" i="1"/>
  <c r="I2402" i="1" s="1"/>
  <c r="F2402" i="1" l="1"/>
  <c r="E2402" i="1"/>
  <c r="H2402" i="1"/>
  <c r="G2402" i="1" s="1"/>
  <c r="C2402" i="1" l="1"/>
  <c r="J2402" i="1" l="1"/>
  <c r="D2403" i="1" l="1"/>
  <c r="K2402" i="1"/>
  <c r="I2403" i="1" s="1"/>
  <c r="E2403" i="1" l="1"/>
  <c r="F2403" i="1"/>
  <c r="H2403" i="1"/>
  <c r="G2403" i="1" s="1"/>
  <c r="C2403" i="1" l="1"/>
  <c r="J2403" i="1" l="1"/>
  <c r="D2404" i="1" l="1"/>
  <c r="K2403" i="1"/>
  <c r="I2404" i="1" s="1"/>
  <c r="E2404" i="1" l="1"/>
  <c r="H2404" i="1"/>
  <c r="G2404" i="1" s="1"/>
  <c r="F2404" i="1"/>
  <c r="C2404" i="1" l="1"/>
  <c r="J2404" i="1" l="1"/>
  <c r="D2405" i="1" s="1"/>
  <c r="K2404" i="1" l="1"/>
  <c r="I2405" i="1" s="1"/>
  <c r="F2405" i="1" l="1"/>
  <c r="H2405" i="1"/>
  <c r="G2405" i="1" s="1"/>
  <c r="E2405" i="1"/>
  <c r="C2405" i="1" l="1"/>
  <c r="J2405" i="1" s="1"/>
  <c r="D2406" i="1" s="1"/>
  <c r="K2405" i="1" l="1"/>
  <c r="I2406" i="1" s="1"/>
  <c r="E2406" i="1" l="1"/>
  <c r="H2406" i="1"/>
  <c r="G2406" i="1" s="1"/>
  <c r="F2406" i="1"/>
  <c r="C2406" i="1" l="1"/>
  <c r="J2406" i="1" s="1"/>
  <c r="D2407" i="1" l="1"/>
  <c r="K2406" i="1"/>
  <c r="I2407" i="1" s="1"/>
  <c r="E2407" i="1" l="1"/>
  <c r="H2407" i="1"/>
  <c r="G2407" i="1" s="1"/>
  <c r="F2407" i="1"/>
  <c r="C2407" i="1" l="1"/>
  <c r="J2407" i="1" l="1"/>
  <c r="D2408" i="1" s="1"/>
  <c r="K2407" i="1" l="1"/>
  <c r="I2408" i="1" s="1"/>
  <c r="E2408" i="1" l="1"/>
  <c r="H2408" i="1"/>
  <c r="G2408" i="1" s="1"/>
  <c r="F2408" i="1"/>
  <c r="C2408" i="1" l="1"/>
  <c r="J2408" i="1" s="1"/>
  <c r="D2409" i="1" s="1"/>
  <c r="K2408" i="1" l="1"/>
  <c r="I2409" i="1" s="1"/>
  <c r="F2409" i="1" l="1"/>
  <c r="H2409" i="1"/>
  <c r="G2409" i="1" s="1"/>
  <c r="E2409" i="1"/>
  <c r="C2409" i="1" l="1"/>
  <c r="J2409" i="1" s="1"/>
  <c r="D2410" i="1" s="1"/>
  <c r="K2409" i="1" l="1"/>
  <c r="I2410" i="1" s="1"/>
  <c r="E2410" i="1" l="1"/>
  <c r="F2410" i="1"/>
  <c r="H2410" i="1"/>
  <c r="G2410" i="1" s="1"/>
  <c r="C2410" i="1" l="1"/>
  <c r="J2410" i="1" s="1"/>
  <c r="D2411" i="1" s="1"/>
  <c r="K2410" i="1" l="1"/>
  <c r="I2411" i="1" s="1"/>
  <c r="H2411" i="1" l="1"/>
  <c r="G2411" i="1" s="1"/>
  <c r="F2411" i="1"/>
  <c r="E2411" i="1"/>
  <c r="C2411" i="1" l="1"/>
  <c r="J2411" i="1" s="1"/>
  <c r="D2412" i="1" s="1"/>
  <c r="K2411" i="1" l="1"/>
  <c r="I2412" i="1" s="1"/>
  <c r="H2412" i="1" l="1"/>
  <c r="G2412" i="1" s="1"/>
  <c r="F2412" i="1"/>
  <c r="E2412" i="1"/>
  <c r="C2412" i="1" l="1"/>
  <c r="J2412" i="1" s="1"/>
  <c r="D2413" i="1" s="1"/>
  <c r="K2412" i="1" l="1"/>
  <c r="I2413" i="1" s="1"/>
  <c r="F2413" i="1" l="1"/>
  <c r="H2413" i="1"/>
  <c r="G2413" i="1" s="1"/>
  <c r="E2413" i="1"/>
  <c r="C2413" i="1" l="1"/>
  <c r="J2413" i="1" s="1"/>
  <c r="D2414" i="1" s="1"/>
  <c r="K2413" i="1" l="1"/>
  <c r="I2414" i="1" s="1"/>
  <c r="E2414" i="1" l="1"/>
  <c r="H2414" i="1"/>
  <c r="G2414" i="1" s="1"/>
  <c r="F2414" i="1"/>
  <c r="C2414" i="1" l="1"/>
  <c r="J2414" i="1" s="1"/>
  <c r="D2415" i="1" l="1"/>
  <c r="K2414" i="1"/>
  <c r="I2415" i="1" s="1"/>
  <c r="E2415" i="1" l="1"/>
  <c r="F2415" i="1"/>
  <c r="H2415" i="1"/>
  <c r="G2415" i="1" s="1"/>
  <c r="C2415" i="1" l="1"/>
  <c r="J2415" i="1" l="1"/>
  <c r="D2416" i="1" s="1"/>
  <c r="K2415" i="1" l="1"/>
  <c r="I2416" i="1" s="1"/>
  <c r="E2416" i="1" l="1"/>
  <c r="F2416" i="1"/>
  <c r="H2416" i="1"/>
  <c r="G2416" i="1" s="1"/>
  <c r="C2416" i="1" l="1"/>
  <c r="J2416" i="1" s="1"/>
  <c r="D2417" i="1" s="1"/>
  <c r="K2416" i="1" l="1"/>
  <c r="I2417" i="1" s="1"/>
  <c r="E2417" i="1" l="1"/>
  <c r="H2417" i="1"/>
  <c r="G2417" i="1" s="1"/>
  <c r="F2417" i="1"/>
  <c r="C2417" i="1" l="1"/>
  <c r="J2417" i="1" s="1"/>
  <c r="D2418" i="1" l="1"/>
  <c r="K2417" i="1"/>
  <c r="I2418" i="1" s="1"/>
  <c r="F2418" i="1" l="1"/>
  <c r="E2418" i="1"/>
  <c r="H2418" i="1"/>
  <c r="G2418" i="1" s="1"/>
  <c r="C2418" i="1" l="1"/>
  <c r="J2418" i="1" l="1"/>
  <c r="D2419" i="1" s="1"/>
  <c r="K2418" i="1" l="1"/>
  <c r="I2419" i="1" s="1"/>
  <c r="E2419" i="1" l="1"/>
  <c r="F2419" i="1"/>
  <c r="H2419" i="1"/>
  <c r="G2419" i="1" s="1"/>
  <c r="C2419" i="1" l="1"/>
  <c r="J2419" i="1" s="1"/>
  <c r="D2420" i="1" l="1"/>
  <c r="K2419" i="1"/>
  <c r="I2420" i="1" s="1"/>
  <c r="F2420" i="1" l="1"/>
  <c r="E2420" i="1"/>
  <c r="H2420" i="1"/>
  <c r="G2420" i="1" s="1"/>
  <c r="C2420" i="1" l="1"/>
  <c r="J2420" i="1" s="1"/>
  <c r="D2421" i="1" s="1"/>
  <c r="K2420" i="1" l="1"/>
  <c r="I2421" i="1" s="1"/>
  <c r="E2421" i="1" l="1"/>
  <c r="H2421" i="1"/>
  <c r="G2421" i="1" s="1"/>
  <c r="F2421" i="1"/>
  <c r="C2421" i="1" l="1"/>
  <c r="J2421" i="1" s="1"/>
  <c r="D2422" i="1" l="1"/>
  <c r="K2421" i="1"/>
  <c r="I2422" i="1" s="1"/>
  <c r="E2422" i="1" l="1"/>
  <c r="H2422" i="1"/>
  <c r="G2422" i="1" s="1"/>
  <c r="F2422" i="1"/>
  <c r="C2422" i="1" l="1"/>
  <c r="J2422" i="1" l="1"/>
  <c r="D2423" i="1" s="1"/>
  <c r="K2422" i="1" l="1"/>
  <c r="I2423" i="1" s="1"/>
  <c r="E2423" i="1" l="1"/>
  <c r="H2423" i="1"/>
  <c r="G2423" i="1" s="1"/>
  <c r="F2423" i="1"/>
  <c r="C2423" i="1" l="1"/>
  <c r="J2423" i="1" s="1"/>
  <c r="D2424" i="1" l="1"/>
  <c r="K2423" i="1"/>
  <c r="I2424" i="1" s="1"/>
  <c r="E2424" i="1" l="1"/>
  <c r="F2424" i="1"/>
  <c r="H2424" i="1"/>
  <c r="G2424" i="1" s="1"/>
  <c r="C2424" i="1" l="1"/>
  <c r="J2424" i="1" l="1"/>
  <c r="D2425" i="1" l="1"/>
  <c r="K2424" i="1"/>
  <c r="I2425" i="1" s="1"/>
  <c r="E2425" i="1" l="1"/>
  <c r="F2425" i="1"/>
  <c r="H2425" i="1"/>
  <c r="G2425" i="1" s="1"/>
  <c r="C2425" i="1" l="1"/>
  <c r="J2425" i="1" l="1"/>
  <c r="D2426" i="1" l="1"/>
  <c r="K2425" i="1"/>
  <c r="I2426" i="1" s="1"/>
  <c r="F2426" i="1" l="1"/>
  <c r="E2426" i="1"/>
  <c r="H2426" i="1"/>
  <c r="G2426" i="1" s="1"/>
  <c r="C2426" i="1" l="1"/>
  <c r="J2426" i="1" s="1"/>
  <c r="D2427" i="1" s="1"/>
  <c r="K2426" i="1" l="1"/>
  <c r="I2427" i="1" s="1"/>
  <c r="E2427" i="1" l="1"/>
  <c r="H2427" i="1"/>
  <c r="G2427" i="1" s="1"/>
  <c r="F2427" i="1"/>
  <c r="C2427" i="1" l="1"/>
  <c r="J2427" i="1" s="1"/>
  <c r="D2428" i="1" l="1"/>
  <c r="K2427" i="1"/>
  <c r="I2428" i="1" s="1"/>
  <c r="E2428" i="1" l="1"/>
  <c r="H2428" i="1"/>
  <c r="G2428" i="1" s="1"/>
  <c r="F2428" i="1"/>
  <c r="C2428" i="1" l="1"/>
  <c r="J2428" i="1" l="1"/>
  <c r="D2429" i="1" s="1"/>
  <c r="K2428" i="1" l="1"/>
  <c r="I2429" i="1" s="1"/>
  <c r="E2429" i="1" l="1"/>
  <c r="F2429" i="1"/>
  <c r="H2429" i="1"/>
  <c r="G2429" i="1" s="1"/>
  <c r="C2429" i="1" l="1"/>
  <c r="J2429" i="1" s="1"/>
  <c r="D2430" i="1" s="1"/>
  <c r="K2429" i="1" l="1"/>
  <c r="I2430" i="1" s="1"/>
  <c r="E2430" i="1" l="1"/>
  <c r="H2430" i="1"/>
  <c r="G2430" i="1" s="1"/>
  <c r="F2430" i="1"/>
  <c r="C2430" i="1" l="1"/>
  <c r="J2430" i="1" s="1"/>
  <c r="D2431" i="1" l="1"/>
  <c r="K2430" i="1"/>
  <c r="I2431" i="1" s="1"/>
  <c r="F2431" i="1" l="1"/>
  <c r="E2431" i="1"/>
  <c r="H2431" i="1"/>
  <c r="G2431" i="1" s="1"/>
  <c r="C2431" i="1" l="1"/>
  <c r="J2431" i="1" l="1"/>
  <c r="D2432" i="1" l="1"/>
  <c r="K2431" i="1"/>
  <c r="I2432" i="1" s="1"/>
  <c r="E2432" i="1" l="1"/>
  <c r="F2432" i="1"/>
  <c r="H2432" i="1"/>
  <c r="G2432" i="1" s="1"/>
  <c r="C2432" i="1" l="1"/>
  <c r="J2432" i="1" l="1"/>
  <c r="D2433" i="1" l="1"/>
  <c r="K2432" i="1"/>
  <c r="I2433" i="1" s="1"/>
  <c r="E2433" i="1" l="1"/>
  <c r="F2433" i="1"/>
  <c r="H2433" i="1"/>
  <c r="G2433" i="1" s="1"/>
  <c r="C2433" i="1" l="1"/>
  <c r="J2433" i="1" l="1"/>
  <c r="D2434" i="1" l="1"/>
  <c r="K2433" i="1"/>
  <c r="I2434" i="1" s="1"/>
  <c r="F2434" i="1" l="1"/>
  <c r="E2434" i="1"/>
  <c r="H2434" i="1"/>
  <c r="G2434" i="1" s="1"/>
  <c r="C2434" i="1" l="1"/>
  <c r="J2434" i="1" l="1"/>
  <c r="D2435" i="1" s="1"/>
  <c r="K2434" i="1" l="1"/>
  <c r="I2435" i="1" s="1"/>
  <c r="E2435" i="1" l="1"/>
  <c r="H2435" i="1"/>
  <c r="G2435" i="1" s="1"/>
  <c r="F2435" i="1"/>
  <c r="C2435" i="1" l="1"/>
  <c r="J2435" i="1" s="1"/>
  <c r="D2436" i="1" l="1"/>
  <c r="K2435" i="1"/>
  <c r="I2436" i="1" s="1"/>
  <c r="F2436" i="1" l="1"/>
  <c r="E2436" i="1"/>
  <c r="H2436" i="1"/>
  <c r="G2436" i="1" s="1"/>
  <c r="C2436" i="1" l="1"/>
  <c r="J2436" i="1" l="1"/>
  <c r="D2437" i="1" l="1"/>
  <c r="K2436" i="1"/>
  <c r="I2437" i="1" s="1"/>
  <c r="E2437" i="1" l="1"/>
  <c r="F2437" i="1"/>
  <c r="H2437" i="1"/>
  <c r="G2437" i="1" s="1"/>
  <c r="C2437" i="1" l="1"/>
  <c r="J2437" i="1" l="1"/>
  <c r="D2438" i="1" l="1"/>
  <c r="K2437" i="1"/>
  <c r="I2438" i="1" s="1"/>
  <c r="E2438" i="1" l="1"/>
  <c r="F2438" i="1"/>
  <c r="H2438" i="1"/>
  <c r="G2438" i="1" s="1"/>
  <c r="C2438" i="1" l="1"/>
  <c r="J2438" i="1" l="1"/>
  <c r="D2439" i="1" l="1"/>
  <c r="K2438" i="1"/>
  <c r="I2439" i="1" s="1"/>
  <c r="E2439" i="1" l="1"/>
  <c r="F2439" i="1"/>
  <c r="H2439" i="1"/>
  <c r="G2439" i="1" s="1"/>
  <c r="C2439" i="1" l="1"/>
  <c r="J2439" i="1" l="1"/>
  <c r="D2440" i="1" l="1"/>
  <c r="K2439" i="1"/>
  <c r="I2440" i="1" s="1"/>
  <c r="F2440" i="1" l="1"/>
  <c r="E2440" i="1"/>
  <c r="H2440" i="1"/>
  <c r="G2440" i="1" s="1"/>
  <c r="C2440" i="1" l="1"/>
  <c r="J2440" i="1" l="1"/>
  <c r="D2441" i="1" l="1"/>
  <c r="K2440" i="1"/>
  <c r="I2441" i="1" s="1"/>
  <c r="E2441" i="1" l="1"/>
  <c r="F2441" i="1"/>
  <c r="H2441" i="1"/>
  <c r="G2441" i="1" s="1"/>
  <c r="C2441" i="1" l="1"/>
  <c r="J2441" i="1" l="1"/>
  <c r="D2442" i="1" l="1"/>
  <c r="K2441" i="1"/>
  <c r="I2442" i="1" s="1"/>
  <c r="F2442" i="1" l="1"/>
  <c r="E2442" i="1"/>
  <c r="H2442" i="1"/>
  <c r="G2442" i="1" s="1"/>
  <c r="C2442" i="1" l="1"/>
  <c r="J2442" i="1" s="1"/>
  <c r="D2443" i="1" s="1"/>
  <c r="K2442" i="1" l="1"/>
  <c r="I2443" i="1" s="1"/>
  <c r="E2443" i="1" l="1"/>
  <c r="H2443" i="1"/>
  <c r="G2443" i="1" s="1"/>
  <c r="F2443" i="1"/>
  <c r="C2443" i="1" l="1"/>
  <c r="J2443" i="1" s="1"/>
  <c r="D2444" i="1" l="1"/>
  <c r="K2443" i="1"/>
  <c r="I2444" i="1" s="1"/>
  <c r="E2444" i="1" l="1"/>
  <c r="H2444" i="1"/>
  <c r="G2444" i="1" s="1"/>
  <c r="F2444" i="1"/>
  <c r="C2444" i="1" l="1"/>
  <c r="J2444" i="1" s="1"/>
  <c r="D2445" i="1" l="1"/>
  <c r="K2444" i="1"/>
  <c r="I2445" i="1" s="1"/>
  <c r="H2445" i="1" l="1"/>
  <c r="G2445" i="1" s="1"/>
  <c r="E2445" i="1"/>
  <c r="F2445" i="1"/>
  <c r="C2445" i="1" l="1"/>
  <c r="J2445" i="1" s="1"/>
  <c r="D2446" i="1" l="1"/>
  <c r="K2445" i="1"/>
  <c r="I2446" i="1" s="1"/>
  <c r="F2446" i="1" l="1"/>
  <c r="E2446" i="1"/>
  <c r="H2446" i="1"/>
  <c r="G2446" i="1" s="1"/>
  <c r="C2446" i="1" l="1"/>
  <c r="J2446" i="1" l="1"/>
  <c r="D2447" i="1" s="1"/>
  <c r="K2446" i="1" l="1"/>
  <c r="I2447" i="1" s="1"/>
  <c r="E2447" i="1" l="1"/>
  <c r="H2447" i="1"/>
  <c r="G2447" i="1" s="1"/>
  <c r="F2447" i="1"/>
  <c r="C2447" i="1" l="1"/>
  <c r="J2447" i="1" s="1"/>
  <c r="D2448" i="1" l="1"/>
  <c r="K2447" i="1"/>
  <c r="I2448" i="1" s="1"/>
  <c r="E2448" i="1" l="1"/>
  <c r="F2448" i="1"/>
  <c r="H2448" i="1"/>
  <c r="G2448" i="1" s="1"/>
  <c r="C2448" i="1" l="1"/>
  <c r="J2448" i="1" l="1"/>
  <c r="D2449" i="1" l="1"/>
  <c r="K2448" i="1"/>
  <c r="I2449" i="1" s="1"/>
  <c r="E2449" i="1" l="1"/>
  <c r="F2449" i="1"/>
  <c r="H2449" i="1"/>
  <c r="G2449" i="1" s="1"/>
  <c r="C2449" i="1" l="1"/>
  <c r="J2449" i="1" l="1"/>
  <c r="D2450" i="1" l="1"/>
  <c r="K2449" i="1"/>
  <c r="I2450" i="1" s="1"/>
  <c r="F2450" i="1" l="1"/>
  <c r="E2450" i="1"/>
  <c r="H2450" i="1"/>
  <c r="G2450" i="1" s="1"/>
  <c r="C2450" i="1" l="1"/>
  <c r="J2450" i="1" s="1"/>
  <c r="D2451" i="1" s="1"/>
  <c r="K2450" i="1" l="1"/>
  <c r="I2451" i="1" s="1"/>
  <c r="E2451" i="1" l="1"/>
  <c r="H2451" i="1"/>
  <c r="G2451" i="1" s="1"/>
  <c r="F2451" i="1"/>
  <c r="C2451" i="1" l="1"/>
  <c r="J2451" i="1" s="1"/>
  <c r="D2452" i="1" l="1"/>
  <c r="K2451" i="1"/>
  <c r="I2452" i="1" s="1"/>
  <c r="E2452" i="1" l="1"/>
  <c r="H2452" i="1"/>
  <c r="G2452" i="1" s="1"/>
  <c r="F2452" i="1"/>
  <c r="C2452" i="1" l="1"/>
  <c r="J2452" i="1" s="1"/>
  <c r="D2453" i="1" l="1"/>
  <c r="K2452" i="1"/>
  <c r="I2453" i="1" s="1"/>
  <c r="E2453" i="1" l="1"/>
  <c r="H2453" i="1"/>
  <c r="G2453" i="1" s="1"/>
  <c r="F2453" i="1"/>
  <c r="C2453" i="1" l="1"/>
  <c r="J2453" i="1" l="1"/>
  <c r="D2454" i="1" s="1"/>
  <c r="K2453" i="1" l="1"/>
  <c r="I2454" i="1" s="1"/>
  <c r="E2454" i="1" l="1"/>
  <c r="F2454" i="1"/>
  <c r="H2454" i="1"/>
  <c r="G2454" i="1" s="1"/>
  <c r="C2454" i="1" l="1"/>
  <c r="J2454" i="1" s="1"/>
  <c r="D2455" i="1" s="1"/>
  <c r="K2454" i="1" l="1"/>
  <c r="I2455" i="1" s="1"/>
  <c r="E2455" i="1" l="1"/>
  <c r="H2455" i="1"/>
  <c r="G2455" i="1" s="1"/>
  <c r="F2455" i="1"/>
  <c r="C2455" i="1" l="1"/>
  <c r="J2455" i="1" s="1"/>
  <c r="D2456" i="1" s="1"/>
  <c r="K2455" i="1" l="1"/>
  <c r="I2456" i="1" s="1"/>
  <c r="F2456" i="1" l="1"/>
  <c r="H2456" i="1"/>
  <c r="G2456" i="1" s="1"/>
  <c r="E2456" i="1"/>
  <c r="C2456" i="1" l="1"/>
  <c r="J2456" i="1"/>
  <c r="D2457" i="1" s="1"/>
  <c r="K2456" i="1" l="1"/>
  <c r="I2457" i="1" s="1"/>
  <c r="F2457" i="1" l="1"/>
  <c r="E2457" i="1"/>
  <c r="H2457" i="1"/>
  <c r="G2457" i="1" s="1"/>
  <c r="C2457" i="1" l="1"/>
  <c r="J2457" i="1" s="1"/>
  <c r="D2458" i="1" s="1"/>
  <c r="K2457" i="1" l="1"/>
  <c r="I2458" i="1" s="1"/>
  <c r="F2458" i="1" l="1"/>
  <c r="H2458" i="1"/>
  <c r="G2458" i="1" s="1"/>
  <c r="E2458" i="1"/>
  <c r="C2458" i="1" l="1"/>
  <c r="J2458" i="1" s="1"/>
  <c r="K2458" i="1" s="1"/>
  <c r="I2459" i="1" s="1"/>
  <c r="D2459" i="1" l="1"/>
  <c r="F2459" i="1"/>
  <c r="H2459" i="1"/>
  <c r="G2459" i="1" s="1"/>
  <c r="E2459" i="1"/>
  <c r="C2459" i="1" l="1"/>
  <c r="J2459" i="1" s="1"/>
  <c r="D2460" i="1" s="1"/>
  <c r="K2459" i="1" l="1"/>
  <c r="I2460" i="1" s="1"/>
  <c r="E2460" i="1" l="1"/>
  <c r="H2460" i="1"/>
  <c r="G2460" i="1" s="1"/>
  <c r="F2460" i="1"/>
  <c r="C2460" i="1" l="1"/>
  <c r="J2460" i="1" l="1"/>
  <c r="D2461" i="1" s="1"/>
  <c r="K2460" i="1" l="1"/>
  <c r="I2461" i="1" s="1"/>
  <c r="F2461" i="1" l="1"/>
  <c r="H2461" i="1"/>
  <c r="G2461" i="1" s="1"/>
  <c r="E2461" i="1"/>
  <c r="C2461" i="1" l="1"/>
  <c r="J2461" i="1" s="1"/>
  <c r="D2462" i="1" s="1"/>
  <c r="K2461" i="1" l="1"/>
  <c r="I2462" i="1" s="1"/>
  <c r="F2462" i="1" l="1"/>
  <c r="E2462" i="1"/>
  <c r="H2462" i="1"/>
  <c r="G2462" i="1" s="1"/>
  <c r="C2462" i="1" l="1"/>
  <c r="J2462" i="1" s="1"/>
  <c r="D2463" i="1" s="1"/>
  <c r="K2462" i="1" l="1"/>
  <c r="I2463" i="1" s="1"/>
  <c r="E2463" i="1" l="1"/>
  <c r="H2463" i="1"/>
  <c r="G2463" i="1" s="1"/>
  <c r="F2463" i="1"/>
  <c r="C2463" i="1" l="1"/>
  <c r="J2463" i="1" s="1"/>
  <c r="D2464" i="1" s="1"/>
  <c r="K2463" i="1" l="1"/>
  <c r="I2464" i="1" s="1"/>
  <c r="F2464" i="1" l="1"/>
  <c r="H2464" i="1"/>
  <c r="G2464" i="1" s="1"/>
  <c r="E2464" i="1"/>
  <c r="C2464" i="1" l="1"/>
  <c r="J2464" i="1" s="1"/>
  <c r="D2465" i="1" s="1"/>
  <c r="K2464" i="1" l="1"/>
  <c r="I2465" i="1" s="1"/>
  <c r="E2465" i="1" l="1"/>
  <c r="F2465" i="1"/>
  <c r="H2465" i="1"/>
  <c r="G2465" i="1" s="1"/>
  <c r="C2465" i="1" l="1"/>
  <c r="J2465" i="1" s="1"/>
  <c r="D2466" i="1" s="1"/>
  <c r="K2465" i="1" l="1"/>
  <c r="I2466" i="1" s="1"/>
  <c r="F2466" i="1" l="1"/>
  <c r="E2466" i="1"/>
  <c r="H2466" i="1"/>
  <c r="G2466" i="1" s="1"/>
  <c r="C2466" i="1" l="1"/>
  <c r="J2466" i="1" s="1"/>
  <c r="K2466" i="1" s="1"/>
  <c r="I2467" i="1" s="1"/>
  <c r="D2467" i="1" l="1"/>
  <c r="E2467" i="1"/>
  <c r="H2467" i="1"/>
  <c r="G2467" i="1" s="1"/>
  <c r="F2467" i="1"/>
  <c r="C2467" i="1" l="1"/>
  <c r="J2467" i="1" l="1"/>
  <c r="D2468" i="1" s="1"/>
  <c r="K2467" i="1" l="1"/>
  <c r="I2468" i="1" s="1"/>
  <c r="F2468" i="1" l="1"/>
  <c r="E2468" i="1"/>
  <c r="H2468" i="1"/>
  <c r="G2468" i="1" s="1"/>
  <c r="C2468" i="1" l="1"/>
  <c r="J2468" i="1" s="1"/>
  <c r="K2468" i="1" s="1"/>
  <c r="I2469" i="1" s="1"/>
  <c r="D2469" i="1" l="1"/>
  <c r="E2469" i="1"/>
  <c r="H2469" i="1"/>
  <c r="G2469" i="1" s="1"/>
  <c r="F2469" i="1"/>
  <c r="C2469" i="1" l="1"/>
  <c r="J2469" i="1" s="1"/>
  <c r="D2470" i="1" l="1"/>
  <c r="K2469" i="1"/>
  <c r="I2470" i="1" s="1"/>
  <c r="E2470" i="1" l="1"/>
  <c r="H2470" i="1"/>
  <c r="G2470" i="1" s="1"/>
  <c r="F2470" i="1"/>
  <c r="C2470" i="1" l="1"/>
  <c r="J2470" i="1" l="1"/>
  <c r="D2471" i="1" s="1"/>
  <c r="K2470" i="1" l="1"/>
  <c r="I2471" i="1" s="1"/>
  <c r="E2471" i="1" l="1"/>
  <c r="F2471" i="1"/>
  <c r="H2471" i="1"/>
  <c r="G2471" i="1" s="1"/>
  <c r="C2471" i="1" l="1"/>
  <c r="J2471" i="1" s="1"/>
  <c r="D2472" i="1" s="1"/>
  <c r="K2471" i="1" l="1"/>
  <c r="I2472" i="1" s="1"/>
  <c r="F2472" i="1" l="1"/>
  <c r="E2472" i="1"/>
  <c r="H2472" i="1"/>
  <c r="G2472" i="1" s="1"/>
  <c r="C2472" i="1" l="1"/>
  <c r="J2472" i="1" s="1"/>
  <c r="D2473" i="1" s="1"/>
  <c r="K2472" i="1" l="1"/>
  <c r="I2473" i="1" s="1"/>
  <c r="F2473" i="1" l="1"/>
  <c r="H2473" i="1"/>
  <c r="G2473" i="1" s="1"/>
  <c r="E2473" i="1"/>
  <c r="C2473" i="1" l="1"/>
  <c r="J2473" i="1" s="1"/>
  <c r="D2474" i="1" s="1"/>
  <c r="K2473" i="1" l="1"/>
  <c r="I2474" i="1" s="1"/>
  <c r="E2474" i="1" l="1"/>
  <c r="H2474" i="1"/>
  <c r="G2474" i="1" s="1"/>
  <c r="F2474" i="1"/>
  <c r="C2474" i="1" l="1"/>
  <c r="J2474" i="1" s="1"/>
  <c r="D2475" i="1" s="1"/>
  <c r="K2474" i="1" l="1"/>
  <c r="I2475" i="1" s="1"/>
  <c r="F2475" i="1" l="1"/>
  <c r="E2475" i="1"/>
  <c r="H2475" i="1"/>
  <c r="G2475" i="1" s="1"/>
  <c r="C2475" i="1" l="1"/>
  <c r="J2475" i="1" s="1"/>
  <c r="D2476" i="1" s="1"/>
  <c r="K2475" i="1" l="1"/>
  <c r="I2476" i="1" s="1"/>
  <c r="H2476" i="1" l="1"/>
  <c r="G2476" i="1" s="1"/>
  <c r="E2476" i="1"/>
  <c r="F2476" i="1"/>
  <c r="C2476" i="1" l="1"/>
  <c r="J2476" i="1" s="1"/>
  <c r="D2477" i="1" s="1"/>
  <c r="K2476" i="1" l="1"/>
  <c r="I2477" i="1" s="1"/>
  <c r="E2477" i="1" l="1"/>
  <c r="F2477" i="1"/>
  <c r="H2477" i="1"/>
  <c r="G2477" i="1" s="1"/>
  <c r="C2477" i="1" l="1"/>
  <c r="J2477" i="1" s="1"/>
  <c r="D2478" i="1" s="1"/>
  <c r="K2477" i="1" l="1"/>
  <c r="I2478" i="1" s="1"/>
  <c r="E2478" i="1" l="1"/>
  <c r="F2478" i="1"/>
  <c r="H2478" i="1"/>
  <c r="G2478" i="1" s="1"/>
  <c r="C2478" i="1" l="1"/>
  <c r="J2478" i="1" s="1"/>
  <c r="D2479" i="1" s="1"/>
  <c r="K2478" i="1" l="1"/>
  <c r="I2479" i="1" s="1"/>
  <c r="F2479" i="1" l="1"/>
  <c r="H2479" i="1"/>
  <c r="G2479" i="1" s="1"/>
  <c r="E2479" i="1"/>
  <c r="C2479" i="1" l="1"/>
  <c r="J2479" i="1" s="1"/>
  <c r="D2480" i="1" s="1"/>
  <c r="K2479" i="1" l="1"/>
  <c r="I2480" i="1" s="1"/>
  <c r="H2480" i="1" l="1"/>
  <c r="G2480" i="1" s="1"/>
  <c r="F2480" i="1"/>
  <c r="E2480" i="1"/>
  <c r="C2480" i="1" l="1"/>
  <c r="J2480" i="1" s="1"/>
  <c r="D2481" i="1" s="1"/>
  <c r="K2480" i="1" l="1"/>
  <c r="I2481" i="1" s="1"/>
  <c r="E2481" i="1" l="1"/>
  <c r="H2481" i="1"/>
  <c r="G2481" i="1" s="1"/>
  <c r="F2481" i="1"/>
  <c r="C2481" i="1" l="1"/>
  <c r="J2481" i="1" s="1"/>
  <c r="D2482" i="1" l="1"/>
  <c r="K2481" i="1"/>
  <c r="I2482" i="1" s="1"/>
  <c r="F2482" i="1" l="1"/>
  <c r="E2482" i="1"/>
  <c r="H2482" i="1"/>
  <c r="G2482" i="1" s="1"/>
  <c r="C2482" i="1" l="1"/>
  <c r="J2482" i="1" l="1"/>
  <c r="D2483" i="1" l="1"/>
  <c r="K2482" i="1"/>
  <c r="I2483" i="1" s="1"/>
  <c r="F2483" i="1" l="1"/>
  <c r="E2483" i="1"/>
  <c r="H2483" i="1"/>
  <c r="G2483" i="1" s="1"/>
  <c r="C2483" i="1" l="1"/>
  <c r="J2483" i="1" l="1"/>
  <c r="D2484" i="1" l="1"/>
  <c r="K2483" i="1"/>
  <c r="I2484" i="1" s="1"/>
  <c r="E2484" i="1" l="1"/>
  <c r="F2484" i="1"/>
  <c r="H2484" i="1"/>
  <c r="G2484" i="1" s="1"/>
  <c r="C2484" i="1" l="1"/>
  <c r="J2484" i="1" l="1"/>
  <c r="D2485" i="1" l="1"/>
  <c r="K2484" i="1"/>
  <c r="I2485" i="1" s="1"/>
  <c r="E2485" i="1" l="1"/>
  <c r="H2485" i="1"/>
  <c r="G2485" i="1" s="1"/>
  <c r="F2485" i="1"/>
  <c r="C2485" i="1" l="1"/>
  <c r="J2485" i="1" l="1"/>
  <c r="D2486" i="1" s="1"/>
  <c r="K2485" i="1" l="1"/>
  <c r="I2486" i="1" s="1"/>
  <c r="H2486" i="1" l="1"/>
  <c r="G2486" i="1" s="1"/>
  <c r="F2486" i="1"/>
  <c r="E2486" i="1"/>
  <c r="C2486" i="1" l="1"/>
  <c r="J2486" i="1" s="1"/>
  <c r="D2487" i="1" s="1"/>
  <c r="K2486" i="1" l="1"/>
  <c r="I2487" i="1" s="1"/>
  <c r="H2487" i="1" l="1"/>
  <c r="G2487" i="1" s="1"/>
  <c r="F2487" i="1"/>
  <c r="E2487" i="1"/>
  <c r="C2487" i="1" l="1"/>
  <c r="J2487" i="1" s="1"/>
  <c r="D2488" i="1" s="1"/>
  <c r="K2487" i="1" l="1"/>
  <c r="I2488" i="1" s="1"/>
  <c r="F2488" i="1" l="1"/>
  <c r="H2488" i="1"/>
  <c r="G2488" i="1" s="1"/>
  <c r="E2488" i="1"/>
  <c r="C2488" i="1" l="1"/>
  <c r="J2488" i="1" s="1"/>
  <c r="D2489" i="1" s="1"/>
  <c r="K2488" i="1" l="1"/>
  <c r="I2489" i="1" s="1"/>
  <c r="E2489" i="1" l="1"/>
  <c r="H2489" i="1"/>
  <c r="G2489" i="1" s="1"/>
  <c r="F2489" i="1"/>
  <c r="C2489" i="1" l="1"/>
  <c r="J2489" i="1" s="1"/>
  <c r="D2490" i="1" l="1"/>
  <c r="K2489" i="1"/>
  <c r="I2490" i="1" s="1"/>
  <c r="E2490" i="1" l="1"/>
  <c r="H2490" i="1"/>
  <c r="G2490" i="1" s="1"/>
  <c r="F2490" i="1"/>
  <c r="C2490" i="1" l="1"/>
  <c r="J2490" i="1" l="1"/>
  <c r="D2491" i="1" s="1"/>
  <c r="K2490" i="1" l="1"/>
  <c r="I2491" i="1" s="1"/>
  <c r="F2491" i="1" l="1"/>
  <c r="H2491" i="1"/>
  <c r="G2491" i="1" s="1"/>
  <c r="E2491" i="1"/>
  <c r="C2491" i="1" l="1"/>
  <c r="J2491" i="1" s="1"/>
  <c r="D2492" i="1" s="1"/>
  <c r="K2491" i="1" l="1"/>
  <c r="I2492" i="1" s="1"/>
  <c r="F2492" i="1" l="1"/>
  <c r="H2492" i="1"/>
  <c r="G2492" i="1" s="1"/>
  <c r="E2492" i="1"/>
  <c r="C2492" i="1" l="1"/>
  <c r="J2492" i="1" s="1"/>
  <c r="D2493" i="1" l="1"/>
  <c r="K2492" i="1"/>
  <c r="I2493" i="1" s="1"/>
  <c r="E2493" i="1" l="1"/>
  <c r="F2493" i="1"/>
  <c r="H2493" i="1"/>
  <c r="G2493" i="1" s="1"/>
  <c r="C2493" i="1" l="1"/>
  <c r="J2493" i="1" l="1"/>
  <c r="D2494" i="1" l="1"/>
  <c r="K2493" i="1"/>
  <c r="I2494" i="1" s="1"/>
  <c r="E2494" i="1" l="1"/>
  <c r="H2494" i="1"/>
  <c r="G2494" i="1" s="1"/>
  <c r="F2494" i="1"/>
  <c r="C2494" i="1" l="1"/>
  <c r="J2494" i="1" s="1"/>
  <c r="D2495" i="1" l="1"/>
  <c r="K2494" i="1"/>
  <c r="I2495" i="1" s="1"/>
  <c r="E2495" i="1" l="1"/>
  <c r="H2495" i="1"/>
  <c r="G2495" i="1" s="1"/>
  <c r="F2495" i="1"/>
  <c r="C2495" i="1" l="1"/>
  <c r="J2495" i="1" l="1"/>
  <c r="D2496" i="1" s="1"/>
  <c r="K2495" i="1" l="1"/>
  <c r="I2496" i="1" s="1"/>
  <c r="F2496" i="1" l="1"/>
  <c r="H2496" i="1"/>
  <c r="G2496" i="1" s="1"/>
  <c r="E2496" i="1"/>
  <c r="C2496" i="1" l="1"/>
  <c r="J2496" i="1" s="1"/>
  <c r="D2497" i="1" s="1"/>
  <c r="K2496" i="1" l="1"/>
  <c r="I2497" i="1" s="1"/>
  <c r="E2497" i="1" l="1"/>
  <c r="H2497" i="1"/>
  <c r="G2497" i="1" s="1"/>
  <c r="F2497" i="1"/>
  <c r="C2497" i="1" l="1"/>
  <c r="J2497" i="1" s="1"/>
  <c r="D2498" i="1" l="1"/>
  <c r="K2497" i="1"/>
  <c r="I2498" i="1" s="1"/>
  <c r="E2498" i="1" l="1"/>
  <c r="H2498" i="1"/>
  <c r="G2498" i="1" s="1"/>
  <c r="F2498" i="1"/>
  <c r="C2498" i="1" l="1"/>
  <c r="J2498" i="1" l="1"/>
  <c r="D2499" i="1" s="1"/>
  <c r="K2498" i="1" l="1"/>
  <c r="I2499" i="1" s="1"/>
  <c r="F2499" i="1" l="1"/>
  <c r="H2499" i="1"/>
  <c r="G2499" i="1" s="1"/>
  <c r="E2499" i="1"/>
  <c r="C2499" i="1" l="1"/>
  <c r="J2499" i="1" s="1"/>
  <c r="D2500" i="1" s="1"/>
  <c r="K2499" i="1" l="1"/>
  <c r="I2500" i="1" s="1"/>
  <c r="F2500" i="1" l="1"/>
  <c r="H2500" i="1"/>
  <c r="G2500" i="1" s="1"/>
  <c r="E2500" i="1"/>
  <c r="C2500" i="1" l="1"/>
  <c r="J2500" i="1" s="1"/>
  <c r="D2501" i="1" l="1"/>
  <c r="K2500" i="1"/>
  <c r="I2501" i="1" s="1"/>
  <c r="E2501" i="1" l="1"/>
  <c r="F2501" i="1"/>
  <c r="H2501" i="1"/>
  <c r="G2501" i="1" s="1"/>
  <c r="C2501" i="1" l="1"/>
  <c r="J2501" i="1" l="1"/>
  <c r="D2502" i="1" l="1"/>
  <c r="K2501" i="1"/>
  <c r="I2502" i="1" s="1"/>
  <c r="E2502" i="1" l="1"/>
  <c r="F2502" i="1"/>
  <c r="H2502" i="1"/>
  <c r="G2502" i="1" s="1"/>
  <c r="C2502" i="1" l="1"/>
  <c r="J2502" i="1" l="1"/>
  <c r="D2503" i="1" s="1"/>
  <c r="K2502" i="1" l="1"/>
  <c r="I2503" i="1" s="1"/>
  <c r="F2503" i="1" l="1"/>
  <c r="H2503" i="1"/>
  <c r="G2503" i="1" s="1"/>
  <c r="E2503" i="1"/>
  <c r="C2503" i="1" l="1"/>
  <c r="J2503" i="1" s="1"/>
  <c r="D2504" i="1" s="1"/>
  <c r="K2503" i="1" l="1"/>
  <c r="I2504" i="1" s="1"/>
  <c r="E2504" i="1" l="1"/>
  <c r="H2504" i="1"/>
  <c r="G2504" i="1" s="1"/>
  <c r="F2504" i="1"/>
  <c r="C2504" i="1" l="1"/>
  <c r="J2504" i="1" s="1"/>
  <c r="D2505" i="1" l="1"/>
  <c r="K2504" i="1"/>
  <c r="I2505" i="1" s="1"/>
  <c r="F2505" i="1" l="1"/>
  <c r="E2505" i="1"/>
  <c r="H2505" i="1"/>
  <c r="G2505" i="1" s="1"/>
  <c r="C2505" i="1" l="1"/>
  <c r="J2505" i="1" s="1"/>
  <c r="D2506" i="1" s="1"/>
  <c r="K2505" i="1" l="1"/>
  <c r="I2506" i="1" s="1"/>
  <c r="E2506" i="1" l="1"/>
  <c r="F2506" i="1"/>
  <c r="H2506" i="1"/>
  <c r="G2506" i="1" s="1"/>
  <c r="C2506" i="1" l="1"/>
  <c r="J2506" i="1" s="1"/>
  <c r="D2507" i="1" s="1"/>
  <c r="K2506" i="1" l="1"/>
  <c r="I2507" i="1" s="1"/>
  <c r="E2507" i="1" l="1"/>
  <c r="F2507" i="1"/>
  <c r="H2507" i="1"/>
  <c r="G2507" i="1" s="1"/>
  <c r="C2507" i="1" l="1"/>
  <c r="J2507" i="1" s="1"/>
  <c r="D2508" i="1" s="1"/>
  <c r="K2507" i="1" l="1"/>
  <c r="I2508" i="1" s="1"/>
  <c r="E2508" i="1" l="1"/>
  <c r="H2508" i="1"/>
  <c r="G2508" i="1" s="1"/>
  <c r="F2508" i="1"/>
  <c r="C2508" i="1" l="1"/>
  <c r="J2508" i="1" s="1"/>
  <c r="D2509" i="1" l="1"/>
  <c r="K2508" i="1"/>
  <c r="I2509" i="1" s="1"/>
  <c r="F2509" i="1" l="1"/>
  <c r="E2509" i="1"/>
  <c r="H2509" i="1"/>
  <c r="G2509" i="1" s="1"/>
  <c r="C2509" i="1" l="1"/>
  <c r="J2509" i="1" l="1"/>
  <c r="D2510" i="1" l="1"/>
  <c r="K2509" i="1"/>
  <c r="I2510" i="1" s="1"/>
  <c r="E2510" i="1" l="1"/>
  <c r="F2510" i="1"/>
  <c r="H2510" i="1"/>
  <c r="G2510" i="1" s="1"/>
  <c r="C2510" i="1" l="1"/>
  <c r="J2510" i="1" l="1"/>
  <c r="D2511" i="1" l="1"/>
  <c r="K2510" i="1"/>
  <c r="I2511" i="1" s="1"/>
  <c r="E2511" i="1" l="1"/>
  <c r="H2511" i="1"/>
  <c r="G2511" i="1" s="1"/>
  <c r="F2511" i="1"/>
  <c r="C2511" i="1" l="1"/>
  <c r="J2511" i="1" l="1"/>
  <c r="D2512" i="1" s="1"/>
  <c r="K2511" i="1" l="1"/>
  <c r="I2512" i="1" s="1"/>
  <c r="E2512" i="1" l="1"/>
  <c r="F2512" i="1"/>
  <c r="H2512" i="1"/>
  <c r="G2512" i="1" s="1"/>
  <c r="C2512" i="1" l="1"/>
  <c r="J2512" i="1" s="1"/>
  <c r="D2513" i="1" s="1"/>
  <c r="K2512" i="1" l="1"/>
  <c r="I2513" i="1" s="1"/>
  <c r="F2513" i="1" l="1"/>
  <c r="H2513" i="1"/>
  <c r="G2513" i="1" s="1"/>
  <c r="E2513" i="1"/>
  <c r="C2513" i="1" l="1"/>
  <c r="J2513" i="1" s="1"/>
  <c r="D2514" i="1" l="1"/>
  <c r="K2513" i="1"/>
  <c r="I2514" i="1" s="1"/>
  <c r="F2514" i="1" l="1"/>
  <c r="E2514" i="1"/>
  <c r="H2514" i="1"/>
  <c r="G2514" i="1" s="1"/>
  <c r="C2514" i="1" l="1"/>
  <c r="J2514" i="1" l="1"/>
  <c r="D2515" i="1" l="1"/>
  <c r="K2514" i="1"/>
  <c r="I2515" i="1" s="1"/>
  <c r="F2515" i="1" l="1"/>
  <c r="E2515" i="1"/>
  <c r="H2515" i="1"/>
  <c r="G2515" i="1" s="1"/>
  <c r="C2515" i="1" l="1"/>
  <c r="J2515" i="1" l="1"/>
  <c r="D2516" i="1" l="1"/>
  <c r="K2515" i="1"/>
  <c r="I2516" i="1" s="1"/>
  <c r="F2516" i="1" l="1"/>
  <c r="E2516" i="1"/>
  <c r="H2516" i="1"/>
  <c r="G2516" i="1" s="1"/>
  <c r="C2516" i="1" l="1"/>
  <c r="J2516" i="1" l="1"/>
  <c r="D2517" i="1" l="1"/>
  <c r="K2516" i="1"/>
  <c r="I2517" i="1" s="1"/>
  <c r="F2517" i="1" l="1"/>
  <c r="E2517" i="1"/>
  <c r="H2517" i="1"/>
  <c r="G2517" i="1" s="1"/>
  <c r="C2517" i="1" l="1"/>
  <c r="J2517" i="1" l="1"/>
  <c r="D2518" i="1" l="1"/>
  <c r="K2517" i="1"/>
  <c r="I2518" i="1" s="1"/>
  <c r="F2518" i="1" l="1"/>
  <c r="E2518" i="1"/>
  <c r="H2518" i="1"/>
  <c r="G2518" i="1" s="1"/>
  <c r="C2518" i="1" l="1"/>
  <c r="J2518" i="1" l="1"/>
  <c r="D2519" i="1" l="1"/>
  <c r="K2518" i="1"/>
  <c r="I2519" i="1" s="1"/>
  <c r="F2519" i="1" l="1"/>
  <c r="E2519" i="1"/>
  <c r="H2519" i="1"/>
  <c r="G2519" i="1" s="1"/>
  <c r="C2519" i="1" l="1"/>
  <c r="J2519" i="1" l="1"/>
  <c r="D2520" i="1" l="1"/>
  <c r="K2519" i="1"/>
  <c r="I2520" i="1" s="1"/>
  <c r="F2520" i="1" l="1"/>
  <c r="E2520" i="1"/>
  <c r="H2520" i="1"/>
  <c r="G2520" i="1" s="1"/>
  <c r="C2520" i="1" l="1"/>
  <c r="J2520" i="1" l="1"/>
  <c r="D2521" i="1" l="1"/>
  <c r="K2520" i="1"/>
  <c r="I2521" i="1" s="1"/>
  <c r="E2521" i="1" l="1"/>
  <c r="F2521" i="1"/>
  <c r="H2521" i="1"/>
  <c r="G2521" i="1" s="1"/>
  <c r="C2521" i="1" l="1"/>
  <c r="J2521" i="1" l="1"/>
  <c r="D2522" i="1" l="1"/>
  <c r="K2521" i="1"/>
  <c r="I2522" i="1" s="1"/>
  <c r="E2522" i="1" l="1"/>
  <c r="H2522" i="1"/>
  <c r="G2522" i="1" s="1"/>
  <c r="F2522" i="1"/>
  <c r="C2522" i="1" l="1"/>
  <c r="J2522" i="1" l="1"/>
  <c r="D2523" i="1" s="1"/>
  <c r="K2522" i="1" l="1"/>
  <c r="I2523" i="1" s="1"/>
  <c r="E2523" i="1" l="1"/>
  <c r="F2523" i="1"/>
  <c r="H2523" i="1"/>
  <c r="G2523" i="1" s="1"/>
  <c r="C2523" i="1" l="1"/>
  <c r="J2523" i="1" s="1"/>
  <c r="D2524" i="1" s="1"/>
  <c r="K2523" i="1" l="1"/>
  <c r="I2524" i="1" s="1"/>
  <c r="F2524" i="1" l="1"/>
  <c r="H2524" i="1"/>
  <c r="G2524" i="1" s="1"/>
  <c r="E2524" i="1"/>
  <c r="C2524" i="1" l="1"/>
  <c r="J2524" i="1" s="1"/>
  <c r="D2525" i="1" s="1"/>
  <c r="K2524" i="1" l="1"/>
  <c r="I2525" i="1" s="1"/>
  <c r="E2525" i="1" l="1"/>
  <c r="H2525" i="1"/>
  <c r="G2525" i="1" s="1"/>
  <c r="F2525" i="1"/>
  <c r="C2525" i="1" l="1"/>
  <c r="J2525" i="1" s="1"/>
  <c r="D2526" i="1" l="1"/>
  <c r="K2525" i="1"/>
  <c r="I2526" i="1" s="1"/>
  <c r="F2526" i="1" l="1"/>
  <c r="E2526" i="1"/>
  <c r="H2526" i="1"/>
  <c r="G2526" i="1" s="1"/>
  <c r="C2526" i="1" l="1"/>
  <c r="J2526" i="1" s="1"/>
  <c r="K2526" i="1" s="1"/>
  <c r="I2527" i="1" s="1"/>
  <c r="F2527" i="1" l="1"/>
  <c r="D2527" i="1"/>
  <c r="E2527" i="1"/>
  <c r="H2527" i="1"/>
  <c r="G2527" i="1" s="1"/>
  <c r="C2527" i="1" l="1"/>
  <c r="J2527" i="1" l="1"/>
  <c r="D2528" i="1" s="1"/>
  <c r="K2527" i="1" l="1"/>
  <c r="I2528" i="1" s="1"/>
  <c r="E2528" i="1" l="1"/>
  <c r="H2528" i="1"/>
  <c r="G2528" i="1" s="1"/>
  <c r="F2528" i="1"/>
  <c r="C2528" i="1" l="1"/>
  <c r="J2528" i="1" s="1"/>
  <c r="D2529" i="1" l="1"/>
  <c r="K2528" i="1"/>
  <c r="I2529" i="1" s="1"/>
  <c r="F2529" i="1" l="1"/>
  <c r="H2529" i="1"/>
  <c r="G2529" i="1" s="1"/>
  <c r="E2529" i="1"/>
  <c r="C2529" i="1" l="1"/>
  <c r="J2529" i="1" l="1"/>
  <c r="D2530" i="1" s="1"/>
  <c r="K2529" i="1" l="1"/>
  <c r="I2530" i="1" s="1"/>
  <c r="E2530" i="1" l="1"/>
  <c r="H2530" i="1"/>
  <c r="G2530" i="1" s="1"/>
  <c r="F2530" i="1"/>
  <c r="C2530" i="1" l="1"/>
  <c r="J2530" i="1" s="1"/>
  <c r="D2531" i="1" s="1"/>
  <c r="K2530" i="1" l="1"/>
  <c r="I2531" i="1" s="1"/>
  <c r="E2531" i="1" l="1"/>
  <c r="H2531" i="1"/>
  <c r="G2531" i="1" s="1"/>
  <c r="F2531" i="1"/>
  <c r="C2531" i="1" l="1"/>
  <c r="J2531" i="1" l="1"/>
  <c r="D2532" i="1" s="1"/>
  <c r="K2531" i="1" l="1"/>
  <c r="I2532" i="1" s="1"/>
  <c r="H2532" i="1" l="1"/>
  <c r="G2532" i="1" s="1"/>
  <c r="F2532" i="1"/>
  <c r="E2532" i="1"/>
  <c r="C2532" i="1" l="1"/>
  <c r="J2532" i="1" s="1"/>
  <c r="D2533" i="1" s="1"/>
  <c r="K2532" i="1" l="1"/>
  <c r="I2533" i="1" s="1"/>
  <c r="H2533" i="1" l="1"/>
  <c r="G2533" i="1" s="1"/>
  <c r="E2533" i="1"/>
  <c r="F2533" i="1"/>
  <c r="C2533" i="1" l="1"/>
  <c r="J2533" i="1" s="1"/>
  <c r="D2534" i="1" s="1"/>
  <c r="K2533" i="1" l="1"/>
  <c r="I2534" i="1" s="1"/>
  <c r="H2534" i="1" l="1"/>
  <c r="G2534" i="1" s="1"/>
  <c r="F2534" i="1"/>
  <c r="E2534" i="1"/>
  <c r="C2534" i="1" l="1"/>
  <c r="J2534" i="1" s="1"/>
  <c r="D2535" i="1" s="1"/>
  <c r="K2534" i="1" l="1"/>
  <c r="I2535" i="1" s="1"/>
  <c r="E2535" i="1" l="1"/>
  <c r="H2535" i="1"/>
  <c r="G2535" i="1" s="1"/>
  <c r="F2535" i="1"/>
  <c r="C2535" i="1" l="1"/>
  <c r="J2535" i="1" s="1"/>
  <c r="K2535" i="1" s="1"/>
  <c r="I2536" i="1" s="1"/>
  <c r="D2536" i="1" l="1"/>
  <c r="E2536" i="1"/>
  <c r="F2536" i="1"/>
  <c r="H2536" i="1"/>
  <c r="G2536" i="1" s="1"/>
  <c r="C2536" i="1" l="1"/>
  <c r="J2536" i="1" l="1"/>
  <c r="D2537" i="1" l="1"/>
  <c r="K2536" i="1"/>
  <c r="I2537" i="1" s="1"/>
  <c r="F2537" i="1" l="1"/>
  <c r="E2537" i="1"/>
  <c r="H2537" i="1"/>
  <c r="G2537" i="1" s="1"/>
  <c r="C2537" i="1" l="1"/>
  <c r="J2537" i="1" l="1"/>
  <c r="D2538" i="1" l="1"/>
  <c r="K2537" i="1"/>
  <c r="I2538" i="1" s="1"/>
  <c r="F2538" i="1" l="1"/>
  <c r="E2538" i="1"/>
  <c r="H2538" i="1"/>
  <c r="G2538" i="1" s="1"/>
  <c r="C2538" i="1" l="1"/>
  <c r="J2538" i="1" l="1"/>
  <c r="D2539" i="1" l="1"/>
  <c r="K2538" i="1"/>
  <c r="I2539" i="1" s="1"/>
  <c r="F2539" i="1" l="1"/>
  <c r="E2539" i="1"/>
  <c r="H2539" i="1"/>
  <c r="G2539" i="1" s="1"/>
  <c r="C2539" i="1" l="1"/>
  <c r="J2539" i="1" l="1"/>
  <c r="D2540" i="1" l="1"/>
  <c r="K2539" i="1"/>
  <c r="I2540" i="1" s="1"/>
  <c r="E2540" i="1" l="1"/>
  <c r="F2540" i="1"/>
  <c r="H2540" i="1"/>
  <c r="G2540" i="1" s="1"/>
  <c r="C2540" i="1" l="1"/>
  <c r="J2540" i="1" l="1"/>
  <c r="D2541" i="1" l="1"/>
  <c r="K2540" i="1"/>
  <c r="I2541" i="1" s="1"/>
  <c r="F2541" i="1" l="1"/>
  <c r="E2541" i="1"/>
  <c r="H2541" i="1"/>
  <c r="G2541" i="1" s="1"/>
  <c r="C2541" i="1" l="1"/>
  <c r="J2541" i="1" l="1"/>
  <c r="D2542" i="1" l="1"/>
  <c r="K2541" i="1"/>
  <c r="I2542" i="1" s="1"/>
  <c r="F2542" i="1" l="1"/>
  <c r="E2542" i="1"/>
  <c r="H2542" i="1"/>
  <c r="G2542" i="1" s="1"/>
  <c r="C2542" i="1" l="1"/>
  <c r="J2542" i="1" s="1"/>
  <c r="D2543" i="1" s="1"/>
  <c r="K2542" i="1" l="1"/>
  <c r="I2543" i="1" s="1"/>
  <c r="E2543" i="1" l="1"/>
  <c r="H2543" i="1"/>
  <c r="G2543" i="1" s="1"/>
  <c r="F2543" i="1"/>
  <c r="C2543" i="1" l="1"/>
  <c r="J2543" i="1" l="1"/>
  <c r="D2544" i="1" s="1"/>
  <c r="K2543" i="1" l="1"/>
  <c r="I2544" i="1" s="1"/>
  <c r="H2544" i="1" l="1"/>
  <c r="G2544" i="1" s="1"/>
  <c r="E2544" i="1"/>
  <c r="F2544" i="1"/>
  <c r="C2544" i="1" l="1"/>
  <c r="J2544" i="1" s="1"/>
  <c r="D2545" i="1" s="1"/>
  <c r="K2544" i="1" l="1"/>
  <c r="I2545" i="1" s="1"/>
  <c r="F2545" i="1" l="1"/>
  <c r="H2545" i="1"/>
  <c r="G2545" i="1" s="1"/>
  <c r="E2545" i="1"/>
  <c r="C2545" i="1" l="1"/>
  <c r="J2545" i="1" s="1"/>
  <c r="D2546" i="1" l="1"/>
  <c r="K2545" i="1"/>
  <c r="I2546" i="1" s="1"/>
  <c r="E2546" i="1" l="1"/>
  <c r="F2546" i="1"/>
  <c r="H2546" i="1"/>
  <c r="G2546" i="1" s="1"/>
  <c r="C2546" i="1" l="1"/>
  <c r="J2546" i="1" l="1"/>
  <c r="D2547" i="1" l="1"/>
  <c r="K2546" i="1"/>
  <c r="I2547" i="1" s="1"/>
  <c r="E2547" i="1" l="1"/>
  <c r="H2547" i="1"/>
  <c r="G2547" i="1" s="1"/>
  <c r="F2547" i="1"/>
  <c r="C2547" i="1" l="1"/>
  <c r="J2547" i="1" s="1"/>
  <c r="D2548" i="1" l="1"/>
  <c r="K2547" i="1"/>
  <c r="I2548" i="1" s="1"/>
  <c r="E2548" i="1" l="1"/>
  <c r="H2548" i="1"/>
  <c r="G2548" i="1" s="1"/>
  <c r="F2548" i="1"/>
  <c r="C2548" i="1" l="1"/>
  <c r="J2548" i="1" l="1"/>
  <c r="D2549" i="1" s="1"/>
  <c r="K2548" i="1" l="1"/>
  <c r="I2549" i="1" s="1"/>
  <c r="F2549" i="1" l="1"/>
  <c r="H2549" i="1"/>
  <c r="G2549" i="1" s="1"/>
  <c r="E2549" i="1"/>
  <c r="C2549" i="1" l="1"/>
  <c r="J2549" i="1" s="1"/>
  <c r="D2550" i="1" l="1"/>
  <c r="K2549" i="1"/>
  <c r="I2550" i="1" s="1"/>
  <c r="E2550" i="1" l="1"/>
  <c r="F2550" i="1"/>
  <c r="H2550" i="1"/>
  <c r="G2550" i="1" s="1"/>
  <c r="C2550" i="1" l="1"/>
  <c r="J2550" i="1" l="1"/>
  <c r="D2551" i="1" l="1"/>
  <c r="K2550" i="1"/>
  <c r="I2551" i="1" s="1"/>
  <c r="F2551" i="1" l="1"/>
  <c r="E2551" i="1"/>
  <c r="H2551" i="1"/>
  <c r="G2551" i="1" s="1"/>
  <c r="C2551" i="1" l="1"/>
  <c r="J2551" i="1" l="1"/>
  <c r="D2552" i="1" l="1"/>
  <c r="K2551" i="1"/>
  <c r="I2552" i="1" s="1"/>
  <c r="E2552" i="1" l="1"/>
  <c r="F2552" i="1"/>
  <c r="H2552" i="1"/>
  <c r="G2552" i="1" s="1"/>
  <c r="C2552" i="1" l="1"/>
  <c r="J2552" i="1" l="1"/>
  <c r="D2553" i="1" l="1"/>
  <c r="K2552" i="1"/>
  <c r="I2553" i="1" s="1"/>
  <c r="F2553" i="1" l="1"/>
  <c r="E2553" i="1"/>
  <c r="H2553" i="1"/>
  <c r="G2553" i="1" s="1"/>
  <c r="C2553" i="1" l="1"/>
  <c r="J2553" i="1" l="1"/>
  <c r="D2554" i="1" l="1"/>
  <c r="K2553" i="1"/>
  <c r="I2554" i="1" s="1"/>
  <c r="F2554" i="1" l="1"/>
  <c r="E2554" i="1"/>
  <c r="H2554" i="1"/>
  <c r="G2554" i="1" s="1"/>
  <c r="C2554" i="1" l="1"/>
  <c r="J2554" i="1" l="1"/>
  <c r="D2555" i="1" l="1"/>
  <c r="K2554" i="1"/>
  <c r="I2555" i="1" s="1"/>
  <c r="E2555" i="1" l="1"/>
  <c r="F2555" i="1"/>
  <c r="H2555" i="1"/>
  <c r="G2555" i="1" s="1"/>
  <c r="C2555" i="1" l="1"/>
  <c r="J2555" i="1" l="1"/>
  <c r="D2556" i="1" l="1"/>
  <c r="K2555" i="1"/>
  <c r="I2556" i="1" s="1"/>
  <c r="E2556" i="1" l="1"/>
  <c r="H2556" i="1"/>
  <c r="G2556" i="1" s="1"/>
  <c r="F2556" i="1"/>
  <c r="C2556" i="1" l="1"/>
  <c r="J2556" i="1" l="1"/>
  <c r="D2557" i="1" s="1"/>
  <c r="K2556" i="1" l="1"/>
  <c r="I2557" i="1" s="1"/>
  <c r="E2557" i="1" l="1"/>
  <c r="H2557" i="1"/>
  <c r="G2557" i="1" s="1"/>
  <c r="F2557" i="1"/>
  <c r="C2557" i="1" l="1"/>
  <c r="J2557" i="1" s="1"/>
  <c r="D2558" i="1" s="1"/>
  <c r="K2557" i="1" l="1"/>
  <c r="I2558" i="1" s="1"/>
  <c r="F2558" i="1" l="1"/>
  <c r="H2558" i="1"/>
  <c r="G2558" i="1" s="1"/>
  <c r="E2558" i="1"/>
  <c r="C2558" i="1" l="1"/>
  <c r="J2558" i="1" s="1"/>
  <c r="D2559" i="1" s="1"/>
  <c r="K2558" i="1" l="1"/>
  <c r="I2559" i="1" s="1"/>
  <c r="E2559" i="1" l="1"/>
  <c r="H2559" i="1"/>
  <c r="G2559" i="1" s="1"/>
  <c r="F2559" i="1"/>
  <c r="C2559" i="1" l="1"/>
  <c r="J2559" i="1" s="1"/>
  <c r="D2560" i="1" l="1"/>
  <c r="K2559" i="1"/>
  <c r="I2560" i="1" s="1"/>
  <c r="F2560" i="1" l="1"/>
  <c r="E2560" i="1"/>
  <c r="H2560" i="1"/>
  <c r="G2560" i="1" s="1"/>
  <c r="C2560" i="1" l="1"/>
  <c r="J2560" i="1" s="1"/>
  <c r="D2561" i="1" l="1"/>
  <c r="K2560" i="1"/>
  <c r="I2561" i="1" s="1"/>
  <c r="E2561" i="1" l="1"/>
  <c r="F2561" i="1"/>
  <c r="H2561" i="1"/>
  <c r="G2561" i="1" s="1"/>
  <c r="C2561" i="1" l="1"/>
  <c r="J2561" i="1" l="1"/>
  <c r="D2562" i="1" l="1"/>
  <c r="K2561" i="1"/>
  <c r="I2562" i="1" s="1"/>
  <c r="F2562" i="1" l="1"/>
  <c r="E2562" i="1"/>
  <c r="H2562" i="1"/>
  <c r="G2562" i="1" s="1"/>
  <c r="C2562" i="1" l="1"/>
  <c r="J2562" i="1" l="1"/>
  <c r="D2563" i="1" l="1"/>
  <c r="K2562" i="1"/>
  <c r="I2563" i="1" s="1"/>
  <c r="F2563" i="1" l="1"/>
  <c r="E2563" i="1"/>
  <c r="H2563" i="1"/>
  <c r="G2563" i="1" s="1"/>
  <c r="C2563" i="1" l="1"/>
  <c r="J2563" i="1" l="1"/>
  <c r="D2564" i="1" l="1"/>
  <c r="K2563" i="1"/>
  <c r="I2564" i="1" s="1"/>
  <c r="E2564" i="1" l="1"/>
  <c r="F2564" i="1"/>
  <c r="H2564" i="1"/>
  <c r="G2564" i="1" s="1"/>
  <c r="C2564" i="1" l="1"/>
  <c r="J2564" i="1" l="1"/>
  <c r="D2565" i="1" l="1"/>
  <c r="K2564" i="1"/>
  <c r="I2565" i="1" s="1"/>
  <c r="H2565" i="1" l="1"/>
  <c r="G2565" i="1" s="1"/>
  <c r="E2565" i="1"/>
  <c r="F2565" i="1"/>
  <c r="C2565" i="1" l="1"/>
  <c r="J2565" i="1" s="1"/>
  <c r="D2566" i="1" l="1"/>
  <c r="K2565" i="1"/>
  <c r="I2566" i="1" s="1"/>
  <c r="E2566" i="1" l="1"/>
  <c r="H2566" i="1"/>
  <c r="G2566" i="1" s="1"/>
  <c r="F2566" i="1"/>
  <c r="C2566" i="1" l="1"/>
  <c r="J2566" i="1" l="1"/>
  <c r="D2567" i="1" s="1"/>
  <c r="K2566" i="1" l="1"/>
  <c r="I2567" i="1" s="1"/>
  <c r="E2567" i="1" l="1"/>
  <c r="H2567" i="1"/>
  <c r="G2567" i="1" s="1"/>
  <c r="F2567" i="1"/>
  <c r="C2567" i="1" l="1"/>
  <c r="J2567" i="1" s="1"/>
  <c r="D2568" i="1" s="1"/>
  <c r="K2567" i="1" l="1"/>
  <c r="I2568" i="1" s="1"/>
  <c r="F2568" i="1" l="1"/>
  <c r="H2568" i="1"/>
  <c r="G2568" i="1" s="1"/>
  <c r="E2568" i="1"/>
  <c r="C2568" i="1" l="1"/>
  <c r="J2568" i="1" s="1"/>
  <c r="D2569" i="1" l="1"/>
  <c r="K2568" i="1"/>
  <c r="I2569" i="1" s="1"/>
  <c r="F2569" i="1" l="1"/>
  <c r="E2569" i="1"/>
  <c r="H2569" i="1"/>
  <c r="G2569" i="1" s="1"/>
  <c r="C2569" i="1" l="1"/>
  <c r="J2569" i="1" l="1"/>
  <c r="D2570" i="1" l="1"/>
  <c r="K2569" i="1"/>
  <c r="I2570" i="1" s="1"/>
  <c r="F2570" i="1" l="1"/>
  <c r="E2570" i="1"/>
  <c r="H2570" i="1"/>
  <c r="G2570" i="1" s="1"/>
  <c r="C2570" i="1" l="1"/>
  <c r="J2570" i="1" l="1"/>
  <c r="D2571" i="1" l="1"/>
  <c r="K2570" i="1"/>
  <c r="I2571" i="1" s="1"/>
  <c r="F2571" i="1" l="1"/>
  <c r="E2571" i="1"/>
  <c r="H2571" i="1"/>
  <c r="G2571" i="1" s="1"/>
  <c r="C2571" i="1" l="1"/>
  <c r="J2571" i="1" l="1"/>
  <c r="D2572" i="1" l="1"/>
  <c r="K2571" i="1"/>
  <c r="I2572" i="1" s="1"/>
  <c r="E2572" i="1" l="1"/>
  <c r="F2572" i="1"/>
  <c r="H2572" i="1"/>
  <c r="G2572" i="1" s="1"/>
  <c r="C2572" i="1" l="1"/>
  <c r="J2572" i="1" l="1"/>
  <c r="D2573" i="1" l="1"/>
  <c r="K2572" i="1"/>
  <c r="I2573" i="1" s="1"/>
  <c r="E2573" i="1" l="1"/>
  <c r="H2573" i="1"/>
  <c r="G2573" i="1" s="1"/>
  <c r="F2573" i="1"/>
  <c r="C2573" i="1" l="1"/>
  <c r="J2573" i="1" l="1"/>
  <c r="D2574" i="1" s="1"/>
  <c r="K2573" i="1" l="1"/>
  <c r="I2574" i="1" s="1"/>
  <c r="H2574" i="1" l="1"/>
  <c r="G2574" i="1" s="1"/>
  <c r="F2574" i="1"/>
  <c r="E2574" i="1"/>
  <c r="C2574" i="1" l="1"/>
  <c r="J2574" i="1" s="1"/>
  <c r="D2575" i="1" s="1"/>
  <c r="K2574" i="1" l="1"/>
  <c r="I2575" i="1" s="1"/>
  <c r="F2575" i="1" l="1"/>
  <c r="H2575" i="1"/>
  <c r="G2575" i="1" s="1"/>
  <c r="E2575" i="1"/>
  <c r="C2575" i="1" l="1"/>
  <c r="J2575" i="1" s="1"/>
  <c r="D2576" i="1" s="1"/>
  <c r="K2575" i="1" l="1"/>
  <c r="I2576" i="1" s="1"/>
  <c r="F2576" i="1" l="1"/>
  <c r="H2576" i="1"/>
  <c r="G2576" i="1" s="1"/>
  <c r="E2576" i="1"/>
  <c r="C2576" i="1" l="1"/>
  <c r="J2576" i="1" s="1"/>
  <c r="D2577" i="1" l="1"/>
  <c r="K2576" i="1"/>
  <c r="I2577" i="1" s="1"/>
  <c r="E2577" i="1" l="1"/>
  <c r="F2577" i="1"/>
  <c r="H2577" i="1"/>
  <c r="G2577" i="1" s="1"/>
  <c r="C2577" i="1" l="1"/>
  <c r="J2577" i="1" l="1"/>
  <c r="D2578" i="1" l="1"/>
  <c r="K2577" i="1"/>
  <c r="I2578" i="1" s="1"/>
  <c r="F2578" i="1" l="1"/>
  <c r="E2578" i="1"/>
  <c r="H2578" i="1"/>
  <c r="G2578" i="1" s="1"/>
  <c r="C2578" i="1" l="1"/>
  <c r="J2578" i="1" l="1"/>
  <c r="D2579" i="1" l="1"/>
  <c r="K2578" i="1"/>
  <c r="I2579" i="1" s="1"/>
  <c r="E2579" i="1" l="1"/>
  <c r="F2579" i="1"/>
  <c r="H2579" i="1"/>
  <c r="G2579" i="1" s="1"/>
  <c r="C2579" i="1" l="1"/>
  <c r="J2579" i="1" l="1"/>
  <c r="D2580" i="1" l="1"/>
  <c r="K2579" i="1"/>
  <c r="I2580" i="1" s="1"/>
  <c r="E2580" i="1" l="1"/>
  <c r="F2580" i="1"/>
  <c r="H2580" i="1"/>
  <c r="G2580" i="1" s="1"/>
  <c r="C2580" i="1" l="1"/>
  <c r="J2580" i="1" l="1"/>
  <c r="D2581" i="1" l="1"/>
  <c r="K2580" i="1"/>
  <c r="I2581" i="1" s="1"/>
  <c r="E2581" i="1" l="1"/>
  <c r="H2581" i="1"/>
  <c r="G2581" i="1" s="1"/>
  <c r="F2581" i="1"/>
  <c r="C2581" i="1" l="1"/>
  <c r="J2581" i="1" s="1"/>
  <c r="D2582" i="1" l="1"/>
  <c r="K2581" i="1"/>
  <c r="I2582" i="1" s="1"/>
  <c r="E2582" i="1" l="1"/>
  <c r="F2582" i="1"/>
  <c r="H2582" i="1"/>
  <c r="G2582" i="1" s="1"/>
  <c r="C2582" i="1" l="1"/>
  <c r="J2582" i="1" l="1"/>
  <c r="D2583" i="1" s="1"/>
  <c r="K2582" i="1" l="1"/>
  <c r="I2583" i="1" s="1"/>
  <c r="F2583" i="1" l="1"/>
  <c r="H2583" i="1"/>
  <c r="G2583" i="1" s="1"/>
  <c r="E2583" i="1"/>
  <c r="C2583" i="1" l="1"/>
  <c r="J2583" i="1" s="1"/>
  <c r="D2584" i="1" s="1"/>
  <c r="K2583" i="1" l="1"/>
  <c r="I2584" i="1" s="1"/>
  <c r="E2584" i="1" l="1"/>
  <c r="H2584" i="1"/>
  <c r="G2584" i="1" s="1"/>
  <c r="F2584" i="1"/>
  <c r="C2584" i="1" l="1"/>
  <c r="J2584" i="1" l="1"/>
  <c r="D2585" i="1" s="1"/>
  <c r="K2584" i="1" l="1"/>
  <c r="I2585" i="1" s="1"/>
  <c r="H2585" i="1" l="1"/>
  <c r="G2585" i="1" s="1"/>
  <c r="F2585" i="1"/>
  <c r="E2585" i="1"/>
  <c r="C2585" i="1" l="1"/>
  <c r="J2585" i="1" s="1"/>
  <c r="D2586" i="1" s="1"/>
  <c r="K2585" i="1" l="1"/>
  <c r="I2586" i="1" s="1"/>
  <c r="H2586" i="1" l="1"/>
  <c r="G2586" i="1" s="1"/>
  <c r="E2586" i="1"/>
  <c r="F2586" i="1"/>
  <c r="C2586" i="1" l="1"/>
  <c r="J2586" i="1" s="1"/>
  <c r="D2587" i="1" s="1"/>
  <c r="K2586" i="1" l="1"/>
  <c r="I2587" i="1" s="1"/>
  <c r="E2587" i="1" l="1"/>
  <c r="H2587" i="1"/>
  <c r="G2587" i="1" s="1"/>
  <c r="F2587" i="1"/>
  <c r="C2587" i="1" l="1"/>
  <c r="J2587" i="1" s="1"/>
  <c r="D2588" i="1" l="1"/>
  <c r="K2587" i="1"/>
  <c r="I2588" i="1" s="1"/>
  <c r="F2588" i="1" l="1"/>
  <c r="E2588" i="1"/>
  <c r="H2588" i="1"/>
  <c r="G2588" i="1" s="1"/>
  <c r="C2588" i="1" l="1"/>
  <c r="J2588" i="1" l="1"/>
  <c r="D2589" i="1" l="1"/>
  <c r="K2588" i="1"/>
  <c r="I2589" i="1" s="1"/>
  <c r="E2589" i="1" l="1"/>
  <c r="H2589" i="1"/>
  <c r="G2589" i="1" s="1"/>
  <c r="F2589" i="1"/>
  <c r="C2589" i="1" l="1"/>
  <c r="J2589" i="1" l="1"/>
  <c r="D2590" i="1" l="1"/>
  <c r="K2589" i="1"/>
  <c r="I2590" i="1" s="1"/>
  <c r="F2590" i="1" l="1"/>
  <c r="E2590" i="1"/>
  <c r="H2590" i="1"/>
  <c r="G2590" i="1" s="1"/>
  <c r="C2590" i="1" l="1"/>
  <c r="J2590" i="1" s="1"/>
  <c r="D2591" i="1" s="1"/>
  <c r="K2590" i="1" l="1"/>
  <c r="I2591" i="1" s="1"/>
  <c r="F2591" i="1" l="1"/>
  <c r="H2591" i="1"/>
  <c r="G2591" i="1" s="1"/>
  <c r="E2591" i="1"/>
  <c r="C2591" i="1" l="1"/>
  <c r="J2591" i="1" s="1"/>
  <c r="D2592" i="1" l="1"/>
  <c r="K2591" i="1"/>
  <c r="I2592" i="1" s="1"/>
  <c r="E2592" i="1" l="1"/>
  <c r="F2592" i="1"/>
  <c r="H2592" i="1"/>
  <c r="G2592" i="1" s="1"/>
  <c r="C2592" i="1" l="1"/>
  <c r="J2592" i="1" l="1"/>
  <c r="D2593" i="1" l="1"/>
  <c r="K2592" i="1"/>
  <c r="I2593" i="1" s="1"/>
  <c r="H2593" i="1" l="1"/>
  <c r="G2593" i="1" s="1"/>
  <c r="E2593" i="1"/>
  <c r="F2593" i="1"/>
  <c r="C2593" i="1" l="1"/>
  <c r="J2593" i="1" l="1"/>
  <c r="D2594" i="1" s="1"/>
  <c r="K2593" i="1" l="1"/>
  <c r="I2594" i="1" s="1"/>
  <c r="F2594" i="1" l="1"/>
  <c r="H2594" i="1"/>
  <c r="G2594" i="1" s="1"/>
  <c r="E2594" i="1"/>
  <c r="C2594" i="1" l="1"/>
  <c r="J2594" i="1" s="1"/>
  <c r="D2595" i="1" s="1"/>
  <c r="K2594" i="1" l="1"/>
  <c r="I2595" i="1" s="1"/>
  <c r="F2595" i="1" l="1"/>
  <c r="H2595" i="1"/>
  <c r="G2595" i="1" s="1"/>
  <c r="E2595" i="1"/>
  <c r="C2595" i="1" l="1"/>
  <c r="J2595" i="1" s="1"/>
  <c r="D2596" i="1" s="1"/>
  <c r="K2595" i="1" l="1"/>
  <c r="I2596" i="1" s="1"/>
  <c r="F2596" i="1" l="1"/>
  <c r="H2596" i="1"/>
  <c r="G2596" i="1" s="1"/>
  <c r="E2596" i="1"/>
  <c r="C2596" i="1" l="1"/>
  <c r="J2596" i="1" s="1"/>
  <c r="D2597" i="1" s="1"/>
  <c r="K2596" i="1" l="1"/>
  <c r="I2597" i="1" s="1"/>
  <c r="E2597" i="1" l="1"/>
  <c r="H2597" i="1"/>
  <c r="G2597" i="1" s="1"/>
  <c r="F2597" i="1"/>
  <c r="C2597" i="1" l="1"/>
  <c r="J2597" i="1" s="1"/>
  <c r="D2598" i="1" l="1"/>
  <c r="K2597" i="1"/>
  <c r="I2598" i="1" s="1"/>
  <c r="H2598" i="1" l="1"/>
  <c r="G2598" i="1" s="1"/>
  <c r="E2598" i="1"/>
  <c r="F2598" i="1"/>
  <c r="C2598" i="1" l="1"/>
  <c r="J2598" i="1" s="1"/>
  <c r="D2599" i="1" l="1"/>
  <c r="K2598" i="1"/>
  <c r="I2599" i="1" s="1"/>
  <c r="E2599" i="1" l="1"/>
  <c r="F2599" i="1"/>
  <c r="H2599" i="1"/>
  <c r="G2599" i="1" s="1"/>
  <c r="C2599" i="1" l="1"/>
  <c r="J2599" i="1" l="1"/>
  <c r="D2600" i="1" s="1"/>
  <c r="K2599" i="1" l="1"/>
  <c r="I2600" i="1" s="1"/>
  <c r="F2600" i="1" l="1"/>
  <c r="H2600" i="1"/>
  <c r="G2600" i="1" s="1"/>
  <c r="E2600" i="1"/>
  <c r="C2600" i="1" l="1"/>
  <c r="J2600" i="1" s="1"/>
  <c r="D2601" i="1" s="1"/>
  <c r="K2600" i="1" l="1"/>
  <c r="I2601" i="1" s="1"/>
  <c r="F2601" i="1" l="1"/>
  <c r="E2601" i="1"/>
  <c r="H2601" i="1"/>
  <c r="G2601" i="1" s="1"/>
  <c r="C2601" i="1" l="1"/>
  <c r="J2601" i="1" s="1"/>
  <c r="D2602" i="1" s="1"/>
  <c r="K2601" i="1" l="1"/>
  <c r="I2602" i="1" s="1"/>
  <c r="E2602" i="1" l="1"/>
  <c r="H2602" i="1"/>
  <c r="G2602" i="1" s="1"/>
  <c r="F2602" i="1"/>
  <c r="C2602" i="1" l="1"/>
  <c r="J2602" i="1" s="1"/>
  <c r="D2603" i="1" l="1"/>
  <c r="K2602" i="1"/>
  <c r="I2603" i="1" s="1"/>
  <c r="E2603" i="1" l="1"/>
  <c r="H2603" i="1"/>
  <c r="G2603" i="1" s="1"/>
  <c r="F2603" i="1"/>
  <c r="C2603" i="1" l="1"/>
  <c r="J2603" i="1" s="1"/>
  <c r="D2604" i="1" l="1"/>
  <c r="K2603" i="1"/>
  <c r="I2604" i="1" s="1"/>
  <c r="E2604" i="1" l="1"/>
  <c r="H2604" i="1"/>
  <c r="G2604" i="1" s="1"/>
  <c r="F2604" i="1"/>
  <c r="C2604" i="1" l="1"/>
  <c r="J2604" i="1" s="1"/>
  <c r="D2605" i="1" l="1"/>
  <c r="K2604" i="1"/>
  <c r="I2605" i="1" s="1"/>
  <c r="E2605" i="1" l="1"/>
  <c r="H2605" i="1"/>
  <c r="G2605" i="1" s="1"/>
  <c r="F2605" i="1"/>
  <c r="C2605" i="1" l="1"/>
  <c r="J2605" i="1" l="1"/>
  <c r="D2606" i="1" s="1"/>
  <c r="K2605" i="1" l="1"/>
  <c r="I2606" i="1" s="1"/>
  <c r="E2606" i="1" l="1"/>
  <c r="F2606" i="1"/>
  <c r="H2606" i="1"/>
  <c r="G2606" i="1" s="1"/>
  <c r="C2606" i="1" l="1"/>
  <c r="J2606" i="1" s="1"/>
  <c r="D2607" i="1" s="1"/>
  <c r="K2606" i="1" l="1"/>
  <c r="I2607" i="1" s="1"/>
  <c r="F2607" i="1" l="1"/>
  <c r="H2607" i="1"/>
  <c r="G2607" i="1" s="1"/>
  <c r="E2607" i="1"/>
  <c r="C2607" i="1" l="1"/>
  <c r="J2607" i="1" s="1"/>
  <c r="D2608" i="1" s="1"/>
  <c r="K2607" i="1" l="1"/>
  <c r="I2608" i="1" s="1"/>
  <c r="F2608" i="1" l="1"/>
  <c r="H2608" i="1"/>
  <c r="G2608" i="1" s="1"/>
  <c r="E2608" i="1"/>
  <c r="C2608" i="1" l="1"/>
  <c r="J2608" i="1" s="1"/>
  <c r="D2609" i="1" s="1"/>
  <c r="K2608" i="1" l="1"/>
  <c r="I2609" i="1" s="1"/>
  <c r="E2609" i="1" l="1"/>
  <c r="H2609" i="1"/>
  <c r="G2609" i="1" s="1"/>
  <c r="F2609" i="1"/>
  <c r="C2609" i="1" l="1"/>
  <c r="J2609" i="1" s="1"/>
  <c r="D2610" i="1" l="1"/>
  <c r="K2609" i="1"/>
  <c r="I2610" i="1" s="1"/>
  <c r="E2610" i="1" l="1"/>
  <c r="H2610" i="1"/>
  <c r="G2610" i="1" s="1"/>
  <c r="F2610" i="1"/>
  <c r="C2610" i="1" l="1"/>
  <c r="J2610" i="1" l="1"/>
  <c r="D2611" i="1" s="1"/>
  <c r="K2610" i="1" l="1"/>
  <c r="I2611" i="1" s="1"/>
  <c r="F2611" i="1" l="1"/>
  <c r="H2611" i="1"/>
  <c r="G2611" i="1" s="1"/>
  <c r="E2611" i="1"/>
  <c r="C2611" i="1" l="1"/>
  <c r="J2611" i="1" s="1"/>
  <c r="D2612" i="1" l="1"/>
  <c r="K2611" i="1"/>
  <c r="I2612" i="1" s="1"/>
  <c r="F2612" i="1" l="1"/>
  <c r="E2612" i="1"/>
  <c r="H2612" i="1"/>
  <c r="G2612" i="1" s="1"/>
  <c r="C2612" i="1" l="1"/>
  <c r="J2612" i="1" l="1"/>
  <c r="D2613" i="1" l="1"/>
  <c r="K2612" i="1"/>
  <c r="I2613" i="1" s="1"/>
  <c r="E2613" i="1" l="1"/>
  <c r="F2613" i="1"/>
  <c r="H2613" i="1"/>
  <c r="G2613" i="1" s="1"/>
  <c r="C2613" i="1" l="1"/>
  <c r="J2613" i="1" l="1"/>
  <c r="D2614" i="1" l="1"/>
  <c r="K2613" i="1"/>
  <c r="I2614" i="1" s="1"/>
  <c r="E2614" i="1" l="1"/>
  <c r="F2614" i="1"/>
  <c r="H2614" i="1"/>
  <c r="G2614" i="1" s="1"/>
  <c r="C2614" i="1" l="1"/>
  <c r="J2614" i="1" l="1"/>
  <c r="D2615" i="1" l="1"/>
  <c r="K2614" i="1"/>
  <c r="I2615" i="1" s="1"/>
  <c r="F2615" i="1" l="1"/>
  <c r="E2615" i="1"/>
  <c r="H2615" i="1"/>
  <c r="G2615" i="1" s="1"/>
  <c r="C2615" i="1" l="1"/>
  <c r="J2615" i="1" l="1"/>
  <c r="D2616" i="1" l="1"/>
  <c r="K2615" i="1"/>
  <c r="I2616" i="1" s="1"/>
  <c r="F2616" i="1" l="1"/>
  <c r="E2616" i="1"/>
  <c r="H2616" i="1"/>
  <c r="G2616" i="1" s="1"/>
  <c r="C2616" i="1" l="1"/>
  <c r="J2616" i="1" l="1"/>
  <c r="D2617" i="1" l="1"/>
  <c r="K2616" i="1"/>
  <c r="I2617" i="1" s="1"/>
  <c r="F2617" i="1" l="1"/>
  <c r="E2617" i="1"/>
  <c r="H2617" i="1"/>
  <c r="G2617" i="1" s="1"/>
  <c r="C2617" i="1" l="1"/>
  <c r="J2617" i="1" l="1"/>
  <c r="D2618" i="1" l="1"/>
  <c r="K2617" i="1"/>
  <c r="I2618" i="1" s="1"/>
  <c r="F2618" i="1" l="1"/>
  <c r="E2618" i="1"/>
  <c r="H2618" i="1"/>
  <c r="G2618" i="1" s="1"/>
  <c r="C2618" i="1" l="1"/>
  <c r="J2618" i="1" l="1"/>
  <c r="D2619" i="1" l="1"/>
  <c r="K2618" i="1"/>
  <c r="I2619" i="1" s="1"/>
  <c r="E2619" i="1" l="1"/>
  <c r="F2619" i="1"/>
  <c r="H2619" i="1"/>
  <c r="G2619" i="1" s="1"/>
  <c r="C2619" i="1" l="1"/>
  <c r="J2619" i="1" l="1"/>
  <c r="D2620" i="1" l="1"/>
  <c r="K2619" i="1"/>
  <c r="I2620" i="1" s="1"/>
  <c r="E2620" i="1" l="1"/>
  <c r="H2620" i="1"/>
  <c r="G2620" i="1" s="1"/>
  <c r="F2620" i="1"/>
  <c r="C2620" i="1" l="1"/>
  <c r="J2620" i="1" s="1"/>
  <c r="D2621" i="1" l="1"/>
  <c r="K2620" i="1"/>
  <c r="I2621" i="1" s="1"/>
  <c r="F2621" i="1" l="1"/>
  <c r="E2621" i="1"/>
  <c r="H2621" i="1"/>
  <c r="G2621" i="1" s="1"/>
  <c r="C2621" i="1" l="1"/>
  <c r="J2621" i="1" s="1"/>
  <c r="D2622" i="1" s="1"/>
  <c r="K2621" i="1" l="1"/>
  <c r="I2622" i="1" s="1"/>
  <c r="E2622" i="1" l="1"/>
  <c r="F2622" i="1"/>
  <c r="H2622" i="1"/>
  <c r="G2622" i="1" s="1"/>
  <c r="C2622" i="1" l="1"/>
  <c r="J2622" i="1" s="1"/>
  <c r="D2623" i="1" s="1"/>
  <c r="K2622" i="1" l="1"/>
  <c r="I2623" i="1" s="1"/>
  <c r="F2623" i="1" l="1"/>
  <c r="H2623" i="1"/>
  <c r="G2623" i="1" s="1"/>
  <c r="E2623" i="1"/>
  <c r="C2623" i="1" l="1"/>
  <c r="J2623" i="1" s="1"/>
  <c r="D2624" i="1" s="1"/>
  <c r="K2623" i="1" l="1"/>
  <c r="I2624" i="1" s="1"/>
  <c r="F2624" i="1" l="1"/>
  <c r="H2624" i="1"/>
  <c r="G2624" i="1" s="1"/>
  <c r="E2624" i="1"/>
  <c r="C2624" i="1" l="1"/>
  <c r="J2624" i="1" s="1"/>
  <c r="D2625" i="1" l="1"/>
  <c r="K2624" i="1"/>
  <c r="I2625" i="1" s="1"/>
  <c r="E2625" i="1" l="1"/>
  <c r="F2625" i="1"/>
  <c r="H2625" i="1"/>
  <c r="G2625" i="1" s="1"/>
  <c r="C2625" i="1" l="1"/>
  <c r="J2625" i="1" l="1"/>
  <c r="D2626" i="1" l="1"/>
  <c r="K2625" i="1"/>
  <c r="I2626" i="1" s="1"/>
  <c r="F2626" i="1" l="1"/>
  <c r="E2626" i="1"/>
  <c r="H2626" i="1"/>
  <c r="G2626" i="1" s="1"/>
  <c r="C2626" i="1" l="1"/>
  <c r="J2626" i="1" l="1"/>
  <c r="D2627" i="1" s="1"/>
  <c r="K2626" i="1" l="1"/>
  <c r="I2627" i="1" s="1"/>
  <c r="E2627" i="1" l="1"/>
  <c r="H2627" i="1"/>
  <c r="G2627" i="1" s="1"/>
  <c r="F2627" i="1"/>
  <c r="C2627" i="1" l="1"/>
  <c r="J2627" i="1" s="1"/>
  <c r="D2628" i="1" l="1"/>
  <c r="K2627" i="1"/>
  <c r="I2628" i="1" s="1"/>
  <c r="F2628" i="1" l="1"/>
  <c r="E2628" i="1"/>
  <c r="H2628" i="1"/>
  <c r="G2628" i="1" s="1"/>
  <c r="C2628" i="1" l="1"/>
  <c r="J2628" i="1" l="1"/>
  <c r="D2629" i="1" s="1"/>
  <c r="K2628" i="1" l="1"/>
  <c r="I2629" i="1" s="1"/>
  <c r="E2629" i="1" l="1"/>
  <c r="F2629" i="1"/>
  <c r="H2629" i="1"/>
  <c r="G2629" i="1" s="1"/>
  <c r="C2629" i="1" l="1"/>
  <c r="J2629" i="1" s="1"/>
  <c r="D2630" i="1" s="1"/>
  <c r="K2629" i="1" l="1"/>
  <c r="I2630" i="1" s="1"/>
  <c r="F2630" i="1" l="1"/>
  <c r="H2630" i="1"/>
  <c r="G2630" i="1" s="1"/>
  <c r="E2630" i="1"/>
  <c r="C2630" i="1" l="1"/>
  <c r="J2630" i="1" s="1"/>
  <c r="D2631" i="1" s="1"/>
  <c r="K2630" i="1" l="1"/>
  <c r="I2631" i="1" s="1"/>
  <c r="F2631" i="1" l="1"/>
  <c r="H2631" i="1"/>
  <c r="G2631" i="1" s="1"/>
  <c r="E2631" i="1"/>
  <c r="C2631" i="1" l="1"/>
  <c r="J2631" i="1" s="1"/>
  <c r="D2632" i="1" s="1"/>
  <c r="K2631" i="1" l="1"/>
  <c r="I2632" i="1" s="1"/>
  <c r="E2632" i="1" l="1"/>
  <c r="H2632" i="1"/>
  <c r="G2632" i="1" s="1"/>
  <c r="F2632" i="1"/>
  <c r="C2632" i="1" l="1"/>
  <c r="J2632" i="1" l="1"/>
  <c r="D2633" i="1" s="1"/>
  <c r="K2632" i="1" l="1"/>
  <c r="I2633" i="1" s="1"/>
  <c r="H2633" i="1" l="1"/>
  <c r="G2633" i="1" s="1"/>
  <c r="F2633" i="1"/>
  <c r="E2633" i="1"/>
  <c r="C2633" i="1" s="1"/>
  <c r="J2633" i="1" l="1"/>
  <c r="D2634" i="1" s="1"/>
  <c r="K2633" i="1" l="1"/>
  <c r="I2634" i="1" s="1"/>
  <c r="F2634" i="1" l="1"/>
  <c r="H2634" i="1"/>
  <c r="G2634" i="1" s="1"/>
  <c r="E2634" i="1"/>
  <c r="C2634" i="1" l="1"/>
  <c r="J2634" i="1" s="1"/>
  <c r="D2635" i="1" s="1"/>
  <c r="K2634" i="1" l="1"/>
  <c r="I2635" i="1" s="1"/>
  <c r="H2635" i="1" l="1"/>
  <c r="G2635" i="1" s="1"/>
  <c r="E2635" i="1"/>
  <c r="F2635" i="1"/>
  <c r="C2635" i="1" l="1"/>
  <c r="J2635" i="1" s="1"/>
  <c r="D2636" i="1" s="1"/>
  <c r="K2635" i="1" l="1"/>
  <c r="I2636" i="1" s="1"/>
  <c r="E2636" i="1" l="1"/>
  <c r="H2636" i="1"/>
  <c r="G2636" i="1" s="1"/>
  <c r="F2636" i="1"/>
  <c r="C2636" i="1" l="1"/>
  <c r="J2636" i="1" s="1"/>
  <c r="D2637" i="1" s="1"/>
  <c r="K2636" i="1" l="1"/>
  <c r="I2637" i="1" s="1"/>
  <c r="F2637" i="1" l="1"/>
  <c r="H2637" i="1"/>
  <c r="G2637" i="1" s="1"/>
  <c r="E2637" i="1"/>
  <c r="C2637" i="1" l="1"/>
  <c r="J2637" i="1" s="1"/>
  <c r="D2638" i="1" s="1"/>
  <c r="K2637" i="1" l="1"/>
  <c r="I2638" i="1" s="1"/>
  <c r="F2638" i="1" l="1"/>
  <c r="H2638" i="1"/>
  <c r="G2638" i="1" s="1"/>
  <c r="E2638" i="1"/>
  <c r="C2638" i="1" l="1"/>
  <c r="J2638" i="1" s="1"/>
  <c r="D2639" i="1" s="1"/>
  <c r="K2638" i="1" l="1"/>
  <c r="I2639" i="1" s="1"/>
  <c r="E2639" i="1" l="1"/>
  <c r="F2639" i="1"/>
  <c r="H2639" i="1"/>
  <c r="G2639" i="1" s="1"/>
  <c r="C2639" i="1" l="1"/>
  <c r="J2639" i="1" s="1"/>
  <c r="D2640" i="1" l="1"/>
  <c r="K2639" i="1"/>
  <c r="I2640" i="1" s="1"/>
  <c r="H2640" i="1" l="1"/>
  <c r="G2640" i="1" s="1"/>
  <c r="F2640" i="1"/>
  <c r="E2640" i="1"/>
  <c r="C2640" i="1" l="1"/>
  <c r="J2640" i="1" s="1"/>
  <c r="D2641" i="1" s="1"/>
  <c r="K2640" i="1" l="1"/>
  <c r="I2641" i="1" s="1"/>
  <c r="H2641" i="1" l="1"/>
  <c r="G2641" i="1" s="1"/>
  <c r="F2641" i="1"/>
  <c r="E2641" i="1"/>
  <c r="C2641" i="1" s="1"/>
  <c r="J2641" i="1" l="1"/>
  <c r="D2642" i="1" s="1"/>
  <c r="K2641" i="1" l="1"/>
  <c r="I2642" i="1" s="1"/>
  <c r="H2642" i="1" l="1"/>
  <c r="G2642" i="1" s="1"/>
  <c r="F2642" i="1"/>
  <c r="E2642" i="1"/>
  <c r="C2642" i="1" s="1"/>
  <c r="J2642" i="1" l="1"/>
  <c r="D2643" i="1" s="1"/>
  <c r="K2642" i="1" l="1"/>
  <c r="I2643" i="1" s="1"/>
  <c r="F2643" i="1" l="1"/>
  <c r="E2643" i="1"/>
  <c r="C2643" i="1" s="1"/>
  <c r="H2643" i="1"/>
  <c r="G2643" i="1" s="1"/>
  <c r="J2643" i="1" l="1"/>
  <c r="D2644" i="1" s="1"/>
  <c r="K2643" i="1" l="1"/>
  <c r="I2644" i="1" s="1"/>
  <c r="E2644" i="1"/>
  <c r="F2644" i="1" l="1"/>
  <c r="C2644" i="1" s="1"/>
  <c r="H2644" i="1"/>
  <c r="G2644" i="1" s="1"/>
  <c r="J2644" i="1" l="1"/>
  <c r="D2645" i="1" s="1"/>
  <c r="K2644" i="1"/>
  <c r="I2645" i="1" s="1"/>
  <c r="F2645" i="1" l="1"/>
  <c r="E2645" i="1"/>
  <c r="H2645" i="1"/>
  <c r="G2645" i="1" s="1"/>
  <c r="C2645" i="1" l="1"/>
  <c r="J2645" i="1" s="1"/>
  <c r="D2646" i="1" s="1"/>
  <c r="K2645" i="1" l="1"/>
  <c r="I2646" i="1" s="1"/>
  <c r="E2646" i="1" l="1"/>
  <c r="F2646" i="1"/>
  <c r="H2646" i="1"/>
  <c r="G2646" i="1" s="1"/>
  <c r="C2646" i="1" l="1"/>
  <c r="J2646" i="1" s="1"/>
  <c r="D2647" i="1" s="1"/>
  <c r="K2646" i="1" l="1"/>
  <c r="I2647" i="1" s="1"/>
  <c r="E2647" i="1" l="1"/>
  <c r="H2647" i="1"/>
  <c r="G2647" i="1" s="1"/>
  <c r="F2647" i="1"/>
  <c r="C2647" i="1" l="1"/>
  <c r="J2647" i="1" s="1"/>
  <c r="D2648" i="1" s="1"/>
  <c r="K2647" i="1" l="1"/>
  <c r="I2648" i="1" s="1"/>
  <c r="E2648" i="1" l="1"/>
  <c r="H2648" i="1"/>
  <c r="G2648" i="1" s="1"/>
  <c r="F2648" i="1"/>
  <c r="C2648" i="1" l="1"/>
  <c r="J2648" i="1" s="1"/>
  <c r="D2649" i="1" s="1"/>
  <c r="K2648" i="1" l="1"/>
  <c r="I2649" i="1" s="1"/>
  <c r="E2649" i="1" l="1"/>
  <c r="H2649" i="1"/>
  <c r="G2649" i="1" s="1"/>
  <c r="F2649" i="1"/>
  <c r="C2649" i="1" l="1"/>
  <c r="J2649" i="1" s="1"/>
  <c r="D2650" i="1" s="1"/>
  <c r="K2649" i="1" l="1"/>
  <c r="I2650" i="1" s="1"/>
  <c r="H2650" i="1" l="1"/>
  <c r="G2650" i="1" s="1"/>
  <c r="E2650" i="1"/>
  <c r="F2650" i="1"/>
  <c r="C2650" i="1" l="1"/>
  <c r="J2650" i="1" s="1"/>
  <c r="D2651" i="1" s="1"/>
  <c r="K2650" i="1" l="1"/>
  <c r="I2651" i="1" s="1"/>
  <c r="H2651" i="1" l="1"/>
  <c r="G2651" i="1" s="1"/>
  <c r="F2651" i="1"/>
  <c r="E2651" i="1"/>
  <c r="C2651" i="1" s="1"/>
  <c r="J2651" i="1" l="1"/>
  <c r="D2652" i="1" s="1"/>
  <c r="K2651" i="1" l="1"/>
  <c r="I2652" i="1" s="1"/>
  <c r="H2652" i="1" l="1"/>
  <c r="G2652" i="1" s="1"/>
  <c r="E2652" i="1"/>
  <c r="F2652" i="1"/>
  <c r="C2652" i="1" l="1"/>
  <c r="J2652" i="1" s="1"/>
  <c r="D2653" i="1" s="1"/>
  <c r="K2652" i="1" l="1"/>
  <c r="H2653" i="1" s="1"/>
  <c r="E2653" i="1" l="1"/>
  <c r="C2653" i="1" s="1"/>
  <c r="F2653" i="1"/>
  <c r="I2653" i="1"/>
  <c r="G2653" i="1" s="1"/>
  <c r="J2653" i="1" l="1"/>
  <c r="D2654" i="1" s="1"/>
  <c r="K2653" i="1" l="1"/>
  <c r="I2654" i="1"/>
  <c r="H2654" i="1"/>
  <c r="F2654" i="1"/>
  <c r="E2654" i="1"/>
  <c r="G2654" i="1" l="1"/>
  <c r="C2654" i="1"/>
  <c r="J2654" i="1" l="1"/>
  <c r="K2654" i="1" s="1"/>
  <c r="E2655" i="1" s="1"/>
  <c r="D2655" i="1" l="1"/>
  <c r="I2655" i="1"/>
  <c r="F2655" i="1"/>
  <c r="H2655" i="1"/>
  <c r="C2655" i="1" l="1"/>
  <c r="G2655" i="1"/>
  <c r="J2655" i="1" l="1"/>
  <c r="D2656" i="1" s="1"/>
  <c r="K2655" i="1" l="1"/>
  <c r="E2656" i="1" s="1"/>
  <c r="F2656" i="1" l="1"/>
  <c r="C2656" i="1" s="1"/>
  <c r="I2656" i="1"/>
  <c r="H2656" i="1"/>
  <c r="G2656" i="1" l="1"/>
  <c r="J2656" i="1" s="1"/>
  <c r="K2656" i="1" s="1"/>
  <c r="D2657" i="1" l="1"/>
  <c r="I2657" i="1"/>
  <c r="F2657" i="1"/>
  <c r="H2657" i="1"/>
  <c r="E2657" i="1"/>
  <c r="C2657" i="1" l="1"/>
  <c r="G2657" i="1"/>
  <c r="J2657" i="1" l="1"/>
  <c r="D2658" i="1" s="1"/>
  <c r="K2657" i="1" l="1"/>
  <c r="E2658" i="1" s="1"/>
  <c r="F2658" i="1" l="1"/>
  <c r="C2658" i="1" s="1"/>
  <c r="I2658" i="1"/>
  <c r="H2658" i="1"/>
  <c r="G2658" i="1" l="1"/>
  <c r="J2658" i="1" s="1"/>
  <c r="D2659" i="1" s="1"/>
  <c r="K2658" i="1" l="1"/>
  <c r="F2659" i="1" s="1"/>
  <c r="H2659" i="1" l="1"/>
  <c r="E2659" i="1"/>
  <c r="C2659" i="1" s="1"/>
  <c r="I2659" i="1"/>
  <c r="G2659" i="1" l="1"/>
  <c r="J2659" i="1" s="1"/>
  <c r="D2660" i="1" s="1"/>
  <c r="K2659" i="1" l="1"/>
  <c r="H2660" i="1" s="1"/>
  <c r="E2660" i="1" l="1"/>
  <c r="I2660" i="1"/>
  <c r="G2660" i="1" s="1"/>
  <c r="F2660" i="1"/>
  <c r="C2660" i="1" l="1"/>
  <c r="J2660" i="1" s="1"/>
  <c r="D2661" i="1" s="1"/>
  <c r="K2660" i="1" l="1"/>
  <c r="I2661" i="1" s="1"/>
  <c r="H2661" i="1" l="1"/>
  <c r="G2661" i="1" s="1"/>
  <c r="F2661" i="1"/>
  <c r="E2661" i="1"/>
  <c r="C2661" i="1" s="1"/>
  <c r="J2661" i="1" l="1"/>
  <c r="D2662" i="1" s="1"/>
  <c r="K2661" i="1" l="1"/>
  <c r="I2662" i="1" l="1"/>
  <c r="F2662" i="1"/>
  <c r="H2662" i="1"/>
  <c r="E2662" i="1"/>
  <c r="C2662" i="1" l="1"/>
  <c r="G2662" i="1"/>
  <c r="J2662" i="1" l="1"/>
  <c r="D2663" i="1" s="1"/>
  <c r="K2662" i="1" l="1"/>
  <c r="I2663" i="1" s="1"/>
  <c r="H2663" i="1" l="1"/>
  <c r="G2663" i="1" s="1"/>
  <c r="E2663" i="1"/>
  <c r="F2663" i="1"/>
  <c r="C2663" i="1" l="1"/>
  <c r="J2663" i="1" s="1"/>
  <c r="D2664" i="1" s="1"/>
  <c r="K2663" i="1" l="1"/>
  <c r="I2664" i="1" s="1"/>
  <c r="H2664" i="1" l="1"/>
  <c r="G2664" i="1" s="1"/>
  <c r="F2664" i="1"/>
  <c r="E2664" i="1"/>
  <c r="C2664" i="1" s="1"/>
  <c r="J2664" i="1" l="1"/>
  <c r="D2665" i="1" s="1"/>
  <c r="K2664" i="1" l="1"/>
  <c r="I2665" i="1" s="1"/>
  <c r="H2665" i="1" l="1"/>
  <c r="G2665" i="1" s="1"/>
  <c r="F2665" i="1"/>
  <c r="E2665" i="1"/>
  <c r="C2665" i="1" s="1"/>
  <c r="J2665" i="1" s="1"/>
  <c r="D2666" i="1" s="1"/>
  <c r="K2665" i="1" l="1"/>
  <c r="E2666" i="1" s="1"/>
  <c r="I2666" i="1" l="1"/>
  <c r="F2666" i="1"/>
  <c r="C2666" i="1" s="1"/>
  <c r="H2666" i="1"/>
  <c r="G2666" i="1" l="1"/>
  <c r="J2666" i="1" s="1"/>
  <c r="D2667" i="1" s="1"/>
  <c r="K2666" i="1" l="1"/>
  <c r="I2667" i="1" s="1"/>
  <c r="E2667" i="1" l="1"/>
  <c r="H2667" i="1"/>
  <c r="G2667" i="1" s="1"/>
  <c r="F2667" i="1"/>
  <c r="C2667" i="1" l="1"/>
  <c r="J2667" i="1" s="1"/>
  <c r="D2668" i="1" s="1"/>
  <c r="K2667" i="1" l="1"/>
  <c r="I2668" i="1" s="1"/>
  <c r="E2668" i="1" l="1"/>
  <c r="H2668" i="1"/>
  <c r="G2668" i="1" s="1"/>
  <c r="F2668" i="1"/>
  <c r="C2668" i="1" l="1"/>
  <c r="J2668" i="1" s="1"/>
  <c r="D2669" i="1" l="1"/>
  <c r="K2668" i="1"/>
  <c r="I2669" i="1" s="1"/>
  <c r="F2669" i="1" l="1"/>
  <c r="H2669" i="1"/>
  <c r="G2669" i="1" s="1"/>
  <c r="E2669" i="1"/>
  <c r="C2669" i="1" l="1"/>
  <c r="J2669" i="1"/>
  <c r="D2670" i="1" l="1"/>
  <c r="K2669" i="1"/>
  <c r="I2670" i="1" s="1"/>
  <c r="E2670" i="1" l="1"/>
  <c r="H2670" i="1"/>
  <c r="G2670" i="1" s="1"/>
  <c r="F2670" i="1"/>
  <c r="C2670" i="1" l="1"/>
  <c r="J2670" i="1" l="1"/>
  <c r="D2671" i="1" s="1"/>
  <c r="K2670" i="1" l="1"/>
  <c r="I2671" i="1" s="1"/>
  <c r="F2671" i="1" l="1"/>
  <c r="H2671" i="1"/>
  <c r="G2671" i="1" s="1"/>
  <c r="E2671" i="1"/>
  <c r="C2671" i="1" l="1"/>
  <c r="J2671" i="1" s="1"/>
  <c r="D2672" i="1" s="1"/>
  <c r="K2671" i="1" l="1"/>
  <c r="I2672" i="1" s="1"/>
  <c r="F2672" i="1" l="1"/>
  <c r="H2672" i="1"/>
  <c r="G2672" i="1" s="1"/>
  <c r="E2672" i="1"/>
  <c r="C2672" i="1" l="1"/>
  <c r="J2672" i="1" s="1"/>
  <c r="D2673" i="1" s="1"/>
  <c r="K2672" i="1" l="1"/>
  <c r="I2673" i="1" s="1"/>
  <c r="F2673" i="1" l="1"/>
  <c r="H2673" i="1"/>
  <c r="G2673" i="1" s="1"/>
  <c r="E2673" i="1"/>
  <c r="C2673" i="1" l="1"/>
  <c r="J2673" i="1" s="1"/>
  <c r="D2674" i="1" l="1"/>
  <c r="K2673" i="1"/>
  <c r="I2674" i="1" s="1"/>
  <c r="E2674" i="1" l="1"/>
  <c r="F2674" i="1"/>
  <c r="H2674" i="1"/>
  <c r="G2674" i="1" s="1"/>
  <c r="C2674" i="1" l="1"/>
  <c r="J2674" i="1" l="1"/>
  <c r="D2675" i="1" l="1"/>
  <c r="K2674" i="1"/>
  <c r="I2675" i="1" s="1"/>
  <c r="F2675" i="1" l="1"/>
  <c r="E2675" i="1"/>
  <c r="H2675" i="1"/>
  <c r="G2675" i="1" s="1"/>
  <c r="C2675" i="1" l="1"/>
  <c r="J2675" i="1" l="1"/>
  <c r="D2676" i="1" s="1"/>
  <c r="K2675" i="1" l="1"/>
  <c r="I2676" i="1" s="1"/>
  <c r="E2676" i="1" l="1"/>
  <c r="H2676" i="1"/>
  <c r="G2676" i="1" s="1"/>
  <c r="F2676" i="1"/>
  <c r="C2676" i="1" l="1"/>
  <c r="J2676" i="1" s="1"/>
  <c r="D2677" i="1" l="1"/>
  <c r="K2676" i="1"/>
  <c r="I2677" i="1" s="1"/>
  <c r="F2677" i="1" l="1"/>
  <c r="E2677" i="1"/>
  <c r="H2677" i="1"/>
  <c r="G2677" i="1" s="1"/>
  <c r="C2677" i="1" l="1"/>
  <c r="J2677" i="1" l="1"/>
  <c r="D2678" i="1" s="1"/>
  <c r="K2677" i="1" l="1"/>
  <c r="I2678" i="1" s="1"/>
  <c r="E2678" i="1" l="1"/>
  <c r="H2678" i="1"/>
  <c r="G2678" i="1" s="1"/>
  <c r="F2678" i="1"/>
  <c r="C2678" i="1" l="1"/>
  <c r="J2678" i="1" s="1"/>
  <c r="D2679" i="1" l="1"/>
  <c r="K2678" i="1"/>
  <c r="I2679" i="1" s="1"/>
  <c r="E2679" i="1" l="1"/>
  <c r="F2679" i="1"/>
  <c r="H2679" i="1"/>
  <c r="G2679" i="1" s="1"/>
  <c r="C2679" i="1" l="1"/>
  <c r="J2679" i="1" s="1"/>
  <c r="D2680" i="1" l="1"/>
  <c r="K2679" i="1"/>
  <c r="I2680" i="1" s="1"/>
  <c r="F2680" i="1" l="1"/>
  <c r="E2680" i="1"/>
  <c r="H2680" i="1"/>
  <c r="G2680" i="1" s="1"/>
  <c r="C2680" i="1" l="1"/>
  <c r="J2680" i="1" s="1"/>
  <c r="D2681" i="1" s="1"/>
  <c r="K2680" i="1" l="1"/>
  <c r="I2681" i="1" s="1"/>
  <c r="E2681" i="1" l="1"/>
  <c r="H2681" i="1"/>
  <c r="G2681" i="1" s="1"/>
  <c r="F2681" i="1"/>
  <c r="C2681" i="1" l="1"/>
  <c r="J2681" i="1" s="1"/>
  <c r="D2682" i="1" l="1"/>
  <c r="K2681" i="1"/>
  <c r="I2682" i="1" s="1"/>
  <c r="E2682" i="1" l="1"/>
  <c r="H2682" i="1"/>
  <c r="G2682" i="1" s="1"/>
  <c r="F2682" i="1"/>
  <c r="C2682" i="1" l="1"/>
  <c r="J2682" i="1" l="1"/>
  <c r="D2683" i="1" s="1"/>
  <c r="K2682" i="1" l="1"/>
  <c r="I2683" i="1" s="1"/>
  <c r="E2683" i="1" l="1"/>
  <c r="F2683" i="1"/>
  <c r="H2683" i="1"/>
  <c r="G2683" i="1" s="1"/>
  <c r="C2683" i="1" l="1"/>
  <c r="J2683" i="1" s="1"/>
  <c r="D2684" i="1" s="1"/>
  <c r="K2683" i="1" l="1"/>
  <c r="I2684" i="1" s="1"/>
  <c r="H2684" i="1" l="1"/>
  <c r="G2684" i="1" s="1"/>
  <c r="F2684" i="1"/>
  <c r="E2684" i="1"/>
  <c r="C2684" i="1" s="1"/>
  <c r="J2684" i="1" l="1"/>
  <c r="D2685" i="1" s="1"/>
  <c r="K2684" i="1" l="1"/>
  <c r="I2685" i="1" s="1"/>
  <c r="F2685" i="1" l="1"/>
  <c r="E2685" i="1"/>
  <c r="H2685" i="1"/>
  <c r="G2685" i="1" s="1"/>
  <c r="C2685" i="1" l="1"/>
  <c r="J2685" i="1" s="1"/>
  <c r="D2686" i="1" s="1"/>
  <c r="K2685" i="1" l="1"/>
  <c r="I2686" i="1" s="1"/>
  <c r="F2686" i="1" l="1"/>
  <c r="E2686" i="1"/>
  <c r="H2686" i="1"/>
  <c r="G2686" i="1" s="1"/>
  <c r="C2686" i="1" l="1"/>
  <c r="J2686" i="1" s="1"/>
  <c r="D2687" i="1" s="1"/>
  <c r="K2686" i="1" l="1"/>
  <c r="I2687" i="1" s="1"/>
  <c r="E2687" i="1" l="1"/>
  <c r="F2687" i="1"/>
  <c r="H2687" i="1"/>
  <c r="G2687" i="1" s="1"/>
  <c r="C2687" i="1" l="1"/>
  <c r="J2687" i="1" s="1"/>
  <c r="D2688" i="1" l="1"/>
  <c r="K2687" i="1"/>
  <c r="I2688" i="1" s="1"/>
  <c r="H2688" i="1" l="1"/>
  <c r="G2688" i="1" s="1"/>
  <c r="E2688" i="1"/>
  <c r="F2688" i="1"/>
  <c r="C2688" i="1" l="1"/>
  <c r="J2688" i="1" s="1"/>
  <c r="D2689" i="1" s="1"/>
  <c r="K2688" i="1" l="1"/>
  <c r="I2689" i="1" s="1"/>
  <c r="F2689" i="1" l="1"/>
  <c r="H2689" i="1"/>
  <c r="G2689" i="1" s="1"/>
  <c r="E2689" i="1"/>
  <c r="C2689" i="1" l="1"/>
  <c r="J2689" i="1" s="1"/>
  <c r="D2690" i="1" s="1"/>
  <c r="K2689" i="1" l="1"/>
  <c r="I2690" i="1" s="1"/>
  <c r="F2690" i="1" l="1"/>
  <c r="H2690" i="1"/>
  <c r="G2690" i="1" s="1"/>
  <c r="E2690" i="1"/>
  <c r="C2690" i="1" l="1"/>
  <c r="J2690" i="1" s="1"/>
  <c r="D2691" i="1" s="1"/>
  <c r="K2690" i="1" l="1"/>
  <c r="I2691" i="1" s="1"/>
  <c r="E2691" i="1" l="1"/>
  <c r="H2691" i="1"/>
  <c r="G2691" i="1" s="1"/>
  <c r="F2691" i="1"/>
  <c r="C2691" i="1" l="1"/>
  <c r="J2691" i="1" s="1"/>
  <c r="D2692" i="1" s="1"/>
  <c r="K2691" i="1" l="1"/>
  <c r="I2692" i="1" s="1"/>
  <c r="H2692" i="1" l="1"/>
  <c r="G2692" i="1" s="1"/>
  <c r="F2692" i="1"/>
  <c r="E2692" i="1"/>
  <c r="C2692" i="1" l="1"/>
  <c r="J2692" i="1" s="1"/>
  <c r="K2692" i="1" s="1"/>
  <c r="I2693" i="1" s="1"/>
  <c r="D2693" i="1" l="1"/>
  <c r="H2693" i="1"/>
  <c r="G2693" i="1" s="1"/>
  <c r="F2693" i="1"/>
  <c r="E2693" i="1"/>
  <c r="C2693" i="1" l="1"/>
  <c r="J2693" i="1" s="1"/>
  <c r="K2693" i="1" s="1"/>
  <c r="I2694" i="1" s="1"/>
  <c r="E2694" i="1" l="1"/>
  <c r="D2694" i="1"/>
  <c r="F2694" i="1"/>
  <c r="H2694" i="1"/>
  <c r="G2694" i="1" s="1"/>
  <c r="C2694" i="1" l="1"/>
  <c r="J2694" i="1" l="1"/>
  <c r="D2695" i="1" s="1"/>
  <c r="K2694" i="1" l="1"/>
  <c r="I2695" i="1" s="1"/>
  <c r="E2695" i="1" l="1"/>
  <c r="F2695" i="1"/>
  <c r="H2695" i="1"/>
  <c r="G2695" i="1" s="1"/>
  <c r="C2695" i="1" l="1"/>
  <c r="J2695" i="1" s="1"/>
  <c r="D2696" i="1" l="1"/>
  <c r="K2695" i="1"/>
  <c r="I2696" i="1" s="1"/>
  <c r="H2696" i="1" l="1"/>
  <c r="G2696" i="1" s="1"/>
  <c r="F2696" i="1"/>
  <c r="E2696" i="1"/>
  <c r="C2696" i="1" l="1"/>
  <c r="J2696" i="1" s="1"/>
  <c r="D2697" i="1" s="1"/>
  <c r="K2696" i="1" l="1"/>
  <c r="I2697" i="1" s="1"/>
  <c r="E2697" i="1" l="1"/>
  <c r="H2697" i="1"/>
  <c r="G2697" i="1" s="1"/>
  <c r="F2697" i="1"/>
  <c r="C2697" i="1" l="1"/>
  <c r="J2697" i="1" s="1"/>
  <c r="D2698" i="1" s="1"/>
  <c r="K2697" i="1" l="1"/>
  <c r="I2698" i="1" s="1"/>
  <c r="E2698" i="1" l="1"/>
  <c r="F2698" i="1"/>
  <c r="H2698" i="1"/>
  <c r="G2698" i="1" s="1"/>
  <c r="C2698" i="1" l="1"/>
  <c r="J2698" i="1" s="1"/>
  <c r="D2699" i="1" s="1"/>
  <c r="K2698" i="1" l="1"/>
  <c r="I2699" i="1" s="1"/>
  <c r="F2699" i="1" l="1"/>
  <c r="E2699" i="1"/>
  <c r="H2699" i="1"/>
  <c r="G2699" i="1" s="1"/>
  <c r="C2699" i="1" l="1"/>
  <c r="J2699" i="1" s="1"/>
  <c r="D2700" i="1" s="1"/>
  <c r="K2699" i="1" l="1"/>
  <c r="I2700" i="1" s="1"/>
  <c r="E2700" i="1" l="1"/>
  <c r="H2700" i="1"/>
  <c r="G2700" i="1" s="1"/>
  <c r="F2700" i="1"/>
  <c r="C2700" i="1" l="1"/>
  <c r="J2700" i="1" s="1"/>
  <c r="D2701" i="1" s="1"/>
  <c r="K2700" i="1" l="1"/>
  <c r="I2701" i="1" s="1"/>
  <c r="E2701" i="1" l="1"/>
  <c r="H2701" i="1"/>
  <c r="G2701" i="1" s="1"/>
  <c r="F2701" i="1"/>
  <c r="C2701" i="1" l="1"/>
  <c r="J2701" i="1" s="1"/>
  <c r="D2702" i="1" s="1"/>
  <c r="K2701" i="1" l="1"/>
  <c r="I2702" i="1" s="1"/>
  <c r="E2702" i="1" l="1"/>
  <c r="H2702" i="1"/>
  <c r="G2702" i="1" s="1"/>
  <c r="F2702" i="1"/>
  <c r="C2702" i="1" l="1"/>
  <c r="J2702" i="1" s="1"/>
  <c r="K2702" i="1" s="1"/>
  <c r="I2703" i="1" s="1"/>
  <c r="E2703" i="1" l="1"/>
  <c r="H2703" i="1"/>
  <c r="G2703" i="1" s="1"/>
  <c r="F2703" i="1"/>
  <c r="D2703" i="1"/>
  <c r="C2703" i="1" l="1"/>
  <c r="J2703" i="1" s="1"/>
  <c r="D2704" i="1" s="1"/>
  <c r="K2703" i="1" l="1"/>
  <c r="I2704" i="1" s="1"/>
  <c r="H2704" i="1" l="1"/>
  <c r="G2704" i="1" s="1"/>
  <c r="E2704" i="1"/>
  <c r="F2704" i="1"/>
  <c r="C2704" i="1" l="1"/>
  <c r="J2704" i="1" s="1"/>
  <c r="D2705" i="1" s="1"/>
  <c r="K2704" i="1" l="1"/>
  <c r="I2705" i="1" s="1"/>
  <c r="E2705" i="1" l="1"/>
  <c r="F2705" i="1"/>
  <c r="H2705" i="1"/>
  <c r="G2705" i="1" s="1"/>
  <c r="C2705" i="1" l="1"/>
  <c r="J2705" i="1" s="1"/>
  <c r="D2706" i="1" s="1"/>
  <c r="K2705" i="1" l="1"/>
  <c r="I2706" i="1" s="1"/>
  <c r="F2706" i="1" l="1"/>
  <c r="E2706" i="1"/>
  <c r="H2706" i="1"/>
  <c r="G2706" i="1" s="1"/>
  <c r="C2706" i="1" l="1"/>
  <c r="J2706" i="1" s="1"/>
  <c r="D2707" i="1" s="1"/>
  <c r="K2706" i="1" l="1"/>
  <c r="I2707" i="1" s="1"/>
  <c r="E2707" i="1" l="1"/>
  <c r="H2707" i="1"/>
  <c r="G2707" i="1" s="1"/>
  <c r="F2707" i="1"/>
  <c r="C2707" i="1" l="1"/>
  <c r="J2707" i="1" s="1"/>
  <c r="D2708" i="1" s="1"/>
  <c r="K2707" i="1" l="1"/>
  <c r="I2708" i="1" s="1"/>
  <c r="H2708" i="1" l="1"/>
  <c r="G2708" i="1" s="1"/>
  <c r="E2708" i="1"/>
  <c r="F2708" i="1"/>
  <c r="C2708" i="1" l="1"/>
  <c r="J2708" i="1" s="1"/>
  <c r="D2709" i="1" s="1"/>
  <c r="K2708" i="1" l="1"/>
  <c r="I2709" i="1" s="1"/>
  <c r="F2709" i="1" l="1"/>
  <c r="H2709" i="1"/>
  <c r="G2709" i="1" s="1"/>
  <c r="E2709" i="1"/>
  <c r="C2709" i="1" l="1"/>
  <c r="J2709" i="1" s="1"/>
  <c r="D2710" i="1" s="1"/>
  <c r="K2709" i="1" l="1"/>
  <c r="I2710" i="1" s="1"/>
  <c r="E2710" i="1" l="1"/>
  <c r="F2710" i="1"/>
  <c r="H2710" i="1"/>
  <c r="G2710" i="1" s="1"/>
  <c r="C2710" i="1" l="1"/>
  <c r="J2710" i="1" s="1"/>
  <c r="D2711" i="1" l="1"/>
  <c r="K2710" i="1"/>
  <c r="I2711" i="1" s="1"/>
  <c r="E2711" i="1" l="1"/>
  <c r="F2711" i="1"/>
  <c r="H2711" i="1"/>
  <c r="G2711" i="1" s="1"/>
  <c r="C2711" i="1" l="1"/>
  <c r="J2711" i="1" s="1"/>
  <c r="D2712" i="1" l="1"/>
  <c r="K2711" i="1"/>
  <c r="I2712" i="1" s="1"/>
  <c r="E2712" i="1" l="1"/>
  <c r="H2712" i="1"/>
  <c r="G2712" i="1" s="1"/>
  <c r="F2712" i="1"/>
  <c r="C2712" i="1" l="1"/>
  <c r="J2712" i="1" l="1"/>
  <c r="D2713" i="1" s="1"/>
  <c r="K2712" i="1" l="1"/>
  <c r="I2713" i="1" s="1"/>
  <c r="E2713" i="1" l="1"/>
  <c r="F2713" i="1"/>
  <c r="H2713" i="1"/>
  <c r="G2713" i="1" s="1"/>
  <c r="C2713" i="1" l="1"/>
  <c r="J2713" i="1" s="1"/>
  <c r="K2713" i="1" l="1"/>
  <c r="I2714" i="1" s="1"/>
  <c r="D2714" i="1"/>
  <c r="E2714" i="1" l="1"/>
  <c r="F2714" i="1"/>
  <c r="H2714" i="1"/>
  <c r="G2714" i="1" s="1"/>
  <c r="C2714" i="1" l="1"/>
  <c r="J2714" i="1" l="1"/>
  <c r="D2715" i="1" s="1"/>
  <c r="K2714" i="1" l="1"/>
  <c r="I2715" i="1" s="1"/>
  <c r="F2715" i="1" l="1"/>
  <c r="H2715" i="1"/>
  <c r="G2715" i="1" s="1"/>
  <c r="E2715" i="1"/>
  <c r="C2715" i="1" l="1"/>
  <c r="J2715" i="1" s="1"/>
  <c r="D2716" i="1" s="1"/>
  <c r="K2715" i="1" l="1"/>
  <c r="I2716" i="1" s="1"/>
  <c r="E2716" i="1" l="1"/>
  <c r="H2716" i="1"/>
  <c r="G2716" i="1" s="1"/>
  <c r="F2716" i="1"/>
  <c r="C2716" i="1" l="1"/>
  <c r="J2716" i="1" s="1"/>
  <c r="D2717" i="1" s="1"/>
  <c r="K2716" i="1" l="1"/>
  <c r="I2717" i="1" s="1"/>
  <c r="E2717" i="1" l="1"/>
  <c r="H2717" i="1"/>
  <c r="G2717" i="1" s="1"/>
  <c r="F2717" i="1"/>
  <c r="C2717" i="1" l="1"/>
  <c r="J2717" i="1" s="1"/>
  <c r="D2718" i="1" s="1"/>
  <c r="K2717" i="1" l="1"/>
  <c r="I2718" i="1" s="1"/>
  <c r="H2718" i="1" l="1"/>
  <c r="G2718" i="1" s="1"/>
  <c r="F2718" i="1"/>
  <c r="E2718" i="1"/>
  <c r="C2718" i="1" s="1"/>
  <c r="J2718" i="1" l="1"/>
  <c r="K2718" i="1" s="1"/>
  <c r="I2719" i="1" s="1"/>
  <c r="H2719" i="1" l="1"/>
  <c r="G2719" i="1" s="1"/>
  <c r="F2719" i="1"/>
  <c r="E2719" i="1"/>
  <c r="D2719" i="1"/>
  <c r="C2719" i="1" l="1"/>
  <c r="J2719" i="1" s="1"/>
  <c r="D2720" i="1" s="1"/>
  <c r="K2719" i="1" l="1"/>
  <c r="I2720" i="1" s="1"/>
  <c r="H2720" i="1" l="1"/>
  <c r="G2720" i="1" s="1"/>
  <c r="F2720" i="1"/>
  <c r="E2720" i="1"/>
  <c r="C2720" i="1" s="1"/>
  <c r="J2720" i="1" l="1"/>
  <c r="D2721" i="1" s="1"/>
  <c r="K2720" i="1" l="1"/>
  <c r="I2721" i="1" s="1"/>
  <c r="E2721" i="1" l="1"/>
  <c r="F2721" i="1"/>
  <c r="H2721" i="1"/>
  <c r="G2721" i="1" s="1"/>
  <c r="C2721" i="1" l="1"/>
  <c r="J2721" i="1" s="1"/>
  <c r="K2721" i="1" s="1"/>
  <c r="I2722" i="1" s="1"/>
  <c r="F2722" i="1" l="1"/>
  <c r="H2722" i="1"/>
  <c r="G2722" i="1" s="1"/>
  <c r="E2722" i="1"/>
  <c r="D2722" i="1"/>
  <c r="C2722" i="1" l="1"/>
  <c r="J2722" i="1" s="1"/>
  <c r="K2722" i="1" s="1"/>
  <c r="I2723" i="1" s="1"/>
  <c r="D2723" i="1" l="1"/>
  <c r="E2723" i="1"/>
  <c r="F2723" i="1"/>
  <c r="H2723" i="1"/>
  <c r="G2723" i="1" s="1"/>
  <c r="C2723" i="1" l="1"/>
  <c r="J2723" i="1" s="1"/>
  <c r="K2723" i="1" l="1"/>
  <c r="I2724" i="1" s="1"/>
  <c r="D2724" i="1"/>
  <c r="E2724" i="1" l="1"/>
  <c r="F2724" i="1"/>
  <c r="H2724" i="1"/>
  <c r="G2724" i="1" s="1"/>
  <c r="C2724" i="1" l="1"/>
  <c r="J2724" i="1" s="1"/>
  <c r="K2724" i="1" l="1"/>
  <c r="I2725" i="1" s="1"/>
  <c r="D2725" i="1"/>
  <c r="E2725" i="1" l="1"/>
  <c r="F2725" i="1"/>
  <c r="H2725" i="1"/>
  <c r="G2725" i="1" s="1"/>
  <c r="C2725" i="1" l="1"/>
  <c r="J2725" i="1" l="1"/>
  <c r="D2726" i="1" l="1"/>
  <c r="K2725" i="1"/>
  <c r="I2726" i="1" s="1"/>
  <c r="E2726" i="1" l="1"/>
  <c r="H2726" i="1"/>
  <c r="G2726" i="1" s="1"/>
  <c r="F2726" i="1"/>
  <c r="C2726" i="1" l="1"/>
  <c r="J2726" i="1" l="1"/>
  <c r="D2727" i="1" l="1"/>
  <c r="K2726" i="1"/>
  <c r="I2727" i="1" s="1"/>
  <c r="E2727" i="1" l="1"/>
  <c r="F2727" i="1"/>
  <c r="H2727" i="1"/>
  <c r="G2727" i="1" s="1"/>
  <c r="C2727" i="1" l="1"/>
  <c r="J2727" i="1" l="1"/>
  <c r="D2728" i="1" s="1"/>
  <c r="K2727" i="1" l="1"/>
  <c r="I2728" i="1" s="1"/>
  <c r="F2728" i="1" l="1"/>
  <c r="H2728" i="1"/>
  <c r="G2728" i="1" s="1"/>
  <c r="E2728" i="1"/>
  <c r="C2728" i="1" l="1"/>
  <c r="J2728" i="1" s="1"/>
  <c r="D2729" i="1" s="1"/>
  <c r="K2728" i="1" l="1"/>
  <c r="I2729" i="1" s="1"/>
  <c r="E2729" i="1" l="1"/>
  <c r="H2729" i="1"/>
  <c r="G2729" i="1" s="1"/>
  <c r="F2729" i="1"/>
  <c r="C2729" i="1" l="1"/>
  <c r="J2729" i="1" s="1"/>
  <c r="D2730" i="1" s="1"/>
  <c r="K2729" i="1" l="1"/>
  <c r="I2730" i="1" s="1"/>
  <c r="F2730" i="1" l="1"/>
  <c r="H2730" i="1"/>
  <c r="G2730" i="1" s="1"/>
  <c r="E2730" i="1"/>
  <c r="C2730" i="1" l="1"/>
  <c r="J2730" i="1" s="1"/>
  <c r="D2731" i="1" s="1"/>
  <c r="K2730" i="1" l="1"/>
  <c r="I2731" i="1" s="1"/>
  <c r="E2731" i="1" l="1"/>
  <c r="H2731" i="1"/>
  <c r="G2731" i="1" s="1"/>
  <c r="F2731" i="1"/>
  <c r="C2731" i="1" l="1"/>
  <c r="J2731" i="1" s="1"/>
  <c r="D2732" i="1" s="1"/>
  <c r="K2731" i="1" l="1"/>
  <c r="I2732" i="1" s="1"/>
  <c r="E2732" i="1" l="1"/>
  <c r="F2732" i="1"/>
  <c r="H2732" i="1"/>
  <c r="G2732" i="1" s="1"/>
  <c r="C2732" i="1" l="1"/>
  <c r="J2732" i="1" s="1"/>
  <c r="D2733" i="1" l="1"/>
  <c r="K2732" i="1"/>
  <c r="I2733" i="1" s="1"/>
  <c r="E2733" i="1" l="1"/>
  <c r="F2733" i="1"/>
  <c r="H2733" i="1"/>
  <c r="G2733" i="1" s="1"/>
  <c r="C2733" i="1" l="1"/>
  <c r="J2733" i="1" l="1"/>
  <c r="D2734" i="1" l="1"/>
  <c r="K2733" i="1"/>
  <c r="I2734" i="1" s="1"/>
  <c r="E2734" i="1" l="1"/>
  <c r="H2734" i="1"/>
  <c r="G2734" i="1" s="1"/>
  <c r="F2734" i="1"/>
  <c r="C2734" i="1" l="1"/>
  <c r="J2734" i="1" l="1"/>
  <c r="K2734" i="1" l="1"/>
  <c r="I2735" i="1" s="1"/>
  <c r="D2735" i="1"/>
  <c r="E2735" i="1" l="1"/>
  <c r="H2735" i="1"/>
  <c r="G2735" i="1" s="1"/>
  <c r="F2735" i="1"/>
  <c r="C2735" i="1" l="1"/>
  <c r="J2735" i="1" l="1"/>
  <c r="D2736" i="1" l="1"/>
  <c r="K2735" i="1"/>
  <c r="I2736" i="1" s="1"/>
  <c r="E2736" i="1" l="1"/>
  <c r="F2736" i="1"/>
  <c r="H2736" i="1"/>
  <c r="G2736" i="1" s="1"/>
  <c r="C2736" i="1" l="1"/>
  <c r="J2736" i="1" l="1"/>
  <c r="D2737" i="1" l="1"/>
  <c r="K2736" i="1"/>
  <c r="I2737" i="1" s="1"/>
  <c r="E2737" i="1" l="1"/>
  <c r="H2737" i="1"/>
  <c r="G2737" i="1" s="1"/>
  <c r="F2737" i="1"/>
  <c r="C2737" i="1" l="1"/>
  <c r="J2737" i="1" l="1"/>
  <c r="D2738" i="1" l="1"/>
  <c r="K2737" i="1"/>
  <c r="I2738" i="1" s="1"/>
  <c r="E2738" i="1" l="1"/>
  <c r="H2738" i="1"/>
  <c r="G2738" i="1" s="1"/>
  <c r="F2738" i="1"/>
  <c r="C2738" i="1" l="1"/>
  <c r="J2738" i="1" l="1"/>
  <c r="D2739" i="1" l="1"/>
  <c r="K2738" i="1"/>
  <c r="I2739" i="1" s="1"/>
  <c r="E2739" i="1" l="1"/>
  <c r="H2739" i="1"/>
  <c r="G2739" i="1" s="1"/>
  <c r="F2739" i="1"/>
  <c r="C2739" i="1" l="1"/>
  <c r="J2739" i="1" l="1"/>
  <c r="D2740" i="1" s="1"/>
  <c r="K2739" i="1" l="1"/>
  <c r="I2740" i="1" s="1"/>
  <c r="E2740" i="1" l="1"/>
  <c r="F2740" i="1"/>
  <c r="H2740" i="1"/>
  <c r="G2740" i="1" s="1"/>
  <c r="C2740" i="1" l="1"/>
  <c r="J2740" i="1" s="1"/>
  <c r="D2741" i="1" s="1"/>
  <c r="K2740" i="1" l="1"/>
  <c r="I2741" i="1" s="1"/>
  <c r="F2741" i="1" l="1"/>
  <c r="H2741" i="1"/>
  <c r="G2741" i="1" s="1"/>
  <c r="E2741" i="1"/>
  <c r="C2741" i="1" l="1"/>
  <c r="J2741" i="1" s="1"/>
  <c r="D2742" i="1" s="1"/>
  <c r="K2741" i="1" l="1"/>
  <c r="I2742" i="1" s="1"/>
  <c r="F2742" i="1" l="1"/>
  <c r="H2742" i="1"/>
  <c r="G2742" i="1" s="1"/>
  <c r="E2742" i="1"/>
  <c r="C2742" i="1" l="1"/>
  <c r="J2742" i="1" s="1"/>
  <c r="D2743" i="1" s="1"/>
  <c r="K2742" i="1" l="1"/>
  <c r="I2743" i="1" s="1"/>
  <c r="E2743" i="1" l="1"/>
  <c r="H2743" i="1"/>
  <c r="G2743" i="1" s="1"/>
  <c r="F2743" i="1"/>
  <c r="C2743" i="1" l="1"/>
  <c r="J2743" i="1" s="1"/>
  <c r="D2744" i="1" s="1"/>
  <c r="K2743" i="1" l="1"/>
  <c r="I2744" i="1" s="1"/>
  <c r="E2744" i="1" l="1"/>
  <c r="F2744" i="1"/>
  <c r="H2744" i="1"/>
  <c r="G2744" i="1" s="1"/>
  <c r="C2744" i="1" l="1"/>
  <c r="J2744" i="1" s="1"/>
  <c r="D2745" i="1" l="1"/>
  <c r="K2744" i="1"/>
  <c r="I2745" i="1" s="1"/>
  <c r="E2745" i="1" l="1"/>
  <c r="H2745" i="1"/>
  <c r="G2745" i="1" s="1"/>
  <c r="F2745" i="1"/>
  <c r="C2745" i="1" l="1"/>
  <c r="J2745" i="1" l="1"/>
  <c r="D2746" i="1" s="1"/>
  <c r="K2745" i="1" l="1"/>
  <c r="I2746" i="1" s="1"/>
  <c r="E2746" i="1" l="1"/>
  <c r="F2746" i="1"/>
  <c r="H2746" i="1"/>
  <c r="G2746" i="1" s="1"/>
  <c r="C2746" i="1" l="1"/>
  <c r="J2746" i="1" s="1"/>
  <c r="D2747" i="1" l="1"/>
  <c r="K2746" i="1"/>
  <c r="I2747" i="1" s="1"/>
  <c r="E2747" i="1" l="1"/>
  <c r="F2747" i="1"/>
  <c r="H2747" i="1"/>
  <c r="G2747" i="1" s="1"/>
  <c r="C2747" i="1" l="1"/>
  <c r="J2747" i="1" l="1"/>
  <c r="K2747" i="1" l="1"/>
  <c r="I2748" i="1" s="1"/>
  <c r="D2748" i="1"/>
  <c r="E2748" i="1" l="1"/>
  <c r="H2748" i="1"/>
  <c r="G2748" i="1" s="1"/>
  <c r="F2748" i="1"/>
  <c r="C2748" i="1" l="1"/>
  <c r="J2748" i="1" l="1"/>
  <c r="K2748" i="1" l="1"/>
  <c r="I2749" i="1" s="1"/>
  <c r="D2749" i="1"/>
  <c r="E2749" i="1" l="1"/>
  <c r="F2749" i="1"/>
  <c r="H2749" i="1"/>
  <c r="G2749" i="1" s="1"/>
  <c r="C2749" i="1" l="1"/>
  <c r="J2749" i="1" l="1"/>
  <c r="D2750" i="1" l="1"/>
  <c r="K2749" i="1"/>
  <c r="I2750" i="1" s="1"/>
  <c r="E2750" i="1" l="1"/>
  <c r="H2750" i="1"/>
  <c r="G2750" i="1" s="1"/>
  <c r="F2750" i="1"/>
  <c r="C2750" i="1" l="1"/>
  <c r="J2750" i="1" l="1"/>
  <c r="D2751" i="1" l="1"/>
  <c r="K2750" i="1"/>
  <c r="I2751" i="1" s="1"/>
  <c r="E2751" i="1" l="1"/>
  <c r="F2751" i="1"/>
  <c r="H2751" i="1"/>
  <c r="G2751" i="1" s="1"/>
  <c r="C2751" i="1" l="1"/>
  <c r="J2751" i="1" l="1"/>
  <c r="D2752" i="1" l="1"/>
  <c r="K2751" i="1"/>
  <c r="I2752" i="1" s="1"/>
  <c r="E2752" i="1" l="1"/>
  <c r="H2752" i="1"/>
  <c r="G2752" i="1" s="1"/>
  <c r="F2752" i="1"/>
  <c r="C2752" i="1" l="1"/>
  <c r="J2752" i="1" l="1"/>
  <c r="K2752" i="1" l="1"/>
  <c r="I2753" i="1" s="1"/>
  <c r="D2753" i="1"/>
  <c r="E2753" i="1" l="1"/>
  <c r="H2753" i="1"/>
  <c r="G2753" i="1" s="1"/>
  <c r="F2753" i="1"/>
  <c r="C2753" i="1" l="1"/>
  <c r="J2753" i="1" l="1"/>
  <c r="D2754" i="1" l="1"/>
  <c r="K2753" i="1"/>
  <c r="I2754" i="1" s="1"/>
  <c r="E2754" i="1" l="1"/>
  <c r="H2754" i="1"/>
  <c r="G2754" i="1" s="1"/>
  <c r="F2754" i="1"/>
  <c r="C2754" i="1" l="1"/>
  <c r="J2754" i="1" l="1"/>
  <c r="K2754" i="1" l="1"/>
  <c r="I2755" i="1" s="1"/>
  <c r="D2755" i="1"/>
  <c r="E2755" i="1" l="1"/>
  <c r="H2755" i="1"/>
  <c r="G2755" i="1" s="1"/>
  <c r="F2755" i="1"/>
  <c r="C2755" i="1" l="1"/>
  <c r="J2755" i="1" l="1"/>
  <c r="D2756" i="1" s="1"/>
  <c r="K2755" i="1" l="1"/>
  <c r="I2756" i="1" s="1"/>
  <c r="F2756" i="1" l="1"/>
  <c r="H2756" i="1"/>
  <c r="G2756" i="1" s="1"/>
  <c r="E2756" i="1"/>
  <c r="C2756" i="1" l="1"/>
  <c r="J2756" i="1" s="1"/>
  <c r="D2757" i="1" s="1"/>
  <c r="K2756" i="1" l="1"/>
  <c r="I2757" i="1" s="1"/>
  <c r="H2757" i="1" l="1"/>
  <c r="G2757" i="1" s="1"/>
  <c r="F2757" i="1"/>
  <c r="E2757" i="1"/>
  <c r="C2757" i="1" l="1"/>
  <c r="J2757" i="1" s="1"/>
  <c r="D2758" i="1" s="1"/>
  <c r="K2757" i="1" l="1"/>
  <c r="F2758" i="1" l="1"/>
  <c r="I2758" i="1"/>
  <c r="E2758" i="1"/>
  <c r="H2758" i="1"/>
  <c r="C2758" i="1" l="1"/>
  <c r="G2758" i="1"/>
  <c r="J2758" i="1" l="1"/>
  <c r="D2759" i="1" s="1"/>
  <c r="K2758" i="1" l="1"/>
  <c r="I2759" i="1" s="1"/>
  <c r="H2759" i="1" l="1"/>
  <c r="G2759" i="1" s="1"/>
  <c r="F2759" i="1"/>
  <c r="E2759" i="1"/>
  <c r="C2759" i="1" s="1"/>
  <c r="J2759" i="1" l="1"/>
  <c r="D2760" i="1" s="1"/>
  <c r="K2759" i="1" l="1"/>
  <c r="I2760" i="1" s="1"/>
  <c r="E2760" i="1" l="1"/>
  <c r="H2760" i="1"/>
  <c r="G2760" i="1" s="1"/>
  <c r="F2760" i="1"/>
  <c r="C2760" i="1" l="1"/>
  <c r="J2760" i="1" s="1"/>
  <c r="D2761" i="1" s="1"/>
  <c r="K2760" i="1" l="1"/>
  <c r="I2761" i="1" s="1"/>
  <c r="E2761" i="1" l="1"/>
  <c r="F2761" i="1"/>
  <c r="H2761" i="1"/>
  <c r="G2761" i="1" s="1"/>
  <c r="C2761" i="1" l="1"/>
  <c r="J2761" i="1" s="1"/>
  <c r="D2762" i="1" s="1"/>
  <c r="K2761" i="1" l="1"/>
  <c r="I2762" i="1" s="1"/>
  <c r="E2762" i="1" l="1"/>
  <c r="H2762" i="1"/>
  <c r="G2762" i="1" s="1"/>
  <c r="F2762" i="1"/>
  <c r="C2762" i="1" l="1"/>
  <c r="J2762" i="1" s="1"/>
  <c r="D2763" i="1" s="1"/>
  <c r="K2762" i="1" l="1"/>
  <c r="I2763" i="1" s="1"/>
  <c r="E2763" i="1" l="1"/>
  <c r="F2763" i="1"/>
  <c r="H2763" i="1"/>
  <c r="G2763" i="1" s="1"/>
  <c r="C2763" i="1" l="1"/>
  <c r="J2763" i="1" s="1"/>
  <c r="D2764" i="1" s="1"/>
  <c r="K2763" i="1" l="1"/>
  <c r="I2764" i="1" s="1"/>
  <c r="E2764" i="1" l="1"/>
  <c r="H2764" i="1"/>
  <c r="G2764" i="1" s="1"/>
  <c r="F2764" i="1"/>
  <c r="C2764" i="1" l="1"/>
  <c r="J2764" i="1" s="1"/>
  <c r="D2765" i="1" s="1"/>
  <c r="K2764" i="1" l="1"/>
  <c r="I2765" i="1" s="1"/>
  <c r="E2765" i="1" l="1"/>
  <c r="H2765" i="1"/>
  <c r="G2765" i="1" s="1"/>
  <c r="F2765" i="1"/>
  <c r="C2765" i="1" l="1"/>
  <c r="J2765" i="1" s="1"/>
  <c r="D2766" i="1" s="1"/>
  <c r="K2765" i="1" l="1"/>
  <c r="I2766" i="1" s="1"/>
  <c r="F2766" i="1" l="1"/>
  <c r="H2766" i="1"/>
  <c r="G2766" i="1" s="1"/>
  <c r="E2766" i="1"/>
  <c r="C2766" i="1" l="1"/>
  <c r="J2766" i="1" s="1"/>
  <c r="D2767" i="1" s="1"/>
  <c r="K2766" i="1" l="1"/>
  <c r="I2767" i="1" s="1"/>
  <c r="E2767" i="1" l="1"/>
  <c r="H2767" i="1"/>
  <c r="G2767" i="1" s="1"/>
  <c r="F2767" i="1"/>
  <c r="C2767" i="1" l="1"/>
  <c r="J2767" i="1" s="1"/>
  <c r="K2767" i="1" s="1"/>
  <c r="I2768" i="1" s="1"/>
  <c r="F2768" i="1" l="1"/>
  <c r="E2768" i="1"/>
  <c r="H2768" i="1"/>
  <c r="G2768" i="1" s="1"/>
  <c r="D2768" i="1"/>
  <c r="C2768" i="1" l="1"/>
  <c r="J2768" i="1" s="1"/>
  <c r="D2769" i="1" l="1"/>
  <c r="K2768" i="1"/>
  <c r="I2769" i="1" s="1"/>
  <c r="E2769" i="1" l="1"/>
  <c r="F2769" i="1"/>
  <c r="H2769" i="1"/>
  <c r="G2769" i="1" s="1"/>
  <c r="C2769" i="1" l="1"/>
  <c r="J2769" i="1" l="1"/>
  <c r="D2770" i="1" l="1"/>
  <c r="K2769" i="1"/>
  <c r="I2770" i="1" s="1"/>
  <c r="E2770" i="1" l="1"/>
  <c r="H2770" i="1"/>
  <c r="G2770" i="1" s="1"/>
  <c r="F2770" i="1"/>
  <c r="C2770" i="1" l="1"/>
  <c r="J2770" i="1" l="1"/>
  <c r="D2771" i="1" l="1"/>
  <c r="K2770" i="1"/>
  <c r="I2771" i="1" s="1"/>
  <c r="E2771" i="1" l="1"/>
  <c r="H2771" i="1"/>
  <c r="G2771" i="1" s="1"/>
  <c r="F2771" i="1"/>
  <c r="C2771" i="1" l="1"/>
  <c r="J2771" i="1" l="1"/>
  <c r="D2772" i="1" l="1"/>
  <c r="K2771" i="1"/>
  <c r="I2772" i="1" s="1"/>
  <c r="E2772" i="1" l="1"/>
  <c r="H2772" i="1"/>
  <c r="G2772" i="1" s="1"/>
  <c r="F2772" i="1"/>
  <c r="C2772" i="1" l="1"/>
  <c r="J2772" i="1" l="1"/>
  <c r="D2773" i="1" l="1"/>
  <c r="K2772" i="1"/>
  <c r="I2773" i="1" s="1"/>
  <c r="E2773" i="1" l="1"/>
  <c r="H2773" i="1"/>
  <c r="G2773" i="1" s="1"/>
  <c r="F2773" i="1"/>
  <c r="C2773" i="1" l="1"/>
  <c r="J2773" i="1" l="1"/>
  <c r="D2774" i="1" l="1"/>
  <c r="K2773" i="1"/>
  <c r="I2774" i="1" s="1"/>
  <c r="E2774" i="1" l="1"/>
  <c r="H2774" i="1"/>
  <c r="G2774" i="1" s="1"/>
  <c r="F2774" i="1"/>
  <c r="C2774" i="1" l="1"/>
  <c r="J2774" i="1" l="1"/>
  <c r="D2775" i="1" s="1"/>
  <c r="K2774" i="1" l="1"/>
  <c r="I2775" i="1" s="1"/>
  <c r="E2775" i="1" l="1"/>
  <c r="F2775" i="1"/>
  <c r="H2775" i="1"/>
  <c r="G2775" i="1" s="1"/>
  <c r="C2775" i="1" l="1"/>
  <c r="J2775" i="1" s="1"/>
  <c r="D2776" i="1" l="1"/>
  <c r="K2775" i="1"/>
  <c r="I2776" i="1" s="1"/>
  <c r="E2776" i="1" l="1"/>
  <c r="F2776" i="1"/>
  <c r="H2776" i="1"/>
  <c r="G2776" i="1" s="1"/>
  <c r="C2776" i="1" l="1"/>
  <c r="J2776" i="1" l="1"/>
  <c r="K2776" i="1" l="1"/>
  <c r="I2777" i="1" s="1"/>
  <c r="D2777" i="1"/>
  <c r="E2777" i="1" l="1"/>
  <c r="F2777" i="1"/>
  <c r="H2777" i="1"/>
  <c r="G2777" i="1" s="1"/>
  <c r="C2777" i="1" l="1"/>
  <c r="J2777" i="1" l="1"/>
  <c r="D2778" i="1" l="1"/>
  <c r="K2777" i="1"/>
  <c r="I2778" i="1" s="1"/>
  <c r="E2778" i="1" l="1"/>
  <c r="H2778" i="1"/>
  <c r="G2778" i="1" s="1"/>
  <c r="F2778" i="1"/>
  <c r="C2778" i="1" l="1"/>
  <c r="J2778" i="1" l="1"/>
  <c r="D2779" i="1" l="1"/>
  <c r="K2778" i="1"/>
  <c r="I2779" i="1" s="1"/>
  <c r="E2779" i="1" l="1"/>
  <c r="H2779" i="1"/>
  <c r="G2779" i="1" s="1"/>
  <c r="F2779" i="1"/>
  <c r="C2779" i="1" l="1"/>
  <c r="J2779" i="1" l="1"/>
  <c r="D2780" i="1" s="1"/>
  <c r="K2779" i="1" l="1"/>
  <c r="I2780" i="1" s="1"/>
  <c r="E2780" i="1" l="1"/>
  <c r="F2780" i="1"/>
  <c r="H2780" i="1"/>
  <c r="G2780" i="1" s="1"/>
  <c r="C2780" i="1" l="1"/>
  <c r="J2780" i="1" s="1"/>
  <c r="D2781" i="1" s="1"/>
  <c r="K2780" i="1" l="1"/>
  <c r="I2781" i="1" s="1"/>
  <c r="E2781" i="1" l="1"/>
  <c r="F2781" i="1"/>
  <c r="H2781" i="1"/>
  <c r="G2781" i="1" s="1"/>
  <c r="C2781" i="1" l="1"/>
  <c r="J2781" i="1" s="1"/>
  <c r="D2782" i="1" l="1"/>
  <c r="K2781" i="1"/>
  <c r="I2782" i="1" s="1"/>
  <c r="E2782" i="1" l="1"/>
  <c r="H2782" i="1"/>
  <c r="G2782" i="1" s="1"/>
  <c r="F2782" i="1"/>
  <c r="C2782" i="1" l="1"/>
  <c r="J2782" i="1" l="1"/>
  <c r="D2783" i="1" l="1"/>
  <c r="K2782" i="1"/>
  <c r="I2783" i="1" s="1"/>
  <c r="E2783" i="1" l="1"/>
  <c r="H2783" i="1"/>
  <c r="G2783" i="1" s="1"/>
  <c r="F2783" i="1"/>
  <c r="C2783" i="1" l="1"/>
  <c r="J2783" i="1" l="1"/>
  <c r="D2784" i="1" l="1"/>
  <c r="K2783" i="1"/>
  <c r="I2784" i="1" s="1"/>
  <c r="E2784" i="1" l="1"/>
  <c r="F2784" i="1"/>
  <c r="H2784" i="1"/>
  <c r="G2784" i="1" s="1"/>
  <c r="C2784" i="1" l="1"/>
  <c r="J2784" i="1" l="1"/>
  <c r="D2785" i="1" s="1"/>
  <c r="K2784" i="1" l="1"/>
  <c r="I2785" i="1" s="1"/>
  <c r="F2785" i="1" l="1"/>
  <c r="H2785" i="1"/>
  <c r="G2785" i="1" s="1"/>
  <c r="E2785" i="1"/>
  <c r="C2785" i="1" l="1"/>
  <c r="J2785" i="1" s="1"/>
  <c r="D2786" i="1" s="1"/>
  <c r="K2785" i="1" l="1"/>
  <c r="I2786" i="1" s="1"/>
  <c r="E2786" i="1" l="1"/>
  <c r="H2786" i="1"/>
  <c r="G2786" i="1" s="1"/>
  <c r="F2786" i="1"/>
  <c r="C2786" i="1" l="1"/>
  <c r="J2786" i="1" s="1"/>
  <c r="D2787" i="1" s="1"/>
  <c r="K2786" i="1" l="1"/>
  <c r="I2787" i="1" s="1"/>
  <c r="E2787" i="1" l="1"/>
  <c r="H2787" i="1"/>
  <c r="G2787" i="1" s="1"/>
  <c r="F2787" i="1"/>
  <c r="C2787" i="1" l="1"/>
  <c r="J2787" i="1" s="1"/>
  <c r="D2788" i="1" l="1"/>
  <c r="K2787" i="1"/>
  <c r="I2788" i="1" s="1"/>
  <c r="E2788" i="1" l="1"/>
  <c r="F2788" i="1"/>
  <c r="H2788" i="1"/>
  <c r="G2788" i="1" s="1"/>
  <c r="C2788" i="1" l="1"/>
  <c r="J2788" i="1" l="1"/>
  <c r="D2789" i="1" s="1"/>
  <c r="K2788" i="1" l="1"/>
  <c r="I2789" i="1" s="1"/>
  <c r="F2789" i="1" l="1"/>
  <c r="H2789" i="1"/>
  <c r="G2789" i="1" s="1"/>
  <c r="E2789" i="1"/>
  <c r="C2789" i="1" l="1"/>
  <c r="J2789" i="1" s="1"/>
  <c r="D2790" i="1" s="1"/>
  <c r="K2789" i="1" l="1"/>
  <c r="I2790" i="1" s="1"/>
  <c r="H2790" i="1" l="1"/>
  <c r="G2790" i="1" s="1"/>
  <c r="F2790" i="1"/>
  <c r="E2790" i="1"/>
  <c r="C2790" i="1" l="1"/>
  <c r="J2790" i="1" s="1"/>
  <c r="D2791" i="1" s="1"/>
  <c r="K2790" i="1" l="1"/>
  <c r="I2791" i="1" s="1"/>
  <c r="E2791" i="1" l="1"/>
  <c r="H2791" i="1"/>
  <c r="G2791" i="1" s="1"/>
  <c r="F2791" i="1"/>
  <c r="C2791" i="1" l="1"/>
  <c r="J2791" i="1" s="1"/>
  <c r="D2792" i="1" l="1"/>
  <c r="K2791" i="1"/>
  <c r="I2792" i="1" s="1"/>
  <c r="E2792" i="1" l="1"/>
  <c r="H2792" i="1"/>
  <c r="G2792" i="1" s="1"/>
  <c r="F2792" i="1"/>
  <c r="C2792" i="1" l="1"/>
  <c r="J2792" i="1" l="1"/>
  <c r="K2792" i="1" l="1"/>
  <c r="I2793" i="1" s="1"/>
  <c r="D2793" i="1"/>
  <c r="E2793" i="1" l="1"/>
  <c r="F2793" i="1"/>
  <c r="H2793" i="1"/>
  <c r="G2793" i="1" s="1"/>
  <c r="C2793" i="1" l="1"/>
  <c r="J2793" i="1" l="1"/>
  <c r="D2794" i="1" l="1"/>
  <c r="K2793" i="1"/>
  <c r="I2794" i="1" s="1"/>
  <c r="E2794" i="1" l="1"/>
  <c r="H2794" i="1"/>
  <c r="G2794" i="1" s="1"/>
  <c r="F2794" i="1"/>
  <c r="C2794" i="1" l="1"/>
  <c r="J2794" i="1" l="1"/>
  <c r="D2795" i="1" l="1"/>
  <c r="K2794" i="1"/>
  <c r="I2795" i="1" s="1"/>
  <c r="E2795" i="1" l="1"/>
  <c r="H2795" i="1"/>
  <c r="G2795" i="1" s="1"/>
  <c r="F2795" i="1"/>
  <c r="C2795" i="1" l="1"/>
  <c r="J2795" i="1" l="1"/>
  <c r="D2796" i="1" s="1"/>
  <c r="K2795" i="1" l="1"/>
  <c r="I2796" i="1" s="1"/>
  <c r="E2796" i="1" l="1"/>
  <c r="F2796" i="1"/>
  <c r="H2796" i="1"/>
  <c r="G2796" i="1" s="1"/>
  <c r="C2796" i="1" l="1"/>
  <c r="J2796" i="1" s="1"/>
  <c r="D2797" i="1" s="1"/>
  <c r="K2796" i="1" l="1"/>
  <c r="I2797" i="1" s="1"/>
  <c r="E2797" i="1" l="1"/>
  <c r="H2797" i="1"/>
  <c r="G2797" i="1" s="1"/>
  <c r="F2797" i="1"/>
  <c r="C2797" i="1" l="1"/>
  <c r="J2797" i="1" s="1"/>
  <c r="K2797" i="1" s="1"/>
  <c r="I2798" i="1" s="1"/>
  <c r="D2798" i="1" l="1"/>
  <c r="F2798" i="1"/>
  <c r="H2798" i="1"/>
  <c r="G2798" i="1" s="1"/>
  <c r="E2798" i="1"/>
  <c r="C2798" i="1" l="1"/>
  <c r="J2798" i="1" s="1"/>
  <c r="D2799" i="1" s="1"/>
  <c r="K2798" i="1" l="1"/>
  <c r="I2799" i="1" s="1"/>
  <c r="E2799" i="1" l="1"/>
  <c r="H2799" i="1"/>
  <c r="G2799" i="1" s="1"/>
  <c r="F2799" i="1"/>
  <c r="C2799" i="1" l="1"/>
  <c r="J2799" i="1" s="1"/>
  <c r="D2800" i="1" l="1"/>
  <c r="K2799" i="1"/>
  <c r="I2800" i="1" s="1"/>
  <c r="E2800" i="1" l="1"/>
  <c r="F2800" i="1"/>
  <c r="H2800" i="1"/>
  <c r="G2800" i="1" s="1"/>
  <c r="C2800" i="1" l="1"/>
  <c r="J2800" i="1" s="1"/>
  <c r="D2801" i="1" s="1"/>
  <c r="K2800" i="1" l="1"/>
  <c r="I2801" i="1" s="1"/>
  <c r="E2801" i="1" l="1"/>
  <c r="H2801" i="1"/>
  <c r="G2801" i="1" s="1"/>
  <c r="F2801" i="1"/>
  <c r="C2801" i="1" l="1"/>
  <c r="J2801" i="1" s="1"/>
  <c r="D2802" i="1" s="1"/>
  <c r="K2801" i="1" l="1"/>
  <c r="I2802" i="1" s="1"/>
  <c r="E2802" i="1" l="1"/>
  <c r="H2802" i="1"/>
  <c r="G2802" i="1" s="1"/>
  <c r="F2802" i="1"/>
  <c r="C2802" i="1" l="1"/>
  <c r="J2802" i="1" s="1"/>
  <c r="D2803" i="1" s="1"/>
  <c r="K2802" i="1" l="1"/>
  <c r="I2803" i="1" s="1"/>
  <c r="H2803" i="1" l="1"/>
  <c r="G2803" i="1" s="1"/>
  <c r="F2803" i="1"/>
  <c r="E2803" i="1"/>
  <c r="C2803" i="1" s="1"/>
  <c r="J2803" i="1" l="1"/>
  <c r="D2804" i="1" s="1"/>
  <c r="K2803" i="1" l="1"/>
  <c r="I2804" i="1" s="1"/>
  <c r="H2804" i="1" l="1"/>
  <c r="G2804" i="1" s="1"/>
  <c r="F2804" i="1"/>
  <c r="E2804" i="1"/>
  <c r="C2804" i="1" s="1"/>
  <c r="J2804" i="1" l="1"/>
  <c r="D2805" i="1" s="1"/>
  <c r="K2804" i="1" l="1"/>
  <c r="I2805" i="1" s="1"/>
  <c r="H2805" i="1" l="1"/>
  <c r="G2805" i="1" s="1"/>
  <c r="E2805" i="1"/>
  <c r="F2805" i="1"/>
  <c r="C2805" i="1" l="1"/>
  <c r="J2805" i="1" s="1"/>
  <c r="D2806" i="1" s="1"/>
  <c r="K2805" i="1" l="1"/>
  <c r="I2806" i="1" s="1"/>
  <c r="F2806" i="1" l="1"/>
  <c r="H2806" i="1"/>
  <c r="G2806" i="1" s="1"/>
  <c r="E2806" i="1"/>
  <c r="C2806" i="1" l="1"/>
  <c r="J2806" i="1" s="1"/>
  <c r="D2807" i="1" s="1"/>
  <c r="K2806" i="1" l="1"/>
  <c r="I2807" i="1" s="1"/>
  <c r="E2807" i="1" l="1"/>
  <c r="H2807" i="1"/>
  <c r="G2807" i="1" s="1"/>
  <c r="F2807" i="1"/>
  <c r="C2807" i="1" l="1"/>
  <c r="J2807" i="1" s="1"/>
  <c r="K2807" i="1" s="1"/>
  <c r="I2808" i="1" s="1"/>
  <c r="H2808" i="1" l="1"/>
  <c r="G2808" i="1" s="1"/>
  <c r="D2808" i="1"/>
  <c r="E2808" i="1"/>
  <c r="F2808" i="1"/>
  <c r="C2808" i="1" l="1"/>
  <c r="J2808" i="1" s="1"/>
  <c r="D2809" i="1" s="1"/>
  <c r="K2808" i="1" l="1"/>
  <c r="I2809" i="1" s="1"/>
  <c r="E2809" i="1" l="1"/>
  <c r="H2809" i="1"/>
  <c r="G2809" i="1" s="1"/>
  <c r="F2809" i="1"/>
  <c r="C2809" i="1" l="1"/>
  <c r="J2809" i="1" s="1"/>
  <c r="D2810" i="1" s="1"/>
  <c r="K2809" i="1" l="1"/>
  <c r="I2810" i="1" s="1"/>
  <c r="F2810" i="1" l="1"/>
  <c r="H2810" i="1"/>
  <c r="G2810" i="1" s="1"/>
  <c r="E2810" i="1"/>
  <c r="C2810" i="1" l="1"/>
  <c r="J2810" i="1" s="1"/>
  <c r="D2811" i="1" s="1"/>
  <c r="K2810" i="1" l="1"/>
  <c r="I2811" i="1" s="1"/>
  <c r="H2811" i="1" l="1"/>
  <c r="G2811" i="1" s="1"/>
  <c r="E2811" i="1"/>
  <c r="F2811" i="1"/>
  <c r="C2811" i="1" l="1"/>
  <c r="J2811" i="1" s="1"/>
  <c r="K2811" i="1" s="1"/>
  <c r="I2812" i="1" s="1"/>
  <c r="E2812" i="1" l="1"/>
  <c r="D2812" i="1"/>
  <c r="F2812" i="1"/>
  <c r="H2812" i="1"/>
  <c r="G2812" i="1" s="1"/>
  <c r="C2812" i="1" l="1"/>
  <c r="J2812" i="1" s="1"/>
  <c r="D2813" i="1" s="1"/>
  <c r="K2812" i="1" l="1"/>
  <c r="I2813" i="1" s="1"/>
  <c r="E2813" i="1" l="1"/>
  <c r="F2813" i="1"/>
  <c r="H2813" i="1"/>
  <c r="G2813" i="1" s="1"/>
  <c r="C2813" i="1" l="1"/>
  <c r="J2813" i="1" s="1"/>
  <c r="D2814" i="1" s="1"/>
  <c r="K2813" i="1" l="1"/>
  <c r="I2814" i="1" s="1"/>
  <c r="H2814" i="1"/>
  <c r="G2814" i="1" s="1"/>
  <c r="E2814" i="1"/>
  <c r="F2814" i="1" l="1"/>
  <c r="C2814" i="1"/>
  <c r="J2814" i="1" s="1"/>
  <c r="D2815" i="1" s="1"/>
  <c r="K2814" i="1" l="1"/>
  <c r="I2815" i="1" s="1"/>
  <c r="F2815" i="1" l="1"/>
  <c r="H2815" i="1"/>
  <c r="G2815" i="1" s="1"/>
  <c r="E2815" i="1"/>
  <c r="C2815" i="1" l="1"/>
  <c r="J2815" i="1" s="1"/>
  <c r="D2816" i="1" s="1"/>
  <c r="K2815" i="1" l="1"/>
  <c r="I2816" i="1" s="1"/>
  <c r="E2816" i="1" l="1"/>
  <c r="F2816" i="1"/>
  <c r="H2816" i="1"/>
  <c r="G2816" i="1" s="1"/>
  <c r="C2816" i="1" l="1"/>
  <c r="J2816" i="1" s="1"/>
  <c r="D2817" i="1" s="1"/>
  <c r="K2816" i="1" l="1"/>
  <c r="I2817" i="1" s="1"/>
  <c r="H2817" i="1" l="1"/>
  <c r="G2817" i="1" s="1"/>
  <c r="E2817" i="1"/>
  <c r="F2817" i="1"/>
  <c r="C2817" i="1" l="1"/>
  <c r="J2817" i="1" s="1"/>
  <c r="K2817" i="1" s="1"/>
  <c r="I2818" i="1" s="1"/>
  <c r="D2818" i="1" l="1"/>
  <c r="E2818" i="1"/>
  <c r="F2818" i="1"/>
  <c r="H2818" i="1"/>
  <c r="G2818" i="1" s="1"/>
  <c r="C2818" i="1" l="1"/>
  <c r="J2818" i="1" s="1"/>
  <c r="D2819" i="1" s="1"/>
  <c r="K2818" i="1" l="1"/>
  <c r="I2819" i="1" s="1"/>
  <c r="F2819" i="1" l="1"/>
  <c r="E2819" i="1"/>
  <c r="H2819" i="1"/>
  <c r="G2819" i="1" s="1"/>
  <c r="C2819" i="1" l="1"/>
  <c r="J2819" i="1" s="1"/>
  <c r="D2820" i="1" s="1"/>
  <c r="K2819" i="1" l="1"/>
  <c r="I2820" i="1" s="1"/>
  <c r="E2820" i="1" l="1"/>
  <c r="H2820" i="1"/>
  <c r="G2820" i="1" s="1"/>
  <c r="F2820" i="1"/>
  <c r="C2820" i="1" l="1"/>
  <c r="J2820" i="1" s="1"/>
  <c r="D2821" i="1" s="1"/>
  <c r="K2820" i="1" l="1"/>
  <c r="I2821" i="1" s="1"/>
  <c r="H2821" i="1" l="1"/>
  <c r="G2821" i="1" s="1"/>
  <c r="E2821" i="1"/>
  <c r="F2821" i="1"/>
  <c r="C2821" i="1" l="1"/>
  <c r="J2821" i="1" s="1"/>
  <c r="D2822" i="1" l="1"/>
  <c r="K2821" i="1"/>
  <c r="I2822" i="1" s="1"/>
  <c r="E2822" i="1" l="1"/>
  <c r="H2822" i="1"/>
  <c r="G2822" i="1" s="1"/>
  <c r="F2822" i="1"/>
  <c r="C2822" i="1" l="1"/>
  <c r="J2822" i="1" l="1"/>
  <c r="K2822" i="1" s="1"/>
  <c r="I2823" i="1" s="1"/>
  <c r="E2823" i="1" l="1"/>
  <c r="D2823" i="1"/>
  <c r="F2823" i="1"/>
  <c r="H2823" i="1"/>
  <c r="G2823" i="1" s="1"/>
  <c r="C2823" i="1" l="1"/>
  <c r="J2823" i="1" s="1"/>
  <c r="K2823" i="1" l="1"/>
  <c r="I2824" i="1" s="1"/>
  <c r="D2824" i="1"/>
  <c r="E2824" i="1" l="1"/>
  <c r="H2824" i="1"/>
  <c r="G2824" i="1" s="1"/>
  <c r="F2824" i="1"/>
  <c r="C2824" i="1" l="1"/>
  <c r="J2824" i="1" s="1"/>
  <c r="D2825" i="1" s="1"/>
  <c r="K2824" i="1" l="1"/>
  <c r="I2825" i="1" s="1"/>
  <c r="E2825" i="1" l="1"/>
  <c r="F2825" i="1"/>
  <c r="H2825" i="1"/>
  <c r="G2825" i="1" s="1"/>
  <c r="C2825" i="1" l="1"/>
  <c r="J2825" i="1" l="1"/>
  <c r="K2825" i="1" s="1"/>
  <c r="I2826" i="1" s="1"/>
  <c r="E2826" i="1" l="1"/>
  <c r="F2826" i="1"/>
  <c r="H2826" i="1"/>
  <c r="G2826" i="1" s="1"/>
  <c r="D2826" i="1"/>
  <c r="C2826" i="1" l="1"/>
  <c r="J2826" i="1" s="1"/>
  <c r="D2827" i="1" s="1"/>
  <c r="K2826" i="1" l="1"/>
  <c r="I2827" i="1" s="1"/>
  <c r="E2827" i="1" l="1"/>
  <c r="F2827" i="1"/>
  <c r="H2827" i="1"/>
  <c r="G2827" i="1" s="1"/>
  <c r="C2827" i="1" l="1"/>
  <c r="J2827" i="1" s="1"/>
  <c r="D2828" i="1" l="1"/>
  <c r="K2827" i="1"/>
  <c r="I2828" i="1" s="1"/>
  <c r="E2828" i="1" l="1"/>
  <c r="H2828" i="1"/>
  <c r="G2828" i="1" s="1"/>
  <c r="F2828" i="1"/>
  <c r="C2828" i="1" l="1"/>
  <c r="J2828" i="1" l="1"/>
  <c r="D2829" i="1" s="1"/>
  <c r="K2828" i="1" l="1"/>
  <c r="I2829" i="1" s="1"/>
  <c r="E2829" i="1" l="1"/>
  <c r="H2829" i="1"/>
  <c r="G2829" i="1" s="1"/>
  <c r="F2829" i="1"/>
  <c r="C2829" i="1" l="1"/>
  <c r="J2829" i="1" s="1"/>
  <c r="D2830" i="1" s="1"/>
  <c r="K2829" i="1" l="1"/>
  <c r="I2830" i="1" s="1"/>
  <c r="E2830" i="1" l="1"/>
  <c r="H2830" i="1"/>
  <c r="G2830" i="1" s="1"/>
  <c r="F2830" i="1"/>
  <c r="C2830" i="1" l="1"/>
  <c r="J2830" i="1" s="1"/>
  <c r="D2831" i="1" s="1"/>
  <c r="K2830" i="1" l="1"/>
  <c r="I2831" i="1" s="1"/>
  <c r="E2831" i="1" l="1"/>
  <c r="H2831" i="1"/>
  <c r="G2831" i="1" s="1"/>
  <c r="F2831" i="1"/>
  <c r="C2831" i="1" l="1"/>
  <c r="J2831" i="1" s="1"/>
  <c r="D2832" i="1" s="1"/>
  <c r="K2831" i="1" l="1"/>
  <c r="I2832" i="1" s="1"/>
  <c r="F2832" i="1" l="1"/>
  <c r="H2832" i="1"/>
  <c r="G2832" i="1" s="1"/>
  <c r="E2832" i="1"/>
  <c r="C2832" i="1" l="1"/>
  <c r="J2832" i="1" s="1"/>
  <c r="D2833" i="1" s="1"/>
  <c r="K2832" i="1" l="1"/>
  <c r="I2833" i="1" s="1"/>
  <c r="E2833" i="1" l="1"/>
  <c r="F2833" i="1"/>
  <c r="H2833" i="1"/>
  <c r="G2833" i="1" s="1"/>
  <c r="C2833" i="1" l="1"/>
  <c r="J2833" i="1" s="1"/>
  <c r="K2833" i="1" l="1"/>
  <c r="I2834" i="1" s="1"/>
  <c r="D2834" i="1"/>
  <c r="F2834" i="1" l="1"/>
  <c r="H2834" i="1"/>
  <c r="G2834" i="1" s="1"/>
  <c r="E2834" i="1"/>
  <c r="C2834" i="1" l="1"/>
  <c r="J2834" i="1" s="1"/>
  <c r="K2834" i="1" s="1"/>
  <c r="I2835" i="1" s="1"/>
  <c r="F2835" i="1" l="1"/>
  <c r="H2835" i="1"/>
  <c r="G2835" i="1" s="1"/>
  <c r="E2835" i="1"/>
  <c r="D2835" i="1"/>
  <c r="C2835" i="1" l="1"/>
  <c r="J2835" i="1" s="1"/>
  <c r="D2836" i="1" s="1"/>
  <c r="K2835" i="1" l="1"/>
  <c r="I2836" i="1" s="1"/>
  <c r="E2836" i="1" l="1"/>
  <c r="F2836" i="1"/>
  <c r="H2836" i="1"/>
  <c r="G2836" i="1" s="1"/>
  <c r="C2836" i="1" l="1"/>
  <c r="J2836" i="1" l="1"/>
  <c r="K2836" i="1" s="1"/>
  <c r="I2837" i="1" s="1"/>
  <c r="E2837" i="1" l="1"/>
  <c r="D2837" i="1"/>
  <c r="H2837" i="1"/>
  <c r="G2837" i="1" s="1"/>
  <c r="F2837" i="1"/>
  <c r="C2837" i="1" l="1"/>
  <c r="J2837" i="1" s="1"/>
  <c r="D2838" i="1" s="1"/>
  <c r="K2837" i="1" l="1"/>
  <c r="I2838" i="1" s="1"/>
  <c r="E2838" i="1" l="1"/>
  <c r="F2838" i="1"/>
  <c r="H2838" i="1"/>
  <c r="G2838" i="1" s="1"/>
  <c r="C2838" i="1" l="1"/>
  <c r="J2838" i="1" s="1"/>
  <c r="D2839" i="1" s="1"/>
  <c r="K2838" i="1" l="1"/>
  <c r="I2839" i="1" s="1"/>
  <c r="E2839" i="1" l="1"/>
  <c r="H2839" i="1"/>
  <c r="G2839" i="1" s="1"/>
  <c r="F2839" i="1"/>
  <c r="C2839" i="1" l="1"/>
  <c r="J2839" i="1" s="1"/>
  <c r="K2839" i="1" s="1"/>
  <c r="I2840" i="1" s="1"/>
  <c r="F2840" i="1" l="1"/>
  <c r="E2840" i="1"/>
  <c r="H2840" i="1"/>
  <c r="G2840" i="1" s="1"/>
  <c r="D2840" i="1"/>
  <c r="C2840" i="1" l="1"/>
  <c r="J2840" i="1" s="1"/>
  <c r="D2841" i="1" l="1"/>
  <c r="K2840" i="1"/>
  <c r="I2841" i="1" s="1"/>
  <c r="E2841" i="1" l="1"/>
  <c r="H2841" i="1"/>
  <c r="G2841" i="1" s="1"/>
  <c r="F2841" i="1"/>
  <c r="C2841" i="1" l="1"/>
  <c r="J2841" i="1" l="1"/>
  <c r="D2842" i="1" s="1"/>
  <c r="K2841" i="1" l="1"/>
  <c r="I2842" i="1" s="1"/>
  <c r="E2842" i="1" l="1"/>
  <c r="H2842" i="1"/>
  <c r="G2842" i="1" s="1"/>
  <c r="F2842" i="1"/>
  <c r="C2842" i="1" l="1"/>
  <c r="J2842" i="1" s="1"/>
  <c r="D2843" i="1" s="1"/>
  <c r="K2842" i="1" l="1"/>
  <c r="I2843" i="1" s="1"/>
  <c r="H2843" i="1" l="1"/>
  <c r="G2843" i="1" s="1"/>
  <c r="E2843" i="1"/>
  <c r="F2843" i="1"/>
  <c r="C2843" i="1" l="1"/>
  <c r="J2843" i="1" s="1"/>
  <c r="D2844" i="1" s="1"/>
  <c r="K2843" i="1" l="1"/>
  <c r="I2844" i="1" s="1"/>
  <c r="E2844" i="1" l="1"/>
  <c r="H2844" i="1"/>
  <c r="G2844" i="1" s="1"/>
  <c r="F2844" i="1"/>
  <c r="C2844" i="1" l="1"/>
  <c r="J2844" i="1" s="1"/>
  <c r="D2845" i="1" s="1"/>
  <c r="K2844" i="1" l="1"/>
  <c r="I2845" i="1" s="1"/>
  <c r="E2845" i="1" l="1"/>
  <c r="H2845" i="1"/>
  <c r="G2845" i="1" s="1"/>
  <c r="F2845" i="1"/>
  <c r="C2845" i="1" l="1"/>
  <c r="J2845" i="1" s="1"/>
  <c r="D2846" i="1" s="1"/>
  <c r="K2845" i="1" l="1"/>
  <c r="I2846" i="1" s="1"/>
  <c r="H2846" i="1" l="1"/>
  <c r="G2846" i="1" s="1"/>
  <c r="F2846" i="1"/>
  <c r="E2846" i="1"/>
  <c r="C2846" i="1" l="1"/>
  <c r="J2846" i="1" s="1"/>
  <c r="D2847" i="1" s="1"/>
  <c r="K2846" i="1" l="1"/>
  <c r="I2847" i="1" s="1"/>
  <c r="E2847" i="1" l="1"/>
  <c r="F2847" i="1"/>
  <c r="H2847" i="1"/>
  <c r="G2847" i="1" s="1"/>
  <c r="C2847" i="1" l="1"/>
  <c r="J2847" i="1" s="1"/>
  <c r="D2848" i="1" l="1"/>
  <c r="K2847" i="1"/>
  <c r="I2848" i="1" s="1"/>
  <c r="E2848" i="1" l="1"/>
  <c r="F2848" i="1"/>
  <c r="H2848" i="1"/>
  <c r="G2848" i="1" s="1"/>
  <c r="C2848" i="1" l="1"/>
  <c r="J2848" i="1" s="1"/>
  <c r="K2848" i="1" l="1"/>
  <c r="I2849" i="1" s="1"/>
  <c r="D2849" i="1"/>
  <c r="E2849" i="1" l="1"/>
  <c r="H2849" i="1"/>
  <c r="G2849" i="1" s="1"/>
  <c r="F2849" i="1"/>
  <c r="C2849" i="1" l="1"/>
  <c r="J2849" i="1" l="1"/>
  <c r="D2850" i="1" s="1"/>
  <c r="K2849" i="1" l="1"/>
  <c r="I2850" i="1" s="1"/>
  <c r="E2850" i="1" l="1"/>
  <c r="H2850" i="1"/>
  <c r="G2850" i="1" s="1"/>
  <c r="F2850" i="1"/>
  <c r="C2850" i="1" l="1"/>
  <c r="J2850" i="1" s="1"/>
  <c r="D2851" i="1" s="1"/>
  <c r="K2850" i="1" l="1"/>
  <c r="I2851" i="1" s="1"/>
  <c r="E2851" i="1" l="1"/>
  <c r="F2851" i="1"/>
  <c r="H2851" i="1"/>
  <c r="G2851" i="1" s="1"/>
  <c r="C2851" i="1" l="1"/>
  <c r="J2851" i="1" s="1"/>
  <c r="K2851" i="1" s="1"/>
  <c r="I2852" i="1" s="1"/>
  <c r="H2852" i="1" l="1"/>
  <c r="G2852" i="1" s="1"/>
  <c r="F2852" i="1"/>
  <c r="E2852" i="1"/>
  <c r="D2852" i="1"/>
  <c r="C2852" i="1" l="1"/>
  <c r="J2852" i="1" s="1"/>
  <c r="D2853" i="1" s="1"/>
  <c r="K2852" i="1" l="1"/>
  <c r="I2853" i="1" s="1"/>
  <c r="H2853" i="1" l="1"/>
  <c r="G2853" i="1" s="1"/>
  <c r="F2853" i="1"/>
  <c r="E2853" i="1"/>
  <c r="C2853" i="1" l="1"/>
  <c r="J2853" i="1" s="1"/>
  <c r="K2853" i="1" s="1"/>
  <c r="I2854" i="1" s="1"/>
  <c r="E2854" i="1" l="1"/>
  <c r="H2854" i="1"/>
  <c r="G2854" i="1" s="1"/>
  <c r="F2854" i="1"/>
  <c r="D2854" i="1"/>
  <c r="C2854" i="1" l="1"/>
  <c r="J2854" i="1" s="1"/>
  <c r="K2854" i="1" l="1"/>
  <c r="I2855" i="1" s="1"/>
  <c r="D2855" i="1"/>
  <c r="H2855" i="1" l="1"/>
  <c r="G2855" i="1" s="1"/>
  <c r="F2855" i="1"/>
  <c r="E2855" i="1"/>
  <c r="C2855" i="1" l="1"/>
  <c r="J2855" i="1" s="1"/>
  <c r="D2856" i="1" s="1"/>
  <c r="K2855" i="1" l="1"/>
  <c r="I2856" i="1" s="1"/>
  <c r="E2856" i="1" l="1"/>
  <c r="F2856" i="1"/>
  <c r="H2856" i="1"/>
  <c r="G2856" i="1" s="1"/>
  <c r="C2856" i="1" l="1"/>
  <c r="J2856" i="1" s="1"/>
  <c r="K2856" i="1" l="1"/>
  <c r="I2857" i="1" s="1"/>
  <c r="D2857" i="1"/>
  <c r="F2857" i="1" l="1"/>
  <c r="H2857" i="1"/>
  <c r="G2857" i="1" s="1"/>
  <c r="E2857" i="1"/>
  <c r="C2857" i="1" l="1"/>
  <c r="J2857" i="1" s="1"/>
  <c r="D2858" i="1" l="1"/>
  <c r="K2857" i="1"/>
  <c r="I2858" i="1" s="1"/>
  <c r="F2858" i="1" l="1"/>
  <c r="E2858" i="1"/>
  <c r="H2858" i="1"/>
  <c r="G2858" i="1" s="1"/>
  <c r="C2858" i="1" l="1"/>
  <c r="J2858" i="1" s="1"/>
  <c r="D2859" i="1" s="1"/>
  <c r="K2858" i="1" l="1"/>
  <c r="I2859" i="1" s="1"/>
  <c r="F2859" i="1" l="1"/>
  <c r="E2859" i="1"/>
  <c r="H2859" i="1"/>
  <c r="G2859" i="1" s="1"/>
  <c r="C2859" i="1" l="1"/>
  <c r="J2859" i="1" s="1"/>
  <c r="D2860" i="1" l="1"/>
  <c r="K2859" i="1"/>
  <c r="I2860" i="1" s="1"/>
  <c r="E2860" i="1" l="1"/>
  <c r="F2860" i="1"/>
  <c r="H2860" i="1"/>
  <c r="G2860" i="1" s="1"/>
  <c r="C2860" i="1" l="1"/>
  <c r="J2860" i="1" s="1"/>
  <c r="D2861" i="1" l="1"/>
  <c r="K2860" i="1"/>
  <c r="I2861" i="1" s="1"/>
  <c r="E2861" i="1" l="1"/>
  <c r="F2861" i="1"/>
  <c r="H2861" i="1"/>
  <c r="G2861" i="1" s="1"/>
  <c r="C2861" i="1" l="1"/>
  <c r="J2861" i="1" s="1"/>
  <c r="D2862" i="1" l="1"/>
  <c r="K2861" i="1"/>
  <c r="I2862" i="1" s="1"/>
  <c r="F2862" i="1" l="1"/>
  <c r="H2862" i="1"/>
  <c r="G2862" i="1" s="1"/>
  <c r="E2862" i="1"/>
  <c r="C2862" i="1" l="1"/>
  <c r="J2862" i="1" s="1"/>
  <c r="D2863" i="1" l="1"/>
  <c r="K2862" i="1"/>
  <c r="I2863" i="1" s="1"/>
  <c r="F2863" i="1" l="1"/>
  <c r="H2863" i="1"/>
  <c r="G2863" i="1" s="1"/>
  <c r="E2863" i="1"/>
  <c r="C2863" i="1" l="1"/>
  <c r="J2863" i="1" s="1"/>
  <c r="D2864" i="1" s="1"/>
  <c r="K2863" i="1" l="1"/>
  <c r="I2864" i="1" s="1"/>
  <c r="E2864" i="1" l="1"/>
  <c r="H2864" i="1"/>
  <c r="G2864" i="1" s="1"/>
  <c r="F2864" i="1"/>
  <c r="C2864" i="1" l="1"/>
  <c r="J2864" i="1" s="1"/>
  <c r="D2865" i="1" s="1"/>
  <c r="K2864" i="1" l="1"/>
  <c r="I2865" i="1" s="1"/>
  <c r="H2865" i="1" l="1"/>
  <c r="G2865" i="1" s="1"/>
  <c r="F2865" i="1"/>
  <c r="E2865" i="1"/>
  <c r="C2865" i="1" l="1"/>
  <c r="J2865" i="1" s="1"/>
  <c r="D2866" i="1" s="1"/>
  <c r="K2865" i="1" l="1"/>
  <c r="I2866" i="1" s="1"/>
  <c r="H2866" i="1" l="1"/>
  <c r="G2866" i="1" s="1"/>
  <c r="F2866" i="1"/>
  <c r="E2866" i="1"/>
  <c r="C2866" i="1" l="1"/>
  <c r="J2866" i="1" s="1"/>
  <c r="D2867" i="1" s="1"/>
  <c r="K2866" i="1" l="1"/>
  <c r="I2867" i="1" s="1"/>
  <c r="H2867" i="1" l="1"/>
  <c r="G2867" i="1" s="1"/>
  <c r="F2867" i="1"/>
  <c r="E2867" i="1"/>
  <c r="C2867" i="1" l="1"/>
  <c r="J2867" i="1" s="1"/>
  <c r="K2867" i="1" s="1"/>
  <c r="I2868" i="1" s="1"/>
  <c r="D2868" i="1" l="1"/>
  <c r="E2868" i="1"/>
  <c r="H2868" i="1"/>
  <c r="G2868" i="1" s="1"/>
  <c r="F2868" i="1"/>
  <c r="C2868" i="1" l="1"/>
  <c r="J2868" i="1" l="1"/>
  <c r="D2869" i="1" l="1"/>
  <c r="K2868" i="1"/>
  <c r="I2869" i="1" s="1"/>
  <c r="E2869" i="1" l="1"/>
  <c r="F2869" i="1"/>
  <c r="H2869" i="1"/>
  <c r="G2869" i="1" s="1"/>
  <c r="C2869" i="1" l="1"/>
  <c r="J2869" i="1" s="1"/>
  <c r="D2870" i="1" l="1"/>
  <c r="K2869" i="1"/>
  <c r="I2870" i="1" s="1"/>
  <c r="E2870" i="1" l="1"/>
  <c r="F2870" i="1"/>
  <c r="H2870" i="1"/>
  <c r="G2870" i="1" s="1"/>
  <c r="C2870" i="1" l="1"/>
  <c r="J2870" i="1" s="1"/>
  <c r="K2870" i="1" l="1"/>
  <c r="I2871" i="1" s="1"/>
  <c r="D2871" i="1"/>
  <c r="E2871" i="1" l="1"/>
  <c r="F2871" i="1"/>
  <c r="H2871" i="1"/>
  <c r="G2871" i="1" s="1"/>
  <c r="C2871" i="1" l="1"/>
  <c r="J2871" i="1" s="1"/>
  <c r="D2872" i="1" l="1"/>
  <c r="K2871" i="1"/>
  <c r="I2872" i="1" s="1"/>
  <c r="E2872" i="1" l="1"/>
  <c r="F2872" i="1"/>
  <c r="H2872" i="1"/>
  <c r="G2872" i="1" s="1"/>
  <c r="C2872" i="1" l="1"/>
  <c r="J2872" i="1" s="1"/>
  <c r="D2873" i="1" l="1"/>
  <c r="K2872" i="1"/>
  <c r="I2873" i="1" s="1"/>
  <c r="H2873" i="1" l="1"/>
  <c r="G2873" i="1" s="1"/>
  <c r="F2873" i="1"/>
  <c r="E2873" i="1"/>
  <c r="C2873" i="1" l="1"/>
  <c r="J2873" i="1"/>
  <c r="D2874" i="1" l="1"/>
  <c r="K2873" i="1"/>
  <c r="I2874" i="1" s="1"/>
  <c r="E2874" i="1" l="1"/>
  <c r="H2874" i="1"/>
  <c r="G2874" i="1" s="1"/>
  <c r="F2874" i="1"/>
  <c r="C2874" i="1" l="1"/>
  <c r="J2874" i="1" s="1"/>
  <c r="K2874" i="1" l="1"/>
  <c r="I2875" i="1" s="1"/>
  <c r="D2875" i="1"/>
  <c r="E2875" i="1" l="1"/>
  <c r="H2875" i="1"/>
  <c r="G2875" i="1" s="1"/>
  <c r="F2875" i="1"/>
  <c r="C2875" i="1" l="1"/>
  <c r="J2875" i="1" s="1"/>
  <c r="D2876" i="1" l="1"/>
  <c r="K2875" i="1"/>
  <c r="I2876" i="1" s="1"/>
  <c r="E2876" i="1" l="1"/>
  <c r="H2876" i="1"/>
  <c r="G2876" i="1" s="1"/>
  <c r="F2876" i="1"/>
  <c r="C2876" i="1" l="1"/>
  <c r="J2876" i="1" s="1"/>
  <c r="K2876" i="1" s="1"/>
  <c r="I2877" i="1" s="1"/>
  <c r="D2877" i="1" l="1"/>
  <c r="E2877" i="1"/>
  <c r="H2877" i="1"/>
  <c r="G2877" i="1" s="1"/>
  <c r="F2877" i="1"/>
  <c r="C2877" i="1" l="1"/>
  <c r="J2877" i="1" s="1"/>
  <c r="K2877" i="1" l="1"/>
  <c r="I2878" i="1" s="1"/>
  <c r="D2878" i="1"/>
  <c r="E2878" i="1" l="1"/>
  <c r="H2878" i="1"/>
  <c r="G2878" i="1" s="1"/>
  <c r="F2878" i="1"/>
  <c r="C2878" i="1" l="1"/>
  <c r="J2878" i="1" l="1"/>
  <c r="K2878" i="1" l="1"/>
  <c r="I2879" i="1" s="1"/>
  <c r="D2879" i="1"/>
  <c r="E2879" i="1" l="1"/>
  <c r="H2879" i="1"/>
  <c r="G2879" i="1" s="1"/>
  <c r="F2879" i="1"/>
  <c r="C2879" i="1" l="1"/>
  <c r="J2879" i="1" s="1"/>
  <c r="D2880" i="1" l="1"/>
  <c r="K2879" i="1"/>
  <c r="I2880" i="1" s="1"/>
  <c r="E2880" i="1" l="1"/>
  <c r="F2880" i="1"/>
  <c r="H2880" i="1"/>
  <c r="G2880" i="1" s="1"/>
  <c r="C2880" i="1" l="1"/>
  <c r="J2880" i="1" s="1"/>
  <c r="D2881" i="1" l="1"/>
  <c r="K2880" i="1"/>
  <c r="I2881" i="1" s="1"/>
  <c r="E2881" i="1" l="1"/>
  <c r="F2881" i="1"/>
  <c r="H2881" i="1"/>
  <c r="G2881" i="1" s="1"/>
  <c r="C2881" i="1" l="1"/>
  <c r="J2881" i="1" s="1"/>
  <c r="D2882" i="1" s="1"/>
  <c r="K2881" i="1" l="1"/>
  <c r="I2882" i="1" s="1"/>
  <c r="H2882" i="1" l="1"/>
  <c r="G2882" i="1" s="1"/>
  <c r="F2882" i="1"/>
  <c r="E2882" i="1"/>
  <c r="C2882" i="1" l="1"/>
  <c r="J2882" i="1" s="1"/>
  <c r="D2883" i="1" s="1"/>
  <c r="K2882" i="1" l="1"/>
  <c r="I2883" i="1" s="1"/>
  <c r="H2883" i="1" l="1"/>
  <c r="G2883" i="1" s="1"/>
  <c r="E2883" i="1"/>
  <c r="F2883" i="1"/>
  <c r="C2883" i="1" l="1"/>
  <c r="J2883" i="1" s="1"/>
  <c r="K2883" i="1" s="1"/>
  <c r="I2884" i="1" s="1"/>
  <c r="D2884" i="1" l="1"/>
  <c r="E2884" i="1"/>
  <c r="H2884" i="1"/>
  <c r="G2884" i="1" s="1"/>
  <c r="F2884" i="1"/>
  <c r="C2884" i="1" l="1"/>
  <c r="J2884" i="1" s="1"/>
  <c r="D2885" i="1" l="1"/>
  <c r="K2884" i="1"/>
  <c r="I2885" i="1" s="1"/>
  <c r="E2885" i="1" l="1"/>
  <c r="F2885" i="1"/>
  <c r="H2885" i="1"/>
  <c r="G2885" i="1" s="1"/>
  <c r="C2885" i="1" l="1"/>
  <c r="J2885" i="1" s="1"/>
  <c r="K2885" i="1" l="1"/>
  <c r="I2886" i="1" s="1"/>
  <c r="D2886" i="1"/>
  <c r="E2886" i="1" l="1"/>
  <c r="H2886" i="1"/>
  <c r="G2886" i="1" s="1"/>
  <c r="F2886" i="1"/>
  <c r="C2886" i="1" l="1"/>
  <c r="J2886" i="1" s="1"/>
  <c r="D2887" i="1" l="1"/>
  <c r="K2886" i="1"/>
  <c r="I2887" i="1" l="1"/>
  <c r="H2887" i="1"/>
  <c r="F2887" i="1"/>
  <c r="E2887" i="1"/>
  <c r="G2887" i="1" l="1"/>
  <c r="C2887" i="1"/>
  <c r="J2887" i="1" l="1"/>
  <c r="K2887" i="1" s="1"/>
  <c r="I2888" i="1" s="1"/>
  <c r="F2888" i="1" l="1"/>
  <c r="E2888" i="1"/>
  <c r="H2888" i="1"/>
  <c r="G2888" i="1" s="1"/>
  <c r="D2888" i="1"/>
  <c r="C2888" i="1" l="1"/>
  <c r="J2888" i="1" s="1"/>
  <c r="D2889" i="1" l="1"/>
  <c r="K2888" i="1"/>
  <c r="I2889" i="1" s="1"/>
  <c r="H2889" i="1" l="1"/>
  <c r="G2889" i="1" s="1"/>
  <c r="F2889" i="1"/>
  <c r="E2889" i="1"/>
  <c r="C2889" i="1" l="1"/>
  <c r="J2889" i="1" s="1"/>
  <c r="D2890" i="1" s="1"/>
  <c r="K2889" i="1" l="1"/>
  <c r="I2890" i="1" s="1"/>
  <c r="F2890" i="1" l="1"/>
  <c r="E2890" i="1"/>
  <c r="H2890" i="1"/>
  <c r="G2890" i="1" s="1"/>
  <c r="C2890" i="1" l="1"/>
  <c r="J2890" i="1" s="1"/>
  <c r="D2891" i="1" s="1"/>
  <c r="K2890" i="1" l="1"/>
  <c r="I2891" i="1" s="1"/>
  <c r="E2891" i="1" l="1"/>
  <c r="F2891" i="1"/>
  <c r="H2891" i="1"/>
  <c r="G2891" i="1" s="1"/>
  <c r="C2891" i="1" l="1"/>
  <c r="J2891" i="1" s="1"/>
  <c r="D2892" i="1" s="1"/>
  <c r="K2891" i="1" l="1"/>
  <c r="I2892" i="1" s="1"/>
  <c r="F2892" i="1" l="1"/>
  <c r="E2892" i="1"/>
  <c r="H2892" i="1"/>
  <c r="G2892" i="1" s="1"/>
  <c r="C2892" i="1" l="1"/>
  <c r="J2892" i="1" s="1"/>
  <c r="K2892" i="1" s="1"/>
  <c r="I2893" i="1" s="1"/>
  <c r="D2893" i="1" l="1"/>
  <c r="H2893" i="1"/>
  <c r="G2893" i="1" s="1"/>
  <c r="E2893" i="1"/>
  <c r="F2893" i="1"/>
  <c r="C2893" i="1" l="1"/>
  <c r="J2893" i="1" s="1"/>
  <c r="K2893" i="1" s="1"/>
  <c r="F2894" i="1" s="1"/>
  <c r="E2894" i="1" l="1"/>
  <c r="D2894" i="1"/>
  <c r="H2894" i="1"/>
  <c r="I2894" i="1"/>
  <c r="G2894" i="1" l="1"/>
  <c r="C2894" i="1"/>
  <c r="J2894" i="1" l="1"/>
  <c r="K2894" i="1" s="1"/>
  <c r="I2895" i="1" s="1"/>
  <c r="D2895" i="1" l="1"/>
  <c r="H2895" i="1"/>
  <c r="G2895" i="1" s="1"/>
  <c r="F2895" i="1"/>
  <c r="E2895" i="1"/>
  <c r="C2895" i="1" l="1"/>
  <c r="J2895" i="1" s="1"/>
  <c r="D2896" i="1" s="1"/>
  <c r="K2895" i="1" l="1"/>
  <c r="I2896" i="1" s="1"/>
  <c r="H2896" i="1" l="1"/>
  <c r="G2896" i="1" s="1"/>
  <c r="E2896" i="1"/>
  <c r="F2896" i="1"/>
  <c r="C2896" i="1" l="1"/>
  <c r="J2896" i="1" s="1"/>
  <c r="D2897" i="1" s="1"/>
  <c r="K2896" i="1" l="1"/>
  <c r="F2897" i="1" s="1"/>
  <c r="H2897" i="1" l="1"/>
  <c r="E2897" i="1"/>
  <c r="C2897" i="1" s="1"/>
  <c r="I2897" i="1"/>
  <c r="G2897" i="1" s="1"/>
  <c r="J2897" i="1" s="1"/>
  <c r="D2898" i="1" s="1"/>
  <c r="K2897" i="1" l="1"/>
  <c r="I2898" i="1" s="1"/>
  <c r="F2898" i="1" l="1"/>
  <c r="H2898" i="1"/>
  <c r="G2898" i="1" s="1"/>
  <c r="E2898" i="1"/>
  <c r="C2898" i="1" l="1"/>
  <c r="J2898" i="1" s="1"/>
  <c r="D2899" i="1" s="1"/>
  <c r="K2898" i="1" l="1"/>
  <c r="I2899" i="1" s="1"/>
  <c r="F2899" i="1" l="1"/>
  <c r="H2899" i="1"/>
  <c r="G2899" i="1" s="1"/>
  <c r="E2899" i="1"/>
  <c r="C2899" i="1" l="1"/>
  <c r="J2899" i="1" s="1"/>
  <c r="D2900" i="1" s="1"/>
  <c r="K2899" i="1" l="1"/>
  <c r="I2900" i="1" s="1"/>
  <c r="H2900" i="1"/>
  <c r="G2900" i="1" s="1"/>
  <c r="F2900" i="1" l="1"/>
  <c r="E2900" i="1"/>
  <c r="C2900" i="1" s="1"/>
  <c r="J2900" i="1" s="1"/>
  <c r="D2901" i="1" s="1"/>
  <c r="K2900" i="1" l="1"/>
  <c r="I2901" i="1" s="1"/>
  <c r="E2901" i="1" l="1"/>
  <c r="F2901" i="1"/>
  <c r="H2901" i="1"/>
  <c r="G2901" i="1" s="1"/>
  <c r="C2901" i="1" l="1"/>
  <c r="J2901" i="1" s="1"/>
  <c r="D2902" i="1" l="1"/>
  <c r="K2901" i="1"/>
  <c r="I2902" i="1" s="1"/>
  <c r="E2902" i="1" l="1"/>
  <c r="F2902" i="1"/>
  <c r="H2902" i="1"/>
  <c r="G2902" i="1" s="1"/>
  <c r="C2902" i="1" l="1"/>
  <c r="J2902" i="1" l="1"/>
  <c r="K2902" i="1" l="1"/>
  <c r="I2903" i="1" s="1"/>
  <c r="D2903" i="1"/>
  <c r="E2903" i="1" l="1"/>
  <c r="F2903" i="1"/>
  <c r="H2903" i="1"/>
  <c r="G2903" i="1" s="1"/>
  <c r="C2903" i="1" l="1"/>
  <c r="J2903" i="1" l="1"/>
  <c r="D2904" i="1" l="1"/>
  <c r="K2903" i="1"/>
  <c r="I2904" i="1" s="1"/>
  <c r="E2904" i="1" l="1"/>
  <c r="H2904" i="1"/>
  <c r="G2904" i="1" s="1"/>
  <c r="F2904" i="1"/>
  <c r="C2904" i="1" l="1"/>
  <c r="J2904" i="1" l="1"/>
  <c r="D2905" i="1" l="1"/>
  <c r="K2904" i="1"/>
  <c r="I2905" i="1" s="1"/>
  <c r="E2905" i="1" l="1"/>
  <c r="H2905" i="1"/>
  <c r="G2905" i="1" s="1"/>
  <c r="F2905" i="1"/>
  <c r="C2905" i="1" l="1"/>
  <c r="J2905" i="1" l="1"/>
  <c r="K2905" i="1" l="1"/>
  <c r="I2906" i="1" s="1"/>
  <c r="D2906" i="1"/>
  <c r="E2906" i="1" l="1"/>
  <c r="H2906" i="1"/>
  <c r="G2906" i="1" s="1"/>
  <c r="F2906" i="1"/>
  <c r="C2906" i="1" l="1"/>
  <c r="J2906" i="1" l="1"/>
  <c r="D2907" i="1" l="1"/>
  <c r="K2906" i="1"/>
  <c r="I2907" i="1" s="1"/>
  <c r="E2907" i="1" l="1"/>
  <c r="H2907" i="1"/>
  <c r="G2907" i="1" s="1"/>
  <c r="F2907" i="1"/>
  <c r="C2907" i="1" l="1"/>
  <c r="J2907" i="1" l="1"/>
  <c r="D2908" i="1" l="1"/>
  <c r="K2907" i="1"/>
  <c r="I2908" i="1" s="1"/>
  <c r="H2908" i="1" l="1"/>
  <c r="G2908" i="1" s="1"/>
  <c r="E2908" i="1"/>
  <c r="F2908" i="1"/>
  <c r="C2908" i="1" l="1"/>
  <c r="J2908" i="1" l="1"/>
  <c r="D2909" i="1" s="1"/>
  <c r="K2908" i="1" l="1"/>
  <c r="I2909" i="1" s="1"/>
  <c r="H2909" i="1" l="1"/>
  <c r="G2909" i="1" s="1"/>
  <c r="F2909" i="1"/>
  <c r="E2909" i="1"/>
  <c r="C2909" i="1" l="1"/>
  <c r="J2909" i="1" s="1"/>
  <c r="D2910" i="1" s="1"/>
  <c r="K2909" i="1" l="1"/>
  <c r="I2910" i="1" s="1"/>
  <c r="E2910" i="1" l="1"/>
  <c r="F2910" i="1"/>
  <c r="H2910" i="1"/>
  <c r="G2910" i="1" s="1"/>
  <c r="C2910" i="1" l="1"/>
  <c r="J2910" i="1" s="1"/>
  <c r="K2910" i="1" s="1"/>
  <c r="I2911" i="1" s="1"/>
  <c r="E2911" i="1" l="1"/>
  <c r="D2911" i="1"/>
  <c r="H2911" i="1"/>
  <c r="G2911" i="1" s="1"/>
  <c r="F2911" i="1"/>
  <c r="C2911" i="1" l="1"/>
  <c r="J2911" i="1" l="1"/>
  <c r="D2912" i="1" l="1"/>
  <c r="K2911" i="1"/>
  <c r="I2912" i="1" s="1"/>
  <c r="E2912" i="1" l="1"/>
  <c r="F2912" i="1"/>
  <c r="H2912" i="1"/>
  <c r="G2912" i="1" s="1"/>
  <c r="C2912" i="1" l="1"/>
  <c r="J2912" i="1" l="1"/>
  <c r="K2912" i="1" s="1"/>
  <c r="I2913" i="1" s="1"/>
  <c r="E2913" i="1" l="1"/>
  <c r="D2913" i="1"/>
  <c r="H2913" i="1"/>
  <c r="G2913" i="1" s="1"/>
  <c r="F2913" i="1"/>
  <c r="C2913" i="1" l="1"/>
  <c r="J2913" i="1" l="1"/>
  <c r="K2913" i="1" l="1"/>
  <c r="I2914" i="1" s="1"/>
  <c r="D2914" i="1"/>
  <c r="E2914" i="1" l="1"/>
  <c r="H2914" i="1"/>
  <c r="G2914" i="1" s="1"/>
  <c r="F2914" i="1"/>
  <c r="C2914" i="1" l="1"/>
  <c r="J2914" i="1" l="1"/>
  <c r="K2914" i="1" l="1"/>
  <c r="I2915" i="1" s="1"/>
  <c r="D2915" i="1"/>
  <c r="E2915" i="1" l="1"/>
  <c r="H2915" i="1"/>
  <c r="G2915" i="1" s="1"/>
  <c r="F2915" i="1"/>
  <c r="C2915" i="1" l="1"/>
  <c r="J2915" i="1" l="1"/>
  <c r="D2916" i="1" s="1"/>
  <c r="K2915" i="1" l="1"/>
  <c r="I2916" i="1" s="1"/>
  <c r="E2916" i="1" l="1"/>
  <c r="F2916" i="1"/>
  <c r="H2916" i="1"/>
  <c r="G2916" i="1" s="1"/>
  <c r="C2916" i="1" l="1"/>
  <c r="J2916" i="1" s="1"/>
  <c r="D2917" i="1" s="1"/>
  <c r="K2916" i="1" l="1"/>
  <c r="I2917" i="1" s="1"/>
  <c r="E2917" i="1" l="1"/>
  <c r="F2917" i="1"/>
  <c r="H2917" i="1"/>
  <c r="G2917" i="1" s="1"/>
  <c r="C2917" i="1" l="1"/>
  <c r="J2917" i="1" s="1"/>
  <c r="D2918" i="1" l="1"/>
  <c r="K2917" i="1"/>
  <c r="I2918" i="1" s="1"/>
  <c r="E2918" i="1" l="1"/>
  <c r="F2918" i="1"/>
  <c r="H2918" i="1"/>
  <c r="G2918" i="1" s="1"/>
  <c r="C2918" i="1" l="1"/>
  <c r="J2918" i="1" l="1"/>
  <c r="D2919" i="1" s="1"/>
  <c r="K2918" i="1" l="1"/>
  <c r="I2919" i="1" s="1"/>
  <c r="E2919" i="1" l="1"/>
  <c r="H2919" i="1"/>
  <c r="G2919" i="1" s="1"/>
  <c r="F2919" i="1"/>
  <c r="C2919" i="1" l="1"/>
  <c r="J2919" i="1" s="1"/>
  <c r="D2920" i="1" s="1"/>
  <c r="K2919" i="1" l="1"/>
  <c r="I2920" i="1" s="1"/>
  <c r="E2920" i="1" l="1"/>
  <c r="H2920" i="1"/>
  <c r="G2920" i="1" s="1"/>
  <c r="F2920" i="1"/>
  <c r="C2920" i="1" l="1"/>
  <c r="J2920" i="1" s="1"/>
  <c r="D2921" i="1" l="1"/>
  <c r="K2920" i="1"/>
  <c r="I2921" i="1" s="1"/>
  <c r="E2921" i="1" l="1"/>
  <c r="F2921" i="1"/>
  <c r="H2921" i="1"/>
  <c r="G2921" i="1" s="1"/>
  <c r="C2921" i="1" l="1"/>
  <c r="J2921" i="1" s="1"/>
  <c r="D2922" i="1" s="1"/>
  <c r="K2921" i="1" l="1"/>
  <c r="I2922" i="1" s="1"/>
  <c r="H2922" i="1" l="1"/>
  <c r="G2922" i="1" s="1"/>
  <c r="F2922" i="1"/>
  <c r="E2922" i="1"/>
  <c r="C2922" i="1" l="1"/>
  <c r="J2922" i="1" s="1"/>
  <c r="D2923" i="1" s="1"/>
  <c r="K2922" i="1" l="1"/>
  <c r="I2923" i="1" s="1"/>
  <c r="E2923" i="1" l="1"/>
  <c r="F2923" i="1"/>
  <c r="H2923" i="1"/>
  <c r="G2923" i="1" s="1"/>
  <c r="C2923" i="1" l="1"/>
  <c r="J2923" i="1" s="1"/>
  <c r="D2924" i="1" s="1"/>
  <c r="K2923" i="1" l="1"/>
  <c r="I2924" i="1" s="1"/>
  <c r="E2924" i="1" l="1"/>
  <c r="F2924" i="1"/>
  <c r="H2924" i="1"/>
  <c r="G2924" i="1" s="1"/>
  <c r="C2924" i="1" l="1"/>
  <c r="J2924" i="1" s="1"/>
  <c r="D2925" i="1" l="1"/>
  <c r="K2924" i="1"/>
  <c r="I2925" i="1" s="1"/>
  <c r="H2925" i="1" l="1"/>
  <c r="G2925" i="1" s="1"/>
  <c r="E2925" i="1"/>
  <c r="F2925" i="1"/>
  <c r="C2925" i="1" l="1"/>
  <c r="J2925" i="1" s="1"/>
  <c r="K2925" i="1" l="1"/>
  <c r="I2926" i="1" s="1"/>
  <c r="D2926" i="1"/>
  <c r="E2926" i="1" l="1"/>
  <c r="H2926" i="1"/>
  <c r="G2926" i="1" s="1"/>
  <c r="F2926" i="1"/>
  <c r="C2926" i="1" l="1"/>
  <c r="J2926" i="1" l="1"/>
  <c r="D2927" i="1" s="1"/>
  <c r="K2926" i="1" l="1"/>
  <c r="I2927" i="1" s="1"/>
  <c r="E2927" i="1" l="1"/>
  <c r="H2927" i="1"/>
  <c r="G2927" i="1" s="1"/>
  <c r="F2927" i="1"/>
  <c r="C2927" i="1" l="1"/>
  <c r="J2927" i="1" s="1"/>
  <c r="D2928" i="1" s="1"/>
  <c r="K2927" i="1" l="1"/>
  <c r="I2928" i="1" s="1"/>
  <c r="H2928" i="1" l="1"/>
  <c r="G2928" i="1" s="1"/>
  <c r="E2928" i="1"/>
  <c r="F2928" i="1"/>
  <c r="C2928" i="1" l="1"/>
  <c r="J2928" i="1" s="1"/>
  <c r="D2929" i="1" s="1"/>
  <c r="K2928" i="1" l="1"/>
  <c r="E2929" i="1" l="1"/>
  <c r="I2929" i="1"/>
  <c r="F2929" i="1"/>
  <c r="H2929" i="1"/>
  <c r="G2929" i="1" l="1"/>
  <c r="C2929" i="1"/>
  <c r="J2929" i="1" l="1"/>
  <c r="K2929" i="1" s="1"/>
  <c r="I2930" i="1" s="1"/>
  <c r="H2930" i="1" l="1"/>
  <c r="G2930" i="1" s="1"/>
  <c r="F2930" i="1"/>
  <c r="E2930" i="1"/>
  <c r="D2930" i="1"/>
  <c r="C2930" i="1" l="1"/>
  <c r="J2930" i="1" s="1"/>
  <c r="K2930" i="1" l="1"/>
  <c r="I2931" i="1" s="1"/>
  <c r="D2931" i="1"/>
  <c r="E2931" i="1" l="1"/>
  <c r="F2931" i="1"/>
  <c r="H2931" i="1"/>
  <c r="G2931" i="1" s="1"/>
  <c r="C2931" i="1" l="1"/>
  <c r="J2931" i="1" l="1"/>
  <c r="K2931" i="1" l="1"/>
  <c r="I2932" i="1" s="1"/>
  <c r="D2932" i="1"/>
  <c r="E2932" i="1" l="1"/>
  <c r="F2932" i="1"/>
  <c r="H2932" i="1"/>
  <c r="G2932" i="1" s="1"/>
  <c r="C2932" i="1" l="1"/>
  <c r="J2932" i="1" l="1"/>
  <c r="K2932" i="1" l="1"/>
  <c r="I2933" i="1" s="1"/>
  <c r="D2933" i="1"/>
  <c r="E2933" i="1" l="1"/>
  <c r="F2933" i="1"/>
  <c r="H2933" i="1"/>
  <c r="G2933" i="1" s="1"/>
  <c r="C2933" i="1" l="1"/>
  <c r="J2933" i="1" l="1"/>
  <c r="D2934" i="1" l="1"/>
  <c r="K2933" i="1"/>
  <c r="I2934" i="1" s="1"/>
  <c r="E2934" i="1" l="1"/>
  <c r="H2934" i="1"/>
  <c r="G2934" i="1" s="1"/>
  <c r="F2934" i="1"/>
  <c r="C2934" i="1" l="1"/>
  <c r="J2934" i="1" l="1"/>
  <c r="D2935" i="1" s="1"/>
  <c r="K2934" i="1" l="1"/>
  <c r="I2935" i="1" s="1"/>
  <c r="E2935" i="1" l="1"/>
  <c r="F2935" i="1"/>
  <c r="H2935" i="1"/>
  <c r="G2935" i="1" s="1"/>
  <c r="C2935" i="1" l="1"/>
  <c r="J2935" i="1" s="1"/>
  <c r="D2936" i="1" s="1"/>
  <c r="K2935" i="1" l="1"/>
  <c r="I2936" i="1" s="1"/>
  <c r="E2936" i="1" l="1"/>
  <c r="F2936" i="1"/>
  <c r="H2936" i="1"/>
  <c r="G2936" i="1" s="1"/>
  <c r="C2936" i="1" l="1"/>
  <c r="J2936" i="1" s="1"/>
  <c r="D2937" i="1" l="1"/>
  <c r="K2936" i="1"/>
  <c r="I2937" i="1" s="1"/>
  <c r="E2937" i="1" l="1"/>
  <c r="F2937" i="1"/>
  <c r="H2937" i="1"/>
  <c r="G2937" i="1" s="1"/>
  <c r="C2937" i="1" l="1"/>
  <c r="J2937" i="1" l="1"/>
  <c r="K2937" i="1" s="1"/>
  <c r="I2938" i="1" s="1"/>
  <c r="E2938" i="1" l="1"/>
  <c r="D2938" i="1"/>
  <c r="H2938" i="1"/>
  <c r="G2938" i="1" s="1"/>
  <c r="F2938" i="1"/>
  <c r="C2938" i="1" l="1"/>
  <c r="J2938" i="1" l="1"/>
  <c r="K2938" i="1" l="1"/>
  <c r="I2939" i="1" s="1"/>
  <c r="D2939" i="1"/>
  <c r="E2939" i="1" l="1"/>
  <c r="F2939" i="1"/>
  <c r="H2939" i="1"/>
  <c r="G2939" i="1" s="1"/>
  <c r="C2939" i="1" l="1"/>
  <c r="J2939" i="1" l="1"/>
  <c r="D2940" i="1" s="1"/>
  <c r="K2939" i="1" l="1"/>
  <c r="I2940" i="1" s="1"/>
  <c r="E2940" i="1" l="1"/>
  <c r="H2940" i="1"/>
  <c r="G2940" i="1" s="1"/>
  <c r="F2940" i="1"/>
  <c r="C2940" i="1" l="1"/>
  <c r="J2940" i="1" s="1"/>
  <c r="K2940" i="1" s="1"/>
  <c r="I2941" i="1" s="1"/>
  <c r="E2941" i="1" l="1"/>
  <c r="D2941" i="1"/>
  <c r="H2941" i="1"/>
  <c r="G2941" i="1" s="1"/>
  <c r="F2941" i="1"/>
  <c r="C2941" i="1" l="1"/>
  <c r="J2941" i="1" l="1"/>
  <c r="D2942" i="1" s="1"/>
  <c r="K2941" i="1" l="1"/>
  <c r="I2942" i="1" s="1"/>
  <c r="F2942" i="1" l="1"/>
  <c r="H2942" i="1"/>
  <c r="G2942" i="1" s="1"/>
  <c r="E2942" i="1"/>
  <c r="C2942" i="1" s="1"/>
  <c r="J2942" i="1" l="1"/>
  <c r="D2943" i="1" s="1"/>
  <c r="K2942" i="1" l="1"/>
  <c r="I2943" i="1" s="1"/>
  <c r="E2943" i="1" l="1"/>
  <c r="F2943" i="1"/>
  <c r="H2943" i="1"/>
  <c r="G2943" i="1" s="1"/>
  <c r="C2943" i="1" l="1"/>
  <c r="J2943" i="1" s="1"/>
  <c r="D2944" i="1" s="1"/>
  <c r="K2943" i="1" l="1"/>
  <c r="I2944" i="1" s="1"/>
  <c r="E2944" i="1" l="1"/>
  <c r="H2944" i="1"/>
  <c r="G2944" i="1" s="1"/>
  <c r="F2944" i="1"/>
  <c r="C2944" i="1" l="1"/>
  <c r="J2944" i="1" s="1"/>
  <c r="D2945" i="1" s="1"/>
  <c r="K2944" i="1" l="1"/>
  <c r="I2945" i="1" s="1"/>
  <c r="H2945" i="1" l="1"/>
  <c r="G2945" i="1" s="1"/>
  <c r="E2945" i="1"/>
  <c r="F2945" i="1"/>
  <c r="C2945" i="1" l="1"/>
  <c r="J2945" i="1" s="1"/>
  <c r="D2946" i="1" s="1"/>
  <c r="K2945" i="1" l="1"/>
  <c r="I2946" i="1" s="1"/>
  <c r="E2946" i="1" l="1"/>
  <c r="F2946" i="1"/>
  <c r="H2946" i="1"/>
  <c r="G2946" i="1" s="1"/>
  <c r="C2946" i="1" l="1"/>
  <c r="J2946" i="1" s="1"/>
  <c r="D2947" i="1" l="1"/>
  <c r="K2946" i="1"/>
  <c r="I2947" i="1" s="1"/>
  <c r="E2947" i="1" l="1"/>
  <c r="H2947" i="1"/>
  <c r="G2947" i="1" s="1"/>
  <c r="F2947" i="1"/>
  <c r="C2947" i="1" l="1"/>
  <c r="J2947" i="1" l="1"/>
  <c r="D2948" i="1" l="1"/>
  <c r="K2947" i="1"/>
  <c r="I2948" i="1" s="1"/>
  <c r="E2948" i="1" l="1"/>
  <c r="H2948" i="1"/>
  <c r="G2948" i="1" s="1"/>
  <c r="F2948" i="1"/>
  <c r="C2948" i="1" l="1"/>
  <c r="J2948" i="1" l="1"/>
  <c r="K2948" i="1" l="1"/>
  <c r="I2949" i="1" s="1"/>
  <c r="D2949" i="1"/>
  <c r="E2949" i="1" l="1"/>
  <c r="H2949" i="1"/>
  <c r="G2949" i="1" s="1"/>
  <c r="F2949" i="1"/>
  <c r="C2949" i="1" l="1"/>
  <c r="J2949" i="1" l="1"/>
  <c r="D2950" i="1" l="1"/>
  <c r="K2949" i="1"/>
  <c r="I2950" i="1" s="1"/>
  <c r="E2950" i="1" l="1"/>
  <c r="F2950" i="1"/>
  <c r="H2950" i="1"/>
  <c r="G2950" i="1" s="1"/>
  <c r="C2950" i="1" l="1"/>
  <c r="J2950" i="1" l="1"/>
  <c r="D2951" i="1" s="1"/>
  <c r="K2950" i="1" l="1"/>
  <c r="I2951" i="1" s="1"/>
  <c r="E2951" i="1" l="1"/>
  <c r="F2951" i="1"/>
  <c r="H2951" i="1"/>
  <c r="G2951" i="1" s="1"/>
  <c r="C2951" i="1" l="1"/>
  <c r="J2951" i="1" s="1"/>
  <c r="D2952" i="1" s="1"/>
  <c r="K2951" i="1" l="1"/>
  <c r="I2952" i="1" s="1"/>
  <c r="F2952" i="1" l="1"/>
  <c r="H2952" i="1"/>
  <c r="G2952" i="1" s="1"/>
  <c r="E2952" i="1"/>
  <c r="C2952" i="1" s="1"/>
  <c r="J2952" i="1" l="1"/>
  <c r="D2953" i="1" s="1"/>
  <c r="K2952" i="1" l="1"/>
  <c r="I2953" i="1" s="1"/>
  <c r="H2953" i="1" l="1"/>
  <c r="G2953" i="1" s="1"/>
  <c r="F2953" i="1"/>
  <c r="E2953" i="1"/>
  <c r="C2953" i="1" l="1"/>
  <c r="J2953" i="1" s="1"/>
  <c r="D2954" i="1" l="1"/>
  <c r="K2953" i="1"/>
  <c r="I2954" i="1" s="1"/>
  <c r="E2954" i="1" l="1"/>
  <c r="F2954" i="1"/>
  <c r="H2954" i="1"/>
  <c r="G2954" i="1" s="1"/>
  <c r="C2954" i="1" l="1"/>
  <c r="J2954" i="1" l="1"/>
  <c r="D2955" i="1" s="1"/>
  <c r="K2954" i="1" l="1"/>
  <c r="I2955" i="1" s="1"/>
  <c r="E2955" i="1" l="1"/>
  <c r="F2955" i="1"/>
  <c r="H2955" i="1"/>
  <c r="G2955" i="1" s="1"/>
  <c r="C2955" i="1" l="1"/>
  <c r="J2955" i="1" s="1"/>
  <c r="K2955" i="1" s="1"/>
  <c r="I2956" i="1" s="1"/>
  <c r="F2956" i="1" l="1"/>
  <c r="D2956" i="1"/>
  <c r="H2956" i="1"/>
  <c r="G2956" i="1" s="1"/>
  <c r="E2956" i="1"/>
  <c r="C2956" i="1" l="1"/>
  <c r="J2956" i="1" s="1"/>
  <c r="D2957" i="1" l="1"/>
  <c r="K2956" i="1"/>
  <c r="I2957" i="1" s="1"/>
  <c r="E2957" i="1" l="1"/>
  <c r="H2957" i="1"/>
  <c r="G2957" i="1" s="1"/>
  <c r="F2957" i="1"/>
  <c r="C2957" i="1" l="1"/>
  <c r="J2957" i="1" l="1"/>
  <c r="D2958" i="1" s="1"/>
  <c r="K2957" i="1" l="1"/>
  <c r="I2958" i="1" s="1"/>
  <c r="E2958" i="1" l="1"/>
  <c r="F2958" i="1"/>
  <c r="H2958" i="1"/>
  <c r="G2958" i="1" s="1"/>
  <c r="C2958" i="1" l="1"/>
  <c r="J2958" i="1" s="1"/>
  <c r="D2959" i="1" s="1"/>
  <c r="K2958" i="1" l="1"/>
  <c r="I2959" i="1" s="1"/>
  <c r="E2959" i="1" l="1"/>
  <c r="H2959" i="1"/>
  <c r="G2959" i="1" s="1"/>
  <c r="F2959" i="1"/>
  <c r="C2959" i="1" l="1"/>
  <c r="J2959" i="1" s="1"/>
  <c r="D2960" i="1" s="1"/>
  <c r="K2959" i="1" l="1"/>
  <c r="I2960" i="1" s="1"/>
  <c r="E2960" i="1" l="1"/>
  <c r="F2960" i="1"/>
  <c r="H2960" i="1"/>
  <c r="G2960" i="1" s="1"/>
  <c r="C2960" i="1" l="1"/>
  <c r="J2960" i="1" s="1"/>
  <c r="D2961" i="1" l="1"/>
  <c r="K2960" i="1"/>
  <c r="I2961" i="1" s="1"/>
  <c r="E2961" i="1" l="1"/>
  <c r="H2961" i="1"/>
  <c r="G2961" i="1" s="1"/>
  <c r="F2961" i="1"/>
  <c r="C2961" i="1" l="1"/>
  <c r="J2961" i="1" l="1"/>
  <c r="D2962" i="1" l="1"/>
  <c r="K2961" i="1"/>
  <c r="I2962" i="1" s="1"/>
  <c r="E2962" i="1" l="1"/>
  <c r="F2962" i="1"/>
  <c r="H2962" i="1"/>
  <c r="G2962" i="1" s="1"/>
  <c r="C2962" i="1" l="1"/>
  <c r="J2962" i="1" s="1"/>
  <c r="D2963" i="1" l="1"/>
  <c r="K2962" i="1"/>
  <c r="I2963" i="1" s="1"/>
  <c r="E2963" i="1" l="1"/>
  <c r="F2963" i="1"/>
  <c r="H2963" i="1"/>
  <c r="G2963" i="1" s="1"/>
  <c r="C2963" i="1" l="1"/>
  <c r="J2963" i="1" l="1"/>
  <c r="K2963" i="1" s="1"/>
  <c r="I2964" i="1" s="1"/>
  <c r="E2964" i="1" l="1"/>
  <c r="D2964" i="1"/>
  <c r="H2964" i="1"/>
  <c r="G2964" i="1" s="1"/>
  <c r="F2964" i="1"/>
  <c r="C2964" i="1" l="1"/>
  <c r="J2964" i="1" s="1"/>
  <c r="K2964" i="1" l="1"/>
  <c r="I2965" i="1" s="1"/>
  <c r="D2965" i="1"/>
  <c r="E2965" i="1" l="1"/>
  <c r="H2965" i="1"/>
  <c r="G2965" i="1" s="1"/>
  <c r="F2965" i="1"/>
  <c r="C2965" i="1" l="1"/>
  <c r="J2965" i="1" l="1"/>
  <c r="K2965" i="1" l="1"/>
  <c r="I2966" i="1" s="1"/>
  <c r="D2966" i="1"/>
  <c r="E2966" i="1" l="1"/>
  <c r="H2966" i="1"/>
  <c r="G2966" i="1" s="1"/>
  <c r="F2966" i="1"/>
  <c r="C2966" i="1" l="1"/>
  <c r="J2966" i="1" l="1"/>
  <c r="D2967" i="1" l="1"/>
  <c r="K2966" i="1"/>
  <c r="I2967" i="1" s="1"/>
  <c r="E2967" i="1" l="1"/>
  <c r="H2967" i="1"/>
  <c r="G2967" i="1" s="1"/>
  <c r="F2967" i="1"/>
  <c r="C2967" i="1" l="1"/>
  <c r="J2967" i="1" l="1"/>
  <c r="K2967" i="1" l="1"/>
  <c r="I2968" i="1" s="1"/>
  <c r="D2968" i="1"/>
  <c r="E2968" i="1" l="1"/>
  <c r="H2968" i="1"/>
  <c r="G2968" i="1" s="1"/>
  <c r="F2968" i="1"/>
  <c r="C2968" i="1" l="1"/>
  <c r="J2968" i="1" l="1"/>
  <c r="K2968" i="1" l="1"/>
  <c r="I2969" i="1" s="1"/>
  <c r="D2969" i="1"/>
  <c r="E2969" i="1" l="1"/>
  <c r="H2969" i="1"/>
  <c r="G2969" i="1" s="1"/>
  <c r="F2969" i="1"/>
  <c r="C2969" i="1" l="1"/>
  <c r="J2969" i="1" l="1"/>
  <c r="K2969" i="1" l="1"/>
  <c r="I2970" i="1" s="1"/>
  <c r="D2970" i="1"/>
  <c r="E2970" i="1" l="1"/>
  <c r="H2970" i="1"/>
  <c r="G2970" i="1" s="1"/>
  <c r="F2970" i="1"/>
  <c r="C2970" i="1" l="1"/>
  <c r="J2970" i="1" l="1"/>
  <c r="K2970" i="1" l="1"/>
  <c r="I2971" i="1" s="1"/>
  <c r="D2971" i="1"/>
  <c r="E2971" i="1" l="1"/>
  <c r="H2971" i="1"/>
  <c r="G2971" i="1" s="1"/>
  <c r="F2971" i="1"/>
  <c r="C2971" i="1" l="1"/>
  <c r="J2971" i="1" l="1"/>
  <c r="D2972" i="1" s="1"/>
  <c r="K2971" i="1" l="1"/>
  <c r="I2972" i="1" s="1"/>
  <c r="E2972" i="1" l="1"/>
  <c r="H2972" i="1"/>
  <c r="G2972" i="1" s="1"/>
  <c r="F2972" i="1"/>
  <c r="C2972" i="1" l="1"/>
  <c r="J2972" i="1" s="1"/>
  <c r="K2972" i="1" l="1"/>
  <c r="I2973" i="1" s="1"/>
  <c r="D2973" i="1"/>
  <c r="E2973" i="1" l="1"/>
  <c r="F2973" i="1"/>
  <c r="H2973" i="1"/>
  <c r="G2973" i="1" s="1"/>
  <c r="C2973" i="1" l="1"/>
  <c r="J2973" i="1" l="1"/>
  <c r="D2974" i="1" l="1"/>
  <c r="K2973" i="1"/>
  <c r="I2974" i="1" s="1"/>
  <c r="F2974" i="1" l="1"/>
  <c r="E2974" i="1"/>
  <c r="H2974" i="1"/>
  <c r="G2974" i="1" s="1"/>
  <c r="C2974" i="1" l="1"/>
  <c r="J2974" i="1" s="1"/>
  <c r="D2975" i="1" s="1"/>
  <c r="K2974" i="1" l="1"/>
  <c r="I2975" i="1" s="1"/>
  <c r="E2975" i="1" l="1"/>
  <c r="H2975" i="1"/>
  <c r="G2975" i="1" s="1"/>
  <c r="F2975" i="1"/>
  <c r="C2975" i="1" l="1"/>
  <c r="J2975" i="1" s="1"/>
  <c r="D2976" i="1" s="1"/>
  <c r="K2975" i="1" l="1"/>
  <c r="I2976" i="1" s="1"/>
  <c r="F2976" i="1" l="1"/>
  <c r="E2976" i="1"/>
  <c r="H2976" i="1"/>
  <c r="G2976" i="1" s="1"/>
  <c r="C2976" i="1" l="1"/>
  <c r="J2976" i="1" s="1"/>
  <c r="D2977" i="1" s="1"/>
  <c r="K2976" i="1" l="1"/>
  <c r="I2977" i="1" s="1"/>
  <c r="F2977" i="1" l="1"/>
  <c r="H2977" i="1"/>
  <c r="G2977" i="1" s="1"/>
  <c r="E2977" i="1"/>
  <c r="C2977" i="1" l="1"/>
  <c r="J2977" i="1" s="1"/>
  <c r="D2978" i="1" s="1"/>
  <c r="K2977" i="1" l="1"/>
  <c r="I2978" i="1" s="1"/>
  <c r="F2978" i="1" l="1"/>
  <c r="H2978" i="1"/>
  <c r="G2978" i="1" s="1"/>
  <c r="E2978" i="1"/>
  <c r="C2978" i="1" l="1"/>
  <c r="J2978" i="1" s="1"/>
  <c r="D2979" i="1" l="1"/>
  <c r="K2978" i="1"/>
  <c r="I2979" i="1" s="1"/>
  <c r="F2979" i="1" l="1"/>
  <c r="E2979" i="1"/>
  <c r="H2979" i="1"/>
  <c r="G2979" i="1" s="1"/>
  <c r="C2979" i="1" l="1"/>
  <c r="J2979" i="1" s="1"/>
  <c r="D2980" i="1" l="1"/>
  <c r="K2979" i="1"/>
  <c r="I2980" i="1" s="1"/>
  <c r="F2980" i="1" l="1"/>
  <c r="E2980" i="1"/>
  <c r="H2980" i="1"/>
  <c r="G2980" i="1" s="1"/>
  <c r="C2980" i="1" l="1"/>
  <c r="J2980" i="1" s="1"/>
  <c r="D2981" i="1" l="1"/>
  <c r="K2980" i="1"/>
  <c r="I2981" i="1" s="1"/>
  <c r="F2981" i="1" l="1"/>
  <c r="E2981" i="1"/>
  <c r="H2981" i="1"/>
  <c r="G2981" i="1" s="1"/>
  <c r="C2981" i="1" l="1"/>
  <c r="J2981" i="1" s="1"/>
  <c r="D2982" i="1" l="1"/>
  <c r="K2981" i="1"/>
  <c r="I2982" i="1" s="1"/>
  <c r="F2982" i="1" l="1"/>
  <c r="E2982" i="1"/>
  <c r="H2982" i="1"/>
  <c r="G2982" i="1" s="1"/>
  <c r="C2982" i="1" l="1"/>
  <c r="J2982" i="1" l="1"/>
  <c r="K2982" i="1" l="1"/>
  <c r="I2983" i="1" s="1"/>
  <c r="D2983" i="1"/>
  <c r="F2983" i="1" l="1"/>
  <c r="E2983" i="1"/>
  <c r="H2983" i="1"/>
  <c r="G2983" i="1" s="1"/>
  <c r="C2983" i="1" l="1"/>
  <c r="J2983" i="1" l="1"/>
  <c r="D2984" i="1" l="1"/>
  <c r="K2983" i="1"/>
  <c r="I2984" i="1" s="1"/>
  <c r="E2984" i="1" l="1"/>
  <c r="F2984" i="1"/>
  <c r="H2984" i="1"/>
  <c r="G2984" i="1" s="1"/>
  <c r="C2984" i="1" l="1"/>
  <c r="J2984" i="1" l="1"/>
  <c r="D2985" i="1" s="1"/>
  <c r="K2984" i="1" l="1"/>
  <c r="I2985" i="1" s="1"/>
  <c r="F2985" i="1" l="1"/>
  <c r="H2985" i="1"/>
  <c r="G2985" i="1" s="1"/>
  <c r="E2985" i="1"/>
  <c r="C2985" i="1" l="1"/>
  <c r="J2985" i="1" s="1"/>
  <c r="D2986" i="1" s="1"/>
  <c r="K2985" i="1" l="1"/>
  <c r="I2986" i="1" s="1"/>
  <c r="F2986" i="1" l="1"/>
  <c r="H2986" i="1"/>
  <c r="G2986" i="1" s="1"/>
  <c r="E2986" i="1"/>
  <c r="C2986" i="1" l="1"/>
  <c r="J2986" i="1" s="1"/>
  <c r="D2987" i="1" s="1"/>
  <c r="K2986" i="1" l="1"/>
  <c r="I2987" i="1" s="1"/>
  <c r="F2987" i="1" l="1"/>
  <c r="H2987" i="1"/>
  <c r="G2987" i="1" s="1"/>
  <c r="E2987" i="1"/>
  <c r="C2987" i="1" l="1"/>
  <c r="J2987" i="1" s="1"/>
  <c r="D2988" i="1" l="1"/>
  <c r="K2987" i="1"/>
  <c r="I2988" i="1" s="1"/>
  <c r="F2988" i="1" l="1"/>
  <c r="E2988" i="1"/>
  <c r="H2988" i="1"/>
  <c r="G2988" i="1" s="1"/>
  <c r="C2988" i="1" l="1"/>
  <c r="J2988" i="1" s="1"/>
  <c r="K2988" i="1" l="1"/>
  <c r="I2989" i="1" s="1"/>
  <c r="D2989" i="1"/>
  <c r="F2989" i="1" l="1"/>
  <c r="E2989" i="1"/>
  <c r="H2989" i="1"/>
  <c r="G2989" i="1" s="1"/>
  <c r="C2989" i="1" l="1"/>
  <c r="J2989" i="1" l="1"/>
  <c r="D2990" i="1" l="1"/>
  <c r="K2989" i="1"/>
  <c r="I2990" i="1" s="1"/>
  <c r="E2990" i="1" l="1"/>
  <c r="F2990" i="1"/>
  <c r="H2990" i="1"/>
  <c r="G2990" i="1" s="1"/>
  <c r="C2990" i="1" l="1"/>
  <c r="J2990" i="1" l="1"/>
  <c r="D2991" i="1" l="1"/>
  <c r="K2990" i="1"/>
  <c r="I2991" i="1" s="1"/>
  <c r="F2991" i="1" l="1"/>
  <c r="E2991" i="1"/>
  <c r="H2991" i="1"/>
  <c r="G2991" i="1" s="1"/>
  <c r="C2991" i="1" l="1"/>
  <c r="J2991" i="1" l="1"/>
  <c r="D2992" i="1" l="1"/>
  <c r="K2991" i="1"/>
  <c r="I2992" i="1" s="1"/>
  <c r="F2992" i="1" l="1"/>
  <c r="E2992" i="1"/>
  <c r="H2992" i="1"/>
  <c r="G2992" i="1" s="1"/>
  <c r="C2992" i="1" l="1"/>
  <c r="J2992" i="1" s="1"/>
  <c r="D2993" i="1" s="1"/>
  <c r="K2992" i="1" l="1"/>
  <c r="I2993" i="1" s="1"/>
  <c r="F2993" i="1" l="1"/>
  <c r="H2993" i="1"/>
  <c r="G2993" i="1" s="1"/>
  <c r="E2993" i="1"/>
  <c r="C2993" i="1" l="1"/>
  <c r="J2993" i="1" s="1"/>
  <c r="D2994" i="1" s="1"/>
  <c r="K2993" i="1" l="1"/>
  <c r="I2994" i="1" s="1"/>
  <c r="F2994" i="1" l="1"/>
  <c r="E2994" i="1"/>
  <c r="H2994" i="1"/>
  <c r="G2994" i="1" s="1"/>
  <c r="C2994" i="1" l="1"/>
  <c r="J2994" i="1" s="1"/>
  <c r="K2994" i="1" s="1"/>
  <c r="I2995" i="1" s="1"/>
  <c r="D2995" i="1" l="1"/>
  <c r="F2995" i="1"/>
  <c r="H2995" i="1"/>
  <c r="G2995" i="1" s="1"/>
  <c r="E2995" i="1"/>
  <c r="C2995" i="1" l="1"/>
  <c r="J2995" i="1" s="1"/>
  <c r="D2996" i="1" l="1"/>
  <c r="K2995" i="1"/>
  <c r="I2996" i="1" s="1"/>
  <c r="F2996" i="1" l="1"/>
  <c r="E2996" i="1"/>
  <c r="H2996" i="1"/>
  <c r="G2996" i="1" s="1"/>
  <c r="C2996" i="1" l="1"/>
  <c r="J2996" i="1" s="1"/>
  <c r="D2997" i="1" s="1"/>
  <c r="K2996" i="1" l="1"/>
  <c r="I2997" i="1" s="1"/>
  <c r="F2997" i="1" l="1"/>
  <c r="H2997" i="1"/>
  <c r="G2997" i="1" s="1"/>
  <c r="E2997" i="1"/>
  <c r="C2997" i="1" l="1"/>
  <c r="J2997" i="1" s="1"/>
  <c r="D2998" i="1" s="1"/>
  <c r="K2997" i="1" l="1"/>
  <c r="I2998" i="1" s="1"/>
  <c r="F2998" i="1" l="1"/>
  <c r="H2998" i="1"/>
  <c r="G2998" i="1" s="1"/>
  <c r="E2998" i="1"/>
  <c r="C2998" i="1" l="1"/>
  <c r="J2998" i="1" s="1"/>
  <c r="D2999" i="1" s="1"/>
  <c r="K2998" i="1" l="1"/>
  <c r="I2999" i="1" s="1"/>
  <c r="F2999" i="1" l="1"/>
  <c r="H2999" i="1"/>
  <c r="G2999" i="1" s="1"/>
  <c r="E2999" i="1"/>
  <c r="C2999" i="1" l="1"/>
  <c r="J2999" i="1" s="1"/>
  <c r="D3000" i="1" s="1"/>
  <c r="K2999" i="1" l="1"/>
  <c r="I3000" i="1" s="1"/>
  <c r="E3000" i="1" l="1"/>
  <c r="F3000" i="1"/>
  <c r="H3000" i="1"/>
  <c r="G3000" i="1" s="1"/>
  <c r="C3000" i="1" l="1"/>
  <c r="J3000" i="1" s="1"/>
  <c r="D3001" i="1" s="1"/>
  <c r="K3000" i="1" l="1"/>
  <c r="I3001" i="1" s="1"/>
  <c r="F3001" i="1" l="1"/>
  <c r="E3001" i="1"/>
  <c r="H3001" i="1"/>
  <c r="G3001" i="1" s="1"/>
  <c r="C3001" i="1" l="1"/>
  <c r="J3001" i="1" s="1"/>
  <c r="D3002" i="1" s="1"/>
  <c r="K3001" i="1" l="1"/>
  <c r="I3002" i="1" s="1"/>
  <c r="E3002" i="1" l="1"/>
  <c r="H3002" i="1"/>
  <c r="G3002" i="1" s="1"/>
  <c r="F3002" i="1"/>
  <c r="C3002" i="1" l="1"/>
  <c r="J3002" i="1" s="1"/>
  <c r="D3003" i="1" s="1"/>
  <c r="K3002" i="1" l="1"/>
  <c r="I3003" i="1" s="1"/>
  <c r="F3003" i="1" l="1"/>
  <c r="E3003" i="1"/>
  <c r="H3003" i="1"/>
  <c r="G3003" i="1" s="1"/>
  <c r="C3003" i="1" l="1"/>
  <c r="J3003" i="1" s="1"/>
  <c r="D3004" i="1" s="1"/>
  <c r="K3003" i="1" l="1"/>
  <c r="I3004" i="1" s="1"/>
  <c r="F3004" i="1" l="1"/>
  <c r="E3004" i="1"/>
  <c r="H3004" i="1"/>
  <c r="G3004" i="1" s="1"/>
  <c r="C3004" i="1" l="1"/>
  <c r="J3004" i="1" s="1"/>
  <c r="D3005" i="1" s="1"/>
  <c r="K3004" i="1" l="1"/>
  <c r="I3005" i="1" s="1"/>
  <c r="F3005" i="1" l="1"/>
  <c r="E3005" i="1"/>
  <c r="H3005" i="1"/>
  <c r="G3005" i="1" s="1"/>
  <c r="C3005" i="1" l="1"/>
  <c r="J3005" i="1" s="1"/>
  <c r="D3006" i="1" s="1"/>
  <c r="K3005" i="1" l="1"/>
  <c r="I3006" i="1" s="1"/>
  <c r="F3006" i="1" l="1"/>
  <c r="H3006" i="1"/>
  <c r="G3006" i="1" s="1"/>
  <c r="E3006" i="1"/>
  <c r="C3006" i="1" l="1"/>
  <c r="J3006" i="1" s="1"/>
  <c r="D3007" i="1" l="1"/>
  <c r="K3006" i="1"/>
  <c r="I3007" i="1" s="1"/>
  <c r="H3007" i="1" l="1"/>
  <c r="G3007" i="1" s="1"/>
  <c r="F3007" i="1"/>
  <c r="E3007" i="1"/>
  <c r="C3007" i="1" s="1"/>
  <c r="J3007" i="1" l="1"/>
  <c r="D3008" i="1" s="1"/>
  <c r="K3007" i="1" l="1"/>
  <c r="I3008" i="1" s="1"/>
  <c r="E3008" i="1" l="1"/>
  <c r="F3008" i="1"/>
  <c r="H3008" i="1"/>
  <c r="G3008" i="1" s="1"/>
  <c r="C3008" i="1" l="1"/>
  <c r="J3008" i="1" s="1"/>
  <c r="D3009" i="1" s="1"/>
  <c r="K3008" i="1" l="1"/>
  <c r="I3009" i="1" s="1"/>
  <c r="F3009" i="1" l="1"/>
  <c r="E3009" i="1"/>
  <c r="H3009" i="1"/>
  <c r="G3009" i="1" s="1"/>
  <c r="C3009" i="1" l="1"/>
  <c r="J3009" i="1" s="1"/>
  <c r="D3010" i="1" s="1"/>
  <c r="K3009" i="1" l="1"/>
  <c r="I3010" i="1" s="1"/>
  <c r="F3010" i="1" l="1"/>
  <c r="E3010" i="1"/>
  <c r="H3010" i="1"/>
  <c r="G3010" i="1" s="1"/>
  <c r="C3010" i="1" l="1"/>
  <c r="J3010" i="1" s="1"/>
  <c r="D3011" i="1" s="1"/>
  <c r="K3010" i="1" l="1"/>
  <c r="I3011" i="1" s="1"/>
  <c r="F3011" i="1" l="1"/>
  <c r="E3011" i="1"/>
  <c r="H3011" i="1"/>
  <c r="G3011" i="1" s="1"/>
  <c r="C3011" i="1" l="1"/>
  <c r="J3011" i="1" s="1"/>
  <c r="D3012" i="1" s="1"/>
  <c r="K3011" i="1" l="1"/>
  <c r="I3012" i="1" s="1"/>
  <c r="H3012" i="1" l="1"/>
  <c r="G3012" i="1" s="1"/>
  <c r="E3012" i="1"/>
  <c r="F3012" i="1"/>
  <c r="C3012" i="1" l="1"/>
  <c r="J3012" i="1" s="1"/>
  <c r="K3012" i="1" s="1"/>
  <c r="I3013" i="1" s="1"/>
  <c r="H3013" i="1" l="1"/>
  <c r="G3013" i="1" s="1"/>
  <c r="F3013" i="1"/>
  <c r="D3013" i="1"/>
  <c r="E3013" i="1"/>
  <c r="C3013" i="1" l="1"/>
  <c r="J3013" i="1" s="1"/>
  <c r="D3014" i="1" s="1"/>
  <c r="K3013" i="1" l="1"/>
  <c r="I3014" i="1" s="1"/>
  <c r="H3014" i="1" l="1"/>
  <c r="G3014" i="1" s="1"/>
  <c r="E3014" i="1"/>
  <c r="F3014" i="1"/>
  <c r="C3014" i="1" l="1"/>
  <c r="J3014" i="1" s="1"/>
  <c r="D3015" i="1" s="1"/>
  <c r="K3014" i="1" l="1"/>
  <c r="I3015" i="1" s="1"/>
  <c r="H3015" i="1" l="1"/>
  <c r="G3015" i="1" s="1"/>
  <c r="E3015" i="1"/>
  <c r="F3015" i="1"/>
  <c r="C3015" i="1" l="1"/>
  <c r="J3015" i="1" s="1"/>
  <c r="D3016" i="1" s="1"/>
  <c r="K3015" i="1" l="1"/>
  <c r="I3016" i="1" s="1"/>
  <c r="E3016" i="1" l="1"/>
  <c r="H3016" i="1"/>
  <c r="G3016" i="1" s="1"/>
  <c r="F3016" i="1"/>
  <c r="C3016" i="1" l="1"/>
  <c r="J3016" i="1" s="1"/>
  <c r="D3017" i="1" s="1"/>
  <c r="K3016" i="1" l="1"/>
  <c r="I3017" i="1" s="1"/>
  <c r="E3017" i="1" l="1"/>
  <c r="H3017" i="1"/>
  <c r="G3017" i="1" s="1"/>
  <c r="F3017" i="1"/>
  <c r="C3017" i="1" l="1"/>
  <c r="J3017" i="1" s="1"/>
  <c r="D3018" i="1" s="1"/>
  <c r="K3017" i="1" l="1"/>
  <c r="I3018" i="1" s="1"/>
  <c r="E3018" i="1" l="1"/>
  <c r="H3018" i="1"/>
  <c r="G3018" i="1" s="1"/>
  <c r="F3018" i="1"/>
  <c r="C3018" i="1" l="1"/>
  <c r="J3018" i="1" s="1"/>
  <c r="D3019" i="1" s="1"/>
  <c r="K3018" i="1" l="1"/>
  <c r="I3019" i="1" s="1"/>
  <c r="E3019" i="1" l="1"/>
  <c r="H3019" i="1"/>
  <c r="G3019" i="1" s="1"/>
  <c r="F3019" i="1"/>
  <c r="C3019" i="1" l="1"/>
  <c r="J3019" i="1" s="1"/>
  <c r="D3020" i="1" s="1"/>
  <c r="K3019" i="1" l="1"/>
  <c r="I3020" i="1" s="1"/>
  <c r="E3020" i="1" l="1"/>
  <c r="H3020" i="1"/>
  <c r="G3020" i="1" s="1"/>
  <c r="F3020" i="1"/>
  <c r="C3020" i="1" l="1"/>
  <c r="J3020" i="1" s="1"/>
  <c r="D3021" i="1" l="1"/>
  <c r="K3020" i="1"/>
  <c r="I3021" i="1" s="1"/>
  <c r="E3021" i="1" l="1"/>
  <c r="F3021" i="1"/>
  <c r="H3021" i="1"/>
  <c r="G3021" i="1" s="1"/>
  <c r="C3021" i="1" l="1"/>
  <c r="J3021" i="1" s="1"/>
  <c r="D3022" i="1" l="1"/>
  <c r="K3021" i="1"/>
  <c r="I3022" i="1" s="1"/>
  <c r="H3022" i="1" l="1"/>
  <c r="G3022" i="1" s="1"/>
  <c r="F3022" i="1"/>
  <c r="E3022" i="1"/>
  <c r="C3022" i="1" s="1"/>
  <c r="J3022" i="1" l="1"/>
  <c r="D3023" i="1" s="1"/>
  <c r="K3022" i="1" l="1"/>
  <c r="I3023" i="1" s="1"/>
  <c r="H3023" i="1" l="1"/>
  <c r="G3023" i="1" s="1"/>
  <c r="E3023" i="1"/>
  <c r="F3023" i="1"/>
  <c r="C3023" i="1" l="1"/>
  <c r="J3023" i="1" s="1"/>
  <c r="D3024" i="1" s="1"/>
  <c r="K3023" i="1" l="1"/>
  <c r="I3024" i="1" s="1"/>
  <c r="E3024" i="1" l="1"/>
  <c r="H3024" i="1"/>
  <c r="G3024" i="1" s="1"/>
  <c r="F3024" i="1"/>
  <c r="C3024" i="1" l="1"/>
  <c r="J3024" i="1" s="1"/>
  <c r="D3025" i="1" s="1"/>
  <c r="K3024" i="1" l="1"/>
  <c r="I3025" i="1" s="1"/>
  <c r="E3025" i="1" l="1"/>
  <c r="H3025" i="1"/>
  <c r="G3025" i="1" s="1"/>
  <c r="F3025" i="1"/>
  <c r="C3025" i="1" l="1"/>
  <c r="J3025" i="1" s="1"/>
  <c r="D3026" i="1" s="1"/>
  <c r="K3025" i="1" l="1"/>
  <c r="I3026" i="1" s="1"/>
  <c r="H3026" i="1"/>
  <c r="E3026" i="1"/>
  <c r="G3026" i="1" l="1"/>
  <c r="F3026" i="1"/>
  <c r="C3026" i="1" s="1"/>
  <c r="J3026" i="1" s="1"/>
  <c r="D3027" i="1" s="1"/>
  <c r="K3026" i="1" l="1"/>
  <c r="I3027" i="1" s="1"/>
  <c r="F3027" i="1" l="1"/>
  <c r="H3027" i="1"/>
  <c r="G3027" i="1" s="1"/>
  <c r="E3027" i="1"/>
  <c r="C3027" i="1" l="1"/>
  <c r="J3027" i="1" s="1"/>
  <c r="D3028" i="1" s="1"/>
  <c r="K3027" i="1" l="1"/>
  <c r="I3028" i="1" s="1"/>
  <c r="F3028" i="1" l="1"/>
  <c r="H3028" i="1"/>
  <c r="G3028" i="1" s="1"/>
  <c r="E3028" i="1"/>
  <c r="C3028" i="1" l="1"/>
  <c r="J3028" i="1" s="1"/>
  <c r="D3029" i="1" s="1"/>
  <c r="K3028" i="1" l="1"/>
  <c r="I3029" i="1" s="1"/>
  <c r="F3029" i="1" l="1"/>
  <c r="H3029" i="1"/>
  <c r="G3029" i="1" s="1"/>
  <c r="E3029" i="1"/>
  <c r="C3029" i="1" l="1"/>
  <c r="J3029" i="1"/>
  <c r="D3030" i="1" s="1"/>
  <c r="K3029" i="1" l="1"/>
  <c r="I3030" i="1" s="1"/>
  <c r="F3030" i="1" l="1"/>
  <c r="H3030" i="1"/>
  <c r="G3030" i="1" s="1"/>
  <c r="E3030" i="1"/>
  <c r="C3030" i="1" l="1"/>
  <c r="J3030" i="1" s="1"/>
  <c r="D3031" i="1" s="1"/>
  <c r="K3030" i="1" l="1"/>
  <c r="I3031" i="1" s="1"/>
  <c r="F3031" i="1" l="1"/>
  <c r="H3031" i="1"/>
  <c r="G3031" i="1" s="1"/>
  <c r="E3031" i="1"/>
  <c r="C3031" i="1" l="1"/>
  <c r="J3031" i="1" s="1"/>
  <c r="D3032" i="1" s="1"/>
  <c r="K3031" i="1" l="1"/>
  <c r="I3032" i="1" s="1"/>
  <c r="F3032" i="1" l="1"/>
  <c r="H3032" i="1"/>
  <c r="G3032" i="1" s="1"/>
  <c r="E3032" i="1"/>
  <c r="C3032" i="1" l="1"/>
  <c r="J3032" i="1" s="1"/>
  <c r="D3033" i="1" l="1"/>
  <c r="K3032" i="1"/>
  <c r="I3033" i="1" s="1"/>
  <c r="F3033" i="1" l="1"/>
  <c r="E3033" i="1"/>
  <c r="H3033" i="1"/>
  <c r="G3033" i="1" s="1"/>
  <c r="C3033" i="1" l="1"/>
  <c r="J3033" i="1" s="1"/>
  <c r="D3034" i="1" l="1"/>
  <c r="K3033" i="1"/>
  <c r="I3034" i="1" s="1"/>
  <c r="F3034" i="1" l="1"/>
  <c r="E3034" i="1"/>
  <c r="H3034" i="1"/>
  <c r="G3034" i="1" s="1"/>
  <c r="C3034" i="1" l="1"/>
  <c r="J3034" i="1" l="1"/>
  <c r="D3035" i="1" l="1"/>
  <c r="K3034" i="1"/>
  <c r="I3035" i="1" s="1"/>
  <c r="F3035" i="1" l="1"/>
  <c r="E3035" i="1"/>
  <c r="H3035" i="1"/>
  <c r="G3035" i="1" s="1"/>
  <c r="C3035" i="1" l="1"/>
  <c r="J3035" i="1" l="1"/>
  <c r="D3036" i="1" l="1"/>
  <c r="K3035" i="1"/>
  <c r="I3036" i="1" s="1"/>
  <c r="F3036" i="1" l="1"/>
  <c r="E3036" i="1"/>
  <c r="H3036" i="1"/>
  <c r="G3036" i="1" s="1"/>
  <c r="C3036" i="1" l="1"/>
  <c r="J3036" i="1" s="1"/>
  <c r="D3037" i="1" s="1"/>
  <c r="K3036" i="1" l="1"/>
  <c r="I3037" i="1" s="1"/>
  <c r="F3037" i="1" l="1"/>
  <c r="H3037" i="1"/>
  <c r="G3037" i="1" s="1"/>
  <c r="E3037" i="1"/>
  <c r="C3037" i="1" l="1"/>
  <c r="J3037" i="1" s="1"/>
  <c r="D3038" i="1" s="1"/>
  <c r="K3037" i="1" l="1"/>
  <c r="I3038" i="1" s="1"/>
  <c r="F3038" i="1" l="1"/>
  <c r="H3038" i="1"/>
  <c r="G3038" i="1" s="1"/>
  <c r="E3038" i="1"/>
  <c r="C3038" i="1" s="1"/>
  <c r="J3038" i="1" l="1"/>
  <c r="D3039" i="1" s="1"/>
  <c r="K3038" i="1" l="1"/>
  <c r="I3039" i="1" s="1"/>
  <c r="F3039" i="1" l="1"/>
  <c r="H3039" i="1"/>
  <c r="G3039" i="1" s="1"/>
  <c r="E3039" i="1"/>
  <c r="C3039" i="1" s="1"/>
  <c r="J3039" i="1" l="1"/>
  <c r="D3040" i="1" s="1"/>
  <c r="K3039" i="1" l="1"/>
  <c r="I3040" i="1" s="1"/>
  <c r="E3040" i="1" l="1"/>
  <c r="H3040" i="1"/>
  <c r="G3040" i="1" s="1"/>
  <c r="F3040" i="1"/>
  <c r="C3040" i="1" l="1"/>
  <c r="J3040" i="1" s="1"/>
  <c r="D3041" i="1" l="1"/>
  <c r="K3040" i="1"/>
  <c r="I3041" i="1" s="1"/>
  <c r="H3041" i="1" l="1"/>
  <c r="G3041" i="1" s="1"/>
  <c r="E3041" i="1"/>
  <c r="F3041" i="1"/>
  <c r="C3041" i="1" l="1"/>
  <c r="J3041" i="1" s="1"/>
  <c r="D3042" i="1" l="1"/>
  <c r="K3041" i="1"/>
  <c r="I3042" i="1" s="1"/>
  <c r="F3042" i="1" l="1"/>
  <c r="E3042" i="1"/>
  <c r="H3042" i="1"/>
  <c r="G3042" i="1" s="1"/>
  <c r="C3042" i="1" l="1"/>
  <c r="J3042" i="1" l="1"/>
  <c r="D3043" i="1" s="1"/>
  <c r="K3042" i="1" l="1"/>
  <c r="I3043" i="1" s="1"/>
  <c r="F3043" i="1" l="1"/>
  <c r="E3043" i="1"/>
  <c r="H3043" i="1"/>
  <c r="G3043" i="1" s="1"/>
  <c r="C3043" i="1" l="1"/>
  <c r="J3043" i="1" s="1"/>
  <c r="D3044" i="1" s="1"/>
  <c r="K3043" i="1" l="1"/>
  <c r="I3044" i="1" s="1"/>
  <c r="F3044" i="1" l="1"/>
  <c r="E3044" i="1"/>
  <c r="H3044" i="1"/>
  <c r="G3044" i="1" s="1"/>
  <c r="C3044" i="1" l="1"/>
  <c r="J3044" i="1" s="1"/>
  <c r="D3045" i="1" l="1"/>
  <c r="K3044" i="1"/>
  <c r="I3045" i="1" s="1"/>
  <c r="F3045" i="1" l="1"/>
  <c r="E3045" i="1"/>
  <c r="H3045" i="1"/>
  <c r="G3045" i="1" s="1"/>
  <c r="C3045" i="1" l="1"/>
  <c r="J3045" i="1" l="1"/>
  <c r="D3046" i="1" s="1"/>
  <c r="K3045" i="1" l="1"/>
  <c r="I3046" i="1" s="1"/>
  <c r="F3046" i="1" l="1"/>
  <c r="H3046" i="1"/>
  <c r="G3046" i="1" s="1"/>
  <c r="E3046" i="1"/>
  <c r="C3046" i="1" l="1"/>
  <c r="J3046" i="1" s="1"/>
  <c r="D3047" i="1" l="1"/>
  <c r="K3046" i="1"/>
  <c r="I3047" i="1" s="1"/>
  <c r="E3047" i="1" l="1"/>
  <c r="F3047" i="1"/>
  <c r="H3047" i="1"/>
  <c r="G3047" i="1" s="1"/>
  <c r="C3047" i="1" l="1"/>
  <c r="J3047" i="1" l="1"/>
  <c r="D3048" i="1" l="1"/>
  <c r="K3047" i="1"/>
  <c r="I3048" i="1" s="1"/>
  <c r="F3048" i="1" l="1"/>
  <c r="E3048" i="1"/>
  <c r="H3048" i="1"/>
  <c r="G3048" i="1" s="1"/>
  <c r="C3048" i="1" l="1"/>
  <c r="J3048" i="1" s="1"/>
  <c r="D3049" i="1" s="1"/>
  <c r="K3048" i="1" l="1"/>
  <c r="I3049" i="1" s="1"/>
  <c r="F3049" i="1" l="1"/>
  <c r="E3049" i="1"/>
  <c r="H3049" i="1"/>
  <c r="G3049" i="1" s="1"/>
  <c r="C3049" i="1" l="1"/>
  <c r="J3049" i="1" s="1"/>
  <c r="D3050" i="1" s="1"/>
  <c r="K3049" i="1" l="1"/>
  <c r="I3050" i="1" s="1"/>
  <c r="F3050" i="1" l="1"/>
  <c r="H3050" i="1"/>
  <c r="G3050" i="1" s="1"/>
  <c r="E3050" i="1"/>
  <c r="C3050" i="1" l="1"/>
  <c r="J3050" i="1" s="1"/>
  <c r="D3051" i="1" s="1"/>
  <c r="K3050" i="1" l="1"/>
  <c r="I3051" i="1" s="1"/>
  <c r="E3051" i="1" l="1"/>
  <c r="H3051" i="1"/>
  <c r="G3051" i="1" s="1"/>
  <c r="F3051" i="1"/>
  <c r="C3051" i="1" l="1"/>
  <c r="J3051" i="1" s="1"/>
  <c r="D3052" i="1" l="1"/>
  <c r="K3051" i="1"/>
  <c r="I3052" i="1" s="1"/>
  <c r="F3052" i="1" l="1"/>
  <c r="E3052" i="1"/>
  <c r="H3052" i="1"/>
  <c r="G3052" i="1" s="1"/>
  <c r="C3052" i="1" l="1"/>
  <c r="J3052" i="1" s="1"/>
  <c r="D3053" i="1" s="1"/>
  <c r="K3052" i="1" l="1"/>
  <c r="I3053" i="1" s="1"/>
  <c r="F3053" i="1" l="1"/>
  <c r="H3053" i="1"/>
  <c r="G3053" i="1" s="1"/>
  <c r="E3053" i="1"/>
  <c r="C3053" i="1" l="1"/>
  <c r="J3053" i="1" s="1"/>
  <c r="D3054" i="1" s="1"/>
  <c r="K3053" i="1" l="1"/>
  <c r="I3054" i="1" s="1"/>
  <c r="E3054" i="1" l="1"/>
  <c r="H3054" i="1"/>
  <c r="G3054" i="1" s="1"/>
  <c r="F3054" i="1"/>
  <c r="C3054" i="1" l="1"/>
  <c r="J3054" i="1" s="1"/>
  <c r="D3055" i="1" l="1"/>
  <c r="K3054" i="1"/>
  <c r="I3055" i="1" s="1"/>
  <c r="F3055" i="1" l="1"/>
  <c r="E3055" i="1"/>
  <c r="H3055" i="1"/>
  <c r="G3055" i="1" s="1"/>
  <c r="C3055" i="1" l="1"/>
  <c r="J3055" i="1" s="1"/>
  <c r="D3056" i="1" s="1"/>
  <c r="K3055" i="1" l="1"/>
  <c r="I3056" i="1" s="1"/>
  <c r="F3056" i="1" l="1"/>
  <c r="H3056" i="1"/>
  <c r="G3056" i="1" s="1"/>
  <c r="E3056" i="1"/>
  <c r="C3056" i="1" s="1"/>
  <c r="J3056" i="1" l="1"/>
  <c r="D3057" i="1" s="1"/>
  <c r="K3056" i="1" l="1"/>
  <c r="I3057" i="1" s="1"/>
  <c r="E3057" i="1" l="1"/>
  <c r="H3057" i="1"/>
  <c r="G3057" i="1" s="1"/>
  <c r="F3057" i="1"/>
  <c r="C3057" i="1" l="1"/>
  <c r="J3057" i="1" s="1"/>
  <c r="D3058" i="1" l="1"/>
  <c r="K3057" i="1"/>
  <c r="I3058" i="1" s="1"/>
  <c r="F3058" i="1" l="1"/>
  <c r="E3058" i="1"/>
  <c r="H3058" i="1"/>
  <c r="G3058" i="1" s="1"/>
  <c r="C3058" i="1" l="1"/>
  <c r="J3058" i="1" s="1"/>
  <c r="D3059" i="1" s="1"/>
  <c r="K3058" i="1" l="1"/>
  <c r="I3059" i="1" s="1"/>
  <c r="F3059" i="1" l="1"/>
  <c r="H3059" i="1"/>
  <c r="G3059" i="1" s="1"/>
  <c r="E3059" i="1"/>
  <c r="C3059" i="1" l="1"/>
  <c r="J3059" i="1" s="1"/>
  <c r="D3060" i="1" s="1"/>
  <c r="K3059" i="1" l="1"/>
  <c r="I3060" i="1" s="1"/>
  <c r="F3060" i="1" l="1"/>
  <c r="H3060" i="1"/>
  <c r="G3060" i="1" s="1"/>
  <c r="E3060" i="1"/>
  <c r="C3060" i="1" l="1"/>
  <c r="J3060" i="1" s="1"/>
  <c r="D3061" i="1" s="1"/>
  <c r="K3060" i="1" l="1"/>
  <c r="I3061" i="1" s="1"/>
  <c r="F3061" i="1" l="1"/>
  <c r="H3061" i="1"/>
  <c r="G3061" i="1" s="1"/>
  <c r="E3061" i="1"/>
  <c r="C3061" i="1" l="1"/>
  <c r="J3061" i="1" s="1"/>
  <c r="D3062" i="1" s="1"/>
  <c r="K3061" i="1" l="1"/>
  <c r="I3062" i="1" s="1"/>
  <c r="H3062" i="1" l="1"/>
  <c r="G3062" i="1" s="1"/>
  <c r="F3062" i="1"/>
  <c r="E3062" i="1"/>
  <c r="C3062" i="1" l="1"/>
  <c r="J3062" i="1" s="1"/>
  <c r="D3063" i="1" s="1"/>
  <c r="K3062" i="1" l="1"/>
  <c r="I3063" i="1" s="1"/>
  <c r="F3063" i="1" l="1"/>
  <c r="H3063" i="1"/>
  <c r="G3063" i="1" s="1"/>
  <c r="E3063" i="1"/>
  <c r="C3063" i="1" s="1"/>
  <c r="J3063" i="1" l="1"/>
  <c r="D3064" i="1" s="1"/>
  <c r="K3063" i="1" l="1"/>
  <c r="I3064" i="1" s="1"/>
  <c r="F3064" i="1" l="1"/>
  <c r="H3064" i="1"/>
  <c r="G3064" i="1" s="1"/>
  <c r="E3064" i="1"/>
  <c r="C3064" i="1" l="1"/>
  <c r="J3064" i="1" s="1"/>
  <c r="K3064" i="1" s="1"/>
  <c r="I3065" i="1" s="1"/>
  <c r="F3065" i="1" l="1"/>
  <c r="D3065" i="1"/>
  <c r="H3065" i="1"/>
  <c r="G3065" i="1" s="1"/>
  <c r="E3065" i="1"/>
  <c r="C3065" i="1" l="1"/>
  <c r="J3065" i="1" l="1"/>
  <c r="D3066" i="1" s="1"/>
  <c r="K3065" i="1" l="1"/>
  <c r="I3066" i="1" s="1"/>
  <c r="F3066" i="1" l="1"/>
  <c r="H3066" i="1"/>
  <c r="G3066" i="1" s="1"/>
  <c r="E3066" i="1"/>
  <c r="C3066" i="1" l="1"/>
  <c r="J3066" i="1" s="1"/>
  <c r="D3067" i="1" s="1"/>
  <c r="K3066" i="1" l="1"/>
  <c r="I3067" i="1" s="1"/>
  <c r="F3067" i="1" l="1"/>
  <c r="H3067" i="1"/>
  <c r="G3067" i="1" s="1"/>
  <c r="E3067" i="1"/>
  <c r="C3067" i="1" l="1"/>
  <c r="J3067" i="1"/>
  <c r="D3068" i="1" s="1"/>
  <c r="K3067" i="1" l="1"/>
  <c r="I3068" i="1" s="1"/>
  <c r="F3068" i="1" l="1"/>
  <c r="E3068" i="1"/>
  <c r="H3068" i="1"/>
  <c r="G3068" i="1" s="1"/>
  <c r="C3068" i="1" l="1"/>
  <c r="J3068" i="1" s="1"/>
  <c r="D3069" i="1" s="1"/>
  <c r="K3068" i="1" l="1"/>
  <c r="I3069" i="1" s="1"/>
  <c r="F3069" i="1" l="1"/>
  <c r="H3069" i="1"/>
  <c r="G3069" i="1" s="1"/>
  <c r="E3069" i="1"/>
  <c r="C3069" i="1" l="1"/>
  <c r="J3069" i="1" s="1"/>
  <c r="D3070" i="1" s="1"/>
  <c r="K3069" i="1" l="1"/>
  <c r="I3070" i="1" s="1"/>
  <c r="E3070" i="1" l="1"/>
  <c r="H3070" i="1"/>
  <c r="G3070" i="1" s="1"/>
  <c r="F3070" i="1"/>
  <c r="C3070" i="1" l="1"/>
  <c r="J3070" i="1" l="1"/>
  <c r="K3070" i="1" s="1"/>
  <c r="I3071" i="1" s="1"/>
  <c r="D3071" i="1" l="1"/>
  <c r="F3071" i="1"/>
  <c r="E3071" i="1"/>
  <c r="H3071" i="1"/>
  <c r="G3071" i="1" s="1"/>
  <c r="C3071" i="1" l="1"/>
  <c r="J3071" i="1" s="1"/>
  <c r="D3072" i="1" l="1"/>
  <c r="K3071" i="1"/>
  <c r="I3072" i="1" s="1"/>
  <c r="E3072" i="1" l="1"/>
  <c r="F3072" i="1"/>
  <c r="H3072" i="1"/>
  <c r="G3072" i="1" s="1"/>
  <c r="C3072" i="1" l="1"/>
  <c r="J3072" i="1" s="1"/>
  <c r="K3072" i="1" l="1"/>
  <c r="I3073" i="1" s="1"/>
  <c r="D3073" i="1"/>
  <c r="F3073" i="1" l="1"/>
  <c r="H3073" i="1"/>
  <c r="G3073" i="1" s="1"/>
  <c r="E3073" i="1"/>
  <c r="C3073" i="1" l="1"/>
  <c r="J3073" i="1" s="1"/>
  <c r="D3074" i="1" l="1"/>
  <c r="K3073" i="1"/>
  <c r="I3074" i="1" s="1"/>
  <c r="F3074" i="1" l="1"/>
  <c r="E3074" i="1"/>
  <c r="H3074" i="1"/>
  <c r="G3074" i="1" s="1"/>
  <c r="C3074" i="1" l="1"/>
  <c r="J3074" i="1" s="1"/>
  <c r="D3075" i="1" s="1"/>
  <c r="K3074" i="1" l="1"/>
  <c r="I3075" i="1" s="1"/>
  <c r="F3075" i="1" l="1"/>
  <c r="H3075" i="1"/>
  <c r="G3075" i="1" s="1"/>
  <c r="E3075" i="1"/>
  <c r="C3075" i="1" l="1"/>
  <c r="J3075" i="1" s="1"/>
  <c r="D3076" i="1" s="1"/>
  <c r="K3075" i="1" l="1"/>
  <c r="I3076" i="1" s="1"/>
  <c r="E3076" i="1" l="1"/>
  <c r="H3076" i="1"/>
  <c r="G3076" i="1" s="1"/>
  <c r="F3076" i="1"/>
  <c r="C3076" i="1" l="1"/>
  <c r="J3076" i="1" s="1"/>
  <c r="D3077" i="1" s="1"/>
  <c r="K3076" i="1" l="1"/>
  <c r="I3077" i="1" s="1"/>
  <c r="F3077" i="1" l="1"/>
  <c r="H3077" i="1"/>
  <c r="G3077" i="1" s="1"/>
  <c r="E3077" i="1"/>
  <c r="C3077" i="1" l="1"/>
  <c r="J3077" i="1" s="1"/>
  <c r="K3077" i="1" s="1"/>
  <c r="I3078" i="1" s="1"/>
  <c r="F3078" i="1" l="1"/>
  <c r="E3078" i="1"/>
  <c r="D3078" i="1"/>
  <c r="H3078" i="1"/>
  <c r="G3078" i="1" s="1"/>
  <c r="C3078" i="1" l="1"/>
  <c r="J3078" i="1" s="1"/>
  <c r="D3079" i="1" l="1"/>
  <c r="K3078" i="1"/>
  <c r="I3079" i="1" s="1"/>
  <c r="H3079" i="1" l="1"/>
  <c r="G3079" i="1" s="1"/>
  <c r="E3079" i="1"/>
  <c r="F3079" i="1"/>
  <c r="C3079" i="1" l="1"/>
  <c r="J3079" i="1" s="1"/>
  <c r="D3080" i="1" s="1"/>
  <c r="K3079" i="1" l="1"/>
  <c r="I3080" i="1" s="1"/>
  <c r="H3080" i="1" l="1"/>
  <c r="G3080" i="1" s="1"/>
  <c r="E3080" i="1"/>
  <c r="F3080" i="1"/>
  <c r="C3080" i="1" l="1"/>
  <c r="J3080" i="1" s="1"/>
  <c r="D3081" i="1" s="1"/>
  <c r="K3080" i="1" l="1"/>
  <c r="I3081" i="1" s="1"/>
  <c r="F3081" i="1" l="1"/>
  <c r="H3081" i="1"/>
  <c r="G3081" i="1" s="1"/>
  <c r="E3081" i="1"/>
  <c r="C3081" i="1" l="1"/>
  <c r="J3081" i="1" s="1"/>
  <c r="D3082" i="1" s="1"/>
  <c r="K3081" i="1" l="1"/>
  <c r="I3082" i="1" s="1"/>
  <c r="F3082" i="1" l="1"/>
  <c r="E3082" i="1"/>
  <c r="H3082" i="1"/>
  <c r="G3082" i="1" s="1"/>
  <c r="C3082" i="1" l="1"/>
  <c r="J3082" i="1" s="1"/>
  <c r="K3082" i="1" s="1"/>
  <c r="I3083" i="1" s="1"/>
  <c r="F3083" i="1" l="1"/>
  <c r="E3083" i="1"/>
  <c r="H3083" i="1"/>
  <c r="G3083" i="1" s="1"/>
  <c r="D3083" i="1"/>
  <c r="C3083" i="1" l="1"/>
  <c r="J3083" i="1" s="1"/>
  <c r="D3084" i="1" s="1"/>
  <c r="K3083" i="1" l="1"/>
  <c r="I3084" i="1" s="1"/>
  <c r="F3084" i="1" l="1"/>
  <c r="H3084" i="1"/>
  <c r="G3084" i="1" s="1"/>
  <c r="E3084" i="1"/>
  <c r="C3084" i="1" l="1"/>
  <c r="J3084" i="1" s="1"/>
  <c r="K3084" i="1" s="1"/>
  <c r="I3085" i="1" s="1"/>
  <c r="F3085" i="1" l="1"/>
  <c r="H3085" i="1"/>
  <c r="G3085" i="1" s="1"/>
  <c r="E3085" i="1"/>
  <c r="D3085" i="1"/>
  <c r="C3085" i="1" l="1"/>
  <c r="J3085" i="1" l="1"/>
  <c r="D3086" i="1" s="1"/>
  <c r="K3085" i="1" l="1"/>
  <c r="I3086" i="1" s="1"/>
  <c r="F3086" i="1" l="1"/>
  <c r="E3086" i="1"/>
  <c r="H3086" i="1"/>
  <c r="G3086" i="1" s="1"/>
  <c r="C3086" i="1" l="1"/>
  <c r="J3086" i="1" s="1"/>
  <c r="D3087" i="1" s="1"/>
  <c r="K3086" i="1" l="1"/>
  <c r="I3087" i="1" s="1"/>
  <c r="F3087" i="1" l="1"/>
  <c r="H3087" i="1"/>
  <c r="G3087" i="1" s="1"/>
  <c r="E3087" i="1"/>
  <c r="C3087" i="1" l="1"/>
  <c r="J3087" i="1" s="1"/>
  <c r="D3088" i="1" s="1"/>
  <c r="K3087" i="1" l="1"/>
  <c r="I3088" i="1" s="1"/>
  <c r="F3088" i="1" l="1"/>
  <c r="H3088" i="1"/>
  <c r="G3088" i="1" s="1"/>
  <c r="E3088" i="1"/>
  <c r="C3088" i="1" l="1"/>
  <c r="J3088" i="1" s="1"/>
  <c r="D3089" i="1" s="1"/>
  <c r="K3088" i="1" l="1"/>
  <c r="I3089" i="1" s="1"/>
  <c r="F3089" i="1" l="1"/>
  <c r="H3089" i="1"/>
  <c r="G3089" i="1" s="1"/>
  <c r="E3089" i="1"/>
  <c r="C3089" i="1" l="1"/>
  <c r="J3089" i="1" s="1"/>
  <c r="D3090" i="1" l="1"/>
  <c r="K3089" i="1"/>
  <c r="I3090" i="1" s="1"/>
  <c r="F3090" i="1" l="1"/>
  <c r="E3090" i="1"/>
  <c r="H3090" i="1"/>
  <c r="G3090" i="1" s="1"/>
  <c r="C3090" i="1" l="1"/>
  <c r="J3090" i="1" l="1"/>
  <c r="D3091" i="1" l="1"/>
  <c r="K3090" i="1"/>
  <c r="I3091" i="1" s="1"/>
  <c r="F3091" i="1" l="1"/>
  <c r="E3091" i="1"/>
  <c r="H3091" i="1"/>
  <c r="G3091" i="1" s="1"/>
  <c r="C3091" i="1" l="1"/>
  <c r="J3091" i="1" s="1"/>
  <c r="D3092" i="1" l="1"/>
  <c r="K3091" i="1"/>
  <c r="I3092" i="1" s="1"/>
  <c r="F3092" i="1" l="1"/>
  <c r="E3092" i="1"/>
  <c r="H3092" i="1"/>
  <c r="G3092" i="1" s="1"/>
  <c r="C3092" i="1" l="1"/>
  <c r="J3092" i="1" s="1"/>
  <c r="D3093" i="1" s="1"/>
  <c r="K3092" i="1" l="1"/>
  <c r="I3093" i="1" s="1"/>
  <c r="F3093" i="1" l="1"/>
  <c r="H3093" i="1"/>
  <c r="G3093" i="1" s="1"/>
  <c r="E3093" i="1"/>
  <c r="C3093" i="1" l="1"/>
  <c r="J3093" i="1" s="1"/>
  <c r="D3094" i="1" s="1"/>
  <c r="K3093" i="1" l="1"/>
  <c r="I3094" i="1" s="1"/>
  <c r="E3094" i="1" l="1"/>
  <c r="H3094" i="1"/>
  <c r="G3094" i="1" s="1"/>
  <c r="F3094" i="1"/>
  <c r="C3094" i="1" l="1"/>
  <c r="J3094" i="1" s="1"/>
  <c r="D3095" i="1" s="1"/>
  <c r="K3094" i="1" l="1"/>
  <c r="I3095" i="1" s="1"/>
  <c r="F3095" i="1" l="1"/>
  <c r="E3095" i="1"/>
  <c r="H3095" i="1"/>
  <c r="G3095" i="1" s="1"/>
  <c r="C3095" i="1" l="1"/>
  <c r="J3095" i="1" s="1"/>
  <c r="D3096" i="1" s="1"/>
  <c r="K3095" i="1" l="1"/>
  <c r="I3096" i="1" s="1"/>
  <c r="F3096" i="1" l="1"/>
  <c r="H3096" i="1"/>
  <c r="G3096" i="1" s="1"/>
  <c r="E3096" i="1"/>
  <c r="C3096" i="1" l="1"/>
  <c r="J3096" i="1" s="1"/>
  <c r="D3097" i="1" s="1"/>
  <c r="K3096" i="1" l="1"/>
  <c r="I3097" i="1" s="1"/>
  <c r="F3097" i="1" l="1"/>
  <c r="H3097" i="1"/>
  <c r="G3097" i="1" s="1"/>
  <c r="E3097" i="1"/>
  <c r="C3097" i="1" l="1"/>
  <c r="J3097" i="1" s="1"/>
  <c r="D3098" i="1" l="1"/>
  <c r="K3097" i="1"/>
  <c r="I3098" i="1" s="1"/>
  <c r="F3098" i="1" l="1"/>
  <c r="E3098" i="1"/>
  <c r="H3098" i="1"/>
  <c r="G3098" i="1" s="1"/>
  <c r="C3098" i="1" l="1"/>
  <c r="J3098" i="1" s="1"/>
  <c r="D3099" i="1" s="1"/>
  <c r="K3098" i="1" l="1"/>
  <c r="I3099" i="1" s="1"/>
  <c r="F3099" i="1" l="1"/>
  <c r="H3099" i="1"/>
  <c r="G3099" i="1" s="1"/>
  <c r="E3099" i="1"/>
  <c r="C3099" i="1" l="1"/>
  <c r="J3099" i="1" s="1"/>
  <c r="D3100" i="1" s="1"/>
  <c r="K3099" i="1" l="1"/>
  <c r="I3100" i="1" s="1"/>
  <c r="F3100" i="1" l="1"/>
  <c r="H3100" i="1"/>
  <c r="G3100" i="1" s="1"/>
  <c r="E3100" i="1"/>
  <c r="C3100" i="1" l="1"/>
  <c r="J3100" i="1" s="1"/>
  <c r="D3101" i="1" s="1"/>
  <c r="K3100" i="1" l="1"/>
  <c r="I3101" i="1" s="1"/>
  <c r="F3101" i="1" l="1"/>
  <c r="H3101" i="1"/>
  <c r="G3101" i="1" s="1"/>
  <c r="E3101" i="1"/>
  <c r="C3101" i="1" l="1"/>
  <c r="J3101" i="1" s="1"/>
  <c r="D3102" i="1" s="1"/>
  <c r="K3101" i="1" l="1"/>
  <c r="I3102" i="1" s="1"/>
  <c r="H3102" i="1" l="1"/>
  <c r="G3102" i="1" s="1"/>
  <c r="E3102" i="1"/>
  <c r="F3102" i="1"/>
  <c r="C3102" i="1" l="1"/>
  <c r="J3102" i="1" s="1"/>
  <c r="D3103" i="1" s="1"/>
  <c r="K3102" i="1" l="1"/>
  <c r="I3103" i="1" s="1"/>
  <c r="E3103" i="1" l="1"/>
  <c r="H3103" i="1"/>
  <c r="G3103" i="1" s="1"/>
  <c r="F3103" i="1"/>
  <c r="C3103" i="1" l="1"/>
  <c r="J3103" i="1" s="1"/>
  <c r="D3104" i="1" s="1"/>
  <c r="K3103" i="1" l="1"/>
  <c r="I3104" i="1" s="1"/>
  <c r="E3104" i="1" l="1"/>
  <c r="H3104" i="1"/>
  <c r="G3104" i="1" s="1"/>
  <c r="F3104" i="1"/>
  <c r="C3104" i="1" l="1"/>
  <c r="J3104" i="1" s="1"/>
  <c r="D3105" i="1" s="1"/>
  <c r="K3104" i="1" l="1"/>
  <c r="I3105" i="1" s="1"/>
  <c r="F3105" i="1" l="1"/>
  <c r="H3105" i="1"/>
  <c r="G3105" i="1" s="1"/>
  <c r="E3105" i="1"/>
  <c r="C3105" i="1" l="1"/>
  <c r="J3105" i="1" s="1"/>
  <c r="D3106" i="1" s="1"/>
  <c r="K3105" i="1" l="1"/>
  <c r="I3106" i="1" s="1"/>
  <c r="H3106" i="1" l="1"/>
  <c r="G3106" i="1" s="1"/>
  <c r="E3106" i="1"/>
  <c r="F3106" i="1"/>
  <c r="C3106" i="1" l="1"/>
  <c r="J3106" i="1" s="1"/>
  <c r="D3107" i="1" s="1"/>
  <c r="K3106" i="1" l="1"/>
  <c r="I3107" i="1" s="1"/>
  <c r="F3107" i="1" l="1"/>
  <c r="H3107" i="1"/>
  <c r="G3107" i="1" s="1"/>
  <c r="E3107" i="1"/>
  <c r="C3107" i="1" l="1"/>
  <c r="J3107" i="1" s="1"/>
  <c r="D3108" i="1" s="1"/>
  <c r="K3107" i="1" l="1"/>
  <c r="I3108" i="1" s="1"/>
  <c r="F3108" i="1" l="1"/>
  <c r="H3108" i="1"/>
  <c r="G3108" i="1" s="1"/>
  <c r="E3108" i="1"/>
  <c r="C3108" i="1" l="1"/>
  <c r="J3108" i="1" s="1"/>
  <c r="D3109" i="1" s="1"/>
  <c r="K3108" i="1" l="1"/>
  <c r="I3109" i="1" s="1"/>
  <c r="F3109" i="1" l="1"/>
  <c r="H3109" i="1"/>
  <c r="G3109" i="1" s="1"/>
  <c r="E3109" i="1"/>
  <c r="C3109" i="1" l="1"/>
  <c r="J3109" i="1" s="1"/>
  <c r="D3110" i="1" s="1"/>
  <c r="K3109" i="1" l="1"/>
  <c r="I3110" i="1" s="1"/>
  <c r="F3110" i="1" l="1"/>
  <c r="H3110" i="1"/>
  <c r="G3110" i="1" s="1"/>
  <c r="E3110" i="1"/>
  <c r="C3110" i="1" l="1"/>
  <c r="J3110" i="1" s="1"/>
  <c r="D3111" i="1" s="1"/>
  <c r="K3110" i="1" l="1"/>
  <c r="I3111" i="1" s="1"/>
  <c r="F3111" i="1" l="1"/>
  <c r="H3111" i="1"/>
  <c r="G3111" i="1" s="1"/>
  <c r="E3111" i="1"/>
  <c r="C3111" i="1" l="1"/>
  <c r="J3111" i="1" s="1"/>
  <c r="D3112" i="1" l="1"/>
  <c r="K3111" i="1"/>
  <c r="I3112" i="1" s="1"/>
  <c r="F3112" i="1" l="1"/>
  <c r="E3112" i="1"/>
  <c r="C3112" i="1" s="1"/>
  <c r="H3112" i="1"/>
  <c r="G3112" i="1" s="1"/>
  <c r="J3112" i="1" l="1"/>
  <c r="D3113" i="1" s="1"/>
  <c r="K3112" i="1" l="1"/>
  <c r="I3113" i="1" s="1"/>
  <c r="E3113" i="1" l="1"/>
  <c r="H3113" i="1"/>
  <c r="G3113" i="1" s="1"/>
  <c r="F3113" i="1"/>
  <c r="C3113" i="1" l="1"/>
  <c r="J3113" i="1" s="1"/>
  <c r="D3114" i="1" l="1"/>
  <c r="K3113" i="1"/>
  <c r="I3114" i="1" s="1"/>
  <c r="F3114" i="1" l="1"/>
  <c r="E3114" i="1"/>
  <c r="H3114" i="1"/>
  <c r="G3114" i="1" s="1"/>
  <c r="C3114" i="1" l="1"/>
  <c r="J3114" i="1" s="1"/>
  <c r="D3115" i="1" s="1"/>
  <c r="K3114" i="1" l="1"/>
  <c r="I3115" i="1" s="1"/>
  <c r="F3115" i="1" l="1"/>
  <c r="H3115" i="1"/>
  <c r="G3115" i="1" s="1"/>
  <c r="E3115" i="1"/>
  <c r="C3115" i="1" s="1"/>
  <c r="J3115" i="1" l="1"/>
  <c r="D3116" i="1" s="1"/>
  <c r="K3115" i="1" l="1"/>
  <c r="I3116" i="1" s="1"/>
  <c r="F3116" i="1" l="1"/>
  <c r="H3116" i="1"/>
  <c r="G3116" i="1" s="1"/>
  <c r="E3116" i="1"/>
  <c r="C3116" i="1" l="1"/>
  <c r="J3116" i="1" s="1"/>
  <c r="D3117" i="1" s="1"/>
  <c r="K3116" i="1" l="1"/>
  <c r="I3117" i="1" s="1"/>
  <c r="F3117" i="1" l="1"/>
  <c r="H3117" i="1"/>
  <c r="G3117" i="1" s="1"/>
  <c r="E3117" i="1"/>
  <c r="C3117" i="1" s="1"/>
  <c r="J3117" i="1" l="1"/>
  <c r="D3118" i="1" s="1"/>
  <c r="K3117" i="1" l="1"/>
  <c r="I3118" i="1" s="1"/>
  <c r="F3118" i="1" l="1"/>
  <c r="H3118" i="1"/>
  <c r="G3118" i="1" s="1"/>
  <c r="E3118" i="1"/>
  <c r="C3118" i="1" l="1"/>
  <c r="J3118" i="1" s="1"/>
  <c r="D3119" i="1" s="1"/>
  <c r="K3118" i="1" l="1"/>
  <c r="I3119" i="1" s="1"/>
  <c r="F3119" i="1" l="1"/>
  <c r="H3119" i="1"/>
  <c r="G3119" i="1" s="1"/>
  <c r="E3119" i="1"/>
  <c r="C3119" i="1" s="1"/>
  <c r="J3119" i="1" l="1"/>
  <c r="D3120" i="1" s="1"/>
  <c r="K3119" i="1" l="1"/>
  <c r="I3120" i="1" s="1"/>
  <c r="F3120" i="1" l="1"/>
  <c r="H3120" i="1"/>
  <c r="G3120" i="1" s="1"/>
  <c r="E3120" i="1"/>
  <c r="C3120" i="1" l="1"/>
  <c r="J3120" i="1" s="1"/>
  <c r="D3121" i="1" l="1"/>
  <c r="K3120" i="1"/>
  <c r="I3121" i="1" s="1"/>
  <c r="F3121" i="1" l="1"/>
  <c r="E3121" i="1"/>
  <c r="H3121" i="1"/>
  <c r="G3121" i="1" s="1"/>
  <c r="C3121" i="1" l="1"/>
  <c r="J3121" i="1" s="1"/>
  <c r="D3122" i="1" s="1"/>
  <c r="K3121" i="1" l="1"/>
  <c r="I3122" i="1" s="1"/>
  <c r="F3122" i="1" l="1"/>
  <c r="H3122" i="1"/>
  <c r="G3122" i="1" s="1"/>
  <c r="E3122" i="1"/>
  <c r="C3122" i="1" l="1"/>
  <c r="J3122" i="1" s="1"/>
  <c r="D3123" i="1" l="1"/>
  <c r="K3122" i="1"/>
  <c r="I3123" i="1" s="1"/>
  <c r="F3123" i="1" l="1"/>
  <c r="E3123" i="1"/>
  <c r="H3123" i="1"/>
  <c r="G3123" i="1" s="1"/>
  <c r="C3123" i="1" l="1"/>
  <c r="J3123" i="1" s="1"/>
  <c r="D3124" i="1" l="1"/>
  <c r="K3123" i="1"/>
  <c r="I3124" i="1" s="1"/>
  <c r="F3124" i="1" l="1"/>
  <c r="E3124" i="1"/>
  <c r="H3124" i="1"/>
  <c r="G3124" i="1" s="1"/>
  <c r="C3124" i="1" l="1"/>
  <c r="J3124" i="1" s="1"/>
  <c r="D3125" i="1" s="1"/>
  <c r="K3124" i="1" l="1"/>
  <c r="I3125" i="1" s="1"/>
  <c r="F3125" i="1" l="1"/>
  <c r="H3125" i="1"/>
  <c r="G3125" i="1" s="1"/>
  <c r="E3125" i="1"/>
  <c r="C3125" i="1" s="1"/>
  <c r="J3125" i="1" l="1"/>
  <c r="D3126" i="1" s="1"/>
  <c r="K3125" i="1" l="1"/>
  <c r="I3126" i="1" s="1"/>
  <c r="F3126" i="1" l="1"/>
  <c r="H3126" i="1"/>
  <c r="G3126" i="1" s="1"/>
  <c r="E3126" i="1"/>
  <c r="C3126" i="1" l="1"/>
  <c r="J3126" i="1" s="1"/>
  <c r="D3127" i="1" l="1"/>
  <c r="K3126" i="1"/>
  <c r="I3127" i="1" s="1"/>
  <c r="F3127" i="1" l="1"/>
  <c r="E3127" i="1"/>
  <c r="H3127" i="1"/>
  <c r="G3127" i="1" s="1"/>
  <c r="C3127" i="1" l="1"/>
  <c r="J3127" i="1" s="1"/>
  <c r="D3128" i="1" s="1"/>
  <c r="K3127" i="1" l="1"/>
  <c r="I3128" i="1" s="1"/>
  <c r="F3128" i="1" l="1"/>
  <c r="H3128" i="1"/>
  <c r="G3128" i="1" s="1"/>
  <c r="E3128" i="1"/>
  <c r="C3128" i="1" l="1"/>
  <c r="J3128" i="1" s="1"/>
  <c r="D3129" i="1" s="1"/>
  <c r="K3128" i="1" l="1"/>
  <c r="I3129" i="1" s="1"/>
  <c r="F3129" i="1" l="1"/>
  <c r="H3129" i="1"/>
  <c r="G3129" i="1" s="1"/>
  <c r="E3129" i="1"/>
  <c r="C3129" i="1" s="1"/>
  <c r="J3129" i="1" l="1"/>
  <c r="D3130" i="1" l="1"/>
  <c r="K3129" i="1"/>
  <c r="I3130" i="1" s="1"/>
  <c r="F3130" i="1" l="1"/>
  <c r="E3130" i="1"/>
  <c r="C3130" i="1" s="1"/>
  <c r="H3130" i="1"/>
  <c r="G3130" i="1" s="1"/>
  <c r="J3130" i="1" l="1"/>
  <c r="D3131" i="1" s="1"/>
  <c r="K3130" i="1" l="1"/>
  <c r="I3131" i="1" s="1"/>
  <c r="F3131" i="1" l="1"/>
  <c r="H3131" i="1"/>
  <c r="G3131" i="1" s="1"/>
  <c r="E3131" i="1"/>
  <c r="C3131" i="1" l="1"/>
  <c r="J3131" i="1" s="1"/>
  <c r="D3132" i="1" s="1"/>
  <c r="K3131" i="1" l="1"/>
  <c r="I3132" i="1" s="1"/>
  <c r="F3132" i="1" l="1"/>
  <c r="H3132" i="1"/>
  <c r="G3132" i="1" s="1"/>
  <c r="E3132" i="1"/>
  <c r="C3132" i="1" l="1"/>
  <c r="J3132" i="1" s="1"/>
  <c r="D3133" i="1" s="1"/>
  <c r="K3132" i="1" l="1"/>
  <c r="I3133" i="1" s="1"/>
  <c r="F3133" i="1" l="1"/>
  <c r="H3133" i="1"/>
  <c r="G3133" i="1" s="1"/>
  <c r="E3133" i="1"/>
  <c r="C3133" i="1" s="1"/>
  <c r="J3133" i="1" l="1"/>
  <c r="D3134" i="1" s="1"/>
  <c r="K3133" i="1" l="1"/>
  <c r="I3134" i="1" s="1"/>
  <c r="F3134" i="1" l="1"/>
  <c r="H3134" i="1"/>
  <c r="G3134" i="1" s="1"/>
  <c r="E3134" i="1"/>
  <c r="C3134" i="1" s="1"/>
  <c r="J3134" i="1" l="1"/>
  <c r="D3135" i="1" l="1"/>
  <c r="K3134" i="1"/>
  <c r="I3135" i="1" s="1"/>
  <c r="F3135" i="1" l="1"/>
  <c r="E3135" i="1"/>
  <c r="H3135" i="1"/>
  <c r="G3135" i="1" s="1"/>
  <c r="C3135" i="1" l="1"/>
  <c r="J3135" i="1" s="1"/>
  <c r="D3136" i="1" l="1"/>
  <c r="K3135" i="1"/>
  <c r="I3136" i="1" s="1"/>
  <c r="F3136" i="1" l="1"/>
  <c r="E3136" i="1"/>
  <c r="H3136" i="1"/>
  <c r="G3136" i="1" s="1"/>
  <c r="C3136" i="1" l="1"/>
  <c r="J3136" i="1" s="1"/>
  <c r="D3137" i="1" l="1"/>
  <c r="K3136" i="1"/>
  <c r="I3137" i="1" s="1"/>
  <c r="F3137" i="1" l="1"/>
  <c r="E3137" i="1"/>
  <c r="H3137" i="1"/>
  <c r="G3137" i="1" s="1"/>
  <c r="C3137" i="1" l="1"/>
  <c r="J3137" i="1" l="1"/>
  <c r="D3138" i="1" s="1"/>
  <c r="K3137" i="1" l="1"/>
  <c r="I3138" i="1" s="1"/>
  <c r="F3138" i="1" l="1"/>
  <c r="H3138" i="1"/>
  <c r="G3138" i="1" s="1"/>
  <c r="E3138" i="1"/>
  <c r="C3138" i="1" l="1"/>
  <c r="J3138" i="1" s="1"/>
  <c r="D3139" i="1" s="1"/>
  <c r="K3138" i="1" l="1"/>
  <c r="I3139" i="1" s="1"/>
  <c r="F3139" i="1" l="1"/>
  <c r="H3139" i="1"/>
  <c r="G3139" i="1" s="1"/>
  <c r="E3139" i="1"/>
  <c r="C3139" i="1" l="1"/>
  <c r="J3139" i="1" s="1"/>
  <c r="D3140" i="1" s="1"/>
  <c r="K3139" i="1" l="1"/>
  <c r="I3140" i="1" s="1"/>
  <c r="F3140" i="1" l="1"/>
  <c r="H3140" i="1"/>
  <c r="G3140" i="1" s="1"/>
  <c r="E3140" i="1"/>
  <c r="C3140" i="1" s="1"/>
  <c r="J3140" i="1" l="1"/>
  <c r="D3141" i="1" s="1"/>
  <c r="K3140" i="1" l="1"/>
  <c r="I3141" i="1" s="1"/>
  <c r="F3141" i="1" l="1"/>
  <c r="H3141" i="1"/>
  <c r="G3141" i="1" s="1"/>
  <c r="E3141" i="1"/>
  <c r="C3141" i="1" l="1"/>
  <c r="J3141" i="1" s="1"/>
  <c r="D3142" i="1" l="1"/>
  <c r="K3141" i="1"/>
  <c r="I3142" i="1" s="1"/>
  <c r="F3142" i="1" l="1"/>
  <c r="E3142" i="1"/>
  <c r="H3142" i="1"/>
  <c r="G3142" i="1" s="1"/>
  <c r="C3142" i="1" l="1"/>
  <c r="J3142" i="1" s="1"/>
  <c r="D3143" i="1" l="1"/>
  <c r="K3142" i="1"/>
  <c r="I3143" i="1" s="1"/>
  <c r="F3143" i="1" l="1"/>
  <c r="E3143" i="1"/>
  <c r="H3143" i="1"/>
  <c r="G3143" i="1" s="1"/>
  <c r="C3143" i="1" l="1"/>
  <c r="J3143" i="1" s="1"/>
  <c r="D3144" i="1" s="1"/>
  <c r="K3143" i="1" l="1"/>
  <c r="I3144" i="1" s="1"/>
  <c r="F3144" i="1" l="1"/>
  <c r="H3144" i="1"/>
  <c r="G3144" i="1" s="1"/>
  <c r="E3144" i="1"/>
  <c r="C3144" i="1" l="1"/>
  <c r="J3144" i="1" s="1"/>
  <c r="D3145" i="1" l="1"/>
  <c r="K3144" i="1"/>
  <c r="I3145" i="1" s="1"/>
  <c r="F3145" i="1" l="1"/>
  <c r="E3145" i="1"/>
  <c r="H3145" i="1"/>
  <c r="G3145" i="1" s="1"/>
  <c r="C3145" i="1" l="1"/>
  <c r="J3145" i="1" l="1"/>
  <c r="D3146" i="1" s="1"/>
  <c r="K3145" i="1" l="1"/>
  <c r="I3146" i="1" s="1"/>
  <c r="F3146" i="1" l="1"/>
  <c r="H3146" i="1"/>
  <c r="G3146" i="1" s="1"/>
  <c r="E3146" i="1"/>
  <c r="C3146" i="1" l="1"/>
  <c r="J3146" i="1" s="1"/>
  <c r="D3147" i="1" s="1"/>
  <c r="K3146" i="1" l="1"/>
  <c r="I3147" i="1" s="1"/>
  <c r="F3147" i="1" l="1"/>
  <c r="H3147" i="1"/>
  <c r="G3147" i="1" s="1"/>
  <c r="E3147" i="1"/>
  <c r="C3147" i="1" l="1"/>
  <c r="J3147" i="1" s="1"/>
  <c r="D3148" i="1" l="1"/>
  <c r="K3147" i="1"/>
  <c r="I3148" i="1" s="1"/>
  <c r="E3148" i="1" l="1"/>
  <c r="F3148" i="1"/>
  <c r="H3148" i="1"/>
  <c r="G3148" i="1" s="1"/>
  <c r="C3148" i="1" l="1"/>
  <c r="J3148" i="1" l="1"/>
  <c r="D3149" i="1" l="1"/>
  <c r="K3148" i="1"/>
  <c r="I3149" i="1" s="1"/>
  <c r="F3149" i="1" l="1"/>
  <c r="E3149" i="1"/>
  <c r="H3149" i="1"/>
  <c r="G3149" i="1" s="1"/>
  <c r="C3149" i="1" l="1"/>
  <c r="J3149" i="1" s="1"/>
  <c r="D3150" i="1" l="1"/>
  <c r="K3149" i="1"/>
  <c r="I3150" i="1" s="1"/>
  <c r="F3150" i="1" l="1"/>
  <c r="E3150" i="1"/>
  <c r="H3150" i="1"/>
  <c r="G3150" i="1" s="1"/>
  <c r="C3150" i="1" l="1"/>
  <c r="J3150" i="1" l="1"/>
  <c r="D3151" i="1" l="1"/>
  <c r="K3150" i="1"/>
  <c r="I3151" i="1" s="1"/>
  <c r="F3151" i="1" l="1"/>
  <c r="E3151" i="1"/>
  <c r="H3151" i="1"/>
  <c r="G3151" i="1" s="1"/>
  <c r="C3151" i="1" l="1"/>
  <c r="J3151" i="1" l="1"/>
  <c r="D3152" i="1" s="1"/>
  <c r="K3151" i="1" l="1"/>
  <c r="I3152" i="1" s="1"/>
  <c r="F3152" i="1" l="1"/>
  <c r="H3152" i="1"/>
  <c r="G3152" i="1" s="1"/>
  <c r="E3152" i="1"/>
  <c r="C3152" i="1" l="1"/>
  <c r="J3152" i="1" s="1"/>
  <c r="D3153" i="1" s="1"/>
  <c r="K3152" i="1" l="1"/>
  <c r="I3153" i="1" s="1"/>
  <c r="F3153" i="1" l="1"/>
  <c r="H3153" i="1"/>
  <c r="G3153" i="1" s="1"/>
  <c r="E3153" i="1"/>
  <c r="C3153" i="1" l="1"/>
  <c r="J3153" i="1" s="1"/>
  <c r="D3154" i="1" s="1"/>
  <c r="K3153" i="1" l="1"/>
  <c r="I3154" i="1" s="1"/>
  <c r="E3154" i="1" l="1"/>
  <c r="H3154" i="1"/>
  <c r="G3154" i="1" s="1"/>
  <c r="F3154" i="1"/>
  <c r="C3154" i="1" l="1"/>
  <c r="J3154" i="1" s="1"/>
  <c r="D3155" i="1" l="1"/>
  <c r="K3154" i="1"/>
  <c r="I3155" i="1" s="1"/>
  <c r="F3155" i="1" l="1"/>
  <c r="E3155" i="1"/>
  <c r="H3155" i="1"/>
  <c r="G3155" i="1" s="1"/>
  <c r="C3155" i="1" l="1"/>
  <c r="J3155" i="1" s="1"/>
  <c r="D3156" i="1" s="1"/>
  <c r="K3155" i="1" l="1"/>
  <c r="I3156" i="1" s="1"/>
  <c r="F3156" i="1" l="1"/>
  <c r="H3156" i="1"/>
  <c r="G3156" i="1" s="1"/>
  <c r="E3156" i="1"/>
  <c r="C3156" i="1" l="1"/>
  <c r="J3156" i="1" s="1"/>
  <c r="D3157" i="1" s="1"/>
  <c r="K3156" i="1" l="1"/>
  <c r="I3157" i="1" s="1"/>
  <c r="F3157" i="1" l="1"/>
  <c r="H3157" i="1"/>
  <c r="G3157" i="1" s="1"/>
  <c r="E3157" i="1"/>
  <c r="C3157" i="1" l="1"/>
  <c r="J3157" i="1" s="1"/>
  <c r="D3158" i="1" l="1"/>
  <c r="K3157" i="1"/>
  <c r="I3158" i="1" s="1"/>
  <c r="F3158" i="1" l="1"/>
  <c r="E3158" i="1"/>
  <c r="H3158" i="1"/>
  <c r="G3158" i="1" s="1"/>
  <c r="C3158" i="1" l="1"/>
  <c r="J3158" i="1" s="1"/>
  <c r="D3159" i="1" l="1"/>
  <c r="K3158" i="1"/>
  <c r="I3159" i="1" s="1"/>
  <c r="E3159" i="1" l="1"/>
  <c r="F3159" i="1"/>
  <c r="H3159" i="1"/>
  <c r="G3159" i="1" s="1"/>
  <c r="C3159" i="1" l="1"/>
  <c r="J3159" i="1" l="1"/>
  <c r="D3160" i="1" l="1"/>
  <c r="K3159" i="1"/>
  <c r="I3160" i="1" s="1"/>
  <c r="E3160" i="1" l="1"/>
  <c r="F3160" i="1"/>
  <c r="H3160" i="1"/>
  <c r="G3160" i="1" s="1"/>
  <c r="C3160" i="1" l="1"/>
  <c r="J3160" i="1" l="1"/>
  <c r="D3161" i="1" l="1"/>
  <c r="K3160" i="1"/>
  <c r="I3161" i="1" s="1"/>
  <c r="F3161" i="1" l="1"/>
  <c r="E3161" i="1"/>
  <c r="H3161" i="1"/>
  <c r="G3161" i="1" s="1"/>
  <c r="C3161" i="1" l="1"/>
  <c r="J3161" i="1" s="1"/>
  <c r="D3162" i="1" l="1"/>
  <c r="K3161" i="1"/>
  <c r="I3162" i="1" s="1"/>
  <c r="F3162" i="1" l="1"/>
  <c r="E3162" i="1"/>
  <c r="H3162" i="1"/>
  <c r="G3162" i="1" s="1"/>
  <c r="C3162" i="1" l="1"/>
  <c r="J3162" i="1" l="1"/>
  <c r="D3163" i="1" s="1"/>
  <c r="K3162" i="1" l="1"/>
  <c r="I3163" i="1" s="1"/>
  <c r="E3163" i="1" l="1"/>
  <c r="H3163" i="1"/>
  <c r="G3163" i="1" s="1"/>
  <c r="F3163" i="1"/>
  <c r="C3163" i="1" l="1"/>
  <c r="J3163" i="1" s="1"/>
  <c r="D3164" i="1" l="1"/>
  <c r="K3163" i="1"/>
  <c r="I3164" i="1" s="1"/>
  <c r="E3164" i="1" l="1"/>
  <c r="H3164" i="1"/>
  <c r="G3164" i="1" s="1"/>
  <c r="F3164" i="1"/>
  <c r="C3164" i="1" l="1"/>
  <c r="J3164" i="1" l="1"/>
  <c r="D3165" i="1" s="1"/>
  <c r="K3164" i="1" l="1"/>
  <c r="I3165" i="1" s="1"/>
  <c r="E3165" i="1" l="1"/>
  <c r="H3165" i="1"/>
  <c r="G3165" i="1" s="1"/>
  <c r="F3165" i="1"/>
  <c r="C3165" i="1" l="1"/>
  <c r="J3165" i="1" s="1"/>
  <c r="K3165" i="1" l="1"/>
  <c r="I3166" i="1" s="1"/>
  <c r="D3166" i="1"/>
  <c r="F3166" i="1" l="1"/>
  <c r="H3166" i="1"/>
  <c r="G3166" i="1" s="1"/>
  <c r="E3166" i="1"/>
  <c r="C3166" i="1" l="1"/>
  <c r="J3166" i="1" s="1"/>
  <c r="D3167" i="1" l="1"/>
  <c r="K3166" i="1"/>
  <c r="I3167" i="1" s="1"/>
  <c r="E3167" i="1" l="1"/>
  <c r="F3167" i="1"/>
  <c r="H3167" i="1"/>
  <c r="G3167" i="1" s="1"/>
  <c r="C3167" i="1" l="1"/>
  <c r="J3167" i="1" s="1"/>
  <c r="D3168" i="1" l="1"/>
  <c r="K3167" i="1"/>
  <c r="I3168" i="1" s="1"/>
  <c r="F3168" i="1" l="1"/>
  <c r="E3168" i="1"/>
  <c r="H3168" i="1"/>
  <c r="G3168" i="1" s="1"/>
  <c r="C3168" i="1" l="1"/>
  <c r="J3168" i="1" s="1"/>
  <c r="D3169" i="1" s="1"/>
  <c r="K3168" i="1" l="1"/>
  <c r="I3169" i="1" s="1"/>
  <c r="F3169" i="1" l="1"/>
  <c r="H3169" i="1"/>
  <c r="G3169" i="1" s="1"/>
  <c r="E3169" i="1"/>
  <c r="C3169" i="1" l="1"/>
  <c r="J3169" i="1" s="1"/>
  <c r="D3170" i="1" s="1"/>
  <c r="K3169" i="1" l="1"/>
  <c r="I3170" i="1" s="1"/>
  <c r="F3170" i="1" l="1"/>
  <c r="H3170" i="1"/>
  <c r="G3170" i="1" s="1"/>
  <c r="E3170" i="1"/>
  <c r="C3170" i="1" l="1"/>
  <c r="J3170" i="1" s="1"/>
  <c r="D3171" i="1" s="1"/>
  <c r="K3170" i="1" l="1"/>
  <c r="I3171" i="1" s="1"/>
  <c r="F3171" i="1" l="1"/>
  <c r="H3171" i="1"/>
  <c r="G3171" i="1" s="1"/>
  <c r="E3171" i="1"/>
  <c r="C3171" i="1" l="1"/>
  <c r="J3171" i="1" s="1"/>
  <c r="D3172" i="1" s="1"/>
  <c r="K3171" i="1" l="1"/>
  <c r="I3172" i="1" s="1"/>
  <c r="E3172" i="1" l="1"/>
  <c r="H3172" i="1"/>
  <c r="G3172" i="1" s="1"/>
  <c r="F3172" i="1"/>
  <c r="C3172" i="1" l="1"/>
  <c r="J3172" i="1" s="1"/>
  <c r="D3173" i="1" l="1"/>
  <c r="K3172" i="1"/>
  <c r="I3173" i="1" s="1"/>
  <c r="E3173" i="1" l="1"/>
  <c r="H3173" i="1"/>
  <c r="G3173" i="1" s="1"/>
  <c r="F3173" i="1"/>
  <c r="C3173" i="1" l="1"/>
  <c r="J3173" i="1" l="1"/>
  <c r="D3174" i="1" s="1"/>
  <c r="K3173" i="1" l="1"/>
  <c r="I3174" i="1" s="1"/>
  <c r="E3174" i="1" l="1"/>
  <c r="H3174" i="1"/>
  <c r="G3174" i="1" s="1"/>
  <c r="F3174" i="1"/>
  <c r="C3174" i="1" l="1"/>
  <c r="J3174" i="1" s="1"/>
  <c r="D3175" i="1" s="1"/>
  <c r="K3174" i="1" l="1"/>
  <c r="I3175" i="1" s="1"/>
  <c r="F3175" i="1" l="1"/>
  <c r="H3175" i="1"/>
  <c r="G3175" i="1" s="1"/>
  <c r="E3175" i="1"/>
  <c r="C3175" i="1" l="1"/>
  <c r="J3175" i="1" s="1"/>
  <c r="D3176" i="1" s="1"/>
  <c r="K3175" i="1" l="1"/>
  <c r="I3176" i="1" s="1"/>
  <c r="F3176" i="1" l="1"/>
  <c r="H3176" i="1"/>
  <c r="G3176" i="1" s="1"/>
  <c r="E3176" i="1"/>
  <c r="C3176" i="1" l="1"/>
  <c r="J3176" i="1" s="1"/>
  <c r="D3177" i="1" l="1"/>
  <c r="K3176" i="1"/>
  <c r="I3177" i="1" s="1"/>
  <c r="E3177" i="1" l="1"/>
  <c r="F3177" i="1"/>
  <c r="H3177" i="1"/>
  <c r="G3177" i="1" s="1"/>
  <c r="C3177" i="1" l="1"/>
  <c r="J3177" i="1" l="1"/>
  <c r="D3178" i="1" l="1"/>
  <c r="K3177" i="1"/>
  <c r="I3178" i="1" s="1"/>
  <c r="E3178" i="1" l="1"/>
  <c r="H3178" i="1"/>
  <c r="G3178" i="1" s="1"/>
  <c r="F3178" i="1"/>
  <c r="C3178" i="1" l="1"/>
  <c r="J3178" i="1" l="1"/>
  <c r="D3179" i="1" s="1"/>
  <c r="K3178" i="1" l="1"/>
  <c r="I3179" i="1" s="1"/>
  <c r="E3179" i="1" l="1"/>
  <c r="F3179" i="1"/>
  <c r="H3179" i="1"/>
  <c r="G3179" i="1" s="1"/>
  <c r="C3179" i="1" l="1"/>
  <c r="J3179" i="1" s="1"/>
  <c r="D3180" i="1" l="1"/>
  <c r="K3179" i="1"/>
  <c r="I3180" i="1" s="1"/>
  <c r="F3180" i="1" l="1"/>
  <c r="H3180" i="1"/>
  <c r="G3180" i="1" s="1"/>
  <c r="E3180" i="1"/>
  <c r="C3180" i="1" l="1"/>
  <c r="J3180" i="1" s="1"/>
  <c r="D3181" i="1" s="1"/>
  <c r="K3180" i="1" l="1"/>
  <c r="I3181" i="1" s="1"/>
  <c r="E3181" i="1" l="1"/>
  <c r="F3181" i="1"/>
  <c r="H3181" i="1"/>
  <c r="G3181" i="1" s="1"/>
  <c r="C3181" i="1" l="1"/>
  <c r="J3181" i="1" s="1"/>
  <c r="D3182" i="1" s="1"/>
  <c r="K3181" i="1" l="1"/>
  <c r="I3182" i="1" s="1"/>
  <c r="E3182" i="1" l="1"/>
  <c r="H3182" i="1"/>
  <c r="G3182" i="1" s="1"/>
  <c r="F3182" i="1"/>
  <c r="C3182" i="1" l="1"/>
  <c r="J3182" i="1" s="1"/>
  <c r="D3183" i="1" l="1"/>
  <c r="K3182" i="1"/>
  <c r="I3183" i="1" s="1"/>
  <c r="F3183" i="1" l="1"/>
  <c r="E3183" i="1"/>
  <c r="H3183" i="1"/>
  <c r="G3183" i="1" s="1"/>
  <c r="C3183" i="1" l="1"/>
  <c r="J3183" i="1" l="1"/>
  <c r="D3184" i="1" s="1"/>
  <c r="K3183" i="1" l="1"/>
  <c r="I3184" i="1" s="1"/>
  <c r="F3184" i="1" l="1"/>
  <c r="H3184" i="1"/>
  <c r="G3184" i="1" s="1"/>
  <c r="E3184" i="1"/>
  <c r="C3184" i="1" l="1"/>
  <c r="J3184" i="1" s="1"/>
  <c r="D3185" i="1" l="1"/>
  <c r="K3184" i="1"/>
  <c r="I3185" i="1" s="1"/>
  <c r="F3185" i="1" l="1"/>
  <c r="E3185" i="1"/>
  <c r="H3185" i="1"/>
  <c r="G3185" i="1" s="1"/>
  <c r="C3185" i="1" l="1"/>
  <c r="J3185" i="1" l="1"/>
  <c r="D3186" i="1" l="1"/>
  <c r="K3185" i="1"/>
  <c r="I3186" i="1" s="1"/>
  <c r="F3186" i="1" l="1"/>
  <c r="E3186" i="1"/>
  <c r="C3186" i="1" s="1"/>
  <c r="H3186" i="1"/>
  <c r="G3186" i="1" s="1"/>
  <c r="J3186" i="1" l="1"/>
  <c r="D3187" i="1" s="1"/>
  <c r="K3186" i="1" l="1"/>
  <c r="I3187" i="1" s="1"/>
  <c r="F3187" i="1" l="1"/>
  <c r="H3187" i="1"/>
  <c r="G3187" i="1" s="1"/>
  <c r="E3187" i="1"/>
  <c r="C3187" i="1" l="1"/>
  <c r="J3187" i="1" s="1"/>
  <c r="D3188" i="1" s="1"/>
  <c r="K3187" i="1" l="1"/>
  <c r="I3188" i="1" s="1"/>
  <c r="F3188" i="1" l="1"/>
  <c r="H3188" i="1"/>
  <c r="G3188" i="1" s="1"/>
  <c r="E3188" i="1"/>
  <c r="C3188" i="1" l="1"/>
  <c r="J3188" i="1" s="1"/>
  <c r="D3189" i="1" l="1"/>
  <c r="K3188" i="1"/>
  <c r="I3189" i="1" s="1"/>
  <c r="E3189" i="1" l="1"/>
  <c r="H3189" i="1"/>
  <c r="G3189" i="1" s="1"/>
  <c r="F3189" i="1"/>
  <c r="C3189" i="1" l="1"/>
  <c r="J3189" i="1" l="1"/>
  <c r="D3190" i="1" s="1"/>
  <c r="K3189" i="1" l="1"/>
  <c r="I3190" i="1" s="1"/>
  <c r="F3190" i="1" l="1"/>
  <c r="H3190" i="1"/>
  <c r="G3190" i="1" s="1"/>
  <c r="E3190" i="1"/>
  <c r="C3190" i="1" l="1"/>
  <c r="J3190" i="1" s="1"/>
  <c r="D3191" i="1" s="1"/>
  <c r="K3190" i="1" l="1"/>
  <c r="I3191" i="1" s="1"/>
  <c r="F3191" i="1" l="1"/>
  <c r="H3191" i="1"/>
  <c r="G3191" i="1" s="1"/>
  <c r="E3191" i="1"/>
  <c r="C3191" i="1" l="1"/>
  <c r="J3191" i="1" s="1"/>
  <c r="D3192" i="1" s="1"/>
  <c r="K3191" i="1" l="1"/>
  <c r="I3192" i="1" s="1"/>
  <c r="E3192" i="1" l="1"/>
  <c r="H3192" i="1"/>
  <c r="G3192" i="1" s="1"/>
  <c r="F3192" i="1"/>
  <c r="C3192" i="1" l="1"/>
  <c r="J3192" i="1" s="1"/>
  <c r="D3193" i="1" s="1"/>
  <c r="K3192" i="1" l="1"/>
  <c r="I3193" i="1" s="1"/>
  <c r="F3193" i="1" l="1"/>
  <c r="H3193" i="1"/>
  <c r="G3193" i="1" s="1"/>
  <c r="E3193" i="1"/>
  <c r="C3193" i="1" l="1"/>
  <c r="J3193" i="1" s="1"/>
  <c r="D3194" i="1" s="1"/>
  <c r="K3193" i="1" l="1"/>
  <c r="I3194" i="1" s="1"/>
  <c r="F3194" i="1" l="1"/>
  <c r="H3194" i="1"/>
  <c r="G3194" i="1" s="1"/>
  <c r="E3194" i="1"/>
  <c r="C3194" i="1" l="1"/>
  <c r="J3194" i="1" s="1"/>
  <c r="D3195" i="1" s="1"/>
  <c r="K3194" i="1" l="1"/>
  <c r="I3195" i="1" s="1"/>
  <c r="E3195" i="1" l="1"/>
  <c r="H3195" i="1"/>
  <c r="G3195" i="1" s="1"/>
  <c r="F3195" i="1"/>
  <c r="C3195" i="1" l="1"/>
  <c r="J3195" i="1" s="1"/>
  <c r="D3196" i="1" s="1"/>
  <c r="K3195" i="1" l="1"/>
  <c r="I3196" i="1" s="1"/>
  <c r="H3196" i="1" l="1"/>
  <c r="G3196" i="1" s="1"/>
  <c r="E3196" i="1"/>
  <c r="F3196" i="1"/>
  <c r="C3196" i="1" l="1"/>
  <c r="J3196" i="1" s="1"/>
  <c r="D3197" i="1" s="1"/>
  <c r="K3196" i="1" l="1"/>
  <c r="I3197" i="1" s="1"/>
  <c r="F3197" i="1" l="1"/>
  <c r="H3197" i="1"/>
  <c r="G3197" i="1" s="1"/>
  <c r="E3197" i="1"/>
  <c r="C3197" i="1" l="1"/>
  <c r="J3197" i="1" s="1"/>
  <c r="D3198" i="1" s="1"/>
  <c r="K3197" i="1" l="1"/>
  <c r="I3198" i="1" s="1"/>
  <c r="F3198" i="1" l="1"/>
  <c r="H3198" i="1"/>
  <c r="G3198" i="1" s="1"/>
  <c r="E3198" i="1"/>
  <c r="C3198" i="1" s="1"/>
  <c r="J3198" i="1" l="1"/>
  <c r="D3199" i="1" s="1"/>
  <c r="K3198" i="1" l="1"/>
  <c r="I3199" i="1" s="1"/>
  <c r="E3199" i="1" l="1"/>
  <c r="F3199" i="1"/>
  <c r="H3199" i="1"/>
  <c r="G3199" i="1" s="1"/>
  <c r="C3199" i="1" l="1"/>
  <c r="J3199" i="1" s="1"/>
  <c r="D3200" i="1" s="1"/>
  <c r="K3199" i="1" l="1"/>
  <c r="I3200" i="1" s="1"/>
  <c r="E3200" i="1" l="1"/>
  <c r="H3200" i="1"/>
  <c r="G3200" i="1" s="1"/>
  <c r="F3200" i="1"/>
  <c r="C3200" i="1" l="1"/>
  <c r="J3200" i="1" s="1"/>
  <c r="K3200" i="1" s="1"/>
  <c r="I3201" i="1" s="1"/>
  <c r="H3201" i="1" l="1"/>
  <c r="G3201" i="1" s="1"/>
  <c r="D3201" i="1"/>
  <c r="F3201" i="1"/>
  <c r="E3201" i="1"/>
  <c r="C3201" i="1" l="1"/>
  <c r="J3201" i="1" s="1"/>
  <c r="D3202" i="1" s="1"/>
  <c r="K3201" i="1" l="1"/>
  <c r="I3202" i="1" s="1"/>
  <c r="F3202" i="1" l="1"/>
  <c r="E3202" i="1"/>
  <c r="H3202" i="1"/>
  <c r="G3202" i="1" s="1"/>
  <c r="C3202" i="1" l="1"/>
  <c r="J3202" i="1" s="1"/>
  <c r="D3203" i="1" s="1"/>
  <c r="K3202" i="1" l="1"/>
  <c r="I3203" i="1" s="1"/>
  <c r="F3203" i="1" l="1"/>
  <c r="E3203" i="1"/>
  <c r="H3203" i="1"/>
  <c r="G3203" i="1" s="1"/>
  <c r="C3203" i="1" l="1"/>
  <c r="J3203" i="1" s="1"/>
  <c r="D3204" i="1" s="1"/>
  <c r="K3203" i="1" l="1"/>
  <c r="I3204" i="1" s="1"/>
  <c r="H3204" i="1" l="1"/>
  <c r="G3204" i="1" s="1"/>
  <c r="F3204" i="1"/>
  <c r="E3204" i="1"/>
  <c r="C3204" i="1" l="1"/>
  <c r="J3204" i="1" s="1"/>
  <c r="D3205" i="1" s="1"/>
  <c r="K3204" i="1" l="1"/>
  <c r="I3205" i="1" s="1"/>
  <c r="F3205" i="1" l="1"/>
  <c r="E3205" i="1"/>
  <c r="H3205" i="1"/>
  <c r="G3205" i="1" s="1"/>
  <c r="C3205" i="1" l="1"/>
  <c r="J3205" i="1" s="1"/>
  <c r="D3206" i="1" s="1"/>
  <c r="K3205" i="1" l="1"/>
  <c r="I3206" i="1" s="1"/>
  <c r="F3206" i="1" l="1"/>
  <c r="E3206" i="1"/>
  <c r="H3206" i="1"/>
  <c r="G3206" i="1" s="1"/>
  <c r="C3206" i="1" l="1"/>
  <c r="J3206" i="1" s="1"/>
  <c r="D3207" i="1" s="1"/>
  <c r="K3206" i="1" l="1"/>
  <c r="I3207" i="1" s="1"/>
  <c r="H3207" i="1" l="1"/>
  <c r="G3207" i="1" s="1"/>
  <c r="E3207" i="1"/>
  <c r="F3207" i="1"/>
  <c r="C3207" i="1" l="1"/>
  <c r="J3207" i="1" s="1"/>
  <c r="D3208" i="1" l="1"/>
  <c r="K3207" i="1"/>
  <c r="I3208" i="1" s="1"/>
  <c r="F3208" i="1" l="1"/>
  <c r="E3208" i="1"/>
  <c r="C3208" i="1" s="1"/>
  <c r="H3208" i="1"/>
  <c r="G3208" i="1" s="1"/>
  <c r="J3208" i="1" l="1"/>
  <c r="D3209" i="1" s="1"/>
  <c r="K3208" i="1" l="1"/>
  <c r="I3209" i="1" s="1"/>
  <c r="H3209" i="1" l="1"/>
  <c r="G3209" i="1" s="1"/>
  <c r="F3209" i="1"/>
  <c r="E3209" i="1"/>
  <c r="C3209" i="1" l="1"/>
  <c r="J3209" i="1" s="1"/>
  <c r="D3210" i="1" s="1"/>
  <c r="K3209" i="1" l="1"/>
  <c r="I3210" i="1" s="1"/>
  <c r="E3210" i="1" l="1"/>
  <c r="H3210" i="1"/>
  <c r="G3210" i="1" s="1"/>
  <c r="F3210" i="1"/>
  <c r="C3210" i="1" l="1"/>
  <c r="J3210" i="1" s="1"/>
  <c r="D3211" i="1" l="1"/>
  <c r="K3210" i="1"/>
  <c r="I3211" i="1" s="1"/>
  <c r="F3211" i="1" l="1"/>
  <c r="E3211" i="1"/>
  <c r="H3211" i="1"/>
  <c r="G3211" i="1" s="1"/>
  <c r="C3211" i="1" l="1"/>
  <c r="J3211" i="1" s="1"/>
  <c r="D3212" i="1" s="1"/>
  <c r="K3211" i="1" l="1"/>
  <c r="I3212" i="1" s="1"/>
  <c r="F3212" i="1" l="1"/>
  <c r="H3212" i="1"/>
  <c r="G3212" i="1" s="1"/>
  <c r="E3212" i="1"/>
  <c r="C3212" i="1" l="1"/>
  <c r="J3212" i="1" s="1"/>
  <c r="D3213" i="1" s="1"/>
  <c r="K3212" i="1" l="1"/>
  <c r="I3213" i="1" s="1"/>
  <c r="E3213" i="1" l="1"/>
  <c r="H3213" i="1"/>
  <c r="G3213" i="1" s="1"/>
  <c r="F3213" i="1"/>
  <c r="C3213" i="1" l="1"/>
  <c r="J3213" i="1" s="1"/>
  <c r="D3214" i="1" l="1"/>
  <c r="K3213" i="1"/>
  <c r="I3214" i="1" s="1"/>
  <c r="E3214" i="1" l="1"/>
  <c r="F3214" i="1"/>
  <c r="H3214" i="1"/>
  <c r="G3214" i="1" s="1"/>
  <c r="C3214" i="1" l="1"/>
  <c r="J3214" i="1" l="1"/>
  <c r="D3215" i="1" l="1"/>
  <c r="K3214" i="1"/>
  <c r="I3215" i="1" s="1"/>
  <c r="E3215" i="1" l="1"/>
  <c r="F3215" i="1"/>
  <c r="H3215" i="1"/>
  <c r="G3215" i="1" s="1"/>
  <c r="C3215" i="1" l="1"/>
  <c r="J3215" i="1" l="1"/>
  <c r="D3216" i="1" l="1"/>
  <c r="K3215" i="1"/>
  <c r="I3216" i="1" s="1"/>
  <c r="E3216" i="1" l="1"/>
  <c r="H3216" i="1"/>
  <c r="G3216" i="1" s="1"/>
  <c r="F3216" i="1"/>
  <c r="C3216" i="1" l="1"/>
  <c r="J3216" i="1" s="1"/>
  <c r="D3217" i="1" l="1"/>
  <c r="K3216" i="1"/>
  <c r="I3217" i="1" s="1"/>
  <c r="E3217" i="1" l="1"/>
  <c r="H3217" i="1"/>
  <c r="G3217" i="1" s="1"/>
  <c r="F3217" i="1"/>
  <c r="C3217" i="1" l="1"/>
  <c r="J3217" i="1" l="1"/>
  <c r="D3218" i="1" s="1"/>
  <c r="K3217" i="1" l="1"/>
  <c r="I3218" i="1" s="1"/>
  <c r="F3218" i="1" l="1"/>
  <c r="H3218" i="1"/>
  <c r="G3218" i="1" s="1"/>
  <c r="E3218" i="1"/>
  <c r="C3218" i="1" l="1"/>
  <c r="J3218" i="1" s="1"/>
  <c r="K3218" i="1" s="1"/>
  <c r="I3219" i="1" s="1"/>
  <c r="D3219" i="1" l="1"/>
  <c r="F3219" i="1"/>
  <c r="H3219" i="1"/>
  <c r="G3219" i="1" s="1"/>
  <c r="E3219" i="1"/>
  <c r="C3219" i="1" l="1"/>
  <c r="J3219" i="1" s="1"/>
  <c r="K3219" i="1" l="1"/>
  <c r="I3220" i="1" s="1"/>
  <c r="D3220" i="1"/>
  <c r="E3220" i="1" l="1"/>
  <c r="H3220" i="1"/>
  <c r="G3220" i="1" s="1"/>
  <c r="F3220" i="1"/>
  <c r="C3220" i="1" l="1"/>
  <c r="J3220" i="1" s="1"/>
  <c r="D3221" i="1" l="1"/>
  <c r="K3220" i="1"/>
  <c r="I3221" i="1" s="1"/>
  <c r="E3221" i="1" l="1"/>
  <c r="F3221" i="1"/>
  <c r="H3221" i="1"/>
  <c r="G3221" i="1" s="1"/>
  <c r="C3221" i="1" l="1"/>
  <c r="J3221" i="1" l="1"/>
  <c r="D3222" i="1" l="1"/>
  <c r="K3221" i="1"/>
  <c r="I3222" i="1" s="1"/>
  <c r="F3222" i="1" l="1"/>
  <c r="E3222" i="1"/>
  <c r="H3222" i="1"/>
  <c r="G3222" i="1" s="1"/>
  <c r="C3222" i="1" l="1"/>
  <c r="J3222" i="1" s="1"/>
  <c r="D3223" i="1" l="1"/>
  <c r="K3222" i="1"/>
  <c r="I3223" i="1" s="1"/>
  <c r="F3223" i="1" l="1"/>
  <c r="E3223" i="1"/>
  <c r="H3223" i="1"/>
  <c r="G3223" i="1" s="1"/>
  <c r="C3223" i="1" l="1"/>
  <c r="J3223" i="1" l="1"/>
  <c r="D3224" i="1" l="1"/>
  <c r="K3223" i="1"/>
  <c r="I3224" i="1" s="1"/>
  <c r="F3224" i="1" l="1"/>
  <c r="E3224" i="1"/>
  <c r="C3224" i="1" s="1"/>
  <c r="H3224" i="1"/>
  <c r="G3224" i="1" s="1"/>
  <c r="J3224" i="1" l="1"/>
  <c r="D3225" i="1" s="1"/>
  <c r="K3224" i="1" l="1"/>
  <c r="I3225" i="1" s="1"/>
  <c r="F3225" i="1" l="1"/>
  <c r="H3225" i="1"/>
  <c r="G3225" i="1" s="1"/>
  <c r="E3225" i="1"/>
  <c r="C3225" i="1" s="1"/>
  <c r="J3225" i="1" l="1"/>
  <c r="D3226" i="1" s="1"/>
  <c r="K3225" i="1" l="1"/>
  <c r="I3226" i="1" s="1"/>
  <c r="E3226" i="1" l="1"/>
  <c r="H3226" i="1"/>
  <c r="G3226" i="1" s="1"/>
  <c r="F3226" i="1"/>
  <c r="C3226" i="1" l="1"/>
  <c r="J3226" i="1" s="1"/>
  <c r="D3227" i="1" l="1"/>
  <c r="K3226" i="1"/>
  <c r="I3227" i="1" s="1"/>
  <c r="F3227" i="1" l="1"/>
  <c r="E3227" i="1"/>
  <c r="H3227" i="1"/>
  <c r="G3227" i="1" s="1"/>
  <c r="C3227" i="1" l="1"/>
  <c r="J3227" i="1" l="1"/>
  <c r="D3228" i="1" l="1"/>
  <c r="K3227" i="1"/>
  <c r="I3228" i="1" s="1"/>
  <c r="F3228" i="1" l="1"/>
  <c r="E3228" i="1"/>
  <c r="H3228" i="1"/>
  <c r="G3228" i="1" s="1"/>
  <c r="C3228" i="1" l="1"/>
  <c r="J3228" i="1" s="1"/>
  <c r="D3229" i="1" s="1"/>
  <c r="K3228" i="1" l="1"/>
  <c r="I3229" i="1" s="1"/>
  <c r="F3229" i="1" l="1"/>
  <c r="H3229" i="1"/>
  <c r="G3229" i="1" s="1"/>
  <c r="E3229" i="1"/>
  <c r="C3229" i="1" l="1"/>
  <c r="J3229" i="1" s="1"/>
  <c r="D3230" i="1" s="1"/>
  <c r="K3229" i="1" l="1"/>
  <c r="I3230" i="1" s="1"/>
  <c r="E3230" i="1" l="1"/>
  <c r="H3230" i="1"/>
  <c r="G3230" i="1" s="1"/>
  <c r="F3230" i="1"/>
  <c r="C3230" i="1" l="1"/>
  <c r="J3230" i="1" s="1"/>
  <c r="D3231" i="1" s="1"/>
  <c r="K3230" i="1" l="1"/>
  <c r="I3231" i="1" s="1"/>
  <c r="E3231" i="1" l="1"/>
  <c r="H3231" i="1"/>
  <c r="G3231" i="1" s="1"/>
  <c r="F3231" i="1"/>
  <c r="C3231" i="1" l="1"/>
  <c r="J3231" i="1" s="1"/>
  <c r="D3232" i="1" s="1"/>
  <c r="K3231" i="1" l="1"/>
  <c r="I3232" i="1" s="1"/>
  <c r="E3232" i="1" l="1"/>
  <c r="H3232" i="1"/>
  <c r="G3232" i="1" s="1"/>
  <c r="F3232" i="1"/>
  <c r="C3232" i="1" l="1"/>
  <c r="J3232" i="1" s="1"/>
  <c r="D3233" i="1" s="1"/>
  <c r="K3232" i="1" l="1"/>
  <c r="I3233" i="1" s="1"/>
  <c r="E3233" i="1" l="1"/>
  <c r="F3233" i="1"/>
  <c r="H3233" i="1"/>
  <c r="G3233" i="1" s="1"/>
  <c r="C3233" i="1" l="1"/>
  <c r="J3233" i="1" s="1"/>
  <c r="D3234" i="1" s="1"/>
  <c r="K3233" i="1" l="1"/>
  <c r="I3234" i="1" s="1"/>
  <c r="F3234" i="1" l="1"/>
  <c r="E3234" i="1"/>
  <c r="C3234" i="1" s="1"/>
  <c r="H3234" i="1"/>
  <c r="G3234" i="1" s="1"/>
  <c r="J3234" i="1" l="1"/>
  <c r="D3235" i="1" s="1"/>
  <c r="K3234" i="1" l="1"/>
  <c r="I3235" i="1" s="1"/>
  <c r="E3235" i="1" l="1"/>
  <c r="H3235" i="1"/>
  <c r="G3235" i="1" s="1"/>
  <c r="F3235" i="1"/>
  <c r="C3235" i="1" l="1"/>
  <c r="J3235" i="1" s="1"/>
  <c r="K3235" i="1" s="1"/>
  <c r="I3236" i="1" s="1"/>
  <c r="E3236" i="1" l="1"/>
  <c r="D3236" i="1"/>
  <c r="F3236" i="1"/>
  <c r="H3236" i="1"/>
  <c r="G3236" i="1" s="1"/>
  <c r="C3236" i="1" l="1"/>
  <c r="J3236" i="1" s="1"/>
  <c r="D3237" i="1" l="1"/>
  <c r="K3236" i="1"/>
  <c r="I3237" i="1" s="1"/>
  <c r="F3237" i="1" l="1"/>
  <c r="E3237" i="1"/>
  <c r="H3237" i="1"/>
  <c r="G3237" i="1" s="1"/>
  <c r="C3237" i="1" l="1"/>
  <c r="J3237" i="1" s="1"/>
  <c r="D3238" i="1" s="1"/>
  <c r="K3237" i="1" l="1"/>
  <c r="I3238" i="1" s="1"/>
  <c r="F3238" i="1" l="1"/>
  <c r="H3238" i="1"/>
  <c r="G3238" i="1" s="1"/>
  <c r="E3238" i="1"/>
  <c r="C3238" i="1" s="1"/>
  <c r="J3238" i="1" l="1"/>
  <c r="D3239" i="1" s="1"/>
  <c r="K3238" i="1" l="1"/>
  <c r="I3239" i="1" s="1"/>
  <c r="F3239" i="1" l="1"/>
  <c r="E3239" i="1"/>
  <c r="C3239" i="1" s="1"/>
  <c r="H3239" i="1"/>
  <c r="G3239" i="1" s="1"/>
  <c r="J3239" i="1" l="1"/>
  <c r="K3239" i="1" l="1"/>
  <c r="I3240" i="1" s="1"/>
  <c r="D3240" i="1"/>
  <c r="F3240" i="1" l="1"/>
  <c r="H3240" i="1"/>
  <c r="G3240" i="1" s="1"/>
  <c r="E3240" i="1"/>
  <c r="C3240" i="1" l="1"/>
  <c r="J3240" i="1" s="1"/>
  <c r="D3241" i="1" l="1"/>
  <c r="K3240" i="1"/>
  <c r="I3241" i="1" s="1"/>
  <c r="F3241" i="1" l="1"/>
  <c r="E3241" i="1"/>
  <c r="H3241" i="1"/>
  <c r="G3241" i="1" s="1"/>
  <c r="C3241" i="1" l="1"/>
  <c r="J3241" i="1" s="1"/>
  <c r="D3242" i="1" s="1"/>
  <c r="K3241" i="1" l="1"/>
  <c r="I3242" i="1" s="1"/>
  <c r="E3242" i="1" l="1"/>
  <c r="H3242" i="1"/>
  <c r="G3242" i="1" s="1"/>
  <c r="F3242" i="1"/>
  <c r="C3242" i="1" l="1"/>
  <c r="J3242" i="1" s="1"/>
  <c r="D3243" i="1" l="1"/>
  <c r="K3242" i="1"/>
  <c r="I3243" i="1" s="1"/>
  <c r="E3243" i="1" l="1"/>
  <c r="F3243" i="1"/>
  <c r="H3243" i="1"/>
  <c r="G3243" i="1" s="1"/>
  <c r="C3243" i="1" l="1"/>
  <c r="J3243" i="1" l="1"/>
  <c r="D3244" i="1" l="1"/>
  <c r="K3243" i="1"/>
  <c r="I3244" i="1" s="1"/>
  <c r="H3244" i="1" l="1"/>
  <c r="G3244" i="1" s="1"/>
  <c r="E3244" i="1"/>
  <c r="F3244" i="1"/>
  <c r="C3244" i="1" l="1"/>
  <c r="J3244" i="1" s="1"/>
  <c r="K3244" i="1" l="1"/>
  <c r="I3245" i="1" s="1"/>
  <c r="D3245" i="1"/>
  <c r="F3245" i="1" l="1"/>
  <c r="H3245" i="1"/>
  <c r="G3245" i="1" s="1"/>
  <c r="E3245" i="1"/>
  <c r="C3245" i="1" l="1"/>
  <c r="J3245" i="1" s="1"/>
  <c r="D3246" i="1" l="1"/>
  <c r="K3245" i="1"/>
  <c r="I3246" i="1" s="1"/>
  <c r="F3246" i="1" l="1"/>
  <c r="E3246" i="1"/>
  <c r="H3246" i="1"/>
  <c r="G3246" i="1" s="1"/>
  <c r="C3246" i="1" l="1"/>
  <c r="J3246" i="1" s="1"/>
  <c r="K3246" i="1" s="1"/>
  <c r="I3247" i="1" s="1"/>
  <c r="D3247" i="1" l="1"/>
  <c r="E3247" i="1"/>
  <c r="F3247" i="1"/>
  <c r="H3247" i="1"/>
  <c r="G3247" i="1" s="1"/>
  <c r="C3247" i="1" l="1"/>
  <c r="J3247" i="1" l="1"/>
  <c r="D3248" i="1" s="1"/>
  <c r="K3247" i="1" l="1"/>
  <c r="I3248" i="1" s="1"/>
  <c r="F3248" i="1" l="1"/>
  <c r="H3248" i="1"/>
  <c r="G3248" i="1" s="1"/>
  <c r="E3248" i="1"/>
  <c r="C3248" i="1" l="1"/>
  <c r="J3248" i="1" s="1"/>
  <c r="D3249" i="1" s="1"/>
  <c r="K3248" i="1" l="1"/>
  <c r="I3249" i="1" s="1"/>
  <c r="F3249" i="1" l="1"/>
  <c r="H3249" i="1"/>
  <c r="G3249" i="1" s="1"/>
  <c r="E3249" i="1"/>
  <c r="C3249" i="1" l="1"/>
  <c r="J3249" i="1" s="1"/>
  <c r="D3250" i="1" s="1"/>
  <c r="K3249" i="1" l="1"/>
  <c r="I3250" i="1" s="1"/>
  <c r="F3250" i="1" l="1"/>
  <c r="H3250" i="1"/>
  <c r="G3250" i="1" s="1"/>
  <c r="E3250" i="1"/>
  <c r="C3250" i="1" l="1"/>
  <c r="J3250" i="1" s="1"/>
  <c r="D3251" i="1" s="1"/>
  <c r="K3250" i="1" l="1"/>
  <c r="I3251" i="1" s="1"/>
  <c r="F3251" i="1" l="1"/>
  <c r="H3251" i="1"/>
  <c r="G3251" i="1" s="1"/>
  <c r="E3251" i="1"/>
  <c r="C3251" i="1" s="1"/>
  <c r="J3251" i="1" l="1"/>
  <c r="D3252" i="1" l="1"/>
  <c r="K3251" i="1"/>
  <c r="I3252" i="1" s="1"/>
  <c r="E3252" i="1" l="1"/>
  <c r="H3252" i="1"/>
  <c r="G3252" i="1" s="1"/>
  <c r="F3252" i="1"/>
  <c r="C3252" i="1" l="1"/>
  <c r="J3252" i="1" l="1"/>
  <c r="D3253" i="1" s="1"/>
  <c r="K3252" i="1" l="1"/>
  <c r="I3253" i="1" s="1"/>
  <c r="E3253" i="1" l="1"/>
  <c r="F3253" i="1"/>
  <c r="H3253" i="1"/>
  <c r="G3253" i="1" s="1"/>
  <c r="C3253" i="1" l="1"/>
  <c r="J3253" i="1" s="1"/>
  <c r="D3254" i="1" s="1"/>
  <c r="K3253" i="1" l="1"/>
  <c r="I3254" i="1" s="1"/>
  <c r="F3254" i="1" l="1"/>
  <c r="H3254" i="1"/>
  <c r="G3254" i="1" s="1"/>
  <c r="E3254" i="1"/>
  <c r="C3254" i="1" l="1"/>
  <c r="J3254" i="1" s="1"/>
  <c r="D3255" i="1" s="1"/>
  <c r="K3254" i="1" l="1"/>
  <c r="I3255" i="1" s="1"/>
  <c r="F3255" i="1" l="1"/>
  <c r="H3255" i="1"/>
  <c r="G3255" i="1" s="1"/>
  <c r="E3255" i="1"/>
  <c r="C3255" i="1" l="1"/>
  <c r="J3255" i="1" s="1"/>
  <c r="D3256" i="1" s="1"/>
  <c r="K3255" i="1" l="1"/>
  <c r="I3256" i="1" s="1"/>
  <c r="E3256" i="1" l="1"/>
  <c r="H3256" i="1"/>
  <c r="G3256" i="1" s="1"/>
  <c r="F3256" i="1"/>
  <c r="C3256" i="1" l="1"/>
  <c r="J3256" i="1" s="1"/>
  <c r="D3257" i="1" l="1"/>
  <c r="K3256" i="1"/>
  <c r="I3257" i="1" s="1"/>
  <c r="H3257" i="1" l="1"/>
  <c r="G3257" i="1" s="1"/>
  <c r="E3257" i="1"/>
  <c r="F3257" i="1"/>
  <c r="C3257" i="1" l="1"/>
  <c r="J3257" i="1" s="1"/>
  <c r="D3258" i="1" l="1"/>
  <c r="K3257" i="1"/>
  <c r="I3258" i="1" s="1"/>
  <c r="F3258" i="1" l="1"/>
  <c r="E3258" i="1"/>
  <c r="H3258" i="1"/>
  <c r="G3258" i="1" s="1"/>
  <c r="C3258" i="1" l="1"/>
  <c r="J3258" i="1" s="1"/>
  <c r="D3259" i="1" l="1"/>
  <c r="K3258" i="1"/>
  <c r="I3259" i="1" s="1"/>
  <c r="F3259" i="1" l="1"/>
  <c r="E3259" i="1"/>
  <c r="H3259" i="1"/>
  <c r="G3259" i="1" s="1"/>
  <c r="C3259" i="1" l="1"/>
  <c r="J3259" i="1" s="1"/>
  <c r="D3260" i="1" s="1"/>
  <c r="K3259" i="1" l="1"/>
  <c r="I3260" i="1" s="1"/>
  <c r="F3260" i="1" l="1"/>
  <c r="H3260" i="1"/>
  <c r="G3260" i="1" s="1"/>
  <c r="E3260" i="1"/>
  <c r="C3260" i="1" l="1"/>
  <c r="J3260" i="1" s="1"/>
  <c r="K3260" i="1" s="1"/>
  <c r="I3261" i="1" s="1"/>
  <c r="D3261" i="1" l="1"/>
  <c r="E3261" i="1"/>
  <c r="H3261" i="1"/>
  <c r="G3261" i="1" s="1"/>
  <c r="F3261" i="1"/>
  <c r="C3261" i="1" l="1"/>
  <c r="J3261" i="1" l="1"/>
  <c r="D3262" i="1" s="1"/>
  <c r="K3261" i="1" l="1"/>
  <c r="I3262" i="1" s="1"/>
  <c r="E3262" i="1" l="1"/>
  <c r="F3262" i="1"/>
  <c r="H3262" i="1"/>
  <c r="G3262" i="1" s="1"/>
  <c r="C3262" i="1" l="1"/>
  <c r="J3262" i="1" s="1"/>
  <c r="D3263" i="1" s="1"/>
  <c r="K3262" i="1" l="1"/>
  <c r="I3263" i="1" s="1"/>
  <c r="F3263" i="1" l="1"/>
  <c r="H3263" i="1"/>
  <c r="G3263" i="1" s="1"/>
  <c r="E3263" i="1"/>
  <c r="C3263" i="1" s="1"/>
  <c r="J3263" i="1" l="1"/>
  <c r="D3264" i="1" s="1"/>
  <c r="K3263" i="1" l="1"/>
  <c r="I3264" i="1" s="1"/>
  <c r="E3264" i="1" l="1"/>
  <c r="F3264" i="1"/>
  <c r="H3264" i="1"/>
  <c r="G3264" i="1" s="1"/>
  <c r="C3264" i="1" l="1"/>
  <c r="J3264" i="1" s="1"/>
  <c r="D3265" i="1" s="1"/>
  <c r="K3264" i="1" l="1"/>
  <c r="I3265" i="1" s="1"/>
  <c r="H3265" i="1" l="1"/>
  <c r="G3265" i="1" s="1"/>
  <c r="E3265" i="1"/>
  <c r="F3265" i="1"/>
  <c r="C3265" i="1" l="1"/>
  <c r="J3265" i="1" s="1"/>
  <c r="D3266" i="1" s="1"/>
  <c r="K3265" i="1" l="1"/>
  <c r="I3266" i="1" s="1"/>
  <c r="H3266" i="1" l="1"/>
  <c r="G3266" i="1" s="1"/>
  <c r="E3266" i="1"/>
  <c r="F3266" i="1"/>
  <c r="C3266" i="1" l="1"/>
  <c r="J3266" i="1" s="1"/>
  <c r="D3267" i="1" l="1"/>
  <c r="K3266" i="1"/>
  <c r="I3267" i="1" s="1"/>
  <c r="E3267" i="1" l="1"/>
  <c r="F3267" i="1"/>
  <c r="H3267" i="1"/>
  <c r="G3267" i="1" s="1"/>
  <c r="C3267" i="1" l="1"/>
  <c r="J3267" i="1" s="1"/>
  <c r="D3268" i="1" s="1"/>
  <c r="K3267" i="1" l="1"/>
  <c r="I3268" i="1" s="1"/>
  <c r="F3268" i="1" l="1"/>
  <c r="E3268" i="1"/>
  <c r="H3268" i="1"/>
  <c r="G3268" i="1" s="1"/>
  <c r="C3268" i="1" l="1"/>
  <c r="J3268" i="1" s="1"/>
  <c r="D3269" i="1" s="1"/>
  <c r="K3268" i="1" l="1"/>
  <c r="I3269" i="1" s="1"/>
  <c r="H3269" i="1" l="1"/>
  <c r="G3269" i="1" s="1"/>
  <c r="F3269" i="1"/>
  <c r="E3269" i="1"/>
  <c r="C3269" i="1" l="1"/>
  <c r="J3269" i="1" s="1"/>
  <c r="D3270" i="1" l="1"/>
  <c r="K3269" i="1"/>
  <c r="I3270" i="1" s="1"/>
  <c r="E3270" i="1" l="1"/>
  <c r="H3270" i="1"/>
  <c r="G3270" i="1" s="1"/>
  <c r="F3270" i="1"/>
  <c r="C3270" i="1" l="1"/>
  <c r="J3270" i="1" l="1"/>
  <c r="D3271" i="1" s="1"/>
  <c r="K3270" i="1" l="1"/>
  <c r="I3271" i="1" s="1"/>
  <c r="F3271" i="1" l="1"/>
  <c r="H3271" i="1"/>
  <c r="G3271" i="1" s="1"/>
  <c r="E3271" i="1"/>
  <c r="C3271" i="1" l="1"/>
  <c r="J3271" i="1" s="1"/>
  <c r="D3272" i="1" s="1"/>
  <c r="K3271" i="1" l="1"/>
  <c r="I3272" i="1" s="1"/>
  <c r="F3272" i="1" l="1"/>
  <c r="H3272" i="1"/>
  <c r="G3272" i="1" s="1"/>
  <c r="E3272" i="1"/>
  <c r="C3272" i="1" l="1"/>
  <c r="J3272" i="1" s="1"/>
  <c r="D3273" i="1" s="1"/>
  <c r="K3272" i="1" l="1"/>
  <c r="I3273" i="1" s="1"/>
  <c r="F3273" i="1" l="1"/>
  <c r="H3273" i="1"/>
  <c r="G3273" i="1" s="1"/>
  <c r="E3273" i="1"/>
  <c r="C3273" i="1" l="1"/>
  <c r="J3273" i="1" s="1"/>
  <c r="D3274" i="1" s="1"/>
  <c r="K3273" i="1" l="1"/>
  <c r="I3274" i="1" s="1"/>
  <c r="F3274" i="1" l="1"/>
  <c r="E3274" i="1"/>
  <c r="H3274" i="1"/>
  <c r="G3274" i="1" s="1"/>
  <c r="C3274" i="1" l="1"/>
  <c r="J3274" i="1" s="1"/>
  <c r="D3275" i="1" s="1"/>
  <c r="K3274" i="1" l="1"/>
  <c r="I3275" i="1" s="1"/>
  <c r="F3275" i="1" l="1"/>
  <c r="E3275" i="1"/>
  <c r="H3275" i="1"/>
  <c r="G3275" i="1" s="1"/>
  <c r="C3275" i="1" l="1"/>
  <c r="J3275" i="1" s="1"/>
  <c r="D3276" i="1" l="1"/>
  <c r="K3275" i="1"/>
  <c r="I3276" i="1" s="1"/>
  <c r="F3276" i="1" l="1"/>
  <c r="E3276" i="1"/>
  <c r="H3276" i="1"/>
  <c r="G3276" i="1" s="1"/>
  <c r="C3276" i="1" l="1"/>
  <c r="J3276" i="1" l="1"/>
  <c r="D3277" i="1" s="1"/>
  <c r="K3276" i="1" l="1"/>
  <c r="I3277" i="1" s="1"/>
  <c r="F3277" i="1" l="1"/>
  <c r="H3277" i="1"/>
  <c r="G3277" i="1" s="1"/>
  <c r="E3277" i="1"/>
  <c r="C3277" i="1" s="1"/>
  <c r="J3277" i="1" l="1"/>
  <c r="D3278" i="1" l="1"/>
  <c r="K3277" i="1"/>
  <c r="I3278" i="1" s="1"/>
  <c r="F3278" i="1" l="1"/>
  <c r="E3278" i="1"/>
  <c r="H3278" i="1"/>
  <c r="G3278" i="1" s="1"/>
  <c r="C3278" i="1" l="1"/>
  <c r="J3278" i="1" l="1"/>
  <c r="D3279" i="1" l="1"/>
  <c r="K3278" i="1"/>
  <c r="I3279" i="1" s="1"/>
  <c r="F3279" i="1" l="1"/>
  <c r="E3279" i="1"/>
  <c r="H3279" i="1"/>
  <c r="G3279" i="1" s="1"/>
  <c r="C3279" i="1" l="1"/>
  <c r="J3279" i="1" s="1"/>
  <c r="D3280" i="1" s="1"/>
  <c r="K3279" i="1" l="1"/>
  <c r="I3280" i="1" s="1"/>
  <c r="F3280" i="1" l="1"/>
  <c r="H3280" i="1"/>
  <c r="G3280" i="1" s="1"/>
  <c r="E3280" i="1"/>
  <c r="C3280" i="1" s="1"/>
  <c r="J3280" i="1" l="1"/>
  <c r="D3281" i="1" s="1"/>
  <c r="K3280" i="1" l="1"/>
  <c r="I3281" i="1" s="1"/>
  <c r="E3281" i="1" l="1"/>
  <c r="H3281" i="1"/>
  <c r="G3281" i="1" s="1"/>
  <c r="F3281" i="1"/>
  <c r="C3281" i="1" l="1"/>
  <c r="J3281" i="1" s="1"/>
  <c r="D3282" i="1" l="1"/>
  <c r="K3281" i="1"/>
  <c r="I3282" i="1" s="1"/>
  <c r="F3282" i="1" l="1"/>
  <c r="E3282" i="1"/>
  <c r="H3282" i="1"/>
  <c r="G3282" i="1" s="1"/>
  <c r="C3282" i="1" l="1"/>
  <c r="J3282" i="1" s="1"/>
  <c r="D3283" i="1" s="1"/>
  <c r="K3282" i="1" l="1"/>
  <c r="I3283" i="1" s="1"/>
  <c r="E3283" i="1" l="1"/>
  <c r="H3283" i="1"/>
  <c r="G3283" i="1" s="1"/>
  <c r="F3283" i="1"/>
  <c r="C3283" i="1" l="1"/>
  <c r="J3283" i="1" s="1"/>
  <c r="D3284" i="1" l="1"/>
  <c r="K3283" i="1"/>
  <c r="I3284" i="1" s="1"/>
  <c r="E3284" i="1" l="1"/>
  <c r="H3284" i="1"/>
  <c r="G3284" i="1" s="1"/>
  <c r="F3284" i="1"/>
  <c r="C3284" i="1" l="1"/>
  <c r="J3284" i="1" l="1"/>
  <c r="D3285" i="1" s="1"/>
  <c r="K3284" i="1" l="1"/>
  <c r="I3285" i="1" s="1"/>
  <c r="F3285" i="1" l="1"/>
  <c r="E3285" i="1"/>
  <c r="H3285" i="1"/>
  <c r="G3285" i="1" s="1"/>
  <c r="C3285" i="1" l="1"/>
  <c r="J3285" i="1" s="1"/>
  <c r="K3285" i="1" s="1"/>
  <c r="I3286" i="1" s="1"/>
  <c r="D3286" i="1" l="1"/>
  <c r="E3286" i="1"/>
  <c r="H3286" i="1"/>
  <c r="G3286" i="1" s="1"/>
  <c r="F3286" i="1"/>
  <c r="C3286" i="1" l="1"/>
  <c r="J3286" i="1" l="1"/>
  <c r="D3287" i="1" s="1"/>
  <c r="K3286" i="1" l="1"/>
  <c r="I3287" i="1" s="1"/>
  <c r="F3287" i="1" l="1"/>
  <c r="H3287" i="1"/>
  <c r="G3287" i="1" s="1"/>
  <c r="E3287" i="1"/>
  <c r="C3287" i="1" l="1"/>
  <c r="J3287" i="1" s="1"/>
  <c r="D3288" i="1" s="1"/>
  <c r="K3287" i="1" l="1"/>
  <c r="I3288" i="1" s="1"/>
  <c r="F3288" i="1" l="1"/>
  <c r="H3288" i="1"/>
  <c r="G3288" i="1" s="1"/>
  <c r="E3288" i="1"/>
  <c r="C3288" i="1" l="1"/>
  <c r="J3288" i="1" s="1"/>
  <c r="K3288" i="1" s="1"/>
  <c r="I3289" i="1" s="1"/>
  <c r="F3289" i="1" l="1"/>
  <c r="D3289" i="1"/>
  <c r="H3289" i="1"/>
  <c r="G3289" i="1" s="1"/>
  <c r="E3289" i="1"/>
  <c r="C3289" i="1" l="1"/>
  <c r="J3289" i="1" s="1"/>
  <c r="D3290" i="1" l="1"/>
  <c r="K3289" i="1"/>
  <c r="I3290" i="1" s="1"/>
  <c r="F3290" i="1" l="1"/>
  <c r="E3290" i="1"/>
  <c r="H3290" i="1"/>
  <c r="G3290" i="1" s="1"/>
  <c r="C3290" i="1" l="1"/>
  <c r="J3290" i="1" s="1"/>
  <c r="D3291" i="1" s="1"/>
  <c r="K3290" i="1" l="1"/>
  <c r="I3291" i="1" s="1"/>
  <c r="F3291" i="1" l="1"/>
  <c r="H3291" i="1"/>
  <c r="G3291" i="1" s="1"/>
  <c r="E3291" i="1"/>
  <c r="C3291" i="1" l="1"/>
  <c r="J3291" i="1" s="1"/>
  <c r="D3292" i="1" s="1"/>
  <c r="K3291" i="1" l="1"/>
  <c r="I3292" i="1" s="1"/>
  <c r="F3292" i="1" l="1"/>
  <c r="H3292" i="1"/>
  <c r="G3292" i="1" s="1"/>
  <c r="E3292" i="1"/>
  <c r="C3292" i="1" l="1"/>
  <c r="J3292" i="1" s="1"/>
  <c r="D3293" i="1" l="1"/>
  <c r="K3292" i="1"/>
  <c r="I3293" i="1" s="1"/>
  <c r="F3293" i="1" l="1"/>
  <c r="E3293" i="1"/>
  <c r="H3293" i="1"/>
  <c r="G3293" i="1" s="1"/>
  <c r="C3293" i="1" l="1"/>
  <c r="J3293" i="1" s="1"/>
  <c r="D3294" i="1" l="1"/>
  <c r="K3293" i="1"/>
  <c r="I3294" i="1" s="1"/>
  <c r="F3294" i="1" l="1"/>
  <c r="E3294" i="1"/>
  <c r="H3294" i="1"/>
  <c r="G3294" i="1" s="1"/>
  <c r="C3294" i="1" l="1"/>
  <c r="J3294" i="1" s="1"/>
  <c r="D3295" i="1" s="1"/>
  <c r="K3294" i="1" l="1"/>
  <c r="I3295" i="1" s="1"/>
  <c r="F3295" i="1" l="1"/>
  <c r="H3295" i="1"/>
  <c r="G3295" i="1" s="1"/>
  <c r="E3295" i="1"/>
  <c r="C3295" i="1" l="1"/>
  <c r="J3295" i="1" s="1"/>
  <c r="D3296" i="1" l="1"/>
  <c r="K3295" i="1"/>
  <c r="I3296" i="1" s="1"/>
  <c r="F3296" i="1" l="1"/>
  <c r="E3296" i="1"/>
  <c r="H3296" i="1"/>
  <c r="G3296" i="1" s="1"/>
  <c r="C3296" i="1" l="1"/>
  <c r="J3296" i="1" l="1"/>
  <c r="D3297" i="1" s="1"/>
  <c r="K3296" i="1" l="1"/>
  <c r="I3297" i="1" s="1"/>
  <c r="F3297" i="1" l="1"/>
  <c r="H3297" i="1"/>
  <c r="G3297" i="1" s="1"/>
  <c r="E3297" i="1"/>
  <c r="C3297" i="1" l="1"/>
  <c r="J3297" i="1" s="1"/>
  <c r="D3298" i="1" s="1"/>
  <c r="K3297" i="1" l="1"/>
  <c r="I3298" i="1" s="1"/>
  <c r="F3298" i="1" l="1"/>
  <c r="H3298" i="1"/>
  <c r="G3298" i="1" s="1"/>
  <c r="E3298" i="1"/>
  <c r="C3298" i="1" l="1"/>
  <c r="J3298" i="1" s="1"/>
  <c r="D3299" i="1" s="1"/>
  <c r="K3298" i="1" l="1"/>
  <c r="I3299" i="1" s="1"/>
  <c r="F3299" i="1" l="1"/>
  <c r="H3299" i="1"/>
  <c r="G3299" i="1" s="1"/>
  <c r="E3299" i="1"/>
  <c r="C3299" i="1" l="1"/>
  <c r="J3299" i="1" s="1"/>
  <c r="D3300" i="1" s="1"/>
  <c r="K3299" i="1" l="1"/>
  <c r="I3300" i="1" s="1"/>
  <c r="F3300" i="1" l="1"/>
  <c r="H3300" i="1"/>
  <c r="G3300" i="1" s="1"/>
  <c r="E3300" i="1"/>
  <c r="C3300" i="1" s="1"/>
  <c r="J3300" i="1" l="1"/>
  <c r="D3301" i="1" s="1"/>
  <c r="K3300" i="1" l="1"/>
  <c r="I3301" i="1" s="1"/>
  <c r="E3301" i="1" l="1"/>
  <c r="H3301" i="1"/>
  <c r="G3301" i="1" s="1"/>
  <c r="F3301" i="1"/>
  <c r="C3301" i="1" l="1"/>
  <c r="J3301" i="1" s="1"/>
  <c r="D3302" i="1" l="1"/>
  <c r="K3301" i="1"/>
  <c r="I3302" i="1" s="1"/>
  <c r="E3302" i="1" l="1"/>
  <c r="F3302" i="1"/>
  <c r="H3302" i="1"/>
  <c r="G3302" i="1" s="1"/>
  <c r="C3302" i="1" l="1"/>
  <c r="J3302" i="1" l="1"/>
  <c r="D3303" i="1" l="1"/>
  <c r="K3302" i="1"/>
  <c r="I3303" i="1" s="1"/>
  <c r="E3303" i="1" l="1"/>
  <c r="H3303" i="1"/>
  <c r="G3303" i="1" s="1"/>
  <c r="F3303" i="1"/>
  <c r="C3303" i="1" l="1"/>
  <c r="J3303" i="1" l="1"/>
  <c r="D3304" i="1" s="1"/>
  <c r="K3303" i="1" l="1"/>
  <c r="I3304" i="1" s="1"/>
  <c r="E3304" i="1" l="1"/>
  <c r="H3304" i="1"/>
  <c r="G3304" i="1" s="1"/>
  <c r="F3304" i="1"/>
  <c r="C3304" i="1" l="1"/>
  <c r="J3304" i="1" s="1"/>
  <c r="D3305" i="1" s="1"/>
  <c r="K3304" i="1" l="1"/>
  <c r="I3305" i="1" s="1"/>
  <c r="E3305" i="1" l="1"/>
  <c r="F3305" i="1"/>
  <c r="H3305" i="1"/>
  <c r="G3305" i="1" s="1"/>
  <c r="C3305" i="1" l="1"/>
  <c r="J3305" i="1" s="1"/>
  <c r="D3306" i="1" s="1"/>
  <c r="K3305" i="1" l="1"/>
  <c r="I3306" i="1" s="1"/>
  <c r="F3306" i="1" l="1"/>
  <c r="E3306" i="1"/>
  <c r="H3306" i="1"/>
  <c r="G3306" i="1" s="1"/>
  <c r="C3306" i="1" l="1"/>
  <c r="J3306" i="1" s="1"/>
  <c r="K3306" i="1" s="1"/>
  <c r="I3307" i="1" s="1"/>
  <c r="F3307" i="1" l="1"/>
  <c r="H3307" i="1"/>
  <c r="G3307" i="1" s="1"/>
  <c r="E3307" i="1"/>
  <c r="D3307" i="1"/>
  <c r="C3307" i="1" l="1"/>
  <c r="J3307" i="1" s="1"/>
  <c r="K3307" i="1" s="1"/>
  <c r="I3308" i="1" s="1"/>
  <c r="E3308" i="1" l="1"/>
  <c r="D3308" i="1"/>
  <c r="H3308" i="1"/>
  <c r="G3308" i="1" s="1"/>
  <c r="F3308" i="1"/>
  <c r="C3308" i="1" l="1"/>
  <c r="J3308" i="1" l="1"/>
  <c r="D3309" i="1" s="1"/>
  <c r="K3308" i="1" l="1"/>
  <c r="I3309" i="1" s="1"/>
  <c r="F3309" i="1" l="1"/>
  <c r="H3309" i="1"/>
  <c r="G3309" i="1" s="1"/>
  <c r="E3309" i="1"/>
  <c r="C3309" i="1" s="1"/>
  <c r="J3309" i="1" l="1"/>
  <c r="D3310" i="1" l="1"/>
  <c r="K3309" i="1"/>
  <c r="I3310" i="1" s="1"/>
  <c r="F3310" i="1" l="1"/>
  <c r="E3310" i="1"/>
  <c r="H3310" i="1"/>
  <c r="G3310" i="1" s="1"/>
  <c r="C3310" i="1" l="1"/>
  <c r="J3310" i="1" s="1"/>
  <c r="D3311" i="1" s="1"/>
  <c r="K3310" i="1" l="1"/>
  <c r="I3311" i="1" s="1"/>
  <c r="E3311" i="1" l="1"/>
  <c r="H3311" i="1"/>
  <c r="G3311" i="1" s="1"/>
  <c r="F3311" i="1"/>
  <c r="C3311" i="1" l="1"/>
  <c r="J3311" i="1" s="1"/>
  <c r="D3312" i="1" l="1"/>
  <c r="K3311" i="1"/>
  <c r="I3312" i="1" s="1"/>
  <c r="E3312" i="1" l="1"/>
  <c r="H3312" i="1"/>
  <c r="G3312" i="1" s="1"/>
  <c r="F3312" i="1"/>
  <c r="C3312" i="1" l="1"/>
  <c r="J3312" i="1" l="1"/>
  <c r="D3313" i="1" s="1"/>
  <c r="K3312" i="1" l="1"/>
  <c r="I3313" i="1" s="1"/>
  <c r="E3313" i="1" l="1"/>
  <c r="H3313" i="1"/>
  <c r="G3313" i="1" s="1"/>
  <c r="F3313" i="1"/>
  <c r="C3313" i="1" l="1"/>
  <c r="J3313" i="1" s="1"/>
  <c r="D3314" i="1" s="1"/>
  <c r="K3313" i="1" l="1"/>
  <c r="I3314" i="1" s="1"/>
  <c r="F3314" i="1" l="1"/>
  <c r="H3314" i="1"/>
  <c r="G3314" i="1" s="1"/>
  <c r="E3314" i="1"/>
  <c r="C3314" i="1" s="1"/>
  <c r="J3314" i="1" l="1"/>
  <c r="D3315" i="1" l="1"/>
  <c r="K3314" i="1"/>
  <c r="I3315" i="1" s="1"/>
  <c r="E3315" i="1" l="1"/>
  <c r="F3315" i="1"/>
  <c r="H3315" i="1"/>
  <c r="G3315" i="1" s="1"/>
  <c r="C3315" i="1" l="1"/>
  <c r="J3315" i="1" l="1"/>
  <c r="D3316" i="1" l="1"/>
  <c r="K3315" i="1"/>
  <c r="I3316" i="1" s="1"/>
  <c r="E3316" i="1" l="1"/>
  <c r="H3316" i="1"/>
  <c r="G3316" i="1" s="1"/>
  <c r="F3316" i="1"/>
  <c r="C3316" i="1" l="1"/>
  <c r="J3316" i="1" l="1"/>
  <c r="D3317" i="1" s="1"/>
  <c r="K3316" i="1" l="1"/>
  <c r="I3317" i="1" s="1"/>
  <c r="F3317" i="1" l="1"/>
  <c r="H3317" i="1"/>
  <c r="G3317" i="1" s="1"/>
  <c r="E3317" i="1"/>
  <c r="C3317" i="1" l="1"/>
  <c r="J3317" i="1" s="1"/>
  <c r="D3318" i="1" s="1"/>
  <c r="K3317" i="1" l="1"/>
  <c r="I3318" i="1" s="1"/>
  <c r="F3318" i="1" l="1"/>
  <c r="H3318" i="1"/>
  <c r="G3318" i="1" s="1"/>
  <c r="E3318" i="1"/>
  <c r="C3318" i="1" l="1"/>
  <c r="J3318" i="1" s="1"/>
  <c r="D3319" i="1" s="1"/>
  <c r="K3318" i="1" l="1"/>
  <c r="I3319" i="1" s="1"/>
  <c r="E3319" i="1" l="1"/>
  <c r="H3319" i="1"/>
  <c r="G3319" i="1" s="1"/>
  <c r="F3319" i="1"/>
  <c r="C3319" i="1" l="1"/>
  <c r="J3319" i="1" s="1"/>
  <c r="D3320" i="1" s="1"/>
  <c r="K3319" i="1" l="1"/>
  <c r="I3320" i="1" s="1"/>
  <c r="F3320" i="1" l="1"/>
  <c r="H3320" i="1"/>
  <c r="G3320" i="1" s="1"/>
  <c r="E3320" i="1"/>
  <c r="C3320" i="1" l="1"/>
  <c r="J3320" i="1" s="1"/>
  <c r="D3321" i="1" s="1"/>
  <c r="K3320" i="1" l="1"/>
  <c r="I3321" i="1" s="1"/>
  <c r="H3321" i="1" l="1"/>
  <c r="G3321" i="1" s="1"/>
  <c r="F3321" i="1"/>
  <c r="E3321" i="1"/>
  <c r="C3321" i="1" l="1"/>
  <c r="J3321" i="1" s="1"/>
  <c r="D3322" i="1" s="1"/>
  <c r="K3321" i="1" l="1"/>
  <c r="I3322" i="1" s="1"/>
  <c r="F3322" i="1" l="1"/>
  <c r="E3322" i="1"/>
  <c r="H3322" i="1"/>
  <c r="G3322" i="1" s="1"/>
  <c r="C3322" i="1" l="1"/>
  <c r="J3322" i="1" s="1"/>
  <c r="D3323" i="1" s="1"/>
  <c r="K3322" i="1" l="1"/>
  <c r="I3323" i="1" s="1"/>
  <c r="E3323" i="1" l="1"/>
  <c r="F3323" i="1"/>
  <c r="H3323" i="1"/>
  <c r="G3323" i="1" s="1"/>
  <c r="C3323" i="1" l="1"/>
  <c r="J3323" i="1" s="1"/>
  <c r="D3324" i="1" s="1"/>
  <c r="K3323" i="1" l="1"/>
  <c r="I3324" i="1" s="1"/>
  <c r="F3324" i="1" l="1"/>
  <c r="H3324" i="1"/>
  <c r="G3324" i="1" s="1"/>
  <c r="E3324" i="1"/>
  <c r="C3324" i="1" l="1"/>
  <c r="J3324" i="1" s="1"/>
  <c r="D3325" i="1" s="1"/>
  <c r="K3324" i="1" l="1"/>
  <c r="I3325" i="1" s="1"/>
  <c r="E3325" i="1" l="1"/>
  <c r="H3325" i="1"/>
  <c r="G3325" i="1" s="1"/>
  <c r="F3325" i="1"/>
  <c r="C3325" i="1" l="1"/>
  <c r="J3325" i="1" s="1"/>
  <c r="K3325" i="1" l="1"/>
  <c r="I3326" i="1" s="1"/>
  <c r="D3326" i="1"/>
  <c r="H3326" i="1" l="1"/>
  <c r="G3326" i="1" s="1"/>
  <c r="F3326" i="1"/>
  <c r="E3326" i="1"/>
  <c r="C3326" i="1" l="1"/>
  <c r="J3326" i="1" s="1"/>
  <c r="K3326" i="1" s="1"/>
  <c r="I3327" i="1" s="1"/>
  <c r="E3327" i="1" l="1"/>
  <c r="D3327" i="1"/>
  <c r="H3327" i="1"/>
  <c r="G3327" i="1" s="1"/>
  <c r="F3327" i="1"/>
  <c r="C3327" i="1" l="1"/>
  <c r="J3327" i="1" s="1"/>
  <c r="D3328" i="1" l="1"/>
  <c r="K3327" i="1"/>
  <c r="I3328" i="1" s="1"/>
  <c r="E3328" i="1" l="1"/>
  <c r="H3328" i="1"/>
  <c r="G3328" i="1" s="1"/>
  <c r="F3328" i="1"/>
  <c r="C3328" i="1" l="1"/>
  <c r="J3328" i="1" s="1"/>
  <c r="D3329" i="1" l="1"/>
  <c r="K3328" i="1"/>
  <c r="I3329" i="1" s="1"/>
  <c r="E3329" i="1" l="1"/>
  <c r="H3329" i="1"/>
  <c r="G3329" i="1" s="1"/>
  <c r="F3329" i="1"/>
  <c r="C3329" i="1" l="1"/>
  <c r="J3329" i="1" s="1"/>
  <c r="D3330" i="1" l="1"/>
  <c r="K3329" i="1"/>
  <c r="I3330" i="1" s="1"/>
  <c r="E3330" i="1" l="1"/>
  <c r="H3330" i="1"/>
  <c r="G3330" i="1" s="1"/>
  <c r="F3330" i="1"/>
  <c r="C3330" i="1" l="1"/>
  <c r="J3330" i="1" s="1"/>
  <c r="K3330" i="1" l="1"/>
  <c r="I3331" i="1" s="1"/>
  <c r="D3331" i="1"/>
  <c r="F3331" i="1" l="1"/>
  <c r="H3331" i="1"/>
  <c r="G3331" i="1" s="1"/>
  <c r="E3331" i="1"/>
  <c r="C3331" i="1" l="1"/>
  <c r="J3331" i="1" l="1"/>
  <c r="K3331" i="1" s="1"/>
  <c r="I3332" i="1" s="1"/>
  <c r="D3332" i="1" l="1"/>
  <c r="F3332" i="1"/>
  <c r="H3332" i="1"/>
  <c r="G3332" i="1" s="1"/>
  <c r="E3332" i="1"/>
  <c r="C3332" i="1" l="1"/>
  <c r="J3332" i="1" s="1"/>
  <c r="D3333" i="1" l="1"/>
  <c r="K3332" i="1"/>
  <c r="I3333" i="1" s="1"/>
  <c r="F3333" i="1" l="1"/>
  <c r="E3333" i="1"/>
  <c r="H3333" i="1"/>
  <c r="G3333" i="1" s="1"/>
  <c r="C3333" i="1" l="1"/>
  <c r="J3333" i="1" s="1"/>
  <c r="D3334" i="1" s="1"/>
  <c r="K3333" i="1" l="1"/>
  <c r="I3334" i="1" s="1"/>
  <c r="H3334" i="1" l="1"/>
  <c r="G3334" i="1" s="1"/>
  <c r="F3334" i="1"/>
  <c r="E3334" i="1"/>
  <c r="C3334" i="1" l="1"/>
  <c r="J3334" i="1" s="1"/>
  <c r="K3334" i="1" s="1"/>
  <c r="I3335" i="1" s="1"/>
  <c r="D3335" i="1" l="1"/>
  <c r="H3335" i="1"/>
  <c r="G3335" i="1" s="1"/>
  <c r="F3335" i="1"/>
  <c r="E3335" i="1"/>
  <c r="C3335" i="1" l="1"/>
  <c r="J3335" i="1" s="1"/>
  <c r="D3336" i="1" s="1"/>
  <c r="K3335" i="1" l="1"/>
  <c r="I3336" i="1" s="1"/>
  <c r="E3336" i="1" l="1"/>
  <c r="H3336" i="1"/>
  <c r="G3336" i="1" s="1"/>
  <c r="F3336" i="1"/>
  <c r="C3336" i="1" l="1"/>
  <c r="J3336" i="1" s="1"/>
  <c r="K3336" i="1" l="1"/>
  <c r="I3337" i="1" s="1"/>
  <c r="D3337" i="1"/>
  <c r="F3337" i="1" l="1"/>
  <c r="H3337" i="1"/>
  <c r="G3337" i="1" s="1"/>
  <c r="E3337" i="1"/>
  <c r="C3337" i="1" l="1"/>
  <c r="J3337" i="1" s="1"/>
  <c r="D3338" i="1" s="1"/>
  <c r="K3337" i="1" l="1"/>
  <c r="I3338" i="1" s="1"/>
  <c r="H3338" i="1" l="1"/>
  <c r="G3338" i="1" s="1"/>
  <c r="F3338" i="1"/>
  <c r="E3338" i="1"/>
  <c r="C3338" i="1" l="1"/>
  <c r="J3338" i="1" s="1"/>
  <c r="D3339" i="1" s="1"/>
  <c r="K3338" i="1" l="1"/>
  <c r="I3339" i="1" s="1"/>
  <c r="E3339" i="1" l="1"/>
  <c r="H3339" i="1"/>
  <c r="G3339" i="1" s="1"/>
  <c r="F3339" i="1"/>
  <c r="C3339" i="1" l="1"/>
  <c r="J3339" i="1" s="1"/>
  <c r="D3340" i="1" s="1"/>
  <c r="K3339" i="1" l="1"/>
  <c r="I3340" i="1" s="1"/>
  <c r="F3340" i="1" l="1"/>
  <c r="H3340" i="1"/>
  <c r="G3340" i="1" s="1"/>
  <c r="E3340" i="1"/>
  <c r="C3340" i="1" l="1"/>
  <c r="J3340" i="1" s="1"/>
  <c r="D3341" i="1" s="1"/>
  <c r="K3340" i="1" l="1"/>
  <c r="I3341" i="1" s="1"/>
  <c r="H3341" i="1" l="1"/>
  <c r="G3341" i="1" s="1"/>
  <c r="E3341" i="1"/>
  <c r="F3341" i="1"/>
  <c r="C3341" i="1" l="1"/>
  <c r="J3341" i="1" s="1"/>
  <c r="D3342" i="1" s="1"/>
  <c r="K3341" i="1" l="1"/>
  <c r="I3342" i="1" s="1"/>
  <c r="H3342" i="1" l="1"/>
  <c r="G3342" i="1" s="1"/>
  <c r="E3342" i="1"/>
  <c r="F3342" i="1"/>
  <c r="C3342" i="1" l="1"/>
  <c r="J3342" i="1" s="1"/>
  <c r="D3343" i="1" s="1"/>
  <c r="K3342" i="1" l="1"/>
  <c r="I3343" i="1" s="1"/>
  <c r="F3343" i="1" l="1"/>
  <c r="E3343" i="1"/>
  <c r="H3343" i="1"/>
  <c r="G3343" i="1" s="1"/>
  <c r="C3343" i="1" l="1"/>
  <c r="J3343" i="1" s="1"/>
  <c r="D3344" i="1" s="1"/>
  <c r="K3343" i="1" l="1"/>
  <c r="I3344" i="1" s="1"/>
  <c r="H3344" i="1" l="1"/>
  <c r="G3344" i="1" s="1"/>
  <c r="F3344" i="1"/>
  <c r="E3344" i="1"/>
  <c r="C3344" i="1" s="1"/>
  <c r="J3344" i="1" l="1"/>
  <c r="D3345" i="1" s="1"/>
  <c r="K3344" i="1" l="1"/>
  <c r="I3345" i="1" s="1"/>
  <c r="E3345" i="1" l="1"/>
  <c r="H3345" i="1"/>
  <c r="G3345" i="1" s="1"/>
  <c r="F3345" i="1"/>
  <c r="C3345" i="1" l="1"/>
  <c r="J3345" i="1" s="1"/>
  <c r="D3346" i="1" s="1"/>
  <c r="K3345" i="1" l="1"/>
  <c r="I3346" i="1" s="1"/>
  <c r="F3346" i="1" l="1"/>
  <c r="H3346" i="1"/>
  <c r="G3346" i="1" s="1"/>
  <c r="E3346" i="1"/>
  <c r="C3346" i="1" s="1"/>
  <c r="J3346" i="1" l="1"/>
  <c r="D3347" i="1" s="1"/>
  <c r="K3346" i="1" l="1"/>
  <c r="I3347" i="1" s="1"/>
  <c r="F3347" i="1" l="1"/>
  <c r="E3347" i="1"/>
  <c r="H3347" i="1"/>
  <c r="G3347" i="1" s="1"/>
  <c r="C3347" i="1" l="1"/>
  <c r="J3347" i="1" s="1"/>
  <c r="D3348" i="1" s="1"/>
  <c r="K3347" i="1" l="1"/>
  <c r="I3348" i="1" s="1"/>
  <c r="F3348" i="1" l="1"/>
  <c r="E3348" i="1"/>
  <c r="H3348" i="1"/>
  <c r="G3348" i="1" s="1"/>
  <c r="C3348" i="1" l="1"/>
  <c r="J3348" i="1" s="1"/>
  <c r="D3349" i="1" s="1"/>
  <c r="K3348" i="1" l="1"/>
  <c r="I3349" i="1" s="1"/>
  <c r="E3349" i="1" l="1"/>
  <c r="H3349" i="1"/>
  <c r="G3349" i="1" s="1"/>
  <c r="F3349" i="1"/>
  <c r="C3349" i="1" l="1"/>
  <c r="J3349" i="1" s="1"/>
  <c r="D3350" i="1" s="1"/>
  <c r="K3349" i="1" l="1"/>
  <c r="I3350" i="1" s="1"/>
  <c r="E3350" i="1" l="1"/>
  <c r="H3350" i="1"/>
  <c r="G3350" i="1" s="1"/>
  <c r="F3350" i="1"/>
  <c r="C3350" i="1" l="1"/>
  <c r="J3350" i="1" s="1"/>
  <c r="D3351" i="1" l="1"/>
  <c r="K3350" i="1"/>
  <c r="I3351" i="1" s="1"/>
  <c r="F3351" i="1" l="1"/>
  <c r="E3351" i="1"/>
  <c r="H3351" i="1"/>
  <c r="G3351" i="1" s="1"/>
  <c r="C3351" i="1" l="1"/>
  <c r="J3351" i="1" s="1"/>
  <c r="D3352" i="1" s="1"/>
  <c r="K3351" i="1" l="1"/>
  <c r="I3352" i="1" s="1"/>
  <c r="E3352" i="1" l="1"/>
  <c r="H3352" i="1"/>
  <c r="G3352" i="1" s="1"/>
  <c r="F3352" i="1"/>
  <c r="C3352" i="1" l="1"/>
  <c r="J3352" i="1" s="1"/>
  <c r="K3352" i="1" s="1"/>
  <c r="I3353" i="1" s="1"/>
  <c r="E3353" i="1" l="1"/>
  <c r="F3353" i="1"/>
  <c r="H3353" i="1"/>
  <c r="G3353" i="1" s="1"/>
  <c r="D3353" i="1"/>
  <c r="C3353" i="1" l="1"/>
  <c r="J3353" i="1" s="1"/>
  <c r="D3354" i="1" s="1"/>
  <c r="K3353" i="1" l="1"/>
  <c r="I3354" i="1" s="1"/>
  <c r="H3354" i="1" l="1"/>
  <c r="G3354" i="1" s="1"/>
  <c r="F3354" i="1"/>
  <c r="E3354" i="1"/>
  <c r="C3354" i="1" l="1"/>
  <c r="J3354" i="1" s="1"/>
  <c r="D3355" i="1" s="1"/>
  <c r="K3354" i="1" l="1"/>
  <c r="I3355" i="1" s="1"/>
  <c r="H3355" i="1" l="1"/>
  <c r="G3355" i="1" s="1"/>
  <c r="F3355" i="1"/>
  <c r="E3355" i="1"/>
  <c r="C3355" i="1" l="1"/>
  <c r="J3355" i="1" s="1"/>
  <c r="D3356" i="1" s="1"/>
  <c r="K3355" i="1" l="1"/>
  <c r="I3356" i="1" s="1"/>
  <c r="F3356" i="1" l="1"/>
  <c r="H3356" i="1"/>
  <c r="G3356" i="1" s="1"/>
  <c r="E3356" i="1"/>
  <c r="C3356" i="1" l="1"/>
  <c r="J3356" i="1" s="1"/>
  <c r="D3357" i="1" s="1"/>
  <c r="K3356" i="1" l="1"/>
  <c r="I3357" i="1" s="1"/>
  <c r="H3357" i="1" l="1"/>
  <c r="G3357" i="1" s="1"/>
  <c r="F3357" i="1"/>
  <c r="E3357" i="1"/>
  <c r="C3357" i="1" l="1"/>
  <c r="J3357" i="1" s="1"/>
  <c r="D3358" i="1" s="1"/>
  <c r="K3357" i="1" l="1"/>
  <c r="I3358" i="1" s="1"/>
  <c r="H3358" i="1" l="1"/>
  <c r="G3358" i="1" s="1"/>
  <c r="E3358" i="1"/>
  <c r="F3358" i="1"/>
  <c r="C3358" i="1" l="1"/>
  <c r="J3358" i="1" s="1"/>
  <c r="K3358" i="1" s="1"/>
  <c r="I3359" i="1" s="1"/>
  <c r="F3359" i="1" l="1"/>
  <c r="D3359" i="1"/>
  <c r="H3359" i="1"/>
  <c r="G3359" i="1" s="1"/>
  <c r="E3359" i="1"/>
  <c r="C3359" i="1" l="1"/>
  <c r="J3359" i="1" s="1"/>
  <c r="D3360" i="1" l="1"/>
  <c r="K3359" i="1"/>
  <c r="I3360" i="1" s="1"/>
  <c r="E3360" i="1" l="1"/>
  <c r="F3360" i="1"/>
  <c r="H3360" i="1"/>
  <c r="G3360" i="1" s="1"/>
  <c r="C3360" i="1" l="1"/>
  <c r="J3360" i="1" l="1"/>
  <c r="D3361" i="1" l="1"/>
  <c r="K3360" i="1"/>
  <c r="I3361" i="1" s="1"/>
  <c r="E3361" i="1" l="1"/>
  <c r="H3361" i="1"/>
  <c r="G3361" i="1" s="1"/>
  <c r="F3361" i="1"/>
  <c r="C3361" i="1" l="1"/>
  <c r="J3361" i="1" l="1"/>
  <c r="D3362" i="1" s="1"/>
  <c r="K3361" i="1" l="1"/>
  <c r="I3362" i="1" s="1"/>
  <c r="E3362" i="1" l="1"/>
  <c r="H3362" i="1"/>
  <c r="G3362" i="1" s="1"/>
  <c r="F3362" i="1"/>
  <c r="C3362" i="1" l="1"/>
  <c r="J3362" i="1" s="1"/>
  <c r="D3363" i="1" l="1"/>
  <c r="K3362" i="1"/>
  <c r="I3363" i="1" s="1"/>
  <c r="E3363" i="1" l="1"/>
  <c r="H3363" i="1"/>
  <c r="G3363" i="1" s="1"/>
  <c r="F3363" i="1"/>
  <c r="C3363" i="1" l="1"/>
  <c r="J3363" i="1" s="1"/>
  <c r="D3364" i="1" l="1"/>
  <c r="K3363" i="1"/>
  <c r="I3364" i="1" s="1"/>
  <c r="F3364" i="1" l="1"/>
  <c r="E3364" i="1"/>
  <c r="H3364" i="1"/>
  <c r="G3364" i="1" s="1"/>
  <c r="C3364" i="1" l="1"/>
  <c r="J3364" i="1" s="1"/>
  <c r="D3365" i="1" s="1"/>
  <c r="K3364" i="1" l="1"/>
  <c r="I3365" i="1" s="1"/>
  <c r="E3365" i="1" l="1"/>
  <c r="H3365" i="1"/>
  <c r="G3365" i="1" s="1"/>
  <c r="F3365" i="1"/>
  <c r="C3365" i="1" l="1"/>
  <c r="J3365" i="1" s="1"/>
  <c r="D3366" i="1" l="1"/>
  <c r="K3365" i="1"/>
  <c r="I3366" i="1" s="1"/>
  <c r="E3366" i="1" l="1"/>
  <c r="H3366" i="1"/>
  <c r="G3366" i="1" s="1"/>
  <c r="F3366" i="1"/>
  <c r="C3366" i="1" l="1"/>
  <c r="J3366" i="1" l="1"/>
  <c r="D3367" i="1" s="1"/>
  <c r="K3366" i="1" l="1"/>
  <c r="I3367" i="1" s="1"/>
  <c r="F3367" i="1" l="1"/>
  <c r="H3367" i="1"/>
  <c r="G3367" i="1" s="1"/>
  <c r="E3367" i="1"/>
  <c r="C3367" i="1" l="1"/>
  <c r="J3367" i="1" s="1"/>
  <c r="D3368" i="1" s="1"/>
  <c r="K3367" i="1" l="1"/>
  <c r="I3368" i="1" s="1"/>
  <c r="H3368" i="1" l="1"/>
  <c r="G3368" i="1" s="1"/>
  <c r="F3368" i="1"/>
  <c r="E3368" i="1"/>
  <c r="C3368" i="1" l="1"/>
  <c r="J3368" i="1" s="1"/>
  <c r="D3369" i="1" s="1"/>
  <c r="K3368" i="1" l="1"/>
  <c r="I3369" i="1" s="1"/>
  <c r="H3369" i="1" l="1"/>
  <c r="G3369" i="1" s="1"/>
  <c r="F3369" i="1"/>
  <c r="E3369" i="1"/>
  <c r="C3369" i="1" l="1"/>
  <c r="J3369" i="1" s="1"/>
  <c r="D3370" i="1" s="1"/>
  <c r="K3369" i="1" l="1"/>
  <c r="I3370" i="1" s="1"/>
  <c r="E3370" i="1" l="1"/>
  <c r="H3370" i="1"/>
  <c r="G3370" i="1" s="1"/>
  <c r="F3370" i="1"/>
  <c r="C3370" i="1" l="1"/>
  <c r="J3370" i="1" s="1"/>
  <c r="D3371" i="1" s="1"/>
  <c r="K3370" i="1" l="1"/>
  <c r="I3371" i="1" s="1"/>
  <c r="F3371" i="1" l="1"/>
  <c r="H3371" i="1"/>
  <c r="G3371" i="1" s="1"/>
  <c r="E3371" i="1"/>
  <c r="C3371" i="1" l="1"/>
  <c r="J3371" i="1" s="1"/>
  <c r="D3372" i="1" s="1"/>
  <c r="K3371" i="1" l="1"/>
  <c r="I3372" i="1" s="1"/>
  <c r="F3372" i="1" l="1"/>
  <c r="H3372" i="1"/>
  <c r="G3372" i="1" s="1"/>
  <c r="E3372" i="1"/>
  <c r="C3372" i="1" l="1"/>
  <c r="J3372" i="1" s="1"/>
  <c r="D3373" i="1" s="1"/>
  <c r="K3372" i="1" l="1"/>
  <c r="I3373" i="1" s="1"/>
  <c r="F3373" i="1" l="1"/>
  <c r="H3373" i="1"/>
  <c r="G3373" i="1" s="1"/>
  <c r="E3373" i="1"/>
  <c r="C3373" i="1" l="1"/>
  <c r="J3373" i="1" s="1"/>
  <c r="D3374" i="1" l="1"/>
  <c r="K3373" i="1"/>
  <c r="I3374" i="1" s="1"/>
  <c r="F3374" i="1" l="1"/>
  <c r="E3374" i="1"/>
  <c r="H3374" i="1"/>
  <c r="G3374" i="1" s="1"/>
  <c r="C3374" i="1" l="1"/>
  <c r="J3374" i="1" l="1"/>
  <c r="D3375" i="1" l="1"/>
  <c r="K3374" i="1"/>
  <c r="I3375" i="1" s="1"/>
  <c r="E3375" i="1" l="1"/>
  <c r="F3375" i="1"/>
  <c r="H3375" i="1"/>
  <c r="G3375" i="1" s="1"/>
  <c r="C3375" i="1" l="1"/>
  <c r="J3375" i="1" l="1"/>
  <c r="D3376" i="1" l="1"/>
  <c r="K3375" i="1"/>
  <c r="I3376" i="1" s="1"/>
  <c r="E3376" i="1" l="1"/>
  <c r="H3376" i="1"/>
  <c r="G3376" i="1" s="1"/>
  <c r="F3376" i="1"/>
  <c r="C3376" i="1" l="1"/>
  <c r="J3376" i="1" s="1"/>
  <c r="D3377" i="1" l="1"/>
  <c r="K3376" i="1"/>
  <c r="I3377" i="1" s="1"/>
  <c r="E3377" i="1" l="1"/>
  <c r="H3377" i="1"/>
  <c r="G3377" i="1" s="1"/>
  <c r="F3377" i="1"/>
  <c r="C3377" i="1" l="1"/>
  <c r="J3377" i="1" l="1"/>
  <c r="D3378" i="1" s="1"/>
  <c r="K3377" i="1" l="1"/>
  <c r="I3378" i="1" s="1"/>
  <c r="F3378" i="1" l="1"/>
  <c r="H3378" i="1"/>
  <c r="G3378" i="1" s="1"/>
  <c r="E3378" i="1"/>
  <c r="C3378" i="1" l="1"/>
  <c r="J3378" i="1" s="1"/>
  <c r="D3379" i="1" s="1"/>
  <c r="K3378" i="1" l="1"/>
  <c r="I3379" i="1" s="1"/>
  <c r="E3379" i="1" l="1"/>
  <c r="H3379" i="1"/>
  <c r="G3379" i="1" s="1"/>
  <c r="F3379" i="1"/>
  <c r="C3379" i="1" l="1"/>
  <c r="J3379" i="1" s="1"/>
  <c r="D3380" i="1" l="1"/>
  <c r="K3379" i="1"/>
  <c r="I3380" i="1" s="1"/>
  <c r="E3380" i="1" l="1"/>
  <c r="H3380" i="1"/>
  <c r="G3380" i="1" s="1"/>
  <c r="F3380" i="1"/>
  <c r="C3380" i="1" l="1"/>
  <c r="J3380" i="1" l="1"/>
  <c r="D3381" i="1" s="1"/>
  <c r="K3380" i="1" l="1"/>
  <c r="I3381" i="1" s="1"/>
  <c r="F3381" i="1" l="1"/>
  <c r="H3381" i="1"/>
  <c r="G3381" i="1" s="1"/>
  <c r="E3381" i="1"/>
  <c r="C3381" i="1" l="1"/>
  <c r="J3381" i="1" s="1"/>
  <c r="D3382" i="1" l="1"/>
  <c r="K3381" i="1"/>
  <c r="I3382" i="1" s="1"/>
  <c r="F3382" i="1" l="1"/>
  <c r="E3382" i="1"/>
  <c r="H3382" i="1"/>
  <c r="G3382" i="1" s="1"/>
  <c r="C3382" i="1" l="1"/>
  <c r="J3382" i="1" l="1"/>
  <c r="D3383" i="1" l="1"/>
  <c r="K3382" i="1"/>
  <c r="I3383" i="1" s="1"/>
  <c r="F3383" i="1" l="1"/>
  <c r="E3383" i="1"/>
  <c r="H3383" i="1"/>
  <c r="G3383" i="1" s="1"/>
  <c r="C3383" i="1" l="1"/>
  <c r="J3383" i="1" l="1"/>
  <c r="D3384" i="1" l="1"/>
  <c r="K3383" i="1"/>
  <c r="I3384" i="1" s="1"/>
  <c r="E3384" i="1" l="1"/>
  <c r="F3384" i="1"/>
  <c r="H3384" i="1"/>
  <c r="G3384" i="1" s="1"/>
  <c r="C3384" i="1" l="1"/>
  <c r="J3384" i="1" l="1"/>
  <c r="D3385" i="1" l="1"/>
  <c r="K3384" i="1"/>
  <c r="I3385" i="1" s="1"/>
  <c r="H3385" i="1" l="1"/>
  <c r="G3385" i="1" s="1"/>
  <c r="E3385" i="1"/>
  <c r="F3385" i="1"/>
  <c r="C3385" i="1" l="1"/>
  <c r="J3385" i="1" s="1"/>
  <c r="D3386" i="1" l="1"/>
  <c r="K3385" i="1"/>
  <c r="I3386" i="1" s="1"/>
  <c r="E3386" i="1" l="1"/>
  <c r="H3386" i="1"/>
  <c r="G3386" i="1" s="1"/>
  <c r="F3386" i="1"/>
  <c r="C3386" i="1" l="1"/>
  <c r="J3386" i="1" l="1"/>
  <c r="D3387" i="1" s="1"/>
  <c r="K3386" i="1" l="1"/>
  <c r="I3387" i="1" s="1"/>
  <c r="E3387" i="1" l="1"/>
  <c r="H3387" i="1"/>
  <c r="G3387" i="1" s="1"/>
  <c r="F3387" i="1"/>
  <c r="C3387" i="1" l="1"/>
  <c r="J3387" i="1" s="1"/>
  <c r="D3388" i="1" s="1"/>
  <c r="K3387" i="1" l="1"/>
  <c r="H3388" i="1" l="1"/>
  <c r="I3388" i="1"/>
  <c r="E3388" i="1"/>
  <c r="F3388" i="1"/>
  <c r="G3388" i="1" l="1"/>
  <c r="C3388" i="1"/>
  <c r="J3388" i="1" l="1"/>
  <c r="D3389" i="1" s="1"/>
  <c r="K3388" i="1" l="1"/>
  <c r="I3389" i="1" s="1"/>
  <c r="E3389" i="1" l="1"/>
  <c r="H3389" i="1"/>
  <c r="G3389" i="1" s="1"/>
  <c r="F3389" i="1"/>
  <c r="C3389" i="1" l="1"/>
  <c r="J3389" i="1" s="1"/>
  <c r="D3390" i="1" s="1"/>
  <c r="K3389" i="1" l="1"/>
  <c r="I3390" i="1" s="1"/>
  <c r="H3390" i="1" l="1"/>
  <c r="G3390" i="1" s="1"/>
  <c r="E3390" i="1"/>
  <c r="F3390" i="1"/>
  <c r="C3390" i="1" l="1"/>
  <c r="J3390" i="1" s="1"/>
  <c r="D3391" i="1" s="1"/>
  <c r="K3390" i="1" l="1"/>
  <c r="I3391" i="1" s="1"/>
  <c r="E3391" i="1" l="1"/>
  <c r="H3391" i="1"/>
  <c r="G3391" i="1" s="1"/>
  <c r="F3391" i="1"/>
  <c r="C3391" i="1" l="1"/>
  <c r="J3391" i="1" s="1"/>
  <c r="K3391" i="1" s="1"/>
  <c r="I3392" i="1" s="1"/>
  <c r="D3392" i="1" l="1"/>
  <c r="E3392" i="1"/>
  <c r="H3392" i="1"/>
  <c r="G3392" i="1" s="1"/>
  <c r="F3392" i="1"/>
  <c r="C3392" i="1" l="1"/>
  <c r="J3392" i="1" s="1"/>
  <c r="D3393" i="1" l="1"/>
  <c r="K3392" i="1"/>
  <c r="I3393" i="1" s="1"/>
  <c r="E3393" i="1" l="1"/>
  <c r="H3393" i="1"/>
  <c r="G3393" i="1" s="1"/>
  <c r="F3393" i="1"/>
  <c r="C3393" i="1" l="1"/>
  <c r="J3393" i="1" l="1"/>
  <c r="D3394" i="1" s="1"/>
  <c r="K3393" i="1" l="1"/>
  <c r="I3394" i="1" s="1"/>
  <c r="E3394" i="1" l="1"/>
  <c r="H3394" i="1"/>
  <c r="G3394" i="1" s="1"/>
  <c r="F3394" i="1"/>
  <c r="C3394" i="1" l="1"/>
  <c r="J3394" i="1" s="1"/>
  <c r="D3395" i="1" s="1"/>
  <c r="K3394" i="1" l="1"/>
  <c r="I3395" i="1" s="1"/>
  <c r="F3395" i="1" l="1"/>
  <c r="H3395" i="1"/>
  <c r="G3395" i="1" s="1"/>
  <c r="E3395" i="1"/>
  <c r="C3395" i="1" s="1"/>
  <c r="J3395" i="1" l="1"/>
  <c r="D3396" i="1" s="1"/>
  <c r="K3395" i="1" l="1"/>
  <c r="I3396" i="1" s="1"/>
  <c r="F3396" i="1" l="1"/>
  <c r="H3396" i="1"/>
  <c r="G3396" i="1" s="1"/>
  <c r="E3396" i="1"/>
  <c r="C3396" i="1" s="1"/>
  <c r="J3396" i="1" l="1"/>
  <c r="D3397" i="1" l="1"/>
  <c r="K3396" i="1"/>
  <c r="I3397" i="1" s="1"/>
  <c r="E3397" i="1" l="1"/>
  <c r="F3397" i="1"/>
  <c r="H3397" i="1"/>
  <c r="G3397" i="1" s="1"/>
  <c r="C3397" i="1" l="1"/>
  <c r="J3397" i="1" l="1"/>
  <c r="D3398" i="1" l="1"/>
  <c r="K3397" i="1"/>
  <c r="I3398" i="1" s="1"/>
  <c r="E3398" i="1" l="1"/>
  <c r="H3398" i="1"/>
  <c r="G3398" i="1" s="1"/>
  <c r="F3398" i="1"/>
  <c r="C3398" i="1" l="1"/>
  <c r="J3398" i="1" l="1"/>
  <c r="D3399" i="1" s="1"/>
  <c r="K3398" i="1" l="1"/>
  <c r="I3399" i="1" s="1"/>
  <c r="F3399" i="1" l="1"/>
  <c r="H3399" i="1"/>
  <c r="G3399" i="1" s="1"/>
  <c r="E3399" i="1"/>
  <c r="C3399" i="1" l="1"/>
  <c r="J3399" i="1" s="1"/>
  <c r="D3400" i="1" s="1"/>
  <c r="K3399" i="1" l="1"/>
  <c r="I3400" i="1" s="1"/>
  <c r="E3400" i="1" l="1"/>
  <c r="H3400" i="1"/>
  <c r="G3400" i="1" s="1"/>
  <c r="F3400" i="1"/>
  <c r="C3400" i="1" l="1"/>
  <c r="J3400" i="1" s="1"/>
  <c r="D3401" i="1" l="1"/>
  <c r="K3400" i="1"/>
  <c r="I3401" i="1" s="1"/>
  <c r="E3401" i="1" l="1"/>
  <c r="H3401" i="1"/>
  <c r="G3401" i="1" s="1"/>
  <c r="F3401" i="1"/>
  <c r="C3401" i="1" l="1"/>
  <c r="J3401" i="1" l="1"/>
  <c r="D3402" i="1" s="1"/>
  <c r="K3401" i="1" l="1"/>
  <c r="I3402" i="1" s="1"/>
  <c r="F3402" i="1" l="1"/>
  <c r="H3402" i="1"/>
  <c r="G3402" i="1" s="1"/>
  <c r="E3402" i="1"/>
  <c r="C3402" i="1" l="1"/>
  <c r="J3402" i="1" s="1"/>
  <c r="D3403" i="1" s="1"/>
  <c r="K3402" i="1" l="1"/>
  <c r="I3403" i="1" s="1"/>
  <c r="E3403" i="1" l="1"/>
  <c r="F3403" i="1"/>
  <c r="H3403" i="1"/>
  <c r="G3403" i="1" s="1"/>
  <c r="C3403" i="1" l="1"/>
  <c r="J3403" i="1" s="1"/>
  <c r="D3404" i="1" s="1"/>
  <c r="K3403" i="1" l="1"/>
  <c r="I3404" i="1" s="1"/>
  <c r="F3404" i="1" l="1"/>
  <c r="H3404" i="1"/>
  <c r="G3404" i="1" s="1"/>
  <c r="E3404" i="1"/>
  <c r="C3404" i="1" s="1"/>
  <c r="J3404" i="1" l="1"/>
  <c r="D3405" i="1" s="1"/>
  <c r="K3404" i="1" l="1"/>
  <c r="I3405" i="1" s="1"/>
  <c r="E3405" i="1" l="1"/>
  <c r="F3405" i="1"/>
  <c r="H3405" i="1"/>
  <c r="G3405" i="1" s="1"/>
  <c r="C3405" i="1" l="1"/>
  <c r="J3405" i="1" s="1"/>
  <c r="D3406" i="1" s="1"/>
  <c r="K3405" i="1" l="1"/>
  <c r="I3406" i="1" s="1"/>
  <c r="E3406" i="1" l="1"/>
  <c r="F3406" i="1"/>
  <c r="H3406" i="1"/>
  <c r="G3406" i="1" s="1"/>
  <c r="C3406" i="1" l="1"/>
  <c r="J3406" i="1" s="1"/>
  <c r="D3407" i="1" s="1"/>
  <c r="K3406" i="1" l="1"/>
  <c r="I3407" i="1" s="1"/>
  <c r="F3407" i="1" l="1"/>
  <c r="H3407" i="1"/>
  <c r="G3407" i="1" s="1"/>
  <c r="E3407" i="1"/>
  <c r="C3407" i="1" l="1"/>
  <c r="J3407" i="1" s="1"/>
  <c r="D3408" i="1" s="1"/>
  <c r="K3407" i="1" l="1"/>
  <c r="I3408" i="1" s="1"/>
  <c r="F3408" i="1" l="1"/>
  <c r="H3408" i="1"/>
  <c r="G3408" i="1" s="1"/>
  <c r="E3408" i="1"/>
  <c r="C3408" i="1" l="1"/>
  <c r="J3408" i="1" s="1"/>
  <c r="D3409" i="1" s="1"/>
  <c r="K3408" i="1" l="1"/>
  <c r="I3409" i="1" s="1"/>
  <c r="F3409" i="1" l="1"/>
  <c r="H3409" i="1"/>
  <c r="G3409" i="1" s="1"/>
  <c r="E3409" i="1"/>
  <c r="C3409" i="1" l="1"/>
  <c r="J3409" i="1" s="1"/>
  <c r="D3410" i="1" l="1"/>
  <c r="K3409" i="1"/>
  <c r="I3410" i="1" s="1"/>
  <c r="E3410" i="1" l="1"/>
  <c r="F3410" i="1"/>
  <c r="H3410" i="1"/>
  <c r="G3410" i="1" s="1"/>
  <c r="C3410" i="1" l="1"/>
  <c r="J3410" i="1" l="1"/>
  <c r="D3411" i="1" l="1"/>
  <c r="K3410" i="1"/>
  <c r="I3411" i="1" s="1"/>
  <c r="E3411" i="1" l="1"/>
  <c r="H3411" i="1"/>
  <c r="G3411" i="1" s="1"/>
  <c r="F3411" i="1"/>
  <c r="C3411" i="1" l="1"/>
  <c r="J3411" i="1" l="1"/>
  <c r="D3412" i="1" s="1"/>
  <c r="K3411" i="1" l="1"/>
  <c r="I3412" i="1" s="1"/>
  <c r="E3412" i="1" l="1"/>
  <c r="H3412" i="1"/>
  <c r="G3412" i="1" s="1"/>
  <c r="F3412" i="1"/>
  <c r="C3412" i="1" l="1"/>
  <c r="J3412" i="1" s="1"/>
  <c r="D3413" i="1" s="1"/>
  <c r="K3412" i="1" l="1"/>
  <c r="I3413" i="1" s="1"/>
  <c r="E3413" i="1" l="1"/>
  <c r="F3413" i="1"/>
  <c r="H3413" i="1"/>
  <c r="G3413" i="1" s="1"/>
  <c r="C3413" i="1" l="1"/>
  <c r="J3413" i="1" s="1"/>
  <c r="D3414" i="1" s="1"/>
  <c r="K3413" i="1" l="1"/>
  <c r="I3414" i="1" s="1"/>
  <c r="F3414" i="1" l="1"/>
  <c r="H3414" i="1"/>
  <c r="G3414" i="1" s="1"/>
  <c r="E3414" i="1"/>
  <c r="C3414" i="1" l="1"/>
  <c r="J3414" i="1" s="1"/>
  <c r="D3415" i="1" s="1"/>
  <c r="K3414" i="1" l="1"/>
  <c r="I3415" i="1" s="1"/>
  <c r="F3415" i="1" l="1"/>
  <c r="H3415" i="1"/>
  <c r="G3415" i="1" s="1"/>
  <c r="E3415" i="1"/>
  <c r="C3415" i="1" s="1"/>
  <c r="J3415" i="1" l="1"/>
  <c r="D3416" i="1" l="1"/>
  <c r="K3415" i="1"/>
  <c r="I3416" i="1" s="1"/>
  <c r="F3416" i="1" l="1"/>
  <c r="E3416" i="1"/>
  <c r="H3416" i="1"/>
  <c r="G3416" i="1" s="1"/>
  <c r="C3416" i="1" l="1"/>
  <c r="J3416" i="1" l="1"/>
  <c r="D3417" i="1" l="1"/>
  <c r="K3416" i="1"/>
  <c r="I3417" i="1" s="1"/>
  <c r="E3417" i="1" l="1"/>
  <c r="F3417" i="1"/>
  <c r="H3417" i="1"/>
  <c r="G3417" i="1" s="1"/>
  <c r="C3417" i="1" l="1"/>
  <c r="J3417" i="1" l="1"/>
  <c r="D3418" i="1" l="1"/>
  <c r="K3417" i="1"/>
  <c r="I3418" i="1" s="1"/>
  <c r="E3418" i="1" l="1"/>
  <c r="H3418" i="1"/>
  <c r="G3418" i="1" s="1"/>
  <c r="F3418" i="1"/>
  <c r="C3418" i="1" l="1"/>
  <c r="J3418" i="1" s="1"/>
  <c r="D3419" i="1" l="1"/>
  <c r="K3418" i="1"/>
  <c r="I3419" i="1" s="1"/>
  <c r="H3419" i="1" l="1"/>
  <c r="G3419" i="1" s="1"/>
  <c r="E3419" i="1"/>
  <c r="F3419" i="1"/>
  <c r="C3419" i="1" l="1"/>
  <c r="J3419" i="1" s="1"/>
  <c r="D3420" i="1" l="1"/>
  <c r="K3419" i="1"/>
  <c r="I3420" i="1" s="1"/>
  <c r="E3420" i="1" l="1"/>
  <c r="H3420" i="1"/>
  <c r="G3420" i="1" s="1"/>
  <c r="F3420" i="1"/>
  <c r="C3420" i="1" l="1"/>
  <c r="J3420" i="1" l="1"/>
  <c r="D3421" i="1" s="1"/>
  <c r="K3420" i="1" l="1"/>
  <c r="I3421" i="1" s="1"/>
  <c r="F3421" i="1" l="1"/>
  <c r="H3421" i="1"/>
  <c r="G3421" i="1" s="1"/>
  <c r="E3421" i="1"/>
  <c r="C3421" i="1" l="1"/>
  <c r="J3421" i="1" s="1"/>
  <c r="D3422" i="1" s="1"/>
  <c r="K3421" i="1" l="1"/>
  <c r="I3422" i="1" s="1"/>
  <c r="E3422" i="1" l="1"/>
  <c r="F3422" i="1"/>
  <c r="H3422" i="1"/>
  <c r="G3422" i="1" s="1"/>
  <c r="C3422" i="1" l="1"/>
  <c r="J3422" i="1" s="1"/>
  <c r="D3423" i="1" s="1"/>
  <c r="K3422" i="1" l="1"/>
  <c r="I3423" i="1" s="1"/>
  <c r="E3423" i="1" l="1"/>
  <c r="H3423" i="1"/>
  <c r="G3423" i="1" s="1"/>
  <c r="F3423" i="1"/>
  <c r="C3423" i="1" l="1"/>
  <c r="J3423" i="1" s="1"/>
  <c r="D3424" i="1" l="1"/>
  <c r="K3423" i="1"/>
  <c r="I3424" i="1" s="1"/>
  <c r="E3424" i="1" l="1"/>
  <c r="H3424" i="1"/>
  <c r="G3424" i="1" s="1"/>
  <c r="F3424" i="1"/>
  <c r="C3424" i="1" l="1"/>
  <c r="J3424" i="1" l="1"/>
  <c r="D3425" i="1" s="1"/>
  <c r="K3424" i="1" l="1"/>
  <c r="I3425" i="1" s="1"/>
  <c r="F3425" i="1" l="1"/>
  <c r="E3425" i="1"/>
  <c r="H3425" i="1"/>
  <c r="G3425" i="1" s="1"/>
  <c r="C3425" i="1" l="1"/>
  <c r="J3425" i="1" s="1"/>
  <c r="D3426" i="1" s="1"/>
  <c r="K3425" i="1" l="1"/>
  <c r="I3426" i="1" s="1"/>
  <c r="E3426" i="1" l="1"/>
  <c r="H3426" i="1"/>
  <c r="G3426" i="1" s="1"/>
  <c r="F3426" i="1"/>
  <c r="C3426" i="1" l="1"/>
  <c r="J3426" i="1" s="1"/>
  <c r="D3427" i="1" l="1"/>
  <c r="K3426" i="1"/>
  <c r="I3427" i="1" s="1"/>
  <c r="F3427" i="1" l="1"/>
  <c r="E3427" i="1"/>
  <c r="H3427" i="1"/>
  <c r="G3427" i="1" s="1"/>
  <c r="C3427" i="1" l="1"/>
  <c r="J3427" i="1" l="1"/>
  <c r="D3428" i="1" s="1"/>
  <c r="K3427" i="1" l="1"/>
  <c r="F3428" i="1" l="1"/>
  <c r="I3428" i="1"/>
  <c r="H3428" i="1"/>
  <c r="E3428" i="1"/>
  <c r="C3428" i="1" l="1"/>
  <c r="G3428" i="1"/>
  <c r="J3428" i="1" l="1"/>
  <c r="D3429" i="1" s="1"/>
  <c r="K3428" i="1" l="1"/>
  <c r="I3429" i="1" s="1"/>
  <c r="E3429" i="1" l="1"/>
  <c r="F3429" i="1"/>
  <c r="H3429" i="1"/>
  <c r="G3429" i="1" s="1"/>
  <c r="C3429" i="1" l="1"/>
  <c r="J3429" i="1" s="1"/>
  <c r="D3430" i="1" s="1"/>
  <c r="K3429" i="1" l="1"/>
  <c r="I3430" i="1" s="1"/>
  <c r="H3430" i="1" l="1"/>
  <c r="G3430" i="1" s="1"/>
  <c r="F3430" i="1"/>
  <c r="E3430" i="1"/>
  <c r="C3430" i="1" l="1"/>
  <c r="J3430" i="1" s="1"/>
  <c r="D3431" i="1" l="1"/>
  <c r="K3430" i="1"/>
  <c r="I3431" i="1" s="1"/>
  <c r="F3431" i="1" l="1"/>
  <c r="E3431" i="1"/>
  <c r="H3431" i="1"/>
  <c r="G3431" i="1" s="1"/>
  <c r="C3431" i="1" l="1"/>
  <c r="J3431" i="1" l="1"/>
  <c r="D3432" i="1" s="1"/>
  <c r="K3431" i="1" l="1"/>
  <c r="I3432" i="1" s="1"/>
  <c r="E3432" i="1" l="1"/>
  <c r="H3432" i="1"/>
  <c r="G3432" i="1" s="1"/>
  <c r="F3432" i="1"/>
  <c r="C3432" i="1" l="1"/>
  <c r="J3432" i="1" s="1"/>
  <c r="D3433" i="1" s="1"/>
  <c r="K3432" i="1" l="1"/>
  <c r="I3433" i="1" s="1"/>
  <c r="F3433" i="1" l="1"/>
  <c r="H3433" i="1"/>
  <c r="G3433" i="1" s="1"/>
  <c r="E3433" i="1"/>
  <c r="C3433" i="1" s="1"/>
  <c r="J3433" i="1" l="1"/>
  <c r="D3434" i="1" s="1"/>
  <c r="K3433" i="1" l="1"/>
  <c r="I3434" i="1" s="1"/>
  <c r="F3434" i="1" l="1"/>
  <c r="H3434" i="1"/>
  <c r="G3434" i="1" s="1"/>
  <c r="E3434" i="1"/>
  <c r="C3434" i="1" s="1"/>
  <c r="J3434" i="1" l="1"/>
  <c r="D3435" i="1" s="1"/>
  <c r="K3434" i="1" l="1"/>
  <c r="I3435" i="1" s="1"/>
  <c r="H3435" i="1" l="1"/>
  <c r="G3435" i="1" s="1"/>
  <c r="F3435" i="1"/>
  <c r="E3435" i="1"/>
  <c r="C3435" i="1" l="1"/>
  <c r="J3435" i="1" s="1"/>
  <c r="D3436" i="1" s="1"/>
  <c r="K3435" i="1" l="1"/>
  <c r="I3436" i="1" s="1"/>
  <c r="H3436" i="1" l="1"/>
  <c r="G3436" i="1" s="1"/>
  <c r="F3436" i="1"/>
  <c r="E3436" i="1"/>
  <c r="C3436" i="1" l="1"/>
  <c r="J3436" i="1" s="1"/>
  <c r="K3436" i="1" s="1"/>
  <c r="I3437" i="1" s="1"/>
  <c r="D3437" i="1" l="1"/>
  <c r="H3437" i="1"/>
  <c r="G3437" i="1" s="1"/>
  <c r="F3437" i="1"/>
  <c r="E3437" i="1"/>
  <c r="C3437" i="1" l="1"/>
  <c r="J3437" i="1" l="1"/>
  <c r="D3438" i="1" s="1"/>
  <c r="K3437" i="1" l="1"/>
  <c r="I3438" i="1" s="1"/>
  <c r="E3438" i="1" l="1"/>
  <c r="H3438" i="1"/>
  <c r="G3438" i="1" s="1"/>
  <c r="F3438" i="1"/>
  <c r="C3438" i="1" l="1"/>
  <c r="J3438" i="1" s="1"/>
  <c r="D3439" i="1" s="1"/>
  <c r="K3438" i="1" l="1"/>
  <c r="I3439" i="1" s="1"/>
  <c r="F3439" i="1" l="1"/>
  <c r="H3439" i="1"/>
  <c r="G3439" i="1" s="1"/>
  <c r="E3439" i="1"/>
  <c r="C3439" i="1" l="1"/>
  <c r="J3439" i="1" s="1"/>
  <c r="D3440" i="1" s="1"/>
  <c r="K3439" i="1" l="1"/>
  <c r="I3440" i="1" s="1"/>
  <c r="H3440" i="1" l="1"/>
  <c r="G3440" i="1" s="1"/>
  <c r="E3440" i="1"/>
  <c r="F3440" i="1"/>
  <c r="C3440" i="1" l="1"/>
  <c r="J3440" i="1" s="1"/>
  <c r="D3441" i="1" l="1"/>
  <c r="K3440" i="1"/>
  <c r="I3441" i="1" s="1"/>
  <c r="E3441" i="1" l="1"/>
  <c r="F3441" i="1"/>
  <c r="H3441" i="1"/>
  <c r="G3441" i="1" s="1"/>
  <c r="C3441" i="1" l="1"/>
  <c r="J3441" i="1" l="1"/>
  <c r="D3442" i="1" l="1"/>
  <c r="K3441" i="1"/>
  <c r="I3442" i="1" s="1"/>
  <c r="E3442" i="1" l="1"/>
  <c r="H3442" i="1"/>
  <c r="G3442" i="1" s="1"/>
  <c r="F3442" i="1"/>
  <c r="C3442" i="1" l="1"/>
  <c r="J3442" i="1" l="1"/>
  <c r="D3443" i="1" s="1"/>
  <c r="K3442" i="1" l="1"/>
  <c r="I3443" i="1" s="1"/>
  <c r="E3443" i="1" l="1"/>
  <c r="H3443" i="1"/>
  <c r="G3443" i="1" s="1"/>
  <c r="F3443" i="1"/>
  <c r="C3443" i="1" l="1"/>
  <c r="J3443" i="1" s="1"/>
  <c r="D3444" i="1" s="1"/>
  <c r="K3443" i="1" l="1"/>
  <c r="I3444" i="1" s="1"/>
  <c r="E3444" i="1" l="1"/>
  <c r="F3444" i="1"/>
  <c r="H3444" i="1"/>
  <c r="G3444" i="1" s="1"/>
  <c r="C3444" i="1" l="1"/>
  <c r="J3444" i="1" s="1"/>
  <c r="D3445" i="1" s="1"/>
  <c r="K3444" i="1" l="1"/>
  <c r="I3445" i="1" s="1"/>
  <c r="F3445" i="1" l="1"/>
  <c r="H3445" i="1"/>
  <c r="G3445" i="1" s="1"/>
  <c r="E3445" i="1"/>
  <c r="C3445" i="1" s="1"/>
  <c r="J3445" i="1" l="1"/>
  <c r="D3446" i="1" s="1"/>
  <c r="K3445" i="1" l="1"/>
  <c r="I3446" i="1" s="1"/>
  <c r="E3446" i="1" l="1"/>
  <c r="H3446" i="1"/>
  <c r="G3446" i="1" s="1"/>
  <c r="F3446" i="1"/>
  <c r="C3446" i="1" l="1"/>
  <c r="J3446" i="1" s="1"/>
  <c r="D3447" i="1" l="1"/>
  <c r="K3446" i="1"/>
  <c r="I3447" i="1" s="1"/>
  <c r="E3447" i="1" l="1"/>
  <c r="H3447" i="1"/>
  <c r="G3447" i="1" s="1"/>
  <c r="F3447" i="1"/>
  <c r="C3447" i="1" l="1"/>
  <c r="J3447" i="1" l="1"/>
  <c r="D3448" i="1" s="1"/>
  <c r="K3447" i="1" l="1"/>
  <c r="I3448" i="1" s="1"/>
  <c r="H3448" i="1" l="1"/>
  <c r="G3448" i="1" s="1"/>
  <c r="F3448" i="1"/>
  <c r="E3448" i="1"/>
  <c r="C3448" i="1" l="1"/>
  <c r="J3448" i="1" s="1"/>
  <c r="D3449" i="1" s="1"/>
  <c r="K3448" i="1" l="1"/>
  <c r="H3449" i="1" l="1"/>
  <c r="I3449" i="1"/>
  <c r="F3449" i="1"/>
  <c r="E3449" i="1"/>
  <c r="G3449" i="1" l="1"/>
  <c r="C3449" i="1"/>
  <c r="J3449" i="1" l="1"/>
  <c r="D3450" i="1" s="1"/>
  <c r="K3449" i="1" l="1"/>
  <c r="I3450" i="1" s="1"/>
  <c r="E3450" i="1" l="1"/>
  <c r="H3450" i="1"/>
  <c r="G3450" i="1" s="1"/>
  <c r="F3450" i="1"/>
  <c r="C3450" i="1" l="1"/>
  <c r="J3450" i="1" s="1"/>
  <c r="K3450" i="1" s="1"/>
  <c r="I3451" i="1" s="1"/>
  <c r="E3451" i="1" l="1"/>
  <c r="H3451" i="1"/>
  <c r="G3451" i="1" s="1"/>
  <c r="F3451" i="1"/>
  <c r="D3451" i="1"/>
  <c r="C3451" i="1" l="1"/>
  <c r="J3451" i="1" s="1"/>
  <c r="K3451" i="1" s="1"/>
  <c r="I3452" i="1" s="1"/>
  <c r="D3452" i="1" l="1"/>
  <c r="F3452" i="1"/>
  <c r="H3452" i="1"/>
  <c r="G3452" i="1" s="1"/>
  <c r="E3452" i="1"/>
  <c r="C3452" i="1" l="1"/>
  <c r="J3452" i="1" s="1"/>
  <c r="D3453" i="1" l="1"/>
  <c r="K3452" i="1"/>
  <c r="I3453" i="1" s="1"/>
  <c r="E3453" i="1" l="1"/>
  <c r="F3453" i="1"/>
  <c r="H3453" i="1"/>
  <c r="G3453" i="1" s="1"/>
  <c r="C3453" i="1" l="1"/>
  <c r="J3453" i="1" l="1"/>
  <c r="D3454" i="1" s="1"/>
  <c r="K3453" i="1" l="1"/>
  <c r="I3454" i="1" s="1"/>
  <c r="F3454" i="1" l="1"/>
  <c r="H3454" i="1"/>
  <c r="G3454" i="1" s="1"/>
  <c r="E3454" i="1"/>
  <c r="C3454" i="1" l="1"/>
  <c r="J3454" i="1" s="1"/>
  <c r="D3455" i="1" s="1"/>
  <c r="K3454" i="1" l="1"/>
  <c r="I3455" i="1" s="1"/>
  <c r="E3455" i="1" l="1"/>
  <c r="H3455" i="1"/>
  <c r="G3455" i="1" s="1"/>
  <c r="F3455" i="1"/>
  <c r="C3455" i="1" l="1"/>
  <c r="J3455" i="1" s="1"/>
  <c r="D3456" i="1" s="1"/>
  <c r="K3455" i="1" l="1"/>
  <c r="I3456" i="1" s="1"/>
  <c r="F3456" i="1" l="1"/>
  <c r="H3456" i="1"/>
  <c r="G3456" i="1" s="1"/>
  <c r="E3456" i="1"/>
  <c r="C3456" i="1" l="1"/>
  <c r="J3456" i="1" s="1"/>
  <c r="D3457" i="1" s="1"/>
  <c r="K3456" i="1" l="1"/>
  <c r="I3457" i="1" s="1"/>
  <c r="E3457" i="1" l="1"/>
  <c r="H3457" i="1"/>
  <c r="G3457" i="1" s="1"/>
  <c r="F3457" i="1"/>
  <c r="C3457" i="1" l="1"/>
  <c r="J3457" i="1" s="1"/>
  <c r="D3458" i="1" s="1"/>
  <c r="K3457" i="1" l="1"/>
  <c r="I3458" i="1" s="1"/>
  <c r="E3458" i="1" l="1"/>
  <c r="H3458" i="1"/>
  <c r="G3458" i="1" s="1"/>
  <c r="F3458" i="1"/>
  <c r="C3458" i="1" l="1"/>
  <c r="J3458" i="1" s="1"/>
  <c r="D3459" i="1" s="1"/>
  <c r="K3458" i="1" l="1"/>
  <c r="I3459" i="1" s="1"/>
  <c r="E3459" i="1" l="1"/>
  <c r="F3459" i="1"/>
  <c r="H3459" i="1"/>
  <c r="G3459" i="1" s="1"/>
  <c r="C3459" i="1" l="1"/>
  <c r="J3459" i="1" l="1"/>
  <c r="D3460" i="1" s="1"/>
  <c r="K3459" i="1" l="1"/>
  <c r="I3460" i="1" s="1"/>
  <c r="E3460" i="1" l="1"/>
  <c r="H3460" i="1"/>
  <c r="G3460" i="1" s="1"/>
  <c r="F3460" i="1"/>
  <c r="C3460" i="1" l="1"/>
  <c r="J3460" i="1" s="1"/>
  <c r="D3461" i="1" s="1"/>
  <c r="K3460" i="1" l="1"/>
  <c r="I3461" i="1" s="1"/>
  <c r="H3461" i="1" l="1"/>
  <c r="G3461" i="1" s="1"/>
  <c r="F3461" i="1"/>
  <c r="E3461" i="1"/>
  <c r="C3461" i="1" s="1"/>
  <c r="J3461" i="1" l="1"/>
  <c r="D3462" i="1" s="1"/>
  <c r="K3461" i="1" l="1"/>
  <c r="I3462" i="1" s="1"/>
  <c r="E3462" i="1" l="1"/>
  <c r="H3462" i="1"/>
  <c r="G3462" i="1" s="1"/>
  <c r="F3462" i="1"/>
  <c r="C3462" i="1" l="1"/>
  <c r="J3462" i="1" s="1"/>
  <c r="D3463" i="1" s="1"/>
  <c r="K3462" i="1" l="1"/>
  <c r="I3463" i="1" s="1"/>
  <c r="E3463" i="1" l="1"/>
  <c r="F3463" i="1"/>
  <c r="H3463" i="1"/>
  <c r="G3463" i="1" s="1"/>
  <c r="C3463" i="1" l="1"/>
  <c r="J3463" i="1" s="1"/>
  <c r="D3464" i="1" l="1"/>
  <c r="K3463" i="1"/>
  <c r="I3464" i="1" s="1"/>
  <c r="E3464" i="1" l="1"/>
  <c r="F3464" i="1"/>
  <c r="H3464" i="1"/>
  <c r="G3464" i="1" s="1"/>
  <c r="C3464" i="1" l="1"/>
  <c r="J3464" i="1" l="1"/>
  <c r="D3465" i="1" l="1"/>
  <c r="K3464" i="1"/>
  <c r="I3465" i="1" s="1"/>
  <c r="E3465" i="1" l="1"/>
  <c r="H3465" i="1"/>
  <c r="G3465" i="1" s="1"/>
  <c r="F3465" i="1"/>
  <c r="C3465" i="1" l="1"/>
  <c r="J3465" i="1" l="1"/>
  <c r="D3466" i="1" s="1"/>
  <c r="K3465" i="1" l="1"/>
  <c r="I3466" i="1" s="1"/>
  <c r="F3466" i="1" l="1"/>
  <c r="H3466" i="1"/>
  <c r="G3466" i="1" s="1"/>
  <c r="E3466" i="1"/>
  <c r="C3466" i="1" l="1"/>
  <c r="J3466" i="1" s="1"/>
  <c r="D3467" i="1" s="1"/>
  <c r="K3466" i="1" l="1"/>
  <c r="I3467" i="1" s="1"/>
  <c r="F3467" i="1" l="1"/>
  <c r="H3467" i="1"/>
  <c r="G3467" i="1" s="1"/>
  <c r="E3467" i="1"/>
  <c r="C3467" i="1" s="1"/>
  <c r="J3467" i="1" l="1"/>
  <c r="D3468" i="1" s="1"/>
  <c r="K3467" i="1" l="1"/>
  <c r="I3468" i="1" s="1"/>
  <c r="F3468" i="1" l="1"/>
  <c r="H3468" i="1"/>
  <c r="G3468" i="1" s="1"/>
  <c r="E3468" i="1"/>
  <c r="C3468" i="1" s="1"/>
  <c r="J3468" i="1" l="1"/>
  <c r="D3469" i="1" s="1"/>
  <c r="K3468" i="1" l="1"/>
  <c r="I3469" i="1" s="1"/>
  <c r="E3469" i="1" l="1"/>
  <c r="H3469" i="1"/>
  <c r="G3469" i="1" s="1"/>
  <c r="F3469" i="1"/>
  <c r="C3469" i="1" l="1"/>
  <c r="J3469" i="1" l="1"/>
  <c r="K3469" i="1" s="1"/>
  <c r="I3470" i="1" s="1"/>
  <c r="D3470" i="1" l="1"/>
  <c r="F3470" i="1"/>
  <c r="E3470" i="1"/>
  <c r="H3470" i="1"/>
  <c r="G3470" i="1" s="1"/>
  <c r="C3470" i="1" l="1"/>
  <c r="J3470" i="1" s="1"/>
  <c r="D3471" i="1" s="1"/>
  <c r="K3470" i="1" l="1"/>
  <c r="I3471" i="1" s="1"/>
  <c r="F3471" i="1" l="1"/>
  <c r="H3471" i="1"/>
  <c r="G3471" i="1" s="1"/>
  <c r="E3471" i="1"/>
  <c r="C3471" i="1" s="1"/>
  <c r="J3471" i="1" l="1"/>
  <c r="D3472" i="1" s="1"/>
  <c r="K3471" i="1" l="1"/>
  <c r="I3472" i="1" s="1"/>
  <c r="F3472" i="1" l="1"/>
  <c r="H3472" i="1"/>
  <c r="G3472" i="1" s="1"/>
  <c r="E3472" i="1"/>
  <c r="C3472" i="1" l="1"/>
  <c r="J3472" i="1" s="1"/>
  <c r="K3472" i="1" s="1"/>
  <c r="I3473" i="1" s="1"/>
  <c r="E3473" i="1" l="1"/>
  <c r="D3473" i="1"/>
  <c r="F3473" i="1"/>
  <c r="H3473" i="1"/>
  <c r="G3473" i="1" s="1"/>
  <c r="C3473" i="1" l="1"/>
  <c r="J3473" i="1" l="1"/>
  <c r="D3474" i="1" l="1"/>
  <c r="K3473" i="1"/>
  <c r="I3474" i="1" s="1"/>
  <c r="F3474" i="1" l="1"/>
  <c r="E3474" i="1"/>
  <c r="H3474" i="1"/>
  <c r="G3474" i="1" s="1"/>
  <c r="C3474" i="1" l="1"/>
  <c r="J3474" i="1" s="1"/>
  <c r="D3475" i="1" l="1"/>
  <c r="K3474" i="1"/>
  <c r="I3475" i="1" s="1"/>
  <c r="F3475" i="1" l="1"/>
  <c r="E3475" i="1"/>
  <c r="H3475" i="1"/>
  <c r="G3475" i="1" s="1"/>
  <c r="C3475" i="1" l="1"/>
  <c r="J3475" i="1" l="1"/>
  <c r="D3476" i="1" l="1"/>
  <c r="K3475" i="1"/>
  <c r="I3476" i="1" s="1"/>
  <c r="E3476" i="1" l="1"/>
  <c r="F3476" i="1"/>
  <c r="H3476" i="1"/>
  <c r="G3476" i="1" s="1"/>
  <c r="C3476" i="1" l="1"/>
  <c r="J3476" i="1" l="1"/>
  <c r="D3477" i="1" l="1"/>
  <c r="K3476" i="1"/>
  <c r="I3477" i="1" s="1"/>
  <c r="E3477" i="1" l="1"/>
  <c r="H3477" i="1"/>
  <c r="G3477" i="1" s="1"/>
  <c r="F3477" i="1"/>
  <c r="C3477" i="1" l="1"/>
  <c r="J3477" i="1" l="1"/>
  <c r="D3478" i="1" s="1"/>
  <c r="K3477" i="1" l="1"/>
  <c r="I3478" i="1" s="1"/>
  <c r="E3478" i="1" l="1"/>
  <c r="H3478" i="1"/>
  <c r="G3478" i="1" s="1"/>
  <c r="F3478" i="1"/>
  <c r="C3478" i="1" l="1"/>
  <c r="J3478" i="1" s="1"/>
  <c r="D3479" i="1" s="1"/>
  <c r="K3478" i="1" l="1"/>
  <c r="I3479" i="1" s="1"/>
  <c r="E3479" i="1" l="1"/>
  <c r="H3479" i="1"/>
  <c r="G3479" i="1" s="1"/>
  <c r="F3479" i="1"/>
  <c r="C3479" i="1" l="1"/>
  <c r="J3479" i="1" s="1"/>
  <c r="D3480" i="1" s="1"/>
  <c r="K3479" i="1" l="1"/>
  <c r="I3480" i="1" s="1"/>
  <c r="F3480" i="1" l="1"/>
  <c r="H3480" i="1"/>
  <c r="G3480" i="1" s="1"/>
  <c r="E3480" i="1"/>
  <c r="C3480" i="1" l="1"/>
  <c r="J3480" i="1" s="1"/>
  <c r="D3481" i="1" s="1"/>
  <c r="K3480" i="1" l="1"/>
  <c r="I3481" i="1" s="1"/>
  <c r="H3481" i="1" l="1"/>
  <c r="G3481" i="1" s="1"/>
  <c r="E3481" i="1"/>
  <c r="F3481" i="1"/>
  <c r="C3481" i="1" l="1"/>
  <c r="J3481" i="1" s="1"/>
  <c r="D3482" i="1" l="1"/>
  <c r="K3481" i="1"/>
  <c r="I3482" i="1" s="1"/>
  <c r="E3482" i="1" l="1"/>
  <c r="H3482" i="1"/>
  <c r="G3482" i="1" s="1"/>
  <c r="F3482" i="1"/>
  <c r="C3482" i="1" l="1"/>
  <c r="J3482" i="1" s="1"/>
  <c r="D3483" i="1" l="1"/>
  <c r="K3482" i="1"/>
  <c r="I3483" i="1" s="1"/>
  <c r="E3483" i="1" l="1"/>
  <c r="F3483" i="1"/>
  <c r="H3483" i="1"/>
  <c r="G3483" i="1" s="1"/>
  <c r="C3483" i="1" l="1"/>
  <c r="J3483" i="1" l="1"/>
  <c r="D3484" i="1" l="1"/>
  <c r="K3483" i="1"/>
  <c r="I3484" i="1" s="1"/>
  <c r="E3484" i="1" l="1"/>
  <c r="H3484" i="1"/>
  <c r="G3484" i="1" s="1"/>
  <c r="F3484" i="1"/>
  <c r="C3484" i="1" l="1"/>
  <c r="J3484" i="1" s="1"/>
  <c r="D3485" i="1" l="1"/>
  <c r="K3484" i="1"/>
  <c r="I3485" i="1" s="1"/>
  <c r="F3485" i="1" l="1"/>
  <c r="E3485" i="1"/>
  <c r="H3485" i="1"/>
  <c r="G3485" i="1" s="1"/>
  <c r="C3485" i="1" l="1"/>
  <c r="J3485" i="1" l="1"/>
  <c r="D3486" i="1" s="1"/>
  <c r="K3485" i="1" l="1"/>
  <c r="I3486" i="1" s="1"/>
  <c r="E3486" i="1" l="1"/>
  <c r="H3486" i="1"/>
  <c r="G3486" i="1" s="1"/>
  <c r="F3486" i="1"/>
  <c r="C3486" i="1" l="1"/>
  <c r="J3486" i="1" s="1"/>
  <c r="D3487" i="1" s="1"/>
  <c r="K3486" i="1" l="1"/>
  <c r="I3487" i="1" s="1"/>
  <c r="H3487" i="1" l="1"/>
  <c r="G3487" i="1" s="1"/>
  <c r="E3487" i="1"/>
  <c r="F3487" i="1"/>
  <c r="C3487" i="1" l="1"/>
  <c r="J3487" i="1" s="1"/>
  <c r="D3488" i="1" l="1"/>
  <c r="K3487" i="1"/>
  <c r="I3488" i="1" s="1"/>
  <c r="F3488" i="1" l="1"/>
  <c r="E3488" i="1"/>
  <c r="H3488" i="1"/>
  <c r="G3488" i="1" s="1"/>
  <c r="C3488" i="1" l="1"/>
  <c r="J3488" i="1" s="1"/>
  <c r="D3489" i="1" s="1"/>
  <c r="K3488" i="1" l="1"/>
  <c r="H3489" i="1" l="1"/>
  <c r="I3489" i="1"/>
  <c r="E3489" i="1"/>
  <c r="F3489" i="1"/>
  <c r="C3489" i="1" l="1"/>
  <c r="G3489" i="1"/>
  <c r="J3489" i="1" l="1"/>
  <c r="D3490" i="1" s="1"/>
  <c r="K3489" i="1" l="1"/>
  <c r="I3490" i="1" s="1"/>
  <c r="H3490" i="1" l="1"/>
  <c r="G3490" i="1" s="1"/>
  <c r="E3490" i="1"/>
  <c r="F3490" i="1"/>
  <c r="C3490" i="1" l="1"/>
  <c r="J3490" i="1" s="1"/>
  <c r="D3491" i="1" s="1"/>
  <c r="K3490" i="1" l="1"/>
  <c r="I3491" i="1" s="1"/>
  <c r="E3491" i="1" l="1"/>
  <c r="H3491" i="1"/>
  <c r="G3491" i="1" s="1"/>
  <c r="F3491" i="1"/>
  <c r="C3491" i="1" l="1"/>
  <c r="J3491" i="1" s="1"/>
  <c r="D3492" i="1" s="1"/>
  <c r="K3491" i="1" l="1"/>
  <c r="I3492" i="1" s="1"/>
  <c r="H3492" i="1" l="1"/>
  <c r="G3492" i="1" s="1"/>
  <c r="E3492" i="1"/>
  <c r="F3492" i="1"/>
  <c r="C3492" i="1" l="1"/>
  <c r="J3492" i="1" s="1"/>
  <c r="D3493" i="1" s="1"/>
  <c r="K3492" i="1" l="1"/>
  <c r="I3493" i="1" s="1"/>
  <c r="F3493" i="1" l="1"/>
  <c r="E3493" i="1"/>
  <c r="H3493" i="1"/>
  <c r="G3493" i="1" s="1"/>
  <c r="C3493" i="1" l="1"/>
  <c r="J3493" i="1" s="1"/>
  <c r="D3494" i="1" l="1"/>
  <c r="K3493" i="1"/>
  <c r="I3494" i="1" s="1"/>
  <c r="E3494" i="1" l="1"/>
  <c r="F3494" i="1"/>
  <c r="H3494" i="1"/>
  <c r="G3494" i="1" s="1"/>
  <c r="C3494" i="1" l="1"/>
  <c r="J3494" i="1" l="1"/>
  <c r="D3495" i="1" l="1"/>
  <c r="K3494" i="1"/>
  <c r="I3495" i="1" s="1"/>
  <c r="E3495" i="1" l="1"/>
  <c r="H3495" i="1"/>
  <c r="G3495" i="1" s="1"/>
  <c r="F3495" i="1"/>
  <c r="C3495" i="1" l="1"/>
  <c r="J3495" i="1" l="1"/>
  <c r="D3496" i="1" s="1"/>
  <c r="K3495" i="1" l="1"/>
  <c r="I3496" i="1" s="1"/>
  <c r="F3496" i="1" l="1"/>
  <c r="H3496" i="1"/>
  <c r="G3496" i="1" s="1"/>
  <c r="E3496" i="1"/>
  <c r="C3496" i="1" l="1"/>
  <c r="J3496" i="1" l="1"/>
  <c r="K3496" i="1" s="1"/>
  <c r="V3" i="1" l="1"/>
  <c r="Q4" i="1"/>
  <c r="P4" i="1" s="1"/>
  <c r="T4" i="1" l="1"/>
  <c r="W5" i="1" l="1"/>
  <c r="Q5" i="1" s="1"/>
  <c r="U4" i="1"/>
  <c r="R5" i="1" s="1"/>
  <c r="M5" i="1"/>
  <c r="V5" i="1"/>
  <c r="O5" i="1" l="1"/>
  <c r="N5" i="1"/>
  <c r="L5" i="1" l="1"/>
  <c r="S5" i="1" s="1"/>
  <c r="P5" i="1" s="1"/>
  <c r="T5" i="1" l="1"/>
  <c r="U5" i="1" s="1"/>
  <c r="N6" i="1" s="1"/>
  <c r="V6" i="1" l="1"/>
  <c r="M6" i="1"/>
  <c r="W6" i="1"/>
  <c r="Q6" i="1" s="1"/>
  <c r="R6" i="1"/>
  <c r="O6" i="1"/>
  <c r="L6" i="1" l="1"/>
  <c r="S6" i="1" s="1"/>
  <c r="P6" i="1" s="1"/>
  <c r="T6" i="1" l="1"/>
  <c r="W7" i="1" l="1"/>
  <c r="Q7" i="1" s="1"/>
  <c r="V7" i="1"/>
  <c r="M7" i="1"/>
  <c r="U6" i="1"/>
  <c r="O7" i="1" l="1"/>
  <c r="R7" i="1"/>
  <c r="N7" i="1"/>
  <c r="L7" i="1" l="1"/>
  <c r="S7" i="1" s="1"/>
  <c r="P7" i="1" s="1"/>
  <c r="T7" i="1" l="1"/>
  <c r="W8" i="1" l="1"/>
  <c r="Q8" i="1" s="1"/>
  <c r="V8" i="1"/>
  <c r="M8" i="1"/>
  <c r="U7" i="1"/>
  <c r="N8" i="1" s="1"/>
  <c r="O8" i="1" l="1"/>
  <c r="L8" i="1" s="1"/>
  <c r="R8" i="1"/>
  <c r="S8" i="1" l="1"/>
  <c r="P8" i="1" s="1"/>
  <c r="T8" i="1" l="1"/>
  <c r="W9" i="1" s="1"/>
  <c r="U8" i="1" l="1"/>
  <c r="N9" i="1" s="1"/>
  <c r="M9" i="1"/>
  <c r="V9" i="1"/>
  <c r="Q9" i="1"/>
  <c r="O9" i="1" l="1"/>
  <c r="L9" i="1" s="1"/>
  <c r="R9" i="1"/>
  <c r="S9" i="1" l="1"/>
  <c r="P9" i="1" s="1"/>
  <c r="T9" i="1" l="1"/>
  <c r="W10" i="1" l="1"/>
  <c r="Q10" i="1" s="1"/>
  <c r="V10" i="1"/>
  <c r="M10" i="1"/>
  <c r="U9" i="1"/>
  <c r="N10" i="1" s="1"/>
  <c r="O10" i="1" l="1"/>
  <c r="L10" i="1" s="1"/>
  <c r="R10" i="1"/>
  <c r="S10" i="1" l="1"/>
  <c r="P10" i="1" s="1"/>
  <c r="T10" i="1" s="1"/>
  <c r="W11" i="1" l="1"/>
  <c r="Q11" i="1" s="1"/>
  <c r="M11" i="1"/>
  <c r="U10" i="1"/>
  <c r="V11" i="1"/>
  <c r="O11" i="1" l="1"/>
  <c r="R11" i="1"/>
  <c r="N11" i="1"/>
  <c r="L11" i="1" l="1"/>
  <c r="S11" i="1" s="1"/>
  <c r="P11" i="1" s="1"/>
  <c r="T11" i="1" l="1"/>
  <c r="W12" i="1" s="1"/>
  <c r="Q12" i="1" l="1"/>
  <c r="V12" i="1"/>
  <c r="M12" i="1"/>
  <c r="U11" i="1"/>
  <c r="N12" i="1" s="1"/>
  <c r="R12" i="1" l="1"/>
  <c r="O12" i="1"/>
  <c r="L12" i="1" s="1"/>
  <c r="S12" i="1" l="1"/>
  <c r="P12" i="1" s="1"/>
  <c r="T12" i="1" l="1"/>
  <c r="U12" i="1" s="1"/>
  <c r="N13" i="1" s="1"/>
  <c r="M13" i="1" l="1"/>
  <c r="W13" i="1"/>
  <c r="Q13" i="1" s="1"/>
  <c r="V13" i="1"/>
  <c r="O13" i="1"/>
  <c r="R13" i="1"/>
  <c r="L13" i="1" l="1"/>
  <c r="S13" i="1" s="1"/>
  <c r="P13" i="1" s="1"/>
  <c r="T13" i="1" l="1"/>
  <c r="W14" i="1" s="1"/>
  <c r="Q14" i="1" s="1"/>
  <c r="M14" i="1" l="1"/>
  <c r="U13" i="1"/>
  <c r="N14" i="1" s="1"/>
  <c r="V14" i="1"/>
  <c r="O14" i="1" l="1"/>
  <c r="L14" i="1" s="1"/>
  <c r="R14" i="1"/>
  <c r="S14" i="1" l="1"/>
  <c r="P14" i="1" s="1"/>
  <c r="T14" i="1" l="1"/>
  <c r="W15" i="1" l="1"/>
  <c r="Q15" i="1" s="1"/>
  <c r="V15" i="1"/>
  <c r="M15" i="1"/>
  <c r="U14" i="1"/>
  <c r="N15" i="1" s="1"/>
  <c r="O15" i="1" l="1"/>
  <c r="L15" i="1" s="1"/>
  <c r="R15" i="1"/>
  <c r="S15" i="1" l="1"/>
  <c r="P15" i="1" s="1"/>
  <c r="T15" i="1" l="1"/>
  <c r="V16" i="1" s="1"/>
  <c r="W16" i="1" l="1"/>
  <c r="Q16" i="1" s="1"/>
  <c r="U15" i="1"/>
  <c r="N16" i="1" s="1"/>
  <c r="M16" i="1"/>
  <c r="R16" i="1" l="1"/>
  <c r="O16" i="1"/>
  <c r="L16" i="1" s="1"/>
  <c r="S16" i="1" s="1"/>
  <c r="P16" i="1" l="1"/>
  <c r="T16" i="1" s="1"/>
  <c r="W17" i="1" s="1"/>
  <c r="Q17" i="1" s="1"/>
  <c r="V17" i="1" l="1"/>
  <c r="M17" i="1"/>
  <c r="U16" i="1"/>
  <c r="N17" i="1" s="1"/>
  <c r="O17" i="1" l="1"/>
  <c r="L17" i="1" s="1"/>
  <c r="S17" i="1" s="1"/>
  <c r="R17" i="1"/>
  <c r="P17" i="1" l="1"/>
  <c r="T17" i="1" s="1"/>
  <c r="W18" i="1" s="1"/>
  <c r="M18" i="1" l="1"/>
  <c r="U17" i="1"/>
  <c r="V18" i="1"/>
  <c r="Q18" i="1"/>
  <c r="O18" i="1" l="1"/>
  <c r="R18" i="1"/>
  <c r="N18" i="1"/>
  <c r="L18" i="1" l="1"/>
  <c r="S18" i="1" s="1"/>
  <c r="P18" i="1" s="1"/>
  <c r="T18" i="1" l="1"/>
  <c r="W19" i="1" s="1"/>
  <c r="Q19" i="1" s="1"/>
  <c r="V19" i="1" l="1"/>
  <c r="M19" i="1"/>
  <c r="U18" i="1"/>
  <c r="N19" i="1" s="1"/>
  <c r="R19" i="1" l="1"/>
  <c r="O19" i="1"/>
  <c r="L19" i="1" s="1"/>
  <c r="S19" i="1" s="1"/>
  <c r="P19" i="1" l="1"/>
  <c r="T19" i="1" s="1"/>
  <c r="W20" i="1" s="1"/>
  <c r="M20" i="1" l="1"/>
  <c r="U19" i="1"/>
  <c r="N20" i="1" s="1"/>
  <c r="V20" i="1"/>
  <c r="Q20" i="1"/>
  <c r="R20" i="1" l="1"/>
  <c r="O20" i="1"/>
  <c r="L20" i="1" s="1"/>
  <c r="S20" i="1" l="1"/>
  <c r="P20" i="1" s="1"/>
  <c r="T20" i="1" l="1"/>
  <c r="W21" i="1" s="1"/>
  <c r="M21" i="1" l="1"/>
  <c r="U20" i="1"/>
  <c r="V21" i="1"/>
  <c r="Q21" i="1"/>
  <c r="O21" i="1" l="1"/>
  <c r="R21" i="1"/>
  <c r="N21" i="1"/>
  <c r="L21" i="1" l="1"/>
  <c r="S21" i="1" s="1"/>
  <c r="P21" i="1" s="1"/>
  <c r="T21" i="1" l="1"/>
  <c r="W22" i="1" s="1"/>
  <c r="M22" i="1" l="1"/>
  <c r="U21" i="1"/>
  <c r="N22" i="1" s="1"/>
  <c r="V22" i="1"/>
  <c r="Q22" i="1"/>
  <c r="O22" i="1" l="1"/>
  <c r="L22" i="1" s="1"/>
  <c r="R22" i="1"/>
  <c r="S22" i="1" l="1"/>
  <c r="P22" i="1" s="1"/>
  <c r="T22" i="1" l="1"/>
  <c r="W23" i="1" s="1"/>
  <c r="M23" i="1" l="1"/>
  <c r="U22" i="1"/>
  <c r="V23" i="1"/>
  <c r="Q23" i="1"/>
  <c r="O23" i="1" l="1"/>
  <c r="R23" i="1"/>
  <c r="N23" i="1"/>
  <c r="L23" i="1" l="1"/>
  <c r="S23" i="1" s="1"/>
  <c r="P23" i="1" s="1"/>
  <c r="T23" i="1" l="1"/>
  <c r="W24" i="1" s="1"/>
  <c r="M24" i="1" l="1"/>
  <c r="U23" i="1"/>
  <c r="N24" i="1" s="1"/>
  <c r="V24" i="1"/>
  <c r="Q24" i="1"/>
  <c r="R24" i="1" l="1"/>
  <c r="O24" i="1"/>
  <c r="L24" i="1" s="1"/>
  <c r="S24" i="1" l="1"/>
  <c r="P24" i="1" s="1"/>
  <c r="T24" i="1" l="1"/>
  <c r="W25" i="1" s="1"/>
  <c r="M25" i="1" l="1"/>
  <c r="U24" i="1"/>
  <c r="V25" i="1"/>
  <c r="Q25" i="1"/>
  <c r="O25" i="1" l="1"/>
  <c r="R25" i="1"/>
  <c r="N25" i="1"/>
  <c r="L25" i="1" l="1"/>
  <c r="S25" i="1" s="1"/>
  <c r="P25" i="1" s="1"/>
  <c r="T25" i="1" l="1"/>
  <c r="W26" i="1" s="1"/>
  <c r="M26" i="1" l="1"/>
  <c r="U25" i="1"/>
  <c r="V26" i="1"/>
  <c r="Q26" i="1"/>
  <c r="R26" i="1" l="1"/>
  <c r="O26" i="1"/>
  <c r="N26" i="1"/>
  <c r="L26" i="1" l="1"/>
  <c r="S26" i="1" s="1"/>
  <c r="P26" i="1" s="1"/>
  <c r="T26" i="1" l="1"/>
  <c r="M27" i="1" s="1"/>
  <c r="U26" i="1" l="1"/>
  <c r="R27" i="1" s="1"/>
  <c r="W27" i="1"/>
  <c r="Q27" i="1" s="1"/>
  <c r="V27" i="1"/>
  <c r="N27" i="1" l="1"/>
  <c r="O27" i="1"/>
  <c r="L27" i="1" l="1"/>
  <c r="S27" i="1" s="1"/>
  <c r="P27" i="1" s="1"/>
  <c r="T27" i="1" l="1"/>
  <c r="W28" i="1" s="1"/>
  <c r="Q28" i="1" s="1"/>
  <c r="V28" i="1" l="1"/>
  <c r="U27" i="1"/>
  <c r="N28" i="1" s="1"/>
  <c r="M28" i="1"/>
  <c r="O28" i="1" l="1"/>
  <c r="L28" i="1" s="1"/>
  <c r="S28" i="1" s="1"/>
  <c r="R28" i="1"/>
  <c r="P28" i="1" l="1"/>
  <c r="T28" i="1" s="1"/>
  <c r="W29" i="1" l="1"/>
  <c r="Q29" i="1" s="1"/>
  <c r="U28" i="1"/>
  <c r="N29" i="1" s="1"/>
  <c r="M29" i="1"/>
  <c r="V29" i="1"/>
  <c r="R29" i="1" l="1"/>
  <c r="O29" i="1"/>
  <c r="L29" i="1" s="1"/>
  <c r="S29" i="1" l="1"/>
  <c r="P29" i="1" s="1"/>
  <c r="T29" i="1" l="1"/>
  <c r="W30" i="1" l="1"/>
  <c r="Q30" i="1" s="1"/>
  <c r="M30" i="1"/>
  <c r="U29" i="1"/>
  <c r="N30" i="1" s="1"/>
  <c r="V30" i="1"/>
  <c r="O30" i="1" l="1"/>
  <c r="L30" i="1" s="1"/>
  <c r="R30" i="1"/>
  <c r="S30" i="1" l="1"/>
  <c r="P30" i="1" s="1"/>
  <c r="T30" i="1" l="1"/>
  <c r="W31" i="1" s="1"/>
  <c r="M31" i="1" l="1"/>
  <c r="U30" i="1"/>
  <c r="N31" i="1" s="1"/>
  <c r="V31" i="1"/>
  <c r="Q31" i="1"/>
  <c r="O31" i="1" l="1"/>
  <c r="L31" i="1" s="1"/>
  <c r="R31" i="1"/>
  <c r="S31" i="1" l="1"/>
  <c r="P31" i="1" s="1"/>
  <c r="T31" i="1" l="1"/>
  <c r="W32" i="1" s="1"/>
  <c r="U31" i="1" l="1"/>
  <c r="N32" i="1" s="1"/>
  <c r="M32" i="1"/>
  <c r="V32" i="1"/>
  <c r="Q32" i="1"/>
  <c r="O32" i="1" l="1"/>
  <c r="L32" i="1" s="1"/>
  <c r="R32" i="1"/>
  <c r="S32" i="1" l="1"/>
  <c r="P32" i="1" s="1"/>
  <c r="T32" i="1" l="1"/>
  <c r="W33" i="1" s="1"/>
  <c r="M33" i="1" l="1"/>
  <c r="U32" i="1"/>
  <c r="N33" i="1" s="1"/>
  <c r="V33" i="1"/>
  <c r="Q33" i="1"/>
  <c r="O33" i="1" l="1"/>
  <c r="L33" i="1" s="1"/>
  <c r="R33" i="1"/>
  <c r="S33" i="1" l="1"/>
  <c r="P33" i="1" s="1"/>
  <c r="T33" i="1" l="1"/>
  <c r="W34" i="1" s="1"/>
  <c r="U33" i="1" l="1"/>
  <c r="N34" i="1" s="1"/>
  <c r="M34" i="1"/>
  <c r="V34" i="1"/>
  <c r="Q34" i="1"/>
  <c r="R34" i="1" l="1"/>
  <c r="O34" i="1"/>
  <c r="L34" i="1" s="1"/>
  <c r="S34" i="1" l="1"/>
  <c r="P34" i="1" s="1"/>
  <c r="T34" i="1" l="1"/>
  <c r="V35" i="1" s="1"/>
  <c r="W35" i="1" l="1"/>
  <c r="Q35" i="1" s="1"/>
  <c r="U34" i="1"/>
  <c r="M35" i="1"/>
  <c r="O35" i="1" l="1"/>
  <c r="R35" i="1"/>
  <c r="N35" i="1"/>
  <c r="L35" i="1" l="1"/>
  <c r="S35" i="1" s="1"/>
  <c r="P35" i="1" s="1"/>
  <c r="T35" i="1" l="1"/>
  <c r="W36" i="1" s="1"/>
  <c r="U35" i="1" l="1"/>
  <c r="N36" i="1" s="1"/>
  <c r="M36" i="1"/>
  <c r="V36" i="1"/>
  <c r="Q36" i="1"/>
  <c r="O36" i="1" l="1"/>
  <c r="L36" i="1" s="1"/>
  <c r="S36" i="1" s="1"/>
  <c r="R36" i="1"/>
  <c r="P36" i="1" l="1"/>
  <c r="T36" i="1" s="1"/>
  <c r="V37" i="1" s="1"/>
  <c r="W37" i="1" l="1"/>
  <c r="Q37" i="1" s="1"/>
  <c r="M37" i="1"/>
  <c r="U36" i="1"/>
  <c r="N37" i="1" s="1"/>
  <c r="O37" i="1" l="1"/>
  <c r="L37" i="1" s="1"/>
  <c r="R37" i="1"/>
  <c r="S37" i="1" l="1"/>
  <c r="P37" i="1" s="1"/>
  <c r="T37" i="1" s="1"/>
  <c r="W38" i="1" l="1"/>
  <c r="Q38" i="1" s="1"/>
  <c r="M38" i="1"/>
  <c r="U37" i="1"/>
  <c r="N38" i="1" s="1"/>
  <c r="V38" i="1"/>
  <c r="O38" i="1" l="1"/>
  <c r="L38" i="1" s="1"/>
  <c r="R38" i="1"/>
  <c r="S38" i="1" l="1"/>
  <c r="P38" i="1" s="1"/>
  <c r="T38" i="1" l="1"/>
  <c r="W39" i="1" s="1"/>
  <c r="U38" i="1" l="1"/>
  <c r="N39" i="1" s="1"/>
  <c r="M39" i="1"/>
  <c r="V39" i="1"/>
  <c r="Q39" i="1"/>
  <c r="O39" i="1" l="1"/>
  <c r="L39" i="1" s="1"/>
  <c r="R39" i="1"/>
  <c r="S39" i="1" l="1"/>
  <c r="P39" i="1" s="1"/>
  <c r="T39" i="1" l="1"/>
  <c r="U39" i="1" s="1"/>
  <c r="V40" i="1" l="1"/>
  <c r="M40" i="1"/>
  <c r="W40" i="1"/>
  <c r="Q40" i="1" s="1"/>
  <c r="O40" i="1"/>
  <c r="R40" i="1"/>
  <c r="N40" i="1"/>
  <c r="L40" i="1" l="1"/>
  <c r="S40" i="1" s="1"/>
  <c r="P40" i="1" s="1"/>
  <c r="T40" i="1" l="1"/>
  <c r="W41" i="1" s="1"/>
  <c r="Q41" i="1" s="1"/>
  <c r="V41" i="1" l="1"/>
  <c r="U40" i="1"/>
  <c r="R41" i="1" s="1"/>
  <c r="M41" i="1"/>
  <c r="O41" i="1" l="1"/>
  <c r="N41" i="1"/>
  <c r="L41" i="1" l="1"/>
  <c r="S41" i="1" s="1"/>
  <c r="P41" i="1" s="1"/>
  <c r="T41" i="1" l="1"/>
  <c r="U41" i="1" s="1"/>
  <c r="N42" i="1" s="1"/>
  <c r="R42" i="1" l="1"/>
  <c r="W42" i="1"/>
  <c r="Q42" i="1" s="1"/>
  <c r="M42" i="1"/>
  <c r="O42" i="1"/>
  <c r="V42" i="1"/>
  <c r="L42" i="1" l="1"/>
  <c r="S42" i="1" s="1"/>
  <c r="P42" i="1" s="1"/>
  <c r="T42" i="1" l="1"/>
  <c r="W43" i="1" s="1"/>
  <c r="Q43" i="1" s="1"/>
  <c r="M43" i="1" l="1"/>
  <c r="V43" i="1"/>
  <c r="U42" i="1"/>
  <c r="R43" i="1" s="1"/>
  <c r="N43" i="1" l="1"/>
  <c r="O43" i="1"/>
  <c r="L43" i="1" l="1"/>
  <c r="S43" i="1" s="1"/>
  <c r="P43" i="1" s="1"/>
  <c r="T43" i="1" l="1"/>
  <c r="W44" i="1" s="1"/>
  <c r="Q44" i="1" s="1"/>
  <c r="M44" i="1" l="1"/>
  <c r="U43" i="1"/>
  <c r="N44" i="1" s="1"/>
  <c r="V44" i="1"/>
  <c r="R44" i="1" l="1"/>
  <c r="O44" i="1"/>
  <c r="L44" i="1" s="1"/>
  <c r="S44" i="1" s="1"/>
  <c r="P44" i="1" l="1"/>
  <c r="T44" i="1" s="1"/>
  <c r="W45" i="1" s="1"/>
  <c r="Q45" i="1" s="1"/>
  <c r="V45" i="1" l="1"/>
  <c r="M45" i="1"/>
  <c r="U44" i="1"/>
  <c r="N45" i="1" s="1"/>
  <c r="O45" i="1" l="1"/>
  <c r="L45" i="1" s="1"/>
  <c r="S45" i="1" s="1"/>
  <c r="R45" i="1"/>
  <c r="P45" i="1" l="1"/>
  <c r="T45" i="1"/>
  <c r="V46" i="1" s="1"/>
  <c r="U45" i="1" l="1"/>
  <c r="N46" i="1" s="1"/>
  <c r="W46" i="1"/>
  <c r="Q46" i="1" s="1"/>
  <c r="M46" i="1"/>
  <c r="R46" i="1" l="1"/>
  <c r="O46" i="1"/>
  <c r="L46" i="1" s="1"/>
  <c r="S46" i="1" s="1"/>
  <c r="P46" i="1" l="1"/>
  <c r="T46" i="1"/>
  <c r="W47" i="1" s="1"/>
  <c r="M47" i="1" l="1"/>
  <c r="U46" i="1"/>
  <c r="N47" i="1" s="1"/>
  <c r="V47" i="1"/>
  <c r="Q47" i="1"/>
  <c r="R47" i="1" l="1"/>
  <c r="O47" i="1"/>
  <c r="L47" i="1" s="1"/>
  <c r="S47" i="1" l="1"/>
  <c r="P47" i="1" s="1"/>
  <c r="T47" i="1" l="1"/>
  <c r="W48" i="1" s="1"/>
  <c r="M48" i="1" l="1"/>
  <c r="U47" i="1"/>
  <c r="N48" i="1" s="1"/>
  <c r="V48" i="1"/>
  <c r="Q48" i="1"/>
  <c r="R48" i="1" l="1"/>
  <c r="O48" i="1"/>
  <c r="L48" i="1" s="1"/>
  <c r="S48" i="1" l="1"/>
  <c r="P48" i="1" s="1"/>
  <c r="T48" i="1" l="1"/>
  <c r="U48" i="1" s="1"/>
  <c r="V49" i="1" l="1"/>
  <c r="M49" i="1"/>
  <c r="W49" i="1"/>
  <c r="Q49" i="1" s="1"/>
  <c r="O49" i="1"/>
  <c r="R49" i="1"/>
  <c r="N49" i="1"/>
  <c r="L49" i="1" l="1"/>
  <c r="S49" i="1" s="1"/>
  <c r="P49" i="1" s="1"/>
  <c r="T49" i="1" l="1"/>
  <c r="W50" i="1" s="1"/>
  <c r="U49" i="1" l="1"/>
  <c r="N50" i="1" s="1"/>
  <c r="M50" i="1"/>
  <c r="V50" i="1"/>
  <c r="Q50" i="1"/>
  <c r="R50" i="1" l="1"/>
  <c r="O50" i="1"/>
  <c r="L50" i="1" s="1"/>
  <c r="S50" i="1" l="1"/>
  <c r="P50" i="1" s="1"/>
  <c r="T50" i="1" l="1"/>
  <c r="W51" i="1" s="1"/>
  <c r="Q51" i="1" s="1"/>
  <c r="U50" i="1" l="1"/>
  <c r="N51" i="1" s="1"/>
  <c r="M51" i="1"/>
  <c r="V51" i="1"/>
  <c r="R51" i="1" l="1"/>
  <c r="O51" i="1"/>
  <c r="L51" i="1" s="1"/>
  <c r="S51" i="1" s="1"/>
  <c r="P51" i="1" l="1"/>
  <c r="T51" i="1"/>
  <c r="U51" i="1" s="1"/>
  <c r="V52" i="1" l="1"/>
  <c r="M52" i="1"/>
  <c r="W52" i="1"/>
  <c r="Q52" i="1" s="1"/>
  <c r="O52" i="1"/>
  <c r="R52" i="1"/>
  <c r="N52" i="1"/>
  <c r="L52" i="1" l="1"/>
  <c r="S52" i="1" s="1"/>
  <c r="P52" i="1" s="1"/>
  <c r="T52" i="1" l="1"/>
  <c r="W53" i="1" s="1"/>
  <c r="Q53" i="1" s="1"/>
  <c r="M53" i="1" l="1"/>
  <c r="U52" i="1"/>
  <c r="N53" i="1" s="1"/>
  <c r="V53" i="1"/>
  <c r="R53" i="1" l="1"/>
  <c r="O53" i="1"/>
  <c r="L53" i="1" s="1"/>
  <c r="S53" i="1" l="1"/>
  <c r="P53" i="1" s="1"/>
  <c r="T53" i="1" l="1"/>
  <c r="M54" i="1" s="1"/>
  <c r="V54" i="1" l="1"/>
  <c r="U53" i="1"/>
  <c r="O54" i="1" s="1"/>
  <c r="W54" i="1"/>
  <c r="Q54" i="1" s="1"/>
  <c r="R54" i="1" l="1"/>
  <c r="N54" i="1"/>
  <c r="L54" i="1" s="1"/>
  <c r="S54" i="1" s="1"/>
  <c r="P54" i="1" l="1"/>
  <c r="T54" i="1" s="1"/>
  <c r="W55" i="1" s="1"/>
  <c r="M55" i="1" l="1"/>
  <c r="U54" i="1"/>
  <c r="N55" i="1" s="1"/>
  <c r="V55" i="1"/>
  <c r="Q55" i="1"/>
  <c r="R55" i="1" l="1"/>
  <c r="O55" i="1"/>
  <c r="L55" i="1" s="1"/>
  <c r="S55" i="1" l="1"/>
  <c r="P55" i="1" s="1"/>
  <c r="T55" i="1" l="1"/>
  <c r="W56" i="1" s="1"/>
  <c r="M56" i="1" l="1"/>
  <c r="U55" i="1"/>
  <c r="N56" i="1" s="1"/>
  <c r="V56" i="1"/>
  <c r="Q56" i="1"/>
  <c r="O56" i="1" l="1"/>
  <c r="L56" i="1" s="1"/>
  <c r="R56" i="1"/>
  <c r="S56" i="1" l="1"/>
  <c r="P56" i="1" s="1"/>
  <c r="T56" i="1" l="1"/>
  <c r="W57" i="1" l="1"/>
  <c r="Q57" i="1" s="1"/>
  <c r="U56" i="1"/>
  <c r="M57" i="1"/>
  <c r="V57" i="1"/>
  <c r="O57" i="1" l="1"/>
  <c r="R57" i="1"/>
  <c r="N57" i="1"/>
  <c r="L57" i="1" l="1"/>
  <c r="S57" i="1" s="1"/>
  <c r="P57" i="1" s="1"/>
  <c r="T57" i="1" l="1"/>
  <c r="V58" i="1" s="1"/>
  <c r="U57" i="1" l="1"/>
  <c r="N58" i="1" s="1"/>
  <c r="W58" i="1"/>
  <c r="Q58" i="1" s="1"/>
  <c r="M58" i="1"/>
  <c r="R58" i="1" l="1"/>
  <c r="O58" i="1"/>
  <c r="L58" i="1" s="1"/>
  <c r="S58" i="1" s="1"/>
  <c r="P58" i="1" l="1"/>
  <c r="T58" i="1" s="1"/>
  <c r="W59" i="1" s="1"/>
  <c r="U58" i="1" l="1"/>
  <c r="M59" i="1"/>
  <c r="V59" i="1"/>
  <c r="Q59" i="1"/>
  <c r="O59" i="1" l="1"/>
  <c r="R59" i="1"/>
  <c r="N59" i="1"/>
  <c r="L59" i="1" l="1"/>
  <c r="S59" i="1" s="1"/>
  <c r="P59" i="1" s="1"/>
  <c r="T59" i="1" l="1"/>
  <c r="W60" i="1" s="1"/>
  <c r="M60" i="1" l="1"/>
  <c r="U59" i="1"/>
  <c r="V60" i="1"/>
  <c r="Q60" i="1"/>
  <c r="N60" i="1" l="1"/>
  <c r="O60" i="1"/>
  <c r="R60" i="1"/>
  <c r="L60" i="1" l="1"/>
  <c r="S60" i="1" s="1"/>
  <c r="P60" i="1" s="1"/>
  <c r="T60" i="1" l="1"/>
  <c r="W61" i="1" s="1"/>
  <c r="U60" i="1" l="1"/>
  <c r="M61" i="1"/>
  <c r="V61" i="1"/>
  <c r="Q61" i="1"/>
  <c r="O61" i="1" l="1"/>
  <c r="R61" i="1"/>
  <c r="N61" i="1"/>
  <c r="L61" i="1" l="1"/>
  <c r="S61" i="1" s="1"/>
  <c r="P61" i="1" s="1"/>
  <c r="T61" i="1" l="1"/>
  <c r="W62" i="1" s="1"/>
  <c r="Q62" i="1" s="1"/>
  <c r="V62" i="1" l="1"/>
  <c r="U61" i="1"/>
  <c r="O62" i="1" s="1"/>
  <c r="M62" i="1"/>
  <c r="R62" i="1" l="1"/>
  <c r="N62" i="1"/>
  <c r="L62" i="1" s="1"/>
  <c r="S62" i="1" s="1"/>
  <c r="P62" i="1" l="1"/>
  <c r="T62" i="1" s="1"/>
  <c r="W63" i="1" s="1"/>
  <c r="Q63" i="1" s="1"/>
  <c r="V63" i="1" l="1"/>
  <c r="U62" i="1"/>
  <c r="O63" i="1" s="1"/>
  <c r="M63" i="1"/>
  <c r="N63" i="1" l="1"/>
  <c r="L63" i="1" s="1"/>
  <c r="S63" i="1" s="1"/>
  <c r="R63" i="1"/>
  <c r="P63" i="1" l="1"/>
  <c r="T63" i="1"/>
  <c r="W64" i="1" s="1"/>
  <c r="Q64" i="1" s="1"/>
  <c r="V64" i="1" l="1"/>
  <c r="U63" i="1"/>
  <c r="N64" i="1" s="1"/>
  <c r="M64" i="1"/>
  <c r="R64" i="1" l="1"/>
  <c r="O64" i="1"/>
  <c r="L64" i="1" s="1"/>
  <c r="S64" i="1" s="1"/>
  <c r="P64" i="1" l="1"/>
  <c r="T64" i="1"/>
  <c r="W65" i="1" l="1"/>
  <c r="Q65" i="1" s="1"/>
  <c r="M65" i="1"/>
  <c r="U64" i="1"/>
  <c r="N65" i="1" s="1"/>
  <c r="V65" i="1"/>
  <c r="R65" i="1" l="1"/>
  <c r="O65" i="1"/>
  <c r="L65" i="1" s="1"/>
  <c r="S65" i="1" l="1"/>
  <c r="P65" i="1" s="1"/>
  <c r="T65" i="1" l="1"/>
  <c r="W66" i="1" s="1"/>
  <c r="M66" i="1" l="1"/>
  <c r="U65" i="1"/>
  <c r="V66" i="1"/>
  <c r="Q66" i="1"/>
  <c r="O66" i="1" l="1"/>
  <c r="R66" i="1"/>
  <c r="N66" i="1"/>
  <c r="L66" i="1" l="1"/>
  <c r="S66" i="1" s="1"/>
  <c r="P66" i="1" s="1"/>
  <c r="T66" i="1" l="1"/>
  <c r="W67" i="1" s="1"/>
  <c r="U66" i="1" l="1"/>
  <c r="N67" i="1" s="1"/>
  <c r="M67" i="1"/>
  <c r="V67" i="1"/>
  <c r="Q67" i="1"/>
  <c r="R67" i="1" l="1"/>
  <c r="O67" i="1"/>
  <c r="L67" i="1" s="1"/>
  <c r="S67" i="1" l="1"/>
  <c r="P67" i="1" s="1"/>
  <c r="T67" i="1" l="1"/>
  <c r="W68" i="1" s="1"/>
  <c r="Q68" i="1" s="1"/>
  <c r="U67" i="1" l="1"/>
  <c r="R68" i="1" s="1"/>
  <c r="V68" i="1"/>
  <c r="M68" i="1"/>
  <c r="N68" i="1" l="1"/>
  <c r="O68" i="1"/>
  <c r="L68" i="1" l="1"/>
  <c r="S68" i="1" s="1"/>
  <c r="P68" i="1" s="1"/>
  <c r="T68" i="1" l="1"/>
  <c r="W69" i="1" s="1"/>
  <c r="Q69" i="1" s="1"/>
  <c r="V69" i="1" l="1"/>
  <c r="U68" i="1"/>
  <c r="N69" i="1" s="1"/>
  <c r="M69" i="1"/>
  <c r="R69" i="1" l="1"/>
  <c r="O69" i="1"/>
  <c r="L69" i="1" s="1"/>
  <c r="S69" i="1" s="1"/>
  <c r="P69" i="1" l="1"/>
  <c r="T69" i="1" s="1"/>
  <c r="V70" i="1" s="1"/>
  <c r="U69" i="1" l="1"/>
  <c r="N70" i="1" s="1"/>
  <c r="M70" i="1"/>
  <c r="W70" i="1"/>
  <c r="Q70" i="1" s="1"/>
  <c r="R70" i="1" l="1"/>
  <c r="O70" i="1"/>
  <c r="L70" i="1"/>
  <c r="S70" i="1" s="1"/>
  <c r="P70" i="1" s="1"/>
  <c r="T70" i="1" s="1"/>
  <c r="W71" i="1" l="1"/>
  <c r="Q71" i="1" s="1"/>
  <c r="V71" i="1"/>
  <c r="M71" i="1"/>
  <c r="U70" i="1"/>
  <c r="N71" i="1" s="1"/>
  <c r="O71" i="1" l="1"/>
  <c r="L71" i="1" s="1"/>
  <c r="R71" i="1"/>
  <c r="S71" i="1" l="1"/>
  <c r="P71" i="1" s="1"/>
  <c r="T71" i="1" l="1"/>
  <c r="W72" i="1" s="1"/>
  <c r="M72" i="1" l="1"/>
  <c r="U71" i="1"/>
  <c r="V72" i="1"/>
  <c r="Q72" i="1"/>
  <c r="O72" i="1" l="1"/>
  <c r="R72" i="1"/>
  <c r="N72" i="1"/>
  <c r="L72" i="1" l="1"/>
  <c r="S72" i="1" s="1"/>
  <c r="P72" i="1" s="1"/>
  <c r="T72" i="1" l="1"/>
  <c r="W73" i="1" s="1"/>
  <c r="M73" i="1" l="1"/>
  <c r="U72" i="1"/>
  <c r="N73" i="1" s="1"/>
  <c r="V73" i="1"/>
  <c r="Q73" i="1"/>
  <c r="O73" i="1" l="1"/>
  <c r="L73" i="1" s="1"/>
  <c r="R73" i="1"/>
  <c r="S73" i="1" l="1"/>
  <c r="P73" i="1" s="1"/>
  <c r="T73" i="1" l="1"/>
  <c r="W74" i="1" l="1"/>
  <c r="Q74" i="1" s="1"/>
  <c r="M74" i="1"/>
  <c r="U73" i="1"/>
  <c r="V74" i="1"/>
  <c r="R74" i="1" l="1"/>
  <c r="O74" i="1"/>
  <c r="N74" i="1"/>
  <c r="L74" i="1" s="1"/>
  <c r="S74" i="1" l="1"/>
  <c r="P74" i="1" s="1"/>
  <c r="T74" i="1" l="1"/>
  <c r="W75" i="1" s="1"/>
  <c r="Q75" i="1" s="1"/>
  <c r="U74" i="1" l="1"/>
  <c r="N75" i="1" s="1"/>
  <c r="M75" i="1"/>
  <c r="V75" i="1"/>
  <c r="O75" i="1" l="1"/>
  <c r="L75" i="1" s="1"/>
  <c r="S75" i="1" s="1"/>
  <c r="R75" i="1"/>
  <c r="P75" i="1" l="1"/>
  <c r="T75" i="1" s="1"/>
  <c r="W76" i="1" s="1"/>
  <c r="U75" i="1" l="1"/>
  <c r="M76" i="1"/>
  <c r="V76" i="1"/>
  <c r="Q76" i="1"/>
  <c r="O76" i="1" l="1"/>
  <c r="R76" i="1"/>
  <c r="N76" i="1"/>
  <c r="L76" i="1" l="1"/>
  <c r="S76" i="1" s="1"/>
  <c r="P76" i="1" s="1"/>
  <c r="T76" i="1" l="1"/>
  <c r="W77" i="1" s="1"/>
  <c r="Q77" i="1" s="1"/>
  <c r="V77" i="1" l="1"/>
  <c r="U76" i="1"/>
  <c r="N77" i="1" s="1"/>
  <c r="M77" i="1"/>
  <c r="O77" i="1" l="1"/>
  <c r="L77" i="1" s="1"/>
  <c r="S77" i="1" s="1"/>
  <c r="R77" i="1"/>
  <c r="P77" i="1" l="1"/>
  <c r="T77" i="1" s="1"/>
  <c r="W78" i="1" s="1"/>
  <c r="Q78" i="1" s="1"/>
  <c r="V78" i="1" l="1"/>
  <c r="U77" i="1"/>
  <c r="O78" i="1" s="1"/>
  <c r="M78" i="1"/>
  <c r="N78" i="1" l="1"/>
  <c r="L78" i="1" s="1"/>
  <c r="S78" i="1" s="1"/>
  <c r="R78" i="1"/>
  <c r="P78" i="1" l="1"/>
  <c r="T78" i="1" s="1"/>
  <c r="W79" i="1" s="1"/>
  <c r="Q79" i="1" s="1"/>
  <c r="U78" i="1" l="1"/>
  <c r="N79" i="1" s="1"/>
  <c r="M79" i="1"/>
  <c r="V79" i="1"/>
  <c r="R79" i="1" l="1"/>
  <c r="O79" i="1"/>
  <c r="L79" i="1" s="1"/>
  <c r="S79" i="1" s="1"/>
  <c r="P79" i="1" l="1"/>
  <c r="T79" i="1" s="1"/>
  <c r="W80" i="1" s="1"/>
  <c r="M80" i="1" l="1"/>
  <c r="U79" i="1"/>
  <c r="V80" i="1"/>
  <c r="Q80" i="1"/>
  <c r="O80" i="1" l="1"/>
  <c r="R80" i="1"/>
  <c r="N80" i="1"/>
  <c r="L80" i="1" l="1"/>
  <c r="S80" i="1" s="1"/>
  <c r="P80" i="1" s="1"/>
  <c r="T80" i="1" l="1"/>
  <c r="W81" i="1" s="1"/>
  <c r="Q81" i="1" s="1"/>
  <c r="U80" i="1" l="1"/>
  <c r="N81" i="1" s="1"/>
  <c r="M81" i="1"/>
  <c r="V81" i="1"/>
  <c r="R81" i="1" l="1"/>
  <c r="O81" i="1"/>
  <c r="L81" i="1" s="1"/>
  <c r="S81" i="1" s="1"/>
  <c r="P81" i="1" l="1"/>
  <c r="T81" i="1" s="1"/>
  <c r="W82" i="1" s="1"/>
  <c r="M82" i="1" l="1"/>
  <c r="U81" i="1"/>
  <c r="N82" i="1" s="1"/>
  <c r="V82" i="1"/>
  <c r="Q82" i="1"/>
  <c r="O82" i="1" l="1"/>
  <c r="L82" i="1" s="1"/>
  <c r="R82" i="1"/>
  <c r="S82" i="1" l="1"/>
  <c r="P82" i="1" s="1"/>
  <c r="T82" i="1" l="1"/>
  <c r="W83" i="1" l="1"/>
  <c r="Q83" i="1" s="1"/>
  <c r="U82" i="1"/>
  <c r="M83" i="1"/>
  <c r="V83" i="1"/>
  <c r="O83" i="1" l="1"/>
  <c r="R83" i="1"/>
  <c r="N83" i="1"/>
  <c r="L83" i="1" l="1"/>
  <c r="S83" i="1" s="1"/>
  <c r="P83" i="1" s="1"/>
  <c r="T83" i="1" l="1"/>
  <c r="W84" i="1" s="1"/>
  <c r="U83" i="1" l="1"/>
  <c r="N84" i="1" s="1"/>
  <c r="M84" i="1"/>
  <c r="V84" i="1"/>
  <c r="Q84" i="1"/>
  <c r="O84" i="1" l="1"/>
  <c r="L84" i="1" s="1"/>
  <c r="R84" i="1"/>
  <c r="S84" i="1" l="1"/>
  <c r="P84" i="1" s="1"/>
  <c r="T84" i="1" l="1"/>
  <c r="V85" i="1" s="1"/>
  <c r="U84" i="1" l="1"/>
  <c r="N85" i="1" s="1"/>
  <c r="W85" i="1"/>
  <c r="Q85" i="1" s="1"/>
  <c r="M85" i="1"/>
  <c r="R85" i="1" l="1"/>
  <c r="O85" i="1"/>
  <c r="L85" i="1" s="1"/>
  <c r="S85" i="1" s="1"/>
  <c r="P85" i="1" l="1"/>
  <c r="T85" i="1" s="1"/>
  <c r="W86" i="1" s="1"/>
  <c r="M86" i="1" l="1"/>
  <c r="U85" i="1"/>
  <c r="V86" i="1"/>
  <c r="Q86" i="1"/>
  <c r="R86" i="1" l="1"/>
  <c r="O86" i="1"/>
  <c r="N86" i="1"/>
  <c r="L86" i="1" s="1"/>
  <c r="S86" i="1" l="1"/>
  <c r="P86" i="1" s="1"/>
  <c r="T86" i="1" l="1"/>
  <c r="W87" i="1" s="1"/>
  <c r="M87" i="1" l="1"/>
  <c r="U86" i="1"/>
  <c r="N87" i="1" s="1"/>
  <c r="V87" i="1"/>
  <c r="Q87" i="1"/>
  <c r="O87" i="1" l="1"/>
  <c r="L87" i="1" s="1"/>
  <c r="R87" i="1"/>
  <c r="S87" i="1" l="1"/>
  <c r="P87" i="1" s="1"/>
  <c r="T87" i="1" l="1"/>
  <c r="W88" i="1" s="1"/>
  <c r="Q88" i="1" s="1"/>
  <c r="U87" i="1" l="1"/>
  <c r="N88" i="1" s="1"/>
  <c r="M88" i="1"/>
  <c r="V88" i="1"/>
  <c r="O88" i="1" l="1"/>
  <c r="L88" i="1" s="1"/>
  <c r="S88" i="1" s="1"/>
  <c r="R88" i="1"/>
  <c r="P88" i="1" l="1"/>
  <c r="T88" i="1" s="1"/>
  <c r="V89" i="1" s="1"/>
  <c r="M89" i="1" l="1"/>
  <c r="U88" i="1"/>
  <c r="N89" i="1" s="1"/>
  <c r="W89" i="1"/>
  <c r="Q89" i="1" s="1"/>
  <c r="O89" i="1" l="1"/>
  <c r="L89" i="1" s="1"/>
  <c r="S89" i="1" s="1"/>
  <c r="R89" i="1"/>
  <c r="P89" i="1" l="1"/>
  <c r="T89" i="1" s="1"/>
  <c r="U89" i="1" s="1"/>
  <c r="V90" i="1" l="1"/>
  <c r="M90" i="1"/>
  <c r="W90" i="1"/>
  <c r="Q90" i="1" s="1"/>
  <c r="O90" i="1"/>
  <c r="R90" i="1"/>
  <c r="N90" i="1"/>
  <c r="L90" i="1" l="1"/>
  <c r="S90" i="1" s="1"/>
  <c r="P90" i="1" s="1"/>
  <c r="T90" i="1" l="1"/>
  <c r="V91" i="1" s="1"/>
  <c r="W91" i="1" l="1"/>
  <c r="Q91" i="1" s="1"/>
  <c r="M91" i="1"/>
  <c r="U90" i="1"/>
  <c r="O91" i="1" l="1"/>
  <c r="R91" i="1"/>
  <c r="N91" i="1"/>
  <c r="L91" i="1" l="1"/>
  <c r="S91" i="1" s="1"/>
  <c r="P91" i="1" s="1"/>
  <c r="T91" i="1" l="1"/>
  <c r="W92" i="1" s="1"/>
  <c r="M92" i="1" l="1"/>
  <c r="U91" i="1"/>
  <c r="N92" i="1" s="1"/>
  <c r="V92" i="1"/>
  <c r="Q92" i="1"/>
  <c r="R92" i="1" l="1"/>
  <c r="O92" i="1"/>
  <c r="L92" i="1" s="1"/>
  <c r="S92" i="1" s="1"/>
  <c r="P92" i="1" l="1"/>
  <c r="T92" i="1" s="1"/>
  <c r="W93" i="1" l="1"/>
  <c r="Q93" i="1" s="1"/>
  <c r="U92" i="1"/>
  <c r="M93" i="1"/>
  <c r="V93" i="1"/>
  <c r="R93" i="1" l="1"/>
  <c r="O93" i="1"/>
  <c r="N93" i="1"/>
  <c r="L93" i="1" s="1"/>
  <c r="S93" i="1" l="1"/>
  <c r="P93" i="1" s="1"/>
  <c r="T93" i="1" l="1"/>
  <c r="W94" i="1" s="1"/>
  <c r="U93" i="1" l="1"/>
  <c r="N94" i="1" s="1"/>
  <c r="M94" i="1"/>
  <c r="V94" i="1"/>
  <c r="Q94" i="1"/>
  <c r="O94" i="1" l="1"/>
  <c r="L94" i="1" s="1"/>
  <c r="R94" i="1"/>
  <c r="S94" i="1" l="1"/>
  <c r="P94" i="1" s="1"/>
  <c r="T94" i="1" l="1"/>
  <c r="W95" i="1" s="1"/>
  <c r="M95" i="1" l="1"/>
  <c r="U94" i="1"/>
  <c r="V95" i="1"/>
  <c r="Q95" i="1"/>
  <c r="N95" i="1" l="1"/>
  <c r="O95" i="1"/>
  <c r="R95" i="1"/>
  <c r="L95" i="1" l="1"/>
  <c r="S95" i="1" s="1"/>
  <c r="P95" i="1" s="1"/>
  <c r="T95" i="1" l="1"/>
  <c r="W96" i="1" s="1"/>
  <c r="Q96" i="1" s="1"/>
  <c r="U95" i="1" l="1"/>
  <c r="O96" i="1" s="1"/>
  <c r="M96" i="1"/>
  <c r="V96" i="1"/>
  <c r="N96" i="1" l="1"/>
  <c r="L96" i="1" s="1"/>
  <c r="S96" i="1" s="1"/>
  <c r="R96" i="1"/>
  <c r="P96" i="1" l="1"/>
  <c r="T96" i="1" s="1"/>
  <c r="W97" i="1" s="1"/>
  <c r="M97" i="1" l="1"/>
  <c r="U96" i="1"/>
  <c r="N97" i="1" s="1"/>
  <c r="V97" i="1"/>
  <c r="Q97" i="1"/>
  <c r="R97" i="1" l="1"/>
  <c r="O97" i="1"/>
  <c r="L97" i="1" s="1"/>
  <c r="S97" i="1" s="1"/>
  <c r="P97" i="1" l="1"/>
  <c r="T97" i="1" l="1"/>
  <c r="V98" i="1" s="1"/>
  <c r="U97" i="1" l="1"/>
  <c r="N98" i="1" s="1"/>
  <c r="M98" i="1"/>
  <c r="W98" i="1"/>
  <c r="Q98" i="1" s="1"/>
  <c r="O98" i="1" l="1"/>
  <c r="L98" i="1" s="1"/>
  <c r="S98" i="1" s="1"/>
  <c r="R98" i="1"/>
  <c r="P98" i="1" l="1"/>
  <c r="T98" i="1" s="1"/>
  <c r="W99" i="1" s="1"/>
  <c r="Q99" i="1" s="1"/>
  <c r="U98" i="1" l="1"/>
  <c r="M99" i="1"/>
  <c r="V99" i="1"/>
  <c r="O99" i="1" l="1"/>
  <c r="R99" i="1"/>
  <c r="N99" i="1"/>
  <c r="L99" i="1" l="1"/>
  <c r="S99" i="1" s="1"/>
  <c r="P99" i="1" s="1"/>
  <c r="T99" i="1" l="1"/>
  <c r="W100" i="1" s="1"/>
  <c r="U99" i="1" l="1"/>
  <c r="M100" i="1"/>
  <c r="V100" i="1"/>
  <c r="Q100" i="1"/>
  <c r="O100" i="1" l="1"/>
  <c r="R100" i="1"/>
  <c r="N100" i="1"/>
  <c r="L100" i="1" l="1"/>
  <c r="S100" i="1" s="1"/>
  <c r="P100" i="1" s="1"/>
  <c r="T100" i="1" l="1"/>
  <c r="W101" i="1" s="1"/>
  <c r="Q101" i="1" s="1"/>
  <c r="U100" i="1" l="1"/>
  <c r="N101" i="1" s="1"/>
  <c r="M101" i="1"/>
  <c r="V101" i="1"/>
  <c r="R101" i="1" l="1"/>
  <c r="O101" i="1"/>
  <c r="L101" i="1" s="1"/>
  <c r="S101" i="1" s="1"/>
  <c r="P101" i="1" l="1"/>
  <c r="T101" i="1" s="1"/>
  <c r="W102" i="1" s="1"/>
  <c r="Q102" i="1" s="1"/>
  <c r="M102" i="1" l="1"/>
  <c r="U101" i="1"/>
  <c r="N102" i="1" s="1"/>
  <c r="V102" i="1"/>
  <c r="R102" i="1" l="1"/>
  <c r="O102" i="1"/>
  <c r="L102" i="1" s="1"/>
  <c r="S102" i="1" s="1"/>
  <c r="P102" i="1" l="1"/>
  <c r="T102" i="1" s="1"/>
  <c r="W103" i="1" s="1"/>
  <c r="U102" i="1" l="1"/>
  <c r="M103" i="1"/>
  <c r="V103" i="1"/>
  <c r="Q103" i="1"/>
  <c r="O103" i="1" l="1"/>
  <c r="R103" i="1"/>
  <c r="N103" i="1"/>
  <c r="L103" i="1" l="1"/>
  <c r="S103" i="1" s="1"/>
  <c r="P103" i="1" s="1"/>
  <c r="T103" i="1" l="1"/>
  <c r="W104" i="1" s="1"/>
  <c r="M104" i="1" l="1"/>
  <c r="U103" i="1"/>
  <c r="V104" i="1"/>
  <c r="Q104" i="1"/>
  <c r="O104" i="1" l="1"/>
  <c r="R104" i="1"/>
  <c r="N104" i="1"/>
  <c r="L104" i="1" l="1"/>
  <c r="S104" i="1" s="1"/>
  <c r="P104" i="1" s="1"/>
  <c r="T104" i="1" l="1"/>
  <c r="W105" i="1" s="1"/>
  <c r="M105" i="1" l="1"/>
  <c r="U104" i="1"/>
  <c r="N105" i="1" s="1"/>
  <c r="V105" i="1"/>
  <c r="Q105" i="1"/>
  <c r="O105" i="1" l="1"/>
  <c r="L105" i="1" s="1"/>
  <c r="R105" i="1"/>
  <c r="S105" i="1" l="1"/>
  <c r="P105" i="1" s="1"/>
  <c r="T105" i="1" l="1"/>
  <c r="W106" i="1" s="1"/>
  <c r="Q106" i="1" s="1"/>
  <c r="V106" i="1" l="1"/>
  <c r="U105" i="1"/>
  <c r="N106" i="1" s="1"/>
  <c r="M106" i="1"/>
  <c r="R106" i="1" l="1"/>
  <c r="O106" i="1"/>
  <c r="L106" i="1" s="1"/>
  <c r="S106" i="1" s="1"/>
  <c r="P106" i="1" l="1"/>
  <c r="T106" i="1" s="1"/>
  <c r="W107" i="1" s="1"/>
  <c r="M107" i="1" l="1"/>
  <c r="U106" i="1"/>
  <c r="V107" i="1"/>
  <c r="Q107" i="1"/>
  <c r="O107" i="1" l="1"/>
  <c r="R107" i="1"/>
  <c r="N107" i="1"/>
  <c r="L107" i="1" s="1"/>
  <c r="S107" i="1" l="1"/>
  <c r="P107" i="1" s="1"/>
  <c r="T107" i="1" l="1"/>
  <c r="W108" i="1" s="1"/>
  <c r="M108" i="1" l="1"/>
  <c r="U107" i="1"/>
  <c r="N108" i="1" s="1"/>
  <c r="V108" i="1"/>
  <c r="Q108" i="1"/>
  <c r="O108" i="1" l="1"/>
  <c r="L108" i="1" s="1"/>
  <c r="R108" i="1"/>
  <c r="S108" i="1" l="1"/>
  <c r="P108" i="1" s="1"/>
  <c r="T108" i="1" l="1"/>
  <c r="W109" i="1" s="1"/>
  <c r="U108" i="1" l="1"/>
  <c r="M109" i="1"/>
  <c r="V109" i="1"/>
  <c r="Q109" i="1"/>
  <c r="O109" i="1" l="1"/>
  <c r="R109" i="1"/>
  <c r="N109" i="1"/>
  <c r="L109" i="1" l="1"/>
  <c r="S109" i="1" s="1"/>
  <c r="P109" i="1" s="1"/>
  <c r="T109" i="1" l="1"/>
  <c r="W110" i="1" s="1"/>
  <c r="U109" i="1" l="1"/>
  <c r="N110" i="1" s="1"/>
  <c r="M110" i="1"/>
  <c r="V110" i="1"/>
  <c r="Q110" i="1"/>
  <c r="O110" i="1" l="1"/>
  <c r="L110" i="1" s="1"/>
  <c r="R110" i="1"/>
  <c r="S110" i="1" l="1"/>
  <c r="P110" i="1" s="1"/>
  <c r="T110" i="1" l="1"/>
  <c r="W111" i="1" s="1"/>
  <c r="M111" i="1" l="1"/>
  <c r="U110" i="1"/>
  <c r="V111" i="1"/>
  <c r="Q111" i="1"/>
  <c r="O111" i="1" l="1"/>
  <c r="R111" i="1"/>
  <c r="N111" i="1"/>
  <c r="L111" i="1" l="1"/>
  <c r="S111" i="1" s="1"/>
  <c r="P111" i="1" s="1"/>
  <c r="T111" i="1" l="1"/>
  <c r="W112" i="1" s="1"/>
  <c r="M112" i="1" l="1"/>
  <c r="U111" i="1"/>
  <c r="N112" i="1" s="1"/>
  <c r="V112" i="1"/>
  <c r="Q112" i="1"/>
  <c r="R112" i="1" l="1"/>
  <c r="O112" i="1"/>
  <c r="L112" i="1" s="1"/>
  <c r="S112" i="1" l="1"/>
  <c r="P112" i="1" s="1"/>
  <c r="T112" i="1" l="1"/>
  <c r="W113" i="1" s="1"/>
  <c r="M113" i="1" l="1"/>
  <c r="U112" i="1"/>
  <c r="V113" i="1"/>
  <c r="Q113" i="1"/>
  <c r="O113" i="1" l="1"/>
  <c r="R113" i="1"/>
  <c r="N113" i="1"/>
  <c r="L113" i="1" l="1"/>
  <c r="S113" i="1" s="1"/>
  <c r="P113" i="1" s="1"/>
  <c r="T113" i="1" l="1"/>
  <c r="W114" i="1" s="1"/>
  <c r="U113" i="1" l="1"/>
  <c r="M114" i="1"/>
  <c r="V114" i="1"/>
  <c r="Q114" i="1"/>
  <c r="O114" i="1" l="1"/>
  <c r="R114" i="1"/>
  <c r="N114" i="1"/>
  <c r="L114" i="1" l="1"/>
  <c r="S114" i="1" s="1"/>
  <c r="P114" i="1" s="1"/>
  <c r="T114" i="1" l="1"/>
  <c r="W115" i="1" s="1"/>
  <c r="M115" i="1" l="1"/>
  <c r="U114" i="1"/>
  <c r="V115" i="1"/>
  <c r="Q115" i="1"/>
  <c r="R115" i="1" l="1"/>
  <c r="O115" i="1"/>
  <c r="N115" i="1"/>
  <c r="L115" i="1" s="1"/>
  <c r="S115" i="1" l="1"/>
  <c r="P115" i="1" s="1"/>
  <c r="T115" i="1" l="1"/>
  <c r="W116" i="1" s="1"/>
  <c r="M116" i="1" l="1"/>
  <c r="U115" i="1"/>
  <c r="V116" i="1"/>
  <c r="Q116" i="1"/>
  <c r="R116" i="1" l="1"/>
  <c r="O116" i="1"/>
  <c r="N116" i="1"/>
  <c r="L116" i="1" s="1"/>
  <c r="S116" i="1" l="1"/>
  <c r="P116" i="1" s="1"/>
  <c r="T116" i="1" l="1"/>
  <c r="W117" i="1" s="1"/>
  <c r="M117" i="1" l="1"/>
  <c r="U116" i="1"/>
  <c r="V117" i="1"/>
  <c r="Q117" i="1"/>
  <c r="R117" i="1" l="1"/>
  <c r="O117" i="1"/>
  <c r="N117" i="1"/>
  <c r="L117" i="1" s="1"/>
  <c r="S117" i="1" l="1"/>
  <c r="P117" i="1" s="1"/>
  <c r="T117" i="1" l="1"/>
  <c r="W118" i="1" s="1"/>
  <c r="M118" i="1" l="1"/>
  <c r="U117" i="1"/>
  <c r="V118" i="1"/>
  <c r="Q118" i="1"/>
  <c r="O118" i="1" l="1"/>
  <c r="R118" i="1"/>
  <c r="N118" i="1"/>
  <c r="L118" i="1" l="1"/>
  <c r="S118" i="1" s="1"/>
  <c r="P118" i="1" s="1"/>
  <c r="T118" i="1" l="1"/>
  <c r="W119" i="1" s="1"/>
  <c r="U118" i="1" l="1"/>
  <c r="N119" i="1" s="1"/>
  <c r="M119" i="1"/>
  <c r="V119" i="1"/>
  <c r="Q119" i="1"/>
  <c r="R119" i="1" l="1"/>
  <c r="O119" i="1"/>
  <c r="L119" i="1" s="1"/>
  <c r="S119" i="1" l="1"/>
  <c r="P119" i="1" s="1"/>
  <c r="T119" i="1" l="1"/>
  <c r="W120" i="1" s="1"/>
  <c r="M120" i="1" l="1"/>
  <c r="U119" i="1"/>
  <c r="V120" i="1"/>
  <c r="Q120" i="1"/>
  <c r="O120" i="1" l="1"/>
  <c r="R120" i="1"/>
  <c r="N120" i="1"/>
  <c r="L120" i="1" l="1"/>
  <c r="S120" i="1" s="1"/>
  <c r="P120" i="1" s="1"/>
  <c r="T120" i="1" l="1"/>
  <c r="W121" i="1" s="1"/>
  <c r="M121" i="1" l="1"/>
  <c r="U120" i="1"/>
  <c r="V121" i="1"/>
  <c r="Q121" i="1"/>
  <c r="R121" i="1" l="1"/>
  <c r="O121" i="1"/>
  <c r="N121" i="1"/>
  <c r="L121" i="1" s="1"/>
  <c r="S121" i="1" l="1"/>
  <c r="P121" i="1" s="1"/>
  <c r="T121" i="1" l="1"/>
  <c r="W122" i="1" s="1"/>
  <c r="U121" i="1" l="1"/>
  <c r="M122" i="1"/>
  <c r="V122" i="1"/>
  <c r="Q122" i="1"/>
  <c r="R122" i="1" l="1"/>
  <c r="O122" i="1"/>
  <c r="N122" i="1"/>
  <c r="L122" i="1" s="1"/>
  <c r="S122" i="1" l="1"/>
  <c r="P122" i="1" s="1"/>
  <c r="T122" i="1" l="1"/>
  <c r="W123" i="1" s="1"/>
  <c r="M123" i="1" l="1"/>
  <c r="U122" i="1"/>
  <c r="N123" i="1" s="1"/>
  <c r="V123" i="1"/>
  <c r="Q123" i="1"/>
  <c r="R123" i="1" l="1"/>
  <c r="O123" i="1"/>
  <c r="L123" i="1" s="1"/>
  <c r="S123" i="1" l="1"/>
  <c r="P123" i="1" s="1"/>
  <c r="T123" i="1" l="1"/>
  <c r="W124" i="1" s="1"/>
  <c r="M124" i="1" l="1"/>
  <c r="U123" i="1"/>
  <c r="V124" i="1"/>
  <c r="Q124" i="1"/>
  <c r="O124" i="1" l="1"/>
  <c r="R124" i="1"/>
  <c r="N124" i="1"/>
  <c r="L124" i="1" l="1"/>
  <c r="S124" i="1" s="1"/>
  <c r="P124" i="1" s="1"/>
  <c r="T124" i="1" l="1"/>
  <c r="W125" i="1" s="1"/>
  <c r="M125" i="1" l="1"/>
  <c r="U124" i="1"/>
  <c r="V125" i="1"/>
  <c r="Q125" i="1"/>
  <c r="R125" i="1" l="1"/>
  <c r="O125" i="1"/>
  <c r="N125" i="1"/>
  <c r="L125" i="1" s="1"/>
  <c r="S125" i="1" l="1"/>
  <c r="P125" i="1" s="1"/>
  <c r="T125" i="1" l="1"/>
  <c r="W126" i="1" s="1"/>
  <c r="U125" i="1" l="1"/>
  <c r="N126" i="1" s="1"/>
  <c r="M126" i="1"/>
  <c r="V126" i="1"/>
  <c r="Q126" i="1"/>
  <c r="R126" i="1" l="1"/>
  <c r="O126" i="1"/>
  <c r="L126" i="1" s="1"/>
  <c r="S126" i="1" l="1"/>
  <c r="P126" i="1" s="1"/>
  <c r="T126" i="1" l="1"/>
  <c r="W127" i="1" s="1"/>
  <c r="M127" i="1" l="1"/>
  <c r="U126" i="1"/>
  <c r="V127" i="1"/>
  <c r="Q127" i="1"/>
  <c r="O127" i="1" l="1"/>
  <c r="R127" i="1"/>
  <c r="N127" i="1"/>
  <c r="L127" i="1" l="1"/>
  <c r="S127" i="1" s="1"/>
  <c r="P127" i="1" s="1"/>
  <c r="T127" i="1" l="1"/>
  <c r="W128" i="1" s="1"/>
  <c r="U127" i="1" l="1"/>
  <c r="M128" i="1"/>
  <c r="V128" i="1"/>
  <c r="Q128" i="1"/>
  <c r="R128" i="1" l="1"/>
  <c r="O128" i="1"/>
  <c r="N128" i="1"/>
  <c r="L128" i="1" s="1"/>
  <c r="S128" i="1" l="1"/>
  <c r="P128" i="1" s="1"/>
  <c r="T128" i="1" l="1"/>
  <c r="W129" i="1" s="1"/>
  <c r="U128" i="1" l="1"/>
  <c r="N129" i="1" s="1"/>
  <c r="M129" i="1"/>
  <c r="V129" i="1"/>
  <c r="Q129" i="1"/>
  <c r="R129" i="1" l="1"/>
  <c r="O129" i="1"/>
  <c r="L129" i="1" s="1"/>
  <c r="S129" i="1" l="1"/>
  <c r="P129" i="1" s="1"/>
  <c r="T129" i="1" l="1"/>
  <c r="W130" i="1" s="1"/>
  <c r="U129" i="1" l="1"/>
  <c r="N130" i="1" s="1"/>
  <c r="M130" i="1"/>
  <c r="V130" i="1"/>
  <c r="Q130" i="1"/>
  <c r="O130" i="1" l="1"/>
  <c r="L130" i="1" s="1"/>
  <c r="R130" i="1"/>
  <c r="S130" i="1" l="1"/>
  <c r="P130" i="1" s="1"/>
  <c r="T130" i="1" l="1"/>
  <c r="W131" i="1" s="1"/>
  <c r="M131" i="1" l="1"/>
  <c r="U130" i="1"/>
  <c r="N131" i="1" s="1"/>
  <c r="V131" i="1"/>
  <c r="Q131" i="1"/>
  <c r="O131" i="1" l="1"/>
  <c r="L131" i="1" s="1"/>
  <c r="R131" i="1"/>
  <c r="S131" i="1" l="1"/>
  <c r="P131" i="1" s="1"/>
  <c r="T131" i="1" l="1"/>
  <c r="W132" i="1" s="1"/>
  <c r="U131" i="1" l="1"/>
  <c r="M132" i="1"/>
  <c r="V132" i="1"/>
  <c r="Q132" i="1"/>
  <c r="O132" i="1" l="1"/>
  <c r="R132" i="1"/>
  <c r="N132" i="1"/>
  <c r="L132" i="1" l="1"/>
  <c r="S132" i="1" s="1"/>
  <c r="P132" i="1" s="1"/>
  <c r="T132" i="1" l="1"/>
  <c r="W133" i="1" s="1"/>
  <c r="M133" i="1" l="1"/>
  <c r="U132" i="1"/>
  <c r="V133" i="1"/>
  <c r="Q133" i="1"/>
  <c r="O133" i="1" l="1"/>
  <c r="R133" i="1"/>
  <c r="N133" i="1"/>
  <c r="L133" i="1" l="1"/>
  <c r="S133" i="1" s="1"/>
  <c r="P133" i="1" s="1"/>
  <c r="T133" i="1" l="1"/>
  <c r="W134" i="1" s="1"/>
  <c r="M134" i="1" l="1"/>
  <c r="U133" i="1"/>
  <c r="V134" i="1"/>
  <c r="Q134" i="1"/>
  <c r="R134" i="1" l="1"/>
  <c r="O134" i="1"/>
  <c r="N134" i="1"/>
  <c r="L134" i="1" s="1"/>
  <c r="S134" i="1" l="1"/>
  <c r="P134" i="1" s="1"/>
  <c r="T134" i="1" l="1"/>
  <c r="W135" i="1" s="1"/>
  <c r="U134" i="1" l="1"/>
  <c r="N135" i="1" s="1"/>
  <c r="M135" i="1"/>
  <c r="V135" i="1"/>
  <c r="Q135" i="1"/>
  <c r="R135" i="1" l="1"/>
  <c r="O135" i="1"/>
  <c r="L135" i="1" s="1"/>
  <c r="S135" i="1" l="1"/>
  <c r="P135" i="1" s="1"/>
  <c r="T135" i="1" l="1"/>
  <c r="W136" i="1" s="1"/>
  <c r="U135" i="1" l="1"/>
  <c r="M136" i="1"/>
  <c r="V136" i="1"/>
  <c r="Q136" i="1"/>
  <c r="O136" i="1" l="1"/>
  <c r="R136" i="1"/>
  <c r="N136" i="1"/>
  <c r="L136" i="1" l="1"/>
  <c r="S136" i="1" s="1"/>
  <c r="P136" i="1" s="1"/>
  <c r="T136" i="1" l="1"/>
  <c r="W137" i="1" s="1"/>
  <c r="M137" i="1" l="1"/>
  <c r="U136" i="1"/>
  <c r="N137" i="1" s="1"/>
  <c r="V137" i="1"/>
  <c r="Q137" i="1"/>
  <c r="R137" i="1" l="1"/>
  <c r="O137" i="1"/>
  <c r="L137" i="1" s="1"/>
  <c r="S137" i="1" l="1"/>
  <c r="P137" i="1" s="1"/>
  <c r="T137" i="1" l="1"/>
  <c r="W138" i="1" s="1"/>
  <c r="M138" i="1" l="1"/>
  <c r="U137" i="1"/>
  <c r="V138" i="1"/>
  <c r="Q138" i="1"/>
  <c r="O138" i="1" l="1"/>
  <c r="R138" i="1"/>
  <c r="N138" i="1"/>
  <c r="L138" i="1" l="1"/>
  <c r="S138" i="1" s="1"/>
  <c r="P138" i="1" s="1"/>
  <c r="T138" i="1" l="1"/>
  <c r="W139" i="1" s="1"/>
  <c r="M139" i="1" l="1"/>
  <c r="U138" i="1"/>
  <c r="V139" i="1"/>
  <c r="Q139" i="1"/>
  <c r="R139" i="1" l="1"/>
  <c r="O139" i="1"/>
  <c r="N139" i="1"/>
  <c r="L139" i="1" s="1"/>
  <c r="S139" i="1" l="1"/>
  <c r="P139" i="1" s="1"/>
  <c r="T139" i="1" l="1"/>
  <c r="W140" i="1" s="1"/>
  <c r="M140" i="1" l="1"/>
  <c r="U139" i="1"/>
  <c r="N140" i="1" s="1"/>
  <c r="V140" i="1"/>
  <c r="Q140" i="1"/>
  <c r="O140" i="1" l="1"/>
  <c r="L140" i="1" s="1"/>
  <c r="R140" i="1"/>
  <c r="S140" i="1" l="1"/>
  <c r="P140" i="1" s="1"/>
  <c r="T140" i="1" l="1"/>
  <c r="W141" i="1" s="1"/>
  <c r="M141" i="1" l="1"/>
  <c r="U140" i="1"/>
  <c r="N141" i="1" s="1"/>
  <c r="V141" i="1"/>
  <c r="Q141" i="1"/>
  <c r="R141" i="1" l="1"/>
  <c r="O141" i="1"/>
  <c r="L141" i="1" s="1"/>
  <c r="S141" i="1" l="1"/>
  <c r="P141" i="1" s="1"/>
  <c r="T141" i="1" l="1"/>
  <c r="W142" i="1" s="1"/>
  <c r="U141" i="1" l="1"/>
  <c r="N142" i="1" s="1"/>
  <c r="M142" i="1"/>
  <c r="V142" i="1"/>
  <c r="Q142" i="1"/>
  <c r="R142" i="1" l="1"/>
  <c r="O142" i="1"/>
  <c r="L142" i="1" s="1"/>
  <c r="S142" i="1" l="1"/>
  <c r="P142" i="1" s="1"/>
  <c r="T142" i="1" l="1"/>
  <c r="W143" i="1" s="1"/>
  <c r="M143" i="1" l="1"/>
  <c r="U142" i="1"/>
  <c r="V143" i="1"/>
  <c r="Q143" i="1"/>
  <c r="O143" i="1" l="1"/>
  <c r="R143" i="1"/>
  <c r="N143" i="1"/>
  <c r="L143" i="1" l="1"/>
  <c r="S143" i="1" s="1"/>
  <c r="P143" i="1" s="1"/>
  <c r="T143" i="1" l="1"/>
  <c r="W144" i="1" s="1"/>
  <c r="M144" i="1" l="1"/>
  <c r="U143" i="1"/>
  <c r="V144" i="1"/>
  <c r="Q144" i="1"/>
  <c r="R144" i="1" l="1"/>
  <c r="O144" i="1"/>
  <c r="N144" i="1"/>
  <c r="L144" i="1" s="1"/>
  <c r="S144" i="1" l="1"/>
  <c r="P144" i="1" s="1"/>
  <c r="T144" i="1" l="1"/>
  <c r="W145" i="1" s="1"/>
  <c r="M145" i="1" l="1"/>
  <c r="U144" i="1"/>
  <c r="V145" i="1"/>
  <c r="Q145" i="1"/>
  <c r="R145" i="1" l="1"/>
  <c r="O145" i="1"/>
  <c r="N145" i="1"/>
  <c r="L145" i="1" s="1"/>
  <c r="S145" i="1" l="1"/>
  <c r="P145" i="1" s="1"/>
  <c r="T145" i="1" l="1"/>
  <c r="W146" i="1" s="1"/>
  <c r="U145" i="1" l="1"/>
  <c r="M146" i="1"/>
  <c r="V146" i="1"/>
  <c r="Q146" i="1"/>
  <c r="R146" i="1" l="1"/>
  <c r="O146" i="1"/>
  <c r="N146" i="1"/>
  <c r="L146" i="1" l="1"/>
  <c r="S146" i="1" s="1"/>
  <c r="P146" i="1" s="1"/>
  <c r="T146" i="1" l="1"/>
  <c r="W147" i="1" s="1"/>
  <c r="M147" i="1" l="1"/>
  <c r="U146" i="1"/>
  <c r="N147" i="1" s="1"/>
  <c r="V147" i="1"/>
  <c r="Q147" i="1"/>
  <c r="O147" i="1" l="1"/>
  <c r="L147" i="1" s="1"/>
  <c r="R147" i="1"/>
  <c r="S147" i="1" l="1"/>
  <c r="P147" i="1" s="1"/>
  <c r="T147" i="1" l="1"/>
  <c r="W148" i="1" s="1"/>
  <c r="M148" i="1" l="1"/>
  <c r="U147" i="1"/>
  <c r="V148" i="1"/>
  <c r="Q148" i="1"/>
  <c r="R148" i="1" l="1"/>
  <c r="O148" i="1"/>
  <c r="N148" i="1"/>
  <c r="L148" i="1" s="1"/>
  <c r="S148" i="1" l="1"/>
  <c r="P148" i="1" s="1"/>
  <c r="T148" i="1" l="1"/>
  <c r="W149" i="1" s="1"/>
  <c r="U148" i="1" l="1"/>
  <c r="N149" i="1" s="1"/>
  <c r="M149" i="1"/>
  <c r="V149" i="1"/>
  <c r="Q149" i="1"/>
  <c r="O149" i="1" l="1"/>
  <c r="L149" i="1" s="1"/>
  <c r="R149" i="1"/>
  <c r="S149" i="1" l="1"/>
  <c r="P149" i="1" s="1"/>
  <c r="T149" i="1" l="1"/>
  <c r="W150" i="1" s="1"/>
  <c r="M150" i="1" l="1"/>
  <c r="U149" i="1"/>
  <c r="V150" i="1"/>
  <c r="Q150" i="1"/>
  <c r="O150" i="1" l="1"/>
  <c r="R150" i="1"/>
  <c r="N150" i="1"/>
  <c r="L150" i="1" l="1"/>
  <c r="S150" i="1" s="1"/>
  <c r="P150" i="1" s="1"/>
  <c r="T150" i="1" l="1"/>
  <c r="W151" i="1" s="1"/>
  <c r="Q151" i="1" l="1"/>
  <c r="V151" i="1"/>
  <c r="M151" i="1"/>
  <c r="U150" i="1"/>
  <c r="N151" i="1" s="1"/>
  <c r="R151" i="1" l="1"/>
  <c r="O151" i="1"/>
  <c r="L151" i="1" s="1"/>
  <c r="S151" i="1" l="1"/>
  <c r="P151" i="1" s="1"/>
  <c r="T151" i="1" l="1"/>
  <c r="W152" i="1" s="1"/>
  <c r="Q152" i="1" l="1"/>
  <c r="V152" i="1"/>
  <c r="U151" i="1"/>
  <c r="M152" i="1"/>
  <c r="O152" i="1" l="1"/>
  <c r="R152" i="1"/>
  <c r="N152" i="1"/>
  <c r="L152" i="1" l="1"/>
  <c r="S152" i="1" s="1"/>
  <c r="P152" i="1" s="1"/>
  <c r="T152" i="1" l="1"/>
  <c r="W153" i="1" l="1"/>
  <c r="Q153" i="1" s="1"/>
  <c r="V153" i="1"/>
  <c r="M153" i="1"/>
  <c r="U152" i="1"/>
  <c r="N153" i="1" s="1"/>
  <c r="O153" i="1" l="1"/>
  <c r="L153" i="1" s="1"/>
  <c r="R153" i="1"/>
  <c r="S153" i="1" l="1"/>
  <c r="P153" i="1" s="1"/>
  <c r="T153" i="1" l="1"/>
  <c r="W154" i="1" s="1"/>
  <c r="Q154" i="1" l="1"/>
  <c r="V154" i="1"/>
  <c r="U153" i="1"/>
  <c r="M154" i="1"/>
  <c r="O154" i="1" l="1"/>
  <c r="R154" i="1"/>
  <c r="N154" i="1"/>
  <c r="L154" i="1" l="1"/>
  <c r="S154" i="1" s="1"/>
  <c r="P154" i="1" s="1"/>
  <c r="T154" i="1" l="1"/>
  <c r="W155" i="1" l="1"/>
  <c r="Q155" i="1" s="1"/>
  <c r="V155" i="1"/>
  <c r="M155" i="1"/>
  <c r="U154" i="1"/>
  <c r="N155" i="1" s="1"/>
  <c r="O155" i="1" l="1"/>
  <c r="L155" i="1" s="1"/>
  <c r="R155" i="1"/>
  <c r="S155" i="1" l="1"/>
  <c r="P155" i="1" s="1"/>
  <c r="T155" i="1" l="1"/>
  <c r="W156" i="1" l="1"/>
  <c r="Q156" i="1" s="1"/>
  <c r="V156" i="1"/>
  <c r="M156" i="1"/>
  <c r="U155" i="1"/>
  <c r="N156" i="1" s="1"/>
  <c r="O156" i="1" l="1"/>
  <c r="L156" i="1" s="1"/>
  <c r="R156" i="1"/>
  <c r="S156" i="1" l="1"/>
  <c r="P156" i="1" s="1"/>
  <c r="T156" i="1" l="1"/>
  <c r="W157" i="1" s="1"/>
  <c r="M157" i="1" l="1"/>
  <c r="U156" i="1"/>
  <c r="V157" i="1"/>
  <c r="Q157" i="1"/>
  <c r="R157" i="1" l="1"/>
  <c r="O157" i="1"/>
  <c r="N157" i="1"/>
  <c r="L157" i="1" s="1"/>
  <c r="S157" i="1" l="1"/>
  <c r="P157" i="1" s="1"/>
  <c r="T157" i="1" l="1"/>
  <c r="W158" i="1" l="1"/>
  <c r="Q158" i="1" s="1"/>
  <c r="V158" i="1"/>
  <c r="U157" i="1"/>
  <c r="M158" i="1"/>
  <c r="R158" i="1" l="1"/>
  <c r="O158" i="1"/>
  <c r="N158" i="1"/>
  <c r="L158" i="1" s="1"/>
  <c r="S158" i="1" l="1"/>
  <c r="P158" i="1" s="1"/>
  <c r="T158" i="1" l="1"/>
  <c r="W159" i="1" l="1"/>
  <c r="Q159" i="1" s="1"/>
  <c r="V159" i="1"/>
  <c r="M159" i="1"/>
  <c r="U158" i="1"/>
  <c r="N159" i="1" s="1"/>
  <c r="R159" i="1" l="1"/>
  <c r="O159" i="1"/>
  <c r="L159" i="1" s="1"/>
  <c r="S159" i="1" l="1"/>
  <c r="P159" i="1" s="1"/>
  <c r="T159" i="1" l="1"/>
  <c r="W160" i="1" l="1"/>
  <c r="Q160" i="1" s="1"/>
  <c r="V160" i="1"/>
  <c r="M160" i="1"/>
  <c r="U159" i="1"/>
  <c r="N160" i="1" s="1"/>
  <c r="R160" i="1" l="1"/>
  <c r="O160" i="1"/>
  <c r="L160" i="1" s="1"/>
  <c r="S160" i="1" l="1"/>
  <c r="P160" i="1" s="1"/>
  <c r="T160" i="1" l="1"/>
  <c r="W161" i="1" l="1"/>
  <c r="Q161" i="1" s="1"/>
  <c r="V161" i="1"/>
  <c r="U160" i="1"/>
  <c r="N161" i="1" s="1"/>
  <c r="M161" i="1"/>
  <c r="O161" i="1" l="1"/>
  <c r="L161" i="1" s="1"/>
  <c r="R161" i="1"/>
  <c r="S161" i="1" l="1"/>
  <c r="P161" i="1" s="1"/>
  <c r="T161" i="1" l="1"/>
  <c r="W162" i="1" s="1"/>
  <c r="Q162" i="1" l="1"/>
  <c r="M162" i="1"/>
  <c r="U161" i="1"/>
  <c r="V162" i="1"/>
  <c r="R162" i="1" l="1"/>
  <c r="O162" i="1"/>
  <c r="N162" i="1"/>
  <c r="L162" i="1" s="1"/>
  <c r="S162" i="1" l="1"/>
  <c r="P162" i="1" s="1"/>
  <c r="T162" i="1" l="1"/>
  <c r="W163" i="1" l="1"/>
  <c r="Q163" i="1" s="1"/>
  <c r="M163" i="1"/>
  <c r="U162" i="1"/>
  <c r="V163" i="1"/>
  <c r="R163" i="1" l="1"/>
  <c r="O163" i="1"/>
  <c r="N163" i="1"/>
  <c r="L163" i="1" s="1"/>
  <c r="S163" i="1" l="1"/>
  <c r="P163" i="1" s="1"/>
  <c r="T163" i="1" l="1"/>
  <c r="V164" i="1" s="1"/>
  <c r="W164" i="1" l="1"/>
  <c r="Q164" i="1" s="1"/>
  <c r="M164" i="1"/>
  <c r="U163" i="1"/>
  <c r="R164" i="1" l="1"/>
  <c r="O164" i="1"/>
  <c r="N164" i="1"/>
  <c r="L164" i="1" s="1"/>
  <c r="S164" i="1" l="1"/>
  <c r="P164" i="1" s="1"/>
  <c r="T164" i="1" s="1"/>
  <c r="W165" i="1" l="1"/>
  <c r="Q165" i="1" s="1"/>
  <c r="M165" i="1"/>
  <c r="U164" i="1"/>
  <c r="N165" i="1" s="1"/>
  <c r="V165" i="1"/>
  <c r="R165" i="1" l="1"/>
  <c r="O165" i="1"/>
  <c r="L165" i="1" s="1"/>
  <c r="S165" i="1" l="1"/>
  <c r="P165" i="1" s="1"/>
  <c r="T165" i="1" l="1"/>
  <c r="V166" i="1" s="1"/>
  <c r="W166" i="1" l="1"/>
  <c r="Q166" i="1" s="1"/>
  <c r="M166" i="1"/>
  <c r="U165" i="1"/>
  <c r="N166" i="1" s="1"/>
  <c r="O166" i="1" l="1"/>
  <c r="L166" i="1" s="1"/>
  <c r="R166" i="1"/>
  <c r="S166" i="1" l="1"/>
  <c r="P166" i="1" s="1"/>
  <c r="T166" i="1" l="1"/>
  <c r="W167" i="1" l="1"/>
  <c r="Q167" i="1" s="1"/>
  <c r="U166" i="1"/>
  <c r="M167" i="1"/>
  <c r="V167" i="1"/>
  <c r="O167" i="1" l="1"/>
  <c r="R167" i="1"/>
  <c r="N167" i="1"/>
  <c r="L167" i="1" l="1"/>
  <c r="S167" i="1" s="1"/>
  <c r="P167" i="1" s="1"/>
  <c r="T167" i="1" l="1"/>
  <c r="W168" i="1" s="1"/>
  <c r="M168" i="1" l="1"/>
  <c r="U167" i="1"/>
  <c r="V168" i="1"/>
  <c r="Q168" i="1"/>
  <c r="O168" i="1" l="1"/>
  <c r="R168" i="1"/>
  <c r="N168" i="1"/>
  <c r="L168" i="1" l="1"/>
  <c r="S168" i="1" s="1"/>
  <c r="P168" i="1" s="1"/>
  <c r="T168" i="1" l="1"/>
  <c r="W169" i="1" l="1"/>
  <c r="Q169" i="1" s="1"/>
  <c r="M169" i="1"/>
  <c r="U168" i="1"/>
  <c r="V169" i="1"/>
  <c r="O169" i="1" l="1"/>
  <c r="R169" i="1"/>
  <c r="N169" i="1"/>
  <c r="L169" i="1" l="1"/>
  <c r="S169" i="1" s="1"/>
  <c r="P169" i="1" s="1"/>
  <c r="T169" i="1" l="1"/>
  <c r="V170" i="1" s="1"/>
  <c r="W170" i="1" l="1"/>
  <c r="Q170" i="1" s="1"/>
  <c r="M170" i="1"/>
  <c r="U169" i="1"/>
  <c r="R170" i="1" l="1"/>
  <c r="O170" i="1"/>
  <c r="N170" i="1"/>
  <c r="L170" i="1" l="1"/>
  <c r="S170" i="1" s="1"/>
  <c r="P170" i="1" s="1"/>
  <c r="T170" i="1" l="1"/>
  <c r="W171" i="1" s="1"/>
  <c r="Q171" i="1" s="1"/>
  <c r="V171" i="1" l="1"/>
  <c r="U170" i="1"/>
  <c r="N171" i="1" s="1"/>
  <c r="M171" i="1"/>
  <c r="R171" i="1" l="1"/>
  <c r="O171" i="1"/>
  <c r="L171" i="1" s="1"/>
  <c r="S171" i="1" s="1"/>
  <c r="P171" i="1" l="1"/>
  <c r="T171" i="1" s="1"/>
  <c r="W172" i="1" s="1"/>
  <c r="Q172" i="1" s="1"/>
  <c r="U171" i="1" l="1"/>
  <c r="R172" i="1" s="1"/>
  <c r="M172" i="1"/>
  <c r="V172" i="1"/>
  <c r="N172" i="1" l="1"/>
  <c r="O172" i="1"/>
  <c r="L172" i="1" l="1"/>
  <c r="S172" i="1" s="1"/>
  <c r="P172" i="1" s="1"/>
  <c r="T172" i="1" l="1"/>
  <c r="W173" i="1" s="1"/>
  <c r="Q173" i="1" s="1"/>
  <c r="U172" i="1" l="1"/>
  <c r="N173" i="1" s="1"/>
  <c r="M173" i="1"/>
  <c r="V173" i="1"/>
  <c r="R173" i="1" l="1"/>
  <c r="O173" i="1"/>
  <c r="L173" i="1" s="1"/>
  <c r="S173" i="1" s="1"/>
  <c r="P173" i="1" l="1"/>
  <c r="T173" i="1" s="1"/>
  <c r="W174" i="1" s="1"/>
  <c r="U173" i="1" l="1"/>
  <c r="N174" i="1" s="1"/>
  <c r="M174" i="1"/>
  <c r="V174" i="1"/>
  <c r="Q174" i="1"/>
  <c r="R174" i="1" l="1"/>
  <c r="O174" i="1"/>
  <c r="L174" i="1" s="1"/>
  <c r="S174" i="1" l="1"/>
  <c r="P174" i="1" s="1"/>
  <c r="T174" i="1" l="1"/>
  <c r="W175" i="1" s="1"/>
  <c r="U174" i="1" l="1"/>
  <c r="M175" i="1"/>
  <c r="V175" i="1"/>
  <c r="Q175" i="1"/>
  <c r="N175" i="1" l="1"/>
  <c r="R175" i="1"/>
  <c r="O175" i="1"/>
  <c r="L175" i="1" l="1"/>
  <c r="S175" i="1" s="1"/>
  <c r="P175" i="1" s="1"/>
  <c r="T175" i="1" l="1"/>
  <c r="W176" i="1" s="1"/>
  <c r="M176" i="1" l="1"/>
  <c r="U175" i="1"/>
  <c r="N176" i="1" s="1"/>
  <c r="V176" i="1"/>
  <c r="Q176" i="1"/>
  <c r="O176" i="1" l="1"/>
  <c r="L176" i="1" s="1"/>
  <c r="S176" i="1" s="1"/>
  <c r="R176" i="1"/>
  <c r="P176" i="1" l="1"/>
  <c r="T176" i="1" s="1"/>
  <c r="V177" i="1" s="1"/>
  <c r="W177" i="1" l="1"/>
  <c r="Q177" i="1" s="1"/>
  <c r="U176" i="1"/>
  <c r="M177" i="1"/>
  <c r="R177" i="1" l="1"/>
  <c r="O177" i="1"/>
  <c r="N177" i="1"/>
  <c r="L177" i="1" s="1"/>
  <c r="S177" i="1" l="1"/>
  <c r="P177" i="1" s="1"/>
  <c r="T177" i="1" l="1"/>
  <c r="W178" i="1" s="1"/>
  <c r="Q178" i="1" s="1"/>
  <c r="U177" i="1" l="1"/>
  <c r="N178" i="1" s="1"/>
  <c r="M178" i="1"/>
  <c r="V178" i="1"/>
  <c r="O178" i="1" l="1"/>
  <c r="L178" i="1" s="1"/>
  <c r="R178" i="1"/>
  <c r="S178" i="1" l="1"/>
  <c r="P178" i="1" s="1"/>
  <c r="T178" i="1" l="1"/>
  <c r="W179" i="1" s="1"/>
  <c r="M179" i="1" l="1"/>
  <c r="U178" i="1"/>
  <c r="N179" i="1" s="1"/>
  <c r="V179" i="1"/>
  <c r="Q179" i="1"/>
  <c r="O179" i="1" l="1"/>
  <c r="L179" i="1" s="1"/>
  <c r="R179" i="1"/>
  <c r="S179" i="1" l="1"/>
  <c r="P179" i="1" s="1"/>
  <c r="T179" i="1" l="1"/>
  <c r="U179" i="1" s="1"/>
  <c r="V180" i="1" l="1"/>
  <c r="M180" i="1"/>
  <c r="W180" i="1"/>
  <c r="Q180" i="1" s="1"/>
  <c r="R180" i="1"/>
  <c r="O180" i="1"/>
  <c r="N180" i="1"/>
  <c r="L180" i="1" l="1"/>
  <c r="S180" i="1" s="1"/>
  <c r="P180" i="1" s="1"/>
  <c r="T180" i="1" l="1"/>
  <c r="V181" i="1" s="1"/>
  <c r="U180" i="1" l="1"/>
  <c r="N181" i="1" s="1"/>
  <c r="W181" i="1"/>
  <c r="Q181" i="1" s="1"/>
  <c r="M181" i="1"/>
  <c r="R181" i="1" l="1"/>
  <c r="O181" i="1"/>
  <c r="L181" i="1" s="1"/>
  <c r="S181" i="1" s="1"/>
  <c r="P181" i="1" l="1"/>
  <c r="T181" i="1" s="1"/>
  <c r="V182" i="1" s="1"/>
  <c r="U181" i="1" l="1"/>
  <c r="O182" i="1" s="1"/>
  <c r="M182" i="1"/>
  <c r="W182" i="1"/>
  <c r="Q182" i="1" s="1"/>
  <c r="N182" i="1" l="1"/>
  <c r="L182" i="1" s="1"/>
  <c r="S182" i="1" s="1"/>
  <c r="R182" i="1"/>
  <c r="P182" i="1" l="1"/>
  <c r="T182" i="1" s="1"/>
  <c r="W183" i="1" s="1"/>
  <c r="M183" i="1" l="1"/>
  <c r="U182" i="1"/>
  <c r="V183" i="1"/>
  <c r="Q183" i="1"/>
  <c r="R183" i="1" l="1"/>
  <c r="O183" i="1"/>
  <c r="N183" i="1"/>
  <c r="L183" i="1" s="1"/>
  <c r="S183" i="1" l="1"/>
  <c r="P183" i="1" s="1"/>
  <c r="T183" i="1" l="1"/>
  <c r="W184" i="1" s="1"/>
  <c r="M184" i="1" l="1"/>
  <c r="U183" i="1"/>
  <c r="N184" i="1" s="1"/>
  <c r="V184" i="1"/>
  <c r="Q184" i="1"/>
  <c r="R184" i="1" l="1"/>
  <c r="O184" i="1"/>
  <c r="L184" i="1" s="1"/>
  <c r="S184" i="1" l="1"/>
  <c r="P184" i="1" s="1"/>
  <c r="T184" i="1" l="1"/>
  <c r="W185" i="1" s="1"/>
  <c r="U184" i="1" l="1"/>
  <c r="M185" i="1"/>
  <c r="V185" i="1"/>
  <c r="Q185" i="1"/>
  <c r="O185" i="1" l="1"/>
  <c r="R185" i="1"/>
  <c r="N185" i="1"/>
  <c r="L185" i="1" l="1"/>
  <c r="S185" i="1" s="1"/>
  <c r="P185" i="1" s="1"/>
  <c r="T185" i="1" l="1"/>
  <c r="V186" i="1" s="1"/>
  <c r="W186" i="1" l="1"/>
  <c r="Q186" i="1" s="1"/>
  <c r="M186" i="1"/>
  <c r="U185" i="1"/>
  <c r="R186" i="1" l="1"/>
  <c r="O186" i="1"/>
  <c r="N186" i="1"/>
  <c r="L186" i="1" s="1"/>
  <c r="S186" i="1" l="1"/>
  <c r="P186" i="1" s="1"/>
  <c r="T186" i="1" l="1"/>
  <c r="U186" i="1" s="1"/>
  <c r="V187" i="1" l="1"/>
  <c r="N187" i="1"/>
  <c r="M187" i="1"/>
  <c r="W187" i="1"/>
  <c r="Q187" i="1" s="1"/>
  <c r="R187" i="1"/>
  <c r="O187" i="1"/>
  <c r="L187" i="1" l="1"/>
  <c r="S187" i="1" s="1"/>
  <c r="P187" i="1" s="1"/>
  <c r="T187" i="1" l="1"/>
  <c r="W188" i="1" s="1"/>
  <c r="U187" i="1" l="1"/>
  <c r="N188" i="1" s="1"/>
  <c r="M188" i="1"/>
  <c r="V188" i="1"/>
  <c r="Q188" i="1"/>
  <c r="O188" i="1" l="1"/>
  <c r="L188" i="1" s="1"/>
  <c r="S188" i="1" s="1"/>
  <c r="R188" i="1"/>
  <c r="P188" i="1" l="1"/>
  <c r="T188" i="1" s="1"/>
  <c r="V189" i="1" l="1"/>
  <c r="W189" i="1"/>
  <c r="Q189" i="1" s="1"/>
  <c r="M189" i="1"/>
  <c r="U188" i="1"/>
  <c r="N189" i="1" s="1"/>
  <c r="O189" i="1" l="1"/>
  <c r="L189" i="1" s="1"/>
  <c r="R189" i="1"/>
  <c r="S189" i="1" l="1"/>
  <c r="P189" i="1" s="1"/>
  <c r="T189" i="1" l="1"/>
  <c r="W190" i="1" l="1"/>
  <c r="Q190" i="1" s="1"/>
  <c r="M190" i="1"/>
  <c r="U189" i="1"/>
  <c r="N190" i="1" s="1"/>
  <c r="V190" i="1"/>
  <c r="R190" i="1" l="1"/>
  <c r="O190" i="1"/>
  <c r="L190" i="1" s="1"/>
  <c r="S190" i="1" l="1"/>
  <c r="P190" i="1" s="1"/>
  <c r="T190" i="1" l="1"/>
  <c r="W191" i="1" s="1"/>
  <c r="U190" i="1" l="1"/>
  <c r="N191" i="1" s="1"/>
  <c r="M191" i="1"/>
  <c r="V191" i="1"/>
  <c r="Q191" i="1"/>
  <c r="O191" i="1" l="1"/>
  <c r="L191" i="1" s="1"/>
  <c r="S191" i="1" s="1"/>
  <c r="R191" i="1"/>
  <c r="P191" i="1" l="1"/>
  <c r="T191" i="1" s="1"/>
  <c r="V192" i="1" s="1"/>
  <c r="W192" i="1" l="1"/>
  <c r="Q192" i="1" s="1"/>
  <c r="M192" i="1"/>
  <c r="U191" i="1"/>
  <c r="N192" i="1" s="1"/>
  <c r="O192" i="1" l="1"/>
  <c r="L192" i="1" s="1"/>
  <c r="R192" i="1"/>
  <c r="S192" i="1" l="1"/>
  <c r="P192" i="1" s="1"/>
  <c r="T192" i="1" l="1"/>
  <c r="W193" i="1" s="1"/>
  <c r="Q193" i="1" s="1"/>
  <c r="U192" i="1" l="1"/>
  <c r="O193" i="1" s="1"/>
  <c r="M193" i="1"/>
  <c r="V193" i="1"/>
  <c r="N193" i="1" l="1"/>
  <c r="L193" i="1" s="1"/>
  <c r="S193" i="1" s="1"/>
  <c r="R193" i="1"/>
  <c r="P193" i="1" l="1"/>
  <c r="T193" i="1" s="1"/>
  <c r="W194" i="1" s="1"/>
  <c r="Q194" i="1" s="1"/>
  <c r="U193" i="1" l="1"/>
  <c r="N194" i="1" s="1"/>
  <c r="M194" i="1"/>
  <c r="V194" i="1"/>
  <c r="R194" i="1" l="1"/>
  <c r="O194" i="1"/>
  <c r="L194" i="1" s="1"/>
  <c r="S194" i="1" s="1"/>
  <c r="P194" i="1" l="1"/>
  <c r="T194" i="1" s="1"/>
  <c r="W195" i="1" s="1"/>
  <c r="Q195" i="1" s="1"/>
  <c r="U194" i="1" l="1"/>
  <c r="N195" i="1" s="1"/>
  <c r="M195" i="1"/>
  <c r="V195" i="1"/>
  <c r="R195" i="1" l="1"/>
  <c r="O195" i="1"/>
  <c r="L195" i="1" s="1"/>
  <c r="S195" i="1" s="1"/>
  <c r="P195" i="1" l="1"/>
  <c r="T195" i="1" s="1"/>
  <c r="W196" i="1" l="1"/>
  <c r="Q196" i="1" s="1"/>
  <c r="U195" i="1"/>
  <c r="O196" i="1" s="1"/>
  <c r="V196" i="1"/>
  <c r="M196" i="1"/>
  <c r="N196" i="1" l="1"/>
  <c r="L196" i="1" s="1"/>
  <c r="S196" i="1" s="1"/>
  <c r="R196" i="1"/>
  <c r="P196" i="1" l="1"/>
  <c r="T196" i="1" s="1"/>
  <c r="W197" i="1" s="1"/>
  <c r="Q197" i="1" s="1"/>
  <c r="U196" i="1" l="1"/>
  <c r="N197" i="1" s="1"/>
  <c r="M197" i="1"/>
  <c r="V197" i="1"/>
  <c r="O197" i="1" l="1"/>
  <c r="L197" i="1" s="1"/>
  <c r="S197" i="1" s="1"/>
  <c r="R197" i="1"/>
  <c r="P197" i="1" l="1"/>
  <c r="T197" i="1" s="1"/>
  <c r="W198" i="1" s="1"/>
  <c r="Q198" i="1" s="1"/>
  <c r="U197" i="1" l="1"/>
  <c r="N198" i="1" s="1"/>
  <c r="M198" i="1"/>
  <c r="V198" i="1"/>
  <c r="R198" i="1" l="1"/>
  <c r="O198" i="1"/>
  <c r="L198" i="1" s="1"/>
  <c r="S198" i="1" s="1"/>
  <c r="P198" i="1" l="1"/>
  <c r="T198" i="1"/>
  <c r="W199" i="1" s="1"/>
  <c r="M199" i="1" l="1"/>
  <c r="U198" i="1"/>
  <c r="N199" i="1" s="1"/>
  <c r="V199" i="1"/>
  <c r="Q199" i="1"/>
  <c r="R199" i="1" l="1"/>
  <c r="O199" i="1"/>
  <c r="L199" i="1" s="1"/>
  <c r="S199" i="1" l="1"/>
  <c r="P199" i="1" s="1"/>
  <c r="T199" i="1" l="1"/>
  <c r="W200" i="1" s="1"/>
  <c r="Q200" i="1" s="1"/>
  <c r="V200" i="1" l="1"/>
  <c r="M200" i="1"/>
  <c r="U199" i="1"/>
  <c r="O200" i="1" s="1"/>
  <c r="R200" i="1" l="1"/>
  <c r="N200" i="1"/>
  <c r="L200" i="1" s="1"/>
  <c r="S200" i="1" s="1"/>
  <c r="P200" i="1" l="1"/>
  <c r="T200" i="1" s="1"/>
  <c r="W201" i="1" s="1"/>
  <c r="M201" i="1" l="1"/>
  <c r="U200" i="1"/>
  <c r="V201" i="1"/>
  <c r="Q201" i="1"/>
  <c r="N201" i="1" l="1"/>
  <c r="O201" i="1"/>
  <c r="R201" i="1"/>
  <c r="L201" i="1" l="1"/>
  <c r="S201" i="1" s="1"/>
  <c r="P201" i="1" s="1"/>
  <c r="T201" i="1" l="1"/>
  <c r="W202" i="1" s="1"/>
  <c r="M202" i="1" l="1"/>
  <c r="U201" i="1"/>
  <c r="N202" i="1" s="1"/>
  <c r="V202" i="1"/>
  <c r="Q202" i="1"/>
  <c r="O202" i="1" l="1"/>
  <c r="L202" i="1" s="1"/>
  <c r="S202" i="1" s="1"/>
  <c r="R202" i="1"/>
  <c r="P202" i="1" l="1"/>
  <c r="T202" i="1" s="1"/>
  <c r="W203" i="1" l="1"/>
  <c r="Q203" i="1" s="1"/>
  <c r="M203" i="1"/>
  <c r="U202" i="1"/>
  <c r="V203" i="1"/>
  <c r="O203" i="1" l="1"/>
  <c r="R203" i="1"/>
  <c r="N203" i="1"/>
  <c r="L203" i="1" l="1"/>
  <c r="S203" i="1" s="1"/>
  <c r="P203" i="1" s="1"/>
  <c r="T203" i="1" l="1"/>
  <c r="W204" i="1" s="1"/>
  <c r="M204" i="1" l="1"/>
  <c r="U203" i="1"/>
  <c r="N204" i="1" s="1"/>
  <c r="V204" i="1"/>
  <c r="Q204" i="1"/>
  <c r="R204" i="1" l="1"/>
  <c r="O204" i="1"/>
  <c r="L204" i="1" s="1"/>
  <c r="S204" i="1" l="1"/>
  <c r="P204" i="1" s="1"/>
  <c r="T204" i="1" l="1"/>
  <c r="W205" i="1" s="1"/>
  <c r="M205" i="1" l="1"/>
  <c r="U204" i="1"/>
  <c r="V205" i="1"/>
  <c r="Q205" i="1"/>
  <c r="O205" i="1" l="1"/>
  <c r="R205" i="1"/>
  <c r="N205" i="1"/>
  <c r="L205" i="1" l="1"/>
  <c r="S205" i="1" s="1"/>
  <c r="P205" i="1" s="1"/>
  <c r="T205" i="1" l="1"/>
  <c r="W206" i="1" s="1"/>
  <c r="M206" i="1" l="1"/>
  <c r="U205" i="1"/>
  <c r="V206" i="1"/>
  <c r="Q206" i="1"/>
  <c r="R206" i="1" l="1"/>
  <c r="O206" i="1"/>
  <c r="N206" i="1"/>
  <c r="L206" i="1" s="1"/>
  <c r="S206" i="1" l="1"/>
  <c r="P206" i="1" s="1"/>
  <c r="T206" i="1" l="1"/>
  <c r="W207" i="1" s="1"/>
  <c r="M207" i="1" l="1"/>
  <c r="U206" i="1"/>
  <c r="N207" i="1" s="1"/>
  <c r="V207" i="1"/>
  <c r="Q207" i="1"/>
  <c r="O207" i="1" l="1"/>
  <c r="L207" i="1" s="1"/>
  <c r="R207" i="1"/>
  <c r="S207" i="1" l="1"/>
  <c r="P207" i="1" s="1"/>
  <c r="T207" i="1" l="1"/>
  <c r="W208" i="1" s="1"/>
  <c r="U207" i="1" l="1"/>
  <c r="M208" i="1"/>
  <c r="V208" i="1"/>
  <c r="Q208" i="1"/>
  <c r="N208" i="1" l="1"/>
  <c r="R208" i="1"/>
  <c r="O208" i="1"/>
  <c r="L208" i="1" l="1"/>
  <c r="S208" i="1" s="1"/>
  <c r="P208" i="1" s="1"/>
  <c r="T208" i="1" l="1"/>
  <c r="W209" i="1" s="1"/>
  <c r="U208" i="1" l="1"/>
  <c r="M209" i="1"/>
  <c r="V209" i="1"/>
  <c r="Q209" i="1"/>
  <c r="O209" i="1" l="1"/>
  <c r="R209" i="1"/>
  <c r="N209" i="1"/>
  <c r="L209" i="1" l="1"/>
  <c r="S209" i="1" s="1"/>
  <c r="P209" i="1" s="1"/>
  <c r="T209" i="1" l="1"/>
  <c r="W210" i="1" s="1"/>
  <c r="M210" i="1" l="1"/>
  <c r="U209" i="1"/>
  <c r="N210" i="1" s="1"/>
  <c r="V210" i="1"/>
  <c r="Q210" i="1"/>
  <c r="O210" i="1" l="1"/>
  <c r="L210" i="1" s="1"/>
  <c r="R210" i="1"/>
  <c r="S210" i="1" l="1"/>
  <c r="P210" i="1" s="1"/>
  <c r="T210" i="1" l="1"/>
  <c r="W211" i="1" s="1"/>
  <c r="U210" i="1" l="1"/>
  <c r="N211" i="1" s="1"/>
  <c r="M211" i="1"/>
  <c r="V211" i="1"/>
  <c r="Q211" i="1"/>
  <c r="R211" i="1" l="1"/>
  <c r="O211" i="1"/>
  <c r="L211" i="1" s="1"/>
  <c r="S211" i="1" l="1"/>
  <c r="P211" i="1" s="1"/>
  <c r="T211" i="1" l="1"/>
  <c r="W212" i="1" s="1"/>
  <c r="M212" i="1" l="1"/>
  <c r="U211" i="1"/>
  <c r="N212" i="1" s="1"/>
  <c r="V212" i="1"/>
  <c r="Q212" i="1"/>
  <c r="O212" i="1" l="1"/>
  <c r="L212" i="1" s="1"/>
  <c r="R212" i="1"/>
  <c r="S212" i="1" l="1"/>
  <c r="P212" i="1" s="1"/>
  <c r="T212" i="1" l="1"/>
  <c r="W213" i="1" s="1"/>
  <c r="Q213" i="1" s="1"/>
  <c r="M213" i="1" l="1"/>
  <c r="U212" i="1"/>
  <c r="R213" i="1" s="1"/>
  <c r="V213" i="1"/>
  <c r="O213" i="1" l="1"/>
  <c r="N213" i="1"/>
  <c r="L213" i="1" l="1"/>
  <c r="S213" i="1" s="1"/>
  <c r="P213" i="1" s="1"/>
  <c r="T213" i="1" l="1"/>
  <c r="W214" i="1" s="1"/>
  <c r="Q214" i="1" s="1"/>
  <c r="U213" i="1" l="1"/>
  <c r="N214" i="1" s="1"/>
  <c r="M214" i="1"/>
  <c r="V214" i="1"/>
  <c r="R214" i="1" l="1"/>
  <c r="O214" i="1"/>
  <c r="L214" i="1" s="1"/>
  <c r="S214" i="1" s="1"/>
  <c r="P214" i="1" l="1"/>
  <c r="T214" i="1"/>
  <c r="W215" i="1" s="1"/>
  <c r="M215" i="1" l="1"/>
  <c r="U214" i="1"/>
  <c r="N215" i="1" s="1"/>
  <c r="V215" i="1"/>
  <c r="Q215" i="1"/>
  <c r="R215" i="1" l="1"/>
  <c r="O215" i="1"/>
  <c r="L215" i="1" s="1"/>
  <c r="S215" i="1" s="1"/>
  <c r="P215" i="1" l="1"/>
  <c r="T215" i="1" l="1"/>
  <c r="W216" i="1" s="1"/>
  <c r="Q216" i="1" s="1"/>
  <c r="V216" i="1" l="1"/>
  <c r="M216" i="1"/>
  <c r="U215" i="1"/>
  <c r="O216" i="1" s="1"/>
  <c r="N216" i="1" l="1"/>
  <c r="L216" i="1" s="1"/>
  <c r="S216" i="1" s="1"/>
  <c r="R216" i="1"/>
  <c r="P216" i="1" l="1"/>
  <c r="T216" i="1" s="1"/>
  <c r="W217" i="1" s="1"/>
  <c r="U216" i="1" l="1"/>
  <c r="N217" i="1" s="1"/>
  <c r="M217" i="1"/>
  <c r="V217" i="1"/>
  <c r="Q217" i="1"/>
  <c r="R217" i="1" l="1"/>
  <c r="O217" i="1"/>
  <c r="L217" i="1" s="1"/>
  <c r="S217" i="1" l="1"/>
  <c r="P217" i="1" s="1"/>
  <c r="T217" i="1" l="1"/>
  <c r="W218" i="1" s="1"/>
  <c r="U217" i="1" l="1"/>
  <c r="N218" i="1" s="1"/>
  <c r="M218" i="1"/>
  <c r="V218" i="1"/>
  <c r="Q218" i="1"/>
  <c r="O218" i="1" l="1"/>
  <c r="L218" i="1" s="1"/>
  <c r="S218" i="1" s="1"/>
  <c r="R218" i="1"/>
  <c r="P218" i="1" l="1"/>
  <c r="T218" i="1" s="1"/>
  <c r="V219" i="1" s="1"/>
  <c r="W219" i="1" l="1"/>
  <c r="Q219" i="1" s="1"/>
  <c r="M219" i="1"/>
  <c r="U218" i="1"/>
  <c r="N219" i="1" s="1"/>
  <c r="O219" i="1" l="1"/>
  <c r="L219" i="1" s="1"/>
  <c r="R219" i="1"/>
  <c r="S219" i="1" l="1"/>
  <c r="P219" i="1" s="1"/>
  <c r="T219" i="1" l="1"/>
  <c r="W220" i="1" s="1"/>
  <c r="M220" i="1" l="1"/>
  <c r="U219" i="1"/>
  <c r="N220" i="1" s="1"/>
  <c r="V220" i="1"/>
  <c r="Q220" i="1"/>
  <c r="O220" i="1" l="1"/>
  <c r="L220" i="1" s="1"/>
  <c r="R220" i="1"/>
  <c r="S220" i="1" l="1"/>
  <c r="P220" i="1" s="1"/>
  <c r="T220" i="1" l="1"/>
  <c r="W221" i="1" s="1"/>
  <c r="Q221" i="1" s="1"/>
  <c r="V221" i="1" l="1"/>
  <c r="M221" i="1"/>
  <c r="U220" i="1"/>
  <c r="N221" i="1" s="1"/>
  <c r="R221" i="1" l="1"/>
  <c r="O221" i="1"/>
  <c r="L221" i="1" s="1"/>
  <c r="S221" i="1" l="1"/>
  <c r="P221" i="1" s="1"/>
  <c r="T221" i="1" s="1"/>
  <c r="U221" i="1" s="1"/>
  <c r="M222" i="1" l="1"/>
  <c r="W222" i="1"/>
  <c r="Q222" i="1" s="1"/>
  <c r="V222" i="1"/>
  <c r="R222" i="1"/>
  <c r="O222" i="1"/>
  <c r="N222" i="1"/>
  <c r="L222" i="1" l="1"/>
  <c r="S222" i="1" s="1"/>
  <c r="P222" i="1" s="1"/>
  <c r="T222" i="1" l="1"/>
  <c r="V223" i="1" s="1"/>
  <c r="W223" i="1" l="1"/>
  <c r="Q223" i="1" s="1"/>
  <c r="U222" i="1"/>
  <c r="M223" i="1"/>
  <c r="O223" i="1" l="1"/>
  <c r="R223" i="1"/>
  <c r="N223" i="1"/>
  <c r="L223" i="1" l="1"/>
  <c r="S223" i="1" s="1"/>
  <c r="P223" i="1" s="1"/>
  <c r="T223" i="1" l="1"/>
  <c r="W224" i="1" s="1"/>
  <c r="M224" i="1" l="1"/>
  <c r="U223" i="1"/>
  <c r="V224" i="1"/>
  <c r="Q224" i="1"/>
  <c r="O224" i="1" l="1"/>
  <c r="R224" i="1"/>
  <c r="N224" i="1"/>
  <c r="L224" i="1" l="1"/>
  <c r="S224" i="1" s="1"/>
  <c r="P224" i="1" s="1"/>
  <c r="T224" i="1" l="1"/>
  <c r="W225" i="1" s="1"/>
  <c r="M225" i="1" l="1"/>
  <c r="U224" i="1"/>
  <c r="V225" i="1"/>
  <c r="Q225" i="1"/>
  <c r="O225" i="1" l="1"/>
  <c r="R225" i="1"/>
  <c r="N225" i="1"/>
  <c r="L225" i="1" l="1"/>
  <c r="S225" i="1" s="1"/>
  <c r="P225" i="1" s="1"/>
  <c r="T225" i="1" l="1"/>
  <c r="W226" i="1" s="1"/>
  <c r="U225" i="1" l="1"/>
  <c r="N226" i="1" s="1"/>
  <c r="M226" i="1"/>
  <c r="V226" i="1"/>
  <c r="Q226" i="1"/>
  <c r="R226" i="1" l="1"/>
  <c r="O226" i="1"/>
  <c r="L226" i="1" s="1"/>
  <c r="S226" i="1" s="1"/>
  <c r="P226" i="1" l="1"/>
  <c r="T226" i="1"/>
  <c r="W227" i="1" l="1"/>
  <c r="Q227" i="1" s="1"/>
  <c r="M227" i="1"/>
  <c r="U226" i="1"/>
  <c r="N227" i="1" s="1"/>
  <c r="V227" i="1"/>
  <c r="R227" i="1" l="1"/>
  <c r="O227" i="1"/>
  <c r="L227" i="1" s="1"/>
  <c r="S227" i="1" l="1"/>
  <c r="P227" i="1" s="1"/>
  <c r="T227" i="1" l="1"/>
  <c r="W228" i="1" s="1"/>
  <c r="M228" i="1" l="1"/>
  <c r="U227" i="1"/>
  <c r="N228" i="1" s="1"/>
  <c r="V228" i="1"/>
  <c r="Q228" i="1"/>
  <c r="O228" i="1" l="1"/>
  <c r="L228" i="1" s="1"/>
  <c r="R228" i="1"/>
  <c r="S228" i="1" l="1"/>
  <c r="P228" i="1" s="1"/>
  <c r="T228" i="1" l="1"/>
  <c r="W229" i="1" s="1"/>
  <c r="M229" i="1" l="1"/>
  <c r="U228" i="1"/>
  <c r="V229" i="1"/>
  <c r="Q229" i="1"/>
  <c r="O229" i="1" l="1"/>
  <c r="R229" i="1"/>
  <c r="N229" i="1"/>
  <c r="L229" i="1" l="1"/>
  <c r="S229" i="1" s="1"/>
  <c r="P229" i="1" s="1"/>
  <c r="T229" i="1" l="1"/>
  <c r="W230" i="1" s="1"/>
  <c r="U229" i="1" l="1"/>
  <c r="M230" i="1"/>
  <c r="V230" i="1"/>
  <c r="Q230" i="1"/>
  <c r="N230" i="1" l="1"/>
  <c r="O230" i="1"/>
  <c r="R230" i="1"/>
  <c r="L230" i="1" l="1"/>
  <c r="S230" i="1" s="1"/>
  <c r="P230" i="1" s="1"/>
  <c r="T230" i="1" l="1"/>
  <c r="W231" i="1" s="1"/>
  <c r="Q231" i="1" s="1"/>
  <c r="V231" i="1" l="1"/>
  <c r="U230" i="1"/>
  <c r="R231" i="1" s="1"/>
  <c r="M231" i="1"/>
  <c r="O231" i="1" l="1"/>
  <c r="N231" i="1"/>
  <c r="L231" i="1" l="1"/>
  <c r="S231" i="1" s="1"/>
  <c r="P231" i="1" s="1"/>
  <c r="T231" i="1" l="1"/>
  <c r="W232" i="1" s="1"/>
  <c r="Q232" i="1" s="1"/>
  <c r="U231" i="1" l="1"/>
  <c r="N232" i="1" s="1"/>
  <c r="M232" i="1"/>
  <c r="V232" i="1"/>
  <c r="O232" i="1" l="1"/>
  <c r="L232" i="1" s="1"/>
  <c r="S232" i="1" s="1"/>
  <c r="R232" i="1"/>
  <c r="P232" i="1" l="1"/>
  <c r="T232" i="1" s="1"/>
  <c r="W233" i="1" l="1"/>
  <c r="Q233" i="1" s="1"/>
  <c r="U232" i="1"/>
  <c r="O233" i="1" s="1"/>
  <c r="M233" i="1"/>
  <c r="V233" i="1"/>
  <c r="R233" i="1" l="1"/>
  <c r="N233" i="1"/>
  <c r="L233" i="1" s="1"/>
  <c r="S233" i="1" s="1"/>
  <c r="P233" i="1" s="1"/>
  <c r="T233" i="1" s="1"/>
  <c r="W234" i="1" s="1"/>
  <c r="M234" i="1" l="1"/>
  <c r="U233" i="1"/>
  <c r="N234" i="1" s="1"/>
  <c r="V234" i="1"/>
  <c r="Q234" i="1"/>
  <c r="O234" i="1" l="1"/>
  <c r="L234" i="1" s="1"/>
  <c r="R234" i="1"/>
  <c r="S234" i="1" l="1"/>
  <c r="P234" i="1" s="1"/>
  <c r="T234" i="1" l="1"/>
  <c r="W235" i="1" s="1"/>
  <c r="Q235" i="1" s="1"/>
  <c r="M235" i="1" l="1"/>
  <c r="U234" i="1"/>
  <c r="R235" i="1" s="1"/>
  <c r="V235" i="1"/>
  <c r="O235" i="1" l="1"/>
  <c r="N235" i="1"/>
  <c r="L235" i="1" s="1"/>
  <c r="S235" i="1" s="1"/>
  <c r="P235" i="1" s="1"/>
  <c r="T235" i="1" l="1"/>
  <c r="W236" i="1" s="1"/>
  <c r="Q236" i="1" s="1"/>
  <c r="V236" i="1" l="1"/>
  <c r="M236" i="1"/>
  <c r="U235" i="1"/>
  <c r="O236" i="1" s="1"/>
  <c r="R236" i="1" l="1"/>
  <c r="N236" i="1"/>
  <c r="L236" i="1" s="1"/>
  <c r="S236" i="1" s="1"/>
  <c r="P236" i="1" l="1"/>
  <c r="T236" i="1"/>
  <c r="W237" i="1" s="1"/>
  <c r="M237" i="1" l="1"/>
  <c r="U236" i="1"/>
  <c r="V237" i="1"/>
  <c r="Q237" i="1"/>
  <c r="R237" i="1" l="1"/>
  <c r="O237" i="1"/>
  <c r="N237" i="1"/>
  <c r="L237" i="1" s="1"/>
  <c r="S237" i="1" l="1"/>
  <c r="P237" i="1" s="1"/>
  <c r="T237" i="1" l="1"/>
  <c r="W238" i="1" s="1"/>
  <c r="M238" i="1" l="1"/>
  <c r="U237" i="1"/>
  <c r="V238" i="1"/>
  <c r="Q238" i="1"/>
  <c r="O238" i="1" l="1"/>
  <c r="R238" i="1"/>
  <c r="N238" i="1"/>
  <c r="L238" i="1" l="1"/>
  <c r="S238" i="1" s="1"/>
  <c r="P238" i="1" s="1"/>
  <c r="T238" i="1" s="1"/>
  <c r="W239" i="1" l="1"/>
  <c r="Q239" i="1" s="1"/>
  <c r="V239" i="1"/>
  <c r="M239" i="1"/>
  <c r="U238" i="1"/>
  <c r="N239" i="1" s="1"/>
  <c r="R239" i="1" l="1"/>
  <c r="O239" i="1"/>
  <c r="L239" i="1" s="1"/>
  <c r="S239" i="1" s="1"/>
  <c r="P239" i="1" l="1"/>
  <c r="T239" i="1" s="1"/>
  <c r="V240" i="1" s="1"/>
  <c r="W240" i="1" l="1"/>
  <c r="Q240" i="1" s="1"/>
  <c r="M240" i="1"/>
  <c r="U239" i="1"/>
  <c r="O240" i="1" l="1"/>
  <c r="R240" i="1"/>
  <c r="N240" i="1"/>
  <c r="L240" i="1" l="1"/>
  <c r="S240" i="1" s="1"/>
  <c r="P240" i="1" s="1"/>
  <c r="T240" i="1" l="1"/>
  <c r="W241" i="1" s="1"/>
  <c r="Q241" i="1" s="1"/>
  <c r="V241" i="1" l="1"/>
  <c r="U240" i="1"/>
  <c r="N241" i="1" s="1"/>
  <c r="M241" i="1"/>
  <c r="R241" i="1" l="1"/>
  <c r="O241" i="1"/>
  <c r="L241" i="1" s="1"/>
  <c r="S241" i="1" s="1"/>
  <c r="P241" i="1" l="1"/>
  <c r="T241" i="1" s="1"/>
  <c r="W242" i="1" s="1"/>
  <c r="M242" i="1" l="1"/>
  <c r="U241" i="1"/>
  <c r="V242" i="1"/>
  <c r="Q242" i="1"/>
  <c r="R242" i="1" l="1"/>
  <c r="O242" i="1"/>
  <c r="N242" i="1"/>
  <c r="L242" i="1" l="1"/>
  <c r="S242" i="1" s="1"/>
  <c r="P242" i="1" s="1"/>
  <c r="T242" i="1" l="1"/>
  <c r="W243" i="1" s="1"/>
  <c r="M243" i="1" l="1"/>
  <c r="U242" i="1"/>
  <c r="V243" i="1"/>
  <c r="Q243" i="1"/>
  <c r="R243" i="1" l="1"/>
  <c r="O243" i="1"/>
  <c r="N243" i="1"/>
  <c r="L243" i="1" s="1"/>
  <c r="S243" i="1" l="1"/>
  <c r="P243" i="1" s="1"/>
  <c r="T243" i="1" l="1"/>
  <c r="V244" i="1" s="1"/>
  <c r="W244" i="1" l="1"/>
  <c r="Q244" i="1" s="1"/>
  <c r="M244" i="1"/>
  <c r="U243" i="1"/>
  <c r="R244" i="1" l="1"/>
  <c r="O244" i="1"/>
  <c r="N244" i="1"/>
  <c r="L244" i="1" s="1"/>
  <c r="S244" i="1" l="1"/>
  <c r="P244" i="1" s="1"/>
  <c r="T244" i="1" l="1"/>
  <c r="W245" i="1" s="1"/>
  <c r="M245" i="1" l="1"/>
  <c r="U244" i="1"/>
  <c r="V245" i="1"/>
  <c r="Q245" i="1"/>
  <c r="N245" i="1" l="1"/>
  <c r="R245" i="1"/>
  <c r="O245" i="1"/>
  <c r="L245" i="1" l="1"/>
  <c r="S245" i="1" s="1"/>
  <c r="P245" i="1" s="1"/>
  <c r="T245" i="1" l="1"/>
  <c r="W246" i="1" s="1"/>
  <c r="Q246" i="1" s="1"/>
  <c r="U245" i="1" l="1"/>
  <c r="M246" i="1"/>
  <c r="V246" i="1"/>
  <c r="O246" i="1" l="1"/>
  <c r="R246" i="1"/>
  <c r="N246" i="1"/>
  <c r="L246" i="1" l="1"/>
  <c r="S246" i="1" s="1"/>
  <c r="P246" i="1" s="1"/>
  <c r="T246" i="1" s="1"/>
  <c r="W247" i="1" l="1"/>
  <c r="Q247" i="1" s="1"/>
  <c r="V247" i="1"/>
  <c r="M247" i="1"/>
  <c r="U246" i="1"/>
  <c r="N247" i="1" s="1"/>
  <c r="R247" i="1" l="1"/>
  <c r="O247" i="1"/>
  <c r="L247" i="1" s="1"/>
  <c r="S247" i="1" l="1"/>
  <c r="P247" i="1" s="1"/>
  <c r="T247" i="1" l="1"/>
  <c r="W248" i="1" s="1"/>
  <c r="M248" i="1" l="1"/>
  <c r="U247" i="1"/>
  <c r="N248" i="1" s="1"/>
  <c r="V248" i="1"/>
  <c r="Q248" i="1"/>
  <c r="O248" i="1" l="1"/>
  <c r="L248" i="1" s="1"/>
  <c r="R248" i="1"/>
  <c r="S248" i="1" l="1"/>
  <c r="P248" i="1" s="1"/>
  <c r="T248" i="1" l="1"/>
  <c r="W249" i="1" s="1"/>
  <c r="Q249" i="1" s="1"/>
  <c r="V249" i="1" l="1"/>
  <c r="U248" i="1"/>
  <c r="R249" i="1" s="1"/>
  <c r="M249" i="1"/>
  <c r="O249" i="1" l="1"/>
  <c r="N249" i="1"/>
  <c r="L249" i="1" l="1"/>
  <c r="S249" i="1" s="1"/>
  <c r="P249" i="1" s="1"/>
  <c r="T249" i="1" l="1"/>
  <c r="W250" i="1" s="1"/>
  <c r="Q250" i="1" s="1"/>
  <c r="U249" i="1" l="1"/>
  <c r="N250" i="1" s="1"/>
  <c r="V250" i="1"/>
  <c r="M250" i="1"/>
  <c r="R250" i="1" l="1"/>
  <c r="O250" i="1"/>
  <c r="L250" i="1" s="1"/>
  <c r="S250" i="1" s="1"/>
  <c r="P250" i="1" s="1"/>
  <c r="T250" i="1" s="1"/>
  <c r="W251" i="1" s="1"/>
  <c r="Q251" i="1" s="1"/>
  <c r="V251" i="1" l="1"/>
  <c r="U250" i="1"/>
  <c r="N251" i="1" s="1"/>
  <c r="M251" i="1"/>
  <c r="O251" i="1" l="1"/>
  <c r="L251" i="1" s="1"/>
  <c r="S251" i="1" s="1"/>
  <c r="R251" i="1"/>
  <c r="P251" i="1" l="1"/>
  <c r="T251" i="1" s="1"/>
  <c r="W252" i="1" s="1"/>
  <c r="Q252" i="1" s="1"/>
  <c r="V252" i="1" l="1"/>
  <c r="M252" i="1"/>
  <c r="U251" i="1"/>
  <c r="N252" i="1" s="1"/>
  <c r="R252" i="1" l="1"/>
  <c r="O252" i="1"/>
  <c r="L252" i="1" s="1"/>
  <c r="S252" i="1" s="1"/>
  <c r="P252" i="1" l="1"/>
  <c r="T252" i="1" s="1"/>
  <c r="W253" i="1" s="1"/>
  <c r="Q253" i="1" s="1"/>
  <c r="V253" i="1" l="1"/>
  <c r="U252" i="1"/>
  <c r="R253" i="1" s="1"/>
  <c r="M253" i="1"/>
  <c r="N253" i="1" l="1"/>
  <c r="O253" i="1"/>
  <c r="L253" i="1" l="1"/>
  <c r="S253" i="1" s="1"/>
  <c r="P253" i="1" s="1"/>
  <c r="T253" i="1" l="1"/>
  <c r="W254" i="1" s="1"/>
  <c r="Q254" i="1" s="1"/>
  <c r="U253" i="1" l="1"/>
  <c r="R254" i="1" s="1"/>
  <c r="M254" i="1"/>
  <c r="V254" i="1"/>
  <c r="O254" i="1" l="1"/>
  <c r="N254" i="1"/>
  <c r="L254" i="1" l="1"/>
  <c r="S254" i="1" s="1"/>
  <c r="P254" i="1" s="1"/>
  <c r="T254" i="1" l="1"/>
  <c r="W255" i="1" s="1"/>
  <c r="Q255" i="1" s="1"/>
  <c r="V255" i="1" l="1"/>
  <c r="U254" i="1"/>
  <c r="O255" i="1" s="1"/>
  <c r="M255" i="1"/>
  <c r="N255" i="1" l="1"/>
  <c r="L255" i="1" s="1"/>
  <c r="S255" i="1" s="1"/>
  <c r="R255" i="1"/>
  <c r="P255" i="1" l="1"/>
  <c r="T255" i="1" s="1"/>
  <c r="W256" i="1" s="1"/>
  <c r="Q256" i="1" s="1"/>
  <c r="M256" i="1" l="1"/>
  <c r="U255" i="1"/>
  <c r="N256" i="1" s="1"/>
  <c r="V256" i="1"/>
  <c r="R256" i="1" l="1"/>
  <c r="O256" i="1"/>
  <c r="L256" i="1" s="1"/>
  <c r="S256" i="1" s="1"/>
  <c r="P256" i="1" s="1"/>
  <c r="T256" i="1" l="1"/>
  <c r="W257" i="1" s="1"/>
  <c r="Q257" i="1" s="1"/>
  <c r="V257" i="1" l="1"/>
  <c r="U256" i="1"/>
  <c r="R257" i="1" s="1"/>
  <c r="M257" i="1"/>
  <c r="O257" i="1" l="1"/>
  <c r="N257" i="1"/>
  <c r="L257" i="1" s="1"/>
  <c r="S257" i="1" s="1"/>
  <c r="P257" i="1" s="1"/>
  <c r="T257" i="1" l="1"/>
  <c r="W258" i="1" s="1"/>
  <c r="Q258" i="1" s="1"/>
  <c r="U257" i="1" l="1"/>
  <c r="O258" i="1" s="1"/>
  <c r="V258" i="1"/>
  <c r="M258" i="1"/>
  <c r="R258" i="1" l="1"/>
  <c r="N258" i="1"/>
  <c r="L258" i="1" s="1"/>
  <c r="S258" i="1" s="1"/>
  <c r="P258" i="1" l="1"/>
  <c r="T258" i="1" s="1"/>
  <c r="V259" i="1" s="1"/>
  <c r="W259" i="1" l="1"/>
  <c r="Q259" i="1" s="1"/>
  <c r="U258" i="1"/>
  <c r="N259" i="1" s="1"/>
  <c r="M259" i="1"/>
  <c r="O259" i="1" l="1"/>
  <c r="L259" i="1" s="1"/>
  <c r="R259" i="1"/>
  <c r="S259" i="1" l="1"/>
  <c r="P259" i="1" s="1"/>
  <c r="T259" i="1" l="1"/>
  <c r="W260" i="1" l="1"/>
  <c r="Q260" i="1" s="1"/>
  <c r="M260" i="1"/>
  <c r="U259" i="1"/>
  <c r="N260" i="1" s="1"/>
  <c r="V260" i="1"/>
  <c r="O260" i="1" l="1"/>
  <c r="L260" i="1" s="1"/>
  <c r="R260" i="1"/>
  <c r="S260" i="1" l="1"/>
  <c r="P260" i="1" s="1"/>
  <c r="T260" i="1" l="1"/>
  <c r="W261" i="1" s="1"/>
  <c r="Q261" i="1" s="1"/>
  <c r="U260" i="1" l="1"/>
  <c r="N261" i="1" s="1"/>
  <c r="V261" i="1"/>
  <c r="M261" i="1"/>
  <c r="R261" i="1" l="1"/>
  <c r="O261" i="1"/>
  <c r="L261" i="1" s="1"/>
  <c r="S261" i="1" l="1"/>
  <c r="P261" i="1" s="1"/>
  <c r="T261" i="1" s="1"/>
  <c r="M262" i="1" l="1"/>
  <c r="U261" i="1"/>
  <c r="O262" i="1" s="1"/>
  <c r="W262" i="1"/>
  <c r="Q262" i="1" s="1"/>
  <c r="V262" i="1"/>
  <c r="N262" i="1" l="1"/>
  <c r="L262" i="1" s="1"/>
  <c r="S262" i="1" s="1"/>
  <c r="R262" i="1"/>
  <c r="P262" i="1" l="1"/>
  <c r="T262" i="1" s="1"/>
  <c r="W263" i="1" s="1"/>
  <c r="M263" i="1" l="1"/>
  <c r="U262" i="1"/>
  <c r="N263" i="1" s="1"/>
  <c r="V263" i="1"/>
  <c r="Q263" i="1"/>
  <c r="R263" i="1" l="1"/>
  <c r="O263" i="1"/>
  <c r="L263" i="1" s="1"/>
  <c r="S263" i="1" l="1"/>
  <c r="P263" i="1" s="1"/>
  <c r="T263" i="1" l="1"/>
  <c r="W264" i="1" s="1"/>
  <c r="Q264" i="1" s="1"/>
  <c r="V264" i="1" l="1"/>
  <c r="U263" i="1"/>
  <c r="R264" i="1" s="1"/>
  <c r="M264" i="1"/>
  <c r="O264" i="1" l="1"/>
  <c r="N264" i="1"/>
  <c r="L264" i="1" l="1"/>
  <c r="S264" i="1" s="1"/>
  <c r="P264" i="1" s="1"/>
  <c r="T264" i="1" l="1"/>
  <c r="W265" i="1" s="1"/>
  <c r="Q265" i="1" s="1"/>
  <c r="V265" i="1" l="1"/>
  <c r="U264" i="1"/>
  <c r="O265" i="1" s="1"/>
  <c r="M265" i="1"/>
  <c r="N265" i="1" l="1"/>
  <c r="L265" i="1" s="1"/>
  <c r="S265" i="1" s="1"/>
  <c r="R265" i="1"/>
  <c r="P265" i="1" l="1"/>
  <c r="T265" i="1" s="1"/>
  <c r="W266" i="1" s="1"/>
  <c r="M266" i="1" l="1"/>
  <c r="U265" i="1"/>
  <c r="V266" i="1"/>
  <c r="Q266" i="1"/>
  <c r="R266" i="1" l="1"/>
  <c r="O266" i="1"/>
  <c r="N266" i="1"/>
  <c r="L266" i="1" s="1"/>
  <c r="S266" i="1" l="1"/>
  <c r="P266" i="1" s="1"/>
  <c r="T266" i="1" l="1"/>
  <c r="W267" i="1" s="1"/>
  <c r="Q267" i="1" s="1"/>
  <c r="U266" i="1" l="1"/>
  <c r="N267" i="1" s="1"/>
  <c r="V267" i="1"/>
  <c r="M267" i="1"/>
  <c r="R267" i="1" l="1"/>
  <c r="O267" i="1"/>
  <c r="L267" i="1" s="1"/>
  <c r="S267" i="1" s="1"/>
  <c r="P267" i="1" l="1"/>
  <c r="T267" i="1"/>
  <c r="W268" i="1" s="1"/>
  <c r="M268" i="1" l="1"/>
  <c r="U267" i="1"/>
  <c r="N268" i="1" s="1"/>
  <c r="V268" i="1"/>
  <c r="Q268" i="1"/>
  <c r="O268" i="1" l="1"/>
  <c r="L268" i="1" s="1"/>
  <c r="R268" i="1"/>
  <c r="S268" i="1" l="1"/>
  <c r="P268" i="1" s="1"/>
  <c r="T268" i="1" l="1"/>
  <c r="W269" i="1" s="1"/>
  <c r="M269" i="1" l="1"/>
  <c r="U268" i="1"/>
  <c r="V269" i="1"/>
  <c r="Q269" i="1"/>
  <c r="O269" i="1" l="1"/>
  <c r="R269" i="1"/>
  <c r="N269" i="1"/>
  <c r="L269" i="1" l="1"/>
  <c r="S269" i="1" s="1"/>
  <c r="P269" i="1" s="1"/>
  <c r="T269" i="1" l="1"/>
  <c r="W270" i="1" s="1"/>
  <c r="Q270" i="1" s="1"/>
  <c r="M270" i="1" l="1"/>
  <c r="U269" i="1"/>
  <c r="N270" i="1" s="1"/>
  <c r="V270" i="1"/>
  <c r="O270" i="1" l="1"/>
  <c r="L270" i="1" s="1"/>
  <c r="S270" i="1" s="1"/>
  <c r="R270" i="1"/>
  <c r="P270" i="1" l="1"/>
  <c r="T270" i="1" s="1"/>
  <c r="V271" i="1" s="1"/>
  <c r="W271" i="1" l="1"/>
  <c r="Q271" i="1" s="1"/>
  <c r="M271" i="1"/>
  <c r="U270" i="1"/>
  <c r="N271" i="1" s="1"/>
  <c r="R271" i="1" l="1"/>
  <c r="O271" i="1"/>
  <c r="L271" i="1" s="1"/>
  <c r="S271" i="1" l="1"/>
  <c r="P271" i="1" s="1"/>
  <c r="T271" i="1" l="1"/>
  <c r="W272" i="1" s="1"/>
  <c r="Q272" i="1" s="1"/>
  <c r="V272" i="1" l="1"/>
  <c r="U271" i="1"/>
  <c r="O272" i="1" s="1"/>
  <c r="M272" i="1"/>
  <c r="R272" i="1" l="1"/>
  <c r="N272" i="1"/>
  <c r="L272" i="1" s="1"/>
  <c r="S272" i="1" s="1"/>
  <c r="P272" i="1" l="1"/>
  <c r="T272" i="1" s="1"/>
  <c r="W273" i="1" s="1"/>
  <c r="M273" i="1" l="1"/>
  <c r="U272" i="1"/>
  <c r="V273" i="1"/>
  <c r="Q273" i="1"/>
  <c r="R273" i="1" l="1"/>
  <c r="O273" i="1"/>
  <c r="N273" i="1"/>
  <c r="L273" i="1" s="1"/>
  <c r="S273" i="1" l="1"/>
  <c r="P273" i="1" s="1"/>
  <c r="T273" i="1" l="1"/>
  <c r="W274" i="1" s="1"/>
  <c r="Q274" i="1" s="1"/>
  <c r="V274" i="1" l="1"/>
  <c r="U273" i="1"/>
  <c r="R274" i="1" s="1"/>
  <c r="M274" i="1"/>
  <c r="O274" i="1" l="1"/>
  <c r="N274" i="1"/>
  <c r="L274" i="1" l="1"/>
  <c r="S274" i="1" s="1"/>
  <c r="P274" i="1" s="1"/>
  <c r="T274" i="1" l="1"/>
  <c r="W275" i="1" s="1"/>
  <c r="Q275" i="1" s="1"/>
  <c r="U274" i="1" l="1"/>
  <c r="R275" i="1" s="1"/>
  <c r="M275" i="1"/>
  <c r="V275" i="1"/>
  <c r="N275" i="1"/>
  <c r="O275" i="1" l="1"/>
  <c r="L275" i="1" s="1"/>
  <c r="S275" i="1" s="1"/>
  <c r="P275" i="1" s="1"/>
  <c r="T275" i="1" l="1"/>
  <c r="W276" i="1" s="1"/>
  <c r="Q276" i="1" s="1"/>
  <c r="U275" i="1" l="1"/>
  <c r="O276" i="1" s="1"/>
  <c r="M276" i="1"/>
  <c r="V276" i="1"/>
  <c r="N276" i="1" l="1"/>
  <c r="L276" i="1" s="1"/>
  <c r="S276" i="1" s="1"/>
  <c r="R276" i="1"/>
  <c r="P276" i="1" l="1"/>
  <c r="T276" i="1"/>
  <c r="W277" i="1" s="1"/>
  <c r="M277" i="1" l="1"/>
  <c r="U276" i="1"/>
  <c r="V277" i="1"/>
  <c r="Q277" i="1"/>
  <c r="R277" i="1" l="1"/>
  <c r="O277" i="1"/>
  <c r="N277" i="1"/>
  <c r="L277" i="1" s="1"/>
  <c r="S277" i="1" l="1"/>
  <c r="P277" i="1" s="1"/>
  <c r="T277" i="1" l="1"/>
  <c r="W278" i="1" s="1"/>
  <c r="U277" i="1" l="1"/>
  <c r="N278" i="1" s="1"/>
  <c r="M278" i="1"/>
  <c r="V278" i="1"/>
  <c r="Q278" i="1"/>
  <c r="O278" i="1" l="1"/>
  <c r="L278" i="1" s="1"/>
  <c r="R278" i="1"/>
  <c r="S278" i="1" l="1"/>
  <c r="P278" i="1" s="1"/>
  <c r="T278" i="1" l="1"/>
  <c r="W279" i="1" s="1"/>
  <c r="M279" i="1" l="1"/>
  <c r="U278" i="1"/>
  <c r="V279" i="1"/>
  <c r="Q279" i="1"/>
  <c r="R279" i="1" l="1"/>
  <c r="O279" i="1"/>
  <c r="N279" i="1"/>
  <c r="L279" i="1" s="1"/>
  <c r="S279" i="1" l="1"/>
  <c r="P279" i="1" s="1"/>
  <c r="T279" i="1" l="1"/>
  <c r="W280" i="1" s="1"/>
  <c r="M280" i="1" l="1"/>
  <c r="U279" i="1"/>
  <c r="V280" i="1"/>
  <c r="Q280" i="1"/>
  <c r="R280" i="1" l="1"/>
  <c r="O280" i="1"/>
  <c r="N280" i="1"/>
  <c r="L280" i="1" s="1"/>
  <c r="S280" i="1" l="1"/>
  <c r="P280" i="1" s="1"/>
  <c r="T280" i="1" l="1"/>
  <c r="W281" i="1" s="1"/>
  <c r="M281" i="1" l="1"/>
  <c r="U280" i="1"/>
  <c r="V281" i="1"/>
  <c r="Q281" i="1"/>
  <c r="O281" i="1" l="1"/>
  <c r="R281" i="1"/>
  <c r="N281" i="1"/>
  <c r="L281" i="1" l="1"/>
  <c r="S281" i="1" s="1"/>
  <c r="P281" i="1" s="1"/>
  <c r="T281" i="1" l="1"/>
  <c r="W282" i="1" s="1"/>
  <c r="U281" i="1" l="1"/>
  <c r="N282" i="1" s="1"/>
  <c r="M282" i="1"/>
  <c r="V282" i="1"/>
  <c r="Q282" i="1"/>
  <c r="O282" i="1" l="1"/>
  <c r="L282" i="1" s="1"/>
  <c r="R282" i="1"/>
  <c r="S282" i="1" l="1"/>
  <c r="P282" i="1" s="1"/>
  <c r="T282" i="1" l="1"/>
  <c r="W283" i="1" s="1"/>
  <c r="M283" i="1" l="1"/>
  <c r="U282" i="1"/>
  <c r="V283" i="1"/>
  <c r="Q283" i="1"/>
  <c r="R283" i="1" l="1"/>
  <c r="O283" i="1"/>
  <c r="N283" i="1"/>
  <c r="L283" i="1" s="1"/>
  <c r="S283" i="1" l="1"/>
  <c r="P283" i="1" s="1"/>
  <c r="T283" i="1" l="1"/>
  <c r="W284" i="1" s="1"/>
  <c r="Q284" i="1" s="1"/>
  <c r="M284" i="1" l="1"/>
  <c r="U283" i="1"/>
  <c r="V284" i="1"/>
  <c r="O284" i="1" l="1"/>
  <c r="R284" i="1"/>
  <c r="N284" i="1"/>
  <c r="L284" i="1" l="1"/>
  <c r="S284" i="1" s="1"/>
  <c r="P284" i="1" s="1"/>
  <c r="T284" i="1" l="1"/>
  <c r="W285" i="1" s="1"/>
  <c r="U284" i="1" l="1"/>
  <c r="N285" i="1" s="1"/>
  <c r="M285" i="1"/>
  <c r="V285" i="1"/>
  <c r="Q285" i="1"/>
  <c r="R285" i="1" l="1"/>
  <c r="O285" i="1"/>
  <c r="L285" i="1" s="1"/>
  <c r="S285" i="1" l="1"/>
  <c r="P285" i="1" s="1"/>
  <c r="T285" i="1" l="1"/>
  <c r="W286" i="1" s="1"/>
  <c r="M286" i="1" l="1"/>
  <c r="U285" i="1"/>
  <c r="N286" i="1" s="1"/>
  <c r="V286" i="1"/>
  <c r="Q286" i="1"/>
  <c r="O286" i="1" l="1"/>
  <c r="L286" i="1" s="1"/>
  <c r="R286" i="1"/>
  <c r="S286" i="1" l="1"/>
  <c r="P286" i="1" s="1"/>
  <c r="T286" i="1" l="1"/>
  <c r="W287" i="1" s="1"/>
  <c r="M287" i="1" l="1"/>
  <c r="U286" i="1"/>
  <c r="V287" i="1"/>
  <c r="Q287" i="1"/>
  <c r="O287" i="1" l="1"/>
  <c r="R287" i="1"/>
  <c r="N287" i="1"/>
  <c r="L287" i="1" l="1"/>
  <c r="S287" i="1" s="1"/>
  <c r="P287" i="1" s="1"/>
  <c r="T287" i="1" l="1"/>
  <c r="W288" i="1" l="1"/>
  <c r="Q288" i="1" s="1"/>
  <c r="M288" i="1"/>
  <c r="U287" i="1"/>
  <c r="N288" i="1" s="1"/>
  <c r="V288" i="1"/>
  <c r="O288" i="1" l="1"/>
  <c r="L288" i="1" s="1"/>
  <c r="R288" i="1"/>
  <c r="S288" i="1" l="1"/>
  <c r="P288" i="1" s="1"/>
  <c r="T288" i="1" l="1"/>
  <c r="W289" i="1" s="1"/>
  <c r="U288" i="1" l="1"/>
  <c r="M289" i="1"/>
  <c r="V289" i="1"/>
  <c r="Q289" i="1"/>
  <c r="O289" i="1" l="1"/>
  <c r="R289" i="1"/>
  <c r="N289" i="1"/>
  <c r="L289" i="1" l="1"/>
  <c r="S289" i="1" s="1"/>
  <c r="P289" i="1" s="1"/>
  <c r="T289" i="1" l="1"/>
  <c r="W290" i="1" s="1"/>
  <c r="M290" i="1" l="1"/>
  <c r="U289" i="1"/>
  <c r="V290" i="1"/>
  <c r="Q290" i="1"/>
  <c r="R290" i="1" l="1"/>
  <c r="O290" i="1"/>
  <c r="N290" i="1"/>
  <c r="L290" i="1" s="1"/>
  <c r="S290" i="1" l="1"/>
  <c r="P290" i="1" s="1"/>
  <c r="T290" i="1" l="1"/>
  <c r="W291" i="1" s="1"/>
  <c r="M291" i="1" l="1"/>
  <c r="U290" i="1"/>
  <c r="V291" i="1"/>
  <c r="Q291" i="1"/>
  <c r="R291" i="1" l="1"/>
  <c r="O291" i="1"/>
  <c r="N291" i="1"/>
  <c r="L291" i="1" s="1"/>
  <c r="S291" i="1" l="1"/>
  <c r="P291" i="1" s="1"/>
  <c r="T291" i="1" l="1"/>
  <c r="W292" i="1" s="1"/>
  <c r="Q292" i="1" s="1"/>
  <c r="V292" i="1" l="1"/>
  <c r="U291" i="1"/>
  <c r="R292" i="1" s="1"/>
  <c r="M292" i="1"/>
  <c r="O292" i="1" l="1"/>
  <c r="N292" i="1"/>
  <c r="L292" i="1" l="1"/>
  <c r="S292" i="1" s="1"/>
  <c r="P292" i="1" s="1"/>
  <c r="T292" i="1" l="1"/>
  <c r="W293" i="1" s="1"/>
  <c r="Q293" i="1" s="1"/>
  <c r="V293" i="1" l="1"/>
  <c r="U292" i="1"/>
  <c r="N293" i="1" s="1"/>
  <c r="M293" i="1"/>
  <c r="R293" i="1" l="1"/>
  <c r="O293" i="1"/>
  <c r="L293" i="1" s="1"/>
  <c r="S293" i="1" s="1"/>
  <c r="P293" i="1" l="1"/>
  <c r="T293" i="1" s="1"/>
  <c r="U293" i="1" s="1"/>
  <c r="V294" i="1" l="1"/>
  <c r="M294" i="1"/>
  <c r="W294" i="1"/>
  <c r="Q294" i="1" s="1"/>
  <c r="R294" i="1"/>
  <c r="O294" i="1"/>
  <c r="N294" i="1"/>
  <c r="L294" i="1" l="1"/>
  <c r="S294" i="1" s="1"/>
  <c r="P294" i="1" s="1"/>
  <c r="T294" i="1" l="1"/>
  <c r="W295" i="1" s="1"/>
  <c r="M295" i="1" l="1"/>
  <c r="U294" i="1"/>
  <c r="N295" i="1" s="1"/>
  <c r="V295" i="1"/>
  <c r="Q295" i="1"/>
  <c r="R295" i="1" l="1"/>
  <c r="O295" i="1"/>
  <c r="L295" i="1" s="1"/>
  <c r="S295" i="1" s="1"/>
  <c r="P295" i="1" l="1"/>
  <c r="T295" i="1" s="1"/>
  <c r="V296" i="1" l="1"/>
  <c r="W296" i="1"/>
  <c r="Q296" i="1" s="1"/>
  <c r="M296" i="1"/>
  <c r="U295" i="1"/>
  <c r="N296" i="1" s="1"/>
  <c r="R296" i="1" l="1"/>
  <c r="O296" i="1"/>
  <c r="L296" i="1" s="1"/>
  <c r="S296" i="1" l="1"/>
  <c r="P296" i="1" s="1"/>
  <c r="T296" i="1" l="1"/>
  <c r="W297" i="1" s="1"/>
  <c r="Q297" i="1" s="1"/>
  <c r="U296" i="1" l="1"/>
  <c r="N297" i="1" s="1"/>
  <c r="M297" i="1"/>
  <c r="V297" i="1"/>
  <c r="R297" i="1" l="1"/>
  <c r="O297" i="1"/>
  <c r="L297" i="1" s="1"/>
  <c r="S297" i="1" s="1"/>
  <c r="P297" i="1" l="1"/>
  <c r="T297" i="1" s="1"/>
  <c r="W298" i="1" s="1"/>
  <c r="M298" i="1" l="1"/>
  <c r="U297" i="1"/>
  <c r="V298" i="1"/>
  <c r="Q298" i="1"/>
  <c r="R298" i="1" l="1"/>
  <c r="O298" i="1"/>
  <c r="N298" i="1"/>
  <c r="L298" i="1" s="1"/>
  <c r="S298" i="1" l="1"/>
  <c r="P298" i="1" s="1"/>
  <c r="T298" i="1" l="1"/>
  <c r="W299" i="1" s="1"/>
  <c r="Q299" i="1" s="1"/>
  <c r="V299" i="1" l="1"/>
  <c r="U298" i="1"/>
  <c r="R299" i="1" s="1"/>
  <c r="M299" i="1"/>
  <c r="O299" i="1" l="1"/>
  <c r="N299" i="1"/>
  <c r="L299" i="1" l="1"/>
  <c r="S299" i="1" s="1"/>
  <c r="P299" i="1" s="1"/>
  <c r="T299" i="1" l="1"/>
  <c r="V300" i="1" s="1"/>
  <c r="U299" i="1" l="1"/>
  <c r="N300" i="1" s="1"/>
  <c r="W300" i="1"/>
  <c r="Q300" i="1" s="1"/>
  <c r="M300" i="1"/>
  <c r="R300" i="1" l="1"/>
  <c r="O300" i="1"/>
  <c r="L300" i="1" s="1"/>
  <c r="S300" i="1" s="1"/>
  <c r="P300" i="1" l="1"/>
  <c r="T300" i="1" s="1"/>
  <c r="M301" i="1" s="1"/>
  <c r="V301" i="1" l="1"/>
  <c r="U300" i="1"/>
  <c r="R301" i="1" s="1"/>
  <c r="W301" i="1"/>
  <c r="Q301" i="1" s="1"/>
  <c r="N301" i="1" l="1"/>
  <c r="O301" i="1"/>
  <c r="L301" i="1" l="1"/>
  <c r="S301" i="1" s="1"/>
  <c r="P301" i="1" s="1"/>
  <c r="T301" i="1" l="1"/>
  <c r="V302" i="1" s="1"/>
  <c r="W302" i="1" l="1"/>
  <c r="Q302" i="1" s="1"/>
  <c r="U301" i="1"/>
  <c r="N302" i="1" s="1"/>
  <c r="M302" i="1"/>
  <c r="R302" i="1" l="1"/>
  <c r="O302" i="1"/>
  <c r="L302" i="1" s="1"/>
  <c r="S302" i="1" s="1"/>
  <c r="P302" i="1" l="1"/>
  <c r="T302" i="1" s="1"/>
  <c r="V303" i="1" s="1"/>
  <c r="U302" i="1" l="1"/>
  <c r="N303" i="1" s="1"/>
  <c r="W303" i="1"/>
  <c r="Q303" i="1" s="1"/>
  <c r="M303" i="1"/>
  <c r="R303" i="1" l="1"/>
  <c r="O303" i="1"/>
  <c r="L303" i="1" s="1"/>
  <c r="S303" i="1" s="1"/>
  <c r="P303" i="1" s="1"/>
  <c r="T303" i="1" s="1"/>
  <c r="M304" i="1" s="1"/>
  <c r="W304" i="1" l="1"/>
  <c r="Q304" i="1" s="1"/>
  <c r="U303" i="1"/>
  <c r="O304" i="1" s="1"/>
  <c r="V304" i="1"/>
  <c r="N304" i="1" l="1"/>
  <c r="L304" i="1" s="1"/>
  <c r="S304" i="1" s="1"/>
  <c r="R304" i="1"/>
  <c r="P304" i="1" l="1"/>
  <c r="T304" i="1" s="1"/>
  <c r="W305" i="1" s="1"/>
  <c r="Q305" i="1" s="1"/>
  <c r="U304" i="1" l="1"/>
  <c r="N305" i="1" s="1"/>
  <c r="M305" i="1"/>
  <c r="V305" i="1"/>
  <c r="O305" i="1" l="1"/>
  <c r="L305" i="1" s="1"/>
  <c r="S305" i="1" s="1"/>
  <c r="R305" i="1"/>
  <c r="P305" i="1" l="1"/>
  <c r="T305" i="1" s="1"/>
  <c r="M306" i="1" s="1"/>
  <c r="W306" i="1" l="1"/>
  <c r="Q306" i="1" s="1"/>
  <c r="U305" i="1"/>
  <c r="N306" i="1" s="1"/>
  <c r="V306" i="1"/>
  <c r="R306" i="1" l="1"/>
  <c r="O306" i="1"/>
  <c r="L306" i="1" s="1"/>
  <c r="S306" i="1" s="1"/>
  <c r="P306" i="1" l="1"/>
  <c r="T306" i="1" s="1"/>
  <c r="W307" i="1" l="1"/>
  <c r="Q307" i="1" s="1"/>
  <c r="U306" i="1"/>
  <c r="N307" i="1" s="1"/>
  <c r="M307" i="1"/>
  <c r="V307" i="1"/>
  <c r="R307" i="1" l="1"/>
  <c r="O307" i="1"/>
  <c r="L307" i="1" s="1"/>
  <c r="S307" i="1" s="1"/>
  <c r="P307" i="1" l="1"/>
  <c r="T307" i="1" s="1"/>
  <c r="W308" i="1" s="1"/>
  <c r="Q308" i="1" s="1"/>
  <c r="U307" i="1" l="1"/>
  <c r="M308" i="1"/>
  <c r="V308" i="1"/>
  <c r="O308" i="1" l="1"/>
  <c r="R308" i="1"/>
  <c r="N308" i="1"/>
  <c r="L308" i="1" l="1"/>
  <c r="S308" i="1" s="1"/>
  <c r="P308" i="1" s="1"/>
  <c r="T308" i="1" l="1"/>
  <c r="W309" i="1" s="1"/>
  <c r="Q309" i="1" s="1"/>
  <c r="V309" i="1" l="1"/>
  <c r="M309" i="1"/>
  <c r="U308" i="1"/>
  <c r="N309" i="1" s="1"/>
  <c r="O309" i="1" l="1"/>
  <c r="L309" i="1" s="1"/>
  <c r="S309" i="1" s="1"/>
  <c r="R309" i="1"/>
  <c r="P309" i="1" l="1"/>
  <c r="T309" i="1" s="1"/>
  <c r="W310" i="1" l="1"/>
  <c r="Q310" i="1" s="1"/>
  <c r="M310" i="1"/>
  <c r="U309" i="1"/>
  <c r="N310" i="1" s="1"/>
  <c r="V310" i="1"/>
  <c r="R310" i="1" l="1"/>
  <c r="O310" i="1"/>
  <c r="L310" i="1" s="1"/>
  <c r="S310" i="1" s="1"/>
  <c r="P310" i="1" l="1"/>
  <c r="T310" i="1" s="1"/>
  <c r="W311" i="1" l="1"/>
  <c r="Q311" i="1" s="1"/>
  <c r="M311" i="1"/>
  <c r="U310" i="1"/>
  <c r="N311" i="1" s="1"/>
  <c r="V311" i="1"/>
  <c r="R311" i="1" l="1"/>
  <c r="O311" i="1"/>
  <c r="L311" i="1" s="1"/>
  <c r="S311" i="1" l="1"/>
  <c r="P311" i="1" s="1"/>
  <c r="T311" i="1" l="1"/>
  <c r="W312" i="1" s="1"/>
  <c r="U311" i="1" l="1"/>
  <c r="N312" i="1" s="1"/>
  <c r="M312" i="1"/>
  <c r="V312" i="1"/>
  <c r="Q312" i="1"/>
  <c r="O312" i="1" l="1"/>
  <c r="L312" i="1" s="1"/>
  <c r="S312" i="1" s="1"/>
  <c r="R312" i="1"/>
  <c r="P312" i="1" l="1"/>
  <c r="T312" i="1" s="1"/>
  <c r="W313" i="1" l="1"/>
  <c r="Q313" i="1" s="1"/>
  <c r="M313" i="1"/>
  <c r="U312" i="1"/>
  <c r="V313" i="1"/>
  <c r="O313" i="1" l="1"/>
  <c r="R313" i="1"/>
  <c r="N313" i="1"/>
  <c r="L313" i="1" l="1"/>
  <c r="S313" i="1" s="1"/>
  <c r="P313" i="1" s="1"/>
  <c r="T313" i="1" l="1"/>
  <c r="W314" i="1" s="1"/>
  <c r="Q314" i="1" s="1"/>
  <c r="V314" i="1" l="1"/>
  <c r="U313" i="1"/>
  <c r="N314" i="1" s="1"/>
  <c r="M314" i="1"/>
  <c r="O314" i="1" l="1"/>
  <c r="L314" i="1" s="1"/>
  <c r="S314" i="1" s="1"/>
  <c r="R314" i="1"/>
  <c r="P314" i="1" l="1"/>
  <c r="T314" i="1" s="1"/>
  <c r="W315" i="1" s="1"/>
  <c r="U314" i="1" l="1"/>
  <c r="M315" i="1"/>
  <c r="V315" i="1"/>
  <c r="Q315" i="1"/>
  <c r="R315" i="1" l="1"/>
  <c r="O315" i="1"/>
  <c r="N315" i="1"/>
  <c r="L315" i="1" s="1"/>
  <c r="S315" i="1" l="1"/>
  <c r="P315" i="1" s="1"/>
  <c r="T315" i="1" l="1"/>
  <c r="W316" i="1" s="1"/>
  <c r="U315" i="1" l="1"/>
  <c r="M316" i="1"/>
  <c r="V316" i="1"/>
  <c r="Q316" i="1"/>
  <c r="R316" i="1" l="1"/>
  <c r="O316" i="1"/>
  <c r="N316" i="1"/>
  <c r="L316" i="1" s="1"/>
  <c r="S316" i="1" l="1"/>
  <c r="P316" i="1" s="1"/>
  <c r="T316" i="1" l="1"/>
  <c r="W317" i="1" s="1"/>
  <c r="U316" i="1" l="1"/>
  <c r="N317" i="1" s="1"/>
  <c r="M317" i="1"/>
  <c r="V317" i="1"/>
  <c r="Q317" i="1"/>
  <c r="O317" i="1" l="1"/>
  <c r="L317" i="1" s="1"/>
  <c r="R317" i="1"/>
  <c r="S317" i="1" l="1"/>
  <c r="P317" i="1" s="1"/>
  <c r="T317" i="1" l="1"/>
  <c r="W318" i="1" l="1"/>
  <c r="Q318" i="1" s="1"/>
  <c r="M318" i="1"/>
  <c r="U317" i="1"/>
  <c r="N318" i="1" s="1"/>
  <c r="V318" i="1"/>
  <c r="O318" i="1" l="1"/>
  <c r="L318" i="1" s="1"/>
  <c r="R318" i="1"/>
  <c r="S318" i="1" l="1"/>
  <c r="P318" i="1" s="1"/>
  <c r="T318" i="1" l="1"/>
  <c r="W319" i="1" s="1"/>
  <c r="Q319" i="1" s="1"/>
  <c r="M319" i="1" l="1"/>
  <c r="V319" i="1"/>
  <c r="U318" i="1"/>
  <c r="N319" i="1" s="1"/>
  <c r="R319" i="1" l="1"/>
  <c r="O319" i="1"/>
  <c r="L319" i="1" s="1"/>
  <c r="S319" i="1" s="1"/>
  <c r="P319" i="1" l="1"/>
  <c r="T319" i="1" s="1"/>
  <c r="W320" i="1" s="1"/>
  <c r="M320" i="1" l="1"/>
  <c r="U319" i="1"/>
  <c r="N320" i="1" s="1"/>
  <c r="V320" i="1"/>
  <c r="Q320" i="1"/>
  <c r="R320" i="1" l="1"/>
  <c r="O320" i="1"/>
  <c r="L320" i="1" s="1"/>
  <c r="S320" i="1" l="1"/>
  <c r="P320" i="1" s="1"/>
  <c r="T320" i="1" l="1"/>
  <c r="W321" i="1" s="1"/>
  <c r="M321" i="1" l="1"/>
  <c r="U320" i="1"/>
  <c r="V321" i="1"/>
  <c r="Q321" i="1"/>
  <c r="O321" i="1" l="1"/>
  <c r="R321" i="1"/>
  <c r="N321" i="1"/>
  <c r="L321" i="1" l="1"/>
  <c r="S321" i="1" s="1"/>
  <c r="P321" i="1" s="1"/>
  <c r="T321" i="1" l="1"/>
  <c r="M322" i="1" s="1"/>
  <c r="V322" i="1" l="1"/>
  <c r="U321" i="1"/>
  <c r="O322" i="1" s="1"/>
  <c r="W322" i="1"/>
  <c r="Q322" i="1" s="1"/>
  <c r="R322" i="1" l="1"/>
  <c r="N322" i="1"/>
  <c r="L322" i="1" s="1"/>
  <c r="S322" i="1" s="1"/>
  <c r="P322" i="1" l="1"/>
  <c r="T322" i="1" s="1"/>
  <c r="W323" i="1" s="1"/>
  <c r="Q323" i="1" s="1"/>
  <c r="M323" i="1" l="1"/>
  <c r="V323" i="1"/>
  <c r="U322" i="1"/>
  <c r="O323" i="1" s="1"/>
  <c r="N323" i="1" l="1"/>
  <c r="L323" i="1" s="1"/>
  <c r="S323" i="1" s="1"/>
  <c r="R323" i="1"/>
  <c r="P323" i="1" l="1"/>
  <c r="T323" i="1" s="1"/>
  <c r="V324" i="1" s="1"/>
  <c r="W324" i="1" l="1"/>
  <c r="Q324" i="1" s="1"/>
  <c r="U323" i="1"/>
  <c r="N324" i="1" s="1"/>
  <c r="M324" i="1"/>
  <c r="R324" i="1" l="1"/>
  <c r="O324" i="1"/>
  <c r="L324" i="1" s="1"/>
  <c r="S324" i="1" l="1"/>
  <c r="P324" i="1" s="1"/>
  <c r="T324" i="1" l="1"/>
  <c r="W325" i="1" s="1"/>
  <c r="Q325" i="1" l="1"/>
  <c r="M325" i="1"/>
  <c r="U324" i="1"/>
  <c r="V325" i="1"/>
  <c r="O325" i="1" l="1"/>
  <c r="R325" i="1"/>
  <c r="N325" i="1"/>
  <c r="L325" i="1" l="1"/>
  <c r="S325" i="1" s="1"/>
  <c r="P325" i="1" s="1"/>
  <c r="T325" i="1" l="1"/>
  <c r="W326" i="1" s="1"/>
  <c r="M326" i="1" l="1"/>
  <c r="U325" i="1"/>
  <c r="V326" i="1"/>
  <c r="Q326" i="1"/>
  <c r="R326" i="1" l="1"/>
  <c r="O326" i="1"/>
  <c r="N326" i="1"/>
  <c r="L326" i="1" s="1"/>
  <c r="S326" i="1" l="1"/>
  <c r="P326" i="1" s="1"/>
  <c r="T326" i="1" l="1"/>
  <c r="W327" i="1" s="1"/>
  <c r="M327" i="1" l="1"/>
  <c r="U326" i="1"/>
  <c r="V327" i="1"/>
  <c r="Q327" i="1"/>
  <c r="R327" i="1" l="1"/>
  <c r="O327" i="1"/>
  <c r="N327" i="1"/>
  <c r="L327" i="1" s="1"/>
  <c r="S327" i="1" l="1"/>
  <c r="P327" i="1" s="1"/>
  <c r="T327" i="1" l="1"/>
  <c r="W328" i="1" s="1"/>
  <c r="U327" i="1" l="1"/>
  <c r="N328" i="1" s="1"/>
  <c r="M328" i="1"/>
  <c r="V328" i="1"/>
  <c r="Q328" i="1"/>
  <c r="O328" i="1" l="1"/>
  <c r="L328" i="1" s="1"/>
  <c r="R328" i="1"/>
  <c r="S328" i="1" l="1"/>
  <c r="P328" i="1" s="1"/>
  <c r="T328" i="1" l="1"/>
  <c r="W329" i="1" s="1"/>
  <c r="M329" i="1" l="1"/>
  <c r="U328" i="1"/>
  <c r="V329" i="1"/>
  <c r="Q329" i="1"/>
  <c r="O329" i="1" l="1"/>
  <c r="R329" i="1"/>
  <c r="N329" i="1"/>
  <c r="L329" i="1" l="1"/>
  <c r="S329" i="1" s="1"/>
  <c r="P329" i="1" s="1"/>
  <c r="T329" i="1" l="1"/>
  <c r="W330" i="1" s="1"/>
  <c r="M330" i="1" l="1"/>
  <c r="U329" i="1"/>
  <c r="V330" i="1"/>
  <c r="Q330" i="1"/>
  <c r="R330" i="1" l="1"/>
  <c r="O330" i="1"/>
  <c r="N330" i="1"/>
  <c r="L330" i="1" l="1"/>
  <c r="S330" i="1" s="1"/>
  <c r="P330" i="1" s="1"/>
  <c r="T330" i="1" l="1"/>
  <c r="W331" i="1" s="1"/>
  <c r="Q331" i="1" s="1"/>
  <c r="V331" i="1" l="1"/>
  <c r="U330" i="1"/>
  <c r="R331" i="1" s="1"/>
  <c r="M331" i="1"/>
  <c r="O331" i="1" l="1"/>
  <c r="N331" i="1"/>
  <c r="L331" i="1" l="1"/>
  <c r="S331" i="1" s="1"/>
  <c r="P331" i="1" s="1"/>
  <c r="T331" i="1" l="1"/>
  <c r="W332" i="1" s="1"/>
  <c r="Q332" i="1" s="1"/>
  <c r="V332" i="1" l="1"/>
  <c r="U331" i="1"/>
  <c r="N332" i="1" s="1"/>
  <c r="M332" i="1"/>
  <c r="R332" i="1" l="1"/>
  <c r="O332" i="1"/>
  <c r="L332" i="1" s="1"/>
  <c r="S332" i="1" s="1"/>
  <c r="P332" i="1" l="1"/>
  <c r="T332" i="1"/>
  <c r="W333" i="1" s="1"/>
  <c r="M333" i="1" l="1"/>
  <c r="U332" i="1"/>
  <c r="V333" i="1"/>
  <c r="Q333" i="1"/>
  <c r="O333" i="1" l="1"/>
  <c r="R333" i="1"/>
  <c r="N333" i="1"/>
  <c r="L333" i="1" l="1"/>
  <c r="S333" i="1" s="1"/>
  <c r="P333" i="1" s="1"/>
  <c r="T333" i="1" l="1"/>
  <c r="W334" i="1" s="1"/>
  <c r="M334" i="1" l="1"/>
  <c r="U333" i="1"/>
  <c r="N334" i="1" s="1"/>
  <c r="V334" i="1"/>
  <c r="Q334" i="1"/>
  <c r="O334" i="1" l="1"/>
  <c r="L334" i="1" s="1"/>
  <c r="R334" i="1"/>
  <c r="S334" i="1" l="1"/>
  <c r="P334" i="1" s="1"/>
  <c r="T334" i="1" l="1"/>
  <c r="W335" i="1" l="1"/>
  <c r="Q335" i="1" s="1"/>
  <c r="M335" i="1"/>
  <c r="U334" i="1"/>
  <c r="N335" i="1" s="1"/>
  <c r="V335" i="1"/>
  <c r="O335" i="1" l="1"/>
  <c r="L335" i="1" s="1"/>
  <c r="R335" i="1"/>
  <c r="S335" i="1" l="1"/>
  <c r="P335" i="1" s="1"/>
  <c r="T335" i="1" l="1"/>
  <c r="W336" i="1" s="1"/>
  <c r="M336" i="1" l="1"/>
  <c r="U335" i="1"/>
  <c r="N336" i="1" s="1"/>
  <c r="V336" i="1"/>
  <c r="Q336" i="1"/>
  <c r="O336" i="1" l="1"/>
  <c r="L336" i="1" s="1"/>
  <c r="R336" i="1"/>
  <c r="S336" i="1" l="1"/>
  <c r="P336" i="1" s="1"/>
  <c r="T336" i="1" l="1"/>
  <c r="W337" i="1" l="1"/>
  <c r="Q337" i="1" s="1"/>
  <c r="M337" i="1"/>
  <c r="U336" i="1"/>
  <c r="N337" i="1" s="1"/>
  <c r="V337" i="1"/>
  <c r="O337" i="1" l="1"/>
  <c r="L337" i="1" s="1"/>
  <c r="R337" i="1"/>
  <c r="S337" i="1" l="1"/>
  <c r="P337" i="1" s="1"/>
  <c r="T337" i="1" l="1"/>
  <c r="W338" i="1" s="1"/>
  <c r="U337" i="1" l="1"/>
  <c r="N338" i="1" s="1"/>
  <c r="M338" i="1"/>
  <c r="V338" i="1"/>
  <c r="Q338" i="1"/>
  <c r="O338" i="1" l="1"/>
  <c r="L338" i="1" s="1"/>
  <c r="R338" i="1"/>
  <c r="S338" i="1" l="1"/>
  <c r="P338" i="1" s="1"/>
  <c r="T338" i="1" l="1"/>
  <c r="V339" i="1" s="1"/>
  <c r="W339" i="1" l="1"/>
  <c r="Q339" i="1" s="1"/>
  <c r="M339" i="1"/>
  <c r="U338" i="1"/>
  <c r="N339" i="1" s="1"/>
  <c r="R339" i="1" l="1"/>
  <c r="O339" i="1"/>
  <c r="L339" i="1" s="1"/>
  <c r="S339" i="1" l="1"/>
  <c r="P339" i="1" s="1"/>
  <c r="T339" i="1" l="1"/>
  <c r="W340" i="1" s="1"/>
  <c r="Q340" i="1" s="1"/>
  <c r="V340" i="1" l="1"/>
  <c r="M340" i="1"/>
  <c r="U339" i="1"/>
  <c r="R340" i="1" s="1"/>
  <c r="O340" i="1" l="1"/>
  <c r="N340" i="1"/>
  <c r="L340" i="1" l="1"/>
  <c r="S340" i="1" s="1"/>
  <c r="P340" i="1" s="1"/>
  <c r="T340" i="1" l="1"/>
  <c r="W341" i="1" s="1"/>
  <c r="Q341" i="1" s="1"/>
  <c r="V341" i="1" l="1"/>
  <c r="U340" i="1"/>
  <c r="O341" i="1" s="1"/>
  <c r="M341" i="1"/>
  <c r="N341" i="1"/>
  <c r="R341" i="1" l="1"/>
  <c r="L341" i="1"/>
  <c r="S341" i="1" s="1"/>
  <c r="P341" i="1" s="1"/>
  <c r="T341" i="1" l="1"/>
  <c r="W342" i="1" s="1"/>
  <c r="Q342" i="1" s="1"/>
  <c r="V342" i="1" l="1"/>
  <c r="M342" i="1"/>
  <c r="U341" i="1"/>
  <c r="O342" i="1" s="1"/>
  <c r="N342" i="1" l="1"/>
  <c r="L342" i="1" s="1"/>
  <c r="S342" i="1" s="1"/>
  <c r="R342" i="1"/>
  <c r="P342" i="1" l="1"/>
  <c r="T342" i="1" s="1"/>
  <c r="W343" i="1" s="1"/>
  <c r="M343" i="1" l="1"/>
  <c r="U342" i="1"/>
  <c r="N343" i="1" s="1"/>
  <c r="V343" i="1"/>
  <c r="Q343" i="1"/>
  <c r="R343" i="1" l="1"/>
  <c r="O343" i="1"/>
  <c r="L343" i="1" s="1"/>
  <c r="S343" i="1" s="1"/>
  <c r="P343" i="1" l="1"/>
  <c r="T343" i="1" s="1"/>
  <c r="W344" i="1" l="1"/>
  <c r="M344" i="1"/>
  <c r="U343" i="1"/>
  <c r="V344" i="1"/>
  <c r="Q344" i="1"/>
  <c r="O344" i="1" l="1"/>
  <c r="R344" i="1"/>
  <c r="N344" i="1"/>
  <c r="L344" i="1" l="1"/>
  <c r="S344" i="1" s="1"/>
  <c r="P344" i="1" s="1"/>
  <c r="T344" i="1" l="1"/>
  <c r="W345" i="1" s="1"/>
  <c r="M345" i="1" l="1"/>
  <c r="U344" i="1"/>
  <c r="N345" i="1" s="1"/>
  <c r="V345" i="1"/>
  <c r="Q345" i="1"/>
  <c r="O345" i="1" l="1"/>
  <c r="L345" i="1" s="1"/>
  <c r="R345" i="1"/>
  <c r="S345" i="1" l="1"/>
  <c r="P345" i="1" s="1"/>
  <c r="T345" i="1" l="1"/>
  <c r="W346" i="1" s="1"/>
  <c r="Q346" i="1" s="1"/>
  <c r="V346" i="1" l="1"/>
  <c r="M346" i="1"/>
  <c r="U345" i="1"/>
  <c r="O346" i="1" s="1"/>
  <c r="R346" i="1" l="1"/>
  <c r="N346" i="1"/>
  <c r="L346" i="1" s="1"/>
  <c r="S346" i="1" s="1"/>
  <c r="P346" i="1" l="1"/>
  <c r="T346" i="1" s="1"/>
  <c r="W347" i="1" s="1"/>
  <c r="Q347" i="1" s="1"/>
  <c r="M347" i="1" l="1"/>
  <c r="U346" i="1"/>
  <c r="N347" i="1" s="1"/>
  <c r="V347" i="1"/>
  <c r="R347" i="1" l="1"/>
  <c r="O347" i="1"/>
  <c r="L347" i="1" s="1"/>
  <c r="S347" i="1" l="1"/>
  <c r="P347" i="1" s="1"/>
  <c r="T347" i="1" l="1"/>
  <c r="W348" i="1" s="1"/>
  <c r="Q348" i="1" s="1"/>
  <c r="U347" i="1" l="1"/>
  <c r="N348" i="1" s="1"/>
  <c r="M348" i="1"/>
  <c r="V348" i="1"/>
  <c r="O348" i="1" l="1"/>
  <c r="L348" i="1" s="1"/>
  <c r="R348" i="1"/>
  <c r="S348" i="1" l="1"/>
  <c r="P348" i="1" s="1"/>
  <c r="T348" i="1" l="1"/>
  <c r="W349" i="1" s="1"/>
  <c r="U348" i="1" l="1"/>
  <c r="M349" i="1"/>
  <c r="V349" i="1"/>
  <c r="Q349" i="1"/>
  <c r="O349" i="1" l="1"/>
  <c r="R349" i="1"/>
  <c r="N349" i="1"/>
  <c r="L349" i="1" l="1"/>
  <c r="S349" i="1" s="1"/>
  <c r="P349" i="1" s="1"/>
  <c r="T349" i="1" l="1"/>
  <c r="W350" i="1" l="1"/>
  <c r="Q350" i="1" s="1"/>
  <c r="M350" i="1"/>
  <c r="U349" i="1"/>
  <c r="N350" i="1" s="1"/>
  <c r="V350" i="1"/>
  <c r="O350" i="1" l="1"/>
  <c r="L350" i="1" s="1"/>
  <c r="R350" i="1"/>
  <c r="S350" i="1" l="1"/>
  <c r="P350" i="1" s="1"/>
  <c r="T350" i="1" l="1"/>
  <c r="W351" i="1" s="1"/>
  <c r="M351" i="1" l="1"/>
  <c r="U350" i="1"/>
  <c r="V351" i="1"/>
  <c r="Q351" i="1"/>
  <c r="O351" i="1" l="1"/>
  <c r="R351" i="1"/>
  <c r="N351" i="1"/>
  <c r="L351" i="1" l="1"/>
  <c r="S351" i="1" s="1"/>
  <c r="P351" i="1" s="1"/>
  <c r="T351" i="1" l="1"/>
  <c r="W352" i="1" s="1"/>
  <c r="M352" i="1" l="1"/>
  <c r="U351" i="1"/>
  <c r="V352" i="1"/>
  <c r="Q352" i="1"/>
  <c r="O352" i="1" l="1"/>
  <c r="R352" i="1"/>
  <c r="N352" i="1"/>
  <c r="L352" i="1" l="1"/>
  <c r="S352" i="1" s="1"/>
  <c r="P352" i="1" s="1"/>
  <c r="T352" i="1" l="1"/>
  <c r="W353" i="1" s="1"/>
  <c r="Q353" i="1" s="1"/>
  <c r="M353" i="1" l="1"/>
  <c r="U352" i="1"/>
  <c r="R353" i="1" s="1"/>
  <c r="V353" i="1"/>
  <c r="O353" i="1" l="1"/>
  <c r="N353" i="1"/>
  <c r="L353" i="1" l="1"/>
  <c r="S353" i="1" s="1"/>
  <c r="P353" i="1" s="1"/>
  <c r="T353" i="1" l="1"/>
  <c r="W354" i="1" s="1"/>
  <c r="Q354" i="1" s="1"/>
  <c r="V354" i="1" l="1"/>
  <c r="M354" i="1"/>
  <c r="U353" i="1"/>
  <c r="N354" i="1" s="1"/>
  <c r="R354" i="1" l="1"/>
  <c r="O354" i="1"/>
  <c r="L354" i="1" s="1"/>
  <c r="S354" i="1" s="1"/>
  <c r="P354" i="1" l="1"/>
  <c r="T354" i="1" s="1"/>
  <c r="V355" i="1" s="1"/>
  <c r="W355" i="1" l="1"/>
  <c r="Q355" i="1" s="1"/>
  <c r="M355" i="1"/>
  <c r="U354" i="1"/>
  <c r="O355" i="1" l="1"/>
  <c r="R355" i="1"/>
  <c r="N355" i="1"/>
  <c r="L355" i="1" l="1"/>
  <c r="S355" i="1" s="1"/>
  <c r="P355" i="1" s="1"/>
  <c r="T355" i="1" s="1"/>
  <c r="W356" i="1" l="1"/>
  <c r="Q356" i="1" s="1"/>
  <c r="U355" i="1"/>
  <c r="M356" i="1"/>
  <c r="V356" i="1"/>
  <c r="R356" i="1" l="1"/>
  <c r="O356" i="1"/>
  <c r="N356" i="1"/>
  <c r="L356" i="1" s="1"/>
  <c r="S356" i="1" l="1"/>
  <c r="P356" i="1" s="1"/>
  <c r="T356" i="1" l="1"/>
  <c r="V357" i="1" s="1"/>
  <c r="W357" i="1" l="1"/>
  <c r="Q357" i="1" s="1"/>
  <c r="M357" i="1"/>
  <c r="U356" i="1"/>
  <c r="R357" i="1" l="1"/>
  <c r="O357" i="1"/>
  <c r="N357" i="1"/>
  <c r="L357" i="1" s="1"/>
  <c r="S357" i="1" l="1"/>
  <c r="P357" i="1" s="1"/>
  <c r="T357" i="1" s="1"/>
  <c r="W358" i="1" l="1"/>
  <c r="Q358" i="1" s="1"/>
  <c r="M358" i="1"/>
  <c r="U357" i="1"/>
  <c r="V358" i="1"/>
  <c r="O358" i="1" l="1"/>
  <c r="R358" i="1"/>
  <c r="N358" i="1"/>
  <c r="L358" i="1" l="1"/>
  <c r="S358" i="1" s="1"/>
  <c r="P358" i="1" s="1"/>
  <c r="T358" i="1" l="1"/>
  <c r="W359" i="1" s="1"/>
  <c r="M359" i="1" l="1"/>
  <c r="U358" i="1"/>
  <c r="V359" i="1"/>
  <c r="Q359" i="1"/>
  <c r="R359" i="1" l="1"/>
  <c r="O359" i="1"/>
  <c r="N359" i="1"/>
  <c r="L359" i="1" s="1"/>
  <c r="S359" i="1" s="1"/>
  <c r="P359" i="1" l="1"/>
  <c r="T359" i="1" s="1"/>
  <c r="W360" i="1" s="1"/>
  <c r="U359" i="1" l="1"/>
  <c r="N360" i="1" s="1"/>
  <c r="M360" i="1"/>
  <c r="V360" i="1"/>
  <c r="Q360" i="1"/>
  <c r="R360" i="1" l="1"/>
  <c r="O360" i="1"/>
  <c r="L360" i="1" s="1"/>
  <c r="S360" i="1" l="1"/>
  <c r="P360" i="1" s="1"/>
  <c r="T360" i="1" l="1"/>
  <c r="V361" i="1" s="1"/>
  <c r="W361" i="1" l="1"/>
  <c r="Q361" i="1" s="1"/>
  <c r="U360" i="1"/>
  <c r="M361" i="1"/>
  <c r="O361" i="1" l="1"/>
  <c r="R361" i="1"/>
  <c r="N361" i="1"/>
  <c r="L361" i="1" l="1"/>
  <c r="S361" i="1" s="1"/>
  <c r="P361" i="1" s="1"/>
  <c r="T361" i="1" l="1"/>
  <c r="W362" i="1" s="1"/>
  <c r="Q362" i="1" s="1"/>
  <c r="U361" i="1" l="1"/>
  <c r="N362" i="1" s="1"/>
  <c r="M362" i="1"/>
  <c r="V362" i="1"/>
  <c r="R362" i="1" l="1"/>
  <c r="O362" i="1"/>
  <c r="L362" i="1" s="1"/>
  <c r="S362" i="1" s="1"/>
  <c r="P362" i="1" l="1"/>
  <c r="T362" i="1" s="1"/>
  <c r="W363" i="1" s="1"/>
  <c r="M363" i="1" l="1"/>
  <c r="U362" i="1"/>
  <c r="V363" i="1"/>
  <c r="Q363" i="1"/>
  <c r="R363" i="1" l="1"/>
  <c r="O363" i="1"/>
  <c r="N363" i="1"/>
  <c r="L363" i="1" s="1"/>
  <c r="S363" i="1" l="1"/>
  <c r="P363" i="1" s="1"/>
  <c r="T363" i="1" l="1"/>
  <c r="W364" i="1" s="1"/>
  <c r="Q364" i="1" s="1"/>
  <c r="V364" i="1" l="1"/>
  <c r="U363" i="1"/>
  <c r="N364" i="1" s="1"/>
  <c r="M364" i="1"/>
  <c r="R364" i="1" l="1"/>
  <c r="O364" i="1"/>
  <c r="L364" i="1" s="1"/>
  <c r="S364" i="1" s="1"/>
  <c r="P364" i="1" l="1"/>
  <c r="T364" i="1" s="1"/>
  <c r="W365" i="1" s="1"/>
  <c r="Q365" i="1" s="1"/>
  <c r="M365" i="1" l="1"/>
  <c r="U364" i="1"/>
  <c r="R365" i="1" s="1"/>
  <c r="V365" i="1"/>
  <c r="N365" i="1" l="1"/>
  <c r="O365" i="1"/>
  <c r="L365" i="1" l="1"/>
  <c r="S365" i="1" s="1"/>
  <c r="P365" i="1" s="1"/>
  <c r="T365" i="1" l="1"/>
  <c r="W366" i="1" s="1"/>
  <c r="Q366" i="1" s="1"/>
  <c r="M366" i="1" l="1"/>
  <c r="U365" i="1"/>
  <c r="O366" i="1" s="1"/>
  <c r="V366" i="1"/>
  <c r="N366" i="1" l="1"/>
  <c r="L366" i="1" s="1"/>
  <c r="S366" i="1" s="1"/>
  <c r="R366" i="1"/>
  <c r="P366" i="1" l="1"/>
  <c r="T366" i="1" s="1"/>
  <c r="W367" i="1" s="1"/>
  <c r="Q367" i="1" s="1"/>
  <c r="U366" i="1" l="1"/>
  <c r="O367" i="1" s="1"/>
  <c r="M367" i="1"/>
  <c r="V367" i="1"/>
  <c r="N367" i="1" l="1"/>
  <c r="L367" i="1" s="1"/>
  <c r="S367" i="1" s="1"/>
  <c r="R367" i="1"/>
  <c r="P367" i="1" l="1"/>
  <c r="T367" i="1"/>
  <c r="W368" i="1" s="1"/>
  <c r="Q368" i="1" s="1"/>
  <c r="U367" i="1" l="1"/>
  <c r="N368" i="1" s="1"/>
  <c r="M368" i="1"/>
  <c r="V368" i="1"/>
  <c r="R368" i="1" l="1"/>
  <c r="O368" i="1"/>
  <c r="L368" i="1" s="1"/>
  <c r="S368" i="1" l="1"/>
  <c r="P368" i="1" s="1"/>
  <c r="T368" i="1" l="1"/>
  <c r="W369" i="1" s="1"/>
  <c r="M369" i="1" l="1"/>
  <c r="U368" i="1"/>
  <c r="V369" i="1"/>
  <c r="Q369" i="1"/>
  <c r="O369" i="1" l="1"/>
  <c r="R369" i="1"/>
  <c r="N369" i="1"/>
  <c r="L369" i="1" l="1"/>
  <c r="S369" i="1" s="1"/>
  <c r="P369" i="1" s="1"/>
  <c r="T369" i="1" s="1"/>
  <c r="W370" i="1" l="1"/>
  <c r="Q370" i="1" s="1"/>
  <c r="M370" i="1"/>
  <c r="U369" i="1"/>
  <c r="V370" i="1"/>
  <c r="O370" i="1" l="1"/>
  <c r="R370" i="1"/>
  <c r="N370" i="1"/>
  <c r="L370" i="1" s="1"/>
  <c r="S370" i="1" l="1"/>
  <c r="P370" i="1" s="1"/>
  <c r="T370" i="1" l="1"/>
  <c r="W371" i="1" s="1"/>
  <c r="M371" i="1" l="1"/>
  <c r="U370" i="1"/>
  <c r="V371" i="1"/>
  <c r="Q371" i="1"/>
  <c r="N371" i="1" l="1"/>
  <c r="O371" i="1"/>
  <c r="R371" i="1"/>
  <c r="L371" i="1" l="1"/>
  <c r="S371" i="1" s="1"/>
  <c r="P371" i="1" s="1"/>
  <c r="T371" i="1" l="1"/>
  <c r="W372" i="1" s="1"/>
  <c r="M372" i="1" l="1"/>
  <c r="U371" i="1"/>
  <c r="V372" i="1"/>
  <c r="Q372" i="1"/>
  <c r="O372" i="1" l="1"/>
  <c r="R372" i="1"/>
  <c r="N372" i="1"/>
  <c r="L372" i="1" l="1"/>
  <c r="S372" i="1" s="1"/>
  <c r="P372" i="1" s="1"/>
  <c r="T372" i="1" l="1"/>
  <c r="W373" i="1" s="1"/>
  <c r="Q373" i="1" s="1"/>
  <c r="V373" i="1" l="1"/>
  <c r="M373" i="1"/>
  <c r="U372" i="1"/>
  <c r="N373" i="1" s="1"/>
  <c r="R373" i="1" l="1"/>
  <c r="O373" i="1"/>
  <c r="L373" i="1" s="1"/>
  <c r="S373" i="1" s="1"/>
  <c r="P373" i="1" l="1"/>
  <c r="T373" i="1" s="1"/>
  <c r="W374" i="1" s="1"/>
  <c r="Q374" i="1" s="1"/>
  <c r="U373" i="1" l="1"/>
  <c r="O374" i="1" s="1"/>
  <c r="M374" i="1"/>
  <c r="V374" i="1"/>
  <c r="N374" i="1" l="1"/>
  <c r="L374" i="1" s="1"/>
  <c r="S374" i="1" s="1"/>
  <c r="R374" i="1"/>
  <c r="P374" i="1" l="1"/>
  <c r="T374" i="1"/>
  <c r="W375" i="1" l="1"/>
  <c r="Q375" i="1" s="1"/>
  <c r="M375" i="1"/>
  <c r="U374" i="1"/>
  <c r="N375" i="1" s="1"/>
  <c r="V375" i="1"/>
  <c r="R375" i="1" l="1"/>
  <c r="O375" i="1"/>
  <c r="L375" i="1" s="1"/>
  <c r="S375" i="1" l="1"/>
  <c r="P375" i="1" s="1"/>
  <c r="T375" i="1" l="1"/>
  <c r="W376" i="1" s="1"/>
  <c r="Q376" i="1" s="1"/>
  <c r="V376" i="1" l="1"/>
  <c r="U375" i="1"/>
  <c r="N376" i="1" s="1"/>
  <c r="M376" i="1"/>
  <c r="R376" i="1" l="1"/>
  <c r="O376" i="1"/>
  <c r="L376" i="1" s="1"/>
  <c r="S376" i="1" s="1"/>
  <c r="P376" i="1" l="1"/>
  <c r="T376" i="1" s="1"/>
  <c r="W377" i="1" s="1"/>
  <c r="U376" i="1" l="1"/>
  <c r="N377" i="1" s="1"/>
  <c r="M377" i="1"/>
  <c r="V377" i="1"/>
  <c r="Q377" i="1"/>
  <c r="O377" i="1" l="1"/>
  <c r="L377" i="1" s="1"/>
  <c r="R377" i="1"/>
  <c r="S377" i="1" l="1"/>
  <c r="P377" i="1" s="1"/>
  <c r="T377" i="1" l="1"/>
  <c r="W378" i="1" s="1"/>
  <c r="M378" i="1" l="1"/>
  <c r="U377" i="1"/>
  <c r="N378" i="1" s="1"/>
  <c r="V378" i="1"/>
  <c r="Q378" i="1"/>
  <c r="R378" i="1" l="1"/>
  <c r="O378" i="1"/>
  <c r="L378" i="1" s="1"/>
  <c r="S378" i="1" l="1"/>
  <c r="P378" i="1" s="1"/>
  <c r="T378" i="1" l="1"/>
  <c r="W379" i="1" s="1"/>
  <c r="M379" i="1" l="1"/>
  <c r="U378" i="1"/>
  <c r="V379" i="1"/>
  <c r="Q379" i="1"/>
  <c r="O379" i="1" l="1"/>
  <c r="R379" i="1"/>
  <c r="N379" i="1"/>
  <c r="L379" i="1" l="1"/>
  <c r="S379" i="1" s="1"/>
  <c r="P379" i="1" s="1"/>
  <c r="T379" i="1" l="1"/>
  <c r="W380" i="1" s="1"/>
  <c r="Q380" i="1" s="1"/>
  <c r="V380" i="1" l="1"/>
  <c r="U379" i="1"/>
  <c r="R380" i="1" s="1"/>
  <c r="M380" i="1"/>
  <c r="O380" i="1" l="1"/>
  <c r="N380" i="1"/>
  <c r="L380" i="1" l="1"/>
  <c r="S380" i="1" s="1"/>
  <c r="P380" i="1" s="1"/>
  <c r="T380" i="1" l="1"/>
  <c r="W381" i="1" s="1"/>
  <c r="Q381" i="1" s="1"/>
  <c r="U380" i="1" l="1"/>
  <c r="O381" i="1" s="1"/>
  <c r="V381" i="1"/>
  <c r="M381" i="1"/>
  <c r="R381" i="1" l="1"/>
  <c r="N381" i="1"/>
  <c r="L381" i="1" s="1"/>
  <c r="S381" i="1" l="1"/>
  <c r="P381" i="1" s="1"/>
  <c r="T381" i="1" s="1"/>
  <c r="W382" i="1" s="1"/>
  <c r="Q382" i="1" s="1"/>
  <c r="V382" i="1" l="1"/>
  <c r="U381" i="1"/>
  <c r="R382" i="1" s="1"/>
  <c r="M382" i="1"/>
  <c r="N382" i="1" l="1"/>
  <c r="O382" i="1"/>
  <c r="L382" i="1" l="1"/>
  <c r="S382" i="1" s="1"/>
  <c r="P382" i="1" s="1"/>
  <c r="T382" i="1" l="1"/>
  <c r="U382" i="1" s="1"/>
  <c r="N383" i="1" s="1"/>
  <c r="M383" i="1" l="1"/>
  <c r="W383" i="1"/>
  <c r="Q383" i="1" s="1"/>
  <c r="V383" i="1"/>
  <c r="R383" i="1"/>
  <c r="O383" i="1"/>
  <c r="L383" i="1" l="1"/>
  <c r="S383" i="1" s="1"/>
  <c r="P383" i="1" s="1"/>
  <c r="T383" i="1" s="1"/>
  <c r="M384" i="1" s="1"/>
  <c r="U383" i="1" l="1"/>
  <c r="O384" i="1" s="1"/>
  <c r="W384" i="1"/>
  <c r="Q384" i="1" s="1"/>
  <c r="V384" i="1"/>
  <c r="R384" i="1" l="1"/>
  <c r="N384" i="1"/>
  <c r="L384" i="1" s="1"/>
  <c r="S384" i="1" s="1"/>
  <c r="P384" i="1" s="1"/>
  <c r="T384" i="1" l="1"/>
  <c r="W385" i="1" s="1"/>
  <c r="Q385" i="1" s="1"/>
  <c r="U384" i="1" l="1"/>
  <c r="N385" i="1" s="1"/>
  <c r="V385" i="1"/>
  <c r="M385" i="1"/>
  <c r="O385" i="1" l="1"/>
  <c r="L385" i="1" s="1"/>
  <c r="S385" i="1" s="1"/>
  <c r="R385" i="1"/>
  <c r="P385" i="1" l="1"/>
  <c r="T385" i="1" s="1"/>
  <c r="W386" i="1" s="1"/>
  <c r="Q386" i="1" s="1"/>
  <c r="V386" i="1"/>
  <c r="M386" i="1" l="1"/>
  <c r="U385" i="1"/>
  <c r="N386" i="1" s="1"/>
  <c r="O386" i="1" l="1"/>
  <c r="L386" i="1" s="1"/>
  <c r="R386" i="1"/>
  <c r="S386" i="1"/>
  <c r="P386" i="1" s="1"/>
  <c r="T386" i="1" l="1"/>
  <c r="W387" i="1" s="1"/>
  <c r="M387" i="1" l="1"/>
  <c r="U386" i="1"/>
  <c r="V387" i="1"/>
  <c r="Q387" i="1"/>
  <c r="N387" i="1" l="1"/>
  <c r="R387" i="1"/>
  <c r="O387" i="1"/>
  <c r="L387" i="1" l="1"/>
  <c r="S387" i="1" s="1"/>
  <c r="P387" i="1" s="1"/>
  <c r="T387" i="1" l="1"/>
  <c r="W388" i="1" s="1"/>
  <c r="Q388" i="1" s="1"/>
  <c r="M388" i="1" l="1"/>
  <c r="U387" i="1"/>
  <c r="N388" i="1" s="1"/>
  <c r="V388" i="1"/>
  <c r="R388" i="1" l="1"/>
  <c r="O388" i="1"/>
  <c r="L388" i="1" s="1"/>
  <c r="S388" i="1" s="1"/>
  <c r="P388" i="1" l="1"/>
  <c r="T388" i="1" s="1"/>
  <c r="W389" i="1" s="1"/>
  <c r="U388" i="1" l="1"/>
  <c r="N389" i="1" s="1"/>
  <c r="M389" i="1"/>
  <c r="V389" i="1"/>
  <c r="Q389" i="1"/>
  <c r="O389" i="1" l="1"/>
  <c r="L389" i="1" s="1"/>
  <c r="R389" i="1"/>
  <c r="S389" i="1" l="1"/>
  <c r="P389" i="1" s="1"/>
  <c r="T389" i="1" l="1"/>
  <c r="W390" i="1" s="1"/>
  <c r="M390" i="1" l="1"/>
  <c r="U389" i="1"/>
  <c r="V390" i="1"/>
  <c r="Q390" i="1"/>
  <c r="O390" i="1" l="1"/>
  <c r="R390" i="1"/>
  <c r="N390" i="1"/>
  <c r="L390" i="1" l="1"/>
  <c r="S390" i="1" s="1"/>
  <c r="P390" i="1" s="1"/>
  <c r="T390" i="1" l="1"/>
  <c r="W391" i="1" s="1"/>
  <c r="U390" i="1" l="1"/>
  <c r="N391" i="1" s="1"/>
  <c r="M391" i="1"/>
  <c r="V391" i="1"/>
  <c r="Q391" i="1"/>
  <c r="R391" i="1" l="1"/>
  <c r="O391" i="1"/>
  <c r="L391" i="1" s="1"/>
  <c r="S391" i="1" l="1"/>
  <c r="P391" i="1" s="1"/>
  <c r="T391" i="1" l="1"/>
  <c r="V392" i="1" s="1"/>
  <c r="W392" i="1" l="1"/>
  <c r="Q392" i="1" s="1"/>
  <c r="M392" i="1"/>
  <c r="U391" i="1"/>
  <c r="O392" i="1" l="1"/>
  <c r="R392" i="1"/>
  <c r="N392" i="1"/>
  <c r="L392" i="1" l="1"/>
  <c r="S392" i="1" s="1"/>
  <c r="P392" i="1" s="1"/>
  <c r="T392" i="1" l="1"/>
  <c r="W393" i="1" s="1"/>
  <c r="Q393" i="1" s="1"/>
  <c r="M393" i="1" l="1"/>
  <c r="V393" i="1"/>
  <c r="U392" i="1"/>
  <c r="O393" i="1" s="1"/>
  <c r="N393" i="1" l="1"/>
  <c r="L393" i="1" s="1"/>
  <c r="S393" i="1" s="1"/>
  <c r="R393" i="1"/>
  <c r="P393" i="1" l="1"/>
  <c r="T393" i="1" s="1"/>
  <c r="W394" i="1" s="1"/>
  <c r="M394" i="1" l="1"/>
  <c r="U393" i="1"/>
  <c r="N394" i="1" s="1"/>
  <c r="V394" i="1"/>
  <c r="Q394" i="1"/>
  <c r="R394" i="1" l="1"/>
  <c r="O394" i="1"/>
  <c r="L394" i="1" s="1"/>
  <c r="S394" i="1" s="1"/>
  <c r="P394" i="1" l="1"/>
  <c r="T394" i="1" s="1"/>
  <c r="W395" i="1" l="1"/>
  <c r="Q395" i="1" s="1"/>
  <c r="M395" i="1"/>
  <c r="U394" i="1"/>
  <c r="V395" i="1"/>
  <c r="R395" i="1" l="1"/>
  <c r="O395" i="1"/>
  <c r="N395" i="1"/>
  <c r="L395" i="1" l="1"/>
  <c r="S395" i="1" s="1"/>
  <c r="P395" i="1" s="1"/>
  <c r="T395" i="1" l="1"/>
  <c r="W396" i="1" s="1"/>
  <c r="M396" i="1" l="1"/>
  <c r="U395" i="1"/>
  <c r="V396" i="1"/>
  <c r="Q396" i="1"/>
  <c r="R396" i="1" l="1"/>
  <c r="O396" i="1"/>
  <c r="N396" i="1"/>
  <c r="L396" i="1" s="1"/>
  <c r="S396" i="1" l="1"/>
  <c r="P396" i="1" s="1"/>
  <c r="T396" i="1" l="1"/>
  <c r="W397" i="1" s="1"/>
  <c r="U396" i="1" l="1"/>
  <c r="N397" i="1" s="1"/>
  <c r="M397" i="1"/>
  <c r="V397" i="1"/>
  <c r="Q397" i="1"/>
  <c r="O397" i="1" l="1"/>
  <c r="L397" i="1" s="1"/>
  <c r="S397" i="1" s="1"/>
  <c r="R397" i="1"/>
  <c r="P397" i="1" l="1"/>
  <c r="T397" i="1" l="1"/>
  <c r="W398" i="1" s="1"/>
  <c r="Q398" i="1" s="1"/>
  <c r="V398" i="1" l="1"/>
  <c r="U397" i="1"/>
  <c r="N398" i="1" s="1"/>
  <c r="M398" i="1"/>
  <c r="O398" i="1" l="1"/>
  <c r="L398" i="1" s="1"/>
  <c r="S398" i="1" s="1"/>
  <c r="R398" i="1"/>
  <c r="P398" i="1" l="1"/>
  <c r="T398" i="1" s="1"/>
  <c r="W399" i="1" s="1"/>
  <c r="Q399" i="1" s="1"/>
  <c r="V399" i="1" l="1"/>
  <c r="M399" i="1"/>
  <c r="U398" i="1"/>
  <c r="N399" i="1" s="1"/>
  <c r="O399" i="1" l="1"/>
  <c r="L399" i="1" s="1"/>
  <c r="S399" i="1" s="1"/>
  <c r="R399" i="1"/>
  <c r="P399" i="1" l="1"/>
  <c r="T399" i="1" s="1"/>
  <c r="W400" i="1" s="1"/>
  <c r="M400" i="1" l="1"/>
  <c r="U399" i="1"/>
  <c r="N400" i="1" s="1"/>
  <c r="V400" i="1"/>
  <c r="Q400" i="1"/>
  <c r="O400" i="1" l="1"/>
  <c r="L400" i="1" s="1"/>
  <c r="R400" i="1"/>
  <c r="S400" i="1" l="1"/>
  <c r="P400" i="1" s="1"/>
  <c r="T400" i="1" l="1"/>
  <c r="W401" i="1" s="1"/>
  <c r="Q401" i="1" s="1"/>
  <c r="M401" i="1" l="1"/>
  <c r="U400" i="1"/>
  <c r="N401" i="1" s="1"/>
  <c r="V401" i="1"/>
  <c r="R401" i="1" l="1"/>
  <c r="O401" i="1"/>
  <c r="L401" i="1" s="1"/>
  <c r="S401" i="1" l="1"/>
  <c r="P401" i="1" s="1"/>
  <c r="T401" i="1" l="1"/>
  <c r="W402" i="1" s="1"/>
  <c r="M402" i="1" l="1"/>
  <c r="U401" i="1"/>
  <c r="V402" i="1"/>
  <c r="Q402" i="1"/>
  <c r="R402" i="1" l="1"/>
  <c r="O402" i="1"/>
  <c r="N402" i="1"/>
  <c r="L402" i="1" l="1"/>
  <c r="S402" i="1" s="1"/>
  <c r="P402" i="1" s="1"/>
  <c r="T402" i="1" l="1"/>
  <c r="W403" i="1" s="1"/>
  <c r="Q403" i="1" s="1"/>
  <c r="V403" i="1" l="1"/>
  <c r="U402" i="1"/>
  <c r="O403" i="1" s="1"/>
  <c r="M403" i="1"/>
  <c r="R403" i="1" l="1"/>
  <c r="N403" i="1"/>
  <c r="L403" i="1" s="1"/>
  <c r="S403" i="1" s="1"/>
  <c r="P403" i="1" l="1"/>
  <c r="T403" i="1" s="1"/>
  <c r="W404" i="1" s="1"/>
  <c r="M404" i="1" l="1"/>
  <c r="U403" i="1"/>
  <c r="N404" i="1" s="1"/>
  <c r="V404" i="1"/>
  <c r="Q404" i="1"/>
  <c r="R404" i="1" l="1"/>
  <c r="O404" i="1"/>
  <c r="L404" i="1" s="1"/>
  <c r="S404" i="1" l="1"/>
  <c r="P404" i="1" s="1"/>
  <c r="T404" i="1" l="1"/>
  <c r="W405" i="1" s="1"/>
  <c r="Q405" i="1" s="1"/>
  <c r="M405" i="1" l="1"/>
  <c r="U404" i="1"/>
  <c r="N405" i="1" s="1"/>
  <c r="V405" i="1"/>
  <c r="R405" i="1" l="1"/>
  <c r="O405" i="1"/>
  <c r="L405" i="1" s="1"/>
  <c r="S405" i="1" l="1"/>
  <c r="P405" i="1" s="1"/>
  <c r="T405" i="1" l="1"/>
  <c r="M406" i="1" s="1"/>
  <c r="V406" i="1" l="1"/>
  <c r="U405" i="1"/>
  <c r="R406" i="1" s="1"/>
  <c r="W406" i="1"/>
  <c r="Q406" i="1" s="1"/>
  <c r="O406" i="1" l="1"/>
  <c r="N406" i="1"/>
  <c r="L406" i="1" l="1"/>
  <c r="S406" i="1" s="1"/>
  <c r="P406" i="1" s="1"/>
  <c r="T406" i="1" l="1"/>
  <c r="W407" i="1" s="1"/>
  <c r="Q407" i="1" s="1"/>
  <c r="M407" i="1" l="1"/>
  <c r="U406" i="1"/>
  <c r="N407" i="1" s="1"/>
  <c r="V407" i="1"/>
  <c r="R407" i="1" l="1"/>
  <c r="O407" i="1"/>
  <c r="L407" i="1" s="1"/>
  <c r="S407" i="1" s="1"/>
  <c r="P407" i="1" l="1"/>
  <c r="T407" i="1"/>
  <c r="W408" i="1" s="1"/>
  <c r="Q408" i="1" s="1"/>
  <c r="U407" i="1" l="1"/>
  <c r="R408" i="1" s="1"/>
  <c r="V408" i="1"/>
  <c r="M408" i="1"/>
  <c r="N408" i="1" l="1"/>
  <c r="O408" i="1"/>
  <c r="L408" i="1" l="1"/>
  <c r="S408" i="1" s="1"/>
  <c r="P408" i="1" s="1"/>
  <c r="T408" i="1" l="1"/>
  <c r="W409" i="1" s="1"/>
  <c r="Q409" i="1" s="1"/>
  <c r="M409" i="1" l="1"/>
  <c r="U408" i="1"/>
  <c r="N409" i="1" s="1"/>
  <c r="V409" i="1"/>
  <c r="R409" i="1" l="1"/>
  <c r="O409" i="1"/>
  <c r="L409" i="1" s="1"/>
  <c r="S409" i="1" s="1"/>
  <c r="P409" i="1" l="1"/>
  <c r="T409" i="1" s="1"/>
  <c r="W410" i="1" s="1"/>
  <c r="Q410" i="1" s="1"/>
  <c r="V410" i="1" l="1"/>
  <c r="M410" i="1"/>
  <c r="U409" i="1"/>
  <c r="N410" i="1" s="1"/>
  <c r="O410" i="1" l="1"/>
  <c r="L410" i="1" s="1"/>
  <c r="S410" i="1" s="1"/>
  <c r="R410" i="1"/>
  <c r="P410" i="1" l="1"/>
  <c r="T410" i="1" s="1"/>
  <c r="W411" i="1" s="1"/>
  <c r="Q411" i="1" s="1"/>
  <c r="M411" i="1" l="1"/>
  <c r="U410" i="1"/>
  <c r="N411" i="1" s="1"/>
  <c r="V411" i="1"/>
  <c r="R411" i="1" l="1"/>
  <c r="O411" i="1"/>
  <c r="L411" i="1" s="1"/>
  <c r="S411" i="1" s="1"/>
  <c r="P411" i="1" s="1"/>
  <c r="T411" i="1" l="1"/>
  <c r="W412" i="1" l="1"/>
  <c r="Q412" i="1" s="1"/>
  <c r="U411" i="1"/>
  <c r="M412" i="1"/>
  <c r="V412" i="1"/>
  <c r="O412" i="1" l="1"/>
  <c r="R412" i="1"/>
  <c r="N412" i="1"/>
  <c r="L412" i="1" l="1"/>
  <c r="S412" i="1" s="1"/>
  <c r="P412" i="1" s="1"/>
  <c r="T412" i="1" l="1"/>
  <c r="W413" i="1" s="1"/>
  <c r="M413" i="1" l="1"/>
  <c r="U412" i="1"/>
  <c r="V413" i="1"/>
  <c r="Q413" i="1"/>
  <c r="O413" i="1" l="1"/>
  <c r="R413" i="1"/>
  <c r="N413" i="1"/>
  <c r="L413" i="1" l="1"/>
  <c r="S413" i="1" s="1"/>
  <c r="P413" i="1" s="1"/>
  <c r="T413" i="1" l="1"/>
  <c r="W414" i="1" s="1"/>
  <c r="Q414" i="1" s="1"/>
  <c r="M414" i="1" l="1"/>
  <c r="U413" i="1"/>
  <c r="O414" i="1" s="1"/>
  <c r="V414" i="1"/>
  <c r="R414" i="1" l="1"/>
  <c r="N414" i="1"/>
  <c r="L414" i="1" s="1"/>
  <c r="S414" i="1" s="1"/>
  <c r="P414" i="1" l="1"/>
  <c r="T414" i="1" s="1"/>
  <c r="W415" i="1" s="1"/>
  <c r="Q415" i="1" s="1"/>
  <c r="V415" i="1" l="1"/>
  <c r="U414" i="1"/>
  <c r="O415" i="1" s="1"/>
  <c r="M415" i="1"/>
  <c r="N415" i="1" l="1"/>
  <c r="L415" i="1" s="1"/>
  <c r="S415" i="1" s="1"/>
  <c r="R415" i="1"/>
  <c r="P415" i="1" l="1"/>
  <c r="T415" i="1" s="1"/>
  <c r="W416" i="1" s="1"/>
  <c r="Q416" i="1" s="1"/>
  <c r="V416" i="1" l="1"/>
  <c r="M416" i="1"/>
  <c r="U415" i="1"/>
  <c r="N416" i="1" s="1"/>
  <c r="R416" i="1" l="1"/>
  <c r="O416" i="1"/>
  <c r="L416" i="1" s="1"/>
  <c r="S416" i="1" s="1"/>
  <c r="P416" i="1" l="1"/>
  <c r="T416" i="1" s="1"/>
  <c r="V417" i="1" s="1"/>
  <c r="W417" i="1" l="1"/>
  <c r="Q417" i="1" s="1"/>
  <c r="M417" i="1"/>
  <c r="U416" i="1"/>
  <c r="R417" i="1" l="1"/>
  <c r="O417" i="1"/>
  <c r="N417" i="1"/>
  <c r="L417" i="1" s="1"/>
  <c r="S417" i="1" l="1"/>
  <c r="P417" i="1" s="1"/>
  <c r="T417" i="1" s="1"/>
  <c r="W418" i="1" l="1"/>
  <c r="Q418" i="1" s="1"/>
  <c r="V418" i="1"/>
  <c r="U417" i="1"/>
  <c r="N418" i="1" s="1"/>
  <c r="M418" i="1"/>
  <c r="R418" i="1" l="1"/>
  <c r="O418" i="1"/>
  <c r="L418" i="1" s="1"/>
  <c r="S418" i="1" l="1"/>
  <c r="P418" i="1" s="1"/>
  <c r="T418" i="1" l="1"/>
  <c r="W419" i="1" s="1"/>
  <c r="Q419" i="1" s="1"/>
  <c r="M419" i="1" l="1"/>
  <c r="U418" i="1"/>
  <c r="N419" i="1" s="1"/>
  <c r="V419" i="1"/>
  <c r="O419" i="1" l="1"/>
  <c r="L419" i="1" s="1"/>
  <c r="R419" i="1"/>
  <c r="S419" i="1" l="1"/>
  <c r="P419" i="1" s="1"/>
  <c r="T419" i="1" l="1"/>
  <c r="W420" i="1" s="1"/>
  <c r="Q420" i="1" s="1"/>
  <c r="V420" i="1" l="1"/>
  <c r="M420" i="1"/>
  <c r="U419" i="1"/>
  <c r="N420" i="1" s="1"/>
  <c r="O420" i="1" l="1"/>
  <c r="L420" i="1" s="1"/>
  <c r="S420" i="1" s="1"/>
  <c r="R420" i="1"/>
  <c r="P420" i="1" l="1"/>
  <c r="T420" i="1" s="1"/>
  <c r="W421" i="1" s="1"/>
  <c r="M421" i="1" l="1"/>
  <c r="U420" i="1"/>
  <c r="V421" i="1"/>
  <c r="Q421" i="1"/>
  <c r="O421" i="1" l="1"/>
  <c r="R421" i="1"/>
  <c r="N421" i="1"/>
  <c r="L421" i="1" l="1"/>
  <c r="S421" i="1" s="1"/>
  <c r="P421" i="1" s="1"/>
  <c r="T421" i="1" l="1"/>
  <c r="W422" i="1" s="1"/>
  <c r="M422" i="1" l="1"/>
  <c r="U421" i="1"/>
  <c r="N422" i="1" s="1"/>
  <c r="V422" i="1"/>
  <c r="Q422" i="1"/>
  <c r="O422" i="1" l="1"/>
  <c r="L422" i="1" s="1"/>
  <c r="S422" i="1" s="1"/>
  <c r="R422" i="1"/>
  <c r="P422" i="1" l="1"/>
  <c r="T422" i="1" s="1"/>
  <c r="V423" i="1" s="1"/>
  <c r="W423" i="1" l="1"/>
  <c r="Q423" i="1" s="1"/>
  <c r="M423" i="1"/>
  <c r="U422" i="1"/>
  <c r="O423" i="1" l="1"/>
  <c r="R423" i="1"/>
  <c r="N423" i="1"/>
  <c r="L423" i="1" l="1"/>
  <c r="S423" i="1" s="1"/>
  <c r="P423" i="1" s="1"/>
  <c r="T423" i="1" l="1"/>
  <c r="W424" i="1" s="1"/>
  <c r="Q424" i="1" s="1"/>
  <c r="U423" i="1" l="1"/>
  <c r="N424" i="1" s="1"/>
  <c r="M424" i="1"/>
  <c r="V424" i="1"/>
  <c r="O424" i="1" l="1"/>
  <c r="L424" i="1" s="1"/>
  <c r="S424" i="1" s="1"/>
  <c r="R424" i="1"/>
  <c r="P424" i="1" l="1"/>
  <c r="T424" i="1" s="1"/>
  <c r="W425" i="1" s="1"/>
  <c r="U424" i="1" l="1"/>
  <c r="N425" i="1" s="1"/>
  <c r="M425" i="1"/>
  <c r="V425" i="1"/>
  <c r="Q425" i="1"/>
  <c r="O425" i="1" l="1"/>
  <c r="L425" i="1" s="1"/>
  <c r="R425" i="1"/>
  <c r="S425" i="1" l="1"/>
  <c r="P425" i="1" s="1"/>
  <c r="T425" i="1" l="1"/>
  <c r="W426" i="1" s="1"/>
  <c r="Q426" i="1" s="1"/>
  <c r="U425" i="1" l="1"/>
  <c r="N426" i="1" s="1"/>
  <c r="M426" i="1"/>
  <c r="V426" i="1"/>
  <c r="O426" i="1" l="1"/>
  <c r="L426" i="1" s="1"/>
  <c r="S426" i="1" s="1"/>
  <c r="R426" i="1"/>
  <c r="P426" i="1" l="1"/>
  <c r="T426" i="1" s="1"/>
  <c r="W427" i="1" s="1"/>
  <c r="M427" i="1" l="1"/>
  <c r="U426" i="1"/>
  <c r="N427" i="1" s="1"/>
  <c r="V427" i="1"/>
  <c r="Q427" i="1"/>
  <c r="O427" i="1" l="1"/>
  <c r="L427" i="1" s="1"/>
  <c r="R427" i="1"/>
  <c r="S427" i="1" l="1"/>
  <c r="P427" i="1" s="1"/>
  <c r="T427" i="1" l="1"/>
  <c r="W428" i="1" s="1"/>
  <c r="Q428" i="1" s="1"/>
  <c r="V428" i="1" l="1"/>
  <c r="U427" i="1"/>
  <c r="R428" i="1" s="1"/>
  <c r="M428" i="1"/>
  <c r="N428" i="1" l="1"/>
  <c r="O428" i="1"/>
  <c r="L428" i="1" l="1"/>
  <c r="S428" i="1" s="1"/>
  <c r="P428" i="1" s="1"/>
  <c r="T428" i="1" l="1"/>
  <c r="W429" i="1" s="1"/>
  <c r="Q429" i="1" s="1"/>
  <c r="M429" i="1" l="1"/>
  <c r="U428" i="1"/>
  <c r="O429" i="1" s="1"/>
  <c r="V429" i="1"/>
  <c r="N429" i="1" l="1"/>
  <c r="L429" i="1" s="1"/>
  <c r="S429" i="1" s="1"/>
  <c r="R429" i="1"/>
  <c r="P429" i="1" l="1"/>
  <c r="T429" i="1" s="1"/>
  <c r="W430" i="1" s="1"/>
  <c r="Q430" i="1" s="1"/>
  <c r="U429" i="1" l="1"/>
  <c r="N430" i="1" s="1"/>
  <c r="V430" i="1"/>
  <c r="M430" i="1"/>
  <c r="O430" i="1" l="1"/>
  <c r="L430" i="1" s="1"/>
  <c r="S430" i="1" s="1"/>
  <c r="R430" i="1"/>
  <c r="P430" i="1" l="1"/>
  <c r="T430" i="1"/>
  <c r="W431" i="1" s="1"/>
  <c r="Q431" i="1" s="1"/>
  <c r="V431" i="1" l="1"/>
  <c r="M431" i="1"/>
  <c r="U430" i="1"/>
  <c r="R431" i="1" s="1"/>
  <c r="O431" i="1" l="1"/>
  <c r="N431" i="1"/>
  <c r="L431" i="1" l="1"/>
  <c r="S431" i="1" s="1"/>
  <c r="P431" i="1" s="1"/>
  <c r="T431" i="1" l="1"/>
  <c r="W432" i="1" s="1"/>
  <c r="Q432" i="1" s="1"/>
  <c r="V432" i="1" l="1"/>
  <c r="U431" i="1"/>
  <c r="O432" i="1" s="1"/>
  <c r="M432" i="1"/>
  <c r="R432" i="1" l="1"/>
  <c r="N432" i="1"/>
  <c r="L432" i="1" s="1"/>
  <c r="S432" i="1" s="1"/>
  <c r="P432" i="1" s="1"/>
  <c r="T432" i="1" l="1"/>
  <c r="W433" i="1" s="1"/>
  <c r="M433" i="1" l="1"/>
  <c r="U432" i="1"/>
  <c r="V433" i="1"/>
  <c r="Q433" i="1"/>
  <c r="O433" i="1" l="1"/>
  <c r="R433" i="1"/>
  <c r="N433" i="1"/>
  <c r="L433" i="1" l="1"/>
  <c r="S433" i="1" s="1"/>
  <c r="P433" i="1" s="1"/>
  <c r="T433" i="1" l="1"/>
  <c r="W434" i="1" s="1"/>
  <c r="Q434" i="1" s="1"/>
  <c r="V434" i="1" l="1"/>
  <c r="M434" i="1"/>
  <c r="U433" i="1"/>
  <c r="N434" i="1" s="1"/>
  <c r="R434" i="1" l="1"/>
  <c r="O434" i="1"/>
  <c r="L434" i="1" s="1"/>
  <c r="S434" i="1" s="1"/>
  <c r="P434" i="1" l="1"/>
  <c r="T434" i="1" s="1"/>
  <c r="W435" i="1" s="1"/>
  <c r="Q435" i="1" s="1"/>
  <c r="M435" i="1" l="1"/>
  <c r="U434" i="1"/>
  <c r="V435" i="1"/>
  <c r="O435" i="1" l="1"/>
  <c r="R435" i="1"/>
  <c r="N435" i="1"/>
  <c r="L435" i="1" s="1"/>
  <c r="S435" i="1" l="1"/>
  <c r="P435" i="1" s="1"/>
  <c r="T435" i="1" l="1"/>
  <c r="W436" i="1" s="1"/>
  <c r="M436" i="1" l="1"/>
  <c r="U435" i="1"/>
  <c r="V436" i="1"/>
  <c r="Q436" i="1"/>
  <c r="R436" i="1" l="1"/>
  <c r="O436" i="1"/>
  <c r="N436" i="1"/>
  <c r="L436" i="1" l="1"/>
  <c r="S436" i="1" s="1"/>
  <c r="P436" i="1" s="1"/>
  <c r="T436" i="1" l="1"/>
  <c r="W437" i="1" s="1"/>
  <c r="M437" i="1" l="1"/>
  <c r="U436" i="1"/>
  <c r="V437" i="1"/>
  <c r="Q437" i="1"/>
  <c r="O437" i="1" l="1"/>
  <c r="R437" i="1"/>
  <c r="N437" i="1"/>
  <c r="L437" i="1" l="1"/>
  <c r="S437" i="1" s="1"/>
  <c r="P437" i="1" s="1"/>
  <c r="T437" i="1" l="1"/>
  <c r="W438" i="1" l="1"/>
  <c r="Q438" i="1" s="1"/>
  <c r="M438" i="1"/>
  <c r="U437" i="1"/>
  <c r="V438" i="1"/>
  <c r="O438" i="1" l="1"/>
  <c r="R438" i="1"/>
  <c r="N438" i="1"/>
  <c r="L438" i="1" l="1"/>
  <c r="S438" i="1" s="1"/>
  <c r="P438" i="1" s="1"/>
  <c r="T438" i="1" l="1"/>
  <c r="W439" i="1" s="1"/>
  <c r="U438" i="1" l="1"/>
  <c r="M439" i="1"/>
  <c r="V439" i="1"/>
  <c r="Q439" i="1"/>
  <c r="O439" i="1" l="1"/>
  <c r="R439" i="1"/>
  <c r="N439" i="1"/>
  <c r="L439" i="1" l="1"/>
  <c r="S439" i="1" s="1"/>
  <c r="P439" i="1" s="1"/>
  <c r="T439" i="1" l="1"/>
  <c r="W440" i="1" s="1"/>
  <c r="M440" i="1" l="1"/>
  <c r="U439" i="1"/>
  <c r="N440" i="1" s="1"/>
  <c r="V440" i="1"/>
  <c r="Q440" i="1"/>
  <c r="O440" i="1" l="1"/>
  <c r="L440" i="1" s="1"/>
  <c r="R440" i="1"/>
  <c r="S440" i="1" l="1"/>
  <c r="P440" i="1" s="1"/>
  <c r="T440" i="1" l="1"/>
  <c r="W441" i="1" s="1"/>
  <c r="U440" i="1" l="1"/>
  <c r="N441" i="1" s="1"/>
  <c r="M441" i="1"/>
  <c r="V441" i="1"/>
  <c r="Q441" i="1"/>
  <c r="R441" i="1" l="1"/>
  <c r="O441" i="1"/>
  <c r="L441" i="1" s="1"/>
  <c r="S441" i="1" l="1"/>
  <c r="P441" i="1" s="1"/>
  <c r="T441" i="1" s="1"/>
  <c r="W442" i="1" l="1"/>
  <c r="Q442" i="1" s="1"/>
  <c r="V442" i="1"/>
  <c r="U441" i="1"/>
  <c r="N442" i="1" s="1"/>
  <c r="M442" i="1"/>
  <c r="O442" i="1" l="1"/>
  <c r="L442" i="1" s="1"/>
  <c r="R442" i="1"/>
  <c r="S442" i="1" l="1"/>
  <c r="P442" i="1" s="1"/>
  <c r="T442" i="1" l="1"/>
  <c r="W443" i="1" s="1"/>
  <c r="U442" i="1" l="1"/>
  <c r="N443" i="1" s="1"/>
  <c r="M443" i="1"/>
  <c r="V443" i="1"/>
  <c r="Q443" i="1"/>
  <c r="R443" i="1" l="1"/>
  <c r="O443" i="1"/>
  <c r="L443" i="1" s="1"/>
  <c r="S443" i="1" l="1"/>
  <c r="P443" i="1" s="1"/>
  <c r="T443" i="1" l="1"/>
  <c r="W444" i="1" s="1"/>
  <c r="Q444" i="1" s="1"/>
  <c r="M444" i="1" l="1"/>
  <c r="U443" i="1"/>
  <c r="N444" i="1" s="1"/>
  <c r="V444" i="1"/>
  <c r="O444" i="1" l="1"/>
  <c r="L444" i="1" s="1"/>
  <c r="R444" i="1"/>
  <c r="S444" i="1" l="1"/>
  <c r="P444" i="1" s="1"/>
  <c r="T444" i="1" l="1"/>
  <c r="W445" i="1" s="1"/>
  <c r="M445" i="1" l="1"/>
  <c r="U444" i="1"/>
  <c r="V445" i="1"/>
  <c r="Q445" i="1"/>
  <c r="N445" i="1" l="1"/>
  <c r="O445" i="1"/>
  <c r="R445" i="1"/>
  <c r="L445" i="1" l="1"/>
  <c r="S445" i="1" s="1"/>
  <c r="P445" i="1" s="1"/>
  <c r="T445" i="1" l="1"/>
  <c r="W446" i="1" s="1"/>
  <c r="Q446" i="1" s="1"/>
  <c r="V446" i="1" l="1"/>
  <c r="U445" i="1"/>
  <c r="R446" i="1" s="1"/>
  <c r="M446" i="1"/>
  <c r="N446" i="1" l="1"/>
  <c r="O446" i="1"/>
  <c r="L446" i="1" l="1"/>
  <c r="S446" i="1" s="1"/>
  <c r="P446" i="1" s="1"/>
  <c r="T446" i="1" l="1"/>
  <c r="U446" i="1" s="1"/>
  <c r="R447" i="1" s="1"/>
  <c r="O447" i="1" l="1"/>
  <c r="V447" i="1"/>
  <c r="N447" i="1"/>
  <c r="W447" i="1"/>
  <c r="Q447" i="1" s="1"/>
  <c r="M447" i="1"/>
  <c r="L447" i="1" l="1"/>
  <c r="S447" i="1" s="1"/>
  <c r="P447" i="1" s="1"/>
  <c r="T447" i="1" l="1"/>
  <c r="W448" i="1" s="1"/>
  <c r="Q448" i="1" s="1"/>
  <c r="M448" i="1" l="1"/>
  <c r="U447" i="1"/>
  <c r="N448" i="1" s="1"/>
  <c r="V448" i="1"/>
  <c r="O448" i="1" l="1"/>
  <c r="L448" i="1" s="1"/>
  <c r="S448" i="1" s="1"/>
  <c r="R448" i="1"/>
  <c r="P448" i="1" l="1"/>
  <c r="T448" i="1" s="1"/>
  <c r="W449" i="1" s="1"/>
  <c r="M449" i="1" l="1"/>
  <c r="U448" i="1"/>
  <c r="N449" i="1" s="1"/>
  <c r="V449" i="1"/>
  <c r="Q449" i="1"/>
  <c r="O449" i="1" l="1"/>
  <c r="L449" i="1" s="1"/>
  <c r="R449" i="1"/>
  <c r="S449" i="1" l="1"/>
  <c r="P449" i="1" s="1"/>
  <c r="T449" i="1" l="1"/>
  <c r="W450" i="1" s="1"/>
  <c r="U449" i="1" l="1"/>
  <c r="M450" i="1"/>
  <c r="V450" i="1"/>
  <c r="Q450" i="1"/>
  <c r="R450" i="1" l="1"/>
  <c r="O450" i="1"/>
  <c r="N450" i="1"/>
  <c r="L450" i="1" l="1"/>
  <c r="S450" i="1" s="1"/>
  <c r="P450" i="1" s="1"/>
  <c r="T450" i="1" l="1"/>
  <c r="W451" i="1" s="1"/>
  <c r="Q451" i="1" s="1"/>
  <c r="U450" i="1" l="1"/>
  <c r="O451" i="1" s="1"/>
  <c r="M451" i="1"/>
  <c r="V451" i="1"/>
  <c r="N451" i="1" l="1"/>
  <c r="L451" i="1" s="1"/>
  <c r="S451" i="1" s="1"/>
  <c r="R451" i="1"/>
  <c r="P451" i="1" l="1"/>
  <c r="T451" i="1" s="1"/>
  <c r="W452" i="1" s="1"/>
  <c r="M452" i="1" l="1"/>
  <c r="U451" i="1"/>
  <c r="N452" i="1" s="1"/>
  <c r="V452" i="1"/>
  <c r="Q452" i="1"/>
  <c r="R452" i="1" l="1"/>
  <c r="O452" i="1"/>
  <c r="L452" i="1" s="1"/>
  <c r="S452" i="1" s="1"/>
  <c r="P452" i="1" l="1"/>
  <c r="T452" i="1" s="1"/>
  <c r="W453" i="1" l="1"/>
  <c r="Q453" i="1" s="1"/>
  <c r="M453" i="1"/>
  <c r="U452" i="1"/>
  <c r="N453" i="1" s="1"/>
  <c r="V453" i="1"/>
  <c r="R453" i="1" l="1"/>
  <c r="O453" i="1"/>
  <c r="L453" i="1" s="1"/>
  <c r="S453" i="1" l="1"/>
  <c r="P453" i="1" s="1"/>
  <c r="T453" i="1" l="1"/>
  <c r="V454" i="1" s="1"/>
  <c r="W454" i="1" l="1"/>
  <c r="Q454" i="1" s="1"/>
  <c r="M454" i="1"/>
  <c r="U453" i="1"/>
  <c r="N454" i="1" s="1"/>
  <c r="O454" i="1" l="1"/>
  <c r="L454" i="1" s="1"/>
  <c r="R454" i="1"/>
  <c r="S454" i="1" l="1"/>
  <c r="P454" i="1" s="1"/>
  <c r="T454" i="1" l="1"/>
  <c r="W455" i="1" s="1"/>
  <c r="Q455" i="1" s="1"/>
  <c r="U454" i="1" l="1"/>
  <c r="M455" i="1"/>
  <c r="V455" i="1"/>
  <c r="N455" i="1" l="1"/>
  <c r="R455" i="1"/>
  <c r="O455" i="1"/>
  <c r="L455" i="1" l="1"/>
  <c r="S455" i="1" s="1"/>
  <c r="P455" i="1" s="1"/>
  <c r="T455" i="1" l="1"/>
  <c r="W456" i="1" s="1"/>
  <c r="Q456" i="1" s="1"/>
  <c r="V456" i="1" l="1"/>
  <c r="U455" i="1"/>
  <c r="O456" i="1" s="1"/>
  <c r="M456" i="1"/>
  <c r="N456" i="1" l="1"/>
  <c r="L456" i="1" s="1"/>
  <c r="S456" i="1" s="1"/>
  <c r="R456" i="1"/>
  <c r="P456" i="1" l="1"/>
  <c r="T456" i="1" s="1"/>
  <c r="M457" i="1" s="1"/>
  <c r="V457" i="1" l="1"/>
  <c r="W457" i="1"/>
  <c r="Q457" i="1" s="1"/>
  <c r="U456" i="1"/>
  <c r="N457" i="1" s="1"/>
  <c r="O457" i="1" l="1"/>
  <c r="L457" i="1" s="1"/>
  <c r="S457" i="1" s="1"/>
  <c r="R457" i="1"/>
  <c r="P457" i="1" l="1"/>
  <c r="T457" i="1" s="1"/>
  <c r="V458" i="1" s="1"/>
  <c r="W458" i="1" l="1"/>
  <c r="Q458" i="1" s="1"/>
  <c r="U457" i="1"/>
  <c r="M458" i="1"/>
  <c r="O458" i="1" l="1"/>
  <c r="R458" i="1"/>
  <c r="N458" i="1"/>
  <c r="L458" i="1" l="1"/>
  <c r="S458" i="1" s="1"/>
  <c r="P458" i="1" s="1"/>
  <c r="T458" i="1" s="1"/>
  <c r="W459" i="1" l="1"/>
  <c r="Q459" i="1" s="1"/>
  <c r="M459" i="1"/>
  <c r="U458" i="1"/>
  <c r="V459" i="1"/>
  <c r="O459" i="1" l="1"/>
  <c r="R459" i="1"/>
  <c r="N459" i="1"/>
  <c r="L459" i="1" l="1"/>
  <c r="S459" i="1" s="1"/>
  <c r="P459" i="1" s="1"/>
  <c r="T459" i="1" l="1"/>
  <c r="W460" i="1" s="1"/>
  <c r="Q460" i="1" s="1"/>
  <c r="U459" i="1" l="1"/>
  <c r="N460" i="1" s="1"/>
  <c r="M460" i="1"/>
  <c r="V460" i="1"/>
  <c r="R460" i="1" l="1"/>
  <c r="O460" i="1"/>
  <c r="L460" i="1" s="1"/>
  <c r="S460" i="1" s="1"/>
  <c r="P460" i="1" l="1"/>
  <c r="T460" i="1" s="1"/>
  <c r="W461" i="1" s="1"/>
  <c r="M461" i="1" l="1"/>
  <c r="U460" i="1"/>
  <c r="V461" i="1"/>
  <c r="Q461" i="1"/>
  <c r="O461" i="1" l="1"/>
  <c r="R461" i="1"/>
  <c r="N461" i="1"/>
  <c r="L461" i="1" l="1"/>
  <c r="S461" i="1" s="1"/>
  <c r="P461" i="1" s="1"/>
  <c r="T461" i="1" l="1"/>
  <c r="W462" i="1" s="1"/>
  <c r="U461" i="1" l="1"/>
  <c r="N462" i="1" s="1"/>
  <c r="M462" i="1"/>
  <c r="V462" i="1"/>
  <c r="Q462" i="1"/>
  <c r="R462" i="1" l="1"/>
  <c r="O462" i="1"/>
  <c r="L462" i="1" s="1"/>
  <c r="S462" i="1" l="1"/>
  <c r="P462" i="1" s="1"/>
  <c r="T462" i="1" l="1"/>
  <c r="W463" i="1" s="1"/>
  <c r="Q463" i="1" s="1"/>
  <c r="V463" i="1" l="1"/>
  <c r="M463" i="1"/>
  <c r="U462" i="1"/>
  <c r="O463" i="1" s="1"/>
  <c r="N463" i="1" l="1"/>
  <c r="L463" i="1" s="1"/>
  <c r="S463" i="1" s="1"/>
  <c r="R463" i="1"/>
  <c r="P463" i="1" l="1"/>
  <c r="T463" i="1" s="1"/>
  <c r="W464" i="1" s="1"/>
  <c r="Q464" i="1" s="1"/>
  <c r="M464" i="1" l="1"/>
  <c r="U463" i="1"/>
  <c r="N464" i="1" s="1"/>
  <c r="V464" i="1"/>
  <c r="O464" i="1" l="1"/>
  <c r="L464" i="1" s="1"/>
  <c r="S464" i="1" s="1"/>
  <c r="R464" i="1"/>
  <c r="P464" i="1" l="1"/>
  <c r="T464" i="1" s="1"/>
  <c r="W465" i="1" s="1"/>
  <c r="Q465" i="1" s="1"/>
  <c r="U464" i="1" l="1"/>
  <c r="R465" i="1" s="1"/>
  <c r="M465" i="1"/>
  <c r="V465" i="1"/>
  <c r="N465" i="1" l="1"/>
  <c r="O465" i="1"/>
  <c r="L465" i="1" l="1"/>
  <c r="S465" i="1" s="1"/>
  <c r="P465" i="1" s="1"/>
  <c r="T465" i="1" l="1"/>
  <c r="W466" i="1" s="1"/>
  <c r="Q466" i="1" s="1"/>
  <c r="V466" i="1" l="1"/>
  <c r="M466" i="1"/>
  <c r="U465" i="1"/>
  <c r="N466" i="1" s="1"/>
  <c r="R466" i="1" l="1"/>
  <c r="O466" i="1"/>
  <c r="L466" i="1" s="1"/>
  <c r="S466" i="1" s="1"/>
  <c r="P466" i="1" l="1"/>
  <c r="T466" i="1" s="1"/>
  <c r="W467" i="1" s="1"/>
  <c r="Q467" i="1" s="1"/>
  <c r="V467" i="1" l="1"/>
  <c r="U466" i="1"/>
  <c r="N467" i="1" s="1"/>
  <c r="M467" i="1"/>
  <c r="O467" i="1" l="1"/>
  <c r="L467" i="1" s="1"/>
  <c r="S467" i="1" s="1"/>
  <c r="R467" i="1"/>
  <c r="P467" i="1" l="1"/>
  <c r="T467" i="1" s="1"/>
  <c r="W468" i="1" s="1"/>
  <c r="M468" i="1" l="1"/>
  <c r="U467" i="1"/>
  <c r="N468" i="1" s="1"/>
  <c r="V468" i="1"/>
  <c r="Q468" i="1"/>
  <c r="O468" i="1" l="1"/>
  <c r="L468" i="1" s="1"/>
  <c r="R468" i="1"/>
  <c r="S468" i="1" l="1"/>
  <c r="P468" i="1" s="1"/>
  <c r="T468" i="1" l="1"/>
  <c r="W469" i="1" s="1"/>
  <c r="Q469" i="1" s="1"/>
  <c r="U468" i="1" l="1"/>
  <c r="N469" i="1" s="1"/>
  <c r="M469" i="1"/>
  <c r="V469" i="1"/>
  <c r="R469" i="1" l="1"/>
  <c r="O469" i="1"/>
  <c r="L469" i="1" s="1"/>
  <c r="S469" i="1" s="1"/>
  <c r="P469" i="1" l="1"/>
  <c r="T469" i="1"/>
  <c r="W470" i="1" s="1"/>
  <c r="Q470" i="1" s="1"/>
  <c r="V470" i="1" l="1"/>
  <c r="M470" i="1"/>
  <c r="U469" i="1"/>
  <c r="N470" i="1" s="1"/>
  <c r="O470" i="1" l="1"/>
  <c r="L470" i="1" s="1"/>
  <c r="S470" i="1" s="1"/>
  <c r="R470" i="1"/>
  <c r="P470" i="1" l="1"/>
  <c r="T470" i="1" s="1"/>
  <c r="W471" i="1" s="1"/>
  <c r="M471" i="1" l="1"/>
  <c r="U470" i="1"/>
  <c r="V471" i="1"/>
  <c r="Q471" i="1"/>
  <c r="O471" i="1" l="1"/>
  <c r="R471" i="1"/>
  <c r="N471" i="1"/>
  <c r="L471" i="1" l="1"/>
  <c r="S471" i="1" s="1"/>
  <c r="P471" i="1" s="1"/>
  <c r="T471" i="1" l="1"/>
  <c r="W472" i="1" s="1"/>
  <c r="U471" i="1" l="1"/>
  <c r="N472" i="1" s="1"/>
  <c r="M472" i="1"/>
  <c r="V472" i="1"/>
  <c r="Q472" i="1"/>
  <c r="R472" i="1" l="1"/>
  <c r="O472" i="1"/>
  <c r="L472" i="1" s="1"/>
  <c r="S472" i="1" l="1"/>
  <c r="P472" i="1" s="1"/>
  <c r="T472" i="1" l="1"/>
  <c r="V473" i="1" s="1"/>
  <c r="W473" i="1" l="1"/>
  <c r="Q473" i="1" s="1"/>
  <c r="M473" i="1"/>
  <c r="U472" i="1"/>
  <c r="N473" i="1" s="1"/>
  <c r="R473" i="1" l="1"/>
  <c r="O473" i="1"/>
  <c r="L473" i="1" s="1"/>
  <c r="S473" i="1" l="1"/>
  <c r="P473" i="1" s="1"/>
  <c r="T473" i="1" l="1"/>
  <c r="W474" i="1" s="1"/>
  <c r="M474" i="1" l="1"/>
  <c r="U473" i="1"/>
  <c r="V474" i="1"/>
  <c r="Q474" i="1"/>
  <c r="R474" i="1" l="1"/>
  <c r="O474" i="1"/>
  <c r="N474" i="1"/>
  <c r="L474" i="1" l="1"/>
  <c r="S474" i="1" s="1"/>
  <c r="P474" i="1" s="1"/>
  <c r="T474" i="1" l="1"/>
  <c r="W475" i="1" s="1"/>
  <c r="M475" i="1" l="1"/>
  <c r="U474" i="1"/>
  <c r="V475" i="1"/>
  <c r="Q475" i="1"/>
  <c r="O475" i="1" l="1"/>
  <c r="R475" i="1"/>
  <c r="N475" i="1"/>
  <c r="L475" i="1" l="1"/>
  <c r="S475" i="1" s="1"/>
  <c r="P475" i="1" s="1"/>
  <c r="T475" i="1" l="1"/>
  <c r="W476" i="1" s="1"/>
  <c r="M476" i="1" l="1"/>
  <c r="U475" i="1"/>
  <c r="V476" i="1"/>
  <c r="Q476" i="1"/>
  <c r="R476" i="1" l="1"/>
  <c r="O476" i="1"/>
  <c r="N476" i="1"/>
  <c r="L476" i="1" l="1"/>
  <c r="S476" i="1" s="1"/>
  <c r="P476" i="1" s="1"/>
  <c r="T476" i="1" l="1"/>
  <c r="W477" i="1" s="1"/>
  <c r="M477" i="1" l="1"/>
  <c r="U476" i="1"/>
  <c r="N477" i="1" s="1"/>
  <c r="V477" i="1"/>
  <c r="Q477" i="1"/>
  <c r="R477" i="1" l="1"/>
  <c r="O477" i="1"/>
  <c r="L477" i="1" s="1"/>
  <c r="S477" i="1" l="1"/>
  <c r="P477" i="1" s="1"/>
  <c r="T477" i="1" l="1"/>
  <c r="W478" i="1" s="1"/>
  <c r="M478" i="1" l="1"/>
  <c r="U477" i="1"/>
  <c r="V478" i="1"/>
  <c r="Q478" i="1"/>
  <c r="O478" i="1" l="1"/>
  <c r="R478" i="1"/>
  <c r="N478" i="1"/>
  <c r="L478" i="1" l="1"/>
  <c r="S478" i="1" s="1"/>
  <c r="P478" i="1" s="1"/>
  <c r="T478" i="1" l="1"/>
  <c r="W479" i="1" s="1"/>
  <c r="M479" i="1" l="1"/>
  <c r="U478" i="1"/>
  <c r="V479" i="1"/>
  <c r="Q479" i="1"/>
  <c r="O479" i="1" l="1"/>
  <c r="R479" i="1"/>
  <c r="N479" i="1"/>
  <c r="L479" i="1" l="1"/>
  <c r="S479" i="1" s="1"/>
  <c r="P479" i="1" s="1"/>
  <c r="T479" i="1" l="1"/>
  <c r="W480" i="1" s="1"/>
  <c r="Q480" i="1" s="1"/>
  <c r="V480" i="1" l="1"/>
  <c r="U479" i="1"/>
  <c r="R480" i="1" s="1"/>
  <c r="M480" i="1"/>
  <c r="N480" i="1" l="1"/>
  <c r="O480" i="1"/>
  <c r="L480" i="1" l="1"/>
  <c r="S480" i="1" s="1"/>
  <c r="P480" i="1" s="1"/>
  <c r="T480" i="1" l="1"/>
  <c r="W481" i="1" s="1"/>
  <c r="Q481" i="1" s="1"/>
  <c r="U480" i="1" l="1"/>
  <c r="N481" i="1" s="1"/>
  <c r="M481" i="1"/>
  <c r="V481" i="1"/>
  <c r="O481" i="1" l="1"/>
  <c r="L481" i="1" s="1"/>
  <c r="S481" i="1" s="1"/>
  <c r="R481" i="1"/>
  <c r="P481" i="1" l="1"/>
  <c r="T481" i="1" s="1"/>
  <c r="V482" i="1" s="1"/>
  <c r="W482" i="1" l="1"/>
  <c r="Q482" i="1" s="1"/>
  <c r="M482" i="1"/>
  <c r="U481" i="1"/>
  <c r="R482" i="1" l="1"/>
  <c r="O482" i="1"/>
  <c r="N482" i="1"/>
  <c r="L482" i="1" l="1"/>
  <c r="S482" i="1" s="1"/>
  <c r="P482" i="1" s="1"/>
  <c r="T482" i="1" s="1"/>
  <c r="W483" i="1" l="1"/>
  <c r="Q483" i="1" s="1"/>
  <c r="V483" i="1"/>
  <c r="M483" i="1"/>
  <c r="U482" i="1"/>
  <c r="R483" i="1" l="1"/>
  <c r="O483" i="1"/>
  <c r="N483" i="1"/>
  <c r="L483" i="1" l="1"/>
  <c r="S483" i="1" s="1"/>
  <c r="P483" i="1" s="1"/>
  <c r="T483" i="1" l="1"/>
  <c r="W484" i="1" s="1"/>
  <c r="M484" i="1" l="1"/>
  <c r="U483" i="1"/>
  <c r="V484" i="1"/>
  <c r="Q484" i="1"/>
  <c r="O484" i="1" l="1"/>
  <c r="R484" i="1"/>
  <c r="N484" i="1"/>
  <c r="L484" i="1" l="1"/>
  <c r="S484" i="1" s="1"/>
  <c r="P484" i="1" s="1"/>
  <c r="T484" i="1" l="1"/>
  <c r="W485" i="1" s="1"/>
  <c r="M485" i="1" l="1"/>
  <c r="U484" i="1"/>
  <c r="V485" i="1"/>
  <c r="Q485" i="1"/>
  <c r="O485" i="1" l="1"/>
  <c r="R485" i="1"/>
  <c r="N485" i="1"/>
  <c r="L485" i="1" l="1"/>
  <c r="S485" i="1" s="1"/>
  <c r="P485" i="1" s="1"/>
  <c r="T485" i="1" l="1"/>
  <c r="W486" i="1" s="1"/>
  <c r="U485" i="1" l="1"/>
  <c r="N486" i="1" s="1"/>
  <c r="M486" i="1"/>
  <c r="V486" i="1"/>
  <c r="Q486" i="1"/>
  <c r="R486" i="1" l="1"/>
  <c r="O486" i="1"/>
  <c r="L486" i="1" s="1"/>
  <c r="S486" i="1" l="1"/>
  <c r="P486" i="1" s="1"/>
  <c r="T486" i="1" l="1"/>
  <c r="W487" i="1" s="1"/>
  <c r="Q487" i="1" s="1"/>
  <c r="U486" i="1" l="1"/>
  <c r="O487" i="1" s="1"/>
  <c r="V487" i="1"/>
  <c r="M487" i="1"/>
  <c r="N487" i="1" l="1"/>
  <c r="L487" i="1" s="1"/>
  <c r="S487" i="1" s="1"/>
  <c r="R487" i="1"/>
  <c r="P487" i="1" l="1"/>
  <c r="T487" i="1" s="1"/>
  <c r="U487" i="1" s="1"/>
  <c r="N488" i="1" s="1"/>
  <c r="M488" i="1" l="1"/>
  <c r="W488" i="1"/>
  <c r="Q488" i="1" s="1"/>
  <c r="V488" i="1"/>
  <c r="O488" i="1"/>
  <c r="R488" i="1"/>
  <c r="L488" i="1" l="1"/>
  <c r="S488" i="1" s="1"/>
  <c r="P488" i="1" s="1"/>
  <c r="T488" i="1" l="1"/>
  <c r="U488" i="1" s="1"/>
  <c r="M489" i="1" l="1"/>
  <c r="W489" i="1"/>
  <c r="Q489" i="1" s="1"/>
  <c r="V489" i="1"/>
  <c r="O489" i="1"/>
  <c r="R489" i="1"/>
  <c r="N489" i="1"/>
  <c r="L489" i="1" l="1"/>
  <c r="S489" i="1" s="1"/>
  <c r="P489" i="1" s="1"/>
  <c r="T489" i="1" l="1"/>
  <c r="W490" i="1" s="1"/>
  <c r="Q490" i="1" s="1"/>
  <c r="V490" i="1" l="1"/>
  <c r="U489" i="1"/>
  <c r="N490" i="1" s="1"/>
  <c r="M490" i="1"/>
  <c r="R490" i="1" l="1"/>
  <c r="O490" i="1"/>
  <c r="L490" i="1" s="1"/>
  <c r="S490" i="1" s="1"/>
  <c r="P490" i="1" l="1"/>
  <c r="T490" i="1" s="1"/>
  <c r="W491" i="1" s="1"/>
  <c r="M491" i="1" l="1"/>
  <c r="U490" i="1"/>
  <c r="V491" i="1"/>
  <c r="Q491" i="1"/>
  <c r="O491" i="1" l="1"/>
  <c r="R491" i="1"/>
  <c r="N491" i="1"/>
  <c r="L491" i="1" l="1"/>
  <c r="S491" i="1" s="1"/>
  <c r="P491" i="1" s="1"/>
  <c r="T491" i="1" l="1"/>
  <c r="W492" i="1" s="1"/>
  <c r="M492" i="1" l="1"/>
  <c r="U491" i="1"/>
  <c r="N492" i="1" s="1"/>
  <c r="V492" i="1"/>
  <c r="Q492" i="1"/>
  <c r="O492" i="1" l="1"/>
  <c r="L492" i="1" s="1"/>
  <c r="R492" i="1"/>
  <c r="S492" i="1" l="1"/>
  <c r="P492" i="1" s="1"/>
  <c r="T492" i="1" l="1"/>
  <c r="W493" i="1" s="1"/>
  <c r="M493" i="1" l="1"/>
  <c r="U492" i="1"/>
  <c r="V493" i="1"/>
  <c r="Q493" i="1"/>
  <c r="O493" i="1" l="1"/>
  <c r="R493" i="1"/>
  <c r="N493" i="1"/>
  <c r="L493" i="1" l="1"/>
  <c r="S493" i="1" s="1"/>
  <c r="P493" i="1" s="1"/>
  <c r="T493" i="1" l="1"/>
  <c r="W494" i="1" s="1"/>
  <c r="M494" i="1" l="1"/>
  <c r="U493" i="1"/>
  <c r="N494" i="1" s="1"/>
  <c r="V494" i="1"/>
  <c r="Q494" i="1"/>
  <c r="R494" i="1" l="1"/>
  <c r="O494" i="1"/>
  <c r="L494" i="1" s="1"/>
  <c r="S494" i="1" l="1"/>
  <c r="P494" i="1" s="1"/>
  <c r="T494" i="1" l="1"/>
  <c r="W495" i="1" s="1"/>
  <c r="M495" i="1" l="1"/>
  <c r="U494" i="1"/>
  <c r="N495" i="1" s="1"/>
  <c r="V495" i="1"/>
  <c r="Q495" i="1"/>
  <c r="R495" i="1" l="1"/>
  <c r="O495" i="1"/>
  <c r="L495" i="1" s="1"/>
  <c r="S495" i="1" l="1"/>
  <c r="P495" i="1" s="1"/>
  <c r="T495" i="1" l="1"/>
  <c r="W496" i="1" s="1"/>
  <c r="U495" i="1" l="1"/>
  <c r="M496" i="1"/>
  <c r="V496" i="1"/>
  <c r="Q496" i="1"/>
  <c r="O496" i="1" l="1"/>
  <c r="R496" i="1"/>
  <c r="N496" i="1"/>
  <c r="L496" i="1" l="1"/>
  <c r="S496" i="1" s="1"/>
  <c r="P496" i="1" s="1"/>
  <c r="T496" i="1" l="1"/>
  <c r="W497" i="1" s="1"/>
  <c r="Q497" i="1" s="1"/>
  <c r="M497" i="1" l="1"/>
  <c r="U496" i="1"/>
  <c r="O497" i="1" s="1"/>
  <c r="V497" i="1"/>
  <c r="R497" i="1" l="1"/>
  <c r="N497" i="1"/>
  <c r="L497" i="1" s="1"/>
  <c r="S497" i="1" s="1"/>
  <c r="P497" i="1" l="1"/>
  <c r="T497" i="1"/>
  <c r="W498" i="1" s="1"/>
  <c r="Q498" i="1" s="1"/>
  <c r="V498" i="1" l="1"/>
  <c r="U497" i="1"/>
  <c r="N498" i="1" s="1"/>
  <c r="M498" i="1"/>
  <c r="O498" i="1" l="1"/>
  <c r="L498" i="1" s="1"/>
  <c r="S498" i="1" s="1"/>
  <c r="R498" i="1"/>
  <c r="P498" i="1" l="1"/>
  <c r="T498" i="1" s="1"/>
  <c r="W499" i="1" l="1"/>
  <c r="Q499" i="1" s="1"/>
  <c r="U498" i="1"/>
  <c r="N499" i="1" s="1"/>
  <c r="M499" i="1"/>
  <c r="V499" i="1"/>
  <c r="R499" i="1" l="1"/>
  <c r="O499" i="1"/>
  <c r="L499" i="1" s="1"/>
  <c r="S499" i="1" s="1"/>
  <c r="P499" i="1" l="1"/>
  <c r="T499" i="1" s="1"/>
  <c r="W500" i="1" s="1"/>
  <c r="Q500" i="1" s="1"/>
  <c r="M500" i="1" l="1"/>
  <c r="U499" i="1"/>
  <c r="R500" i="1" s="1"/>
  <c r="V500" i="1"/>
  <c r="N500" i="1" l="1"/>
  <c r="O500" i="1"/>
  <c r="L500" i="1" l="1"/>
  <c r="S500" i="1" s="1"/>
  <c r="P500" i="1" s="1"/>
  <c r="T500" i="1" l="1"/>
  <c r="W501" i="1" s="1"/>
  <c r="Q501" i="1" s="1"/>
  <c r="V501" i="1" l="1"/>
  <c r="M501" i="1"/>
  <c r="U500" i="1"/>
  <c r="N501" i="1" s="1"/>
  <c r="O501" i="1" l="1"/>
  <c r="L501" i="1" s="1"/>
  <c r="S501" i="1" s="1"/>
  <c r="R501" i="1"/>
  <c r="P501" i="1" l="1"/>
  <c r="T501" i="1" s="1"/>
  <c r="M502" i="1" s="1"/>
  <c r="V502" i="1" l="1"/>
  <c r="W502" i="1"/>
  <c r="Q502" i="1" s="1"/>
  <c r="U501" i="1"/>
  <c r="O502" i="1" l="1"/>
  <c r="R502" i="1"/>
  <c r="N502" i="1"/>
  <c r="L502" i="1" l="1"/>
  <c r="S502" i="1" l="1"/>
  <c r="P502" i="1" s="1"/>
  <c r="T502" i="1" s="1"/>
  <c r="V503" i="1" l="1"/>
  <c r="M503" i="1"/>
  <c r="U502" i="1"/>
  <c r="W503" i="1"/>
  <c r="Q503" i="1" s="1"/>
  <c r="N503" i="1" l="1"/>
  <c r="R503" i="1"/>
  <c r="O503" i="1"/>
  <c r="L503" i="1" l="1"/>
  <c r="S503" i="1" s="1"/>
  <c r="P503" i="1" s="1"/>
  <c r="T503" i="1" l="1"/>
  <c r="V504" i="1" s="1"/>
  <c r="U503" i="1" l="1"/>
  <c r="M504" i="1"/>
  <c r="W504" i="1"/>
  <c r="Q504" i="1" s="1"/>
  <c r="R504" i="1" l="1"/>
  <c r="O504" i="1"/>
  <c r="N504" i="1"/>
  <c r="L504" i="1" s="1"/>
  <c r="S504" i="1" l="1"/>
  <c r="P504" i="1" s="1"/>
  <c r="T504" i="1" s="1"/>
  <c r="W505" i="1" l="1"/>
  <c r="Q505" i="1" s="1"/>
  <c r="U504" i="1"/>
  <c r="M505" i="1"/>
  <c r="V505" i="1"/>
  <c r="O505" i="1" l="1"/>
  <c r="R505" i="1"/>
  <c r="N505" i="1"/>
  <c r="L505" i="1" s="1"/>
  <c r="S505" i="1" l="1"/>
  <c r="P505" i="1" s="1"/>
  <c r="T505" i="1" l="1"/>
  <c r="V506" i="1" s="1"/>
  <c r="M506" i="1" l="1"/>
  <c r="W506" i="1"/>
  <c r="Q506" i="1" s="1"/>
  <c r="U505" i="1"/>
  <c r="N506" i="1" s="1"/>
  <c r="O506" i="1" l="1"/>
  <c r="L506" i="1" s="1"/>
  <c r="R506" i="1"/>
  <c r="S506" i="1" l="1"/>
  <c r="P506" i="1" s="1"/>
  <c r="T506" i="1" s="1"/>
  <c r="W507" i="1" l="1"/>
  <c r="Q507" i="1" s="1"/>
  <c r="U506" i="1"/>
  <c r="N507" i="1" s="1"/>
  <c r="M507" i="1"/>
  <c r="V507" i="1"/>
  <c r="O507" i="1" l="1"/>
  <c r="L507" i="1" s="1"/>
  <c r="R507" i="1"/>
  <c r="S507" i="1" l="1"/>
  <c r="P507" i="1" s="1"/>
  <c r="T507" i="1" s="1"/>
  <c r="M508" i="1" s="1"/>
  <c r="V508" i="1" l="1"/>
  <c r="U507" i="1"/>
  <c r="O508" i="1" s="1"/>
  <c r="W508" i="1"/>
  <c r="Q508" i="1" s="1"/>
  <c r="N508" i="1" l="1"/>
  <c r="L508" i="1" s="1"/>
  <c r="R508" i="1"/>
  <c r="S508" i="1" l="1"/>
  <c r="P508" i="1" s="1"/>
  <c r="T508" i="1" s="1"/>
  <c r="W509" i="1" l="1"/>
  <c r="Q509" i="1" s="1"/>
  <c r="U508" i="1"/>
  <c r="N509" i="1" s="1"/>
  <c r="M509" i="1"/>
  <c r="V509" i="1"/>
  <c r="R509" i="1" l="1"/>
  <c r="O509" i="1"/>
  <c r="L509" i="1" s="1"/>
  <c r="S509" i="1" l="1"/>
  <c r="P509" i="1" s="1"/>
  <c r="T509" i="1" s="1"/>
  <c r="M510" i="1" l="1"/>
  <c r="V510" i="1"/>
  <c r="W510" i="1"/>
  <c r="Q510" i="1" s="1"/>
  <c r="U509" i="1"/>
  <c r="N510" i="1" l="1"/>
  <c r="R510" i="1"/>
  <c r="O510" i="1"/>
  <c r="L510" i="1" l="1"/>
  <c r="S510" i="1" s="1"/>
  <c r="P510" i="1" s="1"/>
  <c r="T510" i="1" s="1"/>
  <c r="W511" i="1" l="1"/>
  <c r="Q511" i="1" s="1"/>
  <c r="M511" i="1"/>
  <c r="U510" i="1"/>
  <c r="N511" i="1" s="1"/>
  <c r="V511" i="1"/>
  <c r="O511" i="1" l="1"/>
  <c r="L511" i="1" s="1"/>
  <c r="S511" i="1" s="1"/>
  <c r="R511" i="1"/>
  <c r="P511" i="1" l="1"/>
  <c r="T511" i="1"/>
  <c r="W512" i="1" s="1"/>
  <c r="U511" i="1" l="1"/>
  <c r="N512" i="1" s="1"/>
  <c r="M512" i="1"/>
  <c r="V512" i="1"/>
  <c r="Q512" i="1"/>
  <c r="R512" i="1" l="1"/>
  <c r="O512" i="1"/>
  <c r="L512" i="1" s="1"/>
  <c r="S512" i="1" l="1"/>
  <c r="P512" i="1" s="1"/>
  <c r="T512" i="1" l="1"/>
  <c r="W513" i="1" s="1"/>
  <c r="M513" i="1" l="1"/>
  <c r="U512" i="1"/>
  <c r="V513" i="1"/>
  <c r="Q513" i="1"/>
  <c r="O513" i="1" l="1"/>
  <c r="R513" i="1"/>
  <c r="N513" i="1"/>
  <c r="L513" i="1" l="1"/>
  <c r="S513" i="1" s="1"/>
  <c r="P513" i="1" s="1"/>
  <c r="T513" i="1" l="1"/>
  <c r="W514" i="1" l="1"/>
  <c r="Q514" i="1" s="1"/>
  <c r="M514" i="1"/>
  <c r="U513" i="1"/>
  <c r="V514" i="1"/>
  <c r="R514" i="1" l="1"/>
  <c r="O514" i="1"/>
  <c r="N514" i="1"/>
  <c r="L514" i="1" l="1"/>
  <c r="S514" i="1" s="1"/>
  <c r="P514" i="1" s="1"/>
  <c r="T514" i="1" l="1"/>
  <c r="W515" i="1" s="1"/>
  <c r="Q515" i="1" s="1"/>
  <c r="U514" i="1" l="1"/>
  <c r="N515" i="1" s="1"/>
  <c r="M515" i="1"/>
  <c r="V515" i="1"/>
  <c r="O515" i="1" l="1"/>
  <c r="L515" i="1" s="1"/>
  <c r="S515" i="1" s="1"/>
  <c r="R515" i="1"/>
  <c r="P515" i="1" l="1"/>
  <c r="T515" i="1" s="1"/>
  <c r="M516" i="1" s="1"/>
  <c r="U515" i="1" l="1"/>
  <c r="N516" i="1" s="1"/>
  <c r="W516" i="1"/>
  <c r="Q516" i="1" s="1"/>
  <c r="V516" i="1"/>
  <c r="R516" i="1" l="1"/>
  <c r="O516" i="1"/>
  <c r="L516" i="1" s="1"/>
  <c r="S516" i="1" s="1"/>
  <c r="P516" i="1" l="1"/>
  <c r="T516" i="1" s="1"/>
  <c r="W517" i="1" s="1"/>
  <c r="M517" i="1" l="1"/>
  <c r="U516" i="1"/>
  <c r="V517" i="1"/>
  <c r="Q517" i="1"/>
  <c r="O517" i="1" l="1"/>
  <c r="R517" i="1"/>
  <c r="N517" i="1"/>
  <c r="L517" i="1" l="1"/>
  <c r="S517" i="1" s="1"/>
  <c r="P517" i="1" s="1"/>
  <c r="T517" i="1" l="1"/>
  <c r="W518" i="1" s="1"/>
  <c r="M518" i="1" l="1"/>
  <c r="U517" i="1"/>
  <c r="V518" i="1"/>
  <c r="Q518" i="1"/>
  <c r="O518" i="1" l="1"/>
  <c r="R518" i="1"/>
  <c r="N518" i="1"/>
  <c r="L518" i="1" l="1"/>
  <c r="S518" i="1" s="1"/>
  <c r="P518" i="1" s="1"/>
  <c r="T518" i="1" l="1"/>
  <c r="W519" i="1" s="1"/>
  <c r="M519" i="1" l="1"/>
  <c r="U518" i="1"/>
  <c r="N519" i="1" s="1"/>
  <c r="V519" i="1"/>
  <c r="Q519" i="1"/>
  <c r="R519" i="1" l="1"/>
  <c r="O519" i="1"/>
  <c r="L519" i="1" s="1"/>
  <c r="S519" i="1" l="1"/>
  <c r="P519" i="1" s="1"/>
  <c r="T519" i="1" l="1"/>
  <c r="W520" i="1" l="1"/>
  <c r="Q520" i="1" s="1"/>
  <c r="M520" i="1"/>
  <c r="U519" i="1"/>
  <c r="V520" i="1"/>
  <c r="O520" i="1" l="1"/>
  <c r="R520" i="1"/>
  <c r="N520" i="1"/>
  <c r="L520" i="1" l="1"/>
  <c r="S520" i="1" s="1"/>
  <c r="P520" i="1" s="1"/>
  <c r="T520" i="1" l="1"/>
  <c r="W521" i="1" s="1"/>
  <c r="Q521" i="1" s="1"/>
  <c r="V521" i="1" l="1"/>
  <c r="M521" i="1"/>
  <c r="U520" i="1"/>
  <c r="N521" i="1" s="1"/>
  <c r="R521" i="1" l="1"/>
  <c r="O521" i="1"/>
  <c r="L521" i="1" s="1"/>
  <c r="S521" i="1" s="1"/>
  <c r="P521" i="1" l="1"/>
  <c r="T521" i="1"/>
  <c r="W522" i="1" s="1"/>
  <c r="M522" i="1" l="1"/>
  <c r="U521" i="1"/>
  <c r="V522" i="1"/>
  <c r="Q522" i="1"/>
  <c r="O522" i="1" l="1"/>
  <c r="R522" i="1"/>
  <c r="N522" i="1"/>
  <c r="L522" i="1" l="1"/>
  <c r="S522" i="1" s="1"/>
  <c r="P522" i="1" s="1"/>
  <c r="T522" i="1" l="1"/>
  <c r="W523" i="1" s="1"/>
  <c r="M523" i="1" l="1"/>
  <c r="U522" i="1"/>
  <c r="V523" i="1"/>
  <c r="Q523" i="1"/>
  <c r="O523" i="1" l="1"/>
  <c r="R523" i="1"/>
  <c r="N523" i="1"/>
  <c r="L523" i="1" l="1"/>
  <c r="S523" i="1" s="1"/>
  <c r="P523" i="1" s="1"/>
  <c r="T523" i="1" l="1"/>
  <c r="W524" i="1" s="1"/>
  <c r="Q524" i="1" s="1"/>
  <c r="U523" i="1" l="1"/>
  <c r="O524" i="1" s="1"/>
  <c r="M524" i="1"/>
  <c r="V524" i="1"/>
  <c r="N524" i="1" l="1"/>
  <c r="L524" i="1" s="1"/>
  <c r="S524" i="1" s="1"/>
  <c r="R524" i="1"/>
  <c r="P524" i="1" l="1"/>
  <c r="T524" i="1" s="1"/>
  <c r="W525" i="1" s="1"/>
  <c r="M525" i="1" l="1"/>
  <c r="U524" i="1"/>
  <c r="V525" i="1"/>
  <c r="Q525" i="1"/>
  <c r="R525" i="1" l="1"/>
  <c r="O525" i="1"/>
  <c r="N525" i="1"/>
  <c r="L525" i="1" s="1"/>
  <c r="S525" i="1" l="1"/>
  <c r="P525" i="1" s="1"/>
  <c r="T525" i="1" l="1"/>
  <c r="W526" i="1" s="1"/>
  <c r="Q526" i="1" s="1"/>
  <c r="U525" i="1" l="1"/>
  <c r="O526" i="1" s="1"/>
  <c r="M526" i="1"/>
  <c r="V526" i="1"/>
  <c r="N526" i="1" l="1"/>
  <c r="L526" i="1" s="1"/>
  <c r="S526" i="1" s="1"/>
  <c r="R526" i="1"/>
  <c r="P526" i="1" l="1"/>
  <c r="T526" i="1" s="1"/>
  <c r="W527" i="1" s="1"/>
  <c r="M527" i="1" l="1"/>
  <c r="U526" i="1"/>
  <c r="V527" i="1"/>
  <c r="Q527" i="1"/>
  <c r="R527" i="1" l="1"/>
  <c r="O527" i="1"/>
  <c r="N527" i="1"/>
  <c r="L527" i="1" s="1"/>
  <c r="S527" i="1" l="1"/>
  <c r="P527" i="1" s="1"/>
  <c r="T527" i="1" l="1"/>
  <c r="V528" i="1" s="1"/>
  <c r="W528" i="1" l="1"/>
  <c r="Q528" i="1" s="1"/>
  <c r="M528" i="1"/>
  <c r="U527" i="1"/>
  <c r="O528" i="1" l="1"/>
  <c r="R528" i="1"/>
  <c r="N528" i="1"/>
  <c r="L528" i="1" l="1"/>
  <c r="S528" i="1" s="1"/>
  <c r="P528" i="1" s="1"/>
  <c r="T528" i="1" l="1"/>
  <c r="M529" i="1" s="1"/>
  <c r="U528" i="1" l="1"/>
  <c r="N529" i="1" s="1"/>
  <c r="W529" i="1"/>
  <c r="Q529" i="1" s="1"/>
  <c r="V529" i="1"/>
  <c r="O529" i="1" l="1"/>
  <c r="L529" i="1" s="1"/>
  <c r="S529" i="1" s="1"/>
  <c r="R529" i="1"/>
  <c r="P529" i="1" l="1"/>
  <c r="T529" i="1" s="1"/>
  <c r="W530" i="1" l="1"/>
  <c r="Q530" i="1" s="1"/>
  <c r="M530" i="1"/>
  <c r="U529" i="1"/>
  <c r="N530" i="1" s="1"/>
  <c r="V530" i="1"/>
  <c r="O530" i="1" l="1"/>
  <c r="L530" i="1" s="1"/>
  <c r="R530" i="1"/>
  <c r="S530" i="1" l="1"/>
  <c r="P530" i="1" s="1"/>
  <c r="T530" i="1" l="1"/>
  <c r="W531" i="1" s="1"/>
  <c r="M531" i="1" l="1"/>
  <c r="U530" i="1"/>
  <c r="V531" i="1"/>
  <c r="Q531" i="1"/>
  <c r="O531" i="1" l="1"/>
  <c r="R531" i="1"/>
  <c r="N531" i="1"/>
  <c r="L531" i="1" l="1"/>
  <c r="S531" i="1" s="1"/>
  <c r="P531" i="1" s="1"/>
  <c r="T531" i="1" l="1"/>
  <c r="W532" i="1" s="1"/>
  <c r="M532" i="1" l="1"/>
  <c r="U531" i="1"/>
  <c r="V532" i="1"/>
  <c r="Q532" i="1"/>
  <c r="R532" i="1" l="1"/>
  <c r="O532" i="1"/>
  <c r="N532" i="1"/>
  <c r="L532" i="1" s="1"/>
  <c r="S532" i="1" l="1"/>
  <c r="P532" i="1" s="1"/>
  <c r="T532" i="1" l="1"/>
  <c r="W533" i="1" s="1"/>
  <c r="U532" i="1" l="1"/>
  <c r="M533" i="1"/>
  <c r="V533" i="1"/>
  <c r="Q533" i="1"/>
  <c r="R533" i="1" l="1"/>
  <c r="O533" i="1"/>
  <c r="N533" i="1"/>
  <c r="L533" i="1" s="1"/>
  <c r="S533" i="1" l="1"/>
  <c r="P533" i="1" s="1"/>
  <c r="T533" i="1" l="1"/>
  <c r="W534" i="1" s="1"/>
  <c r="M534" i="1" l="1"/>
  <c r="U533" i="1"/>
  <c r="V534" i="1"/>
  <c r="Q534" i="1"/>
  <c r="O534" i="1" l="1"/>
  <c r="R534" i="1"/>
  <c r="N534" i="1"/>
  <c r="L534" i="1" l="1"/>
  <c r="S534" i="1" s="1"/>
  <c r="P534" i="1" s="1"/>
  <c r="T534" i="1" l="1"/>
  <c r="V535" i="1" s="1"/>
  <c r="W535" i="1" l="1"/>
  <c r="Q535" i="1" s="1"/>
  <c r="U534" i="1"/>
  <c r="N535" i="1" s="1"/>
  <c r="M535" i="1"/>
  <c r="R535" i="1" l="1"/>
  <c r="O535" i="1"/>
  <c r="L535" i="1" s="1"/>
  <c r="S535" i="1" l="1"/>
  <c r="P535" i="1" s="1"/>
  <c r="T535" i="1" l="1"/>
  <c r="W536" i="1" s="1"/>
  <c r="U535" i="1" l="1"/>
  <c r="N536" i="1" s="1"/>
  <c r="M536" i="1"/>
  <c r="V536" i="1"/>
  <c r="Q536" i="1"/>
  <c r="O536" i="1" l="1"/>
  <c r="L536" i="1" s="1"/>
  <c r="R536" i="1"/>
  <c r="S536" i="1" l="1"/>
  <c r="P536" i="1" s="1"/>
  <c r="T536" i="1" l="1"/>
  <c r="W537" i="1" s="1"/>
  <c r="M537" i="1" l="1"/>
  <c r="U536" i="1"/>
  <c r="V537" i="1"/>
  <c r="Q537" i="1"/>
  <c r="O537" i="1" l="1"/>
  <c r="R537" i="1"/>
  <c r="N537" i="1"/>
  <c r="L537" i="1" l="1"/>
  <c r="S537" i="1" s="1"/>
  <c r="P537" i="1" s="1"/>
  <c r="T537" i="1" l="1"/>
  <c r="W538" i="1" s="1"/>
  <c r="Q538" i="1" s="1"/>
  <c r="U537" i="1" l="1"/>
  <c r="N538" i="1" s="1"/>
  <c r="M538" i="1"/>
  <c r="V538" i="1"/>
  <c r="R538" i="1" l="1"/>
  <c r="O538" i="1"/>
  <c r="L538" i="1" s="1"/>
  <c r="S538" i="1" s="1"/>
  <c r="P538" i="1" l="1"/>
  <c r="T538" i="1" s="1"/>
  <c r="W539" i="1" s="1"/>
  <c r="Q539" i="1" s="1"/>
  <c r="V539" i="1" l="1"/>
  <c r="M539" i="1"/>
  <c r="U538" i="1"/>
  <c r="N539" i="1" s="1"/>
  <c r="O539" i="1" l="1"/>
  <c r="L539" i="1" s="1"/>
  <c r="S539" i="1" s="1"/>
  <c r="R539" i="1"/>
  <c r="P539" i="1" l="1"/>
  <c r="T539" i="1" s="1"/>
  <c r="M540" i="1" s="1"/>
  <c r="W540" i="1" l="1"/>
  <c r="Q540" i="1" s="1"/>
  <c r="U539" i="1"/>
  <c r="N540" i="1" s="1"/>
  <c r="V540" i="1"/>
  <c r="O540" i="1" l="1"/>
  <c r="L540" i="1" s="1"/>
  <c r="S540" i="1" s="1"/>
  <c r="R540" i="1"/>
  <c r="P540" i="1" l="1"/>
  <c r="T540" i="1" s="1"/>
  <c r="W541" i="1" s="1"/>
  <c r="U540" i="1" l="1"/>
  <c r="N541" i="1" s="1"/>
  <c r="M541" i="1"/>
  <c r="V541" i="1"/>
  <c r="Q541" i="1"/>
  <c r="O541" i="1" l="1"/>
  <c r="L541" i="1" s="1"/>
  <c r="R541" i="1"/>
  <c r="S541" i="1" l="1"/>
  <c r="P541" i="1" s="1"/>
  <c r="T541" i="1" l="1"/>
  <c r="W542" i="1" s="1"/>
  <c r="U541" i="1" l="1"/>
  <c r="N542" i="1" s="1"/>
  <c r="M542" i="1"/>
  <c r="V542" i="1"/>
  <c r="Q542" i="1"/>
  <c r="O542" i="1" l="1"/>
  <c r="L542" i="1" s="1"/>
  <c r="R542" i="1"/>
  <c r="S542" i="1" l="1"/>
  <c r="P542" i="1" s="1"/>
  <c r="T542" i="1" l="1"/>
  <c r="U542" i="1" s="1"/>
  <c r="N543" i="1" s="1"/>
  <c r="M543" i="1" l="1"/>
  <c r="W543" i="1"/>
  <c r="Q543" i="1" s="1"/>
  <c r="V543" i="1"/>
  <c r="O543" i="1"/>
  <c r="R543" i="1"/>
  <c r="L543" i="1" l="1"/>
  <c r="S543" i="1" s="1"/>
  <c r="P543" i="1" s="1"/>
  <c r="T543" i="1" l="1"/>
  <c r="W544" i="1" s="1"/>
  <c r="U543" i="1" l="1"/>
  <c r="M544" i="1"/>
  <c r="V544" i="1"/>
  <c r="Q544" i="1"/>
  <c r="O544" i="1" l="1"/>
  <c r="R544" i="1"/>
  <c r="N544" i="1"/>
  <c r="L544" i="1" l="1"/>
  <c r="S544" i="1" s="1"/>
  <c r="P544" i="1" s="1"/>
  <c r="T544" i="1" l="1"/>
  <c r="W545" i="1" s="1"/>
  <c r="Q545" i="1" s="1"/>
  <c r="U544" i="1" l="1"/>
  <c r="N545" i="1" s="1"/>
  <c r="M545" i="1"/>
  <c r="V545" i="1"/>
  <c r="O545" i="1" l="1"/>
  <c r="L545" i="1" s="1"/>
  <c r="S545" i="1" s="1"/>
  <c r="R545" i="1"/>
  <c r="P545" i="1" l="1"/>
  <c r="T545" i="1" s="1"/>
  <c r="W546" i="1" s="1"/>
  <c r="Q546" i="1" l="1"/>
  <c r="M546" i="1"/>
  <c r="U545" i="1"/>
  <c r="N546" i="1" s="1"/>
  <c r="V546" i="1"/>
  <c r="O546" i="1" l="1"/>
  <c r="L546" i="1" s="1"/>
  <c r="R546" i="1"/>
  <c r="S546" i="1" l="1"/>
  <c r="P546" i="1" s="1"/>
  <c r="T546" i="1" l="1"/>
  <c r="W547" i="1" s="1"/>
  <c r="Q547" i="1" s="1"/>
  <c r="M547" i="1" l="1"/>
  <c r="V547" i="1"/>
  <c r="U546" i="1"/>
  <c r="R547" i="1" s="1"/>
  <c r="N547" i="1" l="1"/>
  <c r="O547" i="1"/>
  <c r="L547" i="1" l="1"/>
  <c r="S547" i="1" s="1"/>
  <c r="P547" i="1" s="1"/>
  <c r="T547" i="1" l="1"/>
  <c r="W548" i="1" s="1"/>
  <c r="Q548" i="1" s="1"/>
  <c r="U547" i="1" l="1"/>
  <c r="N548" i="1" s="1"/>
  <c r="M548" i="1"/>
  <c r="V548" i="1"/>
  <c r="R548" i="1" l="1"/>
  <c r="O548" i="1"/>
  <c r="L548" i="1" s="1"/>
  <c r="S548" i="1" l="1"/>
  <c r="P548" i="1" s="1"/>
  <c r="T548" i="1" s="1"/>
  <c r="W549" i="1" l="1"/>
  <c r="Q549" i="1" s="1"/>
  <c r="V549" i="1"/>
  <c r="M549" i="1"/>
  <c r="U548" i="1"/>
  <c r="N549" i="1" s="1"/>
  <c r="O549" i="1" l="1"/>
  <c r="L549" i="1" s="1"/>
  <c r="S549" i="1" s="1"/>
  <c r="R549" i="1"/>
  <c r="P549" i="1" l="1"/>
  <c r="T549" i="1" s="1"/>
  <c r="W550" i="1" s="1"/>
  <c r="M550" i="1" l="1"/>
  <c r="U549" i="1"/>
  <c r="N550" i="1" s="1"/>
  <c r="V550" i="1"/>
  <c r="Q550" i="1"/>
  <c r="R550" i="1" l="1"/>
  <c r="O550" i="1"/>
  <c r="L550" i="1" s="1"/>
  <c r="S550" i="1" l="1"/>
  <c r="P550" i="1" s="1"/>
  <c r="T550" i="1" l="1"/>
  <c r="W551" i="1" s="1"/>
  <c r="M551" i="1" l="1"/>
  <c r="U550" i="1"/>
  <c r="V551" i="1"/>
  <c r="Q551" i="1"/>
  <c r="O551" i="1" l="1"/>
  <c r="R551" i="1"/>
  <c r="N551" i="1"/>
  <c r="L551" i="1" l="1"/>
  <c r="S551" i="1" s="1"/>
  <c r="P551" i="1" s="1"/>
  <c r="T551" i="1" l="1"/>
  <c r="W552" i="1" s="1"/>
  <c r="U551" i="1" l="1"/>
  <c r="N552" i="1" s="1"/>
  <c r="M552" i="1"/>
  <c r="V552" i="1"/>
  <c r="Q552" i="1"/>
  <c r="O552" i="1" l="1"/>
  <c r="L552" i="1" s="1"/>
  <c r="S552" i="1" s="1"/>
  <c r="R552" i="1"/>
  <c r="P552" i="1" l="1"/>
  <c r="T552" i="1" s="1"/>
  <c r="W553" i="1" l="1"/>
  <c r="Q553" i="1" s="1"/>
  <c r="M553" i="1"/>
  <c r="U552" i="1"/>
  <c r="V553" i="1"/>
  <c r="O553" i="1" l="1"/>
  <c r="R553" i="1"/>
  <c r="N553" i="1"/>
  <c r="L553" i="1" l="1"/>
  <c r="S553" i="1" s="1"/>
  <c r="P553" i="1" s="1"/>
  <c r="T553" i="1" s="1"/>
  <c r="W554" i="1" l="1"/>
  <c r="Q554" i="1" s="1"/>
  <c r="M554" i="1"/>
  <c r="U553" i="1"/>
  <c r="V554" i="1"/>
  <c r="O554" i="1" l="1"/>
  <c r="R554" i="1"/>
  <c r="N554" i="1"/>
  <c r="L554" i="1" l="1"/>
  <c r="S554" i="1" s="1"/>
  <c r="P554" i="1" s="1"/>
  <c r="T554" i="1" l="1"/>
  <c r="W555" i="1" s="1"/>
  <c r="Q555" i="1" s="1"/>
  <c r="V555" i="1" l="1"/>
  <c r="M555" i="1"/>
  <c r="U554" i="1"/>
  <c r="N555" i="1" s="1"/>
  <c r="O555" i="1" l="1"/>
  <c r="L555" i="1" s="1"/>
  <c r="S555" i="1" s="1"/>
  <c r="R555" i="1"/>
  <c r="P555" i="1" l="1"/>
  <c r="T555" i="1" s="1"/>
  <c r="W556" i="1" s="1"/>
  <c r="Q556" i="1" s="1"/>
  <c r="U555" i="1" l="1"/>
  <c r="R556" i="1" s="1"/>
  <c r="M556" i="1"/>
  <c r="V556" i="1"/>
  <c r="N556" i="1" l="1"/>
  <c r="O556" i="1"/>
  <c r="L556" i="1" l="1"/>
  <c r="S556" i="1" s="1"/>
  <c r="P556" i="1" s="1"/>
  <c r="T556" i="1" l="1"/>
  <c r="W557" i="1" s="1"/>
  <c r="Q557" i="1" s="1"/>
  <c r="V557" i="1" l="1"/>
  <c r="U556" i="1"/>
  <c r="R557" i="1" s="1"/>
  <c r="M557" i="1"/>
  <c r="N557" i="1" l="1"/>
  <c r="O557" i="1"/>
  <c r="L557" i="1" l="1"/>
  <c r="S557" i="1" s="1"/>
  <c r="P557" i="1" s="1"/>
  <c r="T557" i="1" l="1"/>
  <c r="U557" i="1" s="1"/>
  <c r="M558" i="1" l="1"/>
  <c r="W558" i="1"/>
  <c r="Q558" i="1" s="1"/>
  <c r="V558" i="1"/>
  <c r="R558" i="1"/>
  <c r="O558" i="1"/>
  <c r="N558" i="1"/>
  <c r="L558" i="1" l="1"/>
  <c r="S558" i="1" s="1"/>
  <c r="P558" i="1" s="1"/>
  <c r="T558" i="1" l="1"/>
  <c r="W559" i="1" s="1"/>
  <c r="U558" i="1" l="1"/>
  <c r="M559" i="1"/>
  <c r="V559" i="1"/>
  <c r="Q559" i="1"/>
  <c r="R559" i="1" l="1"/>
  <c r="O559" i="1"/>
  <c r="N559" i="1"/>
  <c r="L559" i="1" s="1"/>
  <c r="S559" i="1" l="1"/>
  <c r="P559" i="1" s="1"/>
  <c r="T559" i="1" l="1"/>
  <c r="W560" i="1" s="1"/>
  <c r="M560" i="1" l="1"/>
  <c r="U559" i="1"/>
  <c r="N560" i="1" s="1"/>
  <c r="V560" i="1"/>
  <c r="Q560" i="1"/>
  <c r="R560" i="1" l="1"/>
  <c r="O560" i="1"/>
  <c r="L560" i="1" s="1"/>
  <c r="S560" i="1" l="1"/>
  <c r="P560" i="1" s="1"/>
  <c r="T560" i="1" l="1"/>
  <c r="U560" i="1" s="1"/>
  <c r="N561" i="1" s="1"/>
  <c r="M561" i="1" l="1"/>
  <c r="W561" i="1"/>
  <c r="Q561" i="1" s="1"/>
  <c r="V561" i="1"/>
  <c r="R561" i="1"/>
  <c r="O561" i="1"/>
  <c r="L561" i="1" l="1"/>
  <c r="S561" i="1" s="1"/>
  <c r="P561" i="1" s="1"/>
  <c r="T561" i="1" l="1"/>
  <c r="U561" i="1" s="1"/>
  <c r="N562" i="1" s="1"/>
  <c r="M562" i="1" l="1"/>
  <c r="W562" i="1"/>
  <c r="Q562" i="1" s="1"/>
  <c r="V562" i="1"/>
  <c r="O562" i="1"/>
  <c r="R562" i="1"/>
  <c r="L562" i="1" l="1"/>
  <c r="S562" i="1" s="1"/>
  <c r="P562" i="1" s="1"/>
  <c r="T562" i="1" l="1"/>
  <c r="W563" i="1" s="1"/>
  <c r="Q563" i="1" s="1"/>
  <c r="V563" i="1" l="1"/>
  <c r="U562" i="1"/>
  <c r="R563" i="1" s="1"/>
  <c r="M563" i="1"/>
  <c r="O563" i="1" l="1"/>
  <c r="N563" i="1"/>
  <c r="L563" i="1" l="1"/>
  <c r="S563" i="1" s="1"/>
  <c r="P563" i="1" s="1"/>
  <c r="T563" i="1" l="1"/>
  <c r="W564" i="1" s="1"/>
  <c r="Q564" i="1" s="1"/>
  <c r="M564" i="1" l="1"/>
  <c r="U563" i="1"/>
  <c r="N564" i="1" s="1"/>
  <c r="V564" i="1"/>
  <c r="O564" i="1" l="1"/>
  <c r="L564" i="1" s="1"/>
  <c r="S564" i="1" s="1"/>
  <c r="R564" i="1"/>
  <c r="P564" i="1" l="1"/>
  <c r="T564" i="1" s="1"/>
  <c r="W565" i="1" s="1"/>
  <c r="M565" i="1" l="1"/>
  <c r="U564" i="1"/>
  <c r="N565" i="1" s="1"/>
  <c r="V565" i="1"/>
  <c r="Q565" i="1"/>
  <c r="R565" i="1" l="1"/>
  <c r="O565" i="1"/>
  <c r="L565" i="1" s="1"/>
  <c r="S565" i="1" l="1"/>
  <c r="P565" i="1" s="1"/>
  <c r="T565" i="1" l="1"/>
  <c r="U565" i="1" s="1"/>
  <c r="M566" i="1" l="1"/>
  <c r="W566" i="1"/>
  <c r="Q566" i="1" s="1"/>
  <c r="V566" i="1"/>
  <c r="O566" i="1"/>
  <c r="R566" i="1"/>
  <c r="N566" i="1"/>
  <c r="L566" i="1" l="1"/>
  <c r="S566" i="1" s="1"/>
  <c r="P566" i="1" s="1"/>
  <c r="T566" i="1" l="1"/>
  <c r="W567" i="1" s="1"/>
  <c r="Q567" i="1" s="1"/>
  <c r="U566" i="1" l="1"/>
  <c r="N567" i="1" s="1"/>
  <c r="M567" i="1"/>
  <c r="V567" i="1"/>
  <c r="R567" i="1" l="1"/>
  <c r="O567" i="1"/>
  <c r="L567" i="1" s="1"/>
  <c r="S567" i="1" s="1"/>
  <c r="P567" i="1" l="1"/>
  <c r="T567" i="1" s="1"/>
  <c r="W568" i="1" s="1"/>
  <c r="U567" i="1" l="1"/>
  <c r="N568" i="1" s="1"/>
  <c r="M568" i="1"/>
  <c r="V568" i="1"/>
  <c r="Q568" i="1"/>
  <c r="O568" i="1" l="1"/>
  <c r="L568" i="1" s="1"/>
  <c r="R568" i="1"/>
  <c r="S568" i="1" l="1"/>
  <c r="P568" i="1" s="1"/>
  <c r="T568" i="1" l="1"/>
  <c r="W569" i="1" s="1"/>
  <c r="M569" i="1" l="1"/>
  <c r="U568" i="1"/>
  <c r="N569" i="1" s="1"/>
  <c r="V569" i="1"/>
  <c r="Q569" i="1"/>
  <c r="O569" i="1" l="1"/>
  <c r="L569" i="1" s="1"/>
  <c r="R569" i="1"/>
  <c r="S569" i="1" l="1"/>
  <c r="P569" i="1" s="1"/>
  <c r="T569" i="1" l="1"/>
  <c r="W570" i="1" s="1"/>
  <c r="M570" i="1" l="1"/>
  <c r="U569" i="1"/>
  <c r="N570" i="1" s="1"/>
  <c r="V570" i="1"/>
  <c r="Q570" i="1"/>
  <c r="O570" i="1" l="1"/>
  <c r="L570" i="1" s="1"/>
  <c r="R570" i="1"/>
  <c r="S570" i="1" l="1"/>
  <c r="P570" i="1" s="1"/>
  <c r="T570" i="1" l="1"/>
  <c r="W571" i="1" s="1"/>
  <c r="U570" i="1" l="1"/>
  <c r="M571" i="1"/>
  <c r="V571" i="1"/>
  <c r="Q571" i="1"/>
  <c r="O571" i="1" l="1"/>
  <c r="R571" i="1"/>
  <c r="N571" i="1"/>
  <c r="L571" i="1" l="1"/>
  <c r="S571" i="1" s="1"/>
  <c r="P571" i="1" s="1"/>
  <c r="T571" i="1" l="1"/>
  <c r="W572" i="1" s="1"/>
  <c r="M572" i="1" l="1"/>
  <c r="U571" i="1"/>
  <c r="V572" i="1"/>
  <c r="Q572" i="1"/>
  <c r="O572" i="1" l="1"/>
  <c r="R572" i="1"/>
  <c r="N572" i="1"/>
  <c r="L572" i="1" l="1"/>
  <c r="S572" i="1" s="1"/>
  <c r="P572" i="1" s="1"/>
  <c r="T572" i="1" l="1"/>
  <c r="W573" i="1" s="1"/>
  <c r="Q573" i="1" s="1"/>
  <c r="V573" i="1" l="1"/>
  <c r="M573" i="1"/>
  <c r="U572" i="1"/>
  <c r="N573" i="1" s="1"/>
  <c r="R573" i="1" l="1"/>
  <c r="O573" i="1"/>
  <c r="L573" i="1" s="1"/>
  <c r="S573" i="1" s="1"/>
  <c r="P573" i="1" l="1"/>
  <c r="T573" i="1" s="1"/>
  <c r="W574" i="1" l="1"/>
  <c r="Q574" i="1" s="1"/>
  <c r="M574" i="1"/>
  <c r="U573" i="1"/>
  <c r="N574" i="1" s="1"/>
  <c r="V574" i="1"/>
  <c r="R574" i="1" l="1"/>
  <c r="O574" i="1"/>
  <c r="L574" i="1" s="1"/>
  <c r="S574" i="1" l="1"/>
  <c r="P574" i="1" s="1"/>
  <c r="T574" i="1" l="1"/>
  <c r="W575" i="1" s="1"/>
  <c r="Q575" i="1" s="1"/>
  <c r="U574" i="1" l="1"/>
  <c r="O575" i="1" s="1"/>
  <c r="V575" i="1"/>
  <c r="M575" i="1"/>
  <c r="N575" i="1" l="1"/>
  <c r="L575" i="1" s="1"/>
  <c r="S575" i="1" s="1"/>
  <c r="R575" i="1"/>
  <c r="P575" i="1" l="1"/>
  <c r="T575" i="1" s="1"/>
  <c r="W576" i="1" s="1"/>
  <c r="M576" i="1" l="1"/>
  <c r="U575" i="1"/>
  <c r="V576" i="1"/>
  <c r="Q576" i="1"/>
  <c r="N576" i="1" l="1"/>
  <c r="R576" i="1"/>
  <c r="O576" i="1"/>
  <c r="L576" i="1" l="1"/>
  <c r="S576" i="1" s="1"/>
  <c r="P576" i="1" s="1"/>
  <c r="T576" i="1" l="1"/>
  <c r="W577" i="1" l="1"/>
  <c r="Q577" i="1" s="1"/>
  <c r="U576" i="1"/>
  <c r="N577" i="1" s="1"/>
  <c r="M577" i="1"/>
  <c r="V577" i="1"/>
  <c r="O577" i="1" l="1"/>
  <c r="L577" i="1" s="1"/>
  <c r="R577" i="1"/>
  <c r="S577" i="1" l="1"/>
  <c r="P577" i="1" s="1"/>
  <c r="T577" i="1" l="1"/>
  <c r="W578" i="1" s="1"/>
  <c r="U577" i="1" l="1"/>
  <c r="N578" i="1" s="1"/>
  <c r="M578" i="1"/>
  <c r="V578" i="1"/>
  <c r="Q578" i="1"/>
  <c r="O578" i="1" l="1"/>
  <c r="L578" i="1" s="1"/>
  <c r="R578" i="1"/>
  <c r="S578" i="1" l="1"/>
  <c r="P578" i="1" s="1"/>
  <c r="T578" i="1" l="1"/>
  <c r="W579" i="1" s="1"/>
  <c r="Q579" i="1" s="1"/>
  <c r="V579" i="1" l="1"/>
  <c r="U578" i="1"/>
  <c r="N579" i="1" s="1"/>
  <c r="M579" i="1"/>
  <c r="R579" i="1" l="1"/>
  <c r="O579" i="1"/>
  <c r="L579" i="1" s="1"/>
  <c r="S579" i="1" s="1"/>
  <c r="P579" i="1" l="1"/>
  <c r="T579" i="1" s="1"/>
  <c r="U579" i="1" s="1"/>
  <c r="V580" i="1" l="1"/>
  <c r="N580" i="1"/>
  <c r="W580" i="1"/>
  <c r="Q580" i="1" s="1"/>
  <c r="M580" i="1"/>
  <c r="O580" i="1"/>
  <c r="R580" i="1"/>
  <c r="L580" i="1" l="1"/>
  <c r="S580" i="1" s="1"/>
  <c r="P580" i="1" s="1"/>
  <c r="T580" i="1" l="1"/>
  <c r="W581" i="1" s="1"/>
  <c r="M581" i="1" l="1"/>
  <c r="U580" i="1"/>
  <c r="N581" i="1" s="1"/>
  <c r="V581" i="1"/>
  <c r="Q581" i="1"/>
  <c r="O581" i="1" l="1"/>
  <c r="L581" i="1" s="1"/>
  <c r="S581" i="1" s="1"/>
  <c r="R581" i="1"/>
  <c r="P581" i="1" l="1"/>
  <c r="T581" i="1" s="1"/>
  <c r="W582" i="1" l="1"/>
  <c r="Q582" i="1" s="1"/>
  <c r="M582" i="1"/>
  <c r="U581" i="1"/>
  <c r="V582" i="1"/>
  <c r="O582" i="1" l="1"/>
  <c r="R582" i="1"/>
  <c r="N582" i="1"/>
  <c r="L582" i="1" s="1"/>
  <c r="S582" i="1" l="1"/>
  <c r="P582" i="1" s="1"/>
  <c r="T582" i="1" l="1"/>
  <c r="W583" i="1" s="1"/>
  <c r="Q583" i="1" s="1"/>
  <c r="U582" i="1" l="1"/>
  <c r="N583" i="1" s="1"/>
  <c r="M583" i="1"/>
  <c r="V583" i="1"/>
  <c r="R583" i="1" l="1"/>
  <c r="O583" i="1"/>
  <c r="L583" i="1" s="1"/>
  <c r="S583" i="1" s="1"/>
  <c r="P583" i="1" l="1"/>
  <c r="T583" i="1" s="1"/>
  <c r="W584" i="1" s="1"/>
  <c r="M584" i="1" l="1"/>
  <c r="U583" i="1"/>
  <c r="V584" i="1"/>
  <c r="Q584" i="1"/>
  <c r="N584" i="1" l="1"/>
  <c r="O584" i="1"/>
  <c r="R584" i="1"/>
  <c r="L584" i="1" l="1"/>
  <c r="S584" i="1" s="1"/>
  <c r="P584" i="1" s="1"/>
  <c r="T584" i="1" l="1"/>
  <c r="W585" i="1" l="1"/>
  <c r="Q585" i="1" s="1"/>
  <c r="U584" i="1"/>
  <c r="N585" i="1" s="1"/>
  <c r="M585" i="1"/>
  <c r="V585" i="1"/>
  <c r="O585" i="1" l="1"/>
  <c r="L585" i="1" s="1"/>
  <c r="S585" i="1" s="1"/>
  <c r="R585" i="1"/>
  <c r="P585" i="1" l="1"/>
  <c r="T585" i="1" l="1"/>
  <c r="W586" i="1" s="1"/>
  <c r="M586" i="1" l="1"/>
  <c r="U585" i="1"/>
  <c r="N586" i="1" s="1"/>
  <c r="V586" i="1"/>
  <c r="Q586" i="1"/>
  <c r="O586" i="1" l="1"/>
  <c r="L586" i="1" s="1"/>
  <c r="R586" i="1"/>
  <c r="S586" i="1" l="1"/>
  <c r="P586" i="1" s="1"/>
  <c r="T586" i="1" l="1"/>
  <c r="V587" i="1" s="1"/>
  <c r="W587" i="1" l="1"/>
  <c r="Q587" i="1" s="1"/>
  <c r="M587" i="1"/>
  <c r="U586" i="1"/>
  <c r="O587" i="1" l="1"/>
  <c r="R587" i="1"/>
  <c r="N587" i="1"/>
  <c r="L587" i="1" l="1"/>
  <c r="S587" i="1" s="1"/>
  <c r="P587" i="1" s="1"/>
  <c r="T587" i="1" l="1"/>
  <c r="U587" i="1" s="1"/>
  <c r="N588" i="1" s="1"/>
  <c r="M588" i="1" l="1"/>
  <c r="W588" i="1"/>
  <c r="Q588" i="1" s="1"/>
  <c r="V588" i="1"/>
  <c r="R588" i="1"/>
  <c r="O588" i="1"/>
  <c r="L588" i="1" l="1"/>
  <c r="S588" i="1" s="1"/>
  <c r="P588" i="1" s="1"/>
  <c r="T588" i="1" l="1"/>
  <c r="W589" i="1" s="1"/>
  <c r="M589" i="1" l="1"/>
  <c r="U588" i="1"/>
  <c r="V589" i="1"/>
  <c r="Q589" i="1"/>
  <c r="O589" i="1" l="1"/>
  <c r="R589" i="1"/>
  <c r="N589" i="1"/>
  <c r="L589" i="1" l="1"/>
  <c r="S589" i="1" s="1"/>
  <c r="P589" i="1" s="1"/>
  <c r="T589" i="1" l="1"/>
  <c r="W590" i="1" s="1"/>
  <c r="Q590" i="1" s="1"/>
  <c r="V590" i="1" l="1"/>
  <c r="M590" i="1"/>
  <c r="U589" i="1"/>
  <c r="R590" i="1" s="1"/>
  <c r="O590" i="1" l="1"/>
  <c r="N590" i="1"/>
  <c r="L590" i="1" s="1"/>
  <c r="S590" i="1" s="1"/>
  <c r="P590" i="1" s="1"/>
  <c r="T590" i="1" l="1"/>
  <c r="W591" i="1" s="1"/>
  <c r="M591" i="1" l="1"/>
  <c r="U590" i="1"/>
  <c r="N591" i="1" s="1"/>
  <c r="V591" i="1"/>
  <c r="Q591" i="1"/>
  <c r="O591" i="1" l="1"/>
  <c r="L591" i="1" s="1"/>
  <c r="R591" i="1"/>
  <c r="S591" i="1" l="1"/>
  <c r="P591" i="1" s="1"/>
  <c r="T591" i="1" l="1"/>
  <c r="W592" i="1" s="1"/>
  <c r="M592" i="1" l="1"/>
  <c r="U591" i="1"/>
  <c r="V592" i="1"/>
  <c r="Q592" i="1"/>
  <c r="R592" i="1" l="1"/>
  <c r="O592" i="1"/>
  <c r="N592" i="1"/>
  <c r="L592" i="1" l="1"/>
  <c r="S592" i="1" s="1"/>
  <c r="P592" i="1" s="1"/>
  <c r="T592" i="1" l="1"/>
  <c r="W593" i="1" s="1"/>
  <c r="Q593" i="1" s="1"/>
  <c r="V593" i="1" l="1"/>
  <c r="M593" i="1"/>
  <c r="U592" i="1"/>
  <c r="R593" i="1" s="1"/>
  <c r="O593" i="1" l="1"/>
  <c r="N593" i="1"/>
  <c r="L593" i="1" l="1"/>
  <c r="S593" i="1" s="1"/>
  <c r="P593" i="1" s="1"/>
  <c r="T593" i="1" l="1"/>
  <c r="W594" i="1" s="1"/>
  <c r="Q594" i="1" s="1"/>
  <c r="U593" i="1" l="1"/>
  <c r="N594" i="1" s="1"/>
  <c r="M594" i="1"/>
  <c r="V594" i="1"/>
  <c r="O594" i="1" l="1"/>
  <c r="L594" i="1" s="1"/>
  <c r="S594" i="1" s="1"/>
  <c r="R594" i="1"/>
  <c r="P594" i="1" l="1"/>
  <c r="T594" i="1" s="1"/>
  <c r="W595" i="1" s="1"/>
  <c r="Q595" i="1" s="1"/>
  <c r="U594" i="1" l="1"/>
  <c r="R595" i="1" s="1"/>
  <c r="V595" i="1"/>
  <c r="M595" i="1"/>
  <c r="O595" i="1" l="1"/>
  <c r="N595" i="1"/>
  <c r="L595" i="1" l="1"/>
  <c r="S595" i="1" s="1"/>
  <c r="P595" i="1" s="1"/>
  <c r="T595" i="1" l="1"/>
  <c r="U595" i="1" s="1"/>
  <c r="R596" i="1" s="1"/>
  <c r="W596" i="1" l="1"/>
  <c r="Q596" i="1" s="1"/>
  <c r="N596" i="1"/>
  <c r="V596" i="1"/>
  <c r="M596" i="1"/>
  <c r="O596" i="1"/>
  <c r="L596" i="1" l="1"/>
  <c r="S596" i="1" s="1"/>
  <c r="P596" i="1" s="1"/>
  <c r="T596" i="1" l="1"/>
  <c r="V597" i="1" s="1"/>
  <c r="U596" i="1" l="1"/>
  <c r="N597" i="1" s="1"/>
  <c r="M597" i="1"/>
  <c r="W597" i="1"/>
  <c r="Q597" i="1" s="1"/>
  <c r="O597" i="1" l="1"/>
  <c r="R597" i="1"/>
  <c r="L597" i="1"/>
  <c r="S597" i="1" s="1"/>
  <c r="P597" i="1" s="1"/>
  <c r="T597" i="1" s="1"/>
  <c r="W598" i="1" s="1"/>
  <c r="Q598" i="1" s="1"/>
  <c r="U597" i="1" l="1"/>
  <c r="N598" i="1" s="1"/>
  <c r="M598" i="1"/>
  <c r="V598" i="1"/>
  <c r="R598" i="1" l="1"/>
  <c r="O598" i="1"/>
  <c r="L598" i="1" s="1"/>
  <c r="S598" i="1" s="1"/>
  <c r="P598" i="1" l="1"/>
  <c r="T598" i="1"/>
  <c r="W599" i="1" l="1"/>
  <c r="Q599" i="1" s="1"/>
  <c r="M599" i="1"/>
  <c r="U598" i="1"/>
  <c r="N599" i="1" s="1"/>
  <c r="V599" i="1"/>
  <c r="R599" i="1" l="1"/>
  <c r="O599" i="1"/>
  <c r="L599" i="1" s="1"/>
  <c r="S599" i="1" l="1"/>
  <c r="P599" i="1" s="1"/>
  <c r="T599" i="1" l="1"/>
  <c r="W600" i="1" s="1"/>
  <c r="U599" i="1" l="1"/>
  <c r="N600" i="1" s="1"/>
  <c r="M600" i="1"/>
  <c r="V600" i="1"/>
  <c r="Q600" i="1"/>
  <c r="O600" i="1" l="1"/>
  <c r="L600" i="1" s="1"/>
  <c r="R600" i="1"/>
  <c r="S600" i="1" l="1"/>
  <c r="P600" i="1" s="1"/>
  <c r="T600" i="1" l="1"/>
  <c r="U600" i="1" s="1"/>
  <c r="M601" i="1" l="1"/>
  <c r="W601" i="1"/>
  <c r="Q601" i="1" s="1"/>
  <c r="V601" i="1"/>
  <c r="N601" i="1"/>
  <c r="R601" i="1"/>
  <c r="O601" i="1"/>
  <c r="L601" i="1" l="1"/>
  <c r="S601" i="1" s="1"/>
  <c r="P601" i="1" s="1"/>
  <c r="T601" i="1" l="1"/>
  <c r="U601" i="1" s="1"/>
  <c r="M602" i="1" l="1"/>
  <c r="W602" i="1"/>
  <c r="Q602" i="1" s="1"/>
  <c r="V602" i="1"/>
  <c r="R602" i="1"/>
  <c r="O602" i="1"/>
  <c r="N602" i="1"/>
  <c r="L602" i="1" l="1"/>
  <c r="S602" i="1" s="1"/>
  <c r="P602" i="1" s="1"/>
  <c r="T602" i="1" l="1"/>
  <c r="V603" i="1" s="1"/>
  <c r="W603" i="1" l="1"/>
  <c r="Q603" i="1" s="1"/>
  <c r="U602" i="1"/>
  <c r="N603" i="1" s="1"/>
  <c r="M603" i="1"/>
  <c r="R603" i="1" l="1"/>
  <c r="O603" i="1"/>
  <c r="L603" i="1" s="1"/>
  <c r="S603" i="1" l="1"/>
  <c r="P603" i="1" s="1"/>
  <c r="T603" i="1" s="1"/>
  <c r="W604" i="1" l="1"/>
  <c r="Q604" i="1" s="1"/>
  <c r="M604" i="1"/>
  <c r="U603" i="1"/>
  <c r="V604" i="1"/>
  <c r="R604" i="1" l="1"/>
  <c r="O604" i="1"/>
  <c r="N604" i="1"/>
  <c r="L604" i="1" l="1"/>
  <c r="S604" i="1" s="1"/>
  <c r="P604" i="1" s="1"/>
  <c r="T604" i="1" l="1"/>
  <c r="W605" i="1" s="1"/>
  <c r="M605" i="1" l="1"/>
  <c r="U604" i="1"/>
  <c r="V605" i="1"/>
  <c r="Q605" i="1"/>
  <c r="R605" i="1" l="1"/>
  <c r="O605" i="1"/>
  <c r="N605" i="1"/>
  <c r="L605" i="1" l="1"/>
  <c r="S605" i="1" s="1"/>
  <c r="P605" i="1" s="1"/>
  <c r="T605" i="1" l="1"/>
  <c r="W606" i="1" s="1"/>
  <c r="U605" i="1" l="1"/>
  <c r="N606" i="1" s="1"/>
  <c r="M606" i="1"/>
  <c r="V606" i="1"/>
  <c r="Q606" i="1"/>
  <c r="R606" i="1" l="1"/>
  <c r="O606" i="1"/>
  <c r="L606" i="1" s="1"/>
  <c r="S606" i="1" l="1"/>
  <c r="P606" i="1" s="1"/>
  <c r="T606" i="1" l="1"/>
  <c r="V607" i="1" s="1"/>
  <c r="W607" i="1" l="1"/>
  <c r="Q607" i="1" s="1"/>
  <c r="M607" i="1"/>
  <c r="U606" i="1"/>
  <c r="N607" i="1" s="1"/>
  <c r="O607" i="1" l="1"/>
  <c r="L607" i="1" s="1"/>
  <c r="R607" i="1"/>
  <c r="S607" i="1" l="1"/>
  <c r="P607" i="1" s="1"/>
  <c r="T607" i="1" s="1"/>
  <c r="W608" i="1" l="1"/>
  <c r="Q608" i="1" s="1"/>
  <c r="V608" i="1"/>
  <c r="M608" i="1"/>
  <c r="U607" i="1"/>
  <c r="O608" i="1" l="1"/>
  <c r="R608" i="1"/>
  <c r="N608" i="1"/>
  <c r="L608" i="1" l="1"/>
  <c r="S608" i="1" s="1"/>
  <c r="P608" i="1" s="1"/>
  <c r="T608" i="1" l="1"/>
  <c r="W609" i="1" l="1"/>
  <c r="Q609" i="1" s="1"/>
  <c r="M609" i="1"/>
  <c r="U608" i="1"/>
  <c r="N609" i="1" s="1"/>
  <c r="V609" i="1"/>
  <c r="R609" i="1" l="1"/>
  <c r="O609" i="1"/>
  <c r="L609" i="1" s="1"/>
  <c r="S609" i="1" l="1"/>
  <c r="P609" i="1" s="1"/>
  <c r="T609" i="1" l="1"/>
  <c r="U609" i="1" s="1"/>
  <c r="N610" i="1" s="1"/>
  <c r="M610" i="1" l="1"/>
  <c r="W610" i="1"/>
  <c r="Q610" i="1" s="1"/>
  <c r="V610" i="1"/>
  <c r="O610" i="1"/>
  <c r="R610" i="1"/>
  <c r="L610" i="1" l="1"/>
  <c r="S610" i="1" s="1"/>
  <c r="P610" i="1" s="1"/>
  <c r="T610" i="1" l="1"/>
  <c r="U610" i="1" s="1"/>
  <c r="V611" i="1" l="1"/>
  <c r="M611" i="1"/>
  <c r="W611" i="1"/>
  <c r="Q611" i="1" s="1"/>
  <c r="N611" i="1"/>
  <c r="O611" i="1"/>
  <c r="R611" i="1"/>
  <c r="L611" i="1" l="1"/>
  <c r="S611" i="1" s="1"/>
  <c r="P611" i="1" s="1"/>
  <c r="T611" i="1" l="1"/>
  <c r="W612" i="1" s="1"/>
  <c r="M612" i="1" l="1"/>
  <c r="U611" i="1"/>
  <c r="N612" i="1" s="1"/>
  <c r="V612" i="1"/>
  <c r="Q612" i="1"/>
  <c r="O612" i="1" l="1"/>
  <c r="L612" i="1" s="1"/>
  <c r="R612" i="1"/>
  <c r="S612" i="1" l="1"/>
  <c r="P612" i="1" s="1"/>
  <c r="T612" i="1" l="1"/>
  <c r="W613" i="1" s="1"/>
  <c r="Q613" i="1" s="1"/>
  <c r="V613" i="1" l="1"/>
  <c r="M613" i="1"/>
  <c r="U612" i="1"/>
  <c r="R613" i="1" s="1"/>
  <c r="N613" i="1" l="1"/>
  <c r="O613" i="1"/>
  <c r="L613" i="1" l="1"/>
  <c r="S613" i="1" s="1"/>
  <c r="P613" i="1" s="1"/>
  <c r="T613" i="1" l="1"/>
  <c r="W614" i="1" s="1"/>
  <c r="Q614" i="1" s="1"/>
  <c r="V614" i="1" l="1"/>
  <c r="U613" i="1"/>
  <c r="N614" i="1" s="1"/>
  <c r="M614" i="1"/>
  <c r="O614" i="1" l="1"/>
  <c r="L614" i="1" s="1"/>
  <c r="S614" i="1" s="1"/>
  <c r="R614" i="1"/>
  <c r="P614" i="1" l="1"/>
  <c r="T614" i="1" s="1"/>
  <c r="U614" i="1" s="1"/>
  <c r="M615" i="1" l="1"/>
  <c r="W615" i="1"/>
  <c r="Q615" i="1" s="1"/>
  <c r="V615" i="1"/>
  <c r="R615" i="1"/>
  <c r="O615" i="1"/>
  <c r="N615" i="1"/>
  <c r="L615" i="1" l="1"/>
  <c r="S615" i="1" s="1"/>
  <c r="P615" i="1" s="1"/>
  <c r="T615" i="1" l="1"/>
  <c r="W616" i="1" s="1"/>
  <c r="M616" i="1" l="1"/>
  <c r="U615" i="1"/>
  <c r="V616" i="1"/>
  <c r="Q616" i="1"/>
  <c r="O616" i="1" l="1"/>
  <c r="R616" i="1"/>
  <c r="N616" i="1"/>
  <c r="L616" i="1" l="1"/>
  <c r="S616" i="1" s="1"/>
  <c r="P616" i="1" s="1"/>
  <c r="T616" i="1" l="1"/>
  <c r="W617" i="1" s="1"/>
  <c r="U616" i="1" l="1"/>
  <c r="N617" i="1" s="1"/>
  <c r="M617" i="1"/>
  <c r="V617" i="1"/>
  <c r="Q617" i="1"/>
  <c r="R617" i="1" l="1"/>
  <c r="O617" i="1"/>
  <c r="L617" i="1" s="1"/>
  <c r="S617" i="1" s="1"/>
  <c r="P617" i="1" l="1"/>
  <c r="T617" i="1" s="1"/>
  <c r="W618" i="1" l="1"/>
  <c r="Q618" i="1" s="1"/>
  <c r="M618" i="1"/>
  <c r="U617" i="1"/>
  <c r="V618" i="1"/>
  <c r="O618" i="1" l="1"/>
  <c r="R618" i="1"/>
  <c r="N618" i="1"/>
  <c r="L618" i="1" l="1"/>
  <c r="S618" i="1" s="1"/>
  <c r="P618" i="1" s="1"/>
  <c r="T618" i="1" l="1"/>
  <c r="W619" i="1" s="1"/>
  <c r="Q619" i="1" s="1"/>
  <c r="V619" i="1" l="1"/>
  <c r="U618" i="1"/>
  <c r="O619" i="1" s="1"/>
  <c r="M619" i="1"/>
  <c r="N619" i="1" l="1"/>
  <c r="L619" i="1" s="1"/>
  <c r="S619" i="1" s="1"/>
  <c r="R619" i="1"/>
  <c r="P619" i="1" l="1"/>
  <c r="T619" i="1" s="1"/>
  <c r="W620" i="1" s="1"/>
  <c r="M620" i="1" l="1"/>
  <c r="U619" i="1"/>
  <c r="V620" i="1"/>
  <c r="Q620" i="1"/>
  <c r="O620" i="1" l="1"/>
  <c r="R620" i="1"/>
  <c r="N620" i="1"/>
  <c r="L620" i="1" l="1"/>
  <c r="S620" i="1" s="1"/>
  <c r="P620" i="1" s="1"/>
  <c r="T620" i="1" l="1"/>
  <c r="W621" i="1" s="1"/>
  <c r="M621" i="1" l="1"/>
  <c r="U620" i="1"/>
  <c r="V621" i="1"/>
  <c r="Q621" i="1"/>
  <c r="O621" i="1" l="1"/>
  <c r="R621" i="1"/>
  <c r="N621" i="1"/>
  <c r="L621" i="1" l="1"/>
  <c r="S621" i="1" s="1"/>
  <c r="P621" i="1" s="1"/>
  <c r="T621" i="1" l="1"/>
  <c r="W622" i="1" s="1"/>
  <c r="M622" i="1" l="1"/>
  <c r="U621" i="1"/>
  <c r="V622" i="1"/>
  <c r="Q622" i="1"/>
  <c r="R622" i="1" l="1"/>
  <c r="O622" i="1"/>
  <c r="N622" i="1"/>
  <c r="L622" i="1" l="1"/>
  <c r="S622" i="1" s="1"/>
  <c r="P622" i="1" s="1"/>
  <c r="T622" i="1" l="1"/>
  <c r="W623" i="1" s="1"/>
  <c r="Q623" i="1" s="1"/>
  <c r="V623" i="1" l="1"/>
  <c r="M623" i="1"/>
  <c r="U622" i="1"/>
  <c r="R623" i="1" s="1"/>
  <c r="O623" i="1" l="1"/>
  <c r="N623" i="1"/>
  <c r="L623" i="1" l="1"/>
  <c r="S623" i="1" s="1"/>
  <c r="P623" i="1" s="1"/>
  <c r="T623" i="1" l="1"/>
  <c r="W624" i="1" s="1"/>
  <c r="Q624" i="1" s="1"/>
  <c r="U623" i="1" l="1"/>
  <c r="R624" i="1" s="1"/>
  <c r="V624" i="1"/>
  <c r="M624" i="1"/>
  <c r="O624" i="1" l="1"/>
  <c r="N624" i="1"/>
  <c r="L624" i="1" l="1"/>
  <c r="S624" i="1" s="1"/>
  <c r="P624" i="1" s="1"/>
  <c r="T624" i="1" l="1"/>
  <c r="U624" i="1" s="1"/>
  <c r="N625" i="1" s="1"/>
  <c r="V625" i="1" l="1"/>
  <c r="O625" i="1"/>
  <c r="W625" i="1"/>
  <c r="Q625" i="1" s="1"/>
  <c r="M625" i="1"/>
  <c r="L625" i="1" s="1"/>
  <c r="S625" i="1" s="1"/>
  <c r="R625" i="1"/>
  <c r="P625" i="1" l="1"/>
  <c r="T625" i="1"/>
  <c r="W626" i="1" s="1"/>
  <c r="Q626" i="1" s="1"/>
  <c r="V626" i="1" l="1"/>
  <c r="U625" i="1"/>
  <c r="R626" i="1" s="1"/>
  <c r="M626" i="1"/>
  <c r="N626" i="1" l="1"/>
  <c r="O626" i="1"/>
  <c r="L626" i="1" l="1"/>
  <c r="S626" i="1" s="1"/>
  <c r="P626" i="1" s="1"/>
  <c r="T626" i="1" l="1"/>
  <c r="W627" i="1" s="1"/>
  <c r="Q627" i="1" s="1"/>
  <c r="U626" i="1" l="1"/>
  <c r="O627" i="1" s="1"/>
  <c r="M627" i="1"/>
  <c r="V627" i="1"/>
  <c r="N627" i="1"/>
  <c r="L627" i="1" l="1"/>
  <c r="S627" i="1" s="1"/>
  <c r="R627" i="1"/>
  <c r="P627" i="1" l="1"/>
  <c r="T627" i="1" s="1"/>
  <c r="W628" i="1" s="1"/>
  <c r="Q628" i="1" s="1"/>
  <c r="V628" i="1" l="1"/>
  <c r="U627" i="1"/>
  <c r="N628" i="1" s="1"/>
  <c r="M628" i="1"/>
  <c r="O628" i="1"/>
  <c r="R628" i="1" l="1"/>
  <c r="L628" i="1"/>
  <c r="S628" i="1"/>
  <c r="P628" i="1" s="1"/>
  <c r="T628" i="1" l="1"/>
  <c r="W629" i="1" s="1"/>
  <c r="M629" i="1" l="1"/>
  <c r="U628" i="1"/>
  <c r="V629" i="1"/>
  <c r="Q629" i="1"/>
  <c r="O629" i="1" l="1"/>
  <c r="R629" i="1"/>
  <c r="N629" i="1"/>
  <c r="L629" i="1" l="1"/>
  <c r="S629" i="1" s="1"/>
  <c r="P629" i="1" s="1"/>
  <c r="T629" i="1" s="1"/>
  <c r="W630" i="1" l="1"/>
  <c r="Q630" i="1" s="1"/>
  <c r="M630" i="1"/>
  <c r="U629" i="1"/>
  <c r="V630" i="1"/>
  <c r="R630" i="1" l="1"/>
  <c r="O630" i="1"/>
  <c r="N630" i="1"/>
  <c r="L630" i="1" s="1"/>
  <c r="S630" i="1" l="1"/>
  <c r="P630" i="1" s="1"/>
  <c r="T630" i="1" l="1"/>
  <c r="W631" i="1" l="1"/>
  <c r="Q631" i="1" s="1"/>
  <c r="U630" i="1"/>
  <c r="N631" i="1" s="1"/>
  <c r="M631" i="1"/>
  <c r="V631" i="1"/>
  <c r="O631" i="1" l="1"/>
  <c r="L631" i="1" s="1"/>
  <c r="R631" i="1"/>
  <c r="S631" i="1" l="1"/>
  <c r="P631" i="1" s="1"/>
  <c r="T631" i="1" l="1"/>
  <c r="W632" i="1" s="1"/>
  <c r="U631" i="1" l="1"/>
  <c r="N632" i="1" s="1"/>
  <c r="M632" i="1"/>
  <c r="V632" i="1"/>
  <c r="Q632" i="1"/>
  <c r="R632" i="1" l="1"/>
  <c r="O632" i="1"/>
  <c r="L632" i="1" s="1"/>
  <c r="S632" i="1" l="1"/>
  <c r="P632" i="1" s="1"/>
  <c r="T632" i="1" l="1"/>
  <c r="W633" i="1" s="1"/>
  <c r="M633" i="1" l="1"/>
  <c r="U632" i="1"/>
  <c r="N633" i="1" s="1"/>
  <c r="V633" i="1"/>
  <c r="Q633" i="1"/>
  <c r="O633" i="1" l="1"/>
  <c r="L633" i="1" s="1"/>
  <c r="R633" i="1"/>
  <c r="S633" i="1" l="1"/>
  <c r="P633" i="1" s="1"/>
  <c r="T633" i="1" l="1"/>
  <c r="W634" i="1" s="1"/>
  <c r="U633" i="1" l="1"/>
  <c r="N634" i="1" s="1"/>
  <c r="M634" i="1"/>
  <c r="V634" i="1"/>
  <c r="Q634" i="1"/>
  <c r="R634" i="1" l="1"/>
  <c r="O634" i="1"/>
  <c r="L634" i="1" s="1"/>
  <c r="S634" i="1" l="1"/>
  <c r="P634" i="1" s="1"/>
  <c r="T634" i="1" l="1"/>
  <c r="W635" i="1" s="1"/>
  <c r="M635" i="1" l="1"/>
  <c r="U634" i="1"/>
  <c r="V635" i="1"/>
  <c r="Q635" i="1"/>
  <c r="O635" i="1" l="1"/>
  <c r="R635" i="1"/>
  <c r="N635" i="1"/>
  <c r="L635" i="1" l="1"/>
  <c r="S635" i="1" s="1"/>
  <c r="P635" i="1" s="1"/>
  <c r="T635" i="1" l="1"/>
  <c r="W636" i="1" s="1"/>
  <c r="M636" i="1" l="1"/>
  <c r="U635" i="1"/>
  <c r="N636" i="1" s="1"/>
  <c r="V636" i="1"/>
  <c r="Q636" i="1"/>
  <c r="O636" i="1" l="1"/>
  <c r="L636" i="1" s="1"/>
  <c r="R636" i="1"/>
  <c r="S636" i="1" l="1"/>
  <c r="P636" i="1" s="1"/>
  <c r="T636" i="1" l="1"/>
  <c r="W637" i="1" s="1"/>
  <c r="Q637" i="1" s="1"/>
  <c r="V637" i="1" l="1"/>
  <c r="M637" i="1"/>
  <c r="U636" i="1"/>
  <c r="N637" i="1" s="1"/>
  <c r="R637" i="1" l="1"/>
  <c r="O637" i="1"/>
  <c r="L637" i="1" s="1"/>
  <c r="S637" i="1" s="1"/>
  <c r="P637" i="1" l="1"/>
  <c r="T637" i="1" s="1"/>
  <c r="V638" i="1" s="1"/>
  <c r="W638" i="1" l="1"/>
  <c r="Q638" i="1" s="1"/>
  <c r="M638" i="1"/>
  <c r="U637" i="1"/>
  <c r="N638" i="1" s="1"/>
  <c r="O638" i="1" l="1"/>
  <c r="L638" i="1" s="1"/>
  <c r="R638" i="1"/>
  <c r="S638" i="1" l="1"/>
  <c r="P638" i="1" s="1"/>
  <c r="T638" i="1" l="1"/>
  <c r="W639" i="1" l="1"/>
  <c r="Q639" i="1" s="1"/>
  <c r="U638" i="1"/>
  <c r="M639" i="1"/>
  <c r="V639" i="1"/>
  <c r="O639" i="1" l="1"/>
  <c r="R639" i="1"/>
  <c r="N639" i="1"/>
  <c r="L639" i="1" l="1"/>
  <c r="S639" i="1" s="1"/>
  <c r="P639" i="1" s="1"/>
  <c r="T639" i="1" l="1"/>
  <c r="W640" i="1" s="1"/>
  <c r="M640" i="1" l="1"/>
  <c r="U639" i="1"/>
  <c r="V640" i="1"/>
  <c r="Q640" i="1"/>
  <c r="O640" i="1" l="1"/>
  <c r="R640" i="1"/>
  <c r="N640" i="1"/>
  <c r="L640" i="1" l="1"/>
  <c r="S640" i="1" s="1"/>
  <c r="P640" i="1" s="1"/>
  <c r="T640" i="1" l="1"/>
  <c r="U640" i="1" s="1"/>
  <c r="V641" i="1" l="1"/>
  <c r="M641" i="1"/>
  <c r="W641" i="1"/>
  <c r="Q641" i="1" s="1"/>
  <c r="O641" i="1"/>
  <c r="R641" i="1"/>
  <c r="N641" i="1"/>
  <c r="L641" i="1" l="1"/>
  <c r="S641" i="1" s="1"/>
  <c r="P641" i="1" s="1"/>
  <c r="T641" i="1" l="1"/>
  <c r="W642" i="1" s="1"/>
  <c r="Q642" i="1" s="1"/>
  <c r="V642" i="1" l="1"/>
  <c r="U641" i="1"/>
  <c r="N642" i="1" s="1"/>
  <c r="M642" i="1"/>
  <c r="O642" i="1" l="1"/>
  <c r="L642" i="1" s="1"/>
  <c r="S642" i="1" s="1"/>
  <c r="R642" i="1"/>
  <c r="P642" i="1" l="1"/>
  <c r="T642" i="1" s="1"/>
  <c r="W643" i="1" s="1"/>
  <c r="Q643" i="1" s="1"/>
  <c r="M643" i="1" l="1"/>
  <c r="V643" i="1"/>
  <c r="U642" i="1"/>
  <c r="N643" i="1" s="1"/>
  <c r="O643" i="1" l="1"/>
  <c r="L643" i="1" s="1"/>
  <c r="S643" i="1" s="1"/>
  <c r="R643" i="1"/>
  <c r="P643" i="1" l="1"/>
  <c r="T643" i="1" s="1"/>
  <c r="W644" i="1" l="1"/>
  <c r="Q644" i="1" s="1"/>
  <c r="U643" i="1"/>
  <c r="N644" i="1" s="1"/>
  <c r="M644" i="1"/>
  <c r="V644" i="1"/>
  <c r="O644" i="1" l="1"/>
  <c r="L644" i="1" s="1"/>
  <c r="R644" i="1"/>
  <c r="S644" i="1" l="1"/>
  <c r="P644" i="1" s="1"/>
  <c r="T644" i="1" l="1"/>
  <c r="W645" i="1" s="1"/>
  <c r="Q645" i="1" s="1"/>
  <c r="U644" i="1" l="1"/>
  <c r="O645" i="1" s="1"/>
  <c r="M645" i="1"/>
  <c r="V645" i="1"/>
  <c r="N645" i="1" l="1"/>
  <c r="L645" i="1" s="1"/>
  <c r="S645" i="1" s="1"/>
  <c r="R645" i="1"/>
  <c r="P645" i="1" l="1"/>
  <c r="T645" i="1"/>
  <c r="V646" i="1" s="1"/>
  <c r="W646" i="1" l="1"/>
  <c r="Q646" i="1" s="1"/>
  <c r="U645" i="1"/>
  <c r="N646" i="1" s="1"/>
  <c r="M646" i="1"/>
  <c r="R646" i="1" l="1"/>
  <c r="O646" i="1"/>
  <c r="L646" i="1" s="1"/>
  <c r="S646" i="1" l="1"/>
  <c r="P646" i="1" s="1"/>
  <c r="T646" i="1" s="1"/>
  <c r="W647" i="1" l="1"/>
  <c r="Q647" i="1" s="1"/>
  <c r="V647" i="1"/>
  <c r="U646" i="1"/>
  <c r="M647" i="1"/>
  <c r="O647" i="1" l="1"/>
  <c r="R647" i="1"/>
  <c r="N647" i="1"/>
  <c r="L647" i="1" l="1"/>
  <c r="S647" i="1" s="1"/>
  <c r="P647" i="1" s="1"/>
  <c r="T647" i="1" l="1"/>
  <c r="W648" i="1" s="1"/>
  <c r="M648" i="1" l="1"/>
  <c r="U647" i="1"/>
  <c r="V648" i="1"/>
  <c r="Q648" i="1"/>
  <c r="O648" i="1" l="1"/>
  <c r="R648" i="1"/>
  <c r="N648" i="1"/>
  <c r="L648" i="1" l="1"/>
  <c r="S648" i="1" s="1"/>
  <c r="P648" i="1" s="1"/>
  <c r="T648" i="1" l="1"/>
  <c r="W649" i="1" s="1"/>
  <c r="U648" i="1" l="1"/>
  <c r="M649" i="1"/>
  <c r="V649" i="1"/>
  <c r="Q649" i="1"/>
  <c r="R649" i="1" l="1"/>
  <c r="O649" i="1"/>
  <c r="N649" i="1"/>
  <c r="L649" i="1" s="1"/>
  <c r="S649" i="1" l="1"/>
  <c r="P649" i="1" s="1"/>
  <c r="T649" i="1" l="1"/>
  <c r="W650" i="1" s="1"/>
  <c r="M650" i="1" l="1"/>
  <c r="U649" i="1"/>
  <c r="N650" i="1" s="1"/>
  <c r="V650" i="1"/>
  <c r="Q650" i="1"/>
  <c r="R650" i="1" l="1"/>
  <c r="O650" i="1"/>
  <c r="L650" i="1" s="1"/>
  <c r="S650" i="1" l="1"/>
  <c r="P650" i="1" s="1"/>
  <c r="T650" i="1" l="1"/>
  <c r="W651" i="1" l="1"/>
  <c r="Q651" i="1" s="1"/>
  <c r="M651" i="1"/>
  <c r="U650" i="1"/>
  <c r="N651" i="1" s="1"/>
  <c r="V651" i="1"/>
  <c r="O651" i="1" l="1"/>
  <c r="L651" i="1" s="1"/>
  <c r="R651" i="1"/>
  <c r="S651" i="1" l="1"/>
  <c r="P651" i="1" s="1"/>
  <c r="T651" i="1" l="1"/>
  <c r="W652" i="1" s="1"/>
  <c r="M652" i="1" l="1"/>
  <c r="U651" i="1"/>
  <c r="N652" i="1" s="1"/>
  <c r="V652" i="1"/>
  <c r="Q652" i="1"/>
  <c r="O652" i="1" l="1"/>
  <c r="L652" i="1" s="1"/>
  <c r="R652" i="1"/>
  <c r="S652" i="1" l="1"/>
  <c r="P652" i="1" s="1"/>
  <c r="T652" i="1" l="1"/>
  <c r="W653" i="1" s="1"/>
  <c r="M653" i="1" l="1"/>
  <c r="U652" i="1"/>
  <c r="N653" i="1" s="1"/>
  <c r="V653" i="1"/>
  <c r="Q653" i="1"/>
  <c r="R653" i="1" l="1"/>
  <c r="O653" i="1"/>
  <c r="L653" i="1" s="1"/>
  <c r="S653" i="1" s="1"/>
  <c r="P653" i="1" l="1"/>
  <c r="T653" i="1" s="1"/>
  <c r="W654" i="1" l="1"/>
  <c r="Q654" i="1" s="1"/>
  <c r="U653" i="1"/>
  <c r="M654" i="1"/>
  <c r="V654" i="1"/>
  <c r="R654" i="1" l="1"/>
  <c r="O654" i="1"/>
  <c r="N654" i="1"/>
  <c r="L654" i="1" s="1"/>
  <c r="S654" i="1" l="1"/>
  <c r="P654" i="1" s="1"/>
  <c r="T654" i="1" l="1"/>
  <c r="W655" i="1" s="1"/>
  <c r="M655" i="1" l="1"/>
  <c r="U654" i="1"/>
  <c r="N655" i="1" s="1"/>
  <c r="V655" i="1"/>
  <c r="Q655" i="1"/>
  <c r="O655" i="1" l="1"/>
  <c r="L655" i="1" s="1"/>
  <c r="S655" i="1" s="1"/>
  <c r="R655" i="1"/>
  <c r="P655" i="1" l="1"/>
  <c r="T655" i="1" s="1"/>
  <c r="W656" i="1" l="1"/>
  <c r="Q656" i="1" s="1"/>
  <c r="M656" i="1"/>
  <c r="U655" i="1"/>
  <c r="V656" i="1"/>
  <c r="N656" i="1" l="1"/>
  <c r="R656" i="1"/>
  <c r="O656" i="1"/>
  <c r="L656" i="1" l="1"/>
  <c r="S656" i="1" s="1"/>
  <c r="P656" i="1" s="1"/>
  <c r="T656" i="1" l="1"/>
  <c r="W657" i="1" s="1"/>
  <c r="Q657" i="1" s="1"/>
  <c r="V657" i="1" l="1"/>
  <c r="U656" i="1"/>
  <c r="R657" i="1" s="1"/>
  <c r="M657" i="1"/>
  <c r="O657" i="1" l="1"/>
  <c r="N657" i="1"/>
  <c r="L657" i="1" l="1"/>
  <c r="S657" i="1" s="1"/>
  <c r="P657" i="1" s="1"/>
  <c r="T657" i="1" l="1"/>
  <c r="W658" i="1" s="1"/>
  <c r="Q658" i="1" s="1"/>
  <c r="U657" i="1" l="1"/>
  <c r="O658" i="1" s="1"/>
  <c r="M658" i="1"/>
  <c r="V658" i="1"/>
  <c r="N658" i="1" l="1"/>
  <c r="L658" i="1" s="1"/>
  <c r="S658" i="1" s="1"/>
  <c r="R658" i="1"/>
  <c r="P658" i="1" l="1"/>
  <c r="T658" i="1"/>
  <c r="V659" i="1" s="1"/>
  <c r="W659" i="1" l="1"/>
  <c r="Q659" i="1" s="1"/>
  <c r="M659" i="1"/>
  <c r="U658" i="1"/>
  <c r="N659" i="1" s="1"/>
  <c r="O659" i="1" l="1"/>
  <c r="L659" i="1" s="1"/>
  <c r="S659" i="1" s="1"/>
  <c r="R659" i="1"/>
  <c r="P659" i="1" l="1"/>
  <c r="T659" i="1" s="1"/>
  <c r="W660" i="1" s="1"/>
  <c r="Q660" i="1" s="1"/>
  <c r="U659" i="1" l="1"/>
  <c r="N660" i="1" s="1"/>
  <c r="V660" i="1"/>
  <c r="M660" i="1"/>
  <c r="R660" i="1" l="1"/>
  <c r="O660" i="1"/>
  <c r="L660" i="1" s="1"/>
  <c r="S660" i="1" s="1"/>
  <c r="P660" i="1" s="1"/>
  <c r="T660" i="1" s="1"/>
  <c r="W661" i="1" s="1"/>
  <c r="Q661" i="1" s="1"/>
  <c r="V661" i="1" l="1"/>
  <c r="M661" i="1"/>
  <c r="U660" i="1"/>
  <c r="N661" i="1" s="1"/>
  <c r="O661" i="1" l="1"/>
  <c r="L661" i="1" s="1"/>
  <c r="S661" i="1" s="1"/>
  <c r="R661" i="1"/>
  <c r="P661" i="1" l="1"/>
  <c r="T661" i="1" s="1"/>
  <c r="W662" i="1" s="1"/>
  <c r="Q662" i="1" s="1"/>
  <c r="V662" i="1" l="1"/>
  <c r="M662" i="1"/>
  <c r="U661" i="1"/>
  <c r="N662" i="1" s="1"/>
  <c r="R662" i="1" l="1"/>
  <c r="O662" i="1"/>
  <c r="L662" i="1" s="1"/>
  <c r="S662" i="1" s="1"/>
  <c r="P662" i="1" l="1"/>
  <c r="T662" i="1" s="1"/>
  <c r="W663" i="1" s="1"/>
  <c r="U662" i="1" l="1"/>
  <c r="N663" i="1" s="1"/>
  <c r="M663" i="1"/>
  <c r="V663" i="1"/>
  <c r="Q663" i="1"/>
  <c r="O663" i="1" l="1"/>
  <c r="L663" i="1" s="1"/>
  <c r="R663" i="1"/>
  <c r="S663" i="1" l="1"/>
  <c r="P663" i="1" s="1"/>
  <c r="T663" i="1" l="1"/>
  <c r="V664" i="1" s="1"/>
  <c r="W664" i="1" l="1"/>
  <c r="Q664" i="1" s="1"/>
  <c r="U663" i="1"/>
  <c r="M664" i="1"/>
  <c r="O664" i="1" l="1"/>
  <c r="R664" i="1"/>
  <c r="N664" i="1"/>
  <c r="L664" i="1" l="1"/>
  <c r="S664" i="1" s="1"/>
  <c r="P664" i="1" s="1"/>
  <c r="T664" i="1" l="1"/>
  <c r="W665" i="1" l="1"/>
  <c r="Q665" i="1" s="1"/>
  <c r="M665" i="1"/>
  <c r="U664" i="1"/>
  <c r="N665" i="1" s="1"/>
  <c r="V665" i="1"/>
  <c r="O665" i="1" l="1"/>
  <c r="L665" i="1" s="1"/>
  <c r="R665" i="1"/>
  <c r="S665" i="1" l="1"/>
  <c r="P665" i="1" s="1"/>
  <c r="T665" i="1" l="1"/>
  <c r="W666" i="1" s="1"/>
  <c r="M666" i="1" l="1"/>
  <c r="U665" i="1"/>
  <c r="V666" i="1"/>
  <c r="Q666" i="1"/>
  <c r="O666" i="1" l="1"/>
  <c r="R666" i="1"/>
  <c r="N666" i="1"/>
  <c r="L666" i="1" l="1"/>
  <c r="S666" i="1" s="1"/>
  <c r="P666" i="1" s="1"/>
  <c r="T666" i="1" l="1"/>
  <c r="W667" i="1" s="1"/>
  <c r="U666" i="1" l="1"/>
  <c r="N667" i="1" s="1"/>
  <c r="M667" i="1"/>
  <c r="V667" i="1"/>
  <c r="Q667" i="1"/>
  <c r="R667" i="1" l="1"/>
  <c r="O667" i="1"/>
  <c r="L667" i="1" s="1"/>
  <c r="S667" i="1" l="1"/>
  <c r="P667" i="1" s="1"/>
  <c r="T667" i="1" l="1"/>
  <c r="W668" i="1" s="1"/>
  <c r="M668" i="1" l="1"/>
  <c r="U667" i="1"/>
  <c r="N668" i="1" s="1"/>
  <c r="V668" i="1"/>
  <c r="Q668" i="1"/>
  <c r="O668" i="1" l="1"/>
  <c r="L668" i="1" s="1"/>
  <c r="R668" i="1"/>
  <c r="S668" i="1" l="1"/>
  <c r="P668" i="1" s="1"/>
  <c r="T668" i="1" l="1"/>
  <c r="W669" i="1" s="1"/>
  <c r="M669" i="1" l="1"/>
  <c r="U668" i="1"/>
  <c r="N669" i="1" s="1"/>
  <c r="V669" i="1"/>
  <c r="Q669" i="1"/>
  <c r="R669" i="1" l="1"/>
  <c r="O669" i="1"/>
  <c r="L669" i="1" s="1"/>
  <c r="S669" i="1" l="1"/>
  <c r="P669" i="1" s="1"/>
  <c r="T669" i="1" l="1"/>
  <c r="W670" i="1" s="1"/>
  <c r="M670" i="1" l="1"/>
  <c r="U669" i="1"/>
  <c r="V670" i="1"/>
  <c r="Q670" i="1"/>
  <c r="O670" i="1" l="1"/>
  <c r="R670" i="1"/>
  <c r="N670" i="1"/>
  <c r="L670" i="1" l="1"/>
  <c r="S670" i="1" s="1"/>
  <c r="P670" i="1" s="1"/>
  <c r="T670" i="1" s="1"/>
  <c r="W671" i="1" l="1"/>
  <c r="Q671" i="1" s="1"/>
  <c r="M671" i="1"/>
  <c r="U670" i="1"/>
  <c r="V671" i="1"/>
  <c r="O671" i="1" l="1"/>
  <c r="R671" i="1"/>
  <c r="N671" i="1"/>
  <c r="L671" i="1" s="1"/>
  <c r="S671" i="1" l="1"/>
  <c r="P671" i="1" s="1"/>
  <c r="T671" i="1" l="1"/>
  <c r="W672" i="1" s="1"/>
  <c r="Q672" i="1" s="1"/>
  <c r="V672" i="1" l="1"/>
  <c r="U671" i="1"/>
  <c r="O672" i="1" s="1"/>
  <c r="M672" i="1"/>
  <c r="R672" i="1" l="1"/>
  <c r="N672" i="1"/>
  <c r="L672" i="1" s="1"/>
  <c r="S672" i="1" s="1"/>
  <c r="P672" i="1" s="1"/>
  <c r="T672" i="1" l="1"/>
  <c r="W673" i="1" s="1"/>
  <c r="Q673" i="1" s="1"/>
  <c r="V673" i="1" l="1"/>
  <c r="M673" i="1"/>
  <c r="U672" i="1"/>
  <c r="N673" i="1" s="1"/>
  <c r="R673" i="1" l="1"/>
  <c r="O673" i="1"/>
  <c r="L673" i="1" s="1"/>
  <c r="S673" i="1" s="1"/>
  <c r="P673" i="1" l="1"/>
  <c r="T673" i="1" s="1"/>
  <c r="W674" i="1" s="1"/>
  <c r="Q674" i="1" s="1"/>
  <c r="M674" i="1" l="1"/>
  <c r="V674" i="1"/>
  <c r="U673" i="1"/>
  <c r="O674" i="1" s="1"/>
  <c r="R674" i="1" l="1"/>
  <c r="N674" i="1"/>
  <c r="L674" i="1" s="1"/>
  <c r="S674" i="1" s="1"/>
  <c r="P674" i="1" l="1"/>
  <c r="T674" i="1" s="1"/>
  <c r="W675" i="1" s="1"/>
  <c r="M675" i="1" l="1"/>
  <c r="U674" i="1"/>
  <c r="V675" i="1"/>
  <c r="Q675" i="1"/>
  <c r="R675" i="1" l="1"/>
  <c r="O675" i="1"/>
  <c r="N675" i="1"/>
  <c r="L675" i="1" s="1"/>
  <c r="S675" i="1" l="1"/>
  <c r="P675" i="1" s="1"/>
  <c r="T675" i="1" l="1"/>
  <c r="W676" i="1" s="1"/>
  <c r="M676" i="1" l="1"/>
  <c r="U675" i="1"/>
  <c r="V676" i="1"/>
  <c r="Q676" i="1"/>
  <c r="R676" i="1" l="1"/>
  <c r="O676" i="1"/>
  <c r="N676" i="1"/>
  <c r="L676" i="1" s="1"/>
  <c r="S676" i="1" l="1"/>
  <c r="P676" i="1" s="1"/>
  <c r="T676" i="1" l="1"/>
  <c r="W677" i="1" s="1"/>
  <c r="M677" i="1" l="1"/>
  <c r="U676" i="1"/>
  <c r="N677" i="1" s="1"/>
  <c r="V677" i="1"/>
  <c r="Q677" i="1"/>
  <c r="O677" i="1" l="1"/>
  <c r="L677" i="1" s="1"/>
  <c r="R677" i="1"/>
  <c r="S677" i="1" l="1"/>
  <c r="P677" i="1" s="1"/>
  <c r="T677" i="1" l="1"/>
  <c r="W678" i="1" s="1"/>
  <c r="Q678" i="1" s="1"/>
  <c r="V678" i="1" l="1"/>
  <c r="M678" i="1"/>
  <c r="U677" i="1"/>
  <c r="R678" i="1" s="1"/>
  <c r="N678" i="1" l="1"/>
  <c r="O678" i="1"/>
  <c r="L678" i="1" l="1"/>
  <c r="S678" i="1" s="1"/>
  <c r="P678" i="1" s="1"/>
  <c r="T678" i="1" l="1"/>
  <c r="W679" i="1" s="1"/>
  <c r="Q679" i="1" s="1"/>
  <c r="V679" i="1" l="1"/>
  <c r="U678" i="1"/>
  <c r="R679" i="1" s="1"/>
  <c r="M679" i="1"/>
  <c r="O679" i="1" l="1"/>
  <c r="N679" i="1"/>
  <c r="L679" i="1" l="1"/>
  <c r="S679" i="1" s="1"/>
  <c r="P679" i="1" s="1"/>
  <c r="T679" i="1" l="1"/>
  <c r="W680" i="1" s="1"/>
  <c r="Q680" i="1" s="1"/>
  <c r="V680" i="1" l="1"/>
  <c r="U679" i="1"/>
  <c r="N680" i="1" s="1"/>
  <c r="M680" i="1"/>
  <c r="R680" i="1" l="1"/>
  <c r="O680" i="1"/>
  <c r="L680" i="1" s="1"/>
  <c r="S680" i="1" s="1"/>
  <c r="P680" i="1" l="1"/>
  <c r="T680" i="1" s="1"/>
  <c r="W681" i="1" s="1"/>
  <c r="Q681" i="1" s="1"/>
  <c r="U680" i="1" l="1"/>
  <c r="R681" i="1" s="1"/>
  <c r="M681" i="1"/>
  <c r="V681" i="1"/>
  <c r="N681" i="1" l="1"/>
  <c r="O681" i="1"/>
  <c r="L681" i="1" l="1"/>
  <c r="S681" i="1" s="1"/>
  <c r="P681" i="1" s="1"/>
  <c r="T681" i="1" s="1"/>
  <c r="M682" i="1" s="1"/>
  <c r="U681" i="1" l="1"/>
  <c r="N682" i="1" s="1"/>
  <c r="W682" i="1"/>
  <c r="Q682" i="1" s="1"/>
  <c r="V682" i="1"/>
  <c r="R682" i="1" l="1"/>
  <c r="O682" i="1"/>
  <c r="L682" i="1" s="1"/>
  <c r="S682" i="1" s="1"/>
  <c r="P682" i="1" l="1"/>
  <c r="T682" i="1" s="1"/>
  <c r="W683" i="1" s="1"/>
  <c r="M683" i="1" l="1"/>
  <c r="U682" i="1"/>
  <c r="N683" i="1" s="1"/>
  <c r="V683" i="1"/>
  <c r="Q683" i="1"/>
  <c r="O683" i="1" l="1"/>
  <c r="L683" i="1" s="1"/>
  <c r="S683" i="1" s="1"/>
  <c r="R683" i="1"/>
  <c r="P683" i="1" l="1"/>
  <c r="T683" i="1" s="1"/>
  <c r="W684" i="1" l="1"/>
  <c r="Q684" i="1" s="1"/>
  <c r="M684" i="1"/>
  <c r="U683" i="1"/>
  <c r="V684" i="1"/>
  <c r="R684" i="1" l="1"/>
  <c r="O684" i="1"/>
  <c r="N684" i="1"/>
  <c r="L684" i="1" s="1"/>
  <c r="S684" i="1" l="1"/>
  <c r="P684" i="1" s="1"/>
  <c r="T684" i="1" l="1"/>
  <c r="W685" i="1" l="1"/>
  <c r="Q685" i="1" s="1"/>
  <c r="U684" i="1"/>
  <c r="M685" i="1"/>
  <c r="V685" i="1"/>
  <c r="R685" i="1" l="1"/>
  <c r="O685" i="1"/>
  <c r="N685" i="1"/>
  <c r="L685" i="1" l="1"/>
  <c r="S685" i="1" s="1"/>
  <c r="P685" i="1" s="1"/>
  <c r="T685" i="1" l="1"/>
  <c r="W686" i="1" s="1"/>
  <c r="U685" i="1" l="1"/>
  <c r="M686" i="1"/>
  <c r="V686" i="1"/>
  <c r="Q686" i="1"/>
  <c r="R686" i="1" l="1"/>
  <c r="O686" i="1"/>
  <c r="N686" i="1"/>
  <c r="L686" i="1" l="1"/>
  <c r="S686" i="1" s="1"/>
  <c r="P686" i="1" s="1"/>
  <c r="T686" i="1" l="1"/>
  <c r="W687" i="1" s="1"/>
  <c r="M687" i="1" l="1"/>
  <c r="U686" i="1"/>
  <c r="V687" i="1"/>
  <c r="Q687" i="1"/>
  <c r="R687" i="1" l="1"/>
  <c r="O687" i="1"/>
  <c r="N687" i="1"/>
  <c r="L687" i="1" s="1"/>
  <c r="S687" i="1" l="1"/>
  <c r="P687" i="1" s="1"/>
  <c r="T687" i="1" l="1"/>
  <c r="W688" i="1" s="1"/>
  <c r="M688" i="1" l="1"/>
  <c r="U687" i="1"/>
  <c r="N688" i="1" s="1"/>
  <c r="V688" i="1"/>
  <c r="Q688" i="1"/>
  <c r="O688" i="1" l="1"/>
  <c r="L688" i="1" s="1"/>
  <c r="R688" i="1"/>
  <c r="S688" i="1" l="1"/>
  <c r="P688" i="1" s="1"/>
  <c r="T688" i="1" l="1"/>
  <c r="U688" i="1" s="1"/>
  <c r="N689" i="1" s="1"/>
  <c r="V689" i="1" l="1"/>
  <c r="M689" i="1"/>
  <c r="W689" i="1"/>
  <c r="Q689" i="1" s="1"/>
  <c r="R689" i="1"/>
  <c r="O689" i="1"/>
  <c r="L689" i="1" l="1"/>
  <c r="S689" i="1" s="1"/>
  <c r="P689" i="1" s="1"/>
  <c r="T689" i="1" l="1"/>
  <c r="W690" i="1" s="1"/>
  <c r="M690" i="1" l="1"/>
  <c r="U689" i="1"/>
  <c r="N690" i="1" s="1"/>
  <c r="V690" i="1"/>
  <c r="Q690" i="1"/>
  <c r="O690" i="1" l="1"/>
  <c r="L690" i="1" s="1"/>
  <c r="R690" i="1"/>
  <c r="S690" i="1" l="1"/>
  <c r="P690" i="1" s="1"/>
  <c r="T690" i="1" l="1"/>
  <c r="W691" i="1" s="1"/>
  <c r="U690" i="1" l="1"/>
  <c r="N691" i="1" s="1"/>
  <c r="M691" i="1"/>
  <c r="V691" i="1"/>
  <c r="Q691" i="1"/>
  <c r="O691" i="1" l="1"/>
  <c r="L691" i="1" s="1"/>
  <c r="R691" i="1"/>
  <c r="S691" i="1" l="1"/>
  <c r="P691" i="1" s="1"/>
  <c r="T691" i="1" l="1"/>
  <c r="W692" i="1" s="1"/>
  <c r="M692" i="1" l="1"/>
  <c r="U691" i="1"/>
  <c r="N692" i="1" s="1"/>
  <c r="V692" i="1"/>
  <c r="Q692" i="1"/>
  <c r="O692" i="1" l="1"/>
  <c r="L692" i="1" s="1"/>
  <c r="R692" i="1"/>
  <c r="S692" i="1" l="1"/>
  <c r="P692" i="1" s="1"/>
  <c r="T692" i="1" l="1"/>
  <c r="W693" i="1" s="1"/>
  <c r="M693" i="1" l="1"/>
  <c r="U692" i="1"/>
  <c r="V693" i="1"/>
  <c r="Q693" i="1"/>
  <c r="O693" i="1" l="1"/>
  <c r="R693" i="1"/>
  <c r="N693" i="1"/>
  <c r="L693" i="1" l="1"/>
  <c r="S693" i="1" s="1"/>
  <c r="P693" i="1" s="1"/>
  <c r="T693" i="1" l="1"/>
  <c r="W694" i="1" l="1"/>
  <c r="Q694" i="1" s="1"/>
  <c r="M694" i="1"/>
  <c r="U693" i="1"/>
  <c r="V694" i="1"/>
  <c r="R694" i="1" l="1"/>
  <c r="O694" i="1"/>
  <c r="N694" i="1"/>
  <c r="L694" i="1" s="1"/>
  <c r="S694" i="1" l="1"/>
  <c r="P694" i="1" s="1"/>
  <c r="T694" i="1" l="1"/>
  <c r="W695" i="1" s="1"/>
  <c r="M695" i="1" l="1"/>
  <c r="U694" i="1"/>
  <c r="V695" i="1"/>
  <c r="Q695" i="1"/>
  <c r="O695" i="1" l="1"/>
  <c r="R695" i="1"/>
  <c r="N695" i="1"/>
  <c r="L695" i="1" l="1"/>
  <c r="S695" i="1" s="1"/>
  <c r="P695" i="1" s="1"/>
  <c r="T695" i="1" l="1"/>
  <c r="W696" i="1" s="1"/>
  <c r="Q696" i="1" s="1"/>
  <c r="V696" i="1" l="1"/>
  <c r="U695" i="1"/>
  <c r="O696" i="1" s="1"/>
  <c r="M696" i="1"/>
  <c r="R696" i="1" l="1"/>
  <c r="N696" i="1"/>
  <c r="L696" i="1" s="1"/>
  <c r="S696" i="1" s="1"/>
  <c r="P696" i="1" l="1"/>
  <c r="T696" i="1" s="1"/>
  <c r="W697" i="1" s="1"/>
  <c r="Q697" i="1" s="1"/>
  <c r="V697" i="1" l="1"/>
  <c r="U696" i="1"/>
  <c r="R697" i="1" s="1"/>
  <c r="M697" i="1"/>
  <c r="N697" i="1" l="1"/>
  <c r="O697" i="1"/>
  <c r="L697" i="1" l="1"/>
  <c r="S697" i="1" s="1"/>
  <c r="P697" i="1" s="1"/>
  <c r="T697" i="1" s="1"/>
  <c r="W698" i="1" s="1"/>
  <c r="Q698" i="1" s="1"/>
  <c r="V698" i="1" l="1"/>
  <c r="U697" i="1"/>
  <c r="N698" i="1" s="1"/>
  <c r="M698" i="1"/>
  <c r="O698" i="1" l="1"/>
  <c r="L698" i="1" s="1"/>
  <c r="R698" i="1"/>
  <c r="S698" i="1"/>
  <c r="P698" i="1" s="1"/>
  <c r="T698" i="1" l="1"/>
  <c r="W699" i="1" s="1"/>
  <c r="Q699" i="1" s="1"/>
  <c r="U698" i="1" l="1"/>
  <c r="N699" i="1" s="1"/>
  <c r="M699" i="1"/>
  <c r="V699" i="1"/>
  <c r="R699" i="1" l="1"/>
  <c r="O699" i="1"/>
  <c r="L699" i="1" s="1"/>
  <c r="S699" i="1" s="1"/>
  <c r="P699" i="1" l="1"/>
  <c r="T699" i="1"/>
  <c r="W700" i="1" s="1"/>
  <c r="U699" i="1" l="1"/>
  <c r="N700" i="1" s="1"/>
  <c r="M700" i="1"/>
  <c r="V700" i="1"/>
  <c r="Q700" i="1"/>
  <c r="O700" i="1" l="1"/>
  <c r="L700" i="1" s="1"/>
  <c r="R700" i="1"/>
  <c r="S700" i="1" l="1"/>
  <c r="P700" i="1" s="1"/>
  <c r="T700" i="1" l="1"/>
  <c r="W701" i="1" s="1"/>
  <c r="M701" i="1" l="1"/>
  <c r="U700" i="1"/>
  <c r="V701" i="1"/>
  <c r="Q701" i="1"/>
  <c r="R701" i="1" l="1"/>
  <c r="O701" i="1"/>
  <c r="N701" i="1"/>
  <c r="L701" i="1" l="1"/>
  <c r="S701" i="1" s="1"/>
  <c r="P701" i="1" s="1"/>
  <c r="T701" i="1" l="1"/>
  <c r="W702" i="1" s="1"/>
  <c r="M702" i="1" l="1"/>
  <c r="U701" i="1"/>
  <c r="V702" i="1"/>
  <c r="Q702" i="1"/>
  <c r="R702" i="1" l="1"/>
  <c r="O702" i="1"/>
  <c r="N702" i="1"/>
  <c r="L702" i="1" s="1"/>
  <c r="S702" i="1" l="1"/>
  <c r="P702" i="1" s="1"/>
  <c r="T702" i="1" l="1"/>
  <c r="W703" i="1" s="1"/>
  <c r="M703" i="1" l="1"/>
  <c r="U702" i="1"/>
  <c r="N703" i="1" s="1"/>
  <c r="V703" i="1"/>
  <c r="Q703" i="1"/>
  <c r="R703" i="1" l="1"/>
  <c r="O703" i="1"/>
  <c r="L703" i="1" s="1"/>
  <c r="S703" i="1" l="1"/>
  <c r="P703" i="1" s="1"/>
  <c r="T703" i="1" l="1"/>
  <c r="U703" i="1" s="1"/>
  <c r="M704" i="1" l="1"/>
  <c r="W704" i="1"/>
  <c r="Q704" i="1" s="1"/>
  <c r="V704" i="1"/>
  <c r="O704" i="1"/>
  <c r="R704" i="1"/>
  <c r="N704" i="1"/>
  <c r="L704" i="1" l="1"/>
  <c r="S704" i="1" s="1"/>
  <c r="P704" i="1" s="1"/>
  <c r="T704" i="1" l="1"/>
  <c r="W705" i="1" s="1"/>
  <c r="M705" i="1" l="1"/>
  <c r="U704" i="1"/>
  <c r="N705" i="1" s="1"/>
  <c r="V705" i="1"/>
  <c r="Q705" i="1"/>
  <c r="R705" i="1" l="1"/>
  <c r="O705" i="1"/>
  <c r="L705" i="1" s="1"/>
  <c r="S705" i="1" l="1"/>
  <c r="P705" i="1" s="1"/>
  <c r="T705" i="1" l="1"/>
  <c r="W706" i="1" s="1"/>
  <c r="M706" i="1" l="1"/>
  <c r="U705" i="1"/>
  <c r="N706" i="1" s="1"/>
  <c r="V706" i="1"/>
  <c r="Q706" i="1"/>
  <c r="O706" i="1" l="1"/>
  <c r="L706" i="1" s="1"/>
  <c r="R706" i="1"/>
  <c r="S706" i="1" l="1"/>
  <c r="P706" i="1" s="1"/>
  <c r="T706" i="1" l="1"/>
  <c r="W707" i="1" l="1"/>
  <c r="Q707" i="1" s="1"/>
  <c r="U706" i="1"/>
  <c r="M707" i="1"/>
  <c r="V707" i="1"/>
  <c r="O707" i="1" l="1"/>
  <c r="R707" i="1"/>
  <c r="N707" i="1"/>
  <c r="L707" i="1" l="1"/>
  <c r="S707" i="1" s="1"/>
  <c r="P707" i="1" s="1"/>
  <c r="T707" i="1" l="1"/>
  <c r="W708" i="1" s="1"/>
  <c r="Q708" i="1" s="1"/>
  <c r="M708" i="1" l="1"/>
  <c r="V708" i="1"/>
  <c r="U707" i="1"/>
  <c r="N708" i="1" s="1"/>
  <c r="O708" i="1" l="1"/>
  <c r="L708" i="1" s="1"/>
  <c r="S708" i="1" s="1"/>
  <c r="R708" i="1"/>
  <c r="P708" i="1" l="1"/>
  <c r="T708" i="1" s="1"/>
  <c r="W709" i="1" s="1"/>
  <c r="Q709" i="1" s="1"/>
  <c r="U708" i="1" l="1"/>
  <c r="O709" i="1" s="1"/>
  <c r="M709" i="1"/>
  <c r="V709" i="1"/>
  <c r="N709" i="1" l="1"/>
  <c r="L709" i="1" s="1"/>
  <c r="S709" i="1" s="1"/>
  <c r="R709" i="1"/>
  <c r="P709" i="1" l="1"/>
  <c r="T709" i="1" s="1"/>
  <c r="W710" i="1" s="1"/>
  <c r="U709" i="1" l="1"/>
  <c r="M710" i="1"/>
  <c r="V710" i="1"/>
  <c r="Q710" i="1"/>
  <c r="R710" i="1" l="1"/>
  <c r="O710" i="1"/>
  <c r="N710" i="1"/>
  <c r="L710" i="1" s="1"/>
  <c r="S710" i="1" l="1"/>
  <c r="P710" i="1" s="1"/>
  <c r="T710" i="1" s="1"/>
  <c r="W711" i="1" l="1"/>
  <c r="Q711" i="1" s="1"/>
  <c r="V711" i="1"/>
  <c r="M711" i="1"/>
  <c r="U710" i="1"/>
  <c r="R711" i="1" l="1"/>
  <c r="O711" i="1"/>
  <c r="N711" i="1"/>
  <c r="L711" i="1" s="1"/>
  <c r="S711" i="1" l="1"/>
  <c r="P711" i="1" s="1"/>
  <c r="T711" i="1" l="1"/>
  <c r="W712" i="1" s="1"/>
  <c r="Q712" i="1" s="1"/>
  <c r="M712" i="1" l="1"/>
  <c r="V712" i="1"/>
  <c r="U711" i="1"/>
  <c r="N712" i="1" s="1"/>
  <c r="R712" i="1" l="1"/>
  <c r="O712" i="1"/>
  <c r="L712" i="1" s="1"/>
  <c r="S712" i="1" s="1"/>
  <c r="P712" i="1" l="1"/>
  <c r="T712" i="1" s="1"/>
  <c r="W713" i="1" l="1"/>
  <c r="Q713" i="1" s="1"/>
  <c r="U712" i="1"/>
  <c r="N713" i="1" s="1"/>
  <c r="M713" i="1"/>
  <c r="V713" i="1"/>
  <c r="O713" i="1" l="1"/>
  <c r="L713" i="1" s="1"/>
  <c r="R713" i="1"/>
  <c r="S713" i="1" l="1"/>
  <c r="P713" i="1" s="1"/>
  <c r="T713" i="1" l="1"/>
  <c r="W714" i="1" s="1"/>
  <c r="M714" i="1" l="1"/>
  <c r="U713" i="1"/>
  <c r="V714" i="1"/>
  <c r="Q714" i="1"/>
  <c r="O714" i="1" l="1"/>
  <c r="R714" i="1"/>
  <c r="N714" i="1"/>
  <c r="L714" i="1" l="1"/>
  <c r="S714" i="1" s="1"/>
  <c r="P714" i="1" s="1"/>
  <c r="T714" i="1" l="1"/>
  <c r="W715" i="1" s="1"/>
  <c r="M715" i="1" l="1"/>
  <c r="U714" i="1"/>
  <c r="V715" i="1"/>
  <c r="Q715" i="1"/>
  <c r="O715" i="1" l="1"/>
  <c r="R715" i="1"/>
  <c r="N715" i="1"/>
  <c r="L715" i="1" l="1"/>
  <c r="S715" i="1" s="1"/>
  <c r="P715" i="1" s="1"/>
  <c r="T715" i="1" l="1"/>
  <c r="W716" i="1" s="1"/>
  <c r="M716" i="1" l="1"/>
  <c r="U715" i="1"/>
  <c r="V716" i="1"/>
  <c r="Q716" i="1"/>
  <c r="O716" i="1" l="1"/>
  <c r="R716" i="1"/>
  <c r="N716" i="1"/>
  <c r="L716" i="1" l="1"/>
  <c r="S716" i="1" s="1"/>
  <c r="P716" i="1" s="1"/>
  <c r="T716" i="1" l="1"/>
  <c r="W717" i="1" s="1"/>
  <c r="U716" i="1" l="1"/>
  <c r="N717" i="1" s="1"/>
  <c r="M717" i="1"/>
  <c r="V717" i="1"/>
  <c r="Q717" i="1"/>
  <c r="O717" i="1" l="1"/>
  <c r="L717" i="1" s="1"/>
  <c r="R717" i="1"/>
  <c r="S717" i="1" l="1"/>
  <c r="P717" i="1" s="1"/>
  <c r="T717" i="1" l="1"/>
  <c r="W718" i="1" l="1"/>
  <c r="Q718" i="1" s="1"/>
  <c r="M718" i="1"/>
  <c r="U717" i="1"/>
  <c r="V718" i="1"/>
  <c r="O718" i="1" l="1"/>
  <c r="R718" i="1"/>
  <c r="N718" i="1"/>
  <c r="L718" i="1" l="1"/>
  <c r="S718" i="1" s="1"/>
  <c r="P718" i="1" s="1"/>
  <c r="T718" i="1" l="1"/>
  <c r="V719" i="1" s="1"/>
  <c r="W719" i="1" l="1"/>
  <c r="Q719" i="1" s="1"/>
  <c r="M719" i="1"/>
  <c r="U718" i="1"/>
  <c r="N719" i="1" s="1"/>
  <c r="R719" i="1" l="1"/>
  <c r="O719" i="1"/>
  <c r="L719" i="1" s="1"/>
  <c r="S719" i="1" l="1"/>
  <c r="P719" i="1" s="1"/>
  <c r="T719" i="1" s="1"/>
  <c r="W720" i="1" l="1"/>
  <c r="Q720" i="1" s="1"/>
  <c r="V720" i="1"/>
  <c r="M720" i="1"/>
  <c r="U719" i="1"/>
  <c r="O720" i="1" l="1"/>
  <c r="R720" i="1"/>
  <c r="N720" i="1"/>
  <c r="L720" i="1" l="1"/>
  <c r="S720" i="1" s="1"/>
  <c r="P720" i="1" s="1"/>
  <c r="T720" i="1" l="1"/>
  <c r="W721" i="1" l="1"/>
  <c r="Q721" i="1" s="1"/>
  <c r="M721" i="1"/>
  <c r="U720" i="1"/>
  <c r="N721" i="1" s="1"/>
  <c r="V721" i="1"/>
  <c r="R721" i="1" l="1"/>
  <c r="O721" i="1"/>
  <c r="L721" i="1" s="1"/>
  <c r="S721" i="1" l="1"/>
  <c r="P721" i="1" s="1"/>
  <c r="T721" i="1" l="1"/>
  <c r="V722" i="1" s="1"/>
  <c r="W722" i="1" l="1"/>
  <c r="Q722" i="1" s="1"/>
  <c r="U721" i="1"/>
  <c r="O722" i="1" s="1"/>
  <c r="M722" i="1"/>
  <c r="N722" i="1" l="1"/>
  <c r="L722" i="1" s="1"/>
  <c r="S722" i="1" s="1"/>
  <c r="R722" i="1"/>
  <c r="P722" i="1" l="1"/>
  <c r="T722" i="1" s="1"/>
  <c r="M723" i="1" s="1"/>
  <c r="W723" i="1" l="1"/>
  <c r="Q723" i="1" s="1"/>
  <c r="V723" i="1"/>
  <c r="U722" i="1"/>
  <c r="O723" i="1" s="1"/>
  <c r="R723" i="1" l="1"/>
  <c r="N723" i="1"/>
  <c r="L723" i="1" s="1"/>
  <c r="S723" i="1" s="1"/>
  <c r="P723" i="1" l="1"/>
  <c r="T723" i="1"/>
  <c r="W724" i="1" s="1"/>
  <c r="Q724" i="1" s="1"/>
  <c r="V724" i="1" l="1"/>
  <c r="M724" i="1"/>
  <c r="U723" i="1"/>
  <c r="R724" i="1" s="1"/>
  <c r="O724" i="1" l="1"/>
  <c r="N724" i="1"/>
  <c r="L724" i="1" l="1"/>
  <c r="S724" i="1" s="1"/>
  <c r="P724" i="1" s="1"/>
  <c r="T724" i="1" l="1"/>
  <c r="U724" i="1" s="1"/>
  <c r="O725" i="1" s="1"/>
  <c r="W725" i="1" l="1"/>
  <c r="Q725" i="1" s="1"/>
  <c r="M725" i="1"/>
  <c r="N725" i="1"/>
  <c r="R725" i="1"/>
  <c r="V725" i="1"/>
  <c r="L725" i="1" l="1"/>
  <c r="S725" i="1" s="1"/>
  <c r="P725" i="1" s="1"/>
  <c r="T725" i="1" s="1"/>
  <c r="V726" i="1" s="1"/>
  <c r="U725" i="1" l="1"/>
  <c r="N726" i="1" s="1"/>
  <c r="W726" i="1"/>
  <c r="Q726" i="1" s="1"/>
  <c r="M726" i="1"/>
  <c r="O726" i="1" l="1"/>
  <c r="L726" i="1" s="1"/>
  <c r="S726" i="1" s="1"/>
  <c r="R726" i="1"/>
  <c r="P726" i="1" l="1"/>
  <c r="T726" i="1" s="1"/>
  <c r="W727" i="1" s="1"/>
  <c r="Q727" i="1" s="1"/>
  <c r="V727" i="1" l="1"/>
  <c r="U726" i="1"/>
  <c r="N727" i="1" s="1"/>
  <c r="M727" i="1"/>
  <c r="R727" i="1" l="1"/>
  <c r="O727" i="1"/>
  <c r="L727" i="1" s="1"/>
  <c r="S727" i="1" s="1"/>
  <c r="P727" i="1" l="1"/>
  <c r="T727" i="1" s="1"/>
  <c r="W728" i="1" s="1"/>
  <c r="M728" i="1" l="1"/>
  <c r="U727" i="1"/>
  <c r="N728" i="1" s="1"/>
  <c r="V728" i="1"/>
  <c r="Q728" i="1"/>
  <c r="R728" i="1" l="1"/>
  <c r="O728" i="1"/>
  <c r="L728" i="1" s="1"/>
  <c r="S728" i="1" s="1"/>
  <c r="P728" i="1" l="1"/>
  <c r="T728" i="1"/>
  <c r="W729" i="1" l="1"/>
  <c r="Q729" i="1" s="1"/>
  <c r="U728" i="1"/>
  <c r="N729" i="1" s="1"/>
  <c r="M729" i="1"/>
  <c r="V729" i="1"/>
  <c r="R729" i="1" l="1"/>
  <c r="O729" i="1"/>
  <c r="L729" i="1" s="1"/>
  <c r="S729" i="1" l="1"/>
  <c r="P729" i="1" s="1"/>
  <c r="T729" i="1" l="1"/>
  <c r="W730" i="1" s="1"/>
  <c r="Q730" i="1" s="1"/>
  <c r="V730" i="1" l="1"/>
  <c r="U729" i="1"/>
  <c r="N730" i="1" s="1"/>
  <c r="M730" i="1"/>
  <c r="O730" i="1" l="1"/>
  <c r="L730" i="1" s="1"/>
  <c r="S730" i="1" s="1"/>
  <c r="R730" i="1"/>
  <c r="P730" i="1" l="1"/>
  <c r="T730" i="1" s="1"/>
  <c r="W731" i="1" s="1"/>
  <c r="Q731" i="1" s="1"/>
  <c r="V731" i="1" l="1"/>
  <c r="U730" i="1"/>
  <c r="N731" i="1" s="1"/>
  <c r="M731" i="1"/>
  <c r="O731" i="1" l="1"/>
  <c r="L731" i="1" s="1"/>
  <c r="S731" i="1" s="1"/>
  <c r="R731" i="1"/>
  <c r="P731" i="1" l="1"/>
  <c r="T731" i="1" s="1"/>
  <c r="U731" i="1" s="1"/>
  <c r="N732" i="1" s="1"/>
  <c r="M732" i="1" l="1"/>
  <c r="W732" i="1"/>
  <c r="Q732" i="1" s="1"/>
  <c r="V732" i="1"/>
  <c r="O732" i="1"/>
  <c r="R732" i="1"/>
  <c r="L732" i="1" l="1"/>
  <c r="S732" i="1" s="1"/>
  <c r="P732" i="1" s="1"/>
  <c r="T732" i="1" l="1"/>
  <c r="W733" i="1" s="1"/>
  <c r="Q733" i="1" s="1"/>
  <c r="V733" i="1" l="1"/>
  <c r="U732" i="1"/>
  <c r="R733" i="1" s="1"/>
  <c r="M733" i="1"/>
  <c r="N733" i="1" l="1"/>
  <c r="O733" i="1"/>
  <c r="L733" i="1" l="1"/>
  <c r="S733" i="1" s="1"/>
  <c r="P733" i="1" s="1"/>
  <c r="T733" i="1" l="1"/>
  <c r="W734" i="1" s="1"/>
  <c r="Q734" i="1" s="1"/>
  <c r="U733" i="1" l="1"/>
  <c r="N734" i="1" s="1"/>
  <c r="M734" i="1"/>
  <c r="V734" i="1"/>
  <c r="O734" i="1" l="1"/>
  <c r="L734" i="1" s="1"/>
  <c r="S734" i="1" s="1"/>
  <c r="R734" i="1"/>
  <c r="P734" i="1" l="1"/>
  <c r="T734" i="1" s="1"/>
  <c r="W735" i="1" s="1"/>
  <c r="Q735" i="1" s="1"/>
  <c r="V735" i="1" l="1"/>
  <c r="M735" i="1"/>
  <c r="U734" i="1"/>
  <c r="N735" i="1" s="1"/>
  <c r="R735" i="1" l="1"/>
  <c r="O735" i="1"/>
  <c r="L735" i="1" s="1"/>
  <c r="S735" i="1" s="1"/>
  <c r="P735" i="1" l="1"/>
  <c r="T735" i="1" s="1"/>
  <c r="W736" i="1" s="1"/>
  <c r="Q736" i="1" s="1"/>
  <c r="V736" i="1" l="1"/>
  <c r="U735" i="1"/>
  <c r="R736" i="1" s="1"/>
  <c r="M736" i="1"/>
  <c r="O736" i="1" l="1"/>
  <c r="N736" i="1"/>
  <c r="L736" i="1" s="1"/>
  <c r="S736" i="1" s="1"/>
  <c r="P736" i="1" s="1"/>
  <c r="T736" i="1" l="1"/>
  <c r="W737" i="1" s="1"/>
  <c r="Q737" i="1" s="1"/>
  <c r="V737" i="1" l="1"/>
  <c r="M737" i="1"/>
  <c r="U736" i="1"/>
  <c r="N737" i="1" s="1"/>
  <c r="O737" i="1" l="1"/>
  <c r="L737" i="1" s="1"/>
  <c r="S737" i="1" s="1"/>
  <c r="R737" i="1"/>
  <c r="P737" i="1" l="1"/>
  <c r="T737" i="1" s="1"/>
  <c r="W738" i="1" s="1"/>
  <c r="Q738" i="1" s="1"/>
  <c r="U737" i="1" l="1"/>
  <c r="N738" i="1" s="1"/>
  <c r="M738" i="1"/>
  <c r="V738" i="1"/>
  <c r="R738" i="1" l="1"/>
  <c r="O738" i="1"/>
  <c r="L738" i="1" s="1"/>
  <c r="S738" i="1" s="1"/>
  <c r="P738" i="1" l="1"/>
  <c r="T738" i="1" s="1"/>
  <c r="U738" i="1" s="1"/>
  <c r="V739" i="1" l="1"/>
  <c r="M739" i="1"/>
  <c r="W739" i="1"/>
  <c r="Q739" i="1" s="1"/>
  <c r="O739" i="1"/>
  <c r="R739" i="1"/>
  <c r="N739" i="1"/>
  <c r="L739" i="1" l="1"/>
  <c r="S739" i="1" s="1"/>
  <c r="P739" i="1" s="1"/>
  <c r="T739" i="1" s="1"/>
  <c r="W740" i="1" l="1"/>
  <c r="Q740" i="1" s="1"/>
  <c r="M740" i="1"/>
  <c r="U739" i="1"/>
  <c r="V740" i="1"/>
  <c r="O740" i="1" l="1"/>
  <c r="R740" i="1"/>
  <c r="N740" i="1"/>
  <c r="L740" i="1" l="1"/>
  <c r="S740" i="1" s="1"/>
  <c r="P740" i="1" s="1"/>
  <c r="T740" i="1" l="1"/>
  <c r="W741" i="1" s="1"/>
  <c r="M741" i="1" l="1"/>
  <c r="U740" i="1"/>
  <c r="V741" i="1"/>
  <c r="Q741" i="1"/>
  <c r="O741" i="1" l="1"/>
  <c r="R741" i="1"/>
  <c r="N741" i="1"/>
  <c r="L741" i="1" l="1"/>
  <c r="S741" i="1" s="1"/>
  <c r="P741" i="1" s="1"/>
  <c r="T741" i="1" l="1"/>
  <c r="V742" i="1" s="1"/>
  <c r="W742" i="1" l="1"/>
  <c r="Q742" i="1" s="1"/>
  <c r="U741" i="1"/>
  <c r="N742" i="1" s="1"/>
  <c r="M742" i="1"/>
  <c r="O742" i="1" l="1"/>
  <c r="L742" i="1" s="1"/>
  <c r="R742" i="1"/>
  <c r="S742" i="1" l="1"/>
  <c r="P742" i="1" s="1"/>
  <c r="T742" i="1" l="1"/>
  <c r="W743" i="1" l="1"/>
  <c r="Q743" i="1" s="1"/>
  <c r="M743" i="1"/>
  <c r="U742" i="1"/>
  <c r="N743" i="1" s="1"/>
  <c r="V743" i="1"/>
  <c r="O743" i="1" l="1"/>
  <c r="L743" i="1" s="1"/>
  <c r="R743" i="1"/>
  <c r="S743" i="1" l="1"/>
  <c r="P743" i="1" s="1"/>
  <c r="T743" i="1" l="1"/>
  <c r="W744" i="1" s="1"/>
  <c r="M744" i="1" l="1"/>
  <c r="U743" i="1"/>
  <c r="N744" i="1" s="1"/>
  <c r="V744" i="1"/>
  <c r="Q744" i="1"/>
  <c r="O744" i="1" l="1"/>
  <c r="L744" i="1" s="1"/>
  <c r="R744" i="1"/>
  <c r="S744" i="1" l="1"/>
  <c r="P744" i="1" s="1"/>
  <c r="T744" i="1" l="1"/>
  <c r="W745" i="1" s="1"/>
  <c r="U744" i="1" l="1"/>
  <c r="N745" i="1" s="1"/>
  <c r="M745" i="1"/>
  <c r="V745" i="1"/>
  <c r="Q745" i="1"/>
  <c r="O745" i="1" l="1"/>
  <c r="L745" i="1" s="1"/>
  <c r="R745" i="1"/>
  <c r="S745" i="1" l="1"/>
  <c r="P745" i="1" s="1"/>
  <c r="T745" i="1" l="1"/>
  <c r="W746" i="1" s="1"/>
  <c r="Q746" i="1" s="1"/>
  <c r="U745" i="1" l="1"/>
  <c r="N746" i="1" s="1"/>
  <c r="M746" i="1"/>
  <c r="V746" i="1"/>
  <c r="R746" i="1" l="1"/>
  <c r="O746" i="1"/>
  <c r="L746" i="1" s="1"/>
  <c r="S746" i="1" s="1"/>
  <c r="P746" i="1" l="1"/>
  <c r="T746" i="1" s="1"/>
  <c r="W747" i="1" s="1"/>
  <c r="M747" i="1" l="1"/>
  <c r="U746" i="1"/>
  <c r="N747" i="1" s="1"/>
  <c r="V747" i="1"/>
  <c r="Q747" i="1"/>
  <c r="R747" i="1" l="1"/>
  <c r="O747" i="1"/>
  <c r="L747" i="1" s="1"/>
  <c r="S747" i="1" l="1"/>
  <c r="P747" i="1" s="1"/>
  <c r="T747" i="1" l="1"/>
  <c r="V748" i="1" s="1"/>
  <c r="W748" i="1" l="1"/>
  <c r="Q748" i="1" s="1"/>
  <c r="U747" i="1"/>
  <c r="M748" i="1"/>
  <c r="O748" i="1" l="1"/>
  <c r="R748" i="1"/>
  <c r="N748" i="1"/>
  <c r="L748" i="1" l="1"/>
  <c r="S748" i="1" s="1"/>
  <c r="P748" i="1" s="1"/>
  <c r="T748" i="1" l="1"/>
  <c r="W749" i="1" s="1"/>
  <c r="Q749" i="1" s="1"/>
  <c r="U748" i="1" l="1"/>
  <c r="N749" i="1" s="1"/>
  <c r="M749" i="1"/>
  <c r="V749" i="1"/>
  <c r="R749" i="1" l="1"/>
  <c r="O749" i="1"/>
  <c r="L749" i="1" s="1"/>
  <c r="S749" i="1" s="1"/>
  <c r="P749" i="1" s="1"/>
  <c r="T749" i="1" l="1"/>
  <c r="V750" i="1" s="1"/>
  <c r="U749" i="1" l="1"/>
  <c r="N750" i="1" s="1"/>
  <c r="M750" i="1"/>
  <c r="W750" i="1"/>
  <c r="Q750" i="1" s="1"/>
  <c r="O750" i="1" l="1"/>
  <c r="L750" i="1" s="1"/>
  <c r="S750" i="1" s="1"/>
  <c r="R750" i="1"/>
  <c r="P750" i="1" l="1"/>
  <c r="T750" i="1"/>
  <c r="V751" i="1" s="1"/>
  <c r="W751" i="1" l="1"/>
  <c r="Q751" i="1" s="1"/>
  <c r="M751" i="1"/>
  <c r="U750" i="1"/>
  <c r="O751" i="1" l="1"/>
  <c r="R751" i="1"/>
  <c r="N751" i="1"/>
  <c r="L751" i="1" l="1"/>
  <c r="S751" i="1" s="1"/>
  <c r="P751" i="1" s="1"/>
  <c r="T751" i="1" l="1"/>
  <c r="W752" i="1" s="1"/>
  <c r="U751" i="1" l="1"/>
  <c r="N752" i="1" s="1"/>
  <c r="M752" i="1"/>
  <c r="V752" i="1"/>
  <c r="Q752" i="1"/>
  <c r="O752" i="1" l="1"/>
  <c r="L752" i="1" s="1"/>
  <c r="S752" i="1" s="1"/>
  <c r="R752" i="1"/>
  <c r="P752" i="1" l="1"/>
  <c r="T752" i="1" s="1"/>
  <c r="V753" i="1" s="1"/>
  <c r="W753" i="1" l="1"/>
  <c r="Q753" i="1" s="1"/>
  <c r="U752" i="1"/>
  <c r="M753" i="1"/>
  <c r="O753" i="1" l="1"/>
  <c r="R753" i="1"/>
  <c r="N753" i="1"/>
  <c r="L753" i="1" l="1"/>
  <c r="S753" i="1" s="1"/>
  <c r="P753" i="1" s="1"/>
  <c r="T753" i="1" l="1"/>
  <c r="V754" i="1" s="1"/>
  <c r="U753" i="1" l="1"/>
  <c r="O754" i="1" s="1"/>
  <c r="M754" i="1"/>
  <c r="W754" i="1"/>
  <c r="Q754" i="1" s="1"/>
  <c r="N754" i="1" l="1"/>
  <c r="L754" i="1" s="1"/>
  <c r="S754" i="1" s="1"/>
  <c r="R754" i="1"/>
  <c r="P754" i="1" l="1"/>
  <c r="T754" i="1"/>
  <c r="W755" i="1" s="1"/>
  <c r="M755" i="1" l="1"/>
  <c r="U754" i="1"/>
  <c r="N755" i="1" s="1"/>
  <c r="V755" i="1"/>
  <c r="Q755" i="1"/>
  <c r="R755" i="1" l="1"/>
  <c r="O755" i="1"/>
  <c r="L755" i="1" s="1"/>
  <c r="S755" i="1" l="1"/>
  <c r="P755" i="1" s="1"/>
  <c r="T755" i="1" l="1"/>
  <c r="W756" i="1" s="1"/>
  <c r="Q756" i="1" s="1"/>
  <c r="M756" i="1" l="1"/>
  <c r="V756" i="1"/>
  <c r="U755" i="1"/>
  <c r="O756" i="1" s="1"/>
  <c r="R756" i="1" l="1"/>
  <c r="N756" i="1"/>
  <c r="L756" i="1" s="1"/>
  <c r="S756" i="1" s="1"/>
  <c r="P756" i="1" s="1"/>
  <c r="T756" i="1" l="1"/>
  <c r="V757" i="1" s="1"/>
  <c r="W757" i="1" l="1"/>
  <c r="Q757" i="1" s="1"/>
  <c r="M757" i="1"/>
  <c r="U756" i="1"/>
  <c r="O757" i="1" l="1"/>
  <c r="R757" i="1"/>
  <c r="N757" i="1"/>
  <c r="L757" i="1" l="1"/>
  <c r="S757" i="1" s="1"/>
  <c r="P757" i="1" s="1"/>
  <c r="T757" i="1" l="1"/>
  <c r="W758" i="1" s="1"/>
  <c r="M758" i="1" l="1"/>
  <c r="U757" i="1"/>
  <c r="N758" i="1" s="1"/>
  <c r="V758" i="1"/>
  <c r="Q758" i="1"/>
  <c r="R758" i="1" l="1"/>
  <c r="O758" i="1"/>
  <c r="L758" i="1" s="1"/>
  <c r="S758" i="1" l="1"/>
  <c r="P758" i="1" s="1"/>
  <c r="T758" i="1" l="1"/>
  <c r="V759" i="1" s="1"/>
  <c r="W759" i="1" l="1"/>
  <c r="Q759" i="1" s="1"/>
  <c r="M759" i="1"/>
  <c r="U758" i="1"/>
  <c r="N759" i="1" s="1"/>
  <c r="O759" i="1" l="1"/>
  <c r="L759" i="1" s="1"/>
  <c r="R759" i="1"/>
  <c r="S759" i="1" l="1"/>
  <c r="P759" i="1" s="1"/>
  <c r="T759" i="1" l="1"/>
  <c r="W760" i="1" l="1"/>
  <c r="Q760" i="1" s="1"/>
  <c r="M760" i="1"/>
  <c r="U759" i="1"/>
  <c r="N760" i="1" s="1"/>
  <c r="V760" i="1"/>
  <c r="O760" i="1" l="1"/>
  <c r="L760" i="1" s="1"/>
  <c r="R760" i="1"/>
  <c r="S760" i="1" l="1"/>
  <c r="P760" i="1" s="1"/>
  <c r="T760" i="1" l="1"/>
  <c r="W761" i="1" s="1"/>
  <c r="Q761" i="1" s="1"/>
  <c r="V761" i="1" l="1"/>
  <c r="U760" i="1"/>
  <c r="N761" i="1" s="1"/>
  <c r="M761" i="1"/>
  <c r="O761" i="1" l="1"/>
  <c r="L761" i="1" s="1"/>
  <c r="S761" i="1" s="1"/>
  <c r="R761" i="1"/>
  <c r="P761" i="1" l="1"/>
  <c r="T761" i="1" s="1"/>
  <c r="W762" i="1" l="1"/>
  <c r="Q762" i="1" s="1"/>
  <c r="M762" i="1"/>
  <c r="U761" i="1"/>
  <c r="N762" i="1" s="1"/>
  <c r="V762" i="1"/>
  <c r="O762" i="1" l="1"/>
  <c r="L762" i="1" s="1"/>
  <c r="R762" i="1"/>
  <c r="S762" i="1" l="1"/>
  <c r="P762" i="1" s="1"/>
  <c r="T762" i="1" l="1"/>
  <c r="W763" i="1" s="1"/>
  <c r="Q763" i="1" s="1"/>
  <c r="U762" i="1" l="1"/>
  <c r="N763" i="1" s="1"/>
  <c r="V763" i="1"/>
  <c r="M763" i="1"/>
  <c r="R763" i="1" l="1"/>
  <c r="O763" i="1"/>
  <c r="L763" i="1" s="1"/>
  <c r="S763" i="1" s="1"/>
  <c r="P763" i="1" s="1"/>
  <c r="T763" i="1" l="1"/>
  <c r="W764" i="1" l="1"/>
  <c r="Q764" i="1" s="1"/>
  <c r="V764" i="1"/>
  <c r="M764" i="1"/>
  <c r="U763" i="1"/>
  <c r="O764" i="1" l="1"/>
  <c r="R764" i="1"/>
  <c r="N764" i="1"/>
  <c r="L764" i="1" s="1"/>
  <c r="S764" i="1" l="1"/>
  <c r="P764" i="1" s="1"/>
  <c r="T764" i="1" l="1"/>
  <c r="W765" i="1" s="1"/>
  <c r="Q765" i="1" l="1"/>
  <c r="U764" i="1"/>
  <c r="N765" i="1" s="1"/>
  <c r="M765" i="1"/>
  <c r="V765" i="1"/>
  <c r="R765" i="1" l="1"/>
  <c r="O765" i="1"/>
  <c r="L765" i="1" s="1"/>
  <c r="S765" i="1" l="1"/>
  <c r="P765" i="1" s="1"/>
  <c r="T765" i="1" l="1"/>
  <c r="M766" i="1" s="1"/>
  <c r="U765" i="1" l="1"/>
  <c r="N766" i="1" s="1"/>
  <c r="W766" i="1"/>
  <c r="Q766" i="1" s="1"/>
  <c r="V766" i="1"/>
  <c r="O766" i="1" l="1"/>
  <c r="L766" i="1" s="1"/>
  <c r="S766" i="1" s="1"/>
  <c r="R766" i="1"/>
  <c r="P766" i="1" l="1"/>
  <c r="T766" i="1" s="1"/>
  <c r="W767" i="1" s="1"/>
  <c r="M767" i="1" l="1"/>
  <c r="U766" i="1"/>
  <c r="V767" i="1"/>
  <c r="Q767" i="1"/>
  <c r="R767" i="1" l="1"/>
  <c r="O767" i="1"/>
  <c r="N767" i="1"/>
  <c r="L767" i="1" s="1"/>
  <c r="S767" i="1" l="1"/>
  <c r="P767" i="1" s="1"/>
  <c r="T767" i="1" l="1"/>
  <c r="W768" i="1" s="1"/>
  <c r="Q768" i="1" s="1"/>
  <c r="M768" i="1" l="1"/>
  <c r="V768" i="1"/>
  <c r="U767" i="1"/>
  <c r="N768" i="1" s="1"/>
  <c r="R768" i="1" l="1"/>
  <c r="O768" i="1"/>
  <c r="L768" i="1" s="1"/>
  <c r="S768" i="1" s="1"/>
  <c r="P768" i="1" l="1"/>
  <c r="T768" i="1" s="1"/>
  <c r="W769" i="1" s="1"/>
  <c r="M769" i="1" l="1"/>
  <c r="U768" i="1"/>
  <c r="N769" i="1" s="1"/>
  <c r="V769" i="1"/>
  <c r="Q769" i="1"/>
  <c r="O769" i="1" l="1"/>
  <c r="L769" i="1" s="1"/>
  <c r="R769" i="1"/>
  <c r="S769" i="1" l="1"/>
  <c r="P769" i="1" s="1"/>
  <c r="T769" i="1" l="1"/>
  <c r="W770" i="1" s="1"/>
  <c r="Q770" i="1" s="1"/>
  <c r="V770" i="1" l="1"/>
  <c r="U769" i="1"/>
  <c r="N770" i="1" s="1"/>
  <c r="M770" i="1"/>
  <c r="R770" i="1" l="1"/>
  <c r="O770" i="1"/>
  <c r="L770" i="1" s="1"/>
  <c r="S770" i="1" s="1"/>
  <c r="P770" i="1" l="1"/>
  <c r="T770" i="1" s="1"/>
  <c r="W771" i="1" s="1"/>
  <c r="M771" i="1" l="1"/>
  <c r="U770" i="1"/>
  <c r="N771" i="1" s="1"/>
  <c r="V771" i="1"/>
  <c r="Q771" i="1"/>
  <c r="O771" i="1" l="1"/>
  <c r="L771" i="1" s="1"/>
  <c r="R771" i="1"/>
  <c r="S771" i="1" l="1"/>
  <c r="P771" i="1" s="1"/>
  <c r="T771" i="1" l="1"/>
  <c r="W772" i="1" s="1"/>
  <c r="Q772" i="1" s="1"/>
  <c r="V772" i="1" l="1"/>
  <c r="M772" i="1"/>
  <c r="U771" i="1"/>
  <c r="R772" i="1" s="1"/>
  <c r="O772" i="1" l="1"/>
  <c r="N772" i="1"/>
  <c r="L772" i="1" l="1"/>
  <c r="S772" i="1" l="1"/>
  <c r="P772" i="1" s="1"/>
  <c r="T772" i="1" s="1"/>
  <c r="V773" i="1" l="1"/>
  <c r="W773" i="1"/>
  <c r="Q773" i="1" s="1"/>
  <c r="M773" i="1"/>
  <c r="U772" i="1"/>
  <c r="N773" i="1" l="1"/>
  <c r="R773" i="1"/>
  <c r="O773" i="1"/>
  <c r="L773" i="1" l="1"/>
  <c r="S773" i="1" s="1"/>
  <c r="P773" i="1" s="1"/>
  <c r="T773" i="1" l="1"/>
  <c r="V774" i="1" s="1"/>
  <c r="W774" i="1" l="1"/>
  <c r="Q774" i="1" s="1"/>
  <c r="M774" i="1"/>
  <c r="U773" i="1"/>
  <c r="N774" i="1" l="1"/>
  <c r="O774" i="1"/>
  <c r="R774" i="1"/>
  <c r="L774" i="1" l="1"/>
  <c r="S774" i="1" s="1"/>
  <c r="P774" i="1" s="1"/>
  <c r="T774" i="1" s="1"/>
  <c r="V775" i="1" l="1"/>
  <c r="W775" i="1"/>
  <c r="Q775" i="1" s="1"/>
  <c r="M775" i="1"/>
  <c r="U774" i="1"/>
  <c r="N775" i="1" l="1"/>
  <c r="R775" i="1"/>
  <c r="O775" i="1"/>
  <c r="L775" i="1" l="1"/>
  <c r="S775" i="1" l="1"/>
  <c r="P775" i="1" s="1"/>
  <c r="T775" i="1" s="1"/>
  <c r="V776" i="1" l="1"/>
  <c r="W776" i="1"/>
  <c r="Q776" i="1" s="1"/>
  <c r="M776" i="1"/>
  <c r="U775" i="1"/>
  <c r="N776" i="1" l="1"/>
  <c r="O776" i="1"/>
  <c r="R776" i="1"/>
  <c r="L776" i="1" l="1"/>
  <c r="S776" i="1" s="1"/>
  <c r="P776" i="1" s="1"/>
  <c r="T776" i="1" s="1"/>
  <c r="W777" i="1" l="1"/>
  <c r="Q777" i="1" s="1"/>
  <c r="U776" i="1"/>
  <c r="M777" i="1"/>
  <c r="V777" i="1"/>
  <c r="N777" i="1" l="1"/>
  <c r="R777" i="1"/>
  <c r="O777" i="1"/>
  <c r="L777" i="1" l="1"/>
  <c r="S777" i="1" s="1"/>
  <c r="P777" i="1" s="1"/>
  <c r="T777" i="1" l="1"/>
  <c r="W778" i="1" l="1"/>
  <c r="Q778" i="1" s="1"/>
  <c r="U777" i="1"/>
  <c r="M778" i="1"/>
  <c r="V778" i="1"/>
  <c r="N778" i="1" l="1"/>
  <c r="O778" i="1"/>
  <c r="R778" i="1"/>
  <c r="L778" i="1" l="1"/>
  <c r="S778" i="1" s="1"/>
  <c r="P778" i="1" s="1"/>
  <c r="T778" i="1" l="1"/>
  <c r="V779" i="1" s="1"/>
  <c r="W779" i="1" l="1"/>
  <c r="Q779" i="1" s="1"/>
  <c r="M779" i="1"/>
  <c r="U778" i="1"/>
  <c r="N779" i="1" l="1"/>
  <c r="O779" i="1"/>
  <c r="R779" i="1"/>
  <c r="L779" i="1" l="1"/>
  <c r="S779" i="1" s="1"/>
  <c r="P779" i="1" s="1"/>
  <c r="T779" i="1" l="1"/>
  <c r="W780" i="1" l="1"/>
  <c r="Q780" i="1" s="1"/>
  <c r="U779" i="1"/>
  <c r="N780" i="1" s="1"/>
  <c r="M780" i="1"/>
  <c r="V780" i="1"/>
  <c r="R780" i="1" l="1"/>
  <c r="O780" i="1"/>
  <c r="L780" i="1" s="1"/>
  <c r="S780" i="1" l="1"/>
  <c r="P780" i="1" s="1"/>
  <c r="T780" i="1" l="1"/>
  <c r="W781" i="1" s="1"/>
  <c r="Q781" i="1" s="1"/>
  <c r="M781" i="1" l="1"/>
  <c r="U780" i="1"/>
  <c r="V781" i="1"/>
  <c r="N781" i="1" l="1"/>
  <c r="O781" i="1"/>
  <c r="R781" i="1"/>
  <c r="L781" i="1" l="1"/>
  <c r="S781" i="1" s="1"/>
  <c r="P781" i="1" s="1"/>
  <c r="T781" i="1" l="1"/>
  <c r="W782" i="1" l="1"/>
  <c r="Q782" i="1" s="1"/>
  <c r="U781" i="1"/>
  <c r="N782" i="1" s="1"/>
  <c r="M782" i="1"/>
  <c r="V782" i="1"/>
  <c r="R782" i="1" l="1"/>
  <c r="O782" i="1"/>
  <c r="L782" i="1" s="1"/>
  <c r="S782" i="1" l="1"/>
  <c r="P782" i="1" s="1"/>
  <c r="T782" i="1" l="1"/>
  <c r="W783" i="1" l="1"/>
  <c r="Q783" i="1" s="1"/>
  <c r="U782" i="1"/>
  <c r="N783" i="1" s="1"/>
  <c r="M783" i="1"/>
  <c r="V783" i="1"/>
  <c r="O783" i="1" l="1"/>
  <c r="L783" i="1" s="1"/>
  <c r="R783" i="1"/>
  <c r="S783" i="1" l="1"/>
  <c r="P783" i="1" s="1"/>
  <c r="T783" i="1" s="1"/>
  <c r="W784" i="1" l="1"/>
  <c r="Q784" i="1" s="1"/>
  <c r="M784" i="1"/>
  <c r="U783" i="1"/>
  <c r="V784" i="1"/>
  <c r="N784" i="1" l="1"/>
  <c r="O784" i="1"/>
  <c r="R784" i="1"/>
  <c r="L784" i="1" l="1"/>
  <c r="S784" i="1" l="1"/>
  <c r="P784" i="1" s="1"/>
  <c r="T784" i="1" l="1"/>
  <c r="W785" i="1" l="1"/>
  <c r="Q785" i="1" s="1"/>
  <c r="U784" i="1"/>
  <c r="M785" i="1"/>
  <c r="V785" i="1"/>
  <c r="O785" i="1" l="1"/>
  <c r="R785" i="1"/>
  <c r="N785" i="1"/>
  <c r="L785" i="1" l="1"/>
  <c r="S785" i="1" l="1"/>
  <c r="P785" i="1" s="1"/>
  <c r="T785" i="1" l="1"/>
  <c r="W786" i="1" l="1"/>
  <c r="Q786" i="1" s="1"/>
  <c r="M786" i="1"/>
  <c r="U785" i="1"/>
  <c r="V786" i="1"/>
  <c r="R786" i="1" l="1"/>
  <c r="O786" i="1"/>
  <c r="N786" i="1"/>
  <c r="L786" i="1" s="1"/>
  <c r="S786" i="1" l="1"/>
  <c r="P786" i="1" s="1"/>
  <c r="T786" i="1" s="1"/>
  <c r="U786" i="1" l="1"/>
  <c r="N787" i="1" s="1"/>
  <c r="M787" i="1"/>
  <c r="V787" i="1"/>
  <c r="W787" i="1"/>
  <c r="Q787" i="1" s="1"/>
  <c r="O787" i="1" l="1"/>
  <c r="L787" i="1" s="1"/>
  <c r="R787" i="1"/>
  <c r="S787" i="1" l="1"/>
  <c r="P787" i="1" s="1"/>
  <c r="T787" i="1" l="1"/>
  <c r="W788" i="1" l="1"/>
  <c r="Q788" i="1" s="1"/>
  <c r="M788" i="1"/>
  <c r="U787" i="1"/>
  <c r="V788" i="1"/>
  <c r="N788" i="1" l="1"/>
  <c r="O788" i="1"/>
  <c r="R788" i="1"/>
  <c r="L788" i="1" l="1"/>
  <c r="S788" i="1" s="1"/>
  <c r="P788" i="1" s="1"/>
  <c r="T788" i="1" s="1"/>
  <c r="V789" i="1" l="1"/>
  <c r="U788" i="1"/>
  <c r="M789" i="1"/>
  <c r="W789" i="1"/>
  <c r="Q789" i="1" s="1"/>
  <c r="N789" i="1" l="1"/>
  <c r="O789" i="1"/>
  <c r="R789" i="1"/>
  <c r="L789" i="1" l="1"/>
  <c r="S789" i="1" s="1"/>
  <c r="P789" i="1" s="1"/>
  <c r="T789" i="1" s="1"/>
  <c r="W790" i="1" l="1"/>
  <c r="Q790" i="1" s="1"/>
  <c r="M790" i="1"/>
  <c r="U789" i="1"/>
  <c r="N790" i="1" s="1"/>
  <c r="V790" i="1"/>
  <c r="O790" i="1" l="1"/>
  <c r="L790" i="1" s="1"/>
  <c r="R790" i="1"/>
  <c r="S790" i="1" l="1"/>
  <c r="P790" i="1" s="1"/>
  <c r="T790" i="1" l="1"/>
  <c r="W791" i="1" l="1"/>
  <c r="Q791" i="1" s="1"/>
  <c r="M791" i="1"/>
  <c r="U790" i="1"/>
  <c r="N791" i="1" s="1"/>
  <c r="V791" i="1"/>
  <c r="R791" i="1" l="1"/>
  <c r="O791" i="1"/>
  <c r="L791" i="1" s="1"/>
  <c r="S791" i="1" l="1"/>
  <c r="P791" i="1" s="1"/>
  <c r="T791" i="1" l="1"/>
  <c r="W792" i="1" l="1"/>
  <c r="Q792" i="1" s="1"/>
  <c r="M792" i="1"/>
  <c r="U791" i="1"/>
  <c r="N792" i="1" s="1"/>
  <c r="V792" i="1"/>
  <c r="O792" i="1" l="1"/>
  <c r="L792" i="1" s="1"/>
  <c r="R792" i="1"/>
  <c r="S792" i="1" l="1"/>
  <c r="P792" i="1" s="1"/>
  <c r="T792" i="1" l="1"/>
  <c r="W793" i="1" l="1"/>
  <c r="Q793" i="1" s="1"/>
  <c r="U792" i="1"/>
  <c r="M793" i="1"/>
  <c r="V793" i="1"/>
  <c r="N793" i="1" l="1"/>
  <c r="O793" i="1"/>
  <c r="R793" i="1"/>
  <c r="L793" i="1" l="1"/>
  <c r="S793" i="1" l="1"/>
  <c r="P793" i="1" s="1"/>
  <c r="T793" i="1" l="1"/>
  <c r="W794" i="1" l="1"/>
  <c r="Q794" i="1" s="1"/>
  <c r="M794" i="1"/>
  <c r="U793" i="1"/>
  <c r="N794" i="1" s="1"/>
  <c r="V794" i="1"/>
  <c r="O794" i="1" l="1"/>
  <c r="L794" i="1" s="1"/>
  <c r="R794" i="1"/>
  <c r="S794" i="1" l="1"/>
  <c r="P794" i="1" s="1"/>
  <c r="T794" i="1" l="1"/>
  <c r="W795" i="1" l="1"/>
  <c r="Q795" i="1" s="1"/>
  <c r="U794" i="1"/>
  <c r="N795" i="1" s="1"/>
  <c r="M795" i="1"/>
  <c r="V795" i="1"/>
  <c r="O795" i="1" l="1"/>
  <c r="L795" i="1" s="1"/>
  <c r="R795" i="1"/>
  <c r="S795" i="1" l="1"/>
  <c r="P795" i="1" s="1"/>
  <c r="T795" i="1" s="1"/>
  <c r="V796" i="1" l="1"/>
  <c r="W796" i="1"/>
  <c r="Q796" i="1" s="1"/>
  <c r="M796" i="1"/>
  <c r="U795" i="1"/>
  <c r="N796" i="1" s="1"/>
  <c r="O796" i="1" l="1"/>
  <c r="L796" i="1" s="1"/>
  <c r="R796" i="1"/>
  <c r="S796" i="1" l="1"/>
  <c r="P796" i="1" s="1"/>
  <c r="T796" i="1" l="1"/>
  <c r="V797" i="1" s="1"/>
  <c r="U796" i="1" l="1"/>
  <c r="N797" i="1" s="1"/>
  <c r="W797" i="1"/>
  <c r="Q797" i="1" s="1"/>
  <c r="M797" i="1"/>
  <c r="R797" i="1" l="1"/>
  <c r="O797" i="1"/>
  <c r="L797" i="1" s="1"/>
  <c r="S797" i="1" s="1"/>
  <c r="P797" i="1" l="1"/>
  <c r="T797" i="1" s="1"/>
  <c r="U797" i="1" s="1"/>
  <c r="W798" i="1" l="1"/>
  <c r="Q798" i="1" s="1"/>
  <c r="V798" i="1"/>
  <c r="M798" i="1"/>
  <c r="N798" i="1"/>
  <c r="O798" i="1"/>
  <c r="R798" i="1"/>
  <c r="L798" i="1" l="1"/>
  <c r="S798" i="1" l="1"/>
  <c r="P798" i="1" s="1"/>
  <c r="T798" i="1" l="1"/>
  <c r="W799" i="1" l="1"/>
  <c r="Q799" i="1" s="1"/>
  <c r="U798" i="1"/>
  <c r="N799" i="1" s="1"/>
  <c r="M799" i="1"/>
  <c r="V799" i="1"/>
  <c r="O799" i="1" l="1"/>
  <c r="L799" i="1" s="1"/>
  <c r="R799" i="1"/>
  <c r="S799" i="1" l="1"/>
  <c r="P799" i="1" s="1"/>
  <c r="T799" i="1" l="1"/>
  <c r="W800" i="1" l="1"/>
  <c r="Q800" i="1" s="1"/>
  <c r="U799" i="1"/>
  <c r="N800" i="1" s="1"/>
  <c r="M800" i="1"/>
  <c r="V800" i="1"/>
  <c r="O800" i="1" l="1"/>
  <c r="L800" i="1" s="1"/>
  <c r="R800" i="1"/>
  <c r="S800" i="1" l="1"/>
  <c r="P800" i="1" s="1"/>
  <c r="T800" i="1" l="1"/>
  <c r="W801" i="1" l="1"/>
  <c r="Q801" i="1" s="1"/>
  <c r="M801" i="1"/>
  <c r="U800" i="1"/>
  <c r="N801" i="1" s="1"/>
  <c r="V801" i="1"/>
  <c r="R801" i="1" l="1"/>
  <c r="O801" i="1"/>
  <c r="L801" i="1" s="1"/>
  <c r="S801" i="1" s="1"/>
  <c r="P801" i="1" l="1"/>
  <c r="T801" i="1" s="1"/>
  <c r="W802" i="1" l="1"/>
  <c r="Q802" i="1" s="1"/>
  <c r="M802" i="1"/>
  <c r="U801" i="1"/>
  <c r="N802" i="1" s="1"/>
  <c r="V802" i="1"/>
  <c r="O802" i="1" l="1"/>
  <c r="L802" i="1" s="1"/>
  <c r="R802" i="1"/>
  <c r="S802" i="1" l="1"/>
  <c r="P802" i="1" s="1"/>
  <c r="T802" i="1" l="1"/>
  <c r="W803" i="1" l="1"/>
  <c r="Q803" i="1" s="1"/>
  <c r="U802" i="1"/>
  <c r="N803" i="1" s="1"/>
  <c r="M803" i="1"/>
  <c r="V803" i="1"/>
  <c r="O803" i="1" l="1"/>
  <c r="L803" i="1" s="1"/>
  <c r="R803" i="1"/>
  <c r="S803" i="1" l="1"/>
  <c r="P803" i="1" s="1"/>
  <c r="T803" i="1" l="1"/>
  <c r="V804" i="1" s="1"/>
  <c r="W804" i="1" l="1"/>
  <c r="Q804" i="1" s="1"/>
  <c r="M804" i="1"/>
  <c r="U803" i="1"/>
  <c r="R804" i="1" l="1"/>
  <c r="O804" i="1"/>
  <c r="N804" i="1"/>
  <c r="L804" i="1" l="1"/>
  <c r="S804" i="1" s="1"/>
  <c r="P804" i="1" s="1"/>
  <c r="T804" i="1" l="1"/>
  <c r="U804" i="1" s="1"/>
  <c r="M805" i="1" l="1"/>
  <c r="W805" i="1"/>
  <c r="Q805" i="1" s="1"/>
  <c r="V805" i="1"/>
  <c r="R805" i="1"/>
  <c r="O805" i="1"/>
  <c r="N805" i="1"/>
  <c r="L805" i="1" l="1"/>
  <c r="S805" i="1" s="1"/>
  <c r="P805" i="1" s="1"/>
  <c r="T805" i="1" l="1"/>
  <c r="W806" i="1" l="1"/>
  <c r="Q806" i="1" s="1"/>
  <c r="U805" i="1"/>
  <c r="N806" i="1" s="1"/>
  <c r="M806" i="1"/>
  <c r="V806" i="1"/>
  <c r="R806" i="1" l="1"/>
  <c r="O806" i="1"/>
  <c r="L806" i="1" s="1"/>
  <c r="S806" i="1" l="1"/>
  <c r="P806" i="1" s="1"/>
  <c r="T806" i="1" l="1"/>
  <c r="W807" i="1" l="1"/>
  <c r="Q807" i="1" s="1"/>
  <c r="U806" i="1"/>
  <c r="M807" i="1"/>
  <c r="V807" i="1"/>
  <c r="N807" i="1" l="1"/>
  <c r="O807" i="1"/>
  <c r="R807" i="1"/>
  <c r="L807" i="1" l="1"/>
  <c r="S807" i="1" s="1"/>
  <c r="P807" i="1" s="1"/>
  <c r="T807" i="1" l="1"/>
  <c r="W808" i="1" l="1"/>
  <c r="Q808" i="1" s="1"/>
  <c r="M808" i="1"/>
  <c r="U807" i="1"/>
  <c r="V808" i="1"/>
  <c r="N808" i="1" l="1"/>
  <c r="O808" i="1"/>
  <c r="R808" i="1"/>
  <c r="L808" i="1" l="1"/>
  <c r="S808" i="1" s="1"/>
  <c r="P808" i="1" s="1"/>
  <c r="T808" i="1" l="1"/>
  <c r="W809" i="1" s="1"/>
  <c r="Q809" i="1" s="1"/>
  <c r="V809" i="1" l="1"/>
  <c r="M809" i="1"/>
  <c r="U808" i="1"/>
  <c r="N809" i="1" s="1"/>
  <c r="O809" i="1" l="1"/>
  <c r="L809" i="1" s="1"/>
  <c r="S809" i="1" s="1"/>
  <c r="R809" i="1"/>
  <c r="P809" i="1" l="1"/>
  <c r="T809" i="1"/>
  <c r="M810" i="1" l="1"/>
  <c r="U809" i="1"/>
  <c r="N810" i="1" s="1"/>
  <c r="V810" i="1"/>
  <c r="W810" i="1"/>
  <c r="Q810" i="1" s="1"/>
  <c r="O810" i="1" l="1"/>
  <c r="L810" i="1" s="1"/>
  <c r="S810" i="1" s="1"/>
  <c r="R810" i="1"/>
  <c r="P810" i="1" l="1"/>
  <c r="T810" i="1" s="1"/>
  <c r="W811" i="1" l="1"/>
  <c r="Q811" i="1" s="1"/>
  <c r="U810" i="1"/>
  <c r="N811" i="1" s="1"/>
  <c r="M811" i="1"/>
  <c r="V811" i="1"/>
  <c r="O811" i="1" l="1"/>
  <c r="L811" i="1" s="1"/>
  <c r="R811" i="1"/>
  <c r="S811" i="1" l="1"/>
  <c r="P811" i="1" s="1"/>
  <c r="T811" i="1" l="1"/>
  <c r="W812" i="1" l="1"/>
  <c r="Q812" i="1" s="1"/>
  <c r="M812" i="1"/>
  <c r="U811" i="1"/>
  <c r="V812" i="1"/>
  <c r="O812" i="1" l="1"/>
  <c r="R812" i="1"/>
  <c r="N812" i="1"/>
  <c r="L812" i="1" l="1"/>
  <c r="S812" i="1" s="1"/>
  <c r="P812" i="1" s="1"/>
  <c r="T812" i="1" l="1"/>
  <c r="W813" i="1" l="1"/>
  <c r="Q813" i="1" s="1"/>
  <c r="U812" i="1"/>
  <c r="N813" i="1" s="1"/>
  <c r="M813" i="1"/>
  <c r="V813" i="1"/>
  <c r="R813" i="1" l="1"/>
  <c r="O813" i="1"/>
  <c r="L813" i="1" s="1"/>
  <c r="S813" i="1" l="1"/>
  <c r="P813" i="1" s="1"/>
  <c r="T813" i="1" l="1"/>
  <c r="W814" i="1" l="1"/>
  <c r="Q814" i="1" s="1"/>
  <c r="M814" i="1"/>
  <c r="U813" i="1"/>
  <c r="V814" i="1"/>
  <c r="N814" i="1" l="1"/>
  <c r="O814" i="1"/>
  <c r="R814" i="1"/>
  <c r="L814" i="1" l="1"/>
  <c r="S814" i="1" s="1"/>
  <c r="P814" i="1" s="1"/>
  <c r="T814" i="1" l="1"/>
  <c r="V815" i="1" l="1"/>
  <c r="M815" i="1"/>
  <c r="U814" i="1"/>
  <c r="W815" i="1"/>
  <c r="Q815" i="1" s="1"/>
  <c r="N815" i="1" l="1"/>
  <c r="R815" i="1"/>
  <c r="O815" i="1"/>
  <c r="L815" i="1" l="1"/>
  <c r="S815" i="1" s="1"/>
  <c r="P815" i="1" s="1"/>
  <c r="T815" i="1" l="1"/>
  <c r="W816" i="1" l="1"/>
  <c r="Q816" i="1" s="1"/>
  <c r="U815" i="1"/>
  <c r="M816" i="1"/>
  <c r="V816" i="1"/>
  <c r="N816" i="1" l="1"/>
  <c r="O816" i="1"/>
  <c r="R816" i="1"/>
  <c r="L816" i="1" l="1"/>
  <c r="S816" i="1" l="1"/>
  <c r="P816" i="1" s="1"/>
  <c r="T816" i="1" l="1"/>
  <c r="W817" i="1" l="1"/>
  <c r="Q817" i="1" s="1"/>
  <c r="U816" i="1"/>
  <c r="M817" i="1"/>
  <c r="V817" i="1"/>
  <c r="N817" i="1" l="1"/>
  <c r="R817" i="1"/>
  <c r="O817" i="1"/>
  <c r="L817" i="1" l="1"/>
  <c r="S817" i="1" s="1"/>
  <c r="P817" i="1" s="1"/>
  <c r="T817" i="1" l="1"/>
  <c r="V818" i="1" s="1"/>
  <c r="W818" i="1" l="1"/>
  <c r="Q818" i="1" s="1"/>
  <c r="M818" i="1"/>
  <c r="U817" i="1"/>
  <c r="N818" i="1" s="1"/>
  <c r="O818" i="1" l="1"/>
  <c r="L818" i="1" s="1"/>
  <c r="R818" i="1"/>
  <c r="S818" i="1" l="1"/>
  <c r="P818" i="1" s="1"/>
  <c r="T818" i="1" l="1"/>
  <c r="U818" i="1" l="1"/>
  <c r="M819" i="1"/>
  <c r="W819" i="1"/>
  <c r="Q819" i="1" s="1"/>
  <c r="V819" i="1"/>
  <c r="N819" i="1" l="1"/>
  <c r="R819" i="1"/>
  <c r="O819" i="1"/>
  <c r="L819" i="1" l="1"/>
  <c r="S819" i="1" l="1"/>
  <c r="P819" i="1" s="1"/>
  <c r="T819" i="1" s="1"/>
  <c r="W820" i="1" l="1"/>
  <c r="Q820" i="1" s="1"/>
  <c r="U819" i="1"/>
  <c r="N820" i="1" s="1"/>
  <c r="M820" i="1"/>
  <c r="V820" i="1"/>
  <c r="O820" i="1" l="1"/>
  <c r="L820" i="1" s="1"/>
  <c r="R820" i="1"/>
  <c r="S820" i="1" l="1"/>
  <c r="P820" i="1" s="1"/>
  <c r="T820" i="1" l="1"/>
  <c r="M821" i="1" l="1"/>
  <c r="U820" i="1"/>
  <c r="N821" i="1" s="1"/>
  <c r="V821" i="1"/>
  <c r="W821" i="1"/>
  <c r="Q821" i="1" s="1"/>
  <c r="O821" i="1" l="1"/>
  <c r="L821" i="1" s="1"/>
  <c r="R821" i="1"/>
  <c r="S821" i="1" l="1"/>
  <c r="P821" i="1" s="1"/>
  <c r="T821" i="1" l="1"/>
  <c r="W822" i="1" l="1"/>
  <c r="Q822" i="1" s="1"/>
  <c r="M822" i="1"/>
  <c r="U821" i="1"/>
  <c r="V822" i="1"/>
  <c r="N822" i="1" l="1"/>
  <c r="R822" i="1"/>
  <c r="O822" i="1"/>
  <c r="L822" i="1" l="1"/>
  <c r="S822" i="1" l="1"/>
  <c r="P822" i="1" s="1"/>
  <c r="T822" i="1" l="1"/>
  <c r="W823" i="1" l="1"/>
  <c r="Q823" i="1" s="1"/>
  <c r="U822" i="1"/>
  <c r="N823" i="1" s="1"/>
  <c r="M823" i="1"/>
  <c r="V823" i="1"/>
  <c r="O823" i="1" l="1"/>
  <c r="L823" i="1" s="1"/>
  <c r="S823" i="1" s="1"/>
  <c r="R823" i="1"/>
  <c r="P823" i="1" l="1"/>
  <c r="T823" i="1" s="1"/>
  <c r="W824" i="1" s="1"/>
  <c r="Q824" i="1" s="1"/>
  <c r="V824" i="1" l="1"/>
  <c r="M824" i="1"/>
  <c r="U823" i="1"/>
  <c r="R824" i="1" l="1"/>
  <c r="O824" i="1"/>
  <c r="N824" i="1"/>
  <c r="L824" i="1" l="1"/>
  <c r="S824" i="1" s="1"/>
  <c r="P824" i="1" s="1"/>
  <c r="T824" i="1" l="1"/>
  <c r="V825" i="1" s="1"/>
  <c r="W825" i="1" l="1"/>
  <c r="Q825" i="1" s="1"/>
  <c r="M825" i="1"/>
  <c r="U824" i="1"/>
  <c r="N825" i="1" l="1"/>
  <c r="R825" i="1"/>
  <c r="O825" i="1"/>
  <c r="L825" i="1" l="1"/>
  <c r="S825" i="1" l="1"/>
  <c r="P825" i="1" s="1"/>
  <c r="T825" i="1" l="1"/>
  <c r="W826" i="1" l="1"/>
  <c r="Q826" i="1" s="1"/>
  <c r="U825" i="1"/>
  <c r="M826" i="1"/>
  <c r="V826" i="1"/>
  <c r="N826" i="1" l="1"/>
  <c r="O826" i="1"/>
  <c r="R826" i="1"/>
  <c r="L826" i="1" l="1"/>
  <c r="S826" i="1" s="1"/>
  <c r="P826" i="1" s="1"/>
  <c r="T826" i="1" l="1"/>
  <c r="W827" i="1" s="1"/>
  <c r="Q827" i="1" s="1"/>
  <c r="M827" i="1" l="1"/>
  <c r="U826" i="1"/>
  <c r="V827" i="1"/>
  <c r="N827" i="1" l="1"/>
  <c r="O827" i="1"/>
  <c r="R827" i="1"/>
  <c r="L827" i="1" l="1"/>
  <c r="S827" i="1" s="1"/>
  <c r="P827" i="1" s="1"/>
  <c r="T827" i="1" s="1"/>
  <c r="U827" i="1" l="1"/>
  <c r="M828" i="1"/>
  <c r="V828" i="1"/>
  <c r="W828" i="1"/>
  <c r="Q828" i="1" s="1"/>
  <c r="N828" i="1" l="1"/>
  <c r="R828" i="1"/>
  <c r="O828" i="1"/>
  <c r="L828" i="1" l="1"/>
  <c r="S828" i="1" l="1"/>
  <c r="P828" i="1" s="1"/>
  <c r="T828" i="1" l="1"/>
  <c r="W829" i="1" l="1"/>
  <c r="Q829" i="1" s="1"/>
  <c r="U828" i="1"/>
  <c r="N829" i="1" s="1"/>
  <c r="M829" i="1"/>
  <c r="V829" i="1"/>
  <c r="O829" i="1" l="1"/>
  <c r="L829" i="1" s="1"/>
  <c r="R829" i="1"/>
  <c r="S829" i="1" l="1"/>
  <c r="P829" i="1" s="1"/>
  <c r="T829" i="1" s="1"/>
  <c r="W830" i="1" l="1"/>
  <c r="Q830" i="1" s="1"/>
  <c r="M830" i="1"/>
  <c r="U829" i="1"/>
  <c r="V830" i="1"/>
  <c r="N830" i="1" l="1"/>
  <c r="O830" i="1"/>
  <c r="R830" i="1"/>
  <c r="L830" i="1" l="1"/>
  <c r="S830" i="1" s="1"/>
  <c r="P830" i="1" s="1"/>
  <c r="T830" i="1" l="1"/>
  <c r="W831" i="1" l="1"/>
  <c r="Q831" i="1" s="1"/>
  <c r="M831" i="1"/>
  <c r="U830" i="1"/>
  <c r="N831" i="1" s="1"/>
  <c r="V831" i="1"/>
  <c r="O831" i="1" l="1"/>
  <c r="L831" i="1" s="1"/>
  <c r="R831" i="1"/>
  <c r="S831" i="1" l="1"/>
  <c r="P831" i="1" s="1"/>
  <c r="T831" i="1" l="1"/>
  <c r="W832" i="1" l="1"/>
  <c r="Q832" i="1" s="1"/>
  <c r="M832" i="1"/>
  <c r="U831" i="1"/>
  <c r="N832" i="1" s="1"/>
  <c r="V832" i="1"/>
  <c r="O832" i="1" l="1"/>
  <c r="L832" i="1" s="1"/>
  <c r="R832" i="1"/>
  <c r="S832" i="1" l="1"/>
  <c r="P832" i="1" s="1"/>
  <c r="T832" i="1" l="1"/>
  <c r="W833" i="1" l="1"/>
  <c r="Q833" i="1" s="1"/>
  <c r="U832" i="1"/>
  <c r="N833" i="1" s="1"/>
  <c r="M833" i="1"/>
  <c r="V833" i="1"/>
  <c r="O833" i="1" l="1"/>
  <c r="L833" i="1" s="1"/>
  <c r="R833" i="1"/>
  <c r="S833" i="1" l="1"/>
  <c r="P833" i="1" s="1"/>
  <c r="T833" i="1" s="1"/>
  <c r="W834" i="1" l="1"/>
  <c r="Q834" i="1" s="1"/>
  <c r="M834" i="1"/>
  <c r="U833" i="1"/>
  <c r="V834" i="1"/>
  <c r="N834" i="1" l="1"/>
  <c r="O834" i="1"/>
  <c r="R834" i="1"/>
  <c r="L834" i="1" l="1"/>
  <c r="S834" i="1" s="1"/>
  <c r="P834" i="1" s="1"/>
  <c r="T834" i="1" s="1"/>
  <c r="U834" i="1" l="1"/>
  <c r="M835" i="1"/>
  <c r="W835" i="1"/>
  <c r="Q835" i="1" s="1"/>
  <c r="V835" i="1"/>
  <c r="N835" i="1" l="1"/>
  <c r="O835" i="1"/>
  <c r="R835" i="1"/>
  <c r="L835" i="1" l="1"/>
  <c r="S835" i="1" s="1"/>
  <c r="P835" i="1" s="1"/>
  <c r="T835" i="1" s="1"/>
  <c r="V836" i="1" l="1"/>
  <c r="W836" i="1"/>
  <c r="Q836" i="1" s="1"/>
  <c r="U835" i="1"/>
  <c r="M836" i="1"/>
  <c r="N836" i="1" l="1"/>
  <c r="O836" i="1"/>
  <c r="R836" i="1"/>
  <c r="L836" i="1" l="1"/>
  <c r="S836" i="1" s="1"/>
  <c r="P836" i="1" s="1"/>
  <c r="T836" i="1" l="1"/>
  <c r="M837" i="1" s="1"/>
  <c r="U836" i="1" l="1"/>
  <c r="N837" i="1" s="1"/>
  <c r="V837" i="1"/>
  <c r="W837" i="1"/>
  <c r="Q837" i="1" s="1"/>
  <c r="R837" i="1" l="1"/>
  <c r="O837" i="1"/>
  <c r="L837" i="1" s="1"/>
  <c r="S837" i="1" s="1"/>
  <c r="P837" i="1" l="1"/>
  <c r="T837" i="1"/>
  <c r="U837" i="1" l="1"/>
  <c r="M838" i="1"/>
  <c r="W838" i="1"/>
  <c r="Q838" i="1" s="1"/>
  <c r="V838" i="1"/>
  <c r="N838" i="1" l="1"/>
  <c r="O838" i="1"/>
  <c r="R838" i="1"/>
  <c r="L838" i="1" l="1"/>
  <c r="S838" i="1" l="1"/>
  <c r="P838" i="1" s="1"/>
  <c r="T838" i="1" l="1"/>
  <c r="W839" i="1" l="1"/>
  <c r="Q839" i="1" s="1"/>
  <c r="M839" i="1"/>
  <c r="U838" i="1"/>
  <c r="N839" i="1" s="1"/>
  <c r="V839" i="1"/>
  <c r="O839" i="1" l="1"/>
  <c r="L839" i="1" s="1"/>
  <c r="R839" i="1"/>
  <c r="S839" i="1" l="1"/>
  <c r="P839" i="1" s="1"/>
  <c r="T839" i="1" l="1"/>
  <c r="W840" i="1" l="1"/>
  <c r="Q840" i="1" s="1"/>
  <c r="U839" i="1"/>
  <c r="M840" i="1"/>
  <c r="V840" i="1"/>
  <c r="N840" i="1" l="1"/>
  <c r="O840" i="1"/>
  <c r="R840" i="1"/>
  <c r="L840" i="1" l="1"/>
  <c r="S840" i="1" s="1"/>
  <c r="P840" i="1" s="1"/>
  <c r="T840" i="1" l="1"/>
  <c r="W841" i="1" l="1"/>
  <c r="Q841" i="1" s="1"/>
  <c r="U840" i="1"/>
  <c r="N841" i="1" s="1"/>
  <c r="M841" i="1"/>
  <c r="V841" i="1"/>
  <c r="O841" i="1" l="1"/>
  <c r="L841" i="1" s="1"/>
  <c r="R841" i="1"/>
  <c r="S841" i="1" l="1"/>
  <c r="P841" i="1" s="1"/>
  <c r="T841" i="1" l="1"/>
  <c r="W842" i="1" l="1"/>
  <c r="Q842" i="1" s="1"/>
  <c r="M842" i="1"/>
  <c r="U841" i="1"/>
  <c r="N842" i="1" s="1"/>
  <c r="V842" i="1"/>
  <c r="O842" i="1" l="1"/>
  <c r="L842" i="1" s="1"/>
  <c r="R842" i="1"/>
  <c r="S842" i="1" l="1"/>
  <c r="P842" i="1" s="1"/>
  <c r="T842" i="1" s="1"/>
  <c r="W843" i="1" l="1"/>
  <c r="Q843" i="1" s="1"/>
  <c r="M843" i="1"/>
  <c r="U842" i="1"/>
  <c r="N843" i="1" s="1"/>
  <c r="V843" i="1"/>
  <c r="O843" i="1" l="1"/>
  <c r="L843" i="1" s="1"/>
  <c r="R843" i="1"/>
  <c r="S843" i="1" l="1"/>
  <c r="P843" i="1" s="1"/>
  <c r="T843" i="1" l="1"/>
  <c r="W844" i="1" l="1"/>
  <c r="Q844" i="1" s="1"/>
  <c r="U843" i="1"/>
  <c r="N844" i="1" s="1"/>
  <c r="M844" i="1"/>
  <c r="V844" i="1"/>
  <c r="O844" i="1" l="1"/>
  <c r="L844" i="1" s="1"/>
  <c r="R844" i="1"/>
  <c r="S844" i="1" l="1"/>
  <c r="P844" i="1" s="1"/>
  <c r="T844" i="1" l="1"/>
  <c r="U844" i="1" l="1"/>
  <c r="N845" i="1" s="1"/>
  <c r="M845" i="1"/>
  <c r="W845" i="1"/>
  <c r="Q845" i="1" s="1"/>
  <c r="V845" i="1"/>
  <c r="O845" i="1" l="1"/>
  <c r="L845" i="1" s="1"/>
  <c r="R845" i="1"/>
  <c r="S845" i="1" l="1"/>
  <c r="P845" i="1" s="1"/>
  <c r="T845" i="1" l="1"/>
  <c r="W846" i="1" l="1"/>
  <c r="Q846" i="1" s="1"/>
  <c r="M846" i="1"/>
  <c r="U845" i="1"/>
  <c r="V846" i="1"/>
  <c r="O846" i="1" l="1"/>
  <c r="R846" i="1"/>
  <c r="N846" i="1"/>
  <c r="L846" i="1" l="1"/>
  <c r="S846" i="1" s="1"/>
  <c r="P846" i="1" s="1"/>
  <c r="T846" i="1" l="1"/>
  <c r="W847" i="1" l="1"/>
  <c r="Q847" i="1" s="1"/>
  <c r="U846" i="1"/>
  <c r="M847" i="1"/>
  <c r="V847" i="1"/>
  <c r="N847" i="1" l="1"/>
  <c r="R847" i="1"/>
  <c r="O847" i="1"/>
  <c r="L847" i="1" l="1"/>
  <c r="S847" i="1" s="1"/>
  <c r="P847" i="1" s="1"/>
  <c r="T847" i="1" l="1"/>
  <c r="U847" i="1" s="1"/>
  <c r="W848" i="1" l="1"/>
  <c r="Q848" i="1" s="1"/>
  <c r="M848" i="1"/>
  <c r="V848" i="1"/>
  <c r="R848" i="1"/>
  <c r="O848" i="1"/>
  <c r="N848" i="1"/>
  <c r="L848" i="1" l="1"/>
  <c r="S848" i="1" s="1"/>
  <c r="P848" i="1" s="1"/>
  <c r="T848" i="1" s="1"/>
  <c r="W849" i="1" l="1"/>
  <c r="Q849" i="1" s="1"/>
  <c r="M849" i="1"/>
  <c r="U848" i="1"/>
  <c r="V849" i="1"/>
  <c r="N849" i="1" l="1"/>
  <c r="R849" i="1"/>
  <c r="O849" i="1"/>
  <c r="L849" i="1" l="1"/>
  <c r="S849" i="1" l="1"/>
  <c r="P849" i="1" s="1"/>
  <c r="T849" i="1" l="1"/>
  <c r="V850" i="1" l="1"/>
  <c r="M850" i="1"/>
  <c r="U849" i="1"/>
  <c r="W850" i="1"/>
  <c r="Q850" i="1" s="1"/>
  <c r="O850" i="1" l="1"/>
  <c r="R850" i="1"/>
  <c r="N850" i="1"/>
  <c r="L850" i="1" l="1"/>
  <c r="S850" i="1" s="1"/>
  <c r="P850" i="1" s="1"/>
  <c r="T850" i="1" l="1"/>
  <c r="W851" i="1" l="1"/>
  <c r="Q851" i="1" s="1"/>
  <c r="M851" i="1"/>
  <c r="U850" i="1"/>
  <c r="N851" i="1" s="1"/>
  <c r="V851" i="1"/>
  <c r="R851" i="1" l="1"/>
  <c r="O851" i="1"/>
  <c r="L851" i="1" s="1"/>
  <c r="S851" i="1" l="1"/>
  <c r="P851" i="1" s="1"/>
  <c r="T851" i="1" l="1"/>
  <c r="W852" i="1" l="1"/>
  <c r="Q852" i="1" s="1"/>
  <c r="U851" i="1"/>
  <c r="M852" i="1"/>
  <c r="V852" i="1"/>
  <c r="N852" i="1" l="1"/>
  <c r="O852" i="1"/>
  <c r="R852" i="1"/>
  <c r="L852" i="1" l="1"/>
  <c r="S852" i="1" s="1"/>
  <c r="P852" i="1" s="1"/>
  <c r="T852" i="1" l="1"/>
  <c r="W853" i="1" l="1"/>
  <c r="Q853" i="1" s="1"/>
  <c r="M853" i="1"/>
  <c r="U852" i="1"/>
  <c r="V853" i="1"/>
  <c r="N853" i="1" l="1"/>
  <c r="R853" i="1"/>
  <c r="O853" i="1"/>
  <c r="L853" i="1" l="1"/>
  <c r="S853" i="1" s="1"/>
  <c r="P853" i="1" s="1"/>
  <c r="T853" i="1" s="1"/>
  <c r="W854" i="1" l="1"/>
  <c r="Q854" i="1" s="1"/>
  <c r="U853" i="1"/>
  <c r="M854" i="1"/>
  <c r="V854" i="1"/>
  <c r="N854" i="1" l="1"/>
  <c r="O854" i="1"/>
  <c r="R854" i="1"/>
  <c r="L854" i="1" l="1"/>
  <c r="S854" i="1" s="1"/>
  <c r="P854" i="1" s="1"/>
  <c r="T854" i="1" s="1"/>
  <c r="W855" i="1" l="1"/>
  <c r="Q855" i="1" s="1"/>
  <c r="U854" i="1"/>
  <c r="M855" i="1"/>
  <c r="V855" i="1"/>
  <c r="R855" i="1" l="1"/>
  <c r="O855" i="1"/>
  <c r="N855" i="1"/>
  <c r="L855" i="1" s="1"/>
  <c r="S855" i="1" l="1"/>
  <c r="P855" i="1" s="1"/>
  <c r="T855" i="1" s="1"/>
  <c r="M856" i="1" l="1"/>
  <c r="U855" i="1"/>
  <c r="V856" i="1"/>
  <c r="W856" i="1"/>
  <c r="Q856" i="1" s="1"/>
  <c r="N856" i="1" l="1"/>
  <c r="R856" i="1"/>
  <c r="O856" i="1"/>
  <c r="L856" i="1" l="1"/>
  <c r="S856" i="1" s="1"/>
  <c r="P856" i="1" s="1"/>
  <c r="T856" i="1" l="1"/>
  <c r="V857" i="1" s="1"/>
  <c r="M857" i="1" l="1"/>
  <c r="U856" i="1"/>
  <c r="N857" i="1" s="1"/>
  <c r="W857" i="1"/>
  <c r="Q857" i="1" s="1"/>
  <c r="O857" i="1" l="1"/>
  <c r="L857" i="1" s="1"/>
  <c r="R857" i="1"/>
  <c r="S857" i="1" l="1"/>
  <c r="P857" i="1" s="1"/>
  <c r="T857" i="1" l="1"/>
  <c r="W858" i="1" l="1"/>
  <c r="Q858" i="1" s="1"/>
  <c r="M858" i="1"/>
  <c r="U857" i="1"/>
  <c r="N858" i="1" s="1"/>
  <c r="V858" i="1"/>
  <c r="O858" i="1" l="1"/>
  <c r="L858" i="1" s="1"/>
  <c r="S858" i="1" s="1"/>
  <c r="R858" i="1"/>
  <c r="P858" i="1" l="1"/>
  <c r="T858" i="1" s="1"/>
  <c r="V859" i="1" l="1"/>
  <c r="W859" i="1"/>
  <c r="Q859" i="1" s="1"/>
  <c r="U858" i="1"/>
  <c r="M859" i="1"/>
  <c r="O859" i="1" l="1"/>
  <c r="R859" i="1"/>
  <c r="N859" i="1"/>
  <c r="L859" i="1" l="1"/>
  <c r="S859" i="1" l="1"/>
  <c r="P859" i="1" s="1"/>
  <c r="T859" i="1" s="1"/>
  <c r="W860" i="1" l="1"/>
  <c r="Q860" i="1" s="1"/>
  <c r="U859" i="1"/>
  <c r="M860" i="1"/>
  <c r="V860" i="1"/>
  <c r="N860" i="1" l="1"/>
  <c r="R860" i="1"/>
  <c r="O860" i="1"/>
  <c r="L860" i="1" l="1"/>
  <c r="S860" i="1" l="1"/>
  <c r="P860" i="1" s="1"/>
  <c r="T860" i="1" l="1"/>
  <c r="W861" i="1" l="1"/>
  <c r="Q861" i="1" s="1"/>
  <c r="M861" i="1"/>
  <c r="U860" i="1"/>
  <c r="V861" i="1"/>
  <c r="N861" i="1" l="1"/>
  <c r="O861" i="1"/>
  <c r="R861" i="1"/>
  <c r="L861" i="1" l="1"/>
  <c r="S861" i="1" s="1"/>
  <c r="P861" i="1" s="1"/>
  <c r="T861" i="1" l="1"/>
  <c r="W862" i="1" l="1"/>
  <c r="Q862" i="1" s="1"/>
  <c r="U861" i="1"/>
  <c r="N862" i="1" s="1"/>
  <c r="M862" i="1"/>
  <c r="V862" i="1"/>
  <c r="R862" i="1" l="1"/>
  <c r="O862" i="1"/>
  <c r="L862" i="1" s="1"/>
  <c r="S862" i="1" l="1"/>
  <c r="P862" i="1" s="1"/>
  <c r="T862" i="1" s="1"/>
  <c r="U862" i="1" l="1"/>
  <c r="M863" i="1"/>
  <c r="V863" i="1"/>
  <c r="W863" i="1"/>
  <c r="Q863" i="1" s="1"/>
  <c r="N863" i="1" l="1"/>
  <c r="O863" i="1"/>
  <c r="R863" i="1"/>
  <c r="L863" i="1" l="1"/>
  <c r="S863" i="1" s="1"/>
  <c r="P863" i="1" s="1"/>
  <c r="T863" i="1" l="1"/>
  <c r="V864" i="1" l="1"/>
  <c r="U863" i="1"/>
  <c r="N864" i="1" s="1"/>
  <c r="M864" i="1"/>
  <c r="W864" i="1"/>
  <c r="Q864" i="1" s="1"/>
  <c r="O864" i="1" l="1"/>
  <c r="L864" i="1" s="1"/>
  <c r="R864" i="1"/>
  <c r="S864" i="1" l="1"/>
  <c r="P864" i="1" s="1"/>
  <c r="T864" i="1" s="1"/>
  <c r="M865" i="1" l="1"/>
  <c r="U864" i="1"/>
  <c r="N865" i="1" s="1"/>
  <c r="V865" i="1"/>
  <c r="W865" i="1"/>
  <c r="Q865" i="1" s="1"/>
  <c r="O865" i="1" l="1"/>
  <c r="L865" i="1" s="1"/>
  <c r="S865" i="1" s="1"/>
  <c r="R865" i="1"/>
  <c r="P865" i="1" l="1"/>
  <c r="T865" i="1" s="1"/>
  <c r="W866" i="1" l="1"/>
  <c r="Q866" i="1" s="1"/>
  <c r="U865" i="1"/>
  <c r="M866" i="1"/>
  <c r="V866" i="1"/>
  <c r="O866" i="1" l="1"/>
  <c r="R866" i="1"/>
  <c r="N866" i="1"/>
  <c r="L866" i="1" l="1"/>
  <c r="S866" i="1" s="1"/>
  <c r="P866" i="1" s="1"/>
  <c r="T866" i="1" l="1"/>
  <c r="W867" i="1" s="1"/>
  <c r="Q867" i="1" s="1"/>
  <c r="U866" i="1" l="1"/>
  <c r="M867" i="1"/>
  <c r="V867" i="1"/>
  <c r="N867" i="1" l="1"/>
  <c r="R867" i="1"/>
  <c r="O867" i="1"/>
  <c r="L867" i="1" l="1"/>
  <c r="S867" i="1" l="1"/>
  <c r="P867" i="1" s="1"/>
  <c r="T867" i="1" l="1"/>
  <c r="W868" i="1" l="1"/>
  <c r="Q868" i="1" s="1"/>
  <c r="M868" i="1"/>
  <c r="U867" i="1"/>
  <c r="V868" i="1"/>
  <c r="N868" i="1" l="1"/>
  <c r="O868" i="1"/>
  <c r="R868" i="1"/>
  <c r="L868" i="1" l="1"/>
  <c r="S868" i="1" s="1"/>
  <c r="P868" i="1" s="1"/>
  <c r="T868" i="1" l="1"/>
  <c r="V869" i="1" s="1"/>
  <c r="U868" i="1" l="1"/>
  <c r="N869" i="1" s="1"/>
  <c r="M869" i="1"/>
  <c r="W869" i="1"/>
  <c r="Q869" i="1" s="1"/>
  <c r="R869" i="1" l="1"/>
  <c r="O869" i="1"/>
  <c r="L869" i="1" s="1"/>
  <c r="S869" i="1" l="1"/>
  <c r="P869" i="1" s="1"/>
  <c r="T869" i="1" s="1"/>
  <c r="U869" i="1" s="1"/>
  <c r="W870" i="1" l="1"/>
  <c r="Q870" i="1" s="1"/>
  <c r="V870" i="1"/>
  <c r="M870" i="1"/>
  <c r="N870" i="1"/>
  <c r="O870" i="1"/>
  <c r="R870" i="1"/>
  <c r="L870" i="1" l="1"/>
  <c r="S870" i="1" s="1"/>
  <c r="P870" i="1" s="1"/>
  <c r="T870" i="1" l="1"/>
  <c r="W871" i="1" l="1"/>
  <c r="Q871" i="1" s="1"/>
  <c r="M871" i="1"/>
  <c r="U870" i="1"/>
  <c r="N871" i="1" s="1"/>
  <c r="V871" i="1"/>
  <c r="O871" i="1" l="1"/>
  <c r="L871" i="1" s="1"/>
  <c r="R871" i="1"/>
  <c r="S871" i="1" l="1"/>
  <c r="P871" i="1" s="1"/>
  <c r="T871" i="1" s="1"/>
  <c r="V872" i="1" l="1"/>
  <c r="W872" i="1"/>
  <c r="Q872" i="1" s="1"/>
  <c r="U871" i="1"/>
  <c r="M872" i="1"/>
  <c r="O872" i="1" l="1"/>
  <c r="R872" i="1"/>
  <c r="N872" i="1"/>
  <c r="L872" i="1" l="1"/>
  <c r="S872" i="1" s="1"/>
  <c r="P872" i="1" s="1"/>
  <c r="T872" i="1" l="1"/>
  <c r="W873" i="1" l="1"/>
  <c r="Q873" i="1" s="1"/>
  <c r="U872" i="1"/>
  <c r="N873" i="1" s="1"/>
  <c r="M873" i="1"/>
  <c r="V873" i="1"/>
  <c r="O873" i="1" l="1"/>
  <c r="L873" i="1" s="1"/>
  <c r="R873" i="1"/>
  <c r="S873" i="1" l="1"/>
  <c r="P873" i="1" s="1"/>
  <c r="T873" i="1" l="1"/>
  <c r="W874" i="1" l="1"/>
  <c r="Q874" i="1" s="1"/>
  <c r="M874" i="1"/>
  <c r="U873" i="1"/>
  <c r="V874" i="1"/>
  <c r="O874" i="1" l="1"/>
  <c r="R874" i="1"/>
  <c r="N874" i="1"/>
  <c r="L874" i="1" l="1"/>
  <c r="S874" i="1" s="1"/>
  <c r="P874" i="1" s="1"/>
  <c r="T874" i="1" l="1"/>
  <c r="W875" i="1" l="1"/>
  <c r="Q875" i="1" s="1"/>
  <c r="M875" i="1"/>
  <c r="U874" i="1"/>
  <c r="N875" i="1" s="1"/>
  <c r="V875" i="1"/>
  <c r="R875" i="1" l="1"/>
  <c r="O875" i="1"/>
  <c r="L875" i="1" s="1"/>
  <c r="S875" i="1" l="1"/>
  <c r="P875" i="1" s="1"/>
  <c r="T875" i="1" l="1"/>
  <c r="W876" i="1" l="1"/>
  <c r="Q876" i="1" s="1"/>
  <c r="M876" i="1"/>
  <c r="U875" i="1"/>
  <c r="V876" i="1"/>
  <c r="N876" i="1" l="1"/>
  <c r="O876" i="1"/>
  <c r="R876" i="1"/>
  <c r="L876" i="1" l="1"/>
  <c r="S876" i="1" s="1"/>
  <c r="P876" i="1" s="1"/>
  <c r="T876" i="1" l="1"/>
  <c r="W877" i="1" s="1"/>
  <c r="Q877" i="1" s="1"/>
  <c r="U876" i="1" l="1"/>
  <c r="N877" i="1" s="1"/>
  <c r="M877" i="1"/>
  <c r="V877" i="1"/>
  <c r="O877" i="1" l="1"/>
  <c r="L877" i="1" s="1"/>
  <c r="R877" i="1"/>
  <c r="S877" i="1" l="1"/>
  <c r="P877" i="1" s="1"/>
  <c r="T877" i="1" l="1"/>
  <c r="W878" i="1" l="1"/>
  <c r="Q878" i="1" s="1"/>
  <c r="M878" i="1"/>
  <c r="U877" i="1"/>
  <c r="N878" i="1" s="1"/>
  <c r="V878" i="1"/>
  <c r="O878" i="1" l="1"/>
  <c r="L878" i="1" s="1"/>
  <c r="R878" i="1"/>
  <c r="S878" i="1" l="1"/>
  <c r="P878" i="1" s="1"/>
  <c r="T878" i="1" l="1"/>
  <c r="V879" i="1" l="1"/>
  <c r="U878" i="1"/>
  <c r="N879" i="1" s="1"/>
  <c r="M879" i="1"/>
  <c r="W879" i="1"/>
  <c r="Q879" i="1" s="1"/>
  <c r="O879" i="1" l="1"/>
  <c r="L879" i="1" s="1"/>
  <c r="R879" i="1"/>
  <c r="S879" i="1" l="1"/>
  <c r="P879" i="1" s="1"/>
  <c r="T879" i="1" l="1"/>
  <c r="W880" i="1" s="1"/>
  <c r="Q880" i="1" s="1"/>
  <c r="U879" i="1" l="1"/>
  <c r="M880" i="1"/>
  <c r="V880" i="1"/>
  <c r="N880" i="1" l="1"/>
  <c r="R880" i="1"/>
  <c r="O880" i="1"/>
  <c r="L880" i="1" l="1"/>
  <c r="S880" i="1" l="1"/>
  <c r="P880" i="1" s="1"/>
  <c r="T880" i="1" l="1"/>
  <c r="W881" i="1" l="1"/>
  <c r="Q881" i="1" s="1"/>
  <c r="M881" i="1"/>
  <c r="U880" i="1"/>
  <c r="N881" i="1" s="1"/>
  <c r="V881" i="1"/>
  <c r="O881" i="1" l="1"/>
  <c r="L881" i="1" s="1"/>
  <c r="R881" i="1"/>
  <c r="S881" i="1" l="1"/>
  <c r="P881" i="1" s="1"/>
  <c r="T881" i="1" s="1"/>
  <c r="M882" i="1" l="1"/>
  <c r="U881" i="1"/>
  <c r="N882" i="1" s="1"/>
  <c r="V882" i="1"/>
  <c r="W882" i="1"/>
  <c r="Q882" i="1" s="1"/>
  <c r="O882" i="1" l="1"/>
  <c r="L882" i="1" s="1"/>
  <c r="R882" i="1"/>
  <c r="S882" i="1" l="1"/>
  <c r="P882" i="1" s="1"/>
  <c r="T882" i="1" s="1"/>
  <c r="U882" i="1" l="1"/>
  <c r="M883" i="1"/>
  <c r="V883" i="1"/>
  <c r="W883" i="1"/>
  <c r="Q883" i="1" s="1"/>
  <c r="N883" i="1" l="1"/>
  <c r="R883" i="1"/>
  <c r="O883" i="1"/>
  <c r="L883" i="1" l="1"/>
  <c r="S883" i="1" s="1"/>
  <c r="P883" i="1" s="1"/>
  <c r="T883" i="1" l="1"/>
  <c r="W884" i="1" l="1"/>
  <c r="Q884" i="1" s="1"/>
  <c r="M884" i="1"/>
  <c r="U883" i="1"/>
  <c r="N884" i="1" s="1"/>
  <c r="V884" i="1"/>
  <c r="O884" i="1" l="1"/>
  <c r="L884" i="1" s="1"/>
  <c r="R884" i="1"/>
  <c r="S884" i="1" l="1"/>
  <c r="P884" i="1" s="1"/>
  <c r="T884" i="1" l="1"/>
  <c r="W885" i="1" l="1"/>
  <c r="Q885" i="1" s="1"/>
  <c r="U884" i="1"/>
  <c r="N885" i="1" s="1"/>
  <c r="M885" i="1"/>
  <c r="V885" i="1"/>
  <c r="O885" i="1" l="1"/>
  <c r="L885" i="1" s="1"/>
  <c r="R885" i="1"/>
  <c r="S885" i="1" l="1"/>
  <c r="P885" i="1" s="1"/>
  <c r="T885" i="1" l="1"/>
  <c r="W886" i="1" l="1"/>
  <c r="Q886" i="1" s="1"/>
  <c r="U885" i="1"/>
  <c r="M886" i="1"/>
  <c r="V886" i="1"/>
  <c r="O886" i="1" l="1"/>
  <c r="R886" i="1"/>
  <c r="N886" i="1"/>
  <c r="L886" i="1" l="1"/>
  <c r="S886" i="1" s="1"/>
  <c r="P886" i="1" s="1"/>
  <c r="T886" i="1" l="1"/>
  <c r="V887" i="1" s="1"/>
  <c r="M887" i="1" l="1"/>
  <c r="U886" i="1"/>
  <c r="N887" i="1" s="1"/>
  <c r="W887" i="1"/>
  <c r="Q887" i="1" s="1"/>
  <c r="R887" i="1" l="1"/>
  <c r="O887" i="1"/>
  <c r="L887" i="1" s="1"/>
  <c r="S887" i="1" s="1"/>
  <c r="P887" i="1" s="1"/>
  <c r="T887" i="1" s="1"/>
  <c r="W888" i="1" l="1"/>
  <c r="Q888" i="1" s="1"/>
  <c r="M888" i="1"/>
  <c r="U887" i="1"/>
  <c r="V888" i="1"/>
  <c r="O888" i="1" l="1"/>
  <c r="R888" i="1"/>
  <c r="N888" i="1"/>
  <c r="L888" i="1" s="1"/>
  <c r="S888" i="1" s="1"/>
  <c r="P888" i="1" s="1"/>
  <c r="T888" i="1" l="1"/>
  <c r="W889" i="1" l="1"/>
  <c r="Q889" i="1" s="1"/>
  <c r="M889" i="1"/>
  <c r="U888" i="1"/>
  <c r="N889" i="1" s="1"/>
  <c r="V889" i="1"/>
  <c r="R889" i="1" l="1"/>
  <c r="O889" i="1"/>
  <c r="L889" i="1" s="1"/>
  <c r="S889" i="1" s="1"/>
  <c r="P889" i="1" l="1"/>
  <c r="T889" i="1" s="1"/>
  <c r="V890" i="1" s="1"/>
  <c r="W890" i="1" l="1"/>
  <c r="Q890" i="1" s="1"/>
  <c r="U889" i="1"/>
  <c r="M890" i="1"/>
  <c r="N890" i="1" l="1"/>
  <c r="O890" i="1"/>
  <c r="R890" i="1"/>
  <c r="L890" i="1" l="1"/>
  <c r="S890" i="1" s="1"/>
  <c r="P890" i="1" s="1"/>
  <c r="T890" i="1" l="1"/>
  <c r="M891" i="1" s="1"/>
  <c r="U890" i="1" l="1"/>
  <c r="N891" i="1" s="1"/>
  <c r="V891" i="1"/>
  <c r="W891" i="1"/>
  <c r="Q891" i="1" s="1"/>
  <c r="R891" i="1" l="1"/>
  <c r="O891" i="1"/>
  <c r="L891" i="1" s="1"/>
  <c r="S891" i="1" s="1"/>
  <c r="P891" i="1" l="1"/>
  <c r="T891" i="1" s="1"/>
  <c r="M892" i="1" s="1"/>
  <c r="V892" i="1" l="1"/>
  <c r="U891" i="1"/>
  <c r="R892" i="1" s="1"/>
  <c r="W892" i="1"/>
  <c r="Q892" i="1" s="1"/>
  <c r="N892" i="1" l="1"/>
  <c r="O892" i="1"/>
  <c r="L892" i="1" l="1"/>
  <c r="S892" i="1" s="1"/>
  <c r="P892" i="1" s="1"/>
  <c r="T892" i="1" l="1"/>
  <c r="W893" i="1" l="1"/>
  <c r="Q893" i="1" s="1"/>
  <c r="U892" i="1"/>
  <c r="N893" i="1" s="1"/>
  <c r="M893" i="1"/>
  <c r="V893" i="1"/>
  <c r="O893" i="1" l="1"/>
  <c r="L893" i="1" s="1"/>
  <c r="R893" i="1"/>
  <c r="S893" i="1" l="1"/>
  <c r="P893" i="1" s="1"/>
  <c r="T893" i="1" l="1"/>
  <c r="W894" i="1" l="1"/>
  <c r="Q894" i="1" s="1"/>
  <c r="U893" i="1"/>
  <c r="N894" i="1" s="1"/>
  <c r="M894" i="1"/>
  <c r="V894" i="1"/>
  <c r="O894" i="1" l="1"/>
  <c r="L894" i="1" s="1"/>
  <c r="R894" i="1"/>
  <c r="S894" i="1" l="1"/>
  <c r="P894" i="1" s="1"/>
  <c r="T894" i="1" l="1"/>
  <c r="M895" i="1" l="1"/>
  <c r="U894" i="1"/>
  <c r="N895" i="1" s="1"/>
  <c r="V895" i="1"/>
  <c r="W895" i="1"/>
  <c r="Q895" i="1" s="1"/>
  <c r="O895" i="1" l="1"/>
  <c r="L895" i="1" s="1"/>
  <c r="R895" i="1"/>
  <c r="S895" i="1" l="1"/>
  <c r="P895" i="1" s="1"/>
  <c r="T895" i="1" l="1"/>
  <c r="M896" i="1" l="1"/>
  <c r="U895" i="1"/>
  <c r="N896" i="1" s="1"/>
  <c r="V896" i="1"/>
  <c r="W896" i="1"/>
  <c r="Q896" i="1" s="1"/>
  <c r="R896" i="1" l="1"/>
  <c r="O896" i="1"/>
  <c r="L896" i="1" s="1"/>
  <c r="S896" i="1" l="1"/>
  <c r="P896" i="1" s="1"/>
  <c r="T896" i="1" l="1"/>
  <c r="W897" i="1" l="1"/>
  <c r="Q897" i="1" s="1"/>
  <c r="U896" i="1"/>
  <c r="N897" i="1" s="1"/>
  <c r="M897" i="1"/>
  <c r="V897" i="1"/>
  <c r="R897" i="1" l="1"/>
  <c r="O897" i="1"/>
  <c r="L897" i="1" s="1"/>
  <c r="S897" i="1" l="1"/>
  <c r="P897" i="1" s="1"/>
  <c r="T897" i="1" s="1"/>
  <c r="W898" i="1" l="1"/>
  <c r="Q898" i="1" s="1"/>
  <c r="U897" i="1"/>
  <c r="M898" i="1"/>
  <c r="V898" i="1"/>
  <c r="O898" i="1" l="1"/>
  <c r="R898" i="1"/>
  <c r="N898" i="1"/>
  <c r="L898" i="1" l="1"/>
  <c r="S898" i="1" l="1"/>
  <c r="P898" i="1" s="1"/>
  <c r="T898" i="1" l="1"/>
  <c r="W899" i="1" l="1"/>
  <c r="Q899" i="1" s="1"/>
  <c r="M899" i="1"/>
  <c r="U898" i="1"/>
  <c r="V899" i="1"/>
  <c r="N899" i="1" l="1"/>
  <c r="O899" i="1"/>
  <c r="R899" i="1"/>
  <c r="L899" i="1" l="1"/>
  <c r="S899" i="1" l="1"/>
  <c r="P899" i="1" s="1"/>
  <c r="T899" i="1" l="1"/>
  <c r="W900" i="1" l="1"/>
  <c r="Q900" i="1" s="1"/>
  <c r="U899" i="1"/>
  <c r="N900" i="1" s="1"/>
  <c r="M900" i="1"/>
  <c r="V900" i="1"/>
  <c r="O900" i="1" l="1"/>
  <c r="L900" i="1" s="1"/>
  <c r="R900" i="1"/>
  <c r="S900" i="1" l="1"/>
  <c r="P900" i="1" s="1"/>
  <c r="T900" i="1" l="1"/>
  <c r="W901" i="1" s="1"/>
  <c r="Q901" i="1" s="1"/>
  <c r="M901" i="1" l="1"/>
  <c r="U900" i="1"/>
  <c r="N901" i="1" s="1"/>
  <c r="V901" i="1"/>
  <c r="O901" i="1" l="1"/>
  <c r="L901" i="1" s="1"/>
  <c r="R901" i="1"/>
  <c r="S901" i="1" l="1"/>
  <c r="P901" i="1" s="1"/>
  <c r="T901" i="1" l="1"/>
  <c r="W902" i="1" l="1"/>
  <c r="Q902" i="1" s="1"/>
  <c r="M902" i="1"/>
  <c r="U901" i="1"/>
  <c r="N902" i="1" s="1"/>
  <c r="V902" i="1"/>
  <c r="R902" i="1" l="1"/>
  <c r="O902" i="1"/>
  <c r="L902" i="1" s="1"/>
  <c r="S902" i="1" l="1"/>
  <c r="P902" i="1" s="1"/>
  <c r="T902" i="1" s="1"/>
  <c r="W903" i="1" l="1"/>
  <c r="Q903" i="1" s="1"/>
  <c r="U902" i="1"/>
  <c r="M903" i="1"/>
  <c r="V903" i="1"/>
  <c r="N903" i="1" l="1"/>
  <c r="O903" i="1"/>
  <c r="R903" i="1"/>
  <c r="L903" i="1" l="1"/>
  <c r="S903" i="1" s="1"/>
  <c r="P903" i="1" s="1"/>
  <c r="T903" i="1" l="1"/>
  <c r="W904" i="1" l="1"/>
  <c r="Q904" i="1" s="1"/>
  <c r="U903" i="1"/>
  <c r="N904" i="1" s="1"/>
  <c r="M904" i="1"/>
  <c r="V904" i="1"/>
  <c r="R904" i="1" l="1"/>
  <c r="O904" i="1"/>
  <c r="L904" i="1" s="1"/>
  <c r="S904" i="1" l="1"/>
  <c r="P904" i="1" s="1"/>
  <c r="T904" i="1" l="1"/>
  <c r="W905" i="1" l="1"/>
  <c r="Q905" i="1" s="1"/>
  <c r="U904" i="1"/>
  <c r="N905" i="1" s="1"/>
  <c r="M905" i="1"/>
  <c r="V905" i="1"/>
  <c r="R905" i="1" l="1"/>
  <c r="O905" i="1"/>
  <c r="L905" i="1" s="1"/>
  <c r="S905" i="1" l="1"/>
  <c r="P905" i="1" s="1"/>
  <c r="T905" i="1" l="1"/>
  <c r="W906" i="1" l="1"/>
  <c r="Q906" i="1" s="1"/>
  <c r="U905" i="1"/>
  <c r="N906" i="1" s="1"/>
  <c r="M906" i="1"/>
  <c r="V906" i="1"/>
  <c r="O906" i="1" l="1"/>
  <c r="L906" i="1" s="1"/>
  <c r="S906" i="1" s="1"/>
  <c r="R906" i="1"/>
  <c r="P906" i="1" l="1"/>
  <c r="T906" i="1" l="1"/>
  <c r="V907" i="1" s="1"/>
  <c r="W907" i="1" l="1"/>
  <c r="Q907" i="1" s="1"/>
  <c r="U906" i="1"/>
  <c r="M907" i="1"/>
  <c r="O907" i="1" l="1"/>
  <c r="R907" i="1"/>
  <c r="N907" i="1"/>
  <c r="L907" i="1" l="1"/>
  <c r="S907" i="1" s="1"/>
  <c r="P907" i="1" s="1"/>
  <c r="T907" i="1" l="1"/>
  <c r="W908" i="1" s="1"/>
  <c r="Q908" i="1" s="1"/>
  <c r="V908" i="1" l="1"/>
  <c r="M908" i="1"/>
  <c r="U907" i="1"/>
  <c r="N908" i="1" s="1"/>
  <c r="R908" i="1" l="1"/>
  <c r="O908" i="1"/>
  <c r="L908" i="1" s="1"/>
  <c r="S908" i="1" l="1"/>
  <c r="P908" i="1" s="1"/>
  <c r="T908" i="1" s="1"/>
  <c r="W909" i="1" l="1"/>
  <c r="Q909" i="1" s="1"/>
  <c r="M909" i="1"/>
  <c r="U908" i="1"/>
  <c r="N909" i="1" s="1"/>
  <c r="V909" i="1"/>
  <c r="O909" i="1" l="1"/>
  <c r="L909" i="1" s="1"/>
  <c r="R909" i="1"/>
  <c r="S909" i="1" l="1"/>
  <c r="P909" i="1" s="1"/>
  <c r="T909" i="1" l="1"/>
  <c r="W910" i="1" l="1"/>
  <c r="Q910" i="1" s="1"/>
  <c r="U909" i="1"/>
  <c r="N910" i="1" s="1"/>
  <c r="M910" i="1"/>
  <c r="V910" i="1"/>
  <c r="R910" i="1" l="1"/>
  <c r="O910" i="1"/>
  <c r="L910" i="1" s="1"/>
  <c r="S910" i="1" l="1"/>
  <c r="P910" i="1" s="1"/>
  <c r="T910" i="1" l="1"/>
  <c r="W911" i="1" l="1"/>
  <c r="Q911" i="1" s="1"/>
  <c r="U910" i="1"/>
  <c r="N911" i="1" s="1"/>
  <c r="M911" i="1"/>
  <c r="V911" i="1"/>
  <c r="R911" i="1" l="1"/>
  <c r="O911" i="1"/>
  <c r="L911" i="1" s="1"/>
  <c r="S911" i="1" l="1"/>
  <c r="P911" i="1" s="1"/>
  <c r="T911" i="1" s="1"/>
  <c r="W912" i="1" l="1"/>
  <c r="Q912" i="1" s="1"/>
  <c r="M912" i="1"/>
  <c r="U911" i="1"/>
  <c r="V912" i="1"/>
  <c r="O912" i="1" l="1"/>
  <c r="R912" i="1"/>
  <c r="N912" i="1"/>
  <c r="L912" i="1" l="1"/>
  <c r="S912" i="1" s="1"/>
  <c r="P912" i="1" s="1"/>
  <c r="T912" i="1" s="1"/>
  <c r="W913" i="1" l="1"/>
  <c r="Q913" i="1" s="1"/>
  <c r="V913" i="1"/>
  <c r="M913" i="1"/>
  <c r="U912" i="1"/>
  <c r="N913" i="1" s="1"/>
  <c r="R913" i="1" l="1"/>
  <c r="O913" i="1"/>
  <c r="L913" i="1" s="1"/>
  <c r="S913" i="1" l="1"/>
  <c r="P913" i="1" s="1"/>
  <c r="T913" i="1" l="1"/>
  <c r="U913" i="1" l="1"/>
  <c r="N914" i="1" s="1"/>
  <c r="M914" i="1"/>
  <c r="V914" i="1"/>
  <c r="W914" i="1"/>
  <c r="Q914" i="1" s="1"/>
  <c r="O914" i="1" l="1"/>
  <c r="L914" i="1" s="1"/>
  <c r="S914" i="1" s="1"/>
  <c r="R914" i="1"/>
  <c r="P914" i="1" l="1"/>
  <c r="T914" i="1" s="1"/>
  <c r="W915" i="1" l="1"/>
  <c r="Q915" i="1" s="1"/>
  <c r="M915" i="1"/>
  <c r="U914" i="1"/>
  <c r="V915" i="1"/>
  <c r="N915" i="1" l="1"/>
  <c r="O915" i="1"/>
  <c r="R915" i="1"/>
  <c r="L915" i="1" l="1"/>
  <c r="S915" i="1" s="1"/>
  <c r="P915" i="1" s="1"/>
  <c r="T915" i="1" s="1"/>
  <c r="U915" i="1" l="1"/>
  <c r="N916" i="1" s="1"/>
  <c r="M916" i="1"/>
  <c r="V916" i="1"/>
  <c r="W916" i="1"/>
  <c r="Q916" i="1" s="1"/>
  <c r="O916" i="1" l="1"/>
  <c r="L916" i="1" s="1"/>
  <c r="R916" i="1"/>
  <c r="S916" i="1" l="1"/>
  <c r="P916" i="1" s="1"/>
  <c r="T916" i="1" l="1"/>
  <c r="W917" i="1" l="1"/>
  <c r="Q917" i="1" s="1"/>
  <c r="U916" i="1"/>
  <c r="M917" i="1"/>
  <c r="V917" i="1"/>
  <c r="N917" i="1" l="1"/>
  <c r="O917" i="1"/>
  <c r="R917" i="1"/>
  <c r="L917" i="1" l="1"/>
  <c r="S917" i="1" l="1"/>
  <c r="P917" i="1" s="1"/>
  <c r="T917" i="1" l="1"/>
  <c r="W918" i="1" l="1"/>
  <c r="Q918" i="1" s="1"/>
  <c r="U917" i="1"/>
  <c r="M918" i="1"/>
  <c r="V918" i="1"/>
  <c r="N918" i="1" l="1"/>
  <c r="R918" i="1"/>
  <c r="O918" i="1"/>
  <c r="L918" i="1" l="1"/>
  <c r="S918" i="1" s="1"/>
  <c r="P918" i="1" s="1"/>
  <c r="T918" i="1" l="1"/>
  <c r="M919" i="1" l="1"/>
  <c r="U918" i="1"/>
  <c r="N919" i="1" s="1"/>
  <c r="W919" i="1"/>
  <c r="Q919" i="1" s="1"/>
  <c r="V919" i="1"/>
  <c r="O919" i="1" l="1"/>
  <c r="L919" i="1" s="1"/>
  <c r="S919" i="1" s="1"/>
  <c r="R919" i="1"/>
  <c r="P919" i="1" l="1"/>
  <c r="T919" i="1" l="1"/>
  <c r="V920" i="1" s="1"/>
  <c r="W920" i="1" l="1"/>
  <c r="Q920" i="1" s="1"/>
  <c r="U919" i="1"/>
  <c r="N920" i="1" s="1"/>
  <c r="M920" i="1"/>
  <c r="R920" i="1" l="1"/>
  <c r="O920" i="1"/>
  <c r="L920" i="1" s="1"/>
  <c r="S920" i="1" l="1"/>
  <c r="P920" i="1" s="1"/>
  <c r="T920" i="1" s="1"/>
  <c r="V921" i="1" l="1"/>
  <c r="W921" i="1"/>
  <c r="Q921" i="1" s="1"/>
  <c r="U920" i="1"/>
  <c r="N921" i="1" s="1"/>
  <c r="M921" i="1"/>
  <c r="O921" i="1" l="1"/>
  <c r="L921" i="1" s="1"/>
  <c r="R921" i="1"/>
  <c r="S921" i="1" l="1"/>
  <c r="P921" i="1" s="1"/>
  <c r="T921" i="1" l="1"/>
  <c r="M922" i="1" l="1"/>
  <c r="U921" i="1"/>
  <c r="N922" i="1" s="1"/>
  <c r="V922" i="1"/>
  <c r="W922" i="1"/>
  <c r="Q922" i="1" s="1"/>
  <c r="R922" i="1" l="1"/>
  <c r="O922" i="1"/>
  <c r="L922" i="1" s="1"/>
  <c r="S922" i="1" l="1"/>
  <c r="P922" i="1" s="1"/>
  <c r="T922" i="1" s="1"/>
  <c r="W923" i="1" l="1"/>
  <c r="Q923" i="1" s="1"/>
  <c r="M923" i="1"/>
  <c r="U922" i="1"/>
  <c r="N923" i="1" s="1"/>
  <c r="V923" i="1"/>
  <c r="R923" i="1" l="1"/>
  <c r="O923" i="1"/>
  <c r="L923" i="1" s="1"/>
  <c r="S923" i="1" l="1"/>
  <c r="P923" i="1" s="1"/>
  <c r="T923" i="1" l="1"/>
  <c r="W924" i="1" l="1"/>
  <c r="Q924" i="1" s="1"/>
  <c r="M924" i="1"/>
  <c r="U923" i="1"/>
  <c r="N924" i="1" s="1"/>
  <c r="V924" i="1"/>
  <c r="R924" i="1" l="1"/>
  <c r="O924" i="1"/>
  <c r="L924" i="1" s="1"/>
  <c r="S924" i="1" l="1"/>
  <c r="P924" i="1" s="1"/>
  <c r="T924" i="1" s="1"/>
  <c r="V925" i="1" l="1"/>
  <c r="W925" i="1"/>
  <c r="Q925" i="1" s="1"/>
  <c r="M925" i="1"/>
  <c r="U924" i="1"/>
  <c r="O925" i="1" l="1"/>
  <c r="R925" i="1"/>
  <c r="N925" i="1"/>
  <c r="L925" i="1" l="1"/>
  <c r="S925" i="1" s="1"/>
  <c r="P925" i="1" s="1"/>
  <c r="T925" i="1" l="1"/>
  <c r="U925" i="1" s="1"/>
  <c r="V926" i="1" l="1"/>
  <c r="M926" i="1"/>
  <c r="W926" i="1"/>
  <c r="Q926" i="1" s="1"/>
  <c r="N926" i="1"/>
  <c r="O926" i="1"/>
  <c r="R926" i="1"/>
  <c r="L926" i="1" l="1"/>
  <c r="S926" i="1" s="1"/>
  <c r="P926" i="1" s="1"/>
  <c r="T926" i="1" l="1"/>
  <c r="V927" i="1" l="1"/>
  <c r="M927" i="1"/>
  <c r="U926" i="1"/>
  <c r="N927" i="1" s="1"/>
  <c r="W927" i="1"/>
  <c r="Q927" i="1" s="1"/>
  <c r="O927" i="1" l="1"/>
  <c r="L927" i="1" s="1"/>
  <c r="R927" i="1"/>
  <c r="S927" i="1" l="1"/>
  <c r="P927" i="1" s="1"/>
  <c r="T927" i="1" l="1"/>
  <c r="W928" i="1" l="1"/>
  <c r="Q928" i="1" s="1"/>
  <c r="U927" i="1"/>
  <c r="M928" i="1"/>
  <c r="V928" i="1"/>
  <c r="N928" i="1" l="1"/>
  <c r="O928" i="1"/>
  <c r="R928" i="1"/>
  <c r="L928" i="1" l="1"/>
  <c r="S928" i="1" s="1"/>
  <c r="P928" i="1" s="1"/>
  <c r="T928" i="1" l="1"/>
  <c r="W929" i="1" s="1"/>
  <c r="Q929" i="1" s="1"/>
  <c r="M929" i="1" l="1"/>
  <c r="U928" i="1"/>
  <c r="V929" i="1"/>
  <c r="O929" i="1" l="1"/>
  <c r="R929" i="1"/>
  <c r="N929" i="1"/>
  <c r="L929" i="1" l="1"/>
  <c r="S929" i="1" s="1"/>
  <c r="P929" i="1" s="1"/>
  <c r="T929" i="1" s="1"/>
  <c r="W930" i="1" l="1"/>
  <c r="Q930" i="1" s="1"/>
  <c r="M930" i="1"/>
  <c r="U929" i="1"/>
  <c r="N930" i="1" s="1"/>
  <c r="V930" i="1"/>
  <c r="R930" i="1" l="1"/>
  <c r="O930" i="1"/>
  <c r="L930" i="1" s="1"/>
  <c r="S930" i="1" l="1"/>
  <c r="P930" i="1" s="1"/>
  <c r="T930" i="1" l="1"/>
  <c r="M931" i="1" l="1"/>
  <c r="U930" i="1"/>
  <c r="N931" i="1" s="1"/>
  <c r="V931" i="1"/>
  <c r="W931" i="1"/>
  <c r="Q931" i="1" s="1"/>
  <c r="O931" i="1" l="1"/>
  <c r="L931" i="1" s="1"/>
  <c r="R931" i="1"/>
  <c r="S931" i="1" l="1"/>
  <c r="P931" i="1" s="1"/>
  <c r="T931" i="1" l="1"/>
  <c r="W932" i="1" l="1"/>
  <c r="Q932" i="1" s="1"/>
  <c r="M932" i="1"/>
  <c r="U931" i="1"/>
  <c r="V932" i="1"/>
  <c r="N932" i="1" l="1"/>
  <c r="R932" i="1"/>
  <c r="O932" i="1"/>
  <c r="L932" i="1" l="1"/>
  <c r="S932" i="1" l="1"/>
  <c r="P932" i="1" s="1"/>
  <c r="T932" i="1" l="1"/>
  <c r="V933" i="1" l="1"/>
  <c r="M933" i="1"/>
  <c r="U932" i="1"/>
  <c r="W933" i="1"/>
  <c r="Q933" i="1" s="1"/>
  <c r="N933" i="1" l="1"/>
  <c r="O933" i="1"/>
  <c r="R933" i="1"/>
  <c r="L933" i="1" l="1"/>
  <c r="S933" i="1" s="1"/>
  <c r="P933" i="1" s="1"/>
  <c r="T933" i="1" l="1"/>
  <c r="W934" i="1" l="1"/>
  <c r="Q934" i="1" s="1"/>
  <c r="U933" i="1"/>
  <c r="N934" i="1" s="1"/>
  <c r="M934" i="1"/>
  <c r="V934" i="1"/>
  <c r="O934" i="1" l="1"/>
  <c r="L934" i="1" s="1"/>
  <c r="R934" i="1"/>
  <c r="S934" i="1" l="1"/>
  <c r="P934" i="1" s="1"/>
  <c r="T934" i="1" l="1"/>
  <c r="W935" i="1" s="1"/>
  <c r="Q935" i="1" s="1"/>
  <c r="M935" i="1" l="1"/>
  <c r="U934" i="1"/>
  <c r="N935" i="1" s="1"/>
  <c r="V935" i="1"/>
  <c r="O935" i="1" l="1"/>
  <c r="L935" i="1" s="1"/>
  <c r="R935" i="1"/>
  <c r="S935" i="1" l="1"/>
  <c r="P935" i="1" s="1"/>
  <c r="T935" i="1" l="1"/>
  <c r="W936" i="1" l="1"/>
  <c r="Q936" i="1" s="1"/>
  <c r="M936" i="1"/>
  <c r="U935" i="1"/>
  <c r="N936" i="1" s="1"/>
  <c r="V936" i="1"/>
  <c r="R936" i="1" l="1"/>
  <c r="O936" i="1"/>
  <c r="L936" i="1" s="1"/>
  <c r="S936" i="1" s="1"/>
  <c r="P936" i="1" l="1"/>
  <c r="T936" i="1" s="1"/>
  <c r="V937" i="1" s="1"/>
  <c r="W937" i="1" l="1"/>
  <c r="Q937" i="1" s="1"/>
  <c r="U936" i="1"/>
  <c r="N937" i="1" s="1"/>
  <c r="M937" i="1"/>
  <c r="O937" i="1" l="1"/>
  <c r="L937" i="1" s="1"/>
  <c r="R937" i="1"/>
  <c r="S937" i="1" l="1"/>
  <c r="P937" i="1" s="1"/>
  <c r="T937" i="1" s="1"/>
  <c r="W938" i="1" l="1"/>
  <c r="Q938" i="1" s="1"/>
  <c r="M938" i="1"/>
  <c r="U937" i="1"/>
  <c r="V938" i="1"/>
  <c r="N938" i="1" l="1"/>
  <c r="O938" i="1"/>
  <c r="R938" i="1"/>
  <c r="L938" i="1" l="1"/>
  <c r="S938" i="1" s="1"/>
  <c r="P938" i="1" s="1"/>
  <c r="T938" i="1" l="1"/>
  <c r="U938" i="1" l="1"/>
  <c r="N939" i="1" s="1"/>
  <c r="M939" i="1"/>
  <c r="W939" i="1"/>
  <c r="Q939" i="1" s="1"/>
  <c r="V939" i="1"/>
  <c r="O939" i="1" l="1"/>
  <c r="L939" i="1" s="1"/>
  <c r="R939" i="1"/>
  <c r="S939" i="1" l="1"/>
  <c r="P939" i="1" s="1"/>
  <c r="T939" i="1" l="1"/>
  <c r="W940" i="1" l="1"/>
  <c r="Q940" i="1" s="1"/>
  <c r="U939" i="1"/>
  <c r="N940" i="1" s="1"/>
  <c r="M940" i="1"/>
  <c r="V940" i="1"/>
  <c r="O940" i="1" l="1"/>
  <c r="L940" i="1" s="1"/>
  <c r="R940" i="1"/>
  <c r="S940" i="1" l="1"/>
  <c r="P940" i="1" s="1"/>
  <c r="T940" i="1" l="1"/>
  <c r="W941" i="1" l="1"/>
  <c r="Q941" i="1" s="1"/>
  <c r="M941" i="1"/>
  <c r="U940" i="1"/>
  <c r="V941" i="1"/>
  <c r="O941" i="1" l="1"/>
  <c r="R941" i="1"/>
  <c r="N941" i="1"/>
  <c r="L941" i="1" s="1"/>
  <c r="S941" i="1" s="1"/>
  <c r="P941" i="1" s="1"/>
  <c r="T941" i="1" l="1"/>
  <c r="W942" i="1" l="1"/>
  <c r="Q942" i="1" s="1"/>
  <c r="U941" i="1"/>
  <c r="M942" i="1"/>
  <c r="V942" i="1"/>
  <c r="N942" i="1" l="1"/>
  <c r="R942" i="1"/>
  <c r="O942" i="1"/>
  <c r="L942" i="1" l="1"/>
  <c r="S942" i="1" s="1"/>
  <c r="P942" i="1" s="1"/>
  <c r="T942" i="1" l="1"/>
  <c r="W943" i="1" l="1"/>
  <c r="Q943" i="1" s="1"/>
  <c r="M943" i="1"/>
  <c r="U942" i="1"/>
  <c r="N943" i="1" s="1"/>
  <c r="V943" i="1"/>
  <c r="O943" i="1" l="1"/>
  <c r="L943" i="1" s="1"/>
  <c r="R943" i="1"/>
  <c r="S943" i="1" l="1"/>
  <c r="P943" i="1" s="1"/>
  <c r="T943" i="1" l="1"/>
  <c r="W944" i="1" l="1"/>
  <c r="Q944" i="1" s="1"/>
  <c r="U943" i="1"/>
  <c r="M944" i="1"/>
  <c r="V944" i="1"/>
  <c r="N944" i="1" l="1"/>
  <c r="O944" i="1"/>
  <c r="R944" i="1"/>
  <c r="L944" i="1" l="1"/>
  <c r="S944" i="1" s="1"/>
  <c r="P944" i="1" s="1"/>
  <c r="T944" i="1" l="1"/>
  <c r="V945" i="1" s="1"/>
  <c r="W945" i="1" l="1"/>
  <c r="Q945" i="1" s="1"/>
  <c r="M945" i="1"/>
  <c r="U944" i="1"/>
  <c r="N945" i="1" s="1"/>
  <c r="R945" i="1" l="1"/>
  <c r="O945" i="1"/>
  <c r="L945" i="1" s="1"/>
  <c r="S945" i="1" s="1"/>
  <c r="P945" i="1" l="1"/>
  <c r="T945" i="1" s="1"/>
  <c r="W946" i="1" l="1"/>
  <c r="Q946" i="1" s="1"/>
  <c r="M946" i="1"/>
  <c r="U945" i="1"/>
  <c r="V946" i="1"/>
  <c r="O946" i="1" l="1"/>
  <c r="R946" i="1"/>
  <c r="N946" i="1"/>
  <c r="L946" i="1" s="1"/>
  <c r="S946" i="1" s="1"/>
  <c r="P946" i="1" s="1"/>
  <c r="T946" i="1" l="1"/>
  <c r="W947" i="1" l="1"/>
  <c r="Q947" i="1" s="1"/>
  <c r="M947" i="1"/>
  <c r="U946" i="1"/>
  <c r="N947" i="1" s="1"/>
  <c r="V947" i="1"/>
  <c r="R947" i="1" l="1"/>
  <c r="O947" i="1"/>
  <c r="L947" i="1" s="1"/>
  <c r="S947" i="1" l="1"/>
  <c r="P947" i="1" s="1"/>
  <c r="T947" i="1" l="1"/>
  <c r="M948" i="1" l="1"/>
  <c r="U947" i="1"/>
  <c r="N948" i="1" s="1"/>
  <c r="V948" i="1"/>
  <c r="W948" i="1"/>
  <c r="Q948" i="1" s="1"/>
  <c r="O948" i="1" l="1"/>
  <c r="L948" i="1" s="1"/>
  <c r="R948" i="1"/>
  <c r="S948" i="1" l="1"/>
  <c r="P948" i="1" s="1"/>
  <c r="T948" i="1" l="1"/>
  <c r="W949" i="1" l="1"/>
  <c r="Q949" i="1" s="1"/>
  <c r="U948" i="1"/>
  <c r="N949" i="1" s="1"/>
  <c r="M949" i="1"/>
  <c r="V949" i="1"/>
  <c r="O949" i="1" l="1"/>
  <c r="L949" i="1" s="1"/>
  <c r="R949" i="1"/>
  <c r="S949" i="1" l="1"/>
  <c r="P949" i="1" s="1"/>
  <c r="T949" i="1" l="1"/>
  <c r="W950" i="1" l="1"/>
  <c r="Q950" i="1" s="1"/>
  <c r="M950" i="1"/>
  <c r="U949" i="1"/>
  <c r="V950" i="1"/>
  <c r="N950" i="1" l="1"/>
  <c r="O950" i="1"/>
  <c r="R950" i="1"/>
  <c r="L950" i="1" l="1"/>
  <c r="S950" i="1" s="1"/>
  <c r="P950" i="1" s="1"/>
  <c r="T950" i="1" l="1"/>
  <c r="W951" i="1" l="1"/>
  <c r="Q951" i="1" s="1"/>
  <c r="M951" i="1"/>
  <c r="U950" i="1"/>
  <c r="V951" i="1"/>
  <c r="R951" i="1" l="1"/>
  <c r="O951" i="1"/>
  <c r="N951" i="1"/>
  <c r="L951" i="1" l="1"/>
  <c r="S951" i="1" s="1"/>
  <c r="P951" i="1" s="1"/>
  <c r="T951" i="1" l="1"/>
  <c r="U951" i="1" l="1"/>
  <c r="N952" i="1" s="1"/>
  <c r="M952" i="1"/>
  <c r="W952" i="1"/>
  <c r="Q952" i="1" s="1"/>
  <c r="V952" i="1"/>
  <c r="R952" i="1" l="1"/>
  <c r="O952" i="1"/>
  <c r="L952" i="1" s="1"/>
  <c r="S952" i="1" l="1"/>
  <c r="P952" i="1" s="1"/>
  <c r="T952" i="1" l="1"/>
  <c r="M953" i="1" l="1"/>
  <c r="U952" i="1"/>
  <c r="V953" i="1"/>
  <c r="W953" i="1"/>
  <c r="Q953" i="1" s="1"/>
  <c r="N953" i="1" l="1"/>
  <c r="O953" i="1"/>
  <c r="R953" i="1"/>
  <c r="L953" i="1" l="1"/>
  <c r="S953" i="1" s="1"/>
  <c r="P953" i="1" s="1"/>
  <c r="T953" i="1" l="1"/>
  <c r="V954" i="1" l="1"/>
  <c r="U953" i="1"/>
  <c r="M954" i="1"/>
  <c r="W954" i="1"/>
  <c r="Q954" i="1" s="1"/>
  <c r="N954" i="1" l="1"/>
  <c r="O954" i="1"/>
  <c r="R954" i="1"/>
  <c r="L954" i="1" l="1"/>
  <c r="S954" i="1" s="1"/>
  <c r="P954" i="1" s="1"/>
  <c r="T954" i="1" l="1"/>
  <c r="W955" i="1" s="1"/>
  <c r="Q955" i="1" s="1"/>
  <c r="V955" i="1" l="1"/>
  <c r="U954" i="1"/>
  <c r="N955" i="1" s="1"/>
  <c r="M955" i="1"/>
  <c r="R955" i="1" l="1"/>
  <c r="O955" i="1"/>
  <c r="L955" i="1" s="1"/>
  <c r="S955" i="1" s="1"/>
  <c r="P955" i="1" l="1"/>
  <c r="T955" i="1" s="1"/>
  <c r="W956" i="1" l="1"/>
  <c r="Q956" i="1" s="1"/>
  <c r="U955" i="1"/>
  <c r="N956" i="1" s="1"/>
  <c r="M956" i="1"/>
  <c r="V956" i="1"/>
  <c r="O956" i="1" l="1"/>
  <c r="L956" i="1" s="1"/>
  <c r="R956" i="1"/>
  <c r="S956" i="1" l="1"/>
  <c r="P956" i="1" s="1"/>
  <c r="T956" i="1" l="1"/>
  <c r="W957" i="1" l="1"/>
  <c r="Q957" i="1" s="1"/>
  <c r="M957" i="1"/>
  <c r="U956" i="1"/>
  <c r="N957" i="1" s="1"/>
  <c r="V957" i="1"/>
  <c r="O957" i="1" l="1"/>
  <c r="L957" i="1" s="1"/>
  <c r="R957" i="1"/>
  <c r="S957" i="1" l="1"/>
  <c r="P957" i="1" s="1"/>
  <c r="T957" i="1" l="1"/>
  <c r="W958" i="1" l="1"/>
  <c r="Q958" i="1" s="1"/>
  <c r="U957" i="1"/>
  <c r="N958" i="1" s="1"/>
  <c r="M958" i="1"/>
  <c r="V958" i="1"/>
  <c r="O958" i="1" l="1"/>
  <c r="L958" i="1" s="1"/>
  <c r="R958" i="1"/>
  <c r="S958" i="1" l="1"/>
  <c r="P958" i="1" s="1"/>
  <c r="T958" i="1" l="1"/>
  <c r="W959" i="1" l="1"/>
  <c r="Q959" i="1" s="1"/>
  <c r="U958" i="1"/>
  <c r="M959" i="1"/>
  <c r="V959" i="1"/>
  <c r="N959" i="1" l="1"/>
  <c r="O959" i="1"/>
  <c r="R959" i="1"/>
  <c r="L959" i="1" l="1"/>
  <c r="S959" i="1" s="1"/>
  <c r="P959" i="1" s="1"/>
  <c r="T959" i="1" l="1"/>
  <c r="V960" i="1" l="1"/>
  <c r="M960" i="1"/>
  <c r="U959" i="1"/>
  <c r="N960" i="1" s="1"/>
  <c r="W960" i="1"/>
  <c r="Q960" i="1" s="1"/>
  <c r="O960" i="1" l="1"/>
  <c r="L960" i="1" s="1"/>
  <c r="R960" i="1"/>
  <c r="S960" i="1" l="1"/>
  <c r="P960" i="1" s="1"/>
  <c r="T960" i="1" l="1"/>
  <c r="W961" i="1" l="1"/>
  <c r="Q961" i="1" s="1"/>
  <c r="M961" i="1"/>
  <c r="U960" i="1"/>
  <c r="V961" i="1"/>
  <c r="O961" i="1" l="1"/>
  <c r="R961" i="1"/>
  <c r="N961" i="1"/>
  <c r="L961" i="1" l="1"/>
  <c r="S961" i="1" l="1"/>
  <c r="P961" i="1" s="1"/>
  <c r="T961" i="1" l="1"/>
  <c r="W962" i="1" l="1"/>
  <c r="Q962" i="1" s="1"/>
  <c r="M962" i="1"/>
  <c r="U961" i="1"/>
  <c r="V962" i="1"/>
  <c r="N962" i="1" l="1"/>
  <c r="R962" i="1"/>
  <c r="O962" i="1"/>
  <c r="L962" i="1" l="1"/>
  <c r="S962" i="1" s="1"/>
  <c r="P962" i="1" s="1"/>
  <c r="T962" i="1" l="1"/>
  <c r="W963" i="1" s="1"/>
  <c r="Q963" i="1" s="1"/>
  <c r="U962" i="1" l="1"/>
  <c r="N963" i="1" s="1"/>
  <c r="M963" i="1"/>
  <c r="V963" i="1"/>
  <c r="O963" i="1" l="1"/>
  <c r="L963" i="1" s="1"/>
  <c r="R963" i="1"/>
  <c r="S963" i="1" l="1"/>
  <c r="P963" i="1" s="1"/>
  <c r="T963" i="1" l="1"/>
  <c r="W964" i="1" l="1"/>
  <c r="Q964" i="1" s="1"/>
  <c r="U963" i="1"/>
  <c r="M964" i="1"/>
  <c r="V964" i="1"/>
  <c r="N964" i="1" l="1"/>
  <c r="O964" i="1"/>
  <c r="R964" i="1"/>
  <c r="L964" i="1" l="1"/>
  <c r="S964" i="1" s="1"/>
  <c r="P964" i="1" s="1"/>
  <c r="T964" i="1" l="1"/>
  <c r="W965" i="1" s="1"/>
  <c r="Q965" i="1" s="1"/>
  <c r="M965" i="1" l="1"/>
  <c r="U964" i="1"/>
  <c r="V965" i="1"/>
  <c r="N965" i="1" l="1"/>
  <c r="O965" i="1"/>
  <c r="R965" i="1"/>
  <c r="L965" i="1" l="1"/>
  <c r="S965" i="1" l="1"/>
  <c r="P965" i="1" s="1"/>
  <c r="T965" i="1" l="1"/>
  <c r="W966" i="1" s="1"/>
  <c r="Q966" i="1" s="1"/>
  <c r="M966" i="1" l="1"/>
  <c r="U965" i="1"/>
  <c r="V966" i="1"/>
  <c r="N966" i="1" l="1"/>
  <c r="O966" i="1"/>
  <c r="R966" i="1"/>
  <c r="L966" i="1" l="1"/>
  <c r="S966" i="1" s="1"/>
  <c r="P966" i="1" s="1"/>
  <c r="T966" i="1" l="1"/>
  <c r="W967" i="1" l="1"/>
  <c r="Q967" i="1" s="1"/>
  <c r="U966" i="1"/>
  <c r="N967" i="1" s="1"/>
  <c r="M967" i="1"/>
  <c r="V967" i="1"/>
  <c r="R967" i="1" l="1"/>
  <c r="O967" i="1"/>
  <c r="L967" i="1" s="1"/>
  <c r="S967" i="1" l="1"/>
  <c r="P967" i="1" s="1"/>
  <c r="T967" i="1" s="1"/>
  <c r="W968" i="1" l="1"/>
  <c r="Q968" i="1" s="1"/>
  <c r="U967" i="1"/>
  <c r="M968" i="1"/>
  <c r="V968" i="1"/>
  <c r="N968" i="1" l="1"/>
  <c r="O968" i="1"/>
  <c r="R968" i="1"/>
  <c r="L968" i="1" l="1"/>
  <c r="S968" i="1" l="1"/>
  <c r="P968" i="1" s="1"/>
  <c r="T968" i="1" s="1"/>
  <c r="V969" i="1" l="1"/>
  <c r="W969" i="1"/>
  <c r="Q969" i="1" s="1"/>
  <c r="M969" i="1"/>
  <c r="U968" i="1"/>
  <c r="N969" i="1" s="1"/>
  <c r="O969" i="1" l="1"/>
  <c r="L969" i="1" s="1"/>
  <c r="R969" i="1"/>
  <c r="S969" i="1" l="1"/>
  <c r="P969" i="1" s="1"/>
  <c r="T969" i="1" s="1"/>
  <c r="V970" i="1" l="1"/>
  <c r="M970" i="1"/>
  <c r="U969" i="1"/>
  <c r="N970" i="1" s="1"/>
  <c r="W970" i="1"/>
  <c r="Q970" i="1" s="1"/>
  <c r="O970" i="1" l="1"/>
  <c r="L970" i="1" s="1"/>
  <c r="R970" i="1"/>
  <c r="S970" i="1" l="1"/>
  <c r="P970" i="1" s="1"/>
  <c r="T970" i="1" l="1"/>
  <c r="M971" i="1" l="1"/>
  <c r="U970" i="1"/>
  <c r="N971" i="1" s="1"/>
  <c r="V971" i="1"/>
  <c r="W971" i="1"/>
  <c r="Q971" i="1" s="1"/>
  <c r="O971" i="1" l="1"/>
  <c r="L971" i="1" s="1"/>
  <c r="S971" i="1" s="1"/>
  <c r="R971" i="1"/>
  <c r="P971" i="1" l="1"/>
  <c r="T971" i="1" s="1"/>
  <c r="W972" i="1" l="1"/>
  <c r="Q972" i="1" s="1"/>
  <c r="U971" i="1"/>
  <c r="N972" i="1" s="1"/>
  <c r="M972" i="1"/>
  <c r="V972" i="1"/>
  <c r="O972" i="1" l="1"/>
  <c r="L972" i="1" s="1"/>
  <c r="R972" i="1"/>
  <c r="S972" i="1" l="1"/>
  <c r="P972" i="1" s="1"/>
  <c r="T972" i="1" l="1"/>
  <c r="W973" i="1" l="1"/>
  <c r="Q973" i="1" s="1"/>
  <c r="M973" i="1"/>
  <c r="U972" i="1"/>
  <c r="N973" i="1" s="1"/>
  <c r="V973" i="1"/>
  <c r="R973" i="1" l="1"/>
  <c r="O973" i="1"/>
  <c r="L973" i="1" s="1"/>
  <c r="S973" i="1" l="1"/>
  <c r="P973" i="1" s="1"/>
  <c r="T973" i="1" s="1"/>
  <c r="W974" i="1" l="1"/>
  <c r="Q974" i="1" s="1"/>
  <c r="V974" i="1"/>
  <c r="U973" i="1"/>
  <c r="M974" i="1"/>
  <c r="O974" i="1" l="1"/>
  <c r="R974" i="1"/>
  <c r="N974" i="1"/>
  <c r="L974" i="1" l="1"/>
  <c r="S974" i="1" s="1"/>
  <c r="P974" i="1" s="1"/>
  <c r="T974" i="1" l="1"/>
  <c r="M975" i="1" l="1"/>
  <c r="W975" i="1"/>
  <c r="Q975" i="1" s="1"/>
  <c r="U974" i="1"/>
  <c r="N975" i="1" s="1"/>
  <c r="V975" i="1"/>
  <c r="O975" i="1" l="1"/>
  <c r="L975" i="1" s="1"/>
  <c r="S975" i="1" s="1"/>
  <c r="R975" i="1"/>
  <c r="P975" i="1" l="1"/>
  <c r="T975" i="1" s="1"/>
  <c r="M976" i="1" s="1"/>
  <c r="U975" i="1" l="1"/>
  <c r="R976" i="1" s="1"/>
  <c r="V976" i="1"/>
  <c r="W976" i="1"/>
  <c r="Q976" i="1" s="1"/>
  <c r="O976" i="1" l="1"/>
  <c r="N976" i="1"/>
  <c r="L976" i="1" s="1"/>
  <c r="S976" i="1" s="1"/>
  <c r="P976" i="1" s="1"/>
  <c r="T976" i="1" l="1"/>
  <c r="W977" i="1" l="1"/>
  <c r="Q977" i="1" s="1"/>
  <c r="U976" i="1"/>
  <c r="M977" i="1"/>
  <c r="V977" i="1"/>
  <c r="N977" i="1" l="1"/>
  <c r="O977" i="1"/>
  <c r="R977" i="1"/>
  <c r="L977" i="1" l="1"/>
  <c r="S977" i="1" s="1"/>
  <c r="P977" i="1" s="1"/>
  <c r="T977" i="1" l="1"/>
  <c r="W978" i="1" l="1"/>
  <c r="Q978" i="1" s="1"/>
  <c r="U977" i="1"/>
  <c r="M978" i="1"/>
  <c r="V978" i="1"/>
  <c r="O978" i="1" l="1"/>
  <c r="R978" i="1"/>
  <c r="N978" i="1"/>
  <c r="L978" i="1" l="1"/>
  <c r="S978" i="1" l="1"/>
  <c r="P978" i="1" s="1"/>
  <c r="T978" i="1" l="1"/>
  <c r="W979" i="1" l="1"/>
  <c r="Q979" i="1" s="1"/>
  <c r="M979" i="1"/>
  <c r="U978" i="1"/>
  <c r="V979" i="1"/>
  <c r="O979" i="1" l="1"/>
  <c r="R979" i="1"/>
  <c r="N979" i="1"/>
  <c r="L979" i="1" l="1"/>
  <c r="S979" i="1" l="1"/>
  <c r="P979" i="1" s="1"/>
  <c r="T979" i="1" s="1"/>
  <c r="V980" i="1" l="1"/>
  <c r="M980" i="1"/>
  <c r="U979" i="1"/>
  <c r="N980" i="1" s="1"/>
  <c r="W980" i="1"/>
  <c r="Q980" i="1" s="1"/>
  <c r="R980" i="1" l="1"/>
  <c r="O980" i="1"/>
  <c r="L980" i="1" s="1"/>
  <c r="S980" i="1" l="1"/>
  <c r="P980" i="1" s="1"/>
  <c r="T980" i="1" l="1"/>
  <c r="U980" i="1" l="1"/>
  <c r="M981" i="1"/>
  <c r="W981" i="1"/>
  <c r="Q981" i="1" s="1"/>
  <c r="V981" i="1"/>
  <c r="N981" i="1" l="1"/>
  <c r="R981" i="1"/>
  <c r="O981" i="1"/>
  <c r="L981" i="1" l="1"/>
  <c r="S981" i="1" l="1"/>
  <c r="P981" i="1" s="1"/>
  <c r="T981" i="1" l="1"/>
  <c r="W982" i="1" l="1"/>
  <c r="Q982" i="1" s="1"/>
  <c r="U981" i="1"/>
  <c r="N982" i="1" s="1"/>
  <c r="M982" i="1"/>
  <c r="V982" i="1"/>
  <c r="O982" i="1" l="1"/>
  <c r="L982" i="1" s="1"/>
  <c r="R982" i="1"/>
  <c r="S982" i="1" l="1"/>
  <c r="P982" i="1" s="1"/>
  <c r="T982" i="1" s="1"/>
  <c r="W983" i="1" l="1"/>
  <c r="Q983" i="1" s="1"/>
  <c r="U982" i="1"/>
  <c r="M983" i="1"/>
  <c r="V983" i="1"/>
  <c r="N983" i="1" l="1"/>
  <c r="O983" i="1"/>
  <c r="R983" i="1"/>
  <c r="L983" i="1" l="1"/>
  <c r="S983" i="1" s="1"/>
  <c r="P983" i="1" s="1"/>
  <c r="T983" i="1" l="1"/>
  <c r="W984" i="1" l="1"/>
  <c r="Q984" i="1" s="1"/>
  <c r="M984" i="1"/>
  <c r="U983" i="1"/>
  <c r="V984" i="1"/>
  <c r="N984" i="1" l="1"/>
  <c r="O984" i="1"/>
  <c r="R984" i="1"/>
  <c r="L984" i="1" l="1"/>
  <c r="S984" i="1" s="1"/>
  <c r="P984" i="1" s="1"/>
  <c r="T984" i="1" l="1"/>
  <c r="W985" i="1" l="1"/>
  <c r="Q985" i="1" s="1"/>
  <c r="U984" i="1"/>
  <c r="N985" i="1" s="1"/>
  <c r="M985" i="1"/>
  <c r="V985" i="1"/>
  <c r="O985" i="1" l="1"/>
  <c r="L985" i="1" s="1"/>
  <c r="R985" i="1"/>
  <c r="S985" i="1" l="1"/>
  <c r="P985" i="1" s="1"/>
  <c r="T985" i="1" s="1"/>
  <c r="V986" i="1" l="1"/>
  <c r="M986" i="1"/>
  <c r="U985" i="1"/>
  <c r="N986" i="1" s="1"/>
  <c r="W986" i="1"/>
  <c r="Q986" i="1" s="1"/>
  <c r="O986" i="1" l="1"/>
  <c r="L986" i="1" s="1"/>
  <c r="R986" i="1"/>
  <c r="S986" i="1" l="1"/>
  <c r="P986" i="1" s="1"/>
  <c r="T986" i="1" s="1"/>
  <c r="W987" i="1" l="1"/>
  <c r="Q987" i="1" s="1"/>
  <c r="V987" i="1"/>
  <c r="U986" i="1"/>
  <c r="M987" i="1"/>
  <c r="N987" i="1" l="1"/>
  <c r="O987" i="1"/>
  <c r="R987" i="1"/>
  <c r="L987" i="1" l="1"/>
  <c r="S987" i="1" s="1"/>
  <c r="P987" i="1" s="1"/>
  <c r="T987" i="1" l="1"/>
  <c r="V988" i="1" s="1"/>
  <c r="W988" i="1" l="1"/>
  <c r="Q988" i="1" s="1"/>
  <c r="U987" i="1"/>
  <c r="N988" i="1" s="1"/>
  <c r="M988" i="1"/>
  <c r="O988" i="1" l="1"/>
  <c r="L988" i="1" s="1"/>
  <c r="R988" i="1"/>
  <c r="S988" i="1" l="1"/>
  <c r="P988" i="1" s="1"/>
  <c r="T988" i="1" s="1"/>
  <c r="V989" i="1" l="1"/>
  <c r="W989" i="1"/>
  <c r="Q989" i="1" s="1"/>
  <c r="U988" i="1"/>
  <c r="M989" i="1"/>
  <c r="N989" i="1" l="1"/>
  <c r="O989" i="1"/>
  <c r="R989" i="1"/>
  <c r="L989" i="1" l="1"/>
  <c r="S989" i="1" s="1"/>
  <c r="P989" i="1" s="1"/>
  <c r="T989" i="1" l="1"/>
  <c r="W990" i="1" s="1"/>
  <c r="Q990" i="1" s="1"/>
  <c r="V990" i="1" l="1"/>
  <c r="U989" i="1"/>
  <c r="N990" i="1" s="1"/>
  <c r="M990" i="1"/>
  <c r="R990" i="1" l="1"/>
  <c r="O990" i="1"/>
  <c r="L990" i="1" s="1"/>
  <c r="S990" i="1" s="1"/>
  <c r="P990" i="1" l="1"/>
  <c r="T990" i="1" s="1"/>
  <c r="V991" i="1" s="1"/>
  <c r="M991" i="1" l="1"/>
  <c r="U990" i="1"/>
  <c r="R991" i="1" s="1"/>
  <c r="W991" i="1"/>
  <c r="Q991" i="1" s="1"/>
  <c r="N991" i="1" l="1"/>
  <c r="O991" i="1"/>
  <c r="L991" i="1" l="1"/>
  <c r="S991" i="1" s="1"/>
  <c r="P991" i="1" s="1"/>
  <c r="T991" i="1" l="1"/>
  <c r="W992" i="1" s="1"/>
  <c r="Q992" i="1" s="1"/>
  <c r="U991" i="1" l="1"/>
  <c r="N992" i="1" s="1"/>
  <c r="V992" i="1"/>
  <c r="M992" i="1"/>
  <c r="O992" i="1" l="1"/>
  <c r="L992" i="1" s="1"/>
  <c r="S992" i="1" s="1"/>
  <c r="P992" i="1" s="1"/>
  <c r="T992" i="1" s="1"/>
  <c r="U992" i="1" s="1"/>
  <c r="R992" i="1"/>
  <c r="W993" i="1" l="1"/>
  <c r="Q993" i="1" s="1"/>
  <c r="V993" i="1"/>
  <c r="M993" i="1"/>
  <c r="N993" i="1"/>
  <c r="R993" i="1"/>
  <c r="O993" i="1"/>
  <c r="L993" i="1" l="1"/>
  <c r="S993" i="1" l="1"/>
  <c r="P993" i="1" s="1"/>
  <c r="T993" i="1" s="1"/>
  <c r="V994" i="1" l="1"/>
  <c r="W994" i="1"/>
  <c r="Q994" i="1" s="1"/>
  <c r="U993" i="1"/>
  <c r="N994" i="1" s="1"/>
  <c r="M994" i="1"/>
  <c r="O994" i="1" l="1"/>
  <c r="L994" i="1" s="1"/>
  <c r="R994" i="1"/>
  <c r="S994" i="1" l="1"/>
  <c r="P994" i="1" s="1"/>
  <c r="T994" i="1" l="1"/>
  <c r="V995" i="1" s="1"/>
  <c r="W995" i="1" l="1"/>
  <c r="Q995" i="1" s="1"/>
  <c r="U994" i="1"/>
  <c r="M995" i="1"/>
  <c r="N995" i="1" l="1"/>
  <c r="O995" i="1"/>
  <c r="R995" i="1"/>
  <c r="L995" i="1" l="1"/>
  <c r="S995" i="1" s="1"/>
  <c r="P995" i="1" s="1"/>
  <c r="T995" i="1" s="1"/>
  <c r="W996" i="1" l="1"/>
  <c r="Q996" i="1" s="1"/>
  <c r="U995" i="1"/>
  <c r="M996" i="1"/>
  <c r="V996" i="1"/>
  <c r="N996" i="1" l="1"/>
  <c r="O996" i="1"/>
  <c r="R996" i="1"/>
  <c r="L996" i="1" l="1"/>
  <c r="S996" i="1" s="1"/>
  <c r="P996" i="1" s="1"/>
  <c r="T996" i="1" s="1"/>
  <c r="W997" i="1" l="1"/>
  <c r="Q997" i="1" s="1"/>
  <c r="M997" i="1"/>
  <c r="U996" i="1"/>
  <c r="V997" i="1"/>
  <c r="O997" i="1" l="1"/>
  <c r="R997" i="1"/>
  <c r="N997" i="1"/>
  <c r="L997" i="1" l="1"/>
  <c r="S997" i="1" l="1"/>
  <c r="P997" i="1" s="1"/>
  <c r="T997" i="1" s="1"/>
  <c r="V998" i="1" l="1"/>
  <c r="W998" i="1"/>
  <c r="Q998" i="1" s="1"/>
  <c r="M998" i="1"/>
  <c r="U997" i="1"/>
  <c r="O998" i="1" l="1"/>
  <c r="R998" i="1"/>
  <c r="N998" i="1"/>
  <c r="L998" i="1" l="1"/>
  <c r="S998" i="1" s="1"/>
  <c r="P998" i="1" s="1"/>
  <c r="T998" i="1" l="1"/>
  <c r="U998" i="1" s="1"/>
  <c r="W999" i="1" l="1"/>
  <c r="Q999" i="1" s="1"/>
  <c r="N999" i="1"/>
  <c r="M999" i="1"/>
  <c r="V999" i="1"/>
  <c r="R999" i="1"/>
  <c r="O999" i="1"/>
  <c r="L999" i="1" l="1"/>
  <c r="S999" i="1" s="1"/>
  <c r="P999" i="1" s="1"/>
  <c r="T999" i="1" l="1"/>
  <c r="U999" i="1" l="1"/>
  <c r="N1000" i="1" s="1"/>
  <c r="M1000" i="1"/>
  <c r="W1000" i="1"/>
  <c r="Q1000" i="1" s="1"/>
  <c r="V1000" i="1"/>
  <c r="O1000" i="1" l="1"/>
  <c r="L1000" i="1" s="1"/>
  <c r="R1000" i="1"/>
  <c r="S1000" i="1" l="1"/>
  <c r="P1000" i="1" s="1"/>
  <c r="T1000" i="1" s="1"/>
  <c r="W1001" i="1" l="1"/>
  <c r="Q1001" i="1" s="1"/>
  <c r="U1000" i="1"/>
  <c r="N1001" i="1" s="1"/>
  <c r="M1001" i="1"/>
  <c r="V1001" i="1"/>
  <c r="O1001" i="1" l="1"/>
  <c r="L1001" i="1" s="1"/>
  <c r="R1001" i="1"/>
  <c r="S1001" i="1" l="1"/>
  <c r="P1001" i="1" s="1"/>
  <c r="T1001" i="1" s="1"/>
  <c r="W1002" i="1" l="1"/>
  <c r="Q1002" i="1" s="1"/>
  <c r="U1001" i="1"/>
  <c r="M1002" i="1"/>
  <c r="V1002" i="1"/>
  <c r="N1002" i="1" l="1"/>
  <c r="O1002" i="1"/>
  <c r="R1002" i="1"/>
  <c r="L1002" i="1" l="1"/>
  <c r="S1002" i="1" s="1"/>
  <c r="P1002" i="1" s="1"/>
  <c r="T1002" i="1" l="1"/>
  <c r="V1003" i="1" s="1"/>
  <c r="W1003" i="1" l="1"/>
  <c r="Q1003" i="1" s="1"/>
  <c r="M1003" i="1"/>
  <c r="U1002" i="1"/>
  <c r="O1003" i="1" l="1"/>
  <c r="R1003" i="1"/>
  <c r="N1003" i="1"/>
  <c r="L1003" i="1" l="1"/>
  <c r="S1003" i="1" s="1"/>
  <c r="P1003" i="1" s="1"/>
  <c r="T1003" i="1" l="1"/>
  <c r="V1004" i="1" s="1"/>
  <c r="M1004" i="1" l="1"/>
  <c r="U1003" i="1"/>
  <c r="O1004" i="1" s="1"/>
  <c r="W1004" i="1"/>
  <c r="Q1004" i="1" s="1"/>
  <c r="N1004" i="1" l="1"/>
  <c r="L1004" i="1" s="1"/>
  <c r="S1004" i="1" s="1"/>
  <c r="R1004" i="1"/>
  <c r="P1004" i="1" l="1"/>
  <c r="T1004" i="1" s="1"/>
  <c r="U1004" i="1" s="1"/>
  <c r="N1005" i="1" s="1"/>
  <c r="M1005" i="1" l="1"/>
  <c r="V1005" i="1"/>
  <c r="W1005" i="1"/>
  <c r="Q1005" i="1" s="1"/>
  <c r="O1005" i="1"/>
  <c r="R1005" i="1"/>
  <c r="L1005" i="1" l="1"/>
  <c r="S1005" i="1" s="1"/>
  <c r="P1005" i="1" s="1"/>
  <c r="T1005" i="1" s="1"/>
  <c r="V1006" i="1" l="1"/>
  <c r="W1006" i="1"/>
  <c r="Q1006" i="1" s="1"/>
  <c r="M1006" i="1"/>
  <c r="U1005" i="1"/>
  <c r="N1006" i="1" s="1"/>
  <c r="O1006" i="1" l="1"/>
  <c r="L1006" i="1" s="1"/>
  <c r="S1006" i="1" s="1"/>
  <c r="R1006" i="1"/>
  <c r="P1006" i="1" l="1"/>
  <c r="T1006" i="1" s="1"/>
  <c r="V1007" i="1" l="1"/>
  <c r="U1006" i="1"/>
  <c r="N1007" i="1" s="1"/>
  <c r="M1007" i="1"/>
  <c r="W1007" i="1"/>
  <c r="Q1007" i="1" s="1"/>
  <c r="O1007" i="1" l="1"/>
  <c r="L1007" i="1" s="1"/>
  <c r="S1007" i="1" s="1"/>
  <c r="R1007" i="1"/>
  <c r="P1007" i="1" l="1"/>
  <c r="T1007" i="1" s="1"/>
  <c r="U1007" i="1" l="1"/>
  <c r="M1008" i="1"/>
  <c r="V1008" i="1"/>
  <c r="W1008" i="1"/>
  <c r="Q1008" i="1" s="1"/>
  <c r="N1008" i="1" l="1"/>
  <c r="O1008" i="1"/>
  <c r="R1008" i="1"/>
  <c r="L1008" i="1" l="1"/>
  <c r="S1008" i="1" s="1"/>
  <c r="P1008" i="1" s="1"/>
  <c r="T1008" i="1" l="1"/>
  <c r="W1009" i="1" s="1"/>
  <c r="Q1009" i="1" s="1"/>
  <c r="V1009" i="1" l="1"/>
  <c r="U1008" i="1"/>
  <c r="N1009" i="1" s="1"/>
  <c r="M1009" i="1"/>
  <c r="O1009" i="1" l="1"/>
  <c r="L1009" i="1" s="1"/>
  <c r="R1009" i="1"/>
  <c r="S1009" i="1" l="1"/>
  <c r="P1009" i="1" s="1"/>
  <c r="T1009" i="1" l="1"/>
  <c r="M1010" i="1" l="1"/>
  <c r="U1009" i="1"/>
  <c r="N1010" i="1" s="1"/>
  <c r="W1010" i="1"/>
  <c r="Q1010" i="1" s="1"/>
  <c r="V1010" i="1"/>
  <c r="O1010" i="1" l="1"/>
  <c r="L1010" i="1" s="1"/>
  <c r="R1010" i="1"/>
  <c r="S1010" i="1" l="1"/>
  <c r="P1010" i="1" s="1"/>
  <c r="T1010" i="1" s="1"/>
  <c r="V1011" i="1" l="1"/>
  <c r="W1011" i="1"/>
  <c r="Q1011" i="1" s="1"/>
  <c r="U1010" i="1"/>
  <c r="N1011" i="1" s="1"/>
  <c r="M1011" i="1"/>
  <c r="O1011" i="1" l="1"/>
  <c r="L1011" i="1" s="1"/>
  <c r="S1011" i="1" s="1"/>
  <c r="R1011" i="1"/>
  <c r="P1011" i="1" l="1"/>
  <c r="T1011" i="1" s="1"/>
  <c r="M1012" i="1" l="1"/>
  <c r="U1011" i="1"/>
  <c r="N1012" i="1" s="1"/>
  <c r="W1012" i="1"/>
  <c r="Q1012" i="1" s="1"/>
  <c r="V1012" i="1"/>
  <c r="O1012" i="1" l="1"/>
  <c r="L1012" i="1" s="1"/>
  <c r="R1012" i="1"/>
  <c r="S1012" i="1" l="1"/>
  <c r="P1012" i="1" s="1"/>
  <c r="T1012" i="1" l="1"/>
  <c r="W1013" i="1" s="1"/>
  <c r="Q1013" i="1" s="1"/>
  <c r="U1012" i="1" l="1"/>
  <c r="N1013" i="1" s="1"/>
  <c r="M1013" i="1"/>
  <c r="V1013" i="1"/>
  <c r="O1013" i="1" l="1"/>
  <c r="L1013" i="1" s="1"/>
  <c r="R1013" i="1"/>
  <c r="S1013" i="1" l="1"/>
  <c r="P1013" i="1" s="1"/>
  <c r="T1013" i="1" l="1"/>
  <c r="U1013" i="1" l="1"/>
  <c r="N1014" i="1" s="1"/>
  <c r="M1014" i="1"/>
  <c r="W1014" i="1"/>
  <c r="Q1014" i="1" s="1"/>
  <c r="V1014" i="1"/>
  <c r="O1014" i="1" l="1"/>
  <c r="L1014" i="1" s="1"/>
  <c r="R1014" i="1"/>
  <c r="S1014" i="1" l="1"/>
  <c r="P1014" i="1" s="1"/>
  <c r="T1014" i="1" s="1"/>
  <c r="M1015" i="1" l="1"/>
  <c r="U1014" i="1"/>
  <c r="V1015" i="1"/>
  <c r="W1015" i="1"/>
  <c r="Q1015" i="1" s="1"/>
  <c r="O1015" i="1" l="1"/>
  <c r="R1015" i="1"/>
  <c r="N1015" i="1"/>
  <c r="L1015" i="1" l="1"/>
  <c r="S1015" i="1" s="1"/>
  <c r="P1015" i="1" s="1"/>
  <c r="T1015" i="1" l="1"/>
  <c r="M1016" i="1" l="1"/>
  <c r="U1015" i="1"/>
  <c r="N1016" i="1" s="1"/>
  <c r="V1016" i="1"/>
  <c r="W1016" i="1"/>
  <c r="Q1016" i="1" s="1"/>
  <c r="R1016" i="1" l="1"/>
  <c r="O1016" i="1"/>
  <c r="L1016" i="1" s="1"/>
  <c r="S1016" i="1" l="1"/>
  <c r="P1016" i="1" s="1"/>
  <c r="T1016" i="1" l="1"/>
  <c r="U1016" i="1" l="1"/>
  <c r="M1017" i="1"/>
  <c r="W1017" i="1"/>
  <c r="Q1017" i="1" s="1"/>
  <c r="V1017" i="1"/>
  <c r="O1017" i="1" l="1"/>
  <c r="R1017" i="1"/>
  <c r="N1017" i="1"/>
  <c r="L1017" i="1" l="1"/>
  <c r="S1017" i="1" s="1"/>
  <c r="P1017" i="1" s="1"/>
  <c r="T1017" i="1" l="1"/>
  <c r="W1018" i="1" s="1"/>
  <c r="Q1018" i="1" s="1"/>
  <c r="U1017" i="1" l="1"/>
  <c r="R1018" i="1" s="1"/>
  <c r="M1018" i="1"/>
  <c r="V1018" i="1"/>
  <c r="N1018" i="1" l="1"/>
  <c r="O1018" i="1"/>
  <c r="L1018" i="1" l="1"/>
  <c r="S1018" i="1" s="1"/>
  <c r="P1018" i="1" s="1"/>
  <c r="T1018" i="1" l="1"/>
  <c r="V1019" i="1" s="1"/>
  <c r="U1018" i="1" l="1"/>
  <c r="N1019" i="1" s="1"/>
  <c r="M1019" i="1"/>
  <c r="W1019" i="1"/>
  <c r="Q1019" i="1" s="1"/>
  <c r="R1019" i="1" l="1"/>
  <c r="O1019" i="1"/>
  <c r="L1019" i="1" s="1"/>
  <c r="S1019" i="1" s="1"/>
  <c r="P1019" i="1" s="1"/>
  <c r="T1019" i="1" l="1"/>
  <c r="M1020" i="1" l="1"/>
  <c r="U1019" i="1"/>
  <c r="N1020" i="1" s="1"/>
  <c r="W1020" i="1"/>
  <c r="Q1020" i="1" s="1"/>
  <c r="V1020" i="1"/>
  <c r="O1020" i="1" l="1"/>
  <c r="L1020" i="1" s="1"/>
  <c r="R1020" i="1"/>
  <c r="S1020" i="1" l="1"/>
  <c r="P1020" i="1" s="1"/>
  <c r="T1020" i="1" s="1"/>
  <c r="V1021" i="1" l="1"/>
  <c r="W1021" i="1"/>
  <c r="Q1021" i="1" s="1"/>
  <c r="M1021" i="1"/>
  <c r="U1020" i="1"/>
  <c r="O1021" i="1" l="1"/>
  <c r="R1021" i="1"/>
  <c r="N1021" i="1"/>
  <c r="L1021" i="1" l="1"/>
  <c r="S1021" i="1" s="1"/>
  <c r="P1021" i="1" s="1"/>
  <c r="T1021" i="1" l="1"/>
  <c r="W1022" i="1" s="1"/>
  <c r="Q1022" i="1" s="1"/>
  <c r="U1021" i="1" l="1"/>
  <c r="N1022" i="1" s="1"/>
  <c r="M1022" i="1"/>
  <c r="V1022" i="1"/>
  <c r="R1022" i="1" l="1"/>
  <c r="O1022" i="1"/>
  <c r="L1022" i="1" s="1"/>
  <c r="S1022" i="1" s="1"/>
  <c r="P1022" i="1" s="1"/>
  <c r="T1022" i="1" l="1"/>
  <c r="M1023" i="1" l="1"/>
  <c r="U1022" i="1"/>
  <c r="N1023" i="1" s="1"/>
  <c r="W1023" i="1"/>
  <c r="Q1023" i="1" s="1"/>
  <c r="V1023" i="1"/>
  <c r="O1023" i="1" l="1"/>
  <c r="L1023" i="1" s="1"/>
  <c r="R1023" i="1"/>
  <c r="S1023" i="1" l="1"/>
  <c r="P1023" i="1" s="1"/>
  <c r="T1023" i="1" s="1"/>
  <c r="V1024" i="1" l="1"/>
  <c r="W1024" i="1"/>
  <c r="Q1024" i="1" s="1"/>
  <c r="U1023" i="1"/>
  <c r="N1024" i="1" s="1"/>
  <c r="M1024" i="1"/>
  <c r="O1024" i="1" l="1"/>
  <c r="L1024" i="1" s="1"/>
  <c r="R1024" i="1"/>
  <c r="S1024" i="1" l="1"/>
  <c r="P1024" i="1" s="1"/>
  <c r="T1024" i="1" s="1"/>
  <c r="U1024" i="1" l="1"/>
  <c r="N1025" i="1" s="1"/>
  <c r="M1025" i="1"/>
  <c r="V1025" i="1"/>
  <c r="W1025" i="1"/>
  <c r="Q1025" i="1" s="1"/>
  <c r="O1025" i="1" l="1"/>
  <c r="L1025" i="1" s="1"/>
  <c r="R1025" i="1"/>
  <c r="S1025" i="1" l="1"/>
  <c r="P1025" i="1" s="1"/>
  <c r="T1025" i="1" l="1"/>
  <c r="V1026" i="1" l="1"/>
  <c r="U1025" i="1"/>
  <c r="N1026" i="1" s="1"/>
  <c r="M1026" i="1"/>
  <c r="W1026" i="1"/>
  <c r="Q1026" i="1" s="1"/>
  <c r="O1026" i="1" l="1"/>
  <c r="L1026" i="1" s="1"/>
  <c r="R1026" i="1"/>
  <c r="S1026" i="1" l="1"/>
  <c r="P1026" i="1" s="1"/>
  <c r="T1026" i="1" s="1"/>
  <c r="U1026" i="1" l="1"/>
  <c r="N1027" i="1" s="1"/>
  <c r="M1027" i="1"/>
  <c r="W1027" i="1"/>
  <c r="Q1027" i="1" s="1"/>
  <c r="V1027" i="1"/>
  <c r="O1027" i="1" l="1"/>
  <c r="L1027" i="1" s="1"/>
  <c r="R1027" i="1"/>
  <c r="S1027" i="1" l="1"/>
  <c r="P1027" i="1" s="1"/>
  <c r="T1027" i="1" s="1"/>
  <c r="V1028" i="1" l="1"/>
  <c r="W1028" i="1"/>
  <c r="Q1028" i="1" s="1"/>
  <c r="U1027" i="1"/>
  <c r="M1028" i="1"/>
  <c r="O1028" i="1" l="1"/>
  <c r="R1028" i="1"/>
  <c r="N1028" i="1"/>
  <c r="L1028" i="1" l="1"/>
  <c r="S1028" i="1" s="1"/>
  <c r="P1028" i="1" s="1"/>
  <c r="T1028" i="1" s="1"/>
  <c r="V1029" i="1" l="1"/>
  <c r="M1029" i="1"/>
  <c r="U1028" i="1"/>
  <c r="W1029" i="1"/>
  <c r="Q1029" i="1" s="1"/>
  <c r="N1029" i="1" l="1"/>
  <c r="R1029" i="1"/>
  <c r="O1029" i="1"/>
  <c r="L1029" i="1" l="1"/>
  <c r="S1029" i="1" s="1"/>
  <c r="P1029" i="1" s="1"/>
  <c r="T1029" i="1" l="1"/>
  <c r="M1030" i="1" s="1"/>
  <c r="U1029" i="1" l="1"/>
  <c r="N1030" i="1" s="1"/>
  <c r="W1030" i="1"/>
  <c r="Q1030" i="1" s="1"/>
  <c r="V1030" i="1"/>
  <c r="R1030" i="1" l="1"/>
  <c r="O1030" i="1"/>
  <c r="L1030" i="1" s="1"/>
  <c r="S1030" i="1" l="1"/>
  <c r="P1030" i="1" s="1"/>
  <c r="T1030" i="1" s="1"/>
  <c r="W1031" i="1" l="1"/>
  <c r="Q1031" i="1" s="1"/>
  <c r="M1031" i="1"/>
  <c r="U1030" i="1"/>
  <c r="N1031" i="1" s="1"/>
  <c r="V1031" i="1"/>
  <c r="O1031" i="1" l="1"/>
  <c r="L1031" i="1" s="1"/>
  <c r="R1031" i="1"/>
  <c r="S1031" i="1" l="1"/>
  <c r="P1031" i="1" s="1"/>
  <c r="T1031" i="1" s="1"/>
  <c r="W1032" i="1" l="1"/>
  <c r="Q1032" i="1" s="1"/>
  <c r="U1031" i="1"/>
  <c r="M1032" i="1"/>
  <c r="V1032" i="1"/>
  <c r="N1032" i="1" l="1"/>
  <c r="O1032" i="1"/>
  <c r="R1032" i="1"/>
  <c r="L1032" i="1" l="1"/>
  <c r="S1032" i="1" l="1"/>
  <c r="P1032" i="1" s="1"/>
  <c r="T1032" i="1" s="1"/>
  <c r="W1033" i="1" l="1"/>
  <c r="Q1033" i="1" s="1"/>
  <c r="U1032" i="1"/>
  <c r="N1033" i="1" s="1"/>
  <c r="M1033" i="1"/>
  <c r="V1033" i="1"/>
  <c r="O1033" i="1" l="1"/>
  <c r="L1033" i="1" s="1"/>
  <c r="R1033" i="1"/>
  <c r="S1033" i="1" l="1"/>
  <c r="P1033" i="1" s="1"/>
  <c r="T1033" i="1" s="1"/>
  <c r="W1034" i="1" l="1"/>
  <c r="Q1034" i="1" s="1"/>
  <c r="V1034" i="1"/>
  <c r="U1033" i="1"/>
  <c r="M1034" i="1"/>
  <c r="N1034" i="1" l="1"/>
  <c r="O1034" i="1"/>
  <c r="R1034" i="1"/>
  <c r="L1034" i="1" l="1"/>
  <c r="S1034" i="1" s="1"/>
  <c r="P1034" i="1" s="1"/>
  <c r="T1034" i="1" l="1"/>
  <c r="M1035" i="1" s="1"/>
  <c r="V1035" i="1" l="1"/>
  <c r="U1034" i="1"/>
  <c r="O1035" i="1" s="1"/>
  <c r="W1035" i="1"/>
  <c r="Q1035" i="1" s="1"/>
  <c r="R1035" i="1" l="1"/>
  <c r="N1035" i="1"/>
  <c r="L1035" i="1" s="1"/>
  <c r="S1035" i="1" s="1"/>
  <c r="P1035" i="1" s="1"/>
  <c r="T1035" i="1" s="1"/>
  <c r="V1036" i="1" l="1"/>
  <c r="U1035" i="1"/>
  <c r="M1036" i="1"/>
  <c r="W1036" i="1"/>
  <c r="Q1036" i="1" s="1"/>
  <c r="N1036" i="1" l="1"/>
  <c r="O1036" i="1"/>
  <c r="R1036" i="1"/>
  <c r="L1036" i="1" l="1"/>
  <c r="S1036" i="1" l="1"/>
  <c r="P1036" i="1" s="1"/>
  <c r="T1036" i="1" s="1"/>
  <c r="V1037" i="1" l="1"/>
  <c r="W1037" i="1"/>
  <c r="Q1037" i="1" s="1"/>
  <c r="M1037" i="1"/>
  <c r="U1036" i="1"/>
  <c r="N1037" i="1" l="1"/>
  <c r="O1037" i="1"/>
  <c r="R1037" i="1"/>
  <c r="L1037" i="1" l="1"/>
  <c r="S1037" i="1" s="1"/>
  <c r="P1037" i="1" s="1"/>
  <c r="T1037" i="1" l="1"/>
  <c r="V1038" i="1" s="1"/>
  <c r="W1038" i="1" l="1"/>
  <c r="Q1038" i="1" s="1"/>
  <c r="U1037" i="1"/>
  <c r="M1038" i="1"/>
  <c r="O1038" i="1" l="1"/>
  <c r="R1038" i="1"/>
  <c r="N1038" i="1"/>
  <c r="L1038" i="1" l="1"/>
  <c r="S1038" i="1" s="1"/>
  <c r="P1038" i="1" s="1"/>
  <c r="T1038" i="1" l="1"/>
  <c r="W1039" i="1" l="1"/>
  <c r="Q1039" i="1" s="1"/>
  <c r="M1039" i="1"/>
  <c r="U1038" i="1"/>
  <c r="N1039" i="1" s="1"/>
  <c r="V1039" i="1"/>
  <c r="R1039" i="1" l="1"/>
  <c r="O1039" i="1"/>
  <c r="L1039" i="1" s="1"/>
  <c r="S1039" i="1" l="1"/>
  <c r="P1039" i="1" s="1"/>
  <c r="T1039" i="1" s="1"/>
  <c r="W1040" i="1" l="1"/>
  <c r="Q1040" i="1" s="1"/>
  <c r="U1039" i="1"/>
  <c r="N1040" i="1" s="1"/>
  <c r="M1040" i="1"/>
  <c r="V1040" i="1"/>
  <c r="R1040" i="1" l="1"/>
  <c r="O1040" i="1"/>
  <c r="L1040" i="1" s="1"/>
  <c r="S1040" i="1" l="1"/>
  <c r="P1040" i="1" s="1"/>
  <c r="T1040" i="1" s="1"/>
  <c r="U1040" i="1" l="1"/>
  <c r="N1041" i="1" s="1"/>
  <c r="M1041" i="1"/>
  <c r="V1041" i="1"/>
  <c r="W1041" i="1"/>
  <c r="Q1041" i="1" s="1"/>
  <c r="O1041" i="1" l="1"/>
  <c r="L1041" i="1" s="1"/>
  <c r="R1041" i="1"/>
  <c r="S1041" i="1" l="1"/>
  <c r="P1041" i="1" s="1"/>
  <c r="T1041" i="1" s="1"/>
  <c r="V1042" i="1" l="1"/>
  <c r="W1042" i="1"/>
  <c r="Q1042" i="1" s="1"/>
  <c r="U1041" i="1"/>
  <c r="N1042" i="1" s="1"/>
  <c r="M1042" i="1"/>
  <c r="O1042" i="1" l="1"/>
  <c r="L1042" i="1" s="1"/>
  <c r="R1042" i="1"/>
  <c r="S1042" i="1" l="1"/>
  <c r="P1042" i="1" s="1"/>
  <c r="T1042" i="1" s="1"/>
  <c r="W1043" i="1" l="1"/>
  <c r="Q1043" i="1" s="1"/>
  <c r="M1043" i="1"/>
  <c r="U1042" i="1"/>
  <c r="V1043" i="1"/>
  <c r="O1043" i="1" l="1"/>
  <c r="R1043" i="1"/>
  <c r="N1043" i="1"/>
  <c r="L1043" i="1" l="1"/>
  <c r="S1043" i="1" s="1"/>
  <c r="P1043" i="1" s="1"/>
  <c r="T1043" i="1" l="1"/>
  <c r="V1044" i="1" s="1"/>
  <c r="M1044" i="1" l="1"/>
  <c r="U1043" i="1"/>
  <c r="N1044" i="1" s="1"/>
  <c r="W1044" i="1"/>
  <c r="Q1044" i="1" s="1"/>
  <c r="O1044" i="1" l="1"/>
  <c r="L1044" i="1" s="1"/>
  <c r="R1044" i="1"/>
  <c r="S1044" i="1" l="1"/>
  <c r="P1044" i="1" s="1"/>
  <c r="T1044" i="1" l="1"/>
  <c r="V1045" i="1" s="1"/>
  <c r="W1045" i="1" l="1"/>
  <c r="Q1045" i="1" s="1"/>
  <c r="U1044" i="1"/>
  <c r="N1045" i="1" s="1"/>
  <c r="M1045" i="1"/>
  <c r="O1045" i="1" l="1"/>
  <c r="L1045" i="1" s="1"/>
  <c r="R1045" i="1"/>
  <c r="S1045" i="1" l="1"/>
  <c r="P1045" i="1" s="1"/>
  <c r="T1045" i="1" l="1"/>
  <c r="W1046" i="1" l="1"/>
  <c r="Q1046" i="1" s="1"/>
  <c r="U1045" i="1"/>
  <c r="N1046" i="1" s="1"/>
  <c r="M1046" i="1"/>
  <c r="V1046" i="1"/>
  <c r="O1046" i="1" l="1"/>
  <c r="L1046" i="1" s="1"/>
  <c r="R1046" i="1"/>
  <c r="S1046" i="1" l="1"/>
  <c r="P1046" i="1" s="1"/>
  <c r="T1046" i="1" l="1"/>
  <c r="W1047" i="1" l="1"/>
  <c r="Q1047" i="1" s="1"/>
  <c r="U1046" i="1"/>
  <c r="M1047" i="1"/>
  <c r="V1047" i="1"/>
  <c r="N1047" i="1" l="1"/>
  <c r="O1047" i="1"/>
  <c r="R1047" i="1"/>
  <c r="L1047" i="1" l="1"/>
  <c r="S1047" i="1" l="1"/>
  <c r="P1047" i="1" s="1"/>
  <c r="T1047" i="1" s="1"/>
  <c r="U1047" i="1" l="1"/>
  <c r="N1048" i="1" s="1"/>
  <c r="M1048" i="1"/>
  <c r="V1048" i="1"/>
  <c r="W1048" i="1"/>
  <c r="Q1048" i="1" s="1"/>
  <c r="O1048" i="1" l="1"/>
  <c r="L1048" i="1" s="1"/>
  <c r="R1048" i="1"/>
  <c r="S1048" i="1" l="1"/>
  <c r="P1048" i="1" s="1"/>
  <c r="T1048" i="1" s="1"/>
  <c r="W1049" i="1" l="1"/>
  <c r="Q1049" i="1" s="1"/>
  <c r="V1049" i="1"/>
  <c r="U1048" i="1"/>
  <c r="M1049" i="1"/>
  <c r="N1049" i="1" l="1"/>
  <c r="O1049" i="1"/>
  <c r="R1049" i="1"/>
  <c r="L1049" i="1" l="1"/>
  <c r="S1049" i="1" s="1"/>
  <c r="P1049" i="1" s="1"/>
  <c r="T1049" i="1" l="1"/>
  <c r="V1050" i="1" s="1"/>
  <c r="U1049" i="1" l="1"/>
  <c r="N1050" i="1" s="1"/>
  <c r="M1050" i="1"/>
  <c r="W1050" i="1"/>
  <c r="Q1050" i="1" s="1"/>
  <c r="O1050" i="1" l="1"/>
  <c r="L1050" i="1" s="1"/>
  <c r="R1050" i="1"/>
  <c r="S1050" i="1" l="1"/>
  <c r="P1050" i="1" s="1"/>
  <c r="T1050" i="1" s="1"/>
  <c r="W1051" i="1" l="1"/>
  <c r="Q1051" i="1" s="1"/>
  <c r="U1050" i="1"/>
  <c r="M1051" i="1"/>
  <c r="V1051" i="1"/>
  <c r="N1051" i="1" l="1"/>
  <c r="O1051" i="1"/>
  <c r="R1051" i="1"/>
  <c r="L1051" i="1" l="1"/>
  <c r="S1051" i="1" s="1"/>
  <c r="P1051" i="1" s="1"/>
  <c r="T1051" i="1" l="1"/>
  <c r="M1052" i="1" l="1"/>
  <c r="U1051" i="1"/>
  <c r="N1052" i="1" s="1"/>
  <c r="W1052" i="1"/>
  <c r="Q1052" i="1" s="1"/>
  <c r="V1052" i="1"/>
  <c r="O1052" i="1" l="1"/>
  <c r="L1052" i="1" s="1"/>
  <c r="R1052" i="1"/>
  <c r="S1052" i="1" l="1"/>
  <c r="P1052" i="1" s="1"/>
  <c r="T1052" i="1" l="1"/>
  <c r="W1053" i="1" l="1"/>
  <c r="Q1053" i="1" s="1"/>
  <c r="U1052" i="1"/>
  <c r="N1053" i="1" s="1"/>
  <c r="M1053" i="1"/>
  <c r="V1053" i="1"/>
  <c r="O1053" i="1" l="1"/>
  <c r="L1053" i="1" s="1"/>
  <c r="R1053" i="1"/>
  <c r="S1053" i="1" l="1"/>
  <c r="P1053" i="1" s="1"/>
  <c r="T1053" i="1" s="1"/>
  <c r="W1054" i="1" l="1"/>
  <c r="Q1054" i="1" s="1"/>
  <c r="M1054" i="1"/>
  <c r="U1053" i="1"/>
  <c r="N1054" i="1" s="1"/>
  <c r="V1054" i="1"/>
  <c r="O1054" i="1" l="1"/>
  <c r="L1054" i="1" s="1"/>
  <c r="R1054" i="1"/>
  <c r="S1054" i="1" l="1"/>
  <c r="P1054" i="1" s="1"/>
  <c r="T1054" i="1" s="1"/>
  <c r="W1055" i="1" l="1"/>
  <c r="Q1055" i="1" s="1"/>
  <c r="U1054" i="1"/>
  <c r="M1055" i="1"/>
  <c r="V1055" i="1"/>
  <c r="N1055" i="1" l="1"/>
  <c r="O1055" i="1"/>
  <c r="R1055" i="1"/>
  <c r="L1055" i="1" l="1"/>
  <c r="S1055" i="1" s="1"/>
  <c r="P1055" i="1" s="1"/>
  <c r="T1055" i="1" l="1"/>
  <c r="V1056" i="1" s="1"/>
  <c r="W1056" i="1" l="1"/>
  <c r="Q1056" i="1" s="1"/>
  <c r="M1056" i="1"/>
  <c r="U1055" i="1"/>
  <c r="N1056" i="1" l="1"/>
  <c r="O1056" i="1"/>
  <c r="R1056" i="1"/>
  <c r="L1056" i="1" l="1"/>
  <c r="S1056" i="1" l="1"/>
  <c r="P1056" i="1" s="1"/>
  <c r="T1056" i="1" s="1"/>
  <c r="M1057" i="1" l="1"/>
  <c r="U1056" i="1"/>
  <c r="N1057" i="1" s="1"/>
  <c r="V1057" i="1"/>
  <c r="W1057" i="1"/>
  <c r="Q1057" i="1" s="1"/>
  <c r="O1057" i="1" l="1"/>
  <c r="L1057" i="1" s="1"/>
  <c r="R1057" i="1"/>
  <c r="S1057" i="1" l="1"/>
  <c r="P1057" i="1" s="1"/>
  <c r="T1057" i="1" s="1"/>
  <c r="V1058" i="1" l="1"/>
  <c r="W1058" i="1"/>
  <c r="Q1058" i="1" s="1"/>
  <c r="M1058" i="1"/>
  <c r="U1057" i="1"/>
  <c r="N1058" i="1" l="1"/>
  <c r="O1058" i="1"/>
  <c r="R1058" i="1"/>
  <c r="L1058" i="1" l="1"/>
  <c r="S1058" i="1" s="1"/>
  <c r="P1058" i="1" s="1"/>
  <c r="T1058" i="1" s="1"/>
  <c r="M1059" i="1" l="1"/>
  <c r="U1058" i="1"/>
  <c r="V1059" i="1"/>
  <c r="W1059" i="1"/>
  <c r="Q1059" i="1" s="1"/>
  <c r="N1059" i="1" l="1"/>
  <c r="O1059" i="1"/>
  <c r="R1059" i="1"/>
  <c r="L1059" i="1" l="1"/>
  <c r="S1059" i="1" s="1"/>
  <c r="P1059" i="1" s="1"/>
  <c r="T1059" i="1" l="1"/>
  <c r="W1060" i="1" l="1"/>
  <c r="Q1060" i="1" s="1"/>
  <c r="M1060" i="1"/>
  <c r="U1059" i="1"/>
  <c r="V1060" i="1"/>
  <c r="N1060" i="1" l="1"/>
  <c r="O1060" i="1"/>
  <c r="R1060" i="1"/>
  <c r="L1060" i="1" l="1"/>
  <c r="S1060" i="1" s="1"/>
  <c r="P1060" i="1" s="1"/>
  <c r="T1060" i="1" s="1"/>
  <c r="W1061" i="1" l="1"/>
  <c r="Q1061" i="1" s="1"/>
  <c r="M1061" i="1"/>
  <c r="U1060" i="1"/>
  <c r="N1061" i="1" s="1"/>
  <c r="V1061" i="1"/>
  <c r="R1061" i="1" l="1"/>
  <c r="O1061" i="1"/>
  <c r="L1061" i="1" s="1"/>
  <c r="S1061" i="1" l="1"/>
  <c r="P1061" i="1" s="1"/>
  <c r="T1061" i="1" s="1"/>
  <c r="V1062" i="1" l="1"/>
  <c r="W1062" i="1"/>
  <c r="Q1062" i="1" s="1"/>
  <c r="M1062" i="1"/>
  <c r="U1061" i="1"/>
  <c r="O1062" i="1" l="1"/>
  <c r="R1062" i="1"/>
  <c r="N1062" i="1"/>
  <c r="L1062" i="1" l="1"/>
  <c r="S1062" i="1" l="1"/>
  <c r="P1062" i="1" s="1"/>
  <c r="T1062" i="1" s="1"/>
  <c r="V1063" i="1" l="1"/>
  <c r="W1063" i="1"/>
  <c r="Q1063" i="1" s="1"/>
  <c r="M1063" i="1"/>
  <c r="U1062" i="1"/>
  <c r="N1063" i="1" l="1"/>
  <c r="R1063" i="1"/>
  <c r="O1063" i="1"/>
  <c r="L1063" i="1" l="1"/>
  <c r="S1063" i="1" l="1"/>
  <c r="P1063" i="1" s="1"/>
  <c r="T1063" i="1" l="1"/>
  <c r="W1064" i="1" l="1"/>
  <c r="Q1064" i="1" s="1"/>
  <c r="U1063" i="1"/>
  <c r="N1064" i="1" s="1"/>
  <c r="M1064" i="1"/>
  <c r="V1064" i="1"/>
  <c r="O1064" i="1" l="1"/>
  <c r="L1064" i="1" s="1"/>
  <c r="R1064" i="1"/>
  <c r="S1064" i="1" l="1"/>
  <c r="P1064" i="1" s="1"/>
  <c r="T1064" i="1" s="1"/>
  <c r="W1065" i="1" l="1"/>
  <c r="Q1065" i="1" s="1"/>
  <c r="U1064" i="1"/>
  <c r="M1065" i="1"/>
  <c r="V1065" i="1"/>
  <c r="O1065" i="1" l="1"/>
  <c r="R1065" i="1"/>
  <c r="N1065" i="1"/>
  <c r="L1065" i="1" l="1"/>
  <c r="S1065" i="1" s="1"/>
  <c r="P1065" i="1" s="1"/>
  <c r="T1065" i="1" s="1"/>
  <c r="W1066" i="1" l="1"/>
  <c r="Q1066" i="1" s="1"/>
  <c r="M1066" i="1"/>
  <c r="U1065" i="1"/>
  <c r="V1066" i="1"/>
  <c r="R1066" i="1" l="1"/>
  <c r="O1066" i="1"/>
  <c r="N1066" i="1"/>
  <c r="L1066" i="1" l="1"/>
  <c r="S1066" i="1" s="1"/>
  <c r="P1066" i="1" s="1"/>
  <c r="T1066" i="1" s="1"/>
  <c r="M1067" i="1" l="1"/>
  <c r="U1066" i="1"/>
  <c r="W1067" i="1"/>
  <c r="Q1067" i="1" s="1"/>
  <c r="V1067" i="1"/>
  <c r="N1067" i="1" l="1"/>
  <c r="R1067" i="1"/>
  <c r="O1067" i="1"/>
  <c r="L1067" i="1" l="1"/>
  <c r="S1067" i="1" s="1"/>
  <c r="P1067" i="1" s="1"/>
  <c r="T1067" i="1" l="1"/>
  <c r="M1068" i="1" s="1"/>
  <c r="W1068" i="1" l="1"/>
  <c r="Q1068" i="1" s="1"/>
  <c r="U1067" i="1"/>
  <c r="R1068" i="1" s="1"/>
  <c r="V1068" i="1"/>
  <c r="O1068" i="1" l="1"/>
  <c r="N1068" i="1"/>
  <c r="L1068" i="1" l="1"/>
  <c r="S1068" i="1" s="1"/>
  <c r="P1068" i="1" s="1"/>
  <c r="T1068" i="1" s="1"/>
  <c r="V1069" i="1" l="1"/>
  <c r="M1069" i="1"/>
  <c r="U1068" i="1"/>
  <c r="N1069" i="1" s="1"/>
  <c r="W1069" i="1"/>
  <c r="Q1069" i="1" s="1"/>
  <c r="O1069" i="1" l="1"/>
  <c r="L1069" i="1" s="1"/>
  <c r="S1069" i="1" s="1"/>
  <c r="R1069" i="1"/>
  <c r="P1069" i="1" l="1"/>
  <c r="T1069" i="1" s="1"/>
  <c r="U1069" i="1" l="1"/>
  <c r="N1070" i="1" s="1"/>
  <c r="M1070" i="1"/>
  <c r="W1070" i="1"/>
  <c r="Q1070" i="1" s="1"/>
  <c r="V1070" i="1"/>
  <c r="O1070" i="1" l="1"/>
  <c r="L1070" i="1" s="1"/>
  <c r="R1070" i="1"/>
  <c r="S1070" i="1" l="1"/>
  <c r="P1070" i="1" s="1"/>
  <c r="T1070" i="1" l="1"/>
  <c r="M1071" i="1" l="1"/>
  <c r="U1070" i="1"/>
  <c r="W1071" i="1"/>
  <c r="Q1071" i="1" s="1"/>
  <c r="V1071" i="1"/>
  <c r="N1071" i="1" l="1"/>
  <c r="O1071" i="1"/>
  <c r="R1071" i="1"/>
  <c r="L1071" i="1" l="1"/>
  <c r="S1071" i="1" l="1"/>
  <c r="P1071" i="1" s="1"/>
  <c r="T1071" i="1" s="1"/>
  <c r="V1072" i="1" l="1"/>
  <c r="W1072" i="1"/>
  <c r="Q1072" i="1" s="1"/>
  <c r="U1071" i="1"/>
  <c r="M1072" i="1"/>
  <c r="O1072" i="1" l="1"/>
  <c r="R1072" i="1"/>
  <c r="N1072" i="1"/>
  <c r="L1072" i="1" l="1"/>
  <c r="S1072" i="1" s="1"/>
  <c r="P1072" i="1" s="1"/>
  <c r="T1072" i="1" l="1"/>
  <c r="W1073" i="1" l="1"/>
  <c r="Q1073" i="1" s="1"/>
  <c r="M1073" i="1"/>
  <c r="U1072" i="1"/>
  <c r="V1073" i="1"/>
  <c r="N1073" i="1" l="1"/>
  <c r="O1073" i="1"/>
  <c r="R1073" i="1"/>
  <c r="L1073" i="1" l="1"/>
  <c r="S1073" i="1" s="1"/>
  <c r="P1073" i="1" s="1"/>
  <c r="T1073" i="1" s="1"/>
  <c r="W1074" i="1" l="1"/>
  <c r="Q1074" i="1" s="1"/>
  <c r="U1073" i="1"/>
  <c r="N1074" i="1" s="1"/>
  <c r="M1074" i="1"/>
  <c r="V1074" i="1"/>
  <c r="R1074" i="1" l="1"/>
  <c r="O1074" i="1"/>
  <c r="L1074" i="1" s="1"/>
  <c r="S1074" i="1" l="1"/>
  <c r="P1074" i="1" s="1"/>
  <c r="T1074" i="1" l="1"/>
  <c r="M1075" i="1" l="1"/>
  <c r="U1074" i="1"/>
  <c r="V1075" i="1"/>
  <c r="W1075" i="1"/>
  <c r="Q1075" i="1" s="1"/>
  <c r="N1075" i="1" l="1"/>
  <c r="O1075" i="1"/>
  <c r="R1075" i="1"/>
  <c r="L1075" i="1" l="1"/>
  <c r="S1075" i="1" s="1"/>
  <c r="P1075" i="1" s="1"/>
  <c r="T1075" i="1" s="1"/>
  <c r="V1076" i="1" l="1"/>
  <c r="W1076" i="1"/>
  <c r="Q1076" i="1" s="1"/>
  <c r="M1076" i="1"/>
  <c r="U1075" i="1"/>
  <c r="R1076" i="1" l="1"/>
  <c r="O1076" i="1"/>
  <c r="N1076" i="1"/>
  <c r="L1076" i="1" l="1"/>
  <c r="S1076" i="1" s="1"/>
  <c r="P1076" i="1" s="1"/>
  <c r="T1076" i="1" l="1"/>
  <c r="V1077" i="1" s="1"/>
  <c r="U1076" i="1" l="1"/>
  <c r="N1077" i="1" s="1"/>
  <c r="M1077" i="1"/>
  <c r="W1077" i="1"/>
  <c r="Q1077" i="1" s="1"/>
  <c r="O1077" i="1" l="1"/>
  <c r="L1077" i="1" s="1"/>
  <c r="S1077" i="1" s="1"/>
  <c r="R1077" i="1"/>
  <c r="P1077" i="1" l="1"/>
  <c r="T1077" i="1" s="1"/>
  <c r="W1078" i="1" s="1"/>
  <c r="Q1078" i="1" s="1"/>
  <c r="M1078" i="1" l="1"/>
  <c r="U1077" i="1"/>
  <c r="O1078" i="1" s="1"/>
  <c r="V1078" i="1"/>
  <c r="R1078" i="1" l="1"/>
  <c r="N1078" i="1"/>
  <c r="L1078" i="1" s="1"/>
  <c r="S1078" i="1" l="1"/>
  <c r="P1078" i="1" s="1"/>
  <c r="T1078" i="1" s="1"/>
  <c r="V1079" i="1" l="1"/>
  <c r="W1079" i="1"/>
  <c r="Q1079" i="1" s="1"/>
  <c r="U1078" i="1"/>
  <c r="M1079" i="1"/>
  <c r="R1079" i="1" l="1"/>
  <c r="O1079" i="1"/>
  <c r="N1079" i="1"/>
  <c r="L1079" i="1" s="1"/>
  <c r="S1079" i="1" l="1"/>
  <c r="P1079" i="1" s="1"/>
  <c r="T1079" i="1" s="1"/>
  <c r="V1080" i="1" l="1"/>
  <c r="W1080" i="1"/>
  <c r="Q1080" i="1" s="1"/>
  <c r="M1080" i="1"/>
  <c r="U1079" i="1"/>
  <c r="N1080" i="1" l="1"/>
  <c r="O1080" i="1"/>
  <c r="R1080" i="1"/>
  <c r="L1080" i="1" l="1"/>
  <c r="S1080" i="1" l="1"/>
  <c r="P1080" i="1" s="1"/>
  <c r="T1080" i="1" l="1"/>
  <c r="W1081" i="1" l="1"/>
  <c r="Q1081" i="1" s="1"/>
  <c r="M1081" i="1"/>
  <c r="U1080" i="1"/>
  <c r="V1081" i="1"/>
  <c r="N1081" i="1" l="1"/>
  <c r="O1081" i="1"/>
  <c r="R1081" i="1"/>
  <c r="L1081" i="1" l="1"/>
  <c r="S1081" i="1" l="1"/>
  <c r="P1081" i="1" s="1"/>
  <c r="T1081" i="1" s="1"/>
  <c r="W1082" i="1" l="1"/>
  <c r="Q1082" i="1" s="1"/>
  <c r="V1082" i="1"/>
  <c r="M1082" i="1"/>
  <c r="U1081" i="1"/>
  <c r="N1082" i="1" s="1"/>
  <c r="O1082" i="1" l="1"/>
  <c r="L1082" i="1" s="1"/>
  <c r="R1082" i="1"/>
  <c r="S1082" i="1" l="1"/>
  <c r="P1082" i="1" s="1"/>
  <c r="T1082" i="1" s="1"/>
  <c r="V1083" i="1" l="1"/>
  <c r="W1083" i="1"/>
  <c r="Q1083" i="1" s="1"/>
  <c r="U1082" i="1"/>
  <c r="N1083" i="1" s="1"/>
  <c r="M1083" i="1"/>
  <c r="R1083" i="1" l="1"/>
  <c r="O1083" i="1"/>
  <c r="L1083" i="1" s="1"/>
  <c r="S1083" i="1" l="1"/>
  <c r="P1083" i="1" s="1"/>
  <c r="T1083" i="1" l="1"/>
  <c r="U1083" i="1" s="1"/>
  <c r="N1084" i="1" s="1"/>
  <c r="W1084" i="1" l="1"/>
  <c r="Q1084" i="1" s="1"/>
  <c r="M1084" i="1"/>
  <c r="V1084" i="1"/>
  <c r="O1084" i="1"/>
  <c r="R1084" i="1"/>
  <c r="L1084" i="1" l="1"/>
  <c r="S1084" i="1" s="1"/>
  <c r="P1084" i="1" s="1"/>
  <c r="T1084" i="1" s="1"/>
  <c r="V1085" i="1" l="1"/>
  <c r="W1085" i="1"/>
  <c r="Q1085" i="1" s="1"/>
  <c r="M1085" i="1"/>
  <c r="U1084" i="1"/>
  <c r="O1085" i="1" l="1"/>
  <c r="R1085" i="1"/>
  <c r="N1085" i="1"/>
  <c r="L1085" i="1" l="1"/>
  <c r="S1085" i="1" s="1"/>
  <c r="P1085" i="1" s="1"/>
  <c r="T1085" i="1" s="1"/>
  <c r="W1086" i="1" l="1"/>
  <c r="Q1086" i="1" s="1"/>
  <c r="U1085" i="1"/>
  <c r="N1086" i="1" s="1"/>
  <c r="M1086" i="1"/>
  <c r="V1086" i="1"/>
  <c r="R1086" i="1" l="1"/>
  <c r="O1086" i="1"/>
  <c r="L1086" i="1" s="1"/>
  <c r="S1086" i="1" l="1"/>
  <c r="P1086" i="1" s="1"/>
  <c r="T1086" i="1" l="1"/>
  <c r="V1087" i="1" s="1"/>
  <c r="W1087" i="1" l="1"/>
  <c r="Q1087" i="1" s="1"/>
  <c r="U1086" i="1"/>
  <c r="M1087" i="1"/>
  <c r="N1087" i="1" l="1"/>
  <c r="O1087" i="1"/>
  <c r="R1087" i="1"/>
  <c r="L1087" i="1" l="1"/>
  <c r="S1087" i="1" s="1"/>
  <c r="P1087" i="1" s="1"/>
  <c r="T1087" i="1" s="1"/>
  <c r="V1088" i="1" l="1"/>
  <c r="W1088" i="1"/>
  <c r="Q1088" i="1" s="1"/>
  <c r="U1087" i="1"/>
  <c r="N1088" i="1" s="1"/>
  <c r="M1088" i="1"/>
  <c r="O1088" i="1" l="1"/>
  <c r="L1088" i="1" s="1"/>
  <c r="R1088" i="1"/>
  <c r="S1088" i="1" l="1"/>
  <c r="P1088" i="1" s="1"/>
  <c r="T1088" i="1" s="1"/>
  <c r="W1089" i="1" l="1"/>
  <c r="Q1089" i="1" s="1"/>
  <c r="U1088" i="1"/>
  <c r="M1089" i="1"/>
  <c r="V1089" i="1"/>
  <c r="N1089" i="1" l="1"/>
  <c r="O1089" i="1"/>
  <c r="R1089" i="1"/>
  <c r="L1089" i="1" l="1"/>
  <c r="S1089" i="1" s="1"/>
  <c r="P1089" i="1" s="1"/>
  <c r="T1089" i="1" s="1"/>
  <c r="W1090" i="1" l="1"/>
  <c r="Q1090" i="1" s="1"/>
  <c r="U1089" i="1"/>
  <c r="N1090" i="1" s="1"/>
  <c r="M1090" i="1"/>
  <c r="V1090" i="1"/>
  <c r="O1090" i="1" l="1"/>
  <c r="L1090" i="1" s="1"/>
  <c r="R1090" i="1"/>
  <c r="S1090" i="1" l="1"/>
  <c r="P1090" i="1" s="1"/>
  <c r="T1090" i="1" l="1"/>
  <c r="V1091" i="1" s="1"/>
  <c r="W1091" i="1" l="1"/>
  <c r="Q1091" i="1" s="1"/>
  <c r="M1091" i="1"/>
  <c r="U1090" i="1"/>
  <c r="N1091" i="1" l="1"/>
  <c r="O1091" i="1"/>
  <c r="R1091" i="1"/>
  <c r="L1091" i="1" l="1"/>
  <c r="S1091" i="1" s="1"/>
  <c r="P1091" i="1" s="1"/>
  <c r="T1091" i="1" s="1"/>
  <c r="W1092" i="1" l="1"/>
  <c r="Q1092" i="1" s="1"/>
  <c r="M1092" i="1"/>
  <c r="U1091" i="1"/>
  <c r="N1092" i="1" s="1"/>
  <c r="V1092" i="1"/>
  <c r="O1092" i="1" l="1"/>
  <c r="L1092" i="1" s="1"/>
  <c r="R1092" i="1"/>
  <c r="S1092" i="1" l="1"/>
  <c r="P1092" i="1" s="1"/>
  <c r="T1092" i="1" s="1"/>
  <c r="V1093" i="1" l="1"/>
  <c r="W1093" i="1"/>
  <c r="Q1093" i="1" s="1"/>
  <c r="M1093" i="1"/>
  <c r="U1092" i="1"/>
  <c r="N1093" i="1" l="1"/>
  <c r="O1093" i="1"/>
  <c r="R1093" i="1"/>
  <c r="L1093" i="1" l="1"/>
  <c r="S1093" i="1" s="1"/>
  <c r="P1093" i="1" s="1"/>
  <c r="T1093" i="1" l="1"/>
  <c r="W1094" i="1" s="1"/>
  <c r="Q1094" i="1" s="1"/>
  <c r="V1094" i="1" l="1"/>
  <c r="U1093" i="1"/>
  <c r="N1094" i="1" s="1"/>
  <c r="M1094" i="1"/>
  <c r="O1094" i="1" l="1"/>
  <c r="L1094" i="1" s="1"/>
  <c r="R1094" i="1"/>
  <c r="S1094" i="1" l="1"/>
  <c r="P1094" i="1" s="1"/>
  <c r="T1094" i="1" s="1"/>
  <c r="W1095" i="1" l="1"/>
  <c r="Q1095" i="1" s="1"/>
  <c r="U1094" i="1"/>
  <c r="M1095" i="1"/>
  <c r="V1095" i="1"/>
  <c r="N1095" i="1" l="1"/>
  <c r="O1095" i="1"/>
  <c r="R1095" i="1"/>
  <c r="L1095" i="1" l="1"/>
  <c r="S1095" i="1" s="1"/>
  <c r="P1095" i="1" s="1"/>
  <c r="T1095" i="1" l="1"/>
  <c r="W1096" i="1" l="1"/>
  <c r="Q1096" i="1" s="1"/>
  <c r="M1096" i="1"/>
  <c r="U1095" i="1"/>
  <c r="V1096" i="1"/>
  <c r="N1096" i="1" l="1"/>
  <c r="O1096" i="1"/>
  <c r="R1096" i="1"/>
  <c r="L1096" i="1" l="1"/>
  <c r="S1096" i="1" s="1"/>
  <c r="P1096" i="1" s="1"/>
  <c r="T1096" i="1" l="1"/>
  <c r="V1097" i="1" l="1"/>
  <c r="M1097" i="1"/>
  <c r="U1096" i="1"/>
  <c r="W1097" i="1"/>
  <c r="Q1097" i="1" s="1"/>
  <c r="N1097" i="1" l="1"/>
  <c r="O1097" i="1"/>
  <c r="R1097" i="1"/>
  <c r="L1097" i="1" l="1"/>
  <c r="S1097" i="1" s="1"/>
  <c r="P1097" i="1" s="1"/>
  <c r="T1097" i="1" s="1"/>
  <c r="W1098" i="1" l="1"/>
  <c r="Q1098" i="1" s="1"/>
  <c r="U1097" i="1"/>
  <c r="M1098" i="1"/>
  <c r="V1098" i="1"/>
  <c r="N1098" i="1" l="1"/>
  <c r="O1098" i="1"/>
  <c r="R1098" i="1"/>
  <c r="L1098" i="1" l="1"/>
  <c r="S1098" i="1" s="1"/>
  <c r="P1098" i="1" s="1"/>
  <c r="T1098" i="1" l="1"/>
  <c r="V1099" i="1" s="1"/>
  <c r="W1099" i="1" l="1"/>
  <c r="Q1099" i="1" s="1"/>
  <c r="U1098" i="1"/>
  <c r="M1099" i="1"/>
  <c r="N1099" i="1" l="1"/>
  <c r="O1099" i="1"/>
  <c r="R1099" i="1"/>
  <c r="L1099" i="1" l="1"/>
  <c r="S1099" i="1" s="1"/>
  <c r="P1099" i="1" s="1"/>
  <c r="T1099" i="1" s="1"/>
  <c r="W1100" i="1" l="1"/>
  <c r="Q1100" i="1" s="1"/>
  <c r="U1099" i="1"/>
  <c r="N1100" i="1" s="1"/>
  <c r="M1100" i="1"/>
  <c r="V1100" i="1"/>
  <c r="O1100" i="1" l="1"/>
  <c r="L1100" i="1" s="1"/>
  <c r="R1100" i="1"/>
  <c r="S1100" i="1" l="1"/>
  <c r="P1100" i="1" s="1"/>
  <c r="T1100" i="1" l="1"/>
  <c r="W1101" i="1" s="1"/>
  <c r="Q1101" i="1" s="1"/>
  <c r="M1101" i="1" l="1"/>
  <c r="U1100" i="1"/>
  <c r="V1101" i="1"/>
  <c r="N1101" i="1" l="1"/>
  <c r="O1101" i="1"/>
  <c r="R1101" i="1"/>
  <c r="L1101" i="1" l="1"/>
  <c r="S1101" i="1" s="1"/>
  <c r="P1101" i="1" s="1"/>
  <c r="T1101" i="1" l="1"/>
  <c r="M1102" i="1" l="1"/>
  <c r="U1101" i="1"/>
  <c r="N1102" i="1" s="1"/>
  <c r="V1102" i="1"/>
  <c r="W1102" i="1"/>
  <c r="Q1102" i="1" s="1"/>
  <c r="O1102" i="1" l="1"/>
  <c r="L1102" i="1" s="1"/>
  <c r="R1102" i="1"/>
  <c r="S1102" i="1" l="1"/>
  <c r="P1102" i="1" s="1"/>
  <c r="T1102" i="1" l="1"/>
  <c r="W1103" i="1" l="1"/>
  <c r="Q1103" i="1" s="1"/>
  <c r="M1103" i="1"/>
  <c r="U1102" i="1"/>
  <c r="N1103" i="1" s="1"/>
  <c r="V1103" i="1"/>
  <c r="O1103" i="1" l="1"/>
  <c r="L1103" i="1" s="1"/>
  <c r="R1103" i="1"/>
  <c r="S1103" i="1" l="1"/>
  <c r="P1103" i="1" s="1"/>
  <c r="T1103" i="1" l="1"/>
  <c r="V1104" i="1" s="1"/>
  <c r="W1104" i="1" l="1"/>
  <c r="Q1104" i="1" s="1"/>
  <c r="M1104" i="1"/>
  <c r="U1103" i="1"/>
  <c r="N1104" i="1" l="1"/>
  <c r="O1104" i="1"/>
  <c r="R1104" i="1"/>
  <c r="L1104" i="1" l="1"/>
  <c r="S1104" i="1" s="1"/>
  <c r="P1104" i="1" s="1"/>
  <c r="T1104" i="1" l="1"/>
  <c r="U1104" i="1" s="1"/>
  <c r="V1105" i="1" l="1"/>
  <c r="M1105" i="1"/>
  <c r="W1105" i="1"/>
  <c r="Q1105" i="1" s="1"/>
  <c r="N1105" i="1"/>
  <c r="O1105" i="1"/>
  <c r="R1105" i="1"/>
  <c r="L1105" i="1" l="1"/>
  <c r="S1105" i="1" s="1"/>
  <c r="P1105" i="1" s="1"/>
  <c r="T1105" i="1" l="1"/>
  <c r="U1105" i="1" s="1"/>
  <c r="V1106" i="1" l="1"/>
  <c r="M1106" i="1"/>
  <c r="W1106" i="1"/>
  <c r="Q1106" i="1" s="1"/>
  <c r="N1106" i="1"/>
  <c r="O1106" i="1"/>
  <c r="R1106" i="1"/>
  <c r="L1106" i="1" l="1"/>
  <c r="S1106" i="1" s="1"/>
  <c r="P1106" i="1" s="1"/>
  <c r="T1106" i="1" l="1"/>
  <c r="W1107" i="1" s="1"/>
  <c r="Q1107" i="1" s="1"/>
  <c r="V1107" i="1" l="1"/>
  <c r="M1107" i="1"/>
  <c r="U1106" i="1"/>
  <c r="R1107" i="1" s="1"/>
  <c r="N1107" i="1" l="1"/>
  <c r="O1107" i="1"/>
  <c r="L1107" i="1" l="1"/>
  <c r="S1107" i="1" s="1"/>
  <c r="P1107" i="1" s="1"/>
  <c r="T1107" i="1" l="1"/>
  <c r="U1107" i="1" s="1"/>
  <c r="O1108" i="1" s="1"/>
  <c r="V1108" i="1" l="1"/>
  <c r="N1108" i="1"/>
  <c r="R1108" i="1"/>
  <c r="M1108" i="1"/>
  <c r="W1108" i="1"/>
  <c r="Q1108" i="1" s="1"/>
  <c r="L1108" i="1" l="1"/>
  <c r="S1108" i="1" s="1"/>
  <c r="P1108" i="1" s="1"/>
  <c r="T1108" i="1" s="1"/>
  <c r="V1109" i="1" l="1"/>
  <c r="W1109" i="1"/>
  <c r="Q1109" i="1" s="1"/>
  <c r="M1109" i="1"/>
  <c r="U1108" i="1"/>
  <c r="R1109" i="1" l="1"/>
  <c r="O1109" i="1"/>
  <c r="N1109" i="1"/>
  <c r="L1109" i="1" s="1"/>
  <c r="S1109" i="1" l="1"/>
  <c r="P1109" i="1" s="1"/>
  <c r="T1109" i="1" l="1"/>
  <c r="V1110" i="1" s="1"/>
  <c r="W1110" i="1" l="1"/>
  <c r="Q1110" i="1" s="1"/>
  <c r="U1109" i="1"/>
  <c r="R1110" i="1" s="1"/>
  <c r="M1110" i="1"/>
  <c r="O1110" i="1" l="1"/>
  <c r="N1110" i="1"/>
  <c r="L1110" i="1" l="1"/>
  <c r="S1110" i="1" l="1"/>
  <c r="P1110" i="1" s="1"/>
  <c r="T1110" i="1" s="1"/>
  <c r="V1111" i="1" l="1"/>
  <c r="W1111" i="1"/>
  <c r="Q1111" i="1" s="1"/>
  <c r="M1111" i="1"/>
  <c r="U1110" i="1"/>
  <c r="N1111" i="1" l="1"/>
  <c r="R1111" i="1"/>
  <c r="O1111" i="1"/>
  <c r="L1111" i="1" l="1"/>
  <c r="S1111" i="1" l="1"/>
  <c r="P1111" i="1" s="1"/>
  <c r="T1111" i="1" s="1"/>
  <c r="M1112" i="1" l="1"/>
  <c r="U1111" i="1"/>
  <c r="V1112" i="1"/>
  <c r="W1112" i="1"/>
  <c r="Q1112" i="1" s="1"/>
  <c r="N1112" i="1" l="1"/>
  <c r="R1112" i="1"/>
  <c r="O1112" i="1"/>
  <c r="L1112" i="1" l="1"/>
  <c r="S1112" i="1" l="1"/>
  <c r="P1112" i="1" s="1"/>
  <c r="T1112" i="1" s="1"/>
  <c r="M1113" i="1" l="1"/>
  <c r="U1112" i="1"/>
  <c r="N1113" i="1" s="1"/>
  <c r="V1113" i="1"/>
  <c r="W1113" i="1"/>
  <c r="Q1113" i="1" s="1"/>
  <c r="R1113" i="1" l="1"/>
  <c r="O1113" i="1"/>
  <c r="L1113" i="1" s="1"/>
  <c r="S1113" i="1" l="1"/>
  <c r="P1113" i="1" s="1"/>
  <c r="T1113" i="1" s="1"/>
  <c r="W1114" i="1" l="1"/>
  <c r="Q1114" i="1" s="1"/>
  <c r="V1114" i="1"/>
  <c r="U1113" i="1"/>
  <c r="N1114" i="1" s="1"/>
  <c r="M1114" i="1"/>
  <c r="O1114" i="1" l="1"/>
  <c r="L1114" i="1" s="1"/>
  <c r="S1114" i="1" s="1"/>
  <c r="R1114" i="1"/>
  <c r="P1114" i="1" l="1"/>
  <c r="T1114" i="1" s="1"/>
  <c r="V1115" i="1" s="1"/>
  <c r="W1115" i="1" l="1"/>
  <c r="Q1115" i="1" s="1"/>
  <c r="M1115" i="1"/>
  <c r="U1114" i="1"/>
  <c r="R1115" i="1" l="1"/>
  <c r="O1115" i="1"/>
  <c r="N1115" i="1"/>
  <c r="L1115" i="1" s="1"/>
  <c r="S1115" i="1" l="1"/>
  <c r="P1115" i="1" s="1"/>
  <c r="T1115" i="1" s="1"/>
  <c r="M1116" i="1" l="1"/>
  <c r="U1115" i="1"/>
  <c r="O1116" i="1" s="1"/>
  <c r="W1116" i="1"/>
  <c r="Q1116" i="1" s="1"/>
  <c r="V1116" i="1"/>
  <c r="N1116" i="1" l="1"/>
  <c r="L1116" i="1" s="1"/>
  <c r="S1116" i="1" s="1"/>
  <c r="R1116" i="1"/>
  <c r="P1116" i="1" l="1"/>
  <c r="T1116" i="1" s="1"/>
  <c r="V1117" i="1" s="1"/>
  <c r="W1117" i="1" l="1"/>
  <c r="Q1117" i="1" s="1"/>
  <c r="U1116" i="1"/>
  <c r="M1117" i="1"/>
  <c r="N1117" i="1" l="1"/>
  <c r="R1117" i="1"/>
  <c r="O1117" i="1"/>
  <c r="L1117" i="1" l="1"/>
  <c r="S1117" i="1" l="1"/>
  <c r="P1117" i="1" s="1"/>
  <c r="T1117" i="1" s="1"/>
  <c r="W1118" i="1" l="1"/>
  <c r="Q1118" i="1" s="1"/>
  <c r="M1118" i="1"/>
  <c r="U1117" i="1"/>
  <c r="V1118" i="1"/>
  <c r="R1118" i="1" l="1"/>
  <c r="O1118" i="1"/>
  <c r="N1118" i="1"/>
  <c r="L1118" i="1" s="1"/>
  <c r="S1118" i="1" l="1"/>
  <c r="P1118" i="1" s="1"/>
  <c r="T1118" i="1" s="1"/>
  <c r="M1119" i="1" l="1"/>
  <c r="U1118" i="1"/>
  <c r="N1119" i="1" s="1"/>
  <c r="W1119" i="1"/>
  <c r="Q1119" i="1" s="1"/>
  <c r="V1119" i="1"/>
  <c r="O1119" i="1" l="1"/>
  <c r="L1119" i="1" s="1"/>
  <c r="R1119" i="1"/>
  <c r="S1119" i="1" l="1"/>
  <c r="P1119" i="1" s="1"/>
  <c r="T1119" i="1" s="1"/>
  <c r="M1120" i="1" l="1"/>
  <c r="U1119" i="1"/>
  <c r="N1120" i="1" s="1"/>
  <c r="V1120" i="1"/>
  <c r="W1120" i="1"/>
  <c r="Q1120" i="1" s="1"/>
  <c r="O1120" i="1" l="1"/>
  <c r="L1120" i="1" s="1"/>
  <c r="R1120" i="1"/>
  <c r="S1120" i="1" l="1"/>
  <c r="P1120" i="1" s="1"/>
  <c r="T1120" i="1" s="1"/>
  <c r="V1121" i="1" l="1"/>
  <c r="W1121" i="1"/>
  <c r="Q1121" i="1" s="1"/>
  <c r="U1120" i="1"/>
  <c r="N1121" i="1" s="1"/>
  <c r="M1121" i="1"/>
  <c r="O1121" i="1" l="1"/>
  <c r="L1121" i="1" s="1"/>
  <c r="R1121" i="1"/>
  <c r="S1121" i="1" l="1"/>
  <c r="P1121" i="1" s="1"/>
  <c r="T1121" i="1" s="1"/>
  <c r="V1122" i="1" l="1"/>
  <c r="W1122" i="1"/>
  <c r="Q1122" i="1" s="1"/>
  <c r="M1122" i="1"/>
  <c r="U1121" i="1"/>
  <c r="N1122" i="1" l="1"/>
  <c r="O1122" i="1"/>
  <c r="R1122" i="1"/>
  <c r="L1122" i="1" l="1"/>
  <c r="S1122" i="1" s="1"/>
  <c r="P1122" i="1" s="1"/>
  <c r="T1122" i="1" l="1"/>
  <c r="M1123" i="1" s="1"/>
  <c r="U1122" i="1" l="1"/>
  <c r="N1123" i="1" s="1"/>
  <c r="W1123" i="1"/>
  <c r="Q1123" i="1" s="1"/>
  <c r="V1123" i="1"/>
  <c r="R1123" i="1" l="1"/>
  <c r="O1123" i="1"/>
  <c r="L1123" i="1" s="1"/>
  <c r="S1123" i="1" s="1"/>
  <c r="P1123" i="1" l="1"/>
  <c r="T1123" i="1" s="1"/>
  <c r="W1124" i="1" l="1"/>
  <c r="Q1124" i="1" s="1"/>
  <c r="M1124" i="1"/>
  <c r="U1123" i="1"/>
  <c r="V1124" i="1"/>
  <c r="N1124" i="1" l="1"/>
  <c r="O1124" i="1"/>
  <c r="R1124" i="1"/>
  <c r="L1124" i="1" l="1"/>
  <c r="S1124" i="1" l="1"/>
  <c r="P1124" i="1" s="1"/>
  <c r="T1124" i="1" l="1"/>
  <c r="W1125" i="1" l="1"/>
  <c r="Q1125" i="1" s="1"/>
  <c r="U1124" i="1"/>
  <c r="M1125" i="1"/>
  <c r="V1125" i="1"/>
  <c r="N1125" i="1" l="1"/>
  <c r="O1125" i="1"/>
  <c r="R1125" i="1"/>
  <c r="L1125" i="1" l="1"/>
  <c r="S1125" i="1" l="1"/>
  <c r="P1125" i="1" s="1"/>
  <c r="T1125" i="1" s="1"/>
  <c r="W1126" i="1" l="1"/>
  <c r="Q1126" i="1" s="1"/>
  <c r="M1126" i="1"/>
  <c r="U1125" i="1"/>
  <c r="N1126" i="1" s="1"/>
  <c r="V1126" i="1"/>
  <c r="O1126" i="1" l="1"/>
  <c r="L1126" i="1" s="1"/>
  <c r="R1126" i="1"/>
  <c r="S1126" i="1" l="1"/>
  <c r="P1126" i="1" s="1"/>
  <c r="T1126" i="1" s="1"/>
  <c r="W1127" i="1" l="1"/>
  <c r="Q1127" i="1" s="1"/>
  <c r="U1126" i="1"/>
  <c r="N1127" i="1" s="1"/>
  <c r="M1127" i="1"/>
  <c r="V1127" i="1"/>
  <c r="R1127" i="1" l="1"/>
  <c r="O1127" i="1"/>
  <c r="L1127" i="1" s="1"/>
  <c r="S1127" i="1" l="1"/>
  <c r="P1127" i="1" s="1"/>
  <c r="T1127" i="1" l="1"/>
  <c r="W1128" i="1" l="1"/>
  <c r="Q1128" i="1" s="1"/>
  <c r="M1128" i="1"/>
  <c r="U1127" i="1"/>
  <c r="V1128" i="1"/>
  <c r="N1128" i="1" l="1"/>
  <c r="O1128" i="1"/>
  <c r="R1128" i="1"/>
  <c r="L1128" i="1" l="1"/>
  <c r="S1128" i="1" s="1"/>
  <c r="P1128" i="1" s="1"/>
  <c r="T1128" i="1" l="1"/>
  <c r="V1129" i="1" s="1"/>
  <c r="W1129" i="1" l="1"/>
  <c r="Q1129" i="1" s="1"/>
  <c r="M1129" i="1"/>
  <c r="U1128" i="1"/>
  <c r="N1129" i="1" l="1"/>
  <c r="R1129" i="1"/>
  <c r="O1129" i="1"/>
  <c r="L1129" i="1" l="1"/>
  <c r="S1129" i="1" s="1"/>
  <c r="P1129" i="1" s="1"/>
  <c r="T1129" i="1" l="1"/>
  <c r="U1129" i="1" s="1"/>
  <c r="M1130" i="1" l="1"/>
  <c r="W1130" i="1"/>
  <c r="Q1130" i="1" s="1"/>
  <c r="V1130" i="1"/>
  <c r="O1130" i="1"/>
  <c r="R1130" i="1"/>
  <c r="N1130" i="1"/>
  <c r="L1130" i="1" l="1"/>
  <c r="S1130" i="1" s="1"/>
  <c r="P1130" i="1" s="1"/>
  <c r="T1130" i="1" s="1"/>
  <c r="V1131" i="1" l="1"/>
  <c r="W1131" i="1"/>
  <c r="Q1131" i="1" s="1"/>
  <c r="U1130" i="1"/>
  <c r="M1131" i="1"/>
  <c r="N1131" i="1" l="1"/>
  <c r="O1131" i="1"/>
  <c r="R1131" i="1"/>
  <c r="L1131" i="1" l="1"/>
  <c r="S1131" i="1" s="1"/>
  <c r="P1131" i="1" s="1"/>
  <c r="T1131" i="1" s="1"/>
  <c r="W1132" i="1" l="1"/>
  <c r="Q1132" i="1" s="1"/>
  <c r="U1131" i="1"/>
  <c r="N1132" i="1" s="1"/>
  <c r="M1132" i="1"/>
  <c r="V1132" i="1"/>
  <c r="O1132" i="1" l="1"/>
  <c r="L1132" i="1" s="1"/>
  <c r="R1132" i="1"/>
  <c r="S1132" i="1" l="1"/>
  <c r="P1132" i="1" s="1"/>
  <c r="T1132" i="1" s="1"/>
  <c r="V1133" i="1" l="1"/>
  <c r="W1133" i="1"/>
  <c r="Q1133" i="1" s="1"/>
  <c r="U1132" i="1"/>
  <c r="N1133" i="1" s="1"/>
  <c r="M1133" i="1"/>
  <c r="O1133" i="1" l="1"/>
  <c r="L1133" i="1" s="1"/>
  <c r="R1133" i="1"/>
  <c r="S1133" i="1" l="1"/>
  <c r="P1133" i="1" s="1"/>
  <c r="T1133" i="1" l="1"/>
  <c r="M1134" i="1" s="1"/>
  <c r="W1134" i="1" l="1"/>
  <c r="Q1134" i="1" s="1"/>
  <c r="U1133" i="1"/>
  <c r="N1134" i="1" s="1"/>
  <c r="V1134" i="1"/>
  <c r="R1134" i="1" l="1"/>
  <c r="O1134" i="1"/>
  <c r="L1134" i="1" s="1"/>
  <c r="S1134" i="1" s="1"/>
  <c r="P1134" i="1" l="1"/>
  <c r="T1134" i="1" s="1"/>
  <c r="U1134" i="1" s="1"/>
  <c r="N1135" i="1" s="1"/>
  <c r="M1135" i="1" l="1"/>
  <c r="W1135" i="1"/>
  <c r="Q1135" i="1" s="1"/>
  <c r="V1135" i="1"/>
  <c r="O1135" i="1"/>
  <c r="R1135" i="1"/>
  <c r="L1135" i="1" l="1"/>
  <c r="S1135" i="1" s="1"/>
  <c r="P1135" i="1" s="1"/>
  <c r="T1135" i="1" s="1"/>
  <c r="V1136" i="1" l="1"/>
  <c r="W1136" i="1"/>
  <c r="Q1136" i="1" s="1"/>
  <c r="M1136" i="1"/>
  <c r="U1135" i="1"/>
  <c r="N1136" i="1" s="1"/>
  <c r="O1136" i="1" l="1"/>
  <c r="L1136" i="1" s="1"/>
  <c r="R1136" i="1"/>
  <c r="S1136" i="1" l="1"/>
  <c r="P1136" i="1" s="1"/>
  <c r="T1136" i="1" s="1"/>
  <c r="V1137" i="1" l="1"/>
  <c r="W1137" i="1"/>
  <c r="Q1137" i="1" s="1"/>
  <c r="M1137" i="1"/>
  <c r="U1136" i="1"/>
  <c r="O1137" i="1" l="1"/>
  <c r="R1137" i="1"/>
  <c r="N1137" i="1"/>
  <c r="L1137" i="1" s="1"/>
  <c r="S1137" i="1" s="1"/>
  <c r="P1137" i="1" s="1"/>
  <c r="T1137" i="1" l="1"/>
  <c r="W1138" i="1" l="1"/>
  <c r="Q1138" i="1" s="1"/>
  <c r="U1137" i="1"/>
  <c r="M1138" i="1"/>
  <c r="V1138" i="1"/>
  <c r="N1138" i="1" l="1"/>
  <c r="O1138" i="1"/>
  <c r="R1138" i="1"/>
  <c r="L1138" i="1" l="1"/>
  <c r="S1138" i="1" l="1"/>
  <c r="P1138" i="1" s="1"/>
  <c r="T1138" i="1" l="1"/>
  <c r="V1139" i="1" s="1"/>
  <c r="W1139" i="1" l="1"/>
  <c r="Q1139" i="1" s="1"/>
  <c r="U1138" i="1"/>
  <c r="N1139" i="1" s="1"/>
  <c r="M1139" i="1"/>
  <c r="R1139" i="1" l="1"/>
  <c r="O1139" i="1"/>
  <c r="L1139" i="1" s="1"/>
  <c r="S1139" i="1" l="1"/>
  <c r="P1139" i="1" s="1"/>
  <c r="T1139" i="1" s="1"/>
  <c r="V1140" i="1" l="1"/>
  <c r="W1140" i="1"/>
  <c r="Q1140" i="1" s="1"/>
  <c r="M1140" i="1"/>
  <c r="U1139" i="1"/>
  <c r="N1140" i="1" s="1"/>
  <c r="O1140" i="1" l="1"/>
  <c r="L1140" i="1" s="1"/>
  <c r="R1140" i="1"/>
  <c r="S1140" i="1" l="1"/>
  <c r="P1140" i="1" s="1"/>
  <c r="T1140" i="1" s="1"/>
  <c r="V1141" i="1" l="1"/>
  <c r="W1141" i="1"/>
  <c r="Q1141" i="1" s="1"/>
  <c r="M1141" i="1"/>
  <c r="U1140" i="1"/>
  <c r="O1141" i="1" l="1"/>
  <c r="R1141" i="1"/>
  <c r="N1141" i="1"/>
  <c r="L1141" i="1" l="1"/>
  <c r="S1141" i="1" s="1"/>
  <c r="P1141" i="1" s="1"/>
  <c r="T1141" i="1" s="1"/>
  <c r="V1142" i="1" l="1"/>
  <c r="W1142" i="1"/>
  <c r="Q1142" i="1" s="1"/>
  <c r="M1142" i="1"/>
  <c r="U1141" i="1"/>
  <c r="N1142" i="1" s="1"/>
  <c r="O1142" i="1" l="1"/>
  <c r="L1142" i="1" s="1"/>
  <c r="R1142" i="1"/>
  <c r="S1142" i="1" l="1"/>
  <c r="P1142" i="1" s="1"/>
  <c r="T1142" i="1" l="1"/>
  <c r="M1143" i="1" l="1"/>
  <c r="U1142" i="1"/>
  <c r="V1143" i="1"/>
  <c r="W1143" i="1"/>
  <c r="Q1143" i="1" s="1"/>
  <c r="N1143" i="1" l="1"/>
  <c r="O1143" i="1"/>
  <c r="R1143" i="1"/>
  <c r="L1143" i="1" l="1"/>
  <c r="S1143" i="1" l="1"/>
  <c r="P1143" i="1" s="1"/>
  <c r="T1143" i="1" s="1"/>
  <c r="V1144" i="1" l="1"/>
  <c r="W1144" i="1"/>
  <c r="Q1144" i="1" s="1"/>
  <c r="U1143" i="1"/>
  <c r="M1144" i="1"/>
  <c r="N1144" i="1" l="1"/>
  <c r="O1144" i="1"/>
  <c r="R1144" i="1"/>
  <c r="L1144" i="1" l="1"/>
  <c r="S1144" i="1" l="1"/>
  <c r="P1144" i="1" s="1"/>
  <c r="T1144" i="1" l="1"/>
  <c r="W1145" i="1" l="1"/>
  <c r="Q1145" i="1" s="1"/>
  <c r="M1145" i="1"/>
  <c r="U1144" i="1"/>
  <c r="V1145" i="1"/>
  <c r="N1145" i="1" l="1"/>
  <c r="R1145" i="1"/>
  <c r="O1145" i="1"/>
  <c r="L1145" i="1" l="1"/>
  <c r="S1145" i="1" l="1"/>
  <c r="P1145" i="1" s="1"/>
  <c r="T1145" i="1" l="1"/>
  <c r="W1146" i="1" l="1"/>
  <c r="Q1146" i="1" s="1"/>
  <c r="U1145" i="1"/>
  <c r="N1146" i="1" s="1"/>
  <c r="M1146" i="1"/>
  <c r="V1146" i="1"/>
  <c r="O1146" i="1" l="1"/>
  <c r="L1146" i="1" s="1"/>
  <c r="R1146" i="1"/>
  <c r="S1146" i="1" l="1"/>
  <c r="P1146" i="1" s="1"/>
  <c r="T1146" i="1" s="1"/>
  <c r="M1147" i="1" l="1"/>
  <c r="U1146" i="1"/>
  <c r="N1147" i="1" s="1"/>
  <c r="V1147" i="1"/>
  <c r="W1147" i="1"/>
  <c r="Q1147" i="1" s="1"/>
  <c r="O1147" i="1" l="1"/>
  <c r="L1147" i="1" s="1"/>
  <c r="S1147" i="1" s="1"/>
  <c r="R1147" i="1"/>
  <c r="P1147" i="1" l="1"/>
  <c r="T1147" i="1" l="1"/>
  <c r="V1148" i="1" s="1"/>
  <c r="W1148" i="1" l="1"/>
  <c r="Q1148" i="1" s="1"/>
  <c r="U1147" i="1"/>
  <c r="M1148" i="1"/>
  <c r="O1148" i="1" l="1"/>
  <c r="R1148" i="1"/>
  <c r="N1148" i="1"/>
  <c r="L1148" i="1" l="1"/>
  <c r="S1148" i="1" s="1"/>
  <c r="P1148" i="1" s="1"/>
  <c r="T1148" i="1" s="1"/>
  <c r="W1149" i="1" l="1"/>
  <c r="Q1149" i="1" s="1"/>
  <c r="M1149" i="1"/>
  <c r="U1148" i="1"/>
  <c r="N1149" i="1" s="1"/>
  <c r="V1149" i="1"/>
  <c r="O1149" i="1" l="1"/>
  <c r="L1149" i="1" s="1"/>
  <c r="R1149" i="1"/>
  <c r="S1149" i="1" l="1"/>
  <c r="P1149" i="1" s="1"/>
  <c r="T1149" i="1" s="1"/>
  <c r="V1150" i="1" l="1"/>
  <c r="W1150" i="1"/>
  <c r="Q1150" i="1" s="1"/>
  <c r="U1149" i="1"/>
  <c r="M1150" i="1"/>
  <c r="N1150" i="1" l="1"/>
  <c r="O1150" i="1"/>
  <c r="R1150" i="1"/>
  <c r="L1150" i="1" l="1"/>
  <c r="S1150" i="1" s="1"/>
  <c r="P1150" i="1" s="1"/>
  <c r="T1150" i="1" s="1"/>
  <c r="V1151" i="1" l="1"/>
  <c r="W1151" i="1"/>
  <c r="Q1151" i="1" s="1"/>
  <c r="M1151" i="1"/>
  <c r="U1150" i="1"/>
  <c r="N1151" i="1" s="1"/>
  <c r="O1151" i="1" l="1"/>
  <c r="L1151" i="1" s="1"/>
  <c r="R1151" i="1"/>
  <c r="S1151" i="1" l="1"/>
  <c r="P1151" i="1" s="1"/>
  <c r="T1151" i="1" l="1"/>
  <c r="V1152" i="1" s="1"/>
  <c r="M1152" i="1" l="1"/>
  <c r="U1151" i="1"/>
  <c r="W1152" i="1"/>
  <c r="Q1152" i="1" s="1"/>
  <c r="N1152" i="1" l="1"/>
  <c r="O1152" i="1"/>
  <c r="R1152" i="1"/>
  <c r="L1152" i="1" l="1"/>
  <c r="S1152" i="1" l="1"/>
  <c r="P1152" i="1" s="1"/>
  <c r="T1152" i="1" l="1"/>
  <c r="W1153" i="1" l="1"/>
  <c r="Q1153" i="1" s="1"/>
  <c r="M1153" i="1"/>
  <c r="U1152" i="1"/>
  <c r="N1153" i="1" s="1"/>
  <c r="V1153" i="1"/>
  <c r="R1153" i="1" l="1"/>
  <c r="O1153" i="1"/>
  <c r="L1153" i="1" s="1"/>
  <c r="S1153" i="1" l="1"/>
  <c r="P1153" i="1" s="1"/>
  <c r="T1153" i="1" l="1"/>
  <c r="V1154" i="1" s="1"/>
  <c r="W1154" i="1" l="1"/>
  <c r="Q1154" i="1" s="1"/>
  <c r="U1153" i="1"/>
  <c r="N1154" i="1" s="1"/>
  <c r="M1154" i="1"/>
  <c r="R1154" i="1" l="1"/>
  <c r="O1154" i="1"/>
  <c r="L1154" i="1" s="1"/>
  <c r="S1154" i="1" l="1"/>
  <c r="P1154" i="1" s="1"/>
  <c r="T1154" i="1" s="1"/>
  <c r="W1155" i="1" l="1"/>
  <c r="Q1155" i="1" s="1"/>
  <c r="M1155" i="1"/>
  <c r="U1154" i="1"/>
  <c r="N1155" i="1" s="1"/>
  <c r="V1155" i="1"/>
  <c r="O1155" i="1" l="1"/>
  <c r="L1155" i="1" s="1"/>
  <c r="R1155" i="1"/>
  <c r="S1155" i="1" l="1"/>
  <c r="P1155" i="1" s="1"/>
  <c r="T1155" i="1" l="1"/>
  <c r="W1156" i="1" l="1"/>
  <c r="Q1156" i="1" s="1"/>
  <c r="M1156" i="1"/>
  <c r="U1155" i="1"/>
  <c r="V1156" i="1"/>
  <c r="O1156" i="1" l="1"/>
  <c r="R1156" i="1"/>
  <c r="N1156" i="1"/>
  <c r="L1156" i="1" l="1"/>
  <c r="S1156" i="1" l="1"/>
  <c r="P1156" i="1" s="1"/>
  <c r="T1156" i="1" s="1"/>
  <c r="W1157" i="1" l="1"/>
  <c r="Q1157" i="1" s="1"/>
  <c r="V1157" i="1"/>
  <c r="M1157" i="1"/>
  <c r="U1156" i="1"/>
  <c r="N1157" i="1" l="1"/>
  <c r="R1157" i="1"/>
  <c r="O1157" i="1"/>
  <c r="L1157" i="1" l="1"/>
  <c r="S1157" i="1" l="1"/>
  <c r="P1157" i="1" s="1"/>
  <c r="T1157" i="1" l="1"/>
  <c r="V1158" i="1" s="1"/>
  <c r="U1157" i="1" l="1"/>
  <c r="M1158" i="1"/>
  <c r="W1158" i="1"/>
  <c r="Q1158" i="1" s="1"/>
  <c r="N1158" i="1" l="1"/>
  <c r="O1158" i="1"/>
  <c r="R1158" i="1"/>
  <c r="L1158" i="1" l="1"/>
  <c r="S1158" i="1" l="1"/>
  <c r="P1158" i="1" s="1"/>
  <c r="T1158" i="1" s="1"/>
  <c r="V1159" i="1" l="1"/>
  <c r="W1159" i="1"/>
  <c r="Q1159" i="1" s="1"/>
  <c r="U1158" i="1"/>
  <c r="N1159" i="1" s="1"/>
  <c r="M1159" i="1"/>
  <c r="R1159" i="1" l="1"/>
  <c r="O1159" i="1"/>
  <c r="L1159" i="1" s="1"/>
  <c r="S1159" i="1" l="1"/>
  <c r="P1159" i="1" s="1"/>
  <c r="T1159" i="1" s="1"/>
  <c r="V1160" i="1" l="1"/>
  <c r="W1160" i="1"/>
  <c r="Q1160" i="1" s="1"/>
  <c r="M1160" i="1"/>
  <c r="U1159" i="1"/>
  <c r="O1160" i="1" l="1"/>
  <c r="R1160" i="1"/>
  <c r="N1160" i="1"/>
  <c r="L1160" i="1" l="1"/>
  <c r="S1160" i="1" l="1"/>
  <c r="P1160" i="1" s="1"/>
  <c r="T1160" i="1" s="1"/>
  <c r="V1161" i="1" l="1"/>
  <c r="W1161" i="1"/>
  <c r="Q1161" i="1" s="1"/>
  <c r="U1160" i="1"/>
  <c r="N1161" i="1" s="1"/>
  <c r="M1161" i="1"/>
  <c r="R1161" i="1" l="1"/>
  <c r="O1161" i="1"/>
  <c r="L1161" i="1" s="1"/>
  <c r="S1161" i="1" l="1"/>
  <c r="P1161" i="1" s="1"/>
  <c r="T1161" i="1" s="1"/>
  <c r="V1162" i="1" l="1"/>
  <c r="W1162" i="1"/>
  <c r="Q1162" i="1" s="1"/>
  <c r="M1162" i="1"/>
  <c r="U1161" i="1"/>
  <c r="N1162" i="1" s="1"/>
  <c r="O1162" i="1" l="1"/>
  <c r="L1162" i="1" s="1"/>
  <c r="S1162" i="1" s="1"/>
  <c r="R1162" i="1"/>
  <c r="P1162" i="1" l="1"/>
  <c r="T1162" i="1" s="1"/>
  <c r="V1163" i="1" s="1"/>
  <c r="W1163" i="1" l="1"/>
  <c r="Q1163" i="1" s="1"/>
  <c r="M1163" i="1"/>
  <c r="U1162" i="1"/>
  <c r="N1163" i="1" l="1"/>
  <c r="O1163" i="1"/>
  <c r="R1163" i="1"/>
  <c r="L1163" i="1" l="1"/>
  <c r="S1163" i="1" l="1"/>
  <c r="P1163" i="1" s="1"/>
  <c r="T1163" i="1" l="1"/>
  <c r="W1164" i="1" l="1"/>
  <c r="Q1164" i="1" s="1"/>
  <c r="M1164" i="1"/>
  <c r="U1163" i="1"/>
  <c r="N1164" i="1" s="1"/>
  <c r="V1164" i="1"/>
  <c r="R1164" i="1" l="1"/>
  <c r="O1164" i="1"/>
  <c r="L1164" i="1" s="1"/>
  <c r="S1164" i="1" l="1"/>
  <c r="P1164" i="1" s="1"/>
  <c r="T1164" i="1" l="1"/>
  <c r="V1165" i="1" s="1"/>
  <c r="W1165" i="1" l="1"/>
  <c r="Q1165" i="1" s="1"/>
  <c r="M1165" i="1"/>
  <c r="U1164" i="1"/>
  <c r="N1165" i="1" l="1"/>
  <c r="O1165" i="1"/>
  <c r="R1165" i="1"/>
  <c r="L1165" i="1" l="1"/>
  <c r="S1165" i="1" l="1"/>
  <c r="P1165" i="1" s="1"/>
  <c r="T1165" i="1" s="1"/>
  <c r="V1166" i="1" l="1"/>
  <c r="W1166" i="1"/>
  <c r="Q1166" i="1" s="1"/>
  <c r="U1165" i="1"/>
  <c r="M1166" i="1"/>
  <c r="N1166" i="1" l="1"/>
  <c r="O1166" i="1"/>
  <c r="R1166" i="1"/>
  <c r="L1166" i="1" l="1"/>
  <c r="S1166" i="1" s="1"/>
  <c r="P1166" i="1" s="1"/>
  <c r="T1166" i="1" l="1"/>
  <c r="W1167" i="1" l="1"/>
  <c r="Q1167" i="1" s="1"/>
  <c r="M1167" i="1"/>
  <c r="U1166" i="1"/>
  <c r="N1167" i="1" s="1"/>
  <c r="V1167" i="1"/>
  <c r="O1167" i="1" l="1"/>
  <c r="L1167" i="1" s="1"/>
  <c r="R1167" i="1"/>
  <c r="S1167" i="1" l="1"/>
  <c r="P1167" i="1" s="1"/>
  <c r="T1167" i="1" l="1"/>
  <c r="W1168" i="1" l="1"/>
  <c r="Q1168" i="1" s="1"/>
  <c r="U1167" i="1"/>
  <c r="N1168" i="1" s="1"/>
  <c r="M1168" i="1"/>
  <c r="V1168" i="1"/>
  <c r="O1168" i="1" l="1"/>
  <c r="L1168" i="1" s="1"/>
  <c r="R1168" i="1"/>
  <c r="S1168" i="1" l="1"/>
  <c r="P1168" i="1" s="1"/>
  <c r="T1168" i="1" s="1"/>
  <c r="W1169" i="1" l="1"/>
  <c r="Q1169" i="1" s="1"/>
  <c r="M1169" i="1"/>
  <c r="U1168" i="1"/>
  <c r="N1169" i="1" s="1"/>
  <c r="V1169" i="1"/>
  <c r="O1169" i="1" l="1"/>
  <c r="L1169" i="1" s="1"/>
  <c r="R1169" i="1"/>
  <c r="S1169" i="1" l="1"/>
  <c r="P1169" i="1" s="1"/>
  <c r="T1169" i="1" s="1"/>
  <c r="V1170" i="1" l="1"/>
  <c r="W1170" i="1"/>
  <c r="Q1170" i="1" s="1"/>
  <c r="M1170" i="1"/>
  <c r="U1169" i="1"/>
  <c r="N1170" i="1" l="1"/>
  <c r="R1170" i="1"/>
  <c r="O1170" i="1"/>
  <c r="L1170" i="1" l="1"/>
  <c r="S1170" i="1" l="1"/>
  <c r="P1170" i="1" s="1"/>
  <c r="T1170" i="1" l="1"/>
  <c r="V1171" i="1" s="1"/>
  <c r="W1171" i="1" l="1"/>
  <c r="Q1171" i="1" s="1"/>
  <c r="M1171" i="1"/>
  <c r="U1170" i="1"/>
  <c r="O1171" i="1" l="1"/>
  <c r="R1171" i="1"/>
  <c r="N1171" i="1"/>
  <c r="L1171" i="1" l="1"/>
  <c r="S1171" i="1" l="1"/>
  <c r="P1171" i="1" s="1"/>
  <c r="T1171" i="1" s="1"/>
  <c r="W1172" i="1" l="1"/>
  <c r="Q1172" i="1" s="1"/>
  <c r="V1172" i="1"/>
  <c r="M1172" i="1"/>
  <c r="U1171" i="1"/>
  <c r="N1172" i="1" l="1"/>
  <c r="R1172" i="1"/>
  <c r="O1172" i="1"/>
  <c r="L1172" i="1" l="1"/>
  <c r="S1172" i="1" s="1"/>
  <c r="P1172" i="1" s="1"/>
  <c r="T1172" i="1" l="1"/>
  <c r="M1173" i="1" l="1"/>
  <c r="U1172" i="1"/>
  <c r="V1173" i="1"/>
  <c r="W1173" i="1"/>
  <c r="Q1173" i="1" s="1"/>
  <c r="N1173" i="1" l="1"/>
  <c r="O1173" i="1"/>
  <c r="R1173" i="1"/>
  <c r="L1173" i="1" l="1"/>
  <c r="S1173" i="1" l="1"/>
  <c r="P1173" i="1" s="1"/>
  <c r="T1173" i="1" l="1"/>
  <c r="W1174" i="1" l="1"/>
  <c r="Q1174" i="1" s="1"/>
  <c r="M1174" i="1"/>
  <c r="U1173" i="1"/>
  <c r="V1174" i="1"/>
  <c r="O1174" i="1" l="1"/>
  <c r="R1174" i="1"/>
  <c r="N1174" i="1"/>
  <c r="L1174" i="1" s="1"/>
  <c r="S1174" i="1" l="1"/>
  <c r="P1174" i="1" s="1"/>
  <c r="T1174" i="1" l="1"/>
  <c r="W1175" i="1" l="1"/>
  <c r="Q1175" i="1" s="1"/>
  <c r="U1174" i="1"/>
  <c r="M1175" i="1"/>
  <c r="V1175" i="1"/>
  <c r="R1175" i="1" l="1"/>
  <c r="O1175" i="1"/>
  <c r="N1175" i="1"/>
  <c r="L1175" i="1" l="1"/>
  <c r="S1175" i="1" s="1"/>
  <c r="P1175" i="1" s="1"/>
  <c r="T1175" i="1" l="1"/>
  <c r="W1176" i="1" l="1"/>
  <c r="Q1176" i="1" s="1"/>
  <c r="U1175" i="1"/>
  <c r="M1176" i="1"/>
  <c r="V1176" i="1"/>
  <c r="O1176" i="1" l="1"/>
  <c r="R1176" i="1"/>
  <c r="N1176" i="1"/>
  <c r="L1176" i="1" l="1"/>
  <c r="S1176" i="1" s="1"/>
  <c r="P1176" i="1" s="1"/>
  <c r="T1176" i="1" s="1"/>
  <c r="M1177" i="1" l="1"/>
  <c r="U1176" i="1"/>
  <c r="W1177" i="1"/>
  <c r="Q1177" i="1" s="1"/>
  <c r="V1177" i="1"/>
  <c r="N1177" i="1" l="1"/>
  <c r="O1177" i="1"/>
  <c r="R1177" i="1"/>
  <c r="L1177" i="1" l="1"/>
  <c r="S1177" i="1" l="1"/>
  <c r="P1177" i="1" s="1"/>
  <c r="T1177" i="1" s="1"/>
  <c r="U1177" i="1" l="1"/>
  <c r="M1178" i="1"/>
  <c r="W1178" i="1"/>
  <c r="Q1178" i="1" s="1"/>
  <c r="V1178" i="1"/>
  <c r="N1178" i="1" l="1"/>
  <c r="O1178" i="1"/>
  <c r="R1178" i="1"/>
  <c r="L1178" i="1" l="1"/>
  <c r="S1178" i="1" l="1"/>
  <c r="P1178" i="1" s="1"/>
  <c r="T1178" i="1" s="1"/>
  <c r="W1179" i="1" l="1"/>
  <c r="Q1179" i="1" s="1"/>
  <c r="M1179" i="1"/>
  <c r="U1178" i="1"/>
  <c r="V1179" i="1"/>
  <c r="N1179" i="1" l="1"/>
  <c r="O1179" i="1"/>
  <c r="R1179" i="1"/>
  <c r="L1179" i="1" l="1"/>
  <c r="S1179" i="1" s="1"/>
  <c r="P1179" i="1" s="1"/>
  <c r="T1179" i="1" l="1"/>
  <c r="W1180" i="1" s="1"/>
  <c r="Q1180" i="1" s="1"/>
  <c r="V1180" i="1" l="1"/>
  <c r="M1180" i="1"/>
  <c r="U1179" i="1"/>
  <c r="N1180" i="1" s="1"/>
  <c r="O1180" i="1" l="1"/>
  <c r="L1180" i="1" s="1"/>
  <c r="S1180" i="1" s="1"/>
  <c r="R1180" i="1"/>
  <c r="P1180" i="1" l="1"/>
  <c r="T1180" i="1" s="1"/>
  <c r="V1181" i="1" s="1"/>
  <c r="W1181" i="1" l="1"/>
  <c r="Q1181" i="1" s="1"/>
  <c r="U1180" i="1"/>
  <c r="M1181" i="1"/>
  <c r="N1181" i="1" l="1"/>
  <c r="O1181" i="1"/>
  <c r="R1181" i="1"/>
  <c r="L1181" i="1" l="1"/>
  <c r="S1181" i="1" s="1"/>
  <c r="P1181" i="1" s="1"/>
  <c r="T1181" i="1" s="1"/>
  <c r="W1182" i="1" l="1"/>
  <c r="Q1182" i="1" s="1"/>
  <c r="M1182" i="1"/>
  <c r="U1181" i="1"/>
  <c r="V1182" i="1"/>
  <c r="N1182" i="1" l="1"/>
  <c r="R1182" i="1"/>
  <c r="O1182" i="1"/>
  <c r="L1182" i="1" l="1"/>
  <c r="S1182" i="1" s="1"/>
  <c r="P1182" i="1" s="1"/>
  <c r="T1182" i="1" l="1"/>
  <c r="W1183" i="1" l="1"/>
  <c r="Q1183" i="1" s="1"/>
  <c r="U1182" i="1"/>
  <c r="M1183" i="1"/>
  <c r="V1183" i="1"/>
  <c r="N1183" i="1" l="1"/>
  <c r="O1183" i="1"/>
  <c r="R1183" i="1"/>
  <c r="L1183" i="1" l="1"/>
  <c r="S1183" i="1" s="1"/>
  <c r="P1183" i="1" s="1"/>
  <c r="T1183" i="1" l="1"/>
  <c r="V1184" i="1" s="1"/>
  <c r="W1184" i="1" l="1"/>
  <c r="Q1184" i="1" s="1"/>
  <c r="M1184" i="1"/>
  <c r="U1183" i="1"/>
  <c r="N1184" i="1" l="1"/>
  <c r="O1184" i="1"/>
  <c r="R1184" i="1"/>
  <c r="L1184" i="1" l="1"/>
  <c r="S1184" i="1" l="1"/>
  <c r="P1184" i="1" s="1"/>
  <c r="T1184" i="1" s="1"/>
  <c r="W1185" i="1" l="1"/>
  <c r="Q1185" i="1" s="1"/>
  <c r="U1184" i="1"/>
  <c r="N1185" i="1" s="1"/>
  <c r="M1185" i="1"/>
  <c r="V1185" i="1"/>
  <c r="R1185" i="1" l="1"/>
  <c r="O1185" i="1"/>
  <c r="L1185" i="1" s="1"/>
  <c r="S1185" i="1" l="1"/>
  <c r="P1185" i="1" s="1"/>
  <c r="T1185" i="1" l="1"/>
  <c r="M1186" i="1" l="1"/>
  <c r="U1185" i="1"/>
  <c r="N1186" i="1" s="1"/>
  <c r="W1186" i="1"/>
  <c r="Q1186" i="1" s="1"/>
  <c r="V1186" i="1"/>
  <c r="O1186" i="1" l="1"/>
  <c r="L1186" i="1" s="1"/>
  <c r="R1186" i="1"/>
  <c r="S1186" i="1" l="1"/>
  <c r="P1186" i="1" s="1"/>
  <c r="T1186" i="1" l="1"/>
  <c r="W1187" i="1" l="1"/>
  <c r="Q1187" i="1" s="1"/>
  <c r="M1187" i="1"/>
  <c r="U1186" i="1"/>
  <c r="V1187" i="1"/>
  <c r="N1187" i="1" l="1"/>
  <c r="O1187" i="1"/>
  <c r="R1187" i="1"/>
  <c r="L1187" i="1" l="1"/>
  <c r="S1187" i="1" s="1"/>
  <c r="P1187" i="1" s="1"/>
  <c r="T1187" i="1" s="1"/>
  <c r="V1188" i="1" l="1"/>
  <c r="W1188" i="1"/>
  <c r="Q1188" i="1" s="1"/>
  <c r="U1187" i="1"/>
  <c r="M1188" i="1"/>
  <c r="O1188" i="1" l="1"/>
  <c r="R1188" i="1"/>
  <c r="N1188" i="1"/>
  <c r="L1188" i="1" l="1"/>
  <c r="S1188" i="1" l="1"/>
  <c r="P1188" i="1" s="1"/>
  <c r="T1188" i="1" s="1"/>
  <c r="V1189" i="1" l="1"/>
  <c r="W1189" i="1"/>
  <c r="Q1189" i="1" s="1"/>
  <c r="U1188" i="1"/>
  <c r="N1189" i="1" s="1"/>
  <c r="M1189" i="1"/>
  <c r="O1189" i="1" l="1"/>
  <c r="L1189" i="1" s="1"/>
  <c r="R1189" i="1"/>
  <c r="S1189" i="1" l="1"/>
  <c r="P1189" i="1" s="1"/>
  <c r="T1189" i="1" l="1"/>
  <c r="V1190" i="1" s="1"/>
  <c r="W1190" i="1" l="1"/>
  <c r="Q1190" i="1" s="1"/>
  <c r="M1190" i="1"/>
  <c r="U1189" i="1"/>
  <c r="N1190" i="1" s="1"/>
  <c r="O1190" i="1" l="1"/>
  <c r="L1190" i="1" s="1"/>
  <c r="S1190" i="1" s="1"/>
  <c r="R1190" i="1"/>
  <c r="P1190" i="1" l="1"/>
  <c r="T1190" i="1" s="1"/>
  <c r="W1191" i="1" s="1"/>
  <c r="Q1191" i="1" s="1"/>
  <c r="V1191" i="1" l="1"/>
  <c r="M1191" i="1"/>
  <c r="U1190" i="1"/>
  <c r="O1191" i="1" l="1"/>
  <c r="R1191" i="1"/>
  <c r="N1191" i="1"/>
  <c r="L1191" i="1" l="1"/>
  <c r="S1191" i="1" s="1"/>
  <c r="P1191" i="1" s="1"/>
  <c r="T1191" i="1" s="1"/>
  <c r="W1192" i="1" l="1"/>
  <c r="Q1192" i="1" s="1"/>
  <c r="U1191" i="1"/>
  <c r="M1192" i="1"/>
  <c r="V1192" i="1"/>
  <c r="N1192" i="1" l="1"/>
  <c r="R1192" i="1"/>
  <c r="O1192" i="1"/>
  <c r="L1192" i="1" l="1"/>
  <c r="S1192" i="1" l="1"/>
  <c r="P1192" i="1" s="1"/>
  <c r="T1192" i="1" s="1"/>
  <c r="W1193" i="1" l="1"/>
  <c r="Q1193" i="1" s="1"/>
  <c r="M1193" i="1"/>
  <c r="U1192" i="1"/>
  <c r="V1193" i="1"/>
  <c r="N1193" i="1" l="1"/>
  <c r="O1193" i="1"/>
  <c r="R1193" i="1"/>
  <c r="L1193" i="1" l="1"/>
  <c r="S1193" i="1" s="1"/>
  <c r="P1193" i="1" s="1"/>
  <c r="T1193" i="1" s="1"/>
  <c r="V1194" i="1" l="1"/>
  <c r="W1194" i="1"/>
  <c r="Q1194" i="1" s="1"/>
  <c r="M1194" i="1"/>
  <c r="U1193" i="1"/>
  <c r="R1194" i="1" l="1"/>
  <c r="O1194" i="1"/>
  <c r="N1194" i="1"/>
  <c r="L1194" i="1" s="1"/>
  <c r="S1194" i="1" s="1"/>
  <c r="P1194" i="1" l="1"/>
  <c r="T1194" i="1" s="1"/>
  <c r="W1195" i="1" l="1"/>
  <c r="Q1195" i="1" s="1"/>
  <c r="M1195" i="1"/>
  <c r="U1194" i="1"/>
  <c r="V1195" i="1"/>
  <c r="N1195" i="1" l="1"/>
  <c r="R1195" i="1"/>
  <c r="O1195" i="1"/>
  <c r="L1195" i="1" l="1"/>
  <c r="S1195" i="1" l="1"/>
  <c r="P1195" i="1" s="1"/>
  <c r="T1195" i="1" s="1"/>
  <c r="V1196" i="1" l="1"/>
  <c r="W1196" i="1"/>
  <c r="Q1196" i="1" s="1"/>
  <c r="M1196" i="1"/>
  <c r="U1195" i="1"/>
  <c r="O1196" i="1" l="1"/>
  <c r="R1196" i="1"/>
  <c r="N1196" i="1"/>
  <c r="L1196" i="1" l="1"/>
  <c r="S1196" i="1" s="1"/>
  <c r="P1196" i="1" s="1"/>
  <c r="T1196" i="1" l="1"/>
  <c r="W1197" i="1" s="1"/>
  <c r="Q1197" i="1" s="1"/>
  <c r="V1197" i="1" l="1"/>
  <c r="M1197" i="1"/>
  <c r="U1196" i="1"/>
  <c r="N1197" i="1" s="1"/>
  <c r="R1197" i="1" l="1"/>
  <c r="O1197" i="1"/>
  <c r="L1197" i="1" s="1"/>
  <c r="S1197" i="1" s="1"/>
  <c r="P1197" i="1" l="1"/>
  <c r="T1197" i="1"/>
  <c r="W1198" i="1" l="1"/>
  <c r="Q1198" i="1" s="1"/>
  <c r="U1197" i="1"/>
  <c r="M1198" i="1"/>
  <c r="V1198" i="1"/>
  <c r="N1198" i="1" l="1"/>
  <c r="O1198" i="1"/>
  <c r="R1198" i="1"/>
  <c r="L1198" i="1" l="1"/>
  <c r="S1198" i="1" s="1"/>
  <c r="P1198" i="1" s="1"/>
  <c r="T1198" i="1" s="1"/>
  <c r="V1199" i="1" l="1"/>
  <c r="W1199" i="1"/>
  <c r="Q1199" i="1" s="1"/>
  <c r="M1199" i="1"/>
  <c r="U1198" i="1"/>
  <c r="N1199" i="1" s="1"/>
  <c r="O1199" i="1" l="1"/>
  <c r="L1199" i="1" s="1"/>
  <c r="S1199" i="1" s="1"/>
  <c r="R1199" i="1"/>
  <c r="P1199" i="1" l="1"/>
  <c r="T1199" i="1" s="1"/>
  <c r="W1200" i="1" s="1"/>
  <c r="Q1200" i="1" s="1"/>
  <c r="V1200" i="1" l="1"/>
  <c r="M1200" i="1"/>
  <c r="U1199" i="1"/>
  <c r="N1200" i="1" l="1"/>
  <c r="O1200" i="1"/>
  <c r="R1200" i="1"/>
  <c r="L1200" i="1" l="1"/>
  <c r="S1200" i="1" s="1"/>
  <c r="P1200" i="1" s="1"/>
  <c r="T1200" i="1" l="1"/>
  <c r="U1200" i="1" s="1"/>
  <c r="M1201" i="1" l="1"/>
  <c r="N1201" i="1"/>
  <c r="V1201" i="1"/>
  <c r="W1201" i="1"/>
  <c r="Q1201" i="1" s="1"/>
  <c r="R1201" i="1"/>
  <c r="O1201" i="1"/>
  <c r="L1201" i="1" l="1"/>
  <c r="S1201" i="1" s="1"/>
  <c r="P1201" i="1" s="1"/>
  <c r="T1201" i="1" s="1"/>
  <c r="W1202" i="1" l="1"/>
  <c r="Q1202" i="1" s="1"/>
  <c r="V1202" i="1"/>
  <c r="M1202" i="1"/>
  <c r="U1201" i="1"/>
  <c r="N1202" i="1" l="1"/>
  <c r="O1202" i="1"/>
  <c r="R1202" i="1"/>
  <c r="L1202" i="1" l="1"/>
  <c r="S1202" i="1" l="1"/>
  <c r="P1202" i="1" s="1"/>
  <c r="T1202" i="1" s="1"/>
  <c r="V1203" i="1" l="1"/>
  <c r="W1203" i="1"/>
  <c r="Q1203" i="1" s="1"/>
  <c r="U1202" i="1"/>
  <c r="M1203" i="1"/>
  <c r="N1203" i="1" l="1"/>
  <c r="O1203" i="1"/>
  <c r="R1203" i="1"/>
  <c r="L1203" i="1" l="1"/>
  <c r="S1203" i="1" l="1"/>
  <c r="P1203" i="1" s="1"/>
  <c r="T1203" i="1" l="1"/>
  <c r="V1204" i="1" s="1"/>
  <c r="W1204" i="1" l="1"/>
  <c r="Q1204" i="1" s="1"/>
  <c r="U1203" i="1"/>
  <c r="M1204" i="1"/>
  <c r="O1204" i="1" l="1"/>
  <c r="R1204" i="1"/>
  <c r="N1204" i="1"/>
  <c r="L1204" i="1" l="1"/>
  <c r="S1204" i="1" s="1"/>
  <c r="P1204" i="1" s="1"/>
  <c r="T1204" i="1" l="1"/>
  <c r="M1205" i="1" s="1"/>
  <c r="V1205" i="1" l="1"/>
  <c r="U1204" i="1"/>
  <c r="R1205" i="1" s="1"/>
  <c r="W1205" i="1"/>
  <c r="Q1205" i="1" s="1"/>
  <c r="N1205" i="1" l="1"/>
  <c r="O1205" i="1"/>
  <c r="L1205" i="1" l="1"/>
  <c r="S1205" i="1" s="1"/>
  <c r="P1205" i="1" s="1"/>
  <c r="T1205" i="1" s="1"/>
  <c r="M1206" i="1" l="1"/>
  <c r="U1205" i="1"/>
  <c r="O1206" i="1" s="1"/>
  <c r="W1206" i="1"/>
  <c r="Q1206" i="1" s="1"/>
  <c r="V1206" i="1"/>
  <c r="N1206" i="1" l="1"/>
  <c r="L1206" i="1" s="1"/>
  <c r="S1206" i="1" s="1"/>
  <c r="R1206" i="1"/>
  <c r="P1206" i="1" l="1"/>
  <c r="T1206" i="1" s="1"/>
  <c r="M1207" i="1" s="1"/>
  <c r="V1207" i="1" l="1"/>
  <c r="U1206" i="1"/>
  <c r="O1207" i="1" s="1"/>
  <c r="W1207" i="1"/>
  <c r="Q1207" i="1" s="1"/>
  <c r="N1207" i="1" l="1"/>
  <c r="L1207" i="1" s="1"/>
  <c r="S1207" i="1" s="1"/>
  <c r="R1207" i="1"/>
  <c r="P1207" i="1" l="1"/>
  <c r="T1207" i="1" s="1"/>
  <c r="M1208" i="1" s="1"/>
  <c r="U1207" i="1" l="1"/>
  <c r="O1208" i="1" s="1"/>
  <c r="W1208" i="1"/>
  <c r="Q1208" i="1" s="1"/>
  <c r="V1208" i="1"/>
  <c r="N1208" i="1" l="1"/>
  <c r="L1208" i="1" s="1"/>
  <c r="R1208" i="1"/>
  <c r="S1208" i="1" l="1"/>
  <c r="P1208" i="1" s="1"/>
  <c r="T1208" i="1" l="1"/>
  <c r="W1209" i="1" l="1"/>
  <c r="Q1209" i="1" s="1"/>
  <c r="U1208" i="1"/>
  <c r="M1209" i="1"/>
  <c r="V1209" i="1"/>
  <c r="R1209" i="1" l="1"/>
  <c r="O1209" i="1"/>
  <c r="N1209" i="1"/>
  <c r="L1209" i="1" s="1"/>
  <c r="S1209" i="1" l="1"/>
  <c r="P1209" i="1" s="1"/>
  <c r="T1209" i="1" s="1"/>
  <c r="W1210" i="1" l="1"/>
  <c r="Q1210" i="1" s="1"/>
  <c r="M1210" i="1"/>
  <c r="U1209" i="1"/>
  <c r="V1210" i="1"/>
  <c r="N1210" i="1" l="1"/>
  <c r="O1210" i="1"/>
  <c r="R1210" i="1"/>
  <c r="L1210" i="1" l="1"/>
  <c r="S1210" i="1" l="1"/>
  <c r="P1210" i="1" s="1"/>
  <c r="T1210" i="1" l="1"/>
  <c r="V1211" i="1" s="1"/>
  <c r="W1211" i="1" l="1"/>
  <c r="Q1211" i="1" s="1"/>
  <c r="M1211" i="1"/>
  <c r="U1210" i="1"/>
  <c r="N1211" i="1" l="1"/>
  <c r="O1211" i="1"/>
  <c r="R1211" i="1"/>
  <c r="L1211" i="1" l="1"/>
  <c r="S1211" i="1" s="1"/>
  <c r="P1211" i="1" s="1"/>
  <c r="T1211" i="1" l="1"/>
  <c r="V1212" i="1" s="1"/>
  <c r="W1212" i="1" l="1"/>
  <c r="Q1212" i="1" s="1"/>
  <c r="M1212" i="1"/>
  <c r="U1211" i="1"/>
  <c r="N1212" i="1" s="1"/>
  <c r="O1212" i="1" l="1"/>
  <c r="L1212" i="1" s="1"/>
  <c r="R1212" i="1"/>
  <c r="S1212" i="1" l="1"/>
  <c r="P1212" i="1" s="1"/>
  <c r="T1212" i="1" s="1"/>
  <c r="V1213" i="1" l="1"/>
  <c r="W1213" i="1"/>
  <c r="Q1213" i="1" s="1"/>
  <c r="M1213" i="1"/>
  <c r="U1212" i="1"/>
  <c r="O1213" i="1" l="1"/>
  <c r="R1213" i="1"/>
  <c r="N1213" i="1"/>
  <c r="L1213" i="1" l="1"/>
  <c r="S1213" i="1" s="1"/>
  <c r="P1213" i="1" s="1"/>
  <c r="T1213" i="1" s="1"/>
  <c r="V1214" i="1" l="1"/>
  <c r="W1214" i="1"/>
  <c r="Q1214" i="1" s="1"/>
  <c r="U1213" i="1"/>
  <c r="N1214" i="1" s="1"/>
  <c r="M1214" i="1"/>
  <c r="O1214" i="1" l="1"/>
  <c r="L1214" i="1" s="1"/>
  <c r="R1214" i="1"/>
  <c r="S1214" i="1" l="1"/>
  <c r="P1214" i="1" s="1"/>
  <c r="T1214" i="1" l="1"/>
  <c r="V1215" i="1" s="1"/>
  <c r="W1215" i="1" l="1"/>
  <c r="Q1215" i="1" s="1"/>
  <c r="U1214" i="1"/>
  <c r="N1215" i="1" s="1"/>
  <c r="M1215" i="1"/>
  <c r="O1215" i="1" l="1"/>
  <c r="L1215" i="1" s="1"/>
  <c r="R1215" i="1"/>
  <c r="S1215" i="1" l="1"/>
  <c r="P1215" i="1" s="1"/>
  <c r="T1215" i="1" s="1"/>
  <c r="V1216" i="1" l="1"/>
  <c r="W1216" i="1"/>
  <c r="Q1216" i="1" s="1"/>
  <c r="M1216" i="1"/>
  <c r="U1215" i="1"/>
  <c r="N1216" i="1" s="1"/>
  <c r="O1216" i="1" l="1"/>
  <c r="L1216" i="1" s="1"/>
  <c r="R1216" i="1"/>
  <c r="S1216" i="1" l="1"/>
  <c r="P1216" i="1" s="1"/>
  <c r="T1216" i="1" s="1"/>
  <c r="W1217" i="1" l="1"/>
  <c r="Q1217" i="1" s="1"/>
  <c r="U1216" i="1"/>
  <c r="M1217" i="1"/>
  <c r="V1217" i="1"/>
  <c r="N1217" i="1" l="1"/>
  <c r="O1217" i="1"/>
  <c r="R1217" i="1"/>
  <c r="L1217" i="1" l="1"/>
  <c r="S1217" i="1" s="1"/>
  <c r="P1217" i="1" s="1"/>
  <c r="T1217" i="1" s="1"/>
  <c r="W1218" i="1" l="1"/>
  <c r="Q1218" i="1" s="1"/>
  <c r="M1218" i="1"/>
  <c r="U1217" i="1"/>
  <c r="V1218" i="1"/>
  <c r="O1218" i="1" l="1"/>
  <c r="R1218" i="1"/>
  <c r="N1218" i="1"/>
  <c r="L1218" i="1" l="1"/>
  <c r="S1218" i="1" l="1"/>
  <c r="P1218" i="1" s="1"/>
  <c r="T1218" i="1" s="1"/>
  <c r="V1219" i="1" l="1"/>
  <c r="W1219" i="1"/>
  <c r="Q1219" i="1" s="1"/>
  <c r="U1218" i="1"/>
  <c r="M1219" i="1"/>
  <c r="N1219" i="1" l="1"/>
  <c r="O1219" i="1"/>
  <c r="R1219" i="1"/>
  <c r="L1219" i="1" l="1"/>
  <c r="S1219" i="1" l="1"/>
  <c r="P1219" i="1" s="1"/>
  <c r="T1219" i="1" l="1"/>
  <c r="W1220" i="1" l="1"/>
  <c r="Q1220" i="1" s="1"/>
  <c r="U1219" i="1"/>
  <c r="M1220" i="1"/>
  <c r="V1220" i="1"/>
  <c r="O1220" i="1" l="1"/>
  <c r="R1220" i="1"/>
  <c r="N1220" i="1"/>
  <c r="L1220" i="1" l="1"/>
  <c r="S1220" i="1" s="1"/>
  <c r="P1220" i="1" s="1"/>
  <c r="T1220" i="1" s="1"/>
  <c r="W1221" i="1" l="1"/>
  <c r="Q1221" i="1" s="1"/>
  <c r="U1220" i="1"/>
  <c r="N1221" i="1" s="1"/>
  <c r="M1221" i="1"/>
  <c r="V1221" i="1"/>
  <c r="O1221" i="1" l="1"/>
  <c r="L1221" i="1" s="1"/>
  <c r="S1221" i="1" s="1"/>
  <c r="R1221" i="1"/>
  <c r="P1221" i="1" l="1"/>
  <c r="T1221" i="1" s="1"/>
  <c r="V1222" i="1" s="1"/>
  <c r="W1222" i="1" l="1"/>
  <c r="Q1222" i="1" s="1"/>
  <c r="U1221" i="1"/>
  <c r="N1222" i="1" s="1"/>
  <c r="M1222" i="1"/>
  <c r="O1222" i="1" l="1"/>
  <c r="L1222" i="1" s="1"/>
  <c r="R1222" i="1"/>
  <c r="S1222" i="1" l="1"/>
  <c r="P1222" i="1" s="1"/>
  <c r="T1222" i="1" s="1"/>
  <c r="W1223" i="1" l="1"/>
  <c r="Q1223" i="1" s="1"/>
  <c r="M1223" i="1"/>
  <c r="U1222" i="1"/>
  <c r="N1223" i="1" s="1"/>
  <c r="V1223" i="1"/>
  <c r="O1223" i="1" l="1"/>
  <c r="L1223" i="1" s="1"/>
  <c r="S1223" i="1" s="1"/>
  <c r="R1223" i="1"/>
  <c r="P1223" i="1" l="1"/>
  <c r="T1223" i="1" s="1"/>
  <c r="V1224" i="1" s="1"/>
  <c r="W1224" i="1" l="1"/>
  <c r="Q1224" i="1" s="1"/>
  <c r="U1223" i="1"/>
  <c r="M1224" i="1"/>
  <c r="O1224" i="1" l="1"/>
  <c r="R1224" i="1"/>
  <c r="N1224" i="1"/>
  <c r="L1224" i="1" l="1"/>
  <c r="S1224" i="1" s="1"/>
  <c r="P1224" i="1" s="1"/>
  <c r="T1224" i="1" s="1"/>
  <c r="W1225" i="1" l="1"/>
  <c r="Q1225" i="1" s="1"/>
  <c r="U1224" i="1"/>
  <c r="M1225" i="1"/>
  <c r="V1225" i="1"/>
  <c r="N1225" i="1" l="1"/>
  <c r="O1225" i="1"/>
  <c r="R1225" i="1"/>
  <c r="L1225" i="1" l="1"/>
  <c r="S1225" i="1" s="1"/>
  <c r="P1225" i="1" s="1"/>
  <c r="T1225" i="1" l="1"/>
  <c r="V1226" i="1" s="1"/>
  <c r="W1226" i="1" l="1"/>
  <c r="Q1226" i="1" s="1"/>
  <c r="M1226" i="1"/>
  <c r="U1225" i="1"/>
  <c r="N1226" i="1" l="1"/>
  <c r="O1226" i="1"/>
  <c r="R1226" i="1"/>
  <c r="L1226" i="1" l="1"/>
  <c r="S1226" i="1" s="1"/>
  <c r="P1226" i="1" s="1"/>
  <c r="T1226" i="1" s="1"/>
  <c r="V1227" i="1" l="1"/>
  <c r="U1226" i="1"/>
  <c r="N1227" i="1" s="1"/>
  <c r="M1227" i="1"/>
  <c r="W1227" i="1"/>
  <c r="Q1227" i="1" s="1"/>
  <c r="R1227" i="1" l="1"/>
  <c r="O1227" i="1"/>
  <c r="L1227" i="1" s="1"/>
  <c r="S1227" i="1" l="1"/>
  <c r="P1227" i="1" s="1"/>
  <c r="T1227" i="1" l="1"/>
  <c r="W1228" i="1" l="1"/>
  <c r="Q1228" i="1" s="1"/>
  <c r="U1227" i="1"/>
  <c r="M1228" i="1"/>
  <c r="V1228" i="1"/>
  <c r="N1228" i="1" l="1"/>
  <c r="O1228" i="1"/>
  <c r="R1228" i="1"/>
  <c r="L1228" i="1" l="1"/>
  <c r="S1228" i="1" l="1"/>
  <c r="P1228" i="1" s="1"/>
  <c r="T1228" i="1" l="1"/>
  <c r="W1229" i="1" l="1"/>
  <c r="Q1229" i="1" s="1"/>
  <c r="M1229" i="1"/>
  <c r="U1228" i="1"/>
  <c r="N1229" i="1" s="1"/>
  <c r="V1229" i="1"/>
  <c r="O1229" i="1" l="1"/>
  <c r="L1229" i="1" s="1"/>
  <c r="R1229" i="1"/>
  <c r="S1229" i="1" l="1"/>
  <c r="P1229" i="1" s="1"/>
  <c r="T1229" i="1" s="1"/>
  <c r="W1230" i="1" l="1"/>
  <c r="Q1230" i="1" s="1"/>
  <c r="U1229" i="1"/>
  <c r="N1230" i="1" s="1"/>
  <c r="M1230" i="1"/>
  <c r="V1230" i="1"/>
  <c r="R1230" i="1" l="1"/>
  <c r="O1230" i="1"/>
  <c r="L1230" i="1" s="1"/>
  <c r="S1230" i="1" l="1"/>
  <c r="P1230" i="1" s="1"/>
  <c r="T1230" i="1" s="1"/>
  <c r="W1231" i="1" l="1"/>
  <c r="Q1231" i="1" s="1"/>
  <c r="M1231" i="1"/>
  <c r="U1230" i="1"/>
  <c r="V1231" i="1"/>
  <c r="O1231" i="1" l="1"/>
  <c r="R1231" i="1"/>
  <c r="N1231" i="1"/>
  <c r="L1231" i="1" l="1"/>
  <c r="S1231" i="1" l="1"/>
  <c r="P1231" i="1" s="1"/>
  <c r="T1231" i="1" l="1"/>
  <c r="V1232" i="1" s="1"/>
  <c r="W1232" i="1" l="1"/>
  <c r="Q1232" i="1" s="1"/>
  <c r="M1232" i="1"/>
  <c r="U1231" i="1"/>
  <c r="N1232" i="1" l="1"/>
  <c r="R1232" i="1"/>
  <c r="O1232" i="1"/>
  <c r="L1232" i="1" l="1"/>
  <c r="S1232" i="1" s="1"/>
  <c r="P1232" i="1" s="1"/>
  <c r="T1232" i="1" l="1"/>
  <c r="V1233" i="1" s="1"/>
  <c r="M1233" i="1" l="1"/>
  <c r="U1232" i="1"/>
  <c r="N1233" i="1" s="1"/>
  <c r="W1233" i="1"/>
  <c r="Q1233" i="1" s="1"/>
  <c r="O1233" i="1" l="1"/>
  <c r="L1233" i="1" s="1"/>
  <c r="S1233" i="1" s="1"/>
  <c r="R1233" i="1"/>
  <c r="P1233" i="1" l="1"/>
  <c r="T1233" i="1" s="1"/>
  <c r="M1234" i="1" s="1"/>
  <c r="U1233" i="1" l="1"/>
  <c r="N1234" i="1" s="1"/>
  <c r="W1234" i="1"/>
  <c r="Q1234" i="1" s="1"/>
  <c r="V1234" i="1"/>
  <c r="R1234" i="1" l="1"/>
  <c r="O1234" i="1"/>
  <c r="L1234" i="1" s="1"/>
  <c r="S1234" i="1" s="1"/>
  <c r="P1234" i="1" l="1"/>
  <c r="T1234" i="1" s="1"/>
  <c r="W1235" i="1" l="1"/>
  <c r="Q1235" i="1" s="1"/>
  <c r="U1234" i="1"/>
  <c r="N1235" i="1" s="1"/>
  <c r="M1235" i="1"/>
  <c r="V1235" i="1"/>
  <c r="O1235" i="1" l="1"/>
  <c r="L1235" i="1" s="1"/>
  <c r="R1235" i="1"/>
  <c r="S1235" i="1" l="1"/>
  <c r="P1235" i="1" s="1"/>
  <c r="T1235" i="1" l="1"/>
  <c r="W1236" i="1" l="1"/>
  <c r="Q1236" i="1" s="1"/>
  <c r="M1236" i="1"/>
  <c r="U1235" i="1"/>
  <c r="N1236" i="1" s="1"/>
  <c r="V1236" i="1"/>
  <c r="O1236" i="1" l="1"/>
  <c r="L1236" i="1" s="1"/>
  <c r="R1236" i="1"/>
  <c r="S1236" i="1" l="1"/>
  <c r="P1236" i="1" s="1"/>
  <c r="T1236" i="1" s="1"/>
  <c r="W1237" i="1" l="1"/>
  <c r="Q1237" i="1" s="1"/>
  <c r="M1237" i="1"/>
  <c r="U1236" i="1"/>
  <c r="V1237" i="1"/>
  <c r="O1237" i="1" l="1"/>
  <c r="R1237" i="1"/>
  <c r="N1237" i="1"/>
  <c r="L1237" i="1" l="1"/>
  <c r="S1237" i="1" l="1"/>
  <c r="P1237" i="1" s="1"/>
  <c r="T1237" i="1" l="1"/>
  <c r="V1238" i="1" s="1"/>
  <c r="W1238" i="1" l="1"/>
  <c r="Q1238" i="1" s="1"/>
  <c r="M1238" i="1"/>
  <c r="U1237" i="1"/>
  <c r="N1238" i="1" l="1"/>
  <c r="R1238" i="1"/>
  <c r="O1238" i="1"/>
  <c r="L1238" i="1" l="1"/>
  <c r="S1238" i="1" s="1"/>
  <c r="P1238" i="1" s="1"/>
  <c r="T1238" i="1" s="1"/>
  <c r="W1239" i="1" l="1"/>
  <c r="Q1239" i="1" s="1"/>
  <c r="U1238" i="1"/>
  <c r="N1239" i="1" s="1"/>
  <c r="M1239" i="1"/>
  <c r="V1239" i="1"/>
  <c r="O1239" i="1" l="1"/>
  <c r="L1239" i="1" s="1"/>
  <c r="R1239" i="1"/>
  <c r="S1239" i="1" l="1"/>
  <c r="P1239" i="1" s="1"/>
  <c r="T1239" i="1" s="1"/>
  <c r="W1240" i="1" l="1"/>
  <c r="Q1240" i="1" s="1"/>
  <c r="M1240" i="1"/>
  <c r="U1239" i="1"/>
  <c r="N1240" i="1" s="1"/>
  <c r="V1240" i="1"/>
  <c r="O1240" i="1" l="1"/>
  <c r="L1240" i="1" s="1"/>
  <c r="R1240" i="1"/>
  <c r="S1240" i="1" l="1"/>
  <c r="P1240" i="1" s="1"/>
  <c r="T1240" i="1" l="1"/>
  <c r="V1241" i="1" s="1"/>
  <c r="W1241" i="1" l="1"/>
  <c r="Q1241" i="1" s="1"/>
  <c r="U1240" i="1"/>
  <c r="N1241" i="1" s="1"/>
  <c r="M1241" i="1"/>
  <c r="O1241" i="1" l="1"/>
  <c r="L1241" i="1" s="1"/>
  <c r="R1241" i="1"/>
  <c r="S1241" i="1" l="1"/>
  <c r="P1241" i="1" s="1"/>
  <c r="T1241" i="1" s="1"/>
  <c r="V1242" i="1" l="1"/>
  <c r="W1242" i="1"/>
  <c r="Q1242" i="1" s="1"/>
  <c r="U1241" i="1"/>
  <c r="N1242" i="1" s="1"/>
  <c r="M1242" i="1"/>
  <c r="O1242" i="1" l="1"/>
  <c r="L1242" i="1" s="1"/>
  <c r="R1242" i="1"/>
  <c r="S1242" i="1" l="1"/>
  <c r="P1242" i="1" s="1"/>
  <c r="T1242" i="1" s="1"/>
  <c r="M1243" i="1" l="1"/>
  <c r="U1242" i="1"/>
  <c r="N1243" i="1" s="1"/>
  <c r="W1243" i="1"/>
  <c r="Q1243" i="1" s="1"/>
  <c r="V1243" i="1"/>
  <c r="O1243" i="1" l="1"/>
  <c r="L1243" i="1" s="1"/>
  <c r="R1243" i="1"/>
  <c r="S1243" i="1" l="1"/>
  <c r="P1243" i="1" s="1"/>
  <c r="T1243" i="1" s="1"/>
  <c r="W1244" i="1" l="1"/>
  <c r="Q1244" i="1" s="1"/>
  <c r="U1243" i="1"/>
  <c r="N1244" i="1" s="1"/>
  <c r="M1244" i="1"/>
  <c r="V1244" i="1"/>
  <c r="O1244" i="1" l="1"/>
  <c r="L1244" i="1" s="1"/>
  <c r="R1244" i="1"/>
  <c r="S1244" i="1" l="1"/>
  <c r="P1244" i="1" s="1"/>
  <c r="T1244" i="1" s="1"/>
  <c r="V1245" i="1" l="1"/>
  <c r="W1245" i="1"/>
  <c r="Q1245" i="1" s="1"/>
  <c r="M1245" i="1"/>
  <c r="U1244" i="1"/>
  <c r="N1245" i="1" l="1"/>
  <c r="O1245" i="1"/>
  <c r="R1245" i="1"/>
  <c r="L1245" i="1" l="1"/>
  <c r="S1245" i="1" l="1"/>
  <c r="P1245" i="1" s="1"/>
  <c r="T1245" i="1" s="1"/>
  <c r="V1246" i="1" l="1"/>
  <c r="W1246" i="1"/>
  <c r="Q1246" i="1" s="1"/>
  <c r="U1245" i="1"/>
  <c r="M1246" i="1"/>
  <c r="N1246" i="1" l="1"/>
  <c r="O1246" i="1"/>
  <c r="R1246" i="1"/>
  <c r="L1246" i="1" l="1"/>
  <c r="S1246" i="1" s="1"/>
  <c r="P1246" i="1" s="1"/>
  <c r="T1246" i="1" l="1"/>
  <c r="W1247" i="1" s="1"/>
  <c r="Q1247" i="1" s="1"/>
  <c r="V1247" i="1" l="1"/>
  <c r="M1247" i="1"/>
  <c r="U1246" i="1"/>
  <c r="N1247" i="1" s="1"/>
  <c r="R1247" i="1" l="1"/>
  <c r="O1247" i="1"/>
  <c r="L1247" i="1" s="1"/>
  <c r="S1247" i="1" s="1"/>
  <c r="P1247" i="1" l="1"/>
  <c r="T1247" i="1" s="1"/>
  <c r="W1248" i="1" s="1"/>
  <c r="Q1248" i="1" s="1"/>
  <c r="M1248" i="1" l="1"/>
  <c r="U1247" i="1"/>
  <c r="O1248" i="1" s="1"/>
  <c r="V1248" i="1"/>
  <c r="N1248" i="1" l="1"/>
  <c r="L1248" i="1" s="1"/>
  <c r="S1248" i="1" s="1"/>
  <c r="R1248" i="1"/>
  <c r="P1248" i="1" l="1"/>
  <c r="T1248" i="1"/>
  <c r="M1249" i="1" s="1"/>
  <c r="U1248" i="1" l="1"/>
  <c r="V1249" i="1"/>
  <c r="W1249" i="1"/>
  <c r="Q1249" i="1" s="1"/>
  <c r="O1249" i="1"/>
  <c r="R1249" i="1"/>
  <c r="N1249" i="1"/>
  <c r="L1249" i="1" l="1"/>
  <c r="S1249" i="1" s="1"/>
  <c r="P1249" i="1" s="1"/>
  <c r="T1249" i="1" l="1"/>
  <c r="W1250" i="1" s="1"/>
  <c r="Q1250" i="1" s="1"/>
  <c r="V1250" i="1" l="1"/>
  <c r="U1249" i="1"/>
  <c r="N1250" i="1" s="1"/>
  <c r="M1250" i="1"/>
  <c r="O1250" i="1" l="1"/>
  <c r="L1250" i="1" s="1"/>
  <c r="R1250" i="1"/>
  <c r="S1250" i="1" l="1"/>
  <c r="P1250" i="1" s="1"/>
  <c r="T1250" i="1" s="1"/>
  <c r="W1251" i="1" l="1"/>
  <c r="Q1251" i="1" s="1"/>
  <c r="U1250" i="1"/>
  <c r="N1251" i="1" s="1"/>
  <c r="M1251" i="1"/>
  <c r="V1251" i="1"/>
  <c r="O1251" i="1" l="1"/>
  <c r="L1251" i="1" s="1"/>
  <c r="R1251" i="1"/>
  <c r="S1251" i="1" l="1"/>
  <c r="P1251" i="1" s="1"/>
  <c r="T1251" i="1" s="1"/>
  <c r="W1252" i="1" l="1"/>
  <c r="Q1252" i="1" s="1"/>
  <c r="U1251" i="1"/>
  <c r="M1252" i="1"/>
  <c r="V1252" i="1"/>
  <c r="N1252" i="1" l="1"/>
  <c r="O1252" i="1"/>
  <c r="R1252" i="1"/>
  <c r="L1252" i="1" l="1"/>
  <c r="S1252" i="1" l="1"/>
  <c r="P1252" i="1" s="1"/>
  <c r="T1252" i="1" s="1"/>
  <c r="V1253" i="1" l="1"/>
  <c r="W1253" i="1"/>
  <c r="Q1253" i="1" s="1"/>
  <c r="U1252" i="1"/>
  <c r="N1253" i="1" s="1"/>
  <c r="M1253" i="1"/>
  <c r="O1253" i="1" l="1"/>
  <c r="L1253" i="1" s="1"/>
  <c r="R1253" i="1"/>
  <c r="S1253" i="1" l="1"/>
  <c r="P1253" i="1" s="1"/>
  <c r="T1253" i="1" s="1"/>
  <c r="V1254" i="1" l="1"/>
  <c r="W1254" i="1"/>
  <c r="Q1254" i="1" s="1"/>
  <c r="U1253" i="1"/>
  <c r="M1254" i="1"/>
  <c r="N1254" i="1" l="1"/>
  <c r="O1254" i="1"/>
  <c r="R1254" i="1"/>
  <c r="L1254" i="1" l="1"/>
  <c r="S1254" i="1" s="1"/>
  <c r="P1254" i="1" s="1"/>
  <c r="T1254" i="1" s="1"/>
  <c r="V1255" i="1" l="1"/>
  <c r="W1255" i="1"/>
  <c r="Q1255" i="1" s="1"/>
  <c r="M1255" i="1"/>
  <c r="U1254" i="1"/>
  <c r="N1255" i="1" l="1"/>
  <c r="O1255" i="1"/>
  <c r="R1255" i="1"/>
  <c r="L1255" i="1" l="1"/>
  <c r="S1255" i="1" s="1"/>
  <c r="P1255" i="1" s="1"/>
  <c r="T1255" i="1" s="1"/>
  <c r="W1256" i="1" l="1"/>
  <c r="Q1256" i="1" s="1"/>
  <c r="V1256" i="1"/>
  <c r="U1255" i="1"/>
  <c r="M1256" i="1"/>
  <c r="N1256" i="1" l="1"/>
  <c r="O1256" i="1"/>
  <c r="R1256" i="1"/>
  <c r="L1256" i="1" l="1"/>
  <c r="S1256" i="1" l="1"/>
  <c r="P1256" i="1" s="1"/>
  <c r="T1256" i="1" s="1"/>
  <c r="W1257" i="1" l="1"/>
  <c r="Q1257" i="1" s="1"/>
  <c r="V1257" i="1"/>
  <c r="U1256" i="1"/>
  <c r="M1257" i="1"/>
  <c r="N1257" i="1" l="1"/>
  <c r="R1257" i="1"/>
  <c r="O1257" i="1"/>
  <c r="L1257" i="1" l="1"/>
  <c r="S1257" i="1" s="1"/>
  <c r="P1257" i="1" s="1"/>
  <c r="T1257" i="1" s="1"/>
  <c r="V1258" i="1" l="1"/>
  <c r="W1258" i="1"/>
  <c r="Q1258" i="1" s="1"/>
  <c r="U1257" i="1"/>
  <c r="M1258" i="1"/>
  <c r="N1258" i="1" l="1"/>
  <c r="O1258" i="1"/>
  <c r="R1258" i="1"/>
  <c r="L1258" i="1" l="1"/>
  <c r="S1258" i="1" s="1"/>
  <c r="P1258" i="1" s="1"/>
  <c r="T1258" i="1" l="1"/>
  <c r="W1259" i="1" s="1"/>
  <c r="Q1259" i="1" s="1"/>
  <c r="U1258" i="1" l="1"/>
  <c r="N1259" i="1" s="1"/>
  <c r="M1259" i="1"/>
  <c r="V1259" i="1"/>
  <c r="R1259" i="1" l="1"/>
  <c r="O1259" i="1"/>
  <c r="L1259" i="1" s="1"/>
  <c r="S1259" i="1" s="1"/>
  <c r="P1259" i="1" l="1"/>
  <c r="T1259" i="1"/>
  <c r="U1259" i="1" l="1"/>
  <c r="M1260" i="1"/>
  <c r="W1260" i="1"/>
  <c r="Q1260" i="1" s="1"/>
  <c r="V1260" i="1"/>
  <c r="N1260" i="1" l="1"/>
  <c r="O1260" i="1"/>
  <c r="R1260" i="1"/>
  <c r="L1260" i="1" l="1"/>
  <c r="S1260" i="1" l="1"/>
  <c r="P1260" i="1" s="1"/>
  <c r="T1260" i="1" s="1"/>
  <c r="V1261" i="1" l="1"/>
  <c r="W1261" i="1"/>
  <c r="Q1261" i="1" s="1"/>
  <c r="M1261" i="1"/>
  <c r="U1260" i="1"/>
  <c r="O1261" i="1" l="1"/>
  <c r="R1261" i="1"/>
  <c r="N1261" i="1"/>
  <c r="L1261" i="1" l="1"/>
  <c r="S1261" i="1" s="1"/>
  <c r="P1261" i="1" s="1"/>
  <c r="T1261" i="1" l="1"/>
  <c r="W1262" i="1" l="1"/>
  <c r="Q1262" i="1" s="1"/>
  <c r="U1261" i="1"/>
  <c r="M1262" i="1"/>
  <c r="V1262" i="1"/>
  <c r="N1262" i="1" l="1"/>
  <c r="O1262" i="1"/>
  <c r="R1262" i="1"/>
  <c r="L1262" i="1" l="1"/>
  <c r="S1262" i="1" s="1"/>
  <c r="P1262" i="1" s="1"/>
  <c r="T1262" i="1" l="1"/>
  <c r="V1263" i="1" s="1"/>
  <c r="W1263" i="1" l="1"/>
  <c r="Q1263" i="1" s="1"/>
  <c r="M1263" i="1"/>
  <c r="U1262" i="1"/>
  <c r="N1263" i="1" s="1"/>
  <c r="R1263" i="1" l="1"/>
  <c r="O1263" i="1"/>
  <c r="L1263" i="1" s="1"/>
  <c r="S1263" i="1" l="1"/>
  <c r="P1263" i="1" s="1"/>
  <c r="T1263" i="1" l="1"/>
  <c r="W1264" i="1" s="1"/>
  <c r="Q1264" i="1" s="1"/>
  <c r="M1264" i="1" l="1"/>
  <c r="U1263" i="1"/>
  <c r="N1264" i="1" s="1"/>
  <c r="V1264" i="1"/>
  <c r="O1264" i="1" l="1"/>
  <c r="L1264" i="1" s="1"/>
  <c r="R1264" i="1"/>
  <c r="S1264" i="1" l="1"/>
  <c r="P1264" i="1" s="1"/>
  <c r="T1264" i="1" s="1"/>
  <c r="V1265" i="1" l="1"/>
  <c r="W1265" i="1"/>
  <c r="Q1265" i="1" s="1"/>
  <c r="U1264" i="1"/>
  <c r="M1265" i="1"/>
  <c r="N1265" i="1" l="1"/>
  <c r="O1265" i="1"/>
  <c r="R1265" i="1"/>
  <c r="L1265" i="1" l="1"/>
  <c r="S1265" i="1" l="1"/>
  <c r="P1265" i="1" s="1"/>
  <c r="T1265" i="1" l="1"/>
  <c r="W1266" i="1" l="1"/>
  <c r="Q1266" i="1" s="1"/>
  <c r="M1266" i="1"/>
  <c r="U1265" i="1"/>
  <c r="N1266" i="1" s="1"/>
  <c r="V1266" i="1"/>
  <c r="O1266" i="1" l="1"/>
  <c r="L1266" i="1" s="1"/>
  <c r="R1266" i="1"/>
  <c r="S1266" i="1" l="1"/>
  <c r="P1266" i="1" s="1"/>
  <c r="T1266" i="1" l="1"/>
  <c r="V1267" i="1" s="1"/>
  <c r="W1267" i="1" l="1"/>
  <c r="Q1267" i="1" s="1"/>
  <c r="U1266" i="1"/>
  <c r="M1267" i="1"/>
  <c r="R1267" i="1" l="1"/>
  <c r="O1267" i="1"/>
  <c r="N1267" i="1"/>
  <c r="L1267" i="1" s="1"/>
  <c r="S1267" i="1" l="1"/>
  <c r="P1267" i="1" s="1"/>
  <c r="T1267" i="1" s="1"/>
  <c r="W1268" i="1" l="1"/>
  <c r="Q1268" i="1" s="1"/>
  <c r="M1268" i="1"/>
  <c r="U1267" i="1"/>
  <c r="V1268" i="1"/>
  <c r="R1268" i="1" l="1"/>
  <c r="O1268" i="1"/>
  <c r="N1268" i="1"/>
  <c r="L1268" i="1" s="1"/>
  <c r="S1268" i="1" l="1"/>
  <c r="P1268" i="1" s="1"/>
  <c r="T1268" i="1" s="1"/>
  <c r="V1269" i="1" l="1"/>
  <c r="W1269" i="1"/>
  <c r="Q1269" i="1" s="1"/>
  <c r="U1268" i="1"/>
  <c r="M1269" i="1"/>
  <c r="O1269" i="1" l="1"/>
  <c r="R1269" i="1"/>
  <c r="N1269" i="1"/>
  <c r="L1269" i="1" l="1"/>
  <c r="S1269" i="1" s="1"/>
  <c r="P1269" i="1" s="1"/>
  <c r="T1269" i="1" l="1"/>
  <c r="M1270" i="1" l="1"/>
  <c r="U1269" i="1"/>
  <c r="N1270" i="1" s="1"/>
  <c r="W1270" i="1"/>
  <c r="Q1270" i="1" s="1"/>
  <c r="V1270" i="1"/>
  <c r="O1270" i="1" l="1"/>
  <c r="L1270" i="1" s="1"/>
  <c r="R1270" i="1"/>
  <c r="S1270" i="1" l="1"/>
  <c r="P1270" i="1" s="1"/>
  <c r="T1270" i="1" s="1"/>
  <c r="V1271" i="1" l="1"/>
  <c r="W1271" i="1"/>
  <c r="Q1271" i="1" s="1"/>
  <c r="U1270" i="1"/>
  <c r="N1271" i="1" s="1"/>
  <c r="M1271" i="1"/>
  <c r="O1271" i="1" l="1"/>
  <c r="L1271" i="1" s="1"/>
  <c r="S1271" i="1" s="1"/>
  <c r="R1271" i="1"/>
  <c r="P1271" i="1" l="1"/>
  <c r="T1271" i="1" s="1"/>
  <c r="W1272" i="1" l="1"/>
  <c r="Q1272" i="1" s="1"/>
  <c r="U1271" i="1"/>
  <c r="N1272" i="1" s="1"/>
  <c r="M1272" i="1"/>
  <c r="V1272" i="1"/>
  <c r="O1272" i="1" l="1"/>
  <c r="L1272" i="1" s="1"/>
  <c r="R1272" i="1"/>
  <c r="S1272" i="1" l="1"/>
  <c r="P1272" i="1" s="1"/>
  <c r="T1272" i="1" l="1"/>
  <c r="M1273" i="1" l="1"/>
  <c r="U1272" i="1"/>
  <c r="N1273" i="1" s="1"/>
  <c r="W1273" i="1"/>
  <c r="Q1273" i="1" s="1"/>
  <c r="V1273" i="1"/>
  <c r="O1273" i="1" l="1"/>
  <c r="L1273" i="1" s="1"/>
  <c r="S1273" i="1" s="1"/>
  <c r="R1273" i="1"/>
  <c r="P1273" i="1" l="1"/>
  <c r="T1273" i="1" s="1"/>
  <c r="M1274" i="1" l="1"/>
  <c r="U1273" i="1"/>
  <c r="N1274" i="1" s="1"/>
  <c r="W1274" i="1"/>
  <c r="Q1274" i="1" s="1"/>
  <c r="V1274" i="1"/>
  <c r="O1274" i="1" l="1"/>
  <c r="L1274" i="1" s="1"/>
  <c r="R1274" i="1"/>
  <c r="S1274" i="1" l="1"/>
  <c r="P1274" i="1" s="1"/>
  <c r="T1274" i="1" l="1"/>
  <c r="W1275" i="1" l="1"/>
  <c r="Q1275" i="1" s="1"/>
  <c r="M1275" i="1"/>
  <c r="U1274" i="1"/>
  <c r="N1275" i="1" s="1"/>
  <c r="V1275" i="1"/>
  <c r="O1275" i="1" l="1"/>
  <c r="L1275" i="1" s="1"/>
  <c r="R1275" i="1"/>
  <c r="S1275" i="1" l="1"/>
  <c r="P1275" i="1" s="1"/>
  <c r="T1275" i="1" s="1"/>
  <c r="V1276" i="1" l="1"/>
  <c r="W1276" i="1"/>
  <c r="Q1276" i="1" s="1"/>
  <c r="M1276" i="1"/>
  <c r="U1275" i="1"/>
  <c r="N1276" i="1" s="1"/>
  <c r="O1276" i="1" l="1"/>
  <c r="L1276" i="1" s="1"/>
  <c r="R1276" i="1"/>
  <c r="S1276" i="1" l="1"/>
  <c r="P1276" i="1" s="1"/>
  <c r="T1276" i="1" s="1"/>
  <c r="V1277" i="1" l="1"/>
  <c r="W1277" i="1"/>
  <c r="Q1277" i="1" s="1"/>
  <c r="U1276" i="1"/>
  <c r="N1277" i="1" s="1"/>
  <c r="M1277" i="1"/>
  <c r="O1277" i="1" l="1"/>
  <c r="L1277" i="1" s="1"/>
  <c r="R1277" i="1"/>
  <c r="S1277" i="1" l="1"/>
  <c r="P1277" i="1" s="1"/>
  <c r="T1277" i="1" s="1"/>
  <c r="W1278" i="1" l="1"/>
  <c r="Q1278" i="1" s="1"/>
  <c r="U1277" i="1"/>
  <c r="N1278" i="1" s="1"/>
  <c r="M1278" i="1"/>
  <c r="V1278" i="1"/>
  <c r="O1278" i="1" l="1"/>
  <c r="L1278" i="1" s="1"/>
  <c r="R1278" i="1"/>
  <c r="S1278" i="1" l="1"/>
  <c r="P1278" i="1" s="1"/>
  <c r="T1278" i="1" s="1"/>
  <c r="V1279" i="1" l="1"/>
  <c r="W1279" i="1"/>
  <c r="Q1279" i="1" s="1"/>
  <c r="M1279" i="1"/>
  <c r="U1278" i="1"/>
  <c r="N1279" i="1" s="1"/>
  <c r="O1279" i="1" l="1"/>
  <c r="L1279" i="1" s="1"/>
  <c r="R1279" i="1"/>
  <c r="S1279" i="1" l="1"/>
  <c r="P1279" i="1" s="1"/>
  <c r="T1279" i="1" l="1"/>
  <c r="W1280" i="1" l="1"/>
  <c r="Q1280" i="1" s="1"/>
  <c r="M1280" i="1"/>
  <c r="U1279" i="1"/>
  <c r="N1280" i="1" s="1"/>
  <c r="V1280" i="1"/>
  <c r="R1280" i="1" l="1"/>
  <c r="O1280" i="1"/>
  <c r="L1280" i="1" s="1"/>
  <c r="S1280" i="1" l="1"/>
  <c r="P1280" i="1" s="1"/>
  <c r="T1280" i="1" s="1"/>
  <c r="V1281" i="1" l="1"/>
  <c r="W1281" i="1"/>
  <c r="Q1281" i="1" s="1"/>
  <c r="M1281" i="1"/>
  <c r="U1280" i="1"/>
  <c r="N1281" i="1" l="1"/>
  <c r="R1281" i="1"/>
  <c r="O1281" i="1"/>
  <c r="L1281" i="1" l="1"/>
  <c r="S1281" i="1" l="1"/>
  <c r="P1281" i="1" s="1"/>
  <c r="T1281" i="1" s="1"/>
  <c r="V1282" i="1" l="1"/>
  <c r="W1282" i="1"/>
  <c r="Q1282" i="1" s="1"/>
  <c r="U1281" i="1"/>
  <c r="M1282" i="1"/>
  <c r="N1282" i="1" l="1"/>
  <c r="O1282" i="1"/>
  <c r="R1282" i="1"/>
  <c r="L1282" i="1" l="1"/>
  <c r="S1282" i="1" s="1"/>
  <c r="P1282" i="1" s="1"/>
  <c r="T1282" i="1" s="1"/>
  <c r="M1283" i="1" l="1"/>
  <c r="U1282" i="1"/>
  <c r="V1283" i="1"/>
  <c r="W1283" i="1"/>
  <c r="Q1283" i="1" s="1"/>
  <c r="N1283" i="1" l="1"/>
  <c r="O1283" i="1"/>
  <c r="R1283" i="1"/>
  <c r="L1283" i="1" l="1"/>
  <c r="S1283" i="1" l="1"/>
  <c r="P1283" i="1" s="1"/>
  <c r="T1283" i="1" l="1"/>
  <c r="W1284" i="1" l="1"/>
  <c r="Q1284" i="1" s="1"/>
  <c r="U1283" i="1"/>
  <c r="N1284" i="1" s="1"/>
  <c r="M1284" i="1"/>
  <c r="V1284" i="1"/>
  <c r="R1284" i="1" l="1"/>
  <c r="O1284" i="1"/>
  <c r="L1284" i="1" s="1"/>
  <c r="S1284" i="1" l="1"/>
  <c r="P1284" i="1" s="1"/>
  <c r="T1284" i="1" s="1"/>
  <c r="W1285" i="1" l="1"/>
  <c r="Q1285" i="1" s="1"/>
  <c r="M1285" i="1"/>
  <c r="U1284" i="1"/>
  <c r="V1285" i="1"/>
  <c r="N1285" i="1" l="1"/>
  <c r="O1285" i="1"/>
  <c r="R1285" i="1"/>
  <c r="L1285" i="1" l="1"/>
  <c r="S1285" i="1" s="1"/>
  <c r="P1285" i="1" s="1"/>
  <c r="T1285" i="1" l="1"/>
  <c r="V1286" i="1" s="1"/>
  <c r="W1286" i="1" l="1"/>
  <c r="Q1286" i="1" s="1"/>
  <c r="U1285" i="1"/>
  <c r="N1286" i="1" s="1"/>
  <c r="M1286" i="1"/>
  <c r="O1286" i="1" l="1"/>
  <c r="L1286" i="1" s="1"/>
  <c r="R1286" i="1"/>
  <c r="S1286" i="1" l="1"/>
  <c r="P1286" i="1" s="1"/>
  <c r="T1286" i="1" l="1"/>
  <c r="U1286" i="1" l="1"/>
  <c r="M1287" i="1"/>
  <c r="W1287" i="1"/>
  <c r="Q1287" i="1" s="1"/>
  <c r="V1287" i="1"/>
  <c r="N1287" i="1" l="1"/>
  <c r="O1287" i="1"/>
  <c r="R1287" i="1"/>
  <c r="L1287" i="1" l="1"/>
  <c r="S1287" i="1" s="1"/>
  <c r="P1287" i="1" s="1"/>
  <c r="T1287" i="1" s="1"/>
  <c r="V1288" i="1" l="1"/>
  <c r="W1288" i="1"/>
  <c r="Q1288" i="1" s="1"/>
  <c r="U1287" i="1"/>
  <c r="M1288" i="1"/>
  <c r="N1288" i="1" l="1"/>
  <c r="O1288" i="1"/>
  <c r="R1288" i="1"/>
  <c r="L1288" i="1" l="1"/>
  <c r="S1288" i="1" s="1"/>
  <c r="P1288" i="1" s="1"/>
  <c r="T1288" i="1" l="1"/>
  <c r="M1289" i="1" l="1"/>
  <c r="U1288" i="1"/>
  <c r="N1289" i="1" s="1"/>
  <c r="W1289" i="1"/>
  <c r="Q1289" i="1" s="1"/>
  <c r="V1289" i="1"/>
  <c r="O1289" i="1" l="1"/>
  <c r="L1289" i="1" s="1"/>
  <c r="R1289" i="1"/>
  <c r="S1289" i="1" l="1"/>
  <c r="P1289" i="1" s="1"/>
  <c r="T1289" i="1" s="1"/>
  <c r="V1290" i="1" l="1"/>
  <c r="W1290" i="1"/>
  <c r="Q1290" i="1" s="1"/>
  <c r="M1290" i="1"/>
  <c r="U1289" i="1"/>
  <c r="N1290" i="1" l="1"/>
  <c r="O1290" i="1"/>
  <c r="R1290" i="1"/>
  <c r="L1290" i="1" l="1"/>
  <c r="S1290" i="1" s="1"/>
  <c r="P1290" i="1" s="1"/>
  <c r="T1290" i="1" l="1"/>
  <c r="V1291" i="1" s="1"/>
  <c r="M1291" i="1" l="1"/>
  <c r="W1291" i="1"/>
  <c r="Q1291" i="1" s="1"/>
  <c r="U1290" i="1"/>
  <c r="O1291" i="1" s="1"/>
  <c r="R1291" i="1" l="1"/>
  <c r="N1291" i="1"/>
  <c r="L1291" i="1" s="1"/>
  <c r="S1291" i="1" l="1"/>
  <c r="P1291" i="1" s="1"/>
  <c r="T1291" i="1" l="1"/>
  <c r="W1292" i="1" l="1"/>
  <c r="Q1292" i="1" s="1"/>
  <c r="M1292" i="1"/>
  <c r="U1291" i="1"/>
  <c r="N1292" i="1" s="1"/>
  <c r="V1292" i="1"/>
  <c r="R1292" i="1" l="1"/>
  <c r="O1292" i="1"/>
  <c r="L1292" i="1" s="1"/>
  <c r="S1292" i="1" l="1"/>
  <c r="P1292" i="1" s="1"/>
  <c r="T1292" i="1" l="1"/>
  <c r="V1293" i="1" s="1"/>
  <c r="W1293" i="1" l="1"/>
  <c r="Q1293" i="1" s="1"/>
  <c r="M1293" i="1"/>
  <c r="U1292" i="1"/>
  <c r="N1293" i="1" s="1"/>
  <c r="O1293" i="1" l="1"/>
  <c r="L1293" i="1" s="1"/>
  <c r="R1293" i="1"/>
  <c r="S1293" i="1" l="1"/>
  <c r="P1293" i="1" s="1"/>
  <c r="T1293" i="1" s="1"/>
  <c r="U1293" i="1" l="1"/>
  <c r="M1294" i="1"/>
  <c r="W1294" i="1"/>
  <c r="Q1294" i="1" s="1"/>
  <c r="V1294" i="1"/>
  <c r="N1294" i="1" l="1"/>
  <c r="O1294" i="1"/>
  <c r="R1294" i="1"/>
  <c r="L1294" i="1" l="1"/>
  <c r="S1294" i="1" l="1"/>
  <c r="P1294" i="1" s="1"/>
  <c r="T1294" i="1" l="1"/>
  <c r="M1295" i="1" l="1"/>
  <c r="U1294" i="1"/>
  <c r="N1295" i="1" s="1"/>
  <c r="W1295" i="1"/>
  <c r="Q1295" i="1" s="1"/>
  <c r="V1295" i="1"/>
  <c r="O1295" i="1" l="1"/>
  <c r="L1295" i="1" s="1"/>
  <c r="R1295" i="1"/>
  <c r="S1295" i="1" l="1"/>
  <c r="P1295" i="1" s="1"/>
  <c r="T1295" i="1" s="1"/>
  <c r="V1296" i="1" l="1"/>
  <c r="W1296" i="1"/>
  <c r="Q1296" i="1" s="1"/>
  <c r="M1296" i="1"/>
  <c r="U1295" i="1"/>
  <c r="N1296" i="1" s="1"/>
  <c r="R1296" i="1" l="1"/>
  <c r="O1296" i="1"/>
  <c r="L1296" i="1" s="1"/>
  <c r="S1296" i="1" l="1"/>
  <c r="P1296" i="1" s="1"/>
  <c r="T1296" i="1" s="1"/>
  <c r="V1297" i="1" l="1"/>
  <c r="W1297" i="1"/>
  <c r="Q1297" i="1" s="1"/>
  <c r="M1297" i="1"/>
  <c r="U1296" i="1"/>
  <c r="R1297" i="1" l="1"/>
  <c r="O1297" i="1"/>
  <c r="N1297" i="1"/>
  <c r="L1297" i="1" s="1"/>
  <c r="S1297" i="1" l="1"/>
  <c r="P1297" i="1" s="1"/>
  <c r="T1297" i="1" l="1"/>
  <c r="V1298" i="1" s="1"/>
  <c r="W1298" i="1" l="1"/>
  <c r="Q1298" i="1" s="1"/>
  <c r="U1297" i="1"/>
  <c r="N1298" i="1" s="1"/>
  <c r="M1298" i="1"/>
  <c r="R1298" i="1" l="1"/>
  <c r="O1298" i="1"/>
  <c r="L1298" i="1" s="1"/>
  <c r="S1298" i="1" l="1"/>
  <c r="P1298" i="1" s="1"/>
  <c r="T1298" i="1" s="1"/>
  <c r="W1299" i="1" l="1"/>
  <c r="Q1299" i="1" s="1"/>
  <c r="U1298" i="1"/>
  <c r="M1299" i="1"/>
  <c r="V1299" i="1"/>
  <c r="N1299" i="1" l="1"/>
  <c r="O1299" i="1"/>
  <c r="R1299" i="1"/>
  <c r="L1299" i="1" l="1"/>
  <c r="S1299" i="1" s="1"/>
  <c r="P1299" i="1" s="1"/>
  <c r="T1299" i="1" l="1"/>
  <c r="V1300" i="1" s="1"/>
  <c r="M1300" i="1" l="1"/>
  <c r="U1299" i="1"/>
  <c r="N1300" i="1" s="1"/>
  <c r="W1300" i="1"/>
  <c r="Q1300" i="1" s="1"/>
  <c r="O1300" i="1" l="1"/>
  <c r="L1300" i="1" s="1"/>
  <c r="S1300" i="1" s="1"/>
  <c r="R1300" i="1"/>
  <c r="P1300" i="1" l="1"/>
  <c r="T1300" i="1" s="1"/>
  <c r="W1301" i="1" l="1"/>
  <c r="Q1301" i="1" s="1"/>
  <c r="M1301" i="1"/>
  <c r="U1300" i="1"/>
  <c r="V1301" i="1"/>
  <c r="N1301" i="1" l="1"/>
  <c r="O1301" i="1"/>
  <c r="R1301" i="1"/>
  <c r="L1301" i="1" l="1"/>
  <c r="S1301" i="1" l="1"/>
  <c r="P1301" i="1" s="1"/>
  <c r="T1301" i="1" s="1"/>
  <c r="V1302" i="1" l="1"/>
  <c r="W1302" i="1"/>
  <c r="Q1302" i="1" s="1"/>
  <c r="U1301" i="1"/>
  <c r="M1302" i="1"/>
  <c r="R1302" i="1" l="1"/>
  <c r="O1302" i="1"/>
  <c r="N1302" i="1"/>
  <c r="L1302" i="1" s="1"/>
  <c r="S1302" i="1" s="1"/>
  <c r="P1302" i="1" s="1"/>
  <c r="T1302" i="1" l="1"/>
  <c r="W1303" i="1" l="1"/>
  <c r="Q1303" i="1" s="1"/>
  <c r="U1302" i="1"/>
  <c r="N1303" i="1" s="1"/>
  <c r="M1303" i="1"/>
  <c r="V1303" i="1"/>
  <c r="R1303" i="1" l="1"/>
  <c r="O1303" i="1"/>
  <c r="L1303" i="1" s="1"/>
  <c r="S1303" i="1" l="1"/>
  <c r="P1303" i="1" s="1"/>
  <c r="T1303" i="1" s="1"/>
  <c r="V1304" i="1" l="1"/>
  <c r="W1304" i="1"/>
  <c r="Q1304" i="1" s="1"/>
  <c r="M1304" i="1"/>
  <c r="U1303" i="1"/>
  <c r="N1304" i="1" l="1"/>
  <c r="O1304" i="1"/>
  <c r="R1304" i="1"/>
  <c r="L1304" i="1" l="1"/>
  <c r="S1304" i="1" l="1"/>
  <c r="P1304" i="1" s="1"/>
  <c r="T1304" i="1" s="1"/>
  <c r="V1305" i="1" s="1"/>
  <c r="M1305" i="1" l="1"/>
  <c r="W1305" i="1"/>
  <c r="Q1305" i="1" s="1"/>
  <c r="U1304" i="1"/>
  <c r="N1305" i="1" s="1"/>
  <c r="O1305" i="1" l="1"/>
  <c r="L1305" i="1" s="1"/>
  <c r="S1305" i="1" s="1"/>
  <c r="R1305" i="1"/>
  <c r="P1305" i="1" l="1"/>
  <c r="T1305" i="1" s="1"/>
  <c r="M1306" i="1" s="1"/>
  <c r="W1306" i="1" l="1"/>
  <c r="Q1306" i="1" s="1"/>
  <c r="V1306" i="1"/>
  <c r="U1305" i="1"/>
  <c r="R1306" i="1" s="1"/>
  <c r="O1306" i="1" l="1"/>
  <c r="N1306" i="1"/>
  <c r="L1306" i="1" l="1"/>
  <c r="S1306" i="1" s="1"/>
  <c r="P1306" i="1" s="1"/>
  <c r="T1306" i="1" s="1"/>
  <c r="V1307" i="1" l="1"/>
  <c r="W1307" i="1"/>
  <c r="Q1307" i="1" s="1"/>
  <c r="M1307" i="1"/>
  <c r="U1306" i="1"/>
  <c r="N1307" i="1" l="1"/>
  <c r="R1307" i="1"/>
  <c r="O1307" i="1"/>
  <c r="L1307" i="1" l="1"/>
  <c r="S1307" i="1" l="1"/>
  <c r="P1307" i="1" s="1"/>
  <c r="T1307" i="1" s="1"/>
  <c r="V1308" i="1" l="1"/>
  <c r="W1308" i="1"/>
  <c r="Q1308" i="1" s="1"/>
  <c r="M1308" i="1"/>
  <c r="U1307" i="1"/>
  <c r="O1308" i="1" l="1"/>
  <c r="R1308" i="1"/>
  <c r="N1308" i="1"/>
  <c r="L1308" i="1" l="1"/>
  <c r="S1308" i="1" s="1"/>
  <c r="P1308" i="1" s="1"/>
  <c r="T1308" i="1" s="1"/>
  <c r="W1309" i="1" l="1"/>
  <c r="Q1309" i="1" s="1"/>
  <c r="M1309" i="1"/>
  <c r="U1308" i="1"/>
  <c r="V1309" i="1"/>
  <c r="N1309" i="1" l="1"/>
  <c r="R1309" i="1"/>
  <c r="O1309" i="1"/>
  <c r="L1309" i="1" l="1"/>
  <c r="S1309" i="1" s="1"/>
  <c r="P1309" i="1" s="1"/>
  <c r="T1309" i="1" s="1"/>
  <c r="M1310" i="1" l="1"/>
  <c r="U1309" i="1"/>
  <c r="W1310" i="1"/>
  <c r="Q1310" i="1" s="1"/>
  <c r="V1310" i="1"/>
  <c r="N1310" i="1" l="1"/>
  <c r="O1310" i="1"/>
  <c r="R1310" i="1"/>
  <c r="L1310" i="1" l="1"/>
  <c r="S1310" i="1" s="1"/>
  <c r="P1310" i="1" s="1"/>
  <c r="T1310" i="1" s="1"/>
  <c r="V1311" i="1" l="1"/>
  <c r="W1311" i="1"/>
  <c r="Q1311" i="1" s="1"/>
  <c r="M1311" i="1"/>
  <c r="U1310" i="1"/>
  <c r="O1311" i="1" l="1"/>
  <c r="R1311" i="1"/>
  <c r="N1311" i="1"/>
  <c r="L1311" i="1" s="1"/>
  <c r="S1311" i="1" s="1"/>
  <c r="P1311" i="1" s="1"/>
  <c r="T1311" i="1" l="1"/>
  <c r="W1312" i="1" s="1"/>
  <c r="Q1312" i="1" s="1"/>
  <c r="V1312" i="1" l="1"/>
  <c r="U1311" i="1"/>
  <c r="N1312" i="1" s="1"/>
  <c r="M1312" i="1"/>
  <c r="O1312" i="1" l="1"/>
  <c r="L1312" i="1" s="1"/>
  <c r="R1312" i="1"/>
  <c r="S1312" i="1" l="1"/>
  <c r="P1312" i="1" s="1"/>
  <c r="T1312" i="1" s="1"/>
  <c r="W1313" i="1" l="1"/>
  <c r="Q1313" i="1" s="1"/>
  <c r="M1313" i="1"/>
  <c r="U1312" i="1"/>
  <c r="N1313" i="1" s="1"/>
  <c r="V1313" i="1"/>
  <c r="O1313" i="1" l="1"/>
  <c r="L1313" i="1" s="1"/>
  <c r="R1313" i="1"/>
  <c r="S1313" i="1" l="1"/>
  <c r="P1313" i="1" s="1"/>
  <c r="T1313" i="1" s="1"/>
  <c r="V1314" i="1" l="1"/>
  <c r="W1314" i="1"/>
  <c r="Q1314" i="1" s="1"/>
  <c r="U1313" i="1"/>
  <c r="M1314" i="1"/>
  <c r="N1314" i="1" l="1"/>
  <c r="R1314" i="1"/>
  <c r="O1314" i="1"/>
  <c r="L1314" i="1" l="1"/>
  <c r="S1314" i="1" l="1"/>
  <c r="P1314" i="1" s="1"/>
  <c r="T1314" i="1" l="1"/>
  <c r="M1315" i="1" s="1"/>
  <c r="W1315" i="1" l="1"/>
  <c r="Q1315" i="1" s="1"/>
  <c r="U1314" i="1"/>
  <c r="O1315" i="1" s="1"/>
  <c r="V1315" i="1"/>
  <c r="R1315" i="1" l="1"/>
  <c r="N1315" i="1"/>
  <c r="L1315" i="1" s="1"/>
  <c r="S1315" i="1" s="1"/>
  <c r="P1315" i="1" l="1"/>
  <c r="T1315" i="1" s="1"/>
  <c r="U1315" i="1" s="1"/>
  <c r="M1316" i="1" l="1"/>
  <c r="W1316" i="1"/>
  <c r="Q1316" i="1" s="1"/>
  <c r="V1316" i="1"/>
  <c r="N1316" i="1"/>
  <c r="R1316" i="1"/>
  <c r="O1316" i="1"/>
  <c r="L1316" i="1" l="1"/>
  <c r="S1316" i="1" l="1"/>
  <c r="P1316" i="1" s="1"/>
  <c r="T1316" i="1" l="1"/>
  <c r="V1317" i="1" s="1"/>
  <c r="W1317" i="1" l="1"/>
  <c r="Q1317" i="1" s="1"/>
  <c r="U1316" i="1"/>
  <c r="O1317" i="1" s="1"/>
  <c r="M1317" i="1"/>
  <c r="R1317" i="1" l="1"/>
  <c r="N1317" i="1"/>
  <c r="L1317" i="1" s="1"/>
  <c r="S1317" i="1" s="1"/>
  <c r="P1317" i="1" l="1"/>
  <c r="T1317" i="1" s="1"/>
  <c r="V1318" i="1" s="1"/>
  <c r="W1318" i="1" l="1"/>
  <c r="Q1318" i="1" s="1"/>
  <c r="M1318" i="1"/>
  <c r="U1317" i="1"/>
  <c r="N1318" i="1" l="1"/>
  <c r="O1318" i="1"/>
  <c r="R1318" i="1"/>
  <c r="L1318" i="1" l="1"/>
  <c r="S1318" i="1" l="1"/>
  <c r="P1318" i="1" s="1"/>
  <c r="T1318" i="1" s="1"/>
  <c r="M1319" i="1" l="1"/>
  <c r="U1318" i="1"/>
  <c r="N1319" i="1" s="1"/>
  <c r="V1319" i="1"/>
  <c r="W1319" i="1"/>
  <c r="Q1319" i="1" s="1"/>
  <c r="O1319" i="1" l="1"/>
  <c r="L1319" i="1" s="1"/>
  <c r="R1319" i="1"/>
  <c r="S1319" i="1" l="1"/>
  <c r="P1319" i="1" s="1"/>
  <c r="T1319" i="1" s="1"/>
  <c r="V1320" i="1" l="1"/>
  <c r="W1320" i="1"/>
  <c r="Q1320" i="1" s="1"/>
  <c r="M1320" i="1"/>
  <c r="U1319" i="1"/>
  <c r="O1320" i="1" l="1"/>
  <c r="R1320" i="1"/>
  <c r="N1320" i="1"/>
  <c r="L1320" i="1" l="1"/>
  <c r="S1320" i="1" s="1"/>
  <c r="P1320" i="1" s="1"/>
  <c r="T1320" i="1" s="1"/>
  <c r="W1321" i="1" l="1"/>
  <c r="Q1321" i="1" s="1"/>
  <c r="U1320" i="1"/>
  <c r="N1321" i="1" s="1"/>
  <c r="M1321" i="1"/>
  <c r="V1321" i="1"/>
  <c r="O1321" i="1" l="1"/>
  <c r="L1321" i="1" s="1"/>
  <c r="R1321" i="1"/>
  <c r="S1321" i="1" l="1"/>
  <c r="P1321" i="1" s="1"/>
  <c r="T1321" i="1" s="1"/>
  <c r="V1322" i="1" l="1"/>
  <c r="W1322" i="1"/>
  <c r="Q1322" i="1" s="1"/>
  <c r="M1322" i="1"/>
  <c r="U1321" i="1"/>
  <c r="N1322" i="1" l="1"/>
  <c r="O1322" i="1"/>
  <c r="R1322" i="1"/>
  <c r="L1322" i="1" l="1"/>
  <c r="S1322" i="1" s="1"/>
  <c r="P1322" i="1" s="1"/>
  <c r="T1322" i="1" l="1"/>
  <c r="W1323" i="1" l="1"/>
  <c r="Q1323" i="1" s="1"/>
  <c r="U1322" i="1"/>
  <c r="M1323" i="1"/>
  <c r="V1323" i="1"/>
  <c r="N1323" i="1" l="1"/>
  <c r="O1323" i="1"/>
  <c r="R1323" i="1"/>
  <c r="L1323" i="1" l="1"/>
  <c r="S1323" i="1" s="1"/>
  <c r="P1323" i="1" s="1"/>
  <c r="T1323" i="1" s="1"/>
  <c r="W1324" i="1" l="1"/>
  <c r="Q1324" i="1" s="1"/>
  <c r="U1323" i="1"/>
  <c r="N1324" i="1" s="1"/>
  <c r="M1324" i="1"/>
  <c r="V1324" i="1"/>
  <c r="O1324" i="1" l="1"/>
  <c r="L1324" i="1" s="1"/>
  <c r="R1324" i="1"/>
  <c r="S1324" i="1" l="1"/>
  <c r="P1324" i="1" s="1"/>
  <c r="T1324" i="1" s="1"/>
  <c r="W1325" i="1" l="1"/>
  <c r="Q1325" i="1" s="1"/>
  <c r="V1325" i="1"/>
  <c r="M1325" i="1"/>
  <c r="U1324" i="1"/>
  <c r="N1325" i="1" s="1"/>
  <c r="O1325" i="1" l="1"/>
  <c r="L1325" i="1" s="1"/>
  <c r="R1325" i="1"/>
  <c r="S1325" i="1" l="1"/>
  <c r="P1325" i="1" s="1"/>
  <c r="T1325" i="1" s="1"/>
  <c r="W1326" i="1" l="1"/>
  <c r="Q1326" i="1" s="1"/>
  <c r="U1325" i="1"/>
  <c r="N1326" i="1" s="1"/>
  <c r="M1326" i="1"/>
  <c r="V1326" i="1"/>
  <c r="R1326" i="1" l="1"/>
  <c r="O1326" i="1"/>
  <c r="L1326" i="1" s="1"/>
  <c r="S1326" i="1" l="1"/>
  <c r="P1326" i="1" s="1"/>
  <c r="T1326" i="1" l="1"/>
  <c r="V1327" i="1" l="1"/>
  <c r="U1326" i="1"/>
  <c r="M1327" i="1"/>
  <c r="W1327" i="1"/>
  <c r="Q1327" i="1" s="1"/>
  <c r="N1327" i="1" l="1"/>
  <c r="O1327" i="1"/>
  <c r="R1327" i="1"/>
  <c r="L1327" i="1" l="1"/>
  <c r="S1327" i="1" s="1"/>
  <c r="P1327" i="1" s="1"/>
  <c r="T1327" i="1" s="1"/>
  <c r="V1328" i="1" l="1"/>
  <c r="W1328" i="1"/>
  <c r="Q1328" i="1" s="1"/>
  <c r="U1327" i="1"/>
  <c r="N1328" i="1" s="1"/>
  <c r="M1328" i="1"/>
  <c r="O1328" i="1" l="1"/>
  <c r="L1328" i="1" s="1"/>
  <c r="R1328" i="1"/>
  <c r="S1328" i="1" l="1"/>
  <c r="P1328" i="1" s="1"/>
  <c r="T1328" i="1" s="1"/>
  <c r="V1329" i="1" l="1"/>
  <c r="W1329" i="1"/>
  <c r="Q1329" i="1" s="1"/>
  <c r="M1329" i="1"/>
  <c r="U1328" i="1"/>
  <c r="N1329" i="1" s="1"/>
  <c r="O1329" i="1" l="1"/>
  <c r="L1329" i="1" s="1"/>
  <c r="S1329" i="1" s="1"/>
  <c r="R1329" i="1"/>
  <c r="P1329" i="1" l="1"/>
  <c r="T1329" i="1" s="1"/>
  <c r="V1330" i="1" s="1"/>
  <c r="M1330" i="1" l="1"/>
  <c r="W1330" i="1"/>
  <c r="Q1330" i="1" s="1"/>
  <c r="U1329" i="1"/>
  <c r="O1330" i="1" s="1"/>
  <c r="N1330" i="1" l="1"/>
  <c r="L1330" i="1" s="1"/>
  <c r="R1330" i="1"/>
  <c r="S1330" i="1" l="1"/>
  <c r="P1330" i="1" s="1"/>
  <c r="T1330" i="1" s="1"/>
  <c r="V1331" i="1" l="1"/>
  <c r="W1331" i="1"/>
  <c r="Q1331" i="1" s="1"/>
  <c r="M1331" i="1"/>
  <c r="U1330" i="1"/>
  <c r="N1331" i="1" l="1"/>
  <c r="R1331" i="1"/>
  <c r="O1331" i="1"/>
  <c r="L1331" i="1" l="1"/>
  <c r="S1331" i="1" l="1"/>
  <c r="P1331" i="1" s="1"/>
  <c r="T1331" i="1" l="1"/>
  <c r="V1332" i="1" s="1"/>
  <c r="W1332" i="1" l="1"/>
  <c r="Q1332" i="1" s="1"/>
  <c r="M1332" i="1"/>
  <c r="U1331" i="1"/>
  <c r="O1332" i="1" l="1"/>
  <c r="R1332" i="1"/>
  <c r="N1332" i="1"/>
  <c r="L1332" i="1" l="1"/>
  <c r="S1332" i="1" s="1"/>
  <c r="P1332" i="1" s="1"/>
  <c r="T1332" i="1" l="1"/>
  <c r="V1333" i="1" s="1"/>
  <c r="W1333" i="1" l="1"/>
  <c r="Q1333" i="1" s="1"/>
  <c r="M1333" i="1"/>
  <c r="U1332" i="1"/>
  <c r="N1333" i="1" s="1"/>
  <c r="R1333" i="1" l="1"/>
  <c r="O1333" i="1"/>
  <c r="L1333" i="1" s="1"/>
  <c r="S1333" i="1" l="1"/>
  <c r="P1333" i="1" s="1"/>
  <c r="T1333" i="1" l="1"/>
  <c r="W1334" i="1" l="1"/>
  <c r="Q1334" i="1" s="1"/>
  <c r="U1333" i="1"/>
  <c r="M1334" i="1"/>
  <c r="V1334" i="1"/>
  <c r="N1334" i="1" l="1"/>
  <c r="O1334" i="1"/>
  <c r="R1334" i="1"/>
  <c r="L1334" i="1" l="1"/>
  <c r="S1334" i="1" s="1"/>
  <c r="P1334" i="1" s="1"/>
  <c r="T1334" i="1" l="1"/>
  <c r="W1335" i="1" l="1"/>
  <c r="Q1335" i="1" s="1"/>
  <c r="M1335" i="1"/>
  <c r="U1334" i="1"/>
  <c r="N1335" i="1" s="1"/>
  <c r="V1335" i="1"/>
  <c r="O1335" i="1" l="1"/>
  <c r="L1335" i="1" s="1"/>
  <c r="R1335" i="1"/>
  <c r="S1335" i="1" l="1"/>
  <c r="P1335" i="1" s="1"/>
  <c r="T1335" i="1" l="1"/>
  <c r="W1336" i="1" l="1"/>
  <c r="Q1336" i="1" s="1"/>
  <c r="U1335" i="1"/>
  <c r="M1336" i="1"/>
  <c r="V1336" i="1"/>
  <c r="O1336" i="1" l="1"/>
  <c r="R1336" i="1"/>
  <c r="N1336" i="1"/>
  <c r="L1336" i="1" l="1"/>
  <c r="S1336" i="1" s="1"/>
  <c r="P1336" i="1" s="1"/>
  <c r="T1336" i="1" s="1"/>
  <c r="W1337" i="1" l="1"/>
  <c r="Q1337" i="1" s="1"/>
  <c r="M1337" i="1"/>
  <c r="U1336" i="1"/>
  <c r="N1337" i="1" s="1"/>
  <c r="V1337" i="1"/>
  <c r="O1337" i="1" l="1"/>
  <c r="L1337" i="1" s="1"/>
  <c r="R1337" i="1"/>
  <c r="S1337" i="1" l="1"/>
  <c r="P1337" i="1" s="1"/>
  <c r="T1337" i="1" l="1"/>
  <c r="V1338" i="1" s="1"/>
  <c r="W1338" i="1" l="1"/>
  <c r="Q1338" i="1" s="1"/>
  <c r="U1337" i="1"/>
  <c r="N1338" i="1" s="1"/>
  <c r="M1338" i="1"/>
  <c r="R1338" i="1" l="1"/>
  <c r="O1338" i="1"/>
  <c r="L1338" i="1" s="1"/>
  <c r="S1338" i="1" l="1"/>
  <c r="P1338" i="1" s="1"/>
  <c r="T1338" i="1" s="1"/>
  <c r="V1339" i="1" l="1"/>
  <c r="W1339" i="1"/>
  <c r="Q1339" i="1" s="1"/>
  <c r="M1339" i="1"/>
  <c r="U1338" i="1"/>
  <c r="O1339" i="1" l="1"/>
  <c r="R1339" i="1"/>
  <c r="N1339" i="1"/>
  <c r="L1339" i="1" l="1"/>
  <c r="S1339" i="1" s="1"/>
  <c r="P1339" i="1" s="1"/>
  <c r="T1339" i="1" l="1"/>
  <c r="W1340" i="1" s="1"/>
  <c r="Q1340" i="1" s="1"/>
  <c r="V1340" i="1" l="1"/>
  <c r="U1339" i="1"/>
  <c r="N1340" i="1" s="1"/>
  <c r="M1340" i="1"/>
  <c r="O1340" i="1" l="1"/>
  <c r="L1340" i="1" s="1"/>
  <c r="S1340" i="1" s="1"/>
  <c r="R1340" i="1"/>
  <c r="P1340" i="1" l="1"/>
  <c r="T1340" i="1" s="1"/>
  <c r="W1341" i="1" l="1"/>
  <c r="Q1341" i="1" s="1"/>
  <c r="U1340" i="1"/>
  <c r="M1341" i="1"/>
  <c r="V1341" i="1"/>
  <c r="N1341" i="1" l="1"/>
  <c r="O1341" i="1"/>
  <c r="R1341" i="1"/>
  <c r="L1341" i="1" l="1"/>
  <c r="S1341" i="1" s="1"/>
  <c r="P1341" i="1" s="1"/>
  <c r="T1341" i="1" l="1"/>
  <c r="V1342" i="1" s="1"/>
  <c r="M1342" i="1" l="1"/>
  <c r="W1342" i="1"/>
  <c r="Q1342" i="1" s="1"/>
  <c r="U1341" i="1"/>
  <c r="N1342" i="1" s="1"/>
  <c r="R1342" i="1" l="1"/>
  <c r="O1342" i="1"/>
  <c r="L1342" i="1" s="1"/>
  <c r="S1342" i="1" l="1"/>
  <c r="P1342" i="1" s="1"/>
  <c r="T1342" i="1" s="1"/>
  <c r="U1342" i="1" l="1"/>
  <c r="R1343" i="1" s="1"/>
  <c r="M1343" i="1"/>
  <c r="W1343" i="1"/>
  <c r="Q1343" i="1" s="1"/>
  <c r="V1343" i="1"/>
  <c r="N1343" i="1" l="1"/>
  <c r="O1343" i="1"/>
  <c r="L1343" i="1" l="1"/>
  <c r="S1343" i="1" s="1"/>
  <c r="P1343" i="1" s="1"/>
  <c r="T1343" i="1" l="1"/>
  <c r="M1344" i="1" s="1"/>
  <c r="W1344" i="1" l="1"/>
  <c r="Q1344" i="1" s="1"/>
  <c r="U1343" i="1"/>
  <c r="N1344" i="1" s="1"/>
  <c r="V1344" i="1"/>
  <c r="R1344" i="1" l="1"/>
  <c r="O1344" i="1"/>
  <c r="L1344" i="1" s="1"/>
  <c r="S1344" i="1" s="1"/>
  <c r="P1344" i="1" l="1"/>
  <c r="T1344" i="1" s="1"/>
  <c r="W1345" i="1" l="1"/>
  <c r="Q1345" i="1" s="1"/>
  <c r="M1345" i="1"/>
  <c r="U1344" i="1"/>
  <c r="V1345" i="1"/>
  <c r="O1345" i="1" l="1"/>
  <c r="R1345" i="1"/>
  <c r="N1345" i="1"/>
  <c r="L1345" i="1" l="1"/>
  <c r="S1345" i="1" s="1"/>
  <c r="P1345" i="1" s="1"/>
  <c r="T1345" i="1" s="1"/>
  <c r="U1345" i="1" l="1"/>
  <c r="M1346" i="1"/>
  <c r="V1346" i="1"/>
  <c r="W1346" i="1"/>
  <c r="Q1346" i="1" s="1"/>
  <c r="R1346" i="1" l="1"/>
  <c r="O1346" i="1"/>
  <c r="N1346" i="1"/>
  <c r="L1346" i="1" l="1"/>
  <c r="S1346" i="1" s="1"/>
  <c r="P1346" i="1" s="1"/>
  <c r="T1346" i="1" s="1"/>
  <c r="V1347" i="1" l="1"/>
  <c r="M1347" i="1"/>
  <c r="U1346" i="1"/>
  <c r="N1347" i="1" s="1"/>
  <c r="W1347" i="1"/>
  <c r="Q1347" i="1" s="1"/>
  <c r="O1347" i="1" l="1"/>
  <c r="L1347" i="1" s="1"/>
  <c r="S1347" i="1" s="1"/>
  <c r="R1347" i="1"/>
  <c r="P1347" i="1" l="1"/>
  <c r="T1347" i="1" s="1"/>
  <c r="V1348" i="1" l="1"/>
  <c r="U1347" i="1"/>
  <c r="M1348" i="1"/>
  <c r="W1348" i="1"/>
  <c r="Q1348" i="1" s="1"/>
  <c r="N1348" i="1" l="1"/>
  <c r="R1348" i="1"/>
  <c r="O1348" i="1"/>
  <c r="L1348" i="1" l="1"/>
  <c r="S1348" i="1" l="1"/>
  <c r="P1348" i="1" s="1"/>
  <c r="T1348" i="1" s="1"/>
  <c r="V1349" i="1" l="1"/>
  <c r="W1349" i="1"/>
  <c r="Q1349" i="1" s="1"/>
  <c r="M1349" i="1"/>
  <c r="U1348" i="1"/>
  <c r="O1349" i="1" l="1"/>
  <c r="R1349" i="1"/>
  <c r="N1349" i="1"/>
  <c r="L1349" i="1" s="1"/>
  <c r="S1349" i="1" l="1"/>
  <c r="P1349" i="1" s="1"/>
  <c r="T1349" i="1" s="1"/>
  <c r="V1350" i="1" l="1"/>
  <c r="W1350" i="1"/>
  <c r="Q1350" i="1" s="1"/>
  <c r="U1349" i="1"/>
  <c r="M1350" i="1"/>
  <c r="N1350" i="1" l="1"/>
  <c r="O1350" i="1"/>
  <c r="R1350" i="1"/>
  <c r="L1350" i="1" l="1"/>
  <c r="S1350" i="1" l="1"/>
  <c r="P1350" i="1" s="1"/>
  <c r="T1350" i="1" l="1"/>
  <c r="V1351" i="1" s="1"/>
  <c r="W1351" i="1" l="1"/>
  <c r="Q1351" i="1" s="1"/>
  <c r="M1351" i="1"/>
  <c r="U1350" i="1"/>
  <c r="O1351" i="1" l="1"/>
  <c r="R1351" i="1"/>
  <c r="N1351" i="1"/>
  <c r="L1351" i="1" l="1"/>
  <c r="S1351" i="1" l="1"/>
  <c r="P1351" i="1" s="1"/>
  <c r="T1351" i="1" s="1"/>
  <c r="U1351" i="1" l="1"/>
  <c r="N1352" i="1" s="1"/>
  <c r="M1352" i="1"/>
  <c r="V1352" i="1"/>
  <c r="W1352" i="1"/>
  <c r="Q1352" i="1" s="1"/>
  <c r="R1352" i="1" l="1"/>
  <c r="O1352" i="1"/>
  <c r="L1352" i="1" s="1"/>
  <c r="S1352" i="1" l="1"/>
  <c r="P1352" i="1" s="1"/>
  <c r="T1352" i="1" l="1"/>
  <c r="W1353" i="1" l="1"/>
  <c r="Q1353" i="1" s="1"/>
  <c r="M1353" i="1"/>
  <c r="U1352" i="1"/>
  <c r="V1353" i="1"/>
  <c r="O1353" i="1" l="1"/>
  <c r="R1353" i="1"/>
  <c r="N1353" i="1"/>
  <c r="L1353" i="1" s="1"/>
  <c r="S1353" i="1" l="1"/>
  <c r="P1353" i="1" s="1"/>
  <c r="T1353" i="1" s="1"/>
  <c r="M1354" i="1" l="1"/>
  <c r="U1353" i="1"/>
  <c r="W1354" i="1"/>
  <c r="Q1354" i="1" s="1"/>
  <c r="V1354" i="1"/>
  <c r="N1354" i="1" l="1"/>
  <c r="O1354" i="1"/>
  <c r="R1354" i="1"/>
  <c r="L1354" i="1" l="1"/>
  <c r="S1354" i="1" s="1"/>
  <c r="P1354" i="1" s="1"/>
  <c r="T1354" i="1" l="1"/>
  <c r="V1355" i="1" s="1"/>
  <c r="U1354" i="1" l="1"/>
  <c r="N1355" i="1" s="1"/>
  <c r="M1355" i="1"/>
  <c r="W1355" i="1"/>
  <c r="Q1355" i="1" s="1"/>
  <c r="R1355" i="1" l="1"/>
  <c r="O1355" i="1"/>
  <c r="L1355" i="1" s="1"/>
  <c r="S1355" i="1" s="1"/>
  <c r="P1355" i="1" l="1"/>
  <c r="T1355" i="1" s="1"/>
  <c r="M1356" i="1" l="1"/>
  <c r="U1355" i="1"/>
  <c r="N1356" i="1" s="1"/>
  <c r="V1356" i="1"/>
  <c r="W1356" i="1"/>
  <c r="Q1356" i="1" s="1"/>
  <c r="O1356" i="1" l="1"/>
  <c r="L1356" i="1" s="1"/>
  <c r="R1356" i="1"/>
  <c r="S1356" i="1" l="1"/>
  <c r="P1356" i="1" s="1"/>
  <c r="T1356" i="1" s="1"/>
  <c r="W1357" i="1" l="1"/>
  <c r="Q1357" i="1" s="1"/>
  <c r="U1356" i="1"/>
  <c r="N1357" i="1" s="1"/>
  <c r="M1357" i="1"/>
  <c r="V1357" i="1"/>
  <c r="R1357" i="1" l="1"/>
  <c r="O1357" i="1"/>
  <c r="L1357" i="1" s="1"/>
  <c r="S1357" i="1" l="1"/>
  <c r="P1357" i="1" s="1"/>
  <c r="T1357" i="1" s="1"/>
  <c r="V1358" i="1" l="1"/>
  <c r="W1358" i="1"/>
  <c r="Q1358" i="1" s="1"/>
  <c r="U1357" i="1"/>
  <c r="M1358" i="1"/>
  <c r="N1358" i="1" l="1"/>
  <c r="O1358" i="1"/>
  <c r="R1358" i="1"/>
  <c r="L1358" i="1" l="1"/>
  <c r="S1358" i="1" s="1"/>
  <c r="P1358" i="1" s="1"/>
  <c r="T1358" i="1" l="1"/>
  <c r="W1359" i="1" l="1"/>
  <c r="Q1359" i="1" s="1"/>
  <c r="M1359" i="1"/>
  <c r="U1358" i="1"/>
  <c r="V1359" i="1"/>
  <c r="N1359" i="1" l="1"/>
  <c r="O1359" i="1"/>
  <c r="R1359" i="1"/>
  <c r="L1359" i="1" l="1"/>
  <c r="S1359" i="1" s="1"/>
  <c r="P1359" i="1" s="1"/>
  <c r="T1359" i="1" l="1"/>
  <c r="V1360" i="1" s="1"/>
  <c r="M1360" i="1" l="1"/>
  <c r="U1359" i="1"/>
  <c r="N1360" i="1" s="1"/>
  <c r="W1360" i="1"/>
  <c r="Q1360" i="1" s="1"/>
  <c r="O1360" i="1" l="1"/>
  <c r="L1360" i="1" s="1"/>
  <c r="R1360" i="1"/>
  <c r="S1360" i="1" l="1"/>
  <c r="P1360" i="1" s="1"/>
  <c r="T1360" i="1" s="1"/>
  <c r="V1361" i="1" l="1"/>
  <c r="W1361" i="1"/>
  <c r="Q1361" i="1" s="1"/>
  <c r="M1361" i="1"/>
  <c r="U1360" i="1"/>
  <c r="N1361" i="1" s="1"/>
  <c r="O1361" i="1" l="1"/>
  <c r="L1361" i="1" s="1"/>
  <c r="R1361" i="1"/>
  <c r="S1361" i="1" l="1"/>
  <c r="P1361" i="1" s="1"/>
  <c r="T1361" i="1" s="1"/>
  <c r="M1362" i="1" l="1"/>
  <c r="U1361" i="1"/>
  <c r="V1362" i="1"/>
  <c r="W1362" i="1"/>
  <c r="Q1362" i="1" s="1"/>
  <c r="N1362" i="1" l="1"/>
  <c r="O1362" i="1"/>
  <c r="R1362" i="1"/>
  <c r="L1362" i="1" l="1"/>
  <c r="S1362" i="1" s="1"/>
  <c r="P1362" i="1" s="1"/>
  <c r="T1362" i="1" s="1"/>
  <c r="W1363" i="1" l="1"/>
  <c r="Q1363" i="1" s="1"/>
  <c r="M1363" i="1"/>
  <c r="U1362" i="1"/>
  <c r="V1363" i="1"/>
  <c r="N1363" i="1" l="1"/>
  <c r="O1363" i="1"/>
  <c r="R1363" i="1"/>
  <c r="L1363" i="1" l="1"/>
  <c r="S1363" i="1" s="1"/>
  <c r="P1363" i="1" s="1"/>
  <c r="T1363" i="1" l="1"/>
  <c r="V1364" i="1" s="1"/>
  <c r="M1364" i="1" l="1"/>
  <c r="U1363" i="1"/>
  <c r="N1364" i="1" s="1"/>
  <c r="W1364" i="1"/>
  <c r="Q1364" i="1" s="1"/>
  <c r="R1364" i="1" l="1"/>
  <c r="O1364" i="1"/>
  <c r="L1364" i="1" s="1"/>
  <c r="S1364" i="1" s="1"/>
  <c r="P1364" i="1" l="1"/>
  <c r="T1364" i="1" s="1"/>
  <c r="U1364" i="1" l="1"/>
  <c r="M1365" i="1"/>
  <c r="V1365" i="1"/>
  <c r="W1365" i="1"/>
  <c r="Q1365" i="1" s="1"/>
  <c r="N1365" i="1" l="1"/>
  <c r="O1365" i="1"/>
  <c r="R1365" i="1"/>
  <c r="L1365" i="1" l="1"/>
  <c r="S1365" i="1" s="1"/>
  <c r="P1365" i="1" s="1"/>
  <c r="T1365" i="1" l="1"/>
  <c r="W1366" i="1" s="1"/>
  <c r="Q1366" i="1" s="1"/>
  <c r="V1366" i="1" l="1"/>
  <c r="M1366" i="1"/>
  <c r="U1365" i="1"/>
  <c r="N1366" i="1" s="1"/>
  <c r="O1366" i="1" l="1"/>
  <c r="L1366" i="1" s="1"/>
  <c r="R1366" i="1"/>
  <c r="S1366" i="1" l="1"/>
  <c r="P1366" i="1" s="1"/>
  <c r="T1366" i="1" l="1"/>
  <c r="W1367" i="1" l="1"/>
  <c r="Q1367" i="1" s="1"/>
  <c r="M1367" i="1"/>
  <c r="U1366" i="1"/>
  <c r="N1367" i="1" s="1"/>
  <c r="V1367" i="1"/>
  <c r="R1367" i="1" l="1"/>
  <c r="O1367" i="1"/>
  <c r="L1367" i="1" s="1"/>
  <c r="S1367" i="1" l="1"/>
  <c r="P1367" i="1" s="1"/>
  <c r="T1367" i="1" s="1"/>
  <c r="W1368" i="1" l="1"/>
  <c r="Q1368" i="1" s="1"/>
  <c r="U1367" i="1"/>
  <c r="M1368" i="1"/>
  <c r="V1368" i="1"/>
  <c r="N1368" i="1" l="1"/>
  <c r="O1368" i="1"/>
  <c r="R1368" i="1"/>
  <c r="L1368" i="1" l="1"/>
  <c r="S1368" i="1" l="1"/>
  <c r="P1368" i="1" s="1"/>
  <c r="T1368" i="1" l="1"/>
  <c r="V1369" i="1" s="1"/>
  <c r="W1369" i="1" l="1"/>
  <c r="Q1369" i="1" s="1"/>
  <c r="M1369" i="1"/>
  <c r="U1368" i="1"/>
  <c r="O1369" i="1" l="1"/>
  <c r="R1369" i="1"/>
  <c r="N1369" i="1"/>
  <c r="L1369" i="1" l="1"/>
  <c r="S1369" i="1" s="1"/>
  <c r="P1369" i="1" s="1"/>
  <c r="T1369" i="1" s="1"/>
  <c r="W1370" i="1" l="1"/>
  <c r="Q1370" i="1" s="1"/>
  <c r="U1369" i="1"/>
  <c r="N1370" i="1" s="1"/>
  <c r="M1370" i="1"/>
  <c r="V1370" i="1"/>
  <c r="R1370" i="1" l="1"/>
  <c r="O1370" i="1"/>
  <c r="L1370" i="1" s="1"/>
  <c r="S1370" i="1" l="1"/>
  <c r="P1370" i="1" s="1"/>
  <c r="T1370" i="1" l="1"/>
  <c r="V1371" i="1" s="1"/>
  <c r="W1371" i="1" l="1"/>
  <c r="Q1371" i="1" s="1"/>
  <c r="U1370" i="1"/>
  <c r="M1371" i="1"/>
  <c r="N1371" i="1" l="1"/>
  <c r="O1371" i="1"/>
  <c r="R1371" i="1"/>
  <c r="L1371" i="1" l="1"/>
  <c r="S1371" i="1" s="1"/>
  <c r="P1371" i="1" s="1"/>
  <c r="T1371" i="1" l="1"/>
  <c r="W1372" i="1" s="1"/>
  <c r="Q1372" i="1" s="1"/>
  <c r="V1372" i="1" l="1"/>
  <c r="U1371" i="1"/>
  <c r="N1372" i="1" s="1"/>
  <c r="M1372" i="1"/>
  <c r="O1372" i="1" l="1"/>
  <c r="L1372" i="1" s="1"/>
  <c r="S1372" i="1" s="1"/>
  <c r="R1372" i="1"/>
  <c r="P1372" i="1" l="1"/>
  <c r="T1372" i="1" s="1"/>
  <c r="M1373" i="1" s="1"/>
  <c r="V1373" i="1" l="1"/>
  <c r="U1372" i="1"/>
  <c r="O1373" i="1" s="1"/>
  <c r="W1373" i="1"/>
  <c r="Q1373" i="1" s="1"/>
  <c r="R1373" i="1" l="1"/>
  <c r="N1373" i="1"/>
  <c r="L1373" i="1" s="1"/>
  <c r="S1373" i="1" s="1"/>
  <c r="P1373" i="1" s="1"/>
  <c r="T1373" i="1" s="1"/>
  <c r="V1374" i="1" l="1"/>
  <c r="W1374" i="1"/>
  <c r="Q1374" i="1" s="1"/>
  <c r="M1374" i="1"/>
  <c r="U1373" i="1"/>
  <c r="N1374" i="1" l="1"/>
  <c r="O1374" i="1"/>
  <c r="R1374" i="1"/>
  <c r="L1374" i="1" l="1"/>
  <c r="S1374" i="1" s="1"/>
  <c r="P1374" i="1" s="1"/>
  <c r="T1374" i="1" s="1"/>
  <c r="W1375" i="1" l="1"/>
  <c r="Q1375" i="1" s="1"/>
  <c r="U1374" i="1"/>
  <c r="N1375" i="1" s="1"/>
  <c r="M1375" i="1"/>
  <c r="V1375" i="1"/>
  <c r="O1375" i="1" l="1"/>
  <c r="L1375" i="1" s="1"/>
  <c r="R1375" i="1"/>
  <c r="S1375" i="1" l="1"/>
  <c r="P1375" i="1" s="1"/>
  <c r="T1375" i="1" s="1"/>
  <c r="V1376" i="1" l="1"/>
  <c r="W1376" i="1"/>
  <c r="Q1376" i="1" s="1"/>
  <c r="M1376" i="1"/>
  <c r="U1375" i="1"/>
  <c r="N1376" i="1" s="1"/>
  <c r="O1376" i="1" l="1"/>
  <c r="L1376" i="1" s="1"/>
  <c r="R1376" i="1"/>
  <c r="S1376" i="1" l="1"/>
  <c r="P1376" i="1" s="1"/>
  <c r="T1376" i="1" l="1"/>
  <c r="W1377" i="1" l="1"/>
  <c r="Q1377" i="1" s="1"/>
  <c r="U1376" i="1"/>
  <c r="M1377" i="1"/>
  <c r="V1377" i="1"/>
  <c r="N1377" i="1" l="1"/>
  <c r="O1377" i="1"/>
  <c r="R1377" i="1"/>
  <c r="L1377" i="1" l="1"/>
  <c r="S1377" i="1" l="1"/>
  <c r="P1377" i="1" s="1"/>
  <c r="T1377" i="1" s="1"/>
  <c r="W1378" i="1" l="1"/>
  <c r="Q1378" i="1" s="1"/>
  <c r="U1377" i="1"/>
  <c r="M1378" i="1"/>
  <c r="V1378" i="1"/>
  <c r="N1378" i="1" l="1"/>
  <c r="O1378" i="1"/>
  <c r="R1378" i="1"/>
  <c r="L1378" i="1" l="1"/>
  <c r="S1378" i="1" s="1"/>
  <c r="P1378" i="1" s="1"/>
  <c r="T1378" i="1" l="1"/>
  <c r="V1379" i="1" s="1"/>
  <c r="W1379" i="1" l="1"/>
  <c r="Q1379" i="1" s="1"/>
  <c r="U1378" i="1"/>
  <c r="M1379" i="1"/>
  <c r="N1379" i="1" l="1"/>
  <c r="O1379" i="1"/>
  <c r="R1379" i="1"/>
  <c r="L1379" i="1" l="1"/>
  <c r="S1379" i="1" s="1"/>
  <c r="P1379" i="1" s="1"/>
  <c r="T1379" i="1" s="1"/>
  <c r="W1380" i="1" s="1"/>
  <c r="Q1380" i="1" s="1"/>
  <c r="V1380" i="1" l="1"/>
  <c r="M1380" i="1"/>
  <c r="U1379" i="1"/>
  <c r="N1380" i="1" l="1"/>
  <c r="O1380" i="1"/>
  <c r="R1380" i="1"/>
  <c r="L1380" i="1" l="1"/>
  <c r="S1380" i="1" s="1"/>
  <c r="P1380" i="1" s="1"/>
  <c r="T1380" i="1" l="1"/>
  <c r="V1381" i="1" s="1"/>
  <c r="W1381" i="1" l="1"/>
  <c r="Q1381" i="1" s="1"/>
  <c r="M1381" i="1"/>
  <c r="U1380" i="1"/>
  <c r="N1381" i="1" s="1"/>
  <c r="O1381" i="1" l="1"/>
  <c r="L1381" i="1" s="1"/>
  <c r="R1381" i="1"/>
  <c r="S1381" i="1" l="1"/>
  <c r="P1381" i="1" s="1"/>
  <c r="T1381" i="1" s="1"/>
  <c r="V1382" i="1" l="1"/>
  <c r="W1382" i="1"/>
  <c r="Q1382" i="1" s="1"/>
  <c r="U1381" i="1"/>
  <c r="M1382" i="1"/>
  <c r="N1382" i="1" l="1"/>
  <c r="R1382" i="1"/>
  <c r="O1382" i="1"/>
  <c r="L1382" i="1" l="1"/>
  <c r="S1382" i="1" s="1"/>
  <c r="P1382" i="1" s="1"/>
  <c r="T1382" i="1" l="1"/>
  <c r="V1383" i="1" s="1"/>
  <c r="W1383" i="1" l="1"/>
  <c r="Q1383" i="1" s="1"/>
  <c r="M1383" i="1"/>
  <c r="U1382" i="1"/>
  <c r="O1383" i="1" l="1"/>
  <c r="R1383" i="1"/>
  <c r="N1383" i="1"/>
  <c r="L1383" i="1" l="1"/>
  <c r="S1383" i="1" s="1"/>
  <c r="P1383" i="1" s="1"/>
  <c r="T1383" i="1" s="1"/>
  <c r="W1384" i="1" l="1"/>
  <c r="Q1384" i="1" s="1"/>
  <c r="M1384" i="1"/>
  <c r="U1383" i="1"/>
  <c r="N1384" i="1" s="1"/>
  <c r="V1384" i="1"/>
  <c r="O1384" i="1" l="1"/>
  <c r="L1384" i="1" s="1"/>
  <c r="R1384" i="1"/>
  <c r="S1384" i="1" l="1"/>
  <c r="P1384" i="1" s="1"/>
  <c r="T1384" i="1" s="1"/>
  <c r="V1385" i="1" l="1"/>
  <c r="W1385" i="1"/>
  <c r="Q1385" i="1" s="1"/>
  <c r="M1385" i="1"/>
  <c r="U1384" i="1"/>
  <c r="O1385" i="1" l="1"/>
  <c r="R1385" i="1"/>
  <c r="N1385" i="1"/>
  <c r="L1385" i="1" l="1"/>
  <c r="S1385" i="1" l="1"/>
  <c r="P1385" i="1" s="1"/>
  <c r="T1385" i="1" s="1"/>
  <c r="W1386" i="1" l="1"/>
  <c r="Q1386" i="1" s="1"/>
  <c r="M1386" i="1"/>
  <c r="U1385" i="1"/>
  <c r="N1386" i="1" s="1"/>
  <c r="V1386" i="1"/>
  <c r="R1386" i="1" l="1"/>
  <c r="O1386" i="1"/>
  <c r="L1386" i="1" s="1"/>
  <c r="S1386" i="1" l="1"/>
  <c r="P1386" i="1" s="1"/>
  <c r="T1386" i="1" s="1"/>
  <c r="V1387" i="1" l="1"/>
  <c r="W1387" i="1"/>
  <c r="Q1387" i="1" s="1"/>
  <c r="M1387" i="1"/>
  <c r="U1386" i="1"/>
  <c r="N1387" i="1" s="1"/>
  <c r="O1387" i="1" l="1"/>
  <c r="L1387" i="1" s="1"/>
  <c r="R1387" i="1"/>
  <c r="S1387" i="1" l="1"/>
  <c r="P1387" i="1" s="1"/>
  <c r="T1387" i="1" s="1"/>
  <c r="W1388" i="1" l="1"/>
  <c r="Q1388" i="1" s="1"/>
  <c r="U1387" i="1"/>
  <c r="M1388" i="1"/>
  <c r="V1388" i="1"/>
  <c r="N1388" i="1" l="1"/>
  <c r="O1388" i="1"/>
  <c r="R1388" i="1"/>
  <c r="L1388" i="1" l="1"/>
  <c r="S1388" i="1" l="1"/>
  <c r="P1388" i="1" s="1"/>
  <c r="T1388" i="1" s="1"/>
  <c r="M1389" i="1" l="1"/>
  <c r="U1388" i="1"/>
  <c r="N1389" i="1" s="1"/>
  <c r="V1389" i="1"/>
  <c r="W1389" i="1"/>
  <c r="Q1389" i="1" s="1"/>
  <c r="R1389" i="1" l="1"/>
  <c r="O1389" i="1"/>
  <c r="L1389" i="1" s="1"/>
  <c r="S1389" i="1" l="1"/>
  <c r="P1389" i="1" s="1"/>
  <c r="T1389" i="1" s="1"/>
  <c r="M1390" i="1" l="1"/>
  <c r="U1389" i="1"/>
  <c r="V1390" i="1"/>
  <c r="W1390" i="1"/>
  <c r="Q1390" i="1" s="1"/>
  <c r="N1390" i="1" l="1"/>
  <c r="R1390" i="1"/>
  <c r="O1390" i="1"/>
  <c r="L1390" i="1" l="1"/>
  <c r="S1390" i="1" s="1"/>
  <c r="P1390" i="1" s="1"/>
  <c r="T1390" i="1" l="1"/>
  <c r="W1391" i="1" s="1"/>
  <c r="Q1391" i="1" s="1"/>
  <c r="V1391" i="1" l="1"/>
  <c r="M1391" i="1"/>
  <c r="U1390" i="1"/>
  <c r="O1391" i="1" l="1"/>
  <c r="R1391" i="1"/>
  <c r="N1391" i="1"/>
  <c r="L1391" i="1" l="1"/>
  <c r="S1391" i="1" s="1"/>
  <c r="P1391" i="1" s="1"/>
  <c r="T1391" i="1" l="1"/>
  <c r="W1392" i="1" l="1"/>
  <c r="Q1392" i="1" s="1"/>
  <c r="U1391" i="1"/>
  <c r="N1392" i="1" s="1"/>
  <c r="M1392" i="1"/>
  <c r="V1392" i="1"/>
  <c r="O1392" i="1" l="1"/>
  <c r="L1392" i="1" s="1"/>
  <c r="R1392" i="1"/>
  <c r="S1392" i="1" l="1"/>
  <c r="P1392" i="1" s="1"/>
  <c r="T1392" i="1" l="1"/>
  <c r="W1393" i="1" l="1"/>
  <c r="Q1393" i="1" s="1"/>
  <c r="M1393" i="1"/>
  <c r="U1392" i="1"/>
  <c r="V1393" i="1"/>
  <c r="N1393" i="1" l="1"/>
  <c r="O1393" i="1"/>
  <c r="R1393" i="1"/>
  <c r="L1393" i="1" l="1"/>
  <c r="S1393" i="1" l="1"/>
  <c r="P1393" i="1" s="1"/>
  <c r="T1393" i="1" s="1"/>
  <c r="U1393" i="1" l="1"/>
  <c r="M1394" i="1"/>
  <c r="V1394" i="1"/>
  <c r="W1394" i="1"/>
  <c r="Q1394" i="1" s="1"/>
  <c r="N1394" i="1" l="1"/>
  <c r="R1394" i="1"/>
  <c r="O1394" i="1"/>
  <c r="L1394" i="1" l="1"/>
  <c r="S1394" i="1" s="1"/>
  <c r="P1394" i="1" s="1"/>
  <c r="T1394" i="1" s="1"/>
  <c r="V1395" i="1" l="1"/>
  <c r="W1395" i="1"/>
  <c r="Q1395" i="1" s="1"/>
  <c r="M1395" i="1"/>
  <c r="U1394" i="1"/>
  <c r="N1395" i="1" l="1"/>
  <c r="O1395" i="1"/>
  <c r="R1395" i="1"/>
  <c r="L1395" i="1" l="1"/>
  <c r="S1395" i="1" l="1"/>
  <c r="P1395" i="1" s="1"/>
  <c r="T1395" i="1" s="1"/>
  <c r="V1396" i="1" l="1"/>
  <c r="W1396" i="1"/>
  <c r="Q1396" i="1" s="1"/>
  <c r="M1396" i="1"/>
  <c r="U1395" i="1"/>
  <c r="N1396" i="1" s="1"/>
  <c r="O1396" i="1" l="1"/>
  <c r="L1396" i="1" s="1"/>
  <c r="S1396" i="1" s="1"/>
  <c r="R1396" i="1"/>
  <c r="P1396" i="1" l="1"/>
  <c r="T1396" i="1" s="1"/>
  <c r="V1397" i="1" s="1"/>
  <c r="W1397" i="1" l="1"/>
  <c r="Q1397" i="1" s="1"/>
  <c r="M1397" i="1"/>
  <c r="U1396" i="1"/>
  <c r="N1397" i="1" l="1"/>
  <c r="O1397" i="1"/>
  <c r="R1397" i="1"/>
  <c r="L1397" i="1" l="1"/>
  <c r="S1397" i="1" s="1"/>
  <c r="P1397" i="1" s="1"/>
  <c r="T1397" i="1" l="1"/>
  <c r="V1398" i="1" s="1"/>
  <c r="U1397" i="1" l="1"/>
  <c r="N1398" i="1" s="1"/>
  <c r="M1398" i="1"/>
  <c r="W1398" i="1"/>
  <c r="Q1398" i="1" s="1"/>
  <c r="R1398" i="1" l="1"/>
  <c r="O1398" i="1"/>
  <c r="L1398" i="1" s="1"/>
  <c r="S1398" i="1" s="1"/>
  <c r="P1398" i="1" l="1"/>
  <c r="T1398" i="1" s="1"/>
  <c r="V1399" i="1" s="1"/>
  <c r="M1399" i="1" l="1"/>
  <c r="U1398" i="1"/>
  <c r="N1399" i="1" s="1"/>
  <c r="W1399" i="1"/>
  <c r="Q1399" i="1" s="1"/>
  <c r="R1399" i="1" l="1"/>
  <c r="O1399" i="1"/>
  <c r="L1399" i="1" s="1"/>
  <c r="S1399" i="1" s="1"/>
  <c r="P1399" i="1" l="1"/>
  <c r="T1399" i="1" s="1"/>
  <c r="M1400" i="1" s="1"/>
  <c r="W1400" i="1" l="1"/>
  <c r="Q1400" i="1" s="1"/>
  <c r="V1400" i="1"/>
  <c r="U1399" i="1"/>
  <c r="R1400" i="1" s="1"/>
  <c r="N1400" i="1" l="1"/>
  <c r="O1400" i="1"/>
  <c r="L1400" i="1" l="1"/>
  <c r="S1400" i="1" s="1"/>
  <c r="P1400" i="1" s="1"/>
  <c r="T1400" i="1" l="1"/>
  <c r="W1401" i="1" s="1"/>
  <c r="Q1401" i="1" s="1"/>
  <c r="U1400" i="1" l="1"/>
  <c r="O1401" i="1" s="1"/>
  <c r="M1401" i="1"/>
  <c r="V1401" i="1"/>
  <c r="R1401" i="1" l="1"/>
  <c r="N1401" i="1"/>
  <c r="L1401" i="1" s="1"/>
  <c r="S1401" i="1" s="1"/>
  <c r="P1401" i="1" l="1"/>
  <c r="T1401" i="1" s="1"/>
  <c r="U1401" i="1" s="1"/>
  <c r="M1402" i="1" l="1"/>
  <c r="V1402" i="1"/>
  <c r="W1402" i="1"/>
  <c r="Q1402" i="1" s="1"/>
  <c r="N1402" i="1"/>
  <c r="O1402" i="1"/>
  <c r="R1402" i="1"/>
  <c r="L1402" i="1" l="1"/>
  <c r="S1402" i="1" l="1"/>
  <c r="P1402" i="1" s="1"/>
  <c r="T1402" i="1" s="1"/>
  <c r="V1403" i="1" l="1"/>
  <c r="W1403" i="1"/>
  <c r="Q1403" i="1" s="1"/>
  <c r="U1402" i="1"/>
  <c r="N1403" i="1" s="1"/>
  <c r="M1403" i="1"/>
  <c r="O1403" i="1" l="1"/>
  <c r="L1403" i="1" s="1"/>
  <c r="R1403" i="1"/>
  <c r="S1403" i="1" l="1"/>
  <c r="P1403" i="1" s="1"/>
  <c r="T1403" i="1" s="1"/>
  <c r="W1404" i="1" l="1"/>
  <c r="Q1404" i="1" s="1"/>
  <c r="M1404" i="1"/>
  <c r="U1403" i="1"/>
  <c r="V1404" i="1"/>
  <c r="N1404" i="1" l="1"/>
  <c r="O1404" i="1"/>
  <c r="R1404" i="1"/>
  <c r="L1404" i="1" l="1"/>
  <c r="S1404" i="1" s="1"/>
  <c r="P1404" i="1" s="1"/>
  <c r="T1404" i="1" l="1"/>
  <c r="V1405" i="1" s="1"/>
  <c r="U1404" i="1" l="1"/>
  <c r="N1405" i="1" s="1"/>
  <c r="M1405" i="1"/>
  <c r="W1405" i="1"/>
  <c r="Q1405" i="1" s="1"/>
  <c r="R1405" i="1" l="1"/>
  <c r="O1405" i="1"/>
  <c r="L1405" i="1" s="1"/>
  <c r="S1405" i="1" l="1"/>
  <c r="P1405" i="1" s="1"/>
  <c r="T1405" i="1" s="1"/>
  <c r="W1406" i="1" l="1"/>
  <c r="Q1406" i="1" s="1"/>
  <c r="U1405" i="1"/>
  <c r="M1406" i="1"/>
  <c r="V1406" i="1"/>
  <c r="N1406" i="1" l="1"/>
  <c r="O1406" i="1"/>
  <c r="R1406" i="1"/>
  <c r="L1406" i="1" l="1"/>
  <c r="S1406" i="1" s="1"/>
  <c r="P1406" i="1" s="1"/>
  <c r="T1406" i="1" s="1"/>
  <c r="V1407" i="1" l="1"/>
  <c r="W1407" i="1"/>
  <c r="Q1407" i="1" s="1"/>
  <c r="M1407" i="1"/>
  <c r="U1406" i="1"/>
  <c r="N1407" i="1" s="1"/>
  <c r="O1407" i="1" l="1"/>
  <c r="L1407" i="1" s="1"/>
  <c r="R1407" i="1"/>
  <c r="S1407" i="1" l="1"/>
  <c r="P1407" i="1" s="1"/>
  <c r="T1407" i="1" l="1"/>
  <c r="W1408" i="1" l="1"/>
  <c r="Q1408" i="1" s="1"/>
  <c r="U1407" i="1"/>
  <c r="N1408" i="1" s="1"/>
  <c r="M1408" i="1"/>
  <c r="V1408" i="1"/>
  <c r="O1408" i="1" l="1"/>
  <c r="L1408" i="1" s="1"/>
  <c r="S1408" i="1" s="1"/>
  <c r="R1408" i="1"/>
  <c r="P1408" i="1" l="1"/>
  <c r="T1408" i="1" s="1"/>
  <c r="W1409" i="1" l="1"/>
  <c r="Q1409" i="1" s="1"/>
  <c r="M1409" i="1"/>
  <c r="U1408" i="1"/>
  <c r="N1409" i="1" s="1"/>
  <c r="V1409" i="1"/>
  <c r="O1409" i="1" l="1"/>
  <c r="L1409" i="1" s="1"/>
  <c r="R1409" i="1"/>
  <c r="S1409" i="1" l="1"/>
  <c r="P1409" i="1" s="1"/>
  <c r="T1409" i="1" l="1"/>
  <c r="W1410" i="1" l="1"/>
  <c r="Q1410" i="1" s="1"/>
  <c r="U1409" i="1"/>
  <c r="N1410" i="1" s="1"/>
  <c r="M1410" i="1"/>
  <c r="V1410" i="1"/>
  <c r="O1410" i="1" l="1"/>
  <c r="L1410" i="1" s="1"/>
  <c r="R1410" i="1"/>
  <c r="S1410" i="1" l="1"/>
  <c r="P1410" i="1" s="1"/>
  <c r="T1410" i="1" s="1"/>
  <c r="V1411" i="1" l="1"/>
  <c r="W1411" i="1"/>
  <c r="Q1411" i="1" s="1"/>
  <c r="U1410" i="1"/>
  <c r="M1411" i="1"/>
  <c r="N1411" i="1" l="1"/>
  <c r="O1411" i="1"/>
  <c r="R1411" i="1"/>
  <c r="L1411" i="1" l="1"/>
  <c r="S1411" i="1" s="1"/>
  <c r="P1411" i="1" s="1"/>
  <c r="T1411" i="1" s="1"/>
  <c r="W1412" i="1" l="1"/>
  <c r="Q1412" i="1" s="1"/>
  <c r="M1412" i="1"/>
  <c r="U1411" i="1"/>
  <c r="V1412" i="1"/>
  <c r="N1412" i="1" l="1"/>
  <c r="O1412" i="1"/>
  <c r="R1412" i="1"/>
  <c r="L1412" i="1" l="1"/>
  <c r="S1412" i="1" l="1"/>
  <c r="P1412" i="1" s="1"/>
  <c r="T1412" i="1" s="1"/>
  <c r="W1413" i="1" l="1"/>
  <c r="Q1413" i="1" s="1"/>
  <c r="M1413" i="1"/>
  <c r="U1412" i="1"/>
  <c r="V1413" i="1"/>
  <c r="N1413" i="1" l="1"/>
  <c r="R1413" i="1"/>
  <c r="O1413" i="1"/>
  <c r="L1413" i="1" l="1"/>
  <c r="S1413" i="1" l="1"/>
  <c r="P1413" i="1" s="1"/>
  <c r="T1413" i="1" l="1"/>
  <c r="W1414" i="1" l="1"/>
  <c r="Q1414" i="1" s="1"/>
  <c r="M1414" i="1"/>
  <c r="U1413" i="1"/>
  <c r="V1414" i="1"/>
  <c r="N1414" i="1" l="1"/>
  <c r="O1414" i="1"/>
  <c r="R1414" i="1"/>
  <c r="L1414" i="1" l="1"/>
  <c r="S1414" i="1" s="1"/>
  <c r="P1414" i="1" s="1"/>
  <c r="T1414" i="1" l="1"/>
  <c r="W1415" i="1" s="1"/>
  <c r="Q1415" i="1" s="1"/>
  <c r="V1415" i="1" l="1"/>
  <c r="U1414" i="1"/>
  <c r="M1415" i="1"/>
  <c r="R1415" i="1" l="1"/>
  <c r="O1415" i="1"/>
  <c r="N1415" i="1"/>
  <c r="L1415" i="1" s="1"/>
  <c r="S1415" i="1" l="1"/>
  <c r="P1415" i="1" s="1"/>
  <c r="T1415" i="1" l="1"/>
  <c r="V1416" i="1" s="1"/>
  <c r="W1416" i="1" l="1"/>
  <c r="Q1416" i="1" s="1"/>
  <c r="M1416" i="1"/>
  <c r="U1415" i="1"/>
  <c r="R1416" i="1" l="1"/>
  <c r="O1416" i="1"/>
  <c r="N1416" i="1"/>
  <c r="L1416" i="1" l="1"/>
  <c r="S1416" i="1" s="1"/>
  <c r="P1416" i="1" s="1"/>
  <c r="T1416" i="1" s="1"/>
  <c r="W1417" i="1" l="1"/>
  <c r="Q1417" i="1" s="1"/>
  <c r="M1417" i="1"/>
  <c r="U1416" i="1"/>
  <c r="V1417" i="1"/>
  <c r="N1417" i="1" l="1"/>
  <c r="R1417" i="1"/>
  <c r="O1417" i="1"/>
  <c r="L1417" i="1" l="1"/>
  <c r="S1417" i="1" s="1"/>
  <c r="P1417" i="1" s="1"/>
  <c r="T1417" i="1" s="1"/>
  <c r="V1418" i="1" l="1"/>
  <c r="U1417" i="1"/>
  <c r="N1418" i="1" s="1"/>
  <c r="M1418" i="1"/>
  <c r="W1418" i="1"/>
  <c r="Q1418" i="1" s="1"/>
  <c r="O1418" i="1" l="1"/>
  <c r="L1418" i="1" s="1"/>
  <c r="R1418" i="1"/>
  <c r="S1418" i="1" l="1"/>
  <c r="P1418" i="1" s="1"/>
  <c r="T1418" i="1" s="1"/>
  <c r="V1419" i="1" l="1"/>
  <c r="W1419" i="1"/>
  <c r="Q1419" i="1" s="1"/>
  <c r="M1419" i="1"/>
  <c r="U1418" i="1"/>
  <c r="N1419" i="1" l="1"/>
  <c r="O1419" i="1"/>
  <c r="R1419" i="1"/>
  <c r="L1419" i="1" l="1"/>
  <c r="S1419" i="1" l="1"/>
  <c r="P1419" i="1" s="1"/>
  <c r="T1419" i="1" s="1"/>
  <c r="W1420" i="1" l="1"/>
  <c r="Q1420" i="1" s="1"/>
  <c r="M1420" i="1"/>
  <c r="U1419" i="1"/>
  <c r="V1420" i="1"/>
  <c r="N1420" i="1" l="1"/>
  <c r="R1420" i="1"/>
  <c r="O1420" i="1"/>
  <c r="L1420" i="1" l="1"/>
  <c r="S1420" i="1" l="1"/>
  <c r="P1420" i="1" s="1"/>
  <c r="T1420" i="1" l="1"/>
  <c r="V1421" i="1" s="1"/>
  <c r="W1421" i="1" l="1"/>
  <c r="Q1421" i="1" s="1"/>
  <c r="U1420" i="1"/>
  <c r="M1421" i="1"/>
  <c r="N1421" i="1" l="1"/>
  <c r="O1421" i="1"/>
  <c r="R1421" i="1"/>
  <c r="L1421" i="1" l="1"/>
  <c r="S1421" i="1" s="1"/>
  <c r="P1421" i="1" s="1"/>
  <c r="T1421" i="1" l="1"/>
  <c r="W1422" i="1" l="1"/>
  <c r="Q1422" i="1" s="1"/>
  <c r="U1421" i="1"/>
  <c r="M1422" i="1"/>
  <c r="V1422" i="1"/>
  <c r="N1422" i="1" l="1"/>
  <c r="R1422" i="1"/>
  <c r="O1422" i="1"/>
  <c r="L1422" i="1" l="1"/>
  <c r="S1422" i="1" l="1"/>
  <c r="P1422" i="1" s="1"/>
  <c r="T1422" i="1" s="1"/>
  <c r="W1423" i="1" l="1"/>
  <c r="Q1423" i="1" s="1"/>
  <c r="U1422" i="1"/>
  <c r="N1423" i="1" s="1"/>
  <c r="M1423" i="1"/>
  <c r="V1423" i="1"/>
  <c r="R1423" i="1" l="1"/>
  <c r="O1423" i="1"/>
  <c r="L1423" i="1" s="1"/>
  <c r="S1423" i="1" l="1"/>
  <c r="P1423" i="1" s="1"/>
  <c r="T1423" i="1" l="1"/>
  <c r="V1424" i="1" s="1"/>
  <c r="U1423" i="1" l="1"/>
  <c r="M1424" i="1"/>
  <c r="W1424" i="1"/>
  <c r="Q1424" i="1" s="1"/>
  <c r="N1424" i="1" l="1"/>
  <c r="O1424" i="1"/>
  <c r="R1424" i="1"/>
  <c r="L1424" i="1" l="1"/>
  <c r="S1424" i="1" s="1"/>
  <c r="P1424" i="1" s="1"/>
  <c r="T1424" i="1" l="1"/>
  <c r="W1425" i="1" l="1"/>
  <c r="Q1425" i="1" s="1"/>
  <c r="U1424" i="1"/>
  <c r="N1425" i="1" s="1"/>
  <c r="M1425" i="1"/>
  <c r="V1425" i="1"/>
  <c r="O1425" i="1" l="1"/>
  <c r="L1425" i="1" s="1"/>
  <c r="S1425" i="1" s="1"/>
  <c r="R1425" i="1"/>
  <c r="P1425" i="1" l="1"/>
  <c r="T1425" i="1" s="1"/>
  <c r="W1426" i="1" s="1"/>
  <c r="Q1426" i="1" s="1"/>
  <c r="V1426" i="1" l="1"/>
  <c r="M1426" i="1"/>
  <c r="U1425" i="1"/>
  <c r="N1426" i="1" s="1"/>
  <c r="O1426" i="1" l="1"/>
  <c r="L1426" i="1" s="1"/>
  <c r="R1426" i="1"/>
  <c r="S1426" i="1" l="1"/>
  <c r="P1426" i="1" s="1"/>
  <c r="T1426" i="1" l="1"/>
  <c r="W1427" i="1" l="1"/>
  <c r="Q1427" i="1" s="1"/>
  <c r="M1427" i="1"/>
  <c r="U1426" i="1"/>
  <c r="N1427" i="1" s="1"/>
  <c r="V1427" i="1"/>
  <c r="O1427" i="1" l="1"/>
  <c r="L1427" i="1" s="1"/>
  <c r="R1427" i="1"/>
  <c r="S1427" i="1" l="1"/>
  <c r="P1427" i="1" s="1"/>
  <c r="T1427" i="1" l="1"/>
  <c r="W1428" i="1" l="1"/>
  <c r="Q1428" i="1" s="1"/>
  <c r="M1428" i="1"/>
  <c r="U1427" i="1"/>
  <c r="V1428" i="1"/>
  <c r="N1428" i="1" l="1"/>
  <c r="O1428" i="1"/>
  <c r="R1428" i="1"/>
  <c r="L1428" i="1" l="1"/>
  <c r="S1428" i="1" l="1"/>
  <c r="P1428" i="1" s="1"/>
  <c r="T1428" i="1" l="1"/>
  <c r="W1429" i="1" s="1"/>
  <c r="Q1429" i="1" s="1"/>
  <c r="U1428" i="1" l="1"/>
  <c r="M1429" i="1"/>
  <c r="V1429" i="1"/>
  <c r="N1429" i="1" l="1"/>
  <c r="O1429" i="1"/>
  <c r="R1429" i="1"/>
  <c r="L1429" i="1" l="1"/>
  <c r="S1429" i="1" l="1"/>
  <c r="P1429" i="1" s="1"/>
  <c r="T1429" i="1" s="1"/>
  <c r="U1429" i="1" l="1"/>
  <c r="M1430" i="1"/>
  <c r="V1430" i="1"/>
  <c r="W1430" i="1"/>
  <c r="Q1430" i="1" s="1"/>
  <c r="N1430" i="1" l="1"/>
  <c r="O1430" i="1"/>
  <c r="R1430" i="1"/>
  <c r="L1430" i="1" l="1"/>
  <c r="S1430" i="1" l="1"/>
  <c r="P1430" i="1" s="1"/>
  <c r="T1430" i="1" l="1"/>
  <c r="W1431" i="1" l="1"/>
  <c r="Q1431" i="1" s="1"/>
  <c r="M1431" i="1"/>
  <c r="U1430" i="1"/>
  <c r="N1431" i="1" s="1"/>
  <c r="V1431" i="1"/>
  <c r="O1431" i="1" l="1"/>
  <c r="L1431" i="1" s="1"/>
  <c r="R1431" i="1"/>
  <c r="S1431" i="1" l="1"/>
  <c r="P1431" i="1" s="1"/>
  <c r="T1431" i="1" l="1"/>
  <c r="W1432" i="1" l="1"/>
  <c r="Q1432" i="1" s="1"/>
  <c r="U1431" i="1"/>
  <c r="N1432" i="1" s="1"/>
  <c r="M1432" i="1"/>
  <c r="V1432" i="1"/>
  <c r="O1432" i="1" l="1"/>
  <c r="L1432" i="1" s="1"/>
  <c r="R1432" i="1"/>
  <c r="S1432" i="1" l="1"/>
  <c r="P1432" i="1" s="1"/>
  <c r="T1432" i="1" l="1"/>
  <c r="W1433" i="1" l="1"/>
  <c r="Q1433" i="1" s="1"/>
  <c r="M1433" i="1"/>
  <c r="U1432" i="1"/>
  <c r="V1433" i="1"/>
  <c r="N1433" i="1" l="1"/>
  <c r="O1433" i="1"/>
  <c r="R1433" i="1"/>
  <c r="L1433" i="1" l="1"/>
  <c r="S1433" i="1" s="1"/>
  <c r="P1433" i="1" s="1"/>
  <c r="T1433" i="1" s="1"/>
  <c r="W1434" i="1" l="1"/>
  <c r="Q1434" i="1" s="1"/>
  <c r="M1434" i="1"/>
  <c r="U1433" i="1"/>
  <c r="V1434" i="1"/>
  <c r="N1434" i="1" l="1"/>
  <c r="O1434" i="1"/>
  <c r="R1434" i="1"/>
  <c r="L1434" i="1" l="1"/>
  <c r="S1434" i="1" s="1"/>
  <c r="P1434" i="1" s="1"/>
  <c r="T1434" i="1" l="1"/>
  <c r="W1435" i="1" l="1"/>
  <c r="Q1435" i="1" s="1"/>
  <c r="U1434" i="1"/>
  <c r="M1435" i="1"/>
  <c r="V1435" i="1"/>
  <c r="O1435" i="1" l="1"/>
  <c r="R1435" i="1"/>
  <c r="N1435" i="1"/>
  <c r="L1435" i="1" l="1"/>
  <c r="S1435" i="1" s="1"/>
  <c r="P1435" i="1" s="1"/>
  <c r="T1435" i="1" l="1"/>
  <c r="M1436" i="1" l="1"/>
  <c r="U1435" i="1"/>
  <c r="W1436" i="1"/>
  <c r="Q1436" i="1" s="1"/>
  <c r="V1436" i="1"/>
  <c r="N1436" i="1" l="1"/>
  <c r="R1436" i="1"/>
  <c r="O1436" i="1"/>
  <c r="L1436" i="1" l="1"/>
  <c r="S1436" i="1" s="1"/>
  <c r="P1436" i="1" s="1"/>
  <c r="T1436" i="1" l="1"/>
  <c r="V1437" i="1" l="1"/>
  <c r="U1436" i="1"/>
  <c r="N1437" i="1" s="1"/>
  <c r="M1437" i="1"/>
  <c r="W1437" i="1"/>
  <c r="Q1437" i="1" s="1"/>
  <c r="O1437" i="1" l="1"/>
  <c r="L1437" i="1" s="1"/>
  <c r="R1437" i="1"/>
  <c r="S1437" i="1" l="1"/>
  <c r="P1437" i="1" s="1"/>
  <c r="T1437" i="1" l="1"/>
  <c r="V1438" i="1" l="1"/>
  <c r="M1438" i="1"/>
  <c r="U1437" i="1"/>
  <c r="N1438" i="1" s="1"/>
  <c r="W1438" i="1"/>
  <c r="Q1438" i="1" s="1"/>
  <c r="O1438" i="1" l="1"/>
  <c r="L1438" i="1" s="1"/>
  <c r="R1438" i="1"/>
  <c r="S1438" i="1" l="1"/>
  <c r="P1438" i="1" s="1"/>
  <c r="T1438" i="1" l="1"/>
  <c r="W1439" i="1" l="1"/>
  <c r="Q1439" i="1" s="1"/>
  <c r="M1439" i="1"/>
  <c r="U1438" i="1"/>
  <c r="N1439" i="1" s="1"/>
  <c r="V1439" i="1"/>
  <c r="R1439" i="1" l="1"/>
  <c r="O1439" i="1"/>
  <c r="L1439" i="1" s="1"/>
  <c r="S1439" i="1" l="1"/>
  <c r="P1439" i="1" s="1"/>
  <c r="T1439" i="1" l="1"/>
  <c r="W1440" i="1" l="1"/>
  <c r="Q1440" i="1" s="1"/>
  <c r="U1439" i="1"/>
  <c r="N1440" i="1" s="1"/>
  <c r="M1440" i="1"/>
  <c r="V1440" i="1"/>
  <c r="O1440" i="1" l="1"/>
  <c r="L1440" i="1" s="1"/>
  <c r="R1440" i="1"/>
  <c r="S1440" i="1" l="1"/>
  <c r="P1440" i="1" s="1"/>
  <c r="T1440" i="1" l="1"/>
  <c r="W1441" i="1" l="1"/>
  <c r="Q1441" i="1" s="1"/>
  <c r="U1440" i="1"/>
  <c r="M1441" i="1"/>
  <c r="V1441" i="1"/>
  <c r="N1441" i="1" l="1"/>
  <c r="R1441" i="1"/>
  <c r="O1441" i="1"/>
  <c r="L1441" i="1" l="1"/>
  <c r="S1441" i="1" s="1"/>
  <c r="P1441" i="1" s="1"/>
  <c r="T1441" i="1" l="1"/>
  <c r="W1442" i="1" l="1"/>
  <c r="Q1442" i="1" s="1"/>
  <c r="U1441" i="1"/>
  <c r="M1442" i="1"/>
  <c r="V1442" i="1"/>
  <c r="N1442" i="1" l="1"/>
  <c r="O1442" i="1"/>
  <c r="R1442" i="1"/>
  <c r="L1442" i="1" l="1"/>
  <c r="S1442" i="1" s="1"/>
  <c r="P1442" i="1" s="1"/>
  <c r="T1442" i="1" l="1"/>
  <c r="W1443" i="1" l="1"/>
  <c r="Q1443" i="1" s="1"/>
  <c r="M1443" i="1"/>
  <c r="U1442" i="1"/>
  <c r="V1443" i="1"/>
  <c r="R1443" i="1" l="1"/>
  <c r="O1443" i="1"/>
  <c r="N1443" i="1"/>
  <c r="L1443" i="1" l="1"/>
  <c r="S1443" i="1" l="1"/>
  <c r="P1443" i="1" s="1"/>
  <c r="T1443" i="1" l="1"/>
  <c r="W1444" i="1" l="1"/>
  <c r="Q1444" i="1" s="1"/>
  <c r="M1444" i="1"/>
  <c r="U1443" i="1"/>
  <c r="N1444" i="1" s="1"/>
  <c r="V1444" i="1"/>
  <c r="R1444" i="1" l="1"/>
  <c r="O1444" i="1"/>
  <c r="L1444" i="1" s="1"/>
  <c r="S1444" i="1" l="1"/>
  <c r="P1444" i="1" s="1"/>
  <c r="T1444" i="1" l="1"/>
  <c r="W1445" i="1" l="1"/>
  <c r="Q1445" i="1" s="1"/>
  <c r="M1445" i="1"/>
  <c r="U1444" i="1"/>
  <c r="V1445" i="1"/>
  <c r="N1445" i="1" l="1"/>
  <c r="O1445" i="1"/>
  <c r="R1445" i="1"/>
  <c r="L1445" i="1" l="1"/>
  <c r="S1445" i="1" s="1"/>
  <c r="P1445" i="1" s="1"/>
  <c r="T1445" i="1" l="1"/>
  <c r="W1446" i="1" l="1"/>
  <c r="Q1446" i="1" s="1"/>
  <c r="U1445" i="1"/>
  <c r="M1446" i="1"/>
  <c r="V1446" i="1"/>
  <c r="N1446" i="1" l="1"/>
  <c r="O1446" i="1"/>
  <c r="R1446" i="1"/>
  <c r="L1446" i="1" l="1"/>
  <c r="S1446" i="1" l="1"/>
  <c r="P1446" i="1" s="1"/>
  <c r="T1446" i="1" s="1"/>
  <c r="W1447" i="1" l="1"/>
  <c r="Q1447" i="1" s="1"/>
  <c r="U1446" i="1"/>
  <c r="N1447" i="1" s="1"/>
  <c r="M1447" i="1"/>
  <c r="V1447" i="1"/>
  <c r="R1447" i="1" l="1"/>
  <c r="O1447" i="1"/>
  <c r="L1447" i="1" s="1"/>
  <c r="S1447" i="1" l="1"/>
  <c r="P1447" i="1" s="1"/>
  <c r="T1447" i="1" l="1"/>
  <c r="V1448" i="1" s="1"/>
  <c r="W1448" i="1" l="1"/>
  <c r="Q1448" i="1" s="1"/>
  <c r="U1447" i="1"/>
  <c r="N1448" i="1" s="1"/>
  <c r="M1448" i="1"/>
  <c r="O1448" i="1" l="1"/>
  <c r="L1448" i="1" s="1"/>
  <c r="R1448" i="1"/>
  <c r="S1448" i="1" l="1"/>
  <c r="P1448" i="1" s="1"/>
  <c r="T1448" i="1" s="1"/>
  <c r="W1449" i="1" l="1"/>
  <c r="Q1449" i="1" s="1"/>
  <c r="M1449" i="1"/>
  <c r="U1448" i="1"/>
  <c r="N1449" i="1" s="1"/>
  <c r="V1449" i="1"/>
  <c r="O1449" i="1" l="1"/>
  <c r="L1449" i="1" s="1"/>
  <c r="R1449" i="1"/>
  <c r="S1449" i="1" l="1"/>
  <c r="P1449" i="1" s="1"/>
  <c r="T1449" i="1" s="1"/>
  <c r="V1450" i="1" l="1"/>
  <c r="W1450" i="1"/>
  <c r="Q1450" i="1" s="1"/>
  <c r="M1450" i="1"/>
  <c r="U1449" i="1"/>
  <c r="N1450" i="1" l="1"/>
  <c r="O1450" i="1"/>
  <c r="R1450" i="1"/>
  <c r="L1450" i="1" l="1"/>
  <c r="S1450" i="1" s="1"/>
  <c r="P1450" i="1" s="1"/>
  <c r="T1450" i="1" s="1"/>
  <c r="W1451" i="1" l="1"/>
  <c r="Q1451" i="1" s="1"/>
  <c r="M1451" i="1"/>
  <c r="U1450" i="1"/>
  <c r="V1451" i="1"/>
  <c r="N1451" i="1" l="1"/>
  <c r="O1451" i="1"/>
  <c r="R1451" i="1"/>
  <c r="L1451" i="1" l="1"/>
  <c r="S1451" i="1" s="1"/>
  <c r="P1451" i="1" s="1"/>
  <c r="T1451" i="1" s="1"/>
  <c r="W1452" i="1" l="1"/>
  <c r="Q1452" i="1" s="1"/>
  <c r="M1452" i="1"/>
  <c r="U1451" i="1"/>
  <c r="N1452" i="1" s="1"/>
  <c r="V1452" i="1"/>
  <c r="O1452" i="1" l="1"/>
  <c r="L1452" i="1" s="1"/>
  <c r="R1452" i="1"/>
  <c r="S1452" i="1" l="1"/>
  <c r="P1452" i="1" s="1"/>
  <c r="T1452" i="1" s="1"/>
  <c r="V1453" i="1" l="1"/>
  <c r="W1453" i="1"/>
  <c r="Q1453" i="1" s="1"/>
  <c r="U1452" i="1"/>
  <c r="M1453" i="1"/>
  <c r="N1453" i="1" l="1"/>
  <c r="O1453" i="1"/>
  <c r="R1453" i="1"/>
  <c r="L1453" i="1" l="1"/>
  <c r="S1453" i="1" l="1"/>
  <c r="P1453" i="1" s="1"/>
  <c r="T1453" i="1" s="1"/>
  <c r="V1454" i="1" l="1"/>
  <c r="W1454" i="1"/>
  <c r="Q1454" i="1" s="1"/>
  <c r="U1453" i="1"/>
  <c r="M1454" i="1"/>
  <c r="O1454" i="1" l="1"/>
  <c r="R1454" i="1"/>
  <c r="N1454" i="1"/>
  <c r="L1454" i="1" l="1"/>
  <c r="S1454" i="1" s="1"/>
  <c r="P1454" i="1" s="1"/>
  <c r="T1454" i="1" l="1"/>
  <c r="W1455" i="1" s="1"/>
  <c r="Q1455" i="1" s="1"/>
  <c r="V1455" i="1" l="1"/>
  <c r="U1454" i="1"/>
  <c r="N1455" i="1" s="1"/>
  <c r="M1455" i="1"/>
  <c r="R1455" i="1" l="1"/>
  <c r="O1455" i="1"/>
  <c r="L1455" i="1" s="1"/>
  <c r="S1455" i="1" s="1"/>
  <c r="P1455" i="1" s="1"/>
  <c r="T1455" i="1" s="1"/>
  <c r="V1456" i="1" l="1"/>
  <c r="W1456" i="1"/>
  <c r="Q1456" i="1" s="1"/>
  <c r="M1456" i="1"/>
  <c r="U1455" i="1"/>
  <c r="O1456" i="1" l="1"/>
  <c r="R1456" i="1"/>
  <c r="N1456" i="1"/>
  <c r="L1456" i="1" l="1"/>
  <c r="S1456" i="1" s="1"/>
  <c r="P1456" i="1" s="1"/>
  <c r="T1456" i="1" l="1"/>
  <c r="V1457" i="1" s="1"/>
  <c r="U1456" i="1" l="1"/>
  <c r="R1457" i="1" s="1"/>
  <c r="W1457" i="1"/>
  <c r="Q1457" i="1" s="1"/>
  <c r="M1457" i="1"/>
  <c r="O1457" i="1" l="1"/>
  <c r="N1457" i="1"/>
  <c r="L1457" i="1" l="1"/>
  <c r="S1457" i="1" s="1"/>
  <c r="P1457" i="1" s="1"/>
  <c r="T1457" i="1" s="1"/>
  <c r="U1457" i="1" s="1"/>
  <c r="N1458" i="1" s="1"/>
  <c r="M1458" i="1" l="1"/>
  <c r="W1458" i="1"/>
  <c r="Q1458" i="1" s="1"/>
  <c r="V1458" i="1"/>
  <c r="O1458" i="1"/>
  <c r="R1458" i="1"/>
  <c r="L1458" i="1" l="1"/>
  <c r="S1458" i="1"/>
  <c r="P1458" i="1" s="1"/>
  <c r="T1458" i="1" l="1"/>
  <c r="V1459" i="1" s="1"/>
  <c r="U1458" i="1" l="1"/>
  <c r="M1459" i="1"/>
  <c r="W1459" i="1"/>
  <c r="Q1459" i="1" s="1"/>
  <c r="N1459" i="1" l="1"/>
  <c r="O1459" i="1"/>
  <c r="R1459" i="1"/>
  <c r="L1459" i="1" l="1"/>
  <c r="S1459" i="1" s="1"/>
  <c r="P1459" i="1" s="1"/>
  <c r="T1459" i="1" l="1"/>
  <c r="V1460" i="1" s="1"/>
  <c r="W1460" i="1" l="1"/>
  <c r="Q1460" i="1" s="1"/>
  <c r="U1459" i="1"/>
  <c r="N1460" i="1" s="1"/>
  <c r="M1460" i="1"/>
  <c r="O1460" i="1" l="1"/>
  <c r="L1460" i="1" s="1"/>
  <c r="R1460" i="1"/>
  <c r="S1460" i="1" l="1"/>
  <c r="P1460" i="1" s="1"/>
  <c r="T1460" i="1" l="1"/>
  <c r="V1461" i="1" s="1"/>
  <c r="W1461" i="1" l="1"/>
  <c r="Q1461" i="1" s="1"/>
  <c r="M1461" i="1"/>
  <c r="U1460" i="1"/>
  <c r="N1461" i="1" l="1"/>
  <c r="O1461" i="1"/>
  <c r="R1461" i="1"/>
  <c r="L1461" i="1" l="1"/>
  <c r="S1461" i="1" s="1"/>
  <c r="P1461" i="1" s="1"/>
  <c r="T1461" i="1" s="1"/>
  <c r="U1461" i="1" l="1"/>
  <c r="N1462" i="1" s="1"/>
  <c r="M1462" i="1"/>
  <c r="W1462" i="1"/>
  <c r="Q1462" i="1" s="1"/>
  <c r="V1462" i="1"/>
  <c r="O1462" i="1" l="1"/>
  <c r="L1462" i="1" s="1"/>
  <c r="R1462" i="1"/>
  <c r="S1462" i="1" l="1"/>
  <c r="P1462" i="1" s="1"/>
  <c r="T1462" i="1" l="1"/>
  <c r="V1463" i="1" s="1"/>
  <c r="M1463" i="1" l="1"/>
  <c r="W1463" i="1"/>
  <c r="Q1463" i="1" s="1"/>
  <c r="U1462" i="1"/>
  <c r="O1463" i="1" s="1"/>
  <c r="N1463" i="1" l="1"/>
  <c r="L1463" i="1" s="1"/>
  <c r="S1463" i="1" s="1"/>
  <c r="R1463" i="1"/>
  <c r="P1463" i="1" l="1"/>
  <c r="T1463" i="1" s="1"/>
  <c r="U1463" i="1" s="1"/>
  <c r="N1464" i="1" s="1"/>
  <c r="M1464" i="1" l="1"/>
  <c r="W1464" i="1"/>
  <c r="Q1464" i="1" s="1"/>
  <c r="V1464" i="1"/>
  <c r="O1464" i="1"/>
  <c r="R1464" i="1"/>
  <c r="L1464" i="1" l="1"/>
  <c r="S1464" i="1" s="1"/>
  <c r="P1464" i="1" s="1"/>
  <c r="T1464" i="1" l="1"/>
  <c r="V1465" i="1" s="1"/>
  <c r="W1465" i="1" l="1"/>
  <c r="Q1465" i="1" s="1"/>
  <c r="U1464" i="1"/>
  <c r="N1465" i="1" s="1"/>
  <c r="M1465" i="1"/>
  <c r="R1465" i="1" l="1"/>
  <c r="O1465" i="1"/>
  <c r="L1465" i="1" s="1"/>
  <c r="S1465" i="1" l="1"/>
  <c r="P1465" i="1" s="1"/>
  <c r="T1465" i="1" s="1"/>
  <c r="W1466" i="1" l="1"/>
  <c r="Q1466" i="1" s="1"/>
  <c r="U1465" i="1"/>
  <c r="M1466" i="1"/>
  <c r="V1466" i="1"/>
  <c r="N1466" i="1" l="1"/>
  <c r="O1466" i="1"/>
  <c r="R1466" i="1"/>
  <c r="L1466" i="1" l="1"/>
  <c r="S1466" i="1" s="1"/>
  <c r="P1466" i="1" s="1"/>
  <c r="T1466" i="1" s="1"/>
  <c r="M1467" i="1" l="1"/>
  <c r="U1466" i="1"/>
  <c r="N1467" i="1" s="1"/>
  <c r="W1467" i="1"/>
  <c r="Q1467" i="1" s="1"/>
  <c r="V1467" i="1"/>
  <c r="O1467" i="1" l="1"/>
  <c r="L1467" i="1" s="1"/>
  <c r="R1467" i="1"/>
  <c r="S1467" i="1" l="1"/>
  <c r="P1467" i="1" s="1"/>
  <c r="T1467" i="1" l="1"/>
  <c r="W1468" i="1" l="1"/>
  <c r="Q1468" i="1" s="1"/>
  <c r="U1467" i="1"/>
  <c r="M1468" i="1"/>
  <c r="V1468" i="1"/>
  <c r="N1468" i="1" l="1"/>
  <c r="O1468" i="1"/>
  <c r="R1468" i="1"/>
  <c r="L1468" i="1" l="1"/>
  <c r="S1468" i="1" s="1"/>
  <c r="P1468" i="1" s="1"/>
  <c r="T1468" i="1" l="1"/>
  <c r="V1469" i="1" s="1"/>
  <c r="W1469" i="1" l="1"/>
  <c r="Q1469" i="1" s="1"/>
  <c r="M1469" i="1"/>
  <c r="U1468" i="1"/>
  <c r="N1469" i="1" s="1"/>
  <c r="O1469" i="1" l="1"/>
  <c r="L1469" i="1" s="1"/>
  <c r="R1469" i="1"/>
  <c r="S1469" i="1" l="1"/>
  <c r="P1469" i="1" s="1"/>
  <c r="T1469" i="1" s="1"/>
  <c r="W1470" i="1" l="1"/>
  <c r="Q1470" i="1" s="1"/>
  <c r="M1470" i="1"/>
  <c r="U1469" i="1"/>
  <c r="V1470" i="1"/>
  <c r="N1470" i="1" l="1"/>
  <c r="R1470" i="1"/>
  <c r="O1470" i="1"/>
  <c r="L1470" i="1" l="1"/>
  <c r="S1470" i="1" l="1"/>
  <c r="P1470" i="1" s="1"/>
  <c r="T1470" i="1" s="1"/>
  <c r="V1471" i="1" l="1"/>
  <c r="W1471" i="1"/>
  <c r="Q1471" i="1" s="1"/>
  <c r="U1470" i="1"/>
  <c r="N1471" i="1" s="1"/>
  <c r="M1471" i="1"/>
  <c r="O1471" i="1" l="1"/>
  <c r="L1471" i="1" s="1"/>
  <c r="S1471" i="1" s="1"/>
  <c r="R1471" i="1"/>
  <c r="P1471" i="1" l="1"/>
  <c r="T1471" i="1" s="1"/>
  <c r="V1472" i="1" s="1"/>
  <c r="W1472" i="1" l="1"/>
  <c r="Q1472" i="1" s="1"/>
  <c r="U1471" i="1"/>
  <c r="M1472" i="1"/>
  <c r="O1472" i="1" l="1"/>
  <c r="R1472" i="1"/>
  <c r="N1472" i="1"/>
  <c r="L1472" i="1" l="1"/>
  <c r="S1472" i="1" s="1"/>
  <c r="P1472" i="1" s="1"/>
  <c r="T1472" i="1" l="1"/>
  <c r="V1473" i="1" s="1"/>
  <c r="W1473" i="1" l="1"/>
  <c r="Q1473" i="1" s="1"/>
  <c r="M1473" i="1"/>
  <c r="U1472" i="1"/>
  <c r="N1473" i="1" s="1"/>
  <c r="R1473" i="1" l="1"/>
  <c r="O1473" i="1"/>
  <c r="L1473" i="1" s="1"/>
  <c r="S1473" i="1" l="1"/>
  <c r="P1473" i="1" s="1"/>
  <c r="T1473" i="1" s="1"/>
  <c r="V1474" i="1" l="1"/>
  <c r="W1474" i="1"/>
  <c r="Q1474" i="1" s="1"/>
  <c r="M1474" i="1"/>
  <c r="U1473" i="1"/>
  <c r="N1474" i="1" l="1"/>
  <c r="R1474" i="1"/>
  <c r="O1474" i="1"/>
  <c r="L1474" i="1" l="1"/>
  <c r="S1474" i="1" l="1"/>
  <c r="P1474" i="1" s="1"/>
  <c r="T1474" i="1" s="1"/>
  <c r="V1475" i="1" l="1"/>
  <c r="M1475" i="1"/>
  <c r="U1474" i="1"/>
  <c r="W1475" i="1"/>
  <c r="Q1475" i="1" s="1"/>
  <c r="N1475" i="1" l="1"/>
  <c r="O1475" i="1"/>
  <c r="R1475" i="1"/>
  <c r="L1475" i="1" l="1"/>
  <c r="S1475" i="1" s="1"/>
  <c r="P1475" i="1" s="1"/>
  <c r="T1475" i="1" s="1"/>
  <c r="W1476" i="1" l="1"/>
  <c r="Q1476" i="1" s="1"/>
  <c r="M1476" i="1"/>
  <c r="U1475" i="1"/>
  <c r="V1476" i="1"/>
  <c r="N1476" i="1" l="1"/>
  <c r="O1476" i="1"/>
  <c r="R1476" i="1"/>
  <c r="L1476" i="1" l="1"/>
  <c r="S1476" i="1" l="1"/>
  <c r="P1476" i="1" s="1"/>
  <c r="T1476" i="1" s="1"/>
  <c r="V1477" i="1" l="1"/>
  <c r="W1477" i="1"/>
  <c r="Q1477" i="1" s="1"/>
  <c r="U1476" i="1"/>
  <c r="N1477" i="1" s="1"/>
  <c r="M1477" i="1"/>
  <c r="R1477" i="1" l="1"/>
  <c r="O1477" i="1"/>
  <c r="L1477" i="1" s="1"/>
  <c r="S1477" i="1" l="1"/>
  <c r="P1477" i="1" s="1"/>
  <c r="T1477" i="1" s="1"/>
  <c r="V1478" i="1" l="1"/>
  <c r="W1478" i="1"/>
  <c r="Q1478" i="1" s="1"/>
  <c r="U1477" i="1"/>
  <c r="N1478" i="1" s="1"/>
  <c r="M1478" i="1"/>
  <c r="O1478" i="1" l="1"/>
  <c r="L1478" i="1" s="1"/>
  <c r="R1478" i="1"/>
  <c r="S1478" i="1" l="1"/>
  <c r="P1478" i="1" s="1"/>
  <c r="T1478" i="1" l="1"/>
  <c r="V1479" i="1" s="1"/>
  <c r="U1478" i="1" l="1"/>
  <c r="O1479" i="1" s="1"/>
  <c r="W1479" i="1"/>
  <c r="Q1479" i="1" s="1"/>
  <c r="M1479" i="1"/>
  <c r="N1479" i="1" l="1"/>
  <c r="L1479" i="1" s="1"/>
  <c r="S1479" i="1" s="1"/>
  <c r="R1479" i="1"/>
  <c r="P1479" i="1" l="1"/>
  <c r="T1479" i="1" s="1"/>
  <c r="U1479" i="1" s="1"/>
  <c r="M1480" i="1" l="1"/>
  <c r="W1480" i="1"/>
  <c r="Q1480" i="1" s="1"/>
  <c r="V1480" i="1"/>
  <c r="O1480" i="1"/>
  <c r="R1480" i="1"/>
  <c r="N1480" i="1"/>
  <c r="L1480" i="1" l="1"/>
  <c r="S1480" i="1" s="1"/>
  <c r="P1480" i="1" s="1"/>
  <c r="T1480" i="1" s="1"/>
  <c r="V1481" i="1" l="1"/>
  <c r="U1480" i="1"/>
  <c r="N1481" i="1" s="1"/>
  <c r="M1481" i="1"/>
  <c r="W1481" i="1"/>
  <c r="Q1481" i="1" s="1"/>
  <c r="R1481" i="1" l="1"/>
  <c r="O1481" i="1"/>
  <c r="L1481" i="1" s="1"/>
  <c r="S1481" i="1" l="1"/>
  <c r="P1481" i="1" s="1"/>
  <c r="T1481" i="1" s="1"/>
  <c r="M1482" i="1" l="1"/>
  <c r="U1481" i="1"/>
  <c r="V1482" i="1"/>
  <c r="W1482" i="1"/>
  <c r="Q1482" i="1" s="1"/>
  <c r="N1482" i="1" l="1"/>
  <c r="O1482" i="1"/>
  <c r="R1482" i="1"/>
  <c r="L1482" i="1" l="1"/>
  <c r="S1482" i="1" s="1"/>
  <c r="P1482" i="1" s="1"/>
  <c r="T1482" i="1" s="1"/>
  <c r="V1483" i="1" l="1"/>
  <c r="W1483" i="1"/>
  <c r="Q1483" i="1" s="1"/>
  <c r="U1482" i="1"/>
  <c r="M1483" i="1"/>
  <c r="O1483" i="1" l="1"/>
  <c r="R1483" i="1"/>
  <c r="N1483" i="1"/>
  <c r="L1483" i="1" l="1"/>
  <c r="S1483" i="1" s="1"/>
  <c r="P1483" i="1" s="1"/>
  <c r="T1483" i="1" s="1"/>
  <c r="W1484" i="1" l="1"/>
  <c r="Q1484" i="1" s="1"/>
  <c r="M1484" i="1"/>
  <c r="U1483" i="1"/>
  <c r="N1484" i="1" s="1"/>
  <c r="V1484" i="1"/>
  <c r="O1484" i="1" l="1"/>
  <c r="L1484" i="1" s="1"/>
  <c r="R1484" i="1"/>
  <c r="S1484" i="1" l="1"/>
  <c r="P1484" i="1" s="1"/>
  <c r="T1484" i="1" l="1"/>
  <c r="V1485" i="1" s="1"/>
  <c r="W1485" i="1" l="1"/>
  <c r="Q1485" i="1" s="1"/>
  <c r="M1485" i="1"/>
  <c r="U1484" i="1"/>
  <c r="N1485" i="1" l="1"/>
  <c r="O1485" i="1"/>
  <c r="R1485" i="1"/>
  <c r="L1485" i="1" l="1"/>
  <c r="S1485" i="1" l="1"/>
  <c r="P1485" i="1" s="1"/>
  <c r="T1485" i="1" s="1"/>
  <c r="W1486" i="1" l="1"/>
  <c r="Q1486" i="1" s="1"/>
  <c r="U1485" i="1"/>
  <c r="M1486" i="1"/>
  <c r="V1486" i="1"/>
  <c r="N1486" i="1" l="1"/>
  <c r="R1486" i="1"/>
  <c r="O1486" i="1"/>
  <c r="L1486" i="1" l="1"/>
  <c r="S1486" i="1" l="1"/>
  <c r="P1486" i="1" s="1"/>
  <c r="T1486" i="1" s="1"/>
  <c r="V1487" i="1" l="1"/>
  <c r="W1487" i="1"/>
  <c r="Q1487" i="1" s="1"/>
  <c r="M1487" i="1"/>
  <c r="U1486" i="1"/>
  <c r="N1487" i="1" s="1"/>
  <c r="O1487" i="1" l="1"/>
  <c r="L1487" i="1" s="1"/>
  <c r="R1487" i="1"/>
  <c r="S1487" i="1" l="1"/>
  <c r="P1487" i="1" s="1"/>
  <c r="T1487" i="1" l="1"/>
  <c r="V1488" i="1" s="1"/>
  <c r="W1488" i="1" l="1"/>
  <c r="Q1488" i="1" s="1"/>
  <c r="U1487" i="1"/>
  <c r="M1488" i="1"/>
  <c r="N1488" i="1" l="1"/>
  <c r="O1488" i="1"/>
  <c r="R1488" i="1"/>
  <c r="L1488" i="1" l="1"/>
  <c r="S1488" i="1" l="1"/>
  <c r="P1488" i="1" s="1"/>
  <c r="T1488" i="1" s="1"/>
  <c r="V1489" i="1" l="1"/>
  <c r="W1489" i="1"/>
  <c r="Q1489" i="1" s="1"/>
  <c r="M1489" i="1"/>
  <c r="U1488" i="1"/>
  <c r="N1489" i="1" l="1"/>
  <c r="O1489" i="1"/>
  <c r="R1489" i="1"/>
  <c r="L1489" i="1" l="1"/>
  <c r="S1489" i="1" s="1"/>
  <c r="P1489" i="1" s="1"/>
  <c r="T1489" i="1" l="1"/>
  <c r="W1490" i="1" l="1"/>
  <c r="Q1490" i="1" s="1"/>
  <c r="U1489" i="1"/>
  <c r="M1490" i="1"/>
  <c r="V1490" i="1"/>
  <c r="N1490" i="1" l="1"/>
  <c r="O1490" i="1"/>
  <c r="R1490" i="1"/>
  <c r="L1490" i="1" l="1"/>
  <c r="S1490" i="1" s="1"/>
  <c r="P1490" i="1" s="1"/>
  <c r="T1490" i="1" l="1"/>
  <c r="V1491" i="1" l="1"/>
  <c r="M1491" i="1"/>
  <c r="U1490" i="1"/>
  <c r="W1491" i="1"/>
  <c r="Q1491" i="1" s="1"/>
  <c r="N1491" i="1" l="1"/>
  <c r="O1491" i="1"/>
  <c r="R1491" i="1"/>
  <c r="L1491" i="1" l="1"/>
  <c r="S1491" i="1" s="1"/>
  <c r="P1491" i="1" s="1"/>
  <c r="T1491" i="1" s="1"/>
  <c r="W1492" i="1" l="1"/>
  <c r="Q1492" i="1" s="1"/>
  <c r="M1492" i="1"/>
  <c r="U1491" i="1"/>
  <c r="V1492" i="1"/>
  <c r="N1492" i="1" l="1"/>
  <c r="R1492" i="1"/>
  <c r="O1492" i="1"/>
  <c r="L1492" i="1" l="1"/>
  <c r="S1492" i="1" l="1"/>
  <c r="P1492" i="1" s="1"/>
  <c r="T1492" i="1" s="1"/>
  <c r="U1492" i="1" l="1"/>
  <c r="M1493" i="1"/>
  <c r="V1493" i="1"/>
  <c r="W1493" i="1"/>
  <c r="Q1493" i="1" s="1"/>
  <c r="N1493" i="1" l="1"/>
  <c r="O1493" i="1"/>
  <c r="R1493" i="1"/>
  <c r="L1493" i="1" l="1"/>
  <c r="S1493" i="1" s="1"/>
  <c r="P1493" i="1" s="1"/>
  <c r="T1493" i="1" l="1"/>
  <c r="M1494" i="1" s="1"/>
  <c r="W1494" i="1" l="1"/>
  <c r="Q1494" i="1" s="1"/>
  <c r="U1493" i="1"/>
  <c r="N1494" i="1" s="1"/>
  <c r="V1494" i="1"/>
  <c r="R1494" i="1" l="1"/>
  <c r="O1494" i="1"/>
  <c r="L1494" i="1" s="1"/>
  <c r="S1494" i="1" l="1"/>
  <c r="P1494" i="1" s="1"/>
  <c r="T1494" i="1" s="1"/>
  <c r="V1495" i="1" l="1"/>
  <c r="M1495" i="1"/>
  <c r="U1494" i="1"/>
  <c r="N1495" i="1" s="1"/>
  <c r="W1495" i="1"/>
  <c r="Q1495" i="1" s="1"/>
  <c r="O1495" i="1" l="1"/>
  <c r="L1495" i="1" s="1"/>
  <c r="S1495" i="1" s="1"/>
  <c r="R1495" i="1"/>
  <c r="P1495" i="1" l="1"/>
  <c r="T1495" i="1" s="1"/>
  <c r="M1496" i="1" s="1"/>
  <c r="W1496" i="1" l="1"/>
  <c r="Q1496" i="1" s="1"/>
  <c r="V1496" i="1"/>
  <c r="U1495" i="1"/>
  <c r="R1496" i="1" s="1"/>
  <c r="O1496" i="1" l="1"/>
  <c r="N1496" i="1"/>
  <c r="L1496" i="1" l="1"/>
  <c r="S1496" i="1" s="1"/>
  <c r="P1496" i="1" s="1"/>
  <c r="T1496" i="1" s="1"/>
  <c r="V1497" i="1" l="1"/>
  <c r="W1497" i="1"/>
  <c r="Q1497" i="1" s="1"/>
  <c r="U1496" i="1"/>
  <c r="M1497" i="1"/>
  <c r="O1497" i="1" l="1"/>
  <c r="R1497" i="1"/>
  <c r="N1497" i="1"/>
  <c r="L1497" i="1" l="1"/>
  <c r="S1497" i="1" l="1"/>
  <c r="P1497" i="1" s="1"/>
  <c r="T1497" i="1" s="1"/>
  <c r="V1498" i="1" l="1"/>
  <c r="W1498" i="1"/>
  <c r="Q1498" i="1" s="1"/>
  <c r="U1497" i="1"/>
  <c r="M1498" i="1"/>
  <c r="N1498" i="1" l="1"/>
  <c r="O1498" i="1"/>
  <c r="R1498" i="1"/>
  <c r="L1498" i="1" l="1"/>
  <c r="S1498" i="1" s="1"/>
  <c r="P1498" i="1" s="1"/>
  <c r="T1498" i="1" s="1"/>
  <c r="W1499" i="1" l="1"/>
  <c r="Q1499" i="1" s="1"/>
  <c r="M1499" i="1"/>
  <c r="U1498" i="1"/>
  <c r="V1499" i="1"/>
  <c r="O1499" i="1" l="1"/>
  <c r="R1499" i="1"/>
  <c r="N1499" i="1"/>
  <c r="L1499" i="1" l="1"/>
  <c r="S1499" i="1" s="1"/>
  <c r="P1499" i="1" s="1"/>
  <c r="T1499" i="1" l="1"/>
  <c r="W1500" i="1" s="1"/>
  <c r="Q1500" i="1" s="1"/>
  <c r="V1500" i="1" l="1"/>
  <c r="U1499" i="1"/>
  <c r="R1500" i="1" s="1"/>
  <c r="M1500" i="1"/>
  <c r="O1500" i="1" l="1"/>
  <c r="N1500" i="1"/>
  <c r="L1500" i="1" l="1"/>
  <c r="S1500" i="1" s="1"/>
  <c r="P1500" i="1" s="1"/>
  <c r="T1500" i="1" l="1"/>
  <c r="V1501" i="1" s="1"/>
  <c r="U1500" i="1" l="1"/>
  <c r="O1501" i="1" s="1"/>
  <c r="W1501" i="1"/>
  <c r="Q1501" i="1" s="1"/>
  <c r="M1501" i="1"/>
  <c r="R1501" i="1" l="1"/>
  <c r="N1501" i="1"/>
  <c r="L1501" i="1" s="1"/>
  <c r="S1501" i="1" s="1"/>
  <c r="P1501" i="1" l="1"/>
  <c r="T1501" i="1" s="1"/>
  <c r="M1502" i="1" s="1"/>
  <c r="U1501" i="1" l="1"/>
  <c r="N1502" i="1" s="1"/>
  <c r="V1502" i="1"/>
  <c r="W1502" i="1"/>
  <c r="Q1502" i="1" s="1"/>
  <c r="O1502" i="1" l="1"/>
  <c r="L1502" i="1" s="1"/>
  <c r="S1502" i="1" s="1"/>
  <c r="P1502" i="1" s="1"/>
  <c r="T1502" i="1" s="1"/>
  <c r="M1503" i="1" s="1"/>
  <c r="R1502" i="1"/>
  <c r="V1503" i="1" l="1"/>
  <c r="U1502" i="1"/>
  <c r="N1503" i="1" s="1"/>
  <c r="W1503" i="1"/>
  <c r="Q1503" i="1" s="1"/>
  <c r="O1503" i="1" l="1"/>
  <c r="L1503" i="1" s="1"/>
  <c r="S1503" i="1" s="1"/>
  <c r="R1503" i="1"/>
  <c r="P1503" i="1" l="1"/>
  <c r="T1503" i="1" s="1"/>
  <c r="M1504" i="1" s="1"/>
  <c r="V1504" i="1" l="1"/>
  <c r="W1504" i="1"/>
  <c r="Q1504" i="1" s="1"/>
  <c r="U1503" i="1"/>
  <c r="O1504" i="1" s="1"/>
  <c r="N1504" i="1" l="1"/>
  <c r="L1504" i="1" s="1"/>
  <c r="S1504" i="1" s="1"/>
  <c r="R1504" i="1"/>
  <c r="P1504" i="1" l="1"/>
  <c r="T1504" i="1"/>
  <c r="V1505" i="1" s="1"/>
  <c r="W1505" i="1" l="1"/>
  <c r="Q1505" i="1" s="1"/>
  <c r="M1505" i="1"/>
  <c r="U1504" i="1"/>
  <c r="N1505" i="1" s="1"/>
  <c r="R1505" i="1" l="1"/>
  <c r="O1505" i="1"/>
  <c r="L1505" i="1" s="1"/>
  <c r="S1505" i="1" l="1"/>
  <c r="P1505" i="1" s="1"/>
  <c r="T1505" i="1" l="1"/>
  <c r="W1506" i="1" l="1"/>
  <c r="Q1506" i="1" s="1"/>
  <c r="U1505" i="1"/>
  <c r="N1506" i="1" s="1"/>
  <c r="M1506" i="1"/>
  <c r="V1506" i="1"/>
  <c r="R1506" i="1" l="1"/>
  <c r="O1506" i="1"/>
  <c r="L1506" i="1" s="1"/>
  <c r="S1506" i="1" l="1"/>
  <c r="P1506" i="1" s="1"/>
  <c r="T1506" i="1" s="1"/>
  <c r="V1507" i="1" l="1"/>
  <c r="W1507" i="1"/>
  <c r="Q1507" i="1" s="1"/>
  <c r="M1507" i="1"/>
  <c r="U1506" i="1"/>
  <c r="N1507" i="1" l="1"/>
  <c r="O1507" i="1"/>
  <c r="R1507" i="1"/>
  <c r="L1507" i="1" l="1"/>
  <c r="S1507" i="1" s="1"/>
  <c r="P1507" i="1" s="1"/>
  <c r="T1507" i="1" s="1"/>
  <c r="W1508" i="1" l="1"/>
  <c r="Q1508" i="1" s="1"/>
  <c r="M1508" i="1"/>
  <c r="U1507" i="1"/>
  <c r="V1508" i="1"/>
  <c r="N1508" i="1" l="1"/>
  <c r="O1508" i="1"/>
  <c r="R1508" i="1"/>
  <c r="L1508" i="1" l="1"/>
  <c r="S1508" i="1" l="1"/>
  <c r="P1508" i="1" s="1"/>
  <c r="T1508" i="1" l="1"/>
  <c r="W1509" i="1" s="1"/>
  <c r="Q1509" i="1" s="1"/>
  <c r="V1509" i="1" l="1"/>
  <c r="M1509" i="1"/>
  <c r="U1508" i="1"/>
  <c r="N1509" i="1" l="1"/>
  <c r="O1509" i="1"/>
  <c r="R1509" i="1"/>
  <c r="L1509" i="1" l="1"/>
  <c r="S1509" i="1" l="1"/>
  <c r="P1509" i="1" s="1"/>
  <c r="T1509" i="1" s="1"/>
  <c r="U1509" i="1" l="1"/>
  <c r="M1510" i="1"/>
  <c r="V1510" i="1"/>
  <c r="W1510" i="1"/>
  <c r="Q1510" i="1" s="1"/>
  <c r="N1510" i="1" l="1"/>
  <c r="O1510" i="1"/>
  <c r="R1510" i="1"/>
  <c r="L1510" i="1" l="1"/>
  <c r="S1510" i="1" s="1"/>
  <c r="P1510" i="1" s="1"/>
  <c r="T1510" i="1" l="1"/>
  <c r="V1511" i="1" s="1"/>
  <c r="M1511" i="1" l="1"/>
  <c r="U1510" i="1"/>
  <c r="N1511" i="1" s="1"/>
  <c r="W1511" i="1"/>
  <c r="Q1511" i="1" s="1"/>
  <c r="R1511" i="1" l="1"/>
  <c r="O1511" i="1"/>
  <c r="L1511" i="1" s="1"/>
  <c r="S1511" i="1" s="1"/>
  <c r="P1511" i="1" l="1"/>
  <c r="T1511" i="1" s="1"/>
  <c r="V1512" i="1" s="1"/>
  <c r="U1511" i="1" l="1"/>
  <c r="M1512" i="1"/>
  <c r="W1512" i="1"/>
  <c r="Q1512" i="1" s="1"/>
  <c r="O1512" i="1"/>
  <c r="R1512" i="1"/>
  <c r="N1512" i="1"/>
  <c r="L1512" i="1" l="1"/>
  <c r="S1512" i="1" s="1"/>
  <c r="P1512" i="1" s="1"/>
  <c r="T1512" i="1" s="1"/>
  <c r="W1513" i="1" l="1"/>
  <c r="Q1513" i="1" s="1"/>
  <c r="M1513" i="1"/>
  <c r="U1512" i="1"/>
  <c r="N1513" i="1" s="1"/>
  <c r="V1513" i="1"/>
  <c r="O1513" i="1" l="1"/>
  <c r="L1513" i="1" s="1"/>
  <c r="R1513" i="1"/>
  <c r="S1513" i="1" l="1"/>
  <c r="P1513" i="1" s="1"/>
  <c r="T1513" i="1" s="1"/>
  <c r="V1514" i="1" l="1"/>
  <c r="W1514" i="1"/>
  <c r="Q1514" i="1" s="1"/>
  <c r="M1514" i="1"/>
  <c r="U1513" i="1"/>
  <c r="R1514" i="1" l="1"/>
  <c r="O1514" i="1"/>
  <c r="N1514" i="1"/>
  <c r="L1514" i="1" s="1"/>
  <c r="S1514" i="1" l="1"/>
  <c r="P1514" i="1" s="1"/>
  <c r="T1514" i="1" s="1"/>
  <c r="V1515" i="1" l="1"/>
  <c r="W1515" i="1"/>
  <c r="Q1515" i="1" s="1"/>
  <c r="M1515" i="1"/>
  <c r="U1514" i="1"/>
  <c r="O1515" i="1" l="1"/>
  <c r="R1515" i="1"/>
  <c r="N1515" i="1"/>
  <c r="L1515" i="1" l="1"/>
  <c r="S1515" i="1" s="1"/>
  <c r="P1515" i="1" s="1"/>
  <c r="T1515" i="1" l="1"/>
  <c r="W1516" i="1" l="1"/>
  <c r="Q1516" i="1" s="1"/>
  <c r="U1515" i="1"/>
  <c r="N1516" i="1" s="1"/>
  <c r="M1516" i="1"/>
  <c r="V1516" i="1"/>
  <c r="O1516" i="1" l="1"/>
  <c r="L1516" i="1" s="1"/>
  <c r="R1516" i="1"/>
  <c r="S1516" i="1" l="1"/>
  <c r="P1516" i="1" s="1"/>
  <c r="T1516" i="1" l="1"/>
  <c r="W1517" i="1" l="1"/>
  <c r="Q1517" i="1" s="1"/>
  <c r="M1517" i="1"/>
  <c r="U1516" i="1"/>
  <c r="V1517" i="1"/>
  <c r="N1517" i="1" l="1"/>
  <c r="O1517" i="1"/>
  <c r="R1517" i="1"/>
  <c r="L1517" i="1" l="1"/>
  <c r="S1517" i="1" s="1"/>
  <c r="P1517" i="1" s="1"/>
  <c r="T1517" i="1" l="1"/>
  <c r="U1517" i="1" s="1"/>
  <c r="V1518" i="1" l="1"/>
  <c r="M1518" i="1"/>
  <c r="W1518" i="1"/>
  <c r="Q1518" i="1" s="1"/>
  <c r="O1518" i="1"/>
  <c r="R1518" i="1"/>
  <c r="N1518" i="1"/>
  <c r="L1518" i="1" l="1"/>
  <c r="S1518" i="1" l="1"/>
  <c r="P1518" i="1" s="1"/>
  <c r="T1518" i="1" s="1"/>
  <c r="V1519" i="1" l="1"/>
  <c r="W1519" i="1"/>
  <c r="Q1519" i="1" s="1"/>
  <c r="U1518" i="1"/>
  <c r="M1519" i="1"/>
  <c r="R1519" i="1" l="1"/>
  <c r="O1519" i="1"/>
  <c r="N1519" i="1"/>
  <c r="L1519" i="1" l="1"/>
  <c r="S1519" i="1" s="1"/>
  <c r="P1519" i="1" s="1"/>
  <c r="T1519" i="1" s="1"/>
  <c r="V1520" i="1" s="1"/>
  <c r="W1520" i="1" l="1"/>
  <c r="Q1520" i="1" s="1"/>
  <c r="M1520" i="1"/>
  <c r="U1519" i="1"/>
  <c r="N1520" i="1" s="1"/>
  <c r="O1520" i="1" l="1"/>
  <c r="L1520" i="1" s="1"/>
  <c r="R1520" i="1"/>
  <c r="S1520" i="1" l="1"/>
  <c r="P1520" i="1" s="1"/>
  <c r="T1520" i="1" s="1"/>
  <c r="W1521" i="1" l="1"/>
  <c r="Q1521" i="1" s="1"/>
  <c r="M1521" i="1"/>
  <c r="U1520" i="1"/>
  <c r="V1521" i="1"/>
  <c r="N1521" i="1" l="1"/>
  <c r="O1521" i="1"/>
  <c r="R1521" i="1"/>
  <c r="L1521" i="1" l="1"/>
  <c r="S1521" i="1" l="1"/>
  <c r="P1521" i="1" s="1"/>
  <c r="T1521" i="1" s="1"/>
  <c r="V1522" i="1" l="1"/>
  <c r="W1522" i="1"/>
  <c r="Q1522" i="1" s="1"/>
  <c r="U1521" i="1"/>
  <c r="M1522" i="1"/>
  <c r="R1522" i="1" l="1"/>
  <c r="O1522" i="1"/>
  <c r="N1522" i="1"/>
  <c r="L1522" i="1" s="1"/>
  <c r="S1522" i="1" s="1"/>
  <c r="P1522" i="1" l="1"/>
  <c r="T1522" i="1" s="1"/>
  <c r="W1523" i="1" l="1"/>
  <c r="Q1523" i="1" s="1"/>
  <c r="M1523" i="1"/>
  <c r="U1522" i="1"/>
  <c r="N1523" i="1" s="1"/>
  <c r="V1523" i="1"/>
  <c r="R1523" i="1" l="1"/>
  <c r="O1523" i="1"/>
  <c r="L1523" i="1" s="1"/>
  <c r="S1523" i="1" l="1"/>
  <c r="P1523" i="1" s="1"/>
  <c r="T1523" i="1" s="1"/>
  <c r="W1524" i="1" l="1"/>
  <c r="Q1524" i="1" s="1"/>
  <c r="U1523" i="1"/>
  <c r="M1524" i="1"/>
  <c r="V1524" i="1"/>
  <c r="N1524" i="1" l="1"/>
  <c r="O1524" i="1"/>
  <c r="R1524" i="1"/>
  <c r="L1524" i="1" l="1"/>
  <c r="S1524" i="1" l="1"/>
  <c r="P1524" i="1" s="1"/>
  <c r="T1524" i="1" s="1"/>
  <c r="M1525" i="1" l="1"/>
  <c r="U1524" i="1"/>
  <c r="N1525" i="1" s="1"/>
  <c r="V1525" i="1"/>
  <c r="W1525" i="1"/>
  <c r="Q1525" i="1" s="1"/>
  <c r="O1525" i="1" l="1"/>
  <c r="L1525" i="1" s="1"/>
  <c r="R1525" i="1"/>
  <c r="S1525" i="1" l="1"/>
  <c r="P1525" i="1" s="1"/>
  <c r="T1525" i="1" s="1"/>
  <c r="V1526" i="1" l="1"/>
  <c r="W1526" i="1"/>
  <c r="Q1526" i="1" s="1"/>
  <c r="M1526" i="1"/>
  <c r="U1525" i="1"/>
  <c r="N1526" i="1" s="1"/>
  <c r="O1526" i="1" l="1"/>
  <c r="L1526" i="1" s="1"/>
  <c r="R1526" i="1"/>
  <c r="S1526" i="1" l="1"/>
  <c r="P1526" i="1" s="1"/>
  <c r="T1526" i="1" l="1"/>
  <c r="W1527" i="1" l="1"/>
  <c r="Q1527" i="1" s="1"/>
  <c r="M1527" i="1"/>
  <c r="U1526" i="1"/>
  <c r="V1527" i="1"/>
  <c r="N1527" i="1" l="1"/>
  <c r="O1527" i="1"/>
  <c r="R1527" i="1"/>
  <c r="L1527" i="1" l="1"/>
  <c r="S1527" i="1" s="1"/>
  <c r="P1527" i="1" s="1"/>
  <c r="T1527" i="1" s="1"/>
  <c r="W1528" i="1" l="1"/>
  <c r="Q1528" i="1" s="1"/>
  <c r="M1528" i="1"/>
  <c r="U1527" i="1"/>
  <c r="V1528" i="1"/>
  <c r="N1528" i="1" l="1"/>
  <c r="O1528" i="1"/>
  <c r="R1528" i="1"/>
  <c r="L1528" i="1" l="1"/>
  <c r="S1528" i="1" s="1"/>
  <c r="P1528" i="1" s="1"/>
  <c r="T1528" i="1" l="1"/>
  <c r="W1529" i="1" l="1"/>
  <c r="Q1529" i="1" s="1"/>
  <c r="M1529" i="1"/>
  <c r="U1528" i="1"/>
  <c r="N1529" i="1" s="1"/>
  <c r="V1529" i="1"/>
  <c r="O1529" i="1" l="1"/>
  <c r="L1529" i="1" s="1"/>
  <c r="R1529" i="1"/>
  <c r="S1529" i="1" l="1"/>
  <c r="P1529" i="1" s="1"/>
  <c r="T1529" i="1" s="1"/>
  <c r="W1530" i="1" l="1"/>
  <c r="Q1530" i="1" s="1"/>
  <c r="U1529" i="1"/>
  <c r="M1530" i="1"/>
  <c r="V1530" i="1"/>
  <c r="N1530" i="1" l="1"/>
  <c r="O1530" i="1"/>
  <c r="R1530" i="1"/>
  <c r="L1530" i="1" l="1"/>
  <c r="S1530" i="1" s="1"/>
  <c r="P1530" i="1" s="1"/>
  <c r="T1530" i="1" l="1"/>
  <c r="V1531" i="1" l="1"/>
  <c r="M1531" i="1"/>
  <c r="U1530" i="1"/>
  <c r="W1531" i="1"/>
  <c r="Q1531" i="1" s="1"/>
  <c r="R1531" i="1" l="1"/>
  <c r="O1531" i="1"/>
  <c r="N1531" i="1"/>
  <c r="L1531" i="1" l="1"/>
  <c r="S1531" i="1" s="1"/>
  <c r="P1531" i="1" s="1"/>
  <c r="T1531" i="1" l="1"/>
  <c r="W1532" i="1" l="1"/>
  <c r="Q1532" i="1" s="1"/>
  <c r="M1532" i="1"/>
  <c r="U1531" i="1"/>
  <c r="V1532" i="1"/>
  <c r="N1532" i="1" l="1"/>
  <c r="R1532" i="1"/>
  <c r="O1532" i="1"/>
  <c r="L1532" i="1" l="1"/>
  <c r="S1532" i="1" s="1"/>
  <c r="P1532" i="1" s="1"/>
  <c r="T1532" i="1" s="1"/>
  <c r="V1533" i="1" l="1"/>
  <c r="W1533" i="1"/>
  <c r="Q1533" i="1" s="1"/>
  <c r="U1532" i="1"/>
  <c r="M1533" i="1"/>
  <c r="N1533" i="1" l="1"/>
  <c r="R1533" i="1"/>
  <c r="O1533" i="1"/>
  <c r="L1533" i="1" l="1"/>
  <c r="S1533" i="1" s="1"/>
  <c r="P1533" i="1" s="1"/>
  <c r="T1533" i="1" l="1"/>
  <c r="V1534" i="1" s="1"/>
  <c r="W1534" i="1" l="1"/>
  <c r="Q1534" i="1" s="1"/>
  <c r="M1534" i="1"/>
  <c r="U1533" i="1"/>
  <c r="N1534" i="1" s="1"/>
  <c r="R1534" i="1" l="1"/>
  <c r="O1534" i="1"/>
  <c r="L1534" i="1" s="1"/>
  <c r="S1534" i="1" l="1"/>
  <c r="P1534" i="1" s="1"/>
  <c r="T1534" i="1" s="1"/>
  <c r="W1535" i="1" l="1"/>
  <c r="Q1535" i="1" s="1"/>
  <c r="M1535" i="1"/>
  <c r="U1534" i="1"/>
  <c r="V1535" i="1"/>
  <c r="N1535" i="1" l="1"/>
  <c r="O1535" i="1"/>
  <c r="R1535" i="1"/>
  <c r="L1535" i="1" l="1"/>
  <c r="S1535" i="1" s="1"/>
  <c r="P1535" i="1" s="1"/>
  <c r="T1535" i="1" s="1"/>
  <c r="V1536" i="1" l="1"/>
  <c r="W1536" i="1"/>
  <c r="Q1536" i="1" s="1"/>
  <c r="U1535" i="1"/>
  <c r="M1536" i="1"/>
  <c r="N1536" i="1" l="1"/>
  <c r="O1536" i="1"/>
  <c r="R1536" i="1"/>
  <c r="L1536" i="1" l="1"/>
  <c r="S1536" i="1" l="1"/>
  <c r="P1536" i="1" s="1"/>
  <c r="T1536" i="1" l="1"/>
  <c r="W1537" i="1" l="1"/>
  <c r="Q1537" i="1" s="1"/>
  <c r="U1536" i="1"/>
  <c r="N1537" i="1" s="1"/>
  <c r="M1537" i="1"/>
  <c r="V1537" i="1"/>
  <c r="O1537" i="1" l="1"/>
  <c r="L1537" i="1" s="1"/>
  <c r="R1537" i="1"/>
  <c r="S1537" i="1" l="1"/>
  <c r="P1537" i="1" s="1"/>
  <c r="T1537" i="1" s="1"/>
  <c r="V1538" i="1" l="1"/>
  <c r="W1538" i="1"/>
  <c r="Q1538" i="1" s="1"/>
  <c r="M1538" i="1"/>
  <c r="U1537" i="1"/>
  <c r="N1538" i="1" l="1"/>
  <c r="O1538" i="1"/>
  <c r="R1538" i="1"/>
  <c r="L1538" i="1" l="1"/>
  <c r="S1538" i="1" l="1"/>
  <c r="P1538" i="1" s="1"/>
  <c r="T1538" i="1" s="1"/>
  <c r="V1539" i="1" l="1"/>
  <c r="W1539" i="1"/>
  <c r="Q1539" i="1" s="1"/>
  <c r="U1538" i="1"/>
  <c r="M1539" i="1"/>
  <c r="R1539" i="1" l="1"/>
  <c r="O1539" i="1"/>
  <c r="N1539" i="1"/>
  <c r="L1539" i="1" s="1"/>
  <c r="S1539" i="1" l="1"/>
  <c r="P1539" i="1" s="1"/>
  <c r="T1539" i="1" l="1"/>
  <c r="V1540" i="1" l="1"/>
  <c r="M1540" i="1"/>
  <c r="U1539" i="1"/>
  <c r="W1540" i="1"/>
  <c r="Q1540" i="1" s="1"/>
  <c r="N1540" i="1" l="1"/>
  <c r="R1540" i="1"/>
  <c r="O1540" i="1"/>
  <c r="L1540" i="1" l="1"/>
  <c r="S1540" i="1" l="1"/>
  <c r="P1540" i="1" s="1"/>
  <c r="T1540" i="1" s="1"/>
  <c r="W1541" i="1" l="1"/>
  <c r="Q1541" i="1" s="1"/>
  <c r="M1541" i="1"/>
  <c r="U1540" i="1"/>
  <c r="N1541" i="1" s="1"/>
  <c r="V1541" i="1"/>
  <c r="O1541" i="1" l="1"/>
  <c r="L1541" i="1" s="1"/>
  <c r="R1541" i="1"/>
  <c r="S1541" i="1" l="1"/>
  <c r="P1541" i="1" s="1"/>
  <c r="T1541" i="1" l="1"/>
  <c r="V1542" i="1" s="1"/>
  <c r="W1542" i="1" l="1"/>
  <c r="Q1542" i="1" s="1"/>
  <c r="M1542" i="1"/>
  <c r="U1541" i="1"/>
  <c r="N1542" i="1" l="1"/>
  <c r="O1542" i="1"/>
  <c r="R1542" i="1"/>
  <c r="L1542" i="1" l="1"/>
  <c r="S1542" i="1" s="1"/>
  <c r="P1542" i="1" s="1"/>
  <c r="T1542" i="1" s="1"/>
  <c r="W1543" i="1" l="1"/>
  <c r="Q1543" i="1" s="1"/>
  <c r="M1543" i="1"/>
  <c r="U1542" i="1"/>
  <c r="V1543" i="1"/>
  <c r="N1543" i="1" l="1"/>
  <c r="O1543" i="1"/>
  <c r="R1543" i="1"/>
  <c r="L1543" i="1" l="1"/>
  <c r="S1543" i="1" s="1"/>
  <c r="P1543" i="1" s="1"/>
  <c r="T1543" i="1" l="1"/>
  <c r="V1544" i="1" s="1"/>
  <c r="M1544" i="1" l="1"/>
  <c r="U1543" i="1"/>
  <c r="N1544" i="1" s="1"/>
  <c r="W1544" i="1"/>
  <c r="Q1544" i="1" s="1"/>
  <c r="O1544" i="1" l="1"/>
  <c r="L1544" i="1" s="1"/>
  <c r="R1544" i="1"/>
  <c r="S1544" i="1" l="1"/>
  <c r="P1544" i="1" s="1"/>
  <c r="T1544" i="1" l="1"/>
  <c r="V1545" i="1" s="1"/>
  <c r="W1545" i="1" l="1"/>
  <c r="Q1545" i="1" s="1"/>
  <c r="M1545" i="1"/>
  <c r="U1544" i="1"/>
  <c r="N1545" i="1" s="1"/>
  <c r="O1545" i="1" l="1"/>
  <c r="L1545" i="1" s="1"/>
  <c r="R1545" i="1"/>
  <c r="S1545" i="1" l="1"/>
  <c r="P1545" i="1" s="1"/>
  <c r="T1545" i="1" l="1"/>
  <c r="V1546" i="1" s="1"/>
  <c r="W1546" i="1" l="1"/>
  <c r="Q1546" i="1" s="1"/>
  <c r="U1545" i="1"/>
  <c r="N1546" i="1" s="1"/>
  <c r="M1546" i="1"/>
  <c r="O1546" i="1" l="1"/>
  <c r="L1546" i="1" s="1"/>
  <c r="R1546" i="1"/>
  <c r="S1546" i="1" l="1"/>
  <c r="P1546" i="1" s="1"/>
  <c r="T1546" i="1" l="1"/>
  <c r="V1547" i="1" l="1"/>
  <c r="U1546" i="1"/>
  <c r="N1547" i="1" s="1"/>
  <c r="M1547" i="1"/>
  <c r="W1547" i="1"/>
  <c r="Q1547" i="1" s="1"/>
  <c r="O1547" i="1" l="1"/>
  <c r="L1547" i="1" s="1"/>
  <c r="R1547" i="1"/>
  <c r="S1547" i="1" l="1"/>
  <c r="P1547" i="1" s="1"/>
  <c r="T1547" i="1" s="1"/>
  <c r="V1548" i="1" l="1"/>
  <c r="W1548" i="1"/>
  <c r="Q1548" i="1" s="1"/>
  <c r="M1548" i="1"/>
  <c r="U1547" i="1"/>
  <c r="O1548" i="1" l="1"/>
  <c r="R1548" i="1"/>
  <c r="N1548" i="1"/>
  <c r="L1548" i="1" l="1"/>
  <c r="S1548" i="1" s="1"/>
  <c r="P1548" i="1" s="1"/>
  <c r="T1548" i="1" s="1"/>
  <c r="V1549" i="1" l="1"/>
  <c r="W1549" i="1"/>
  <c r="Q1549" i="1" s="1"/>
  <c r="U1548" i="1"/>
  <c r="M1549" i="1"/>
  <c r="N1549" i="1" l="1"/>
  <c r="O1549" i="1"/>
  <c r="R1549" i="1"/>
  <c r="L1549" i="1" l="1"/>
  <c r="S1549" i="1" s="1"/>
  <c r="P1549" i="1" s="1"/>
  <c r="T1549" i="1" l="1"/>
  <c r="W1550" i="1" l="1"/>
  <c r="Q1550" i="1" s="1"/>
  <c r="M1550" i="1"/>
  <c r="U1549" i="1"/>
  <c r="N1550" i="1" s="1"/>
  <c r="V1550" i="1"/>
  <c r="O1550" i="1" l="1"/>
  <c r="L1550" i="1" s="1"/>
  <c r="R1550" i="1"/>
  <c r="S1550" i="1" l="1"/>
  <c r="P1550" i="1" s="1"/>
  <c r="T1550" i="1" s="1"/>
  <c r="W1551" i="1" l="1"/>
  <c r="Q1551" i="1" s="1"/>
  <c r="M1551" i="1"/>
  <c r="U1550" i="1"/>
  <c r="V1551" i="1"/>
  <c r="N1551" i="1" l="1"/>
  <c r="O1551" i="1"/>
  <c r="R1551" i="1"/>
  <c r="L1551" i="1" l="1"/>
  <c r="S1551" i="1" s="1"/>
  <c r="P1551" i="1" s="1"/>
  <c r="T1551" i="1" s="1"/>
  <c r="V1552" i="1" l="1"/>
  <c r="W1552" i="1"/>
  <c r="Q1552" i="1" s="1"/>
  <c r="M1552" i="1"/>
  <c r="U1551" i="1"/>
  <c r="R1552" i="1" l="1"/>
  <c r="O1552" i="1"/>
  <c r="N1552" i="1"/>
  <c r="L1552" i="1" l="1"/>
  <c r="S1552" i="1" l="1"/>
  <c r="P1552" i="1" s="1"/>
  <c r="T1552" i="1" l="1"/>
  <c r="W1553" i="1" l="1"/>
  <c r="Q1553" i="1" s="1"/>
  <c r="M1553" i="1"/>
  <c r="U1552" i="1"/>
  <c r="V1553" i="1"/>
  <c r="R1553" i="1" l="1"/>
  <c r="O1553" i="1"/>
  <c r="N1553" i="1"/>
  <c r="L1553" i="1" s="1"/>
  <c r="S1553" i="1" l="1"/>
  <c r="P1553" i="1" s="1"/>
  <c r="T1553" i="1" l="1"/>
  <c r="W1554" i="1" l="1"/>
  <c r="Q1554" i="1" s="1"/>
  <c r="U1553" i="1"/>
  <c r="N1554" i="1" s="1"/>
  <c r="M1554" i="1"/>
  <c r="V1554" i="1"/>
  <c r="R1554" i="1" l="1"/>
  <c r="O1554" i="1"/>
  <c r="L1554" i="1" s="1"/>
  <c r="S1554" i="1" l="1"/>
  <c r="P1554" i="1" s="1"/>
  <c r="T1554" i="1" s="1"/>
  <c r="W1555" i="1" l="1"/>
  <c r="Q1555" i="1" s="1"/>
  <c r="U1554" i="1"/>
  <c r="N1555" i="1" s="1"/>
  <c r="M1555" i="1"/>
  <c r="V1555" i="1"/>
  <c r="O1555" i="1" l="1"/>
  <c r="L1555" i="1" s="1"/>
  <c r="S1555" i="1" s="1"/>
  <c r="R1555" i="1"/>
  <c r="P1555" i="1" l="1"/>
  <c r="T1555" i="1" s="1"/>
  <c r="W1556" i="1" l="1"/>
  <c r="Q1556" i="1" s="1"/>
  <c r="U1555" i="1"/>
  <c r="N1556" i="1" s="1"/>
  <c r="M1556" i="1"/>
  <c r="V1556" i="1"/>
  <c r="O1556" i="1" l="1"/>
  <c r="L1556" i="1" s="1"/>
  <c r="R1556" i="1"/>
  <c r="S1556" i="1" l="1"/>
  <c r="P1556" i="1" s="1"/>
  <c r="T1556" i="1" s="1"/>
  <c r="W1557" i="1" l="1"/>
  <c r="Q1557" i="1" s="1"/>
  <c r="U1556" i="1"/>
  <c r="M1557" i="1"/>
  <c r="V1557" i="1"/>
  <c r="N1557" i="1" l="1"/>
  <c r="O1557" i="1"/>
  <c r="R1557" i="1"/>
  <c r="L1557" i="1" l="1"/>
  <c r="S1557" i="1" s="1"/>
  <c r="P1557" i="1" s="1"/>
  <c r="T1557" i="1" l="1"/>
  <c r="W1558" i="1" l="1"/>
  <c r="Q1558" i="1" s="1"/>
  <c r="U1557" i="1"/>
  <c r="N1558" i="1" s="1"/>
  <c r="M1558" i="1"/>
  <c r="V1558" i="1"/>
  <c r="O1558" i="1" l="1"/>
  <c r="L1558" i="1" s="1"/>
  <c r="R1558" i="1"/>
  <c r="S1558" i="1" l="1"/>
  <c r="P1558" i="1" s="1"/>
  <c r="T1558" i="1" l="1"/>
  <c r="V1559" i="1" s="1"/>
  <c r="W1559" i="1" l="1"/>
  <c r="Q1559" i="1" s="1"/>
  <c r="U1558" i="1"/>
  <c r="M1559" i="1"/>
  <c r="N1559" i="1" l="1"/>
  <c r="O1559" i="1"/>
  <c r="R1559" i="1"/>
  <c r="L1559" i="1" l="1"/>
  <c r="S1559" i="1" s="1"/>
  <c r="P1559" i="1" s="1"/>
  <c r="T1559" i="1" l="1"/>
  <c r="V1560" i="1" s="1"/>
  <c r="U1559" i="1" l="1"/>
  <c r="R1560" i="1" s="1"/>
  <c r="M1560" i="1"/>
  <c r="W1560" i="1"/>
  <c r="Q1560" i="1" s="1"/>
  <c r="O1560" i="1" l="1"/>
  <c r="N1560" i="1"/>
  <c r="L1560" i="1" s="1"/>
  <c r="S1560" i="1" s="1"/>
  <c r="P1560" i="1" s="1"/>
  <c r="T1560" i="1" l="1"/>
  <c r="U1560" i="1" s="1"/>
  <c r="N1561" i="1" s="1"/>
  <c r="M1561" i="1" l="1"/>
  <c r="W1561" i="1"/>
  <c r="Q1561" i="1" s="1"/>
  <c r="V1561" i="1"/>
  <c r="O1561" i="1"/>
  <c r="R1561" i="1"/>
  <c r="L1561" i="1" l="1"/>
  <c r="S1561" i="1" s="1"/>
  <c r="P1561" i="1" s="1"/>
  <c r="T1561" i="1" s="1"/>
  <c r="W1562" i="1" l="1"/>
  <c r="Q1562" i="1" s="1"/>
  <c r="M1562" i="1"/>
  <c r="U1561" i="1"/>
  <c r="N1562" i="1" s="1"/>
  <c r="V1562" i="1"/>
  <c r="O1562" i="1" l="1"/>
  <c r="L1562" i="1" s="1"/>
  <c r="R1562" i="1"/>
  <c r="S1562" i="1" l="1"/>
  <c r="P1562" i="1" s="1"/>
  <c r="T1562" i="1" l="1"/>
  <c r="V1563" i="1" s="1"/>
  <c r="W1563" i="1" l="1"/>
  <c r="Q1563" i="1" s="1"/>
  <c r="M1563" i="1"/>
  <c r="U1562" i="1"/>
  <c r="O1563" i="1" l="1"/>
  <c r="R1563" i="1"/>
  <c r="N1563" i="1"/>
  <c r="L1563" i="1" s="1"/>
  <c r="S1563" i="1" l="1"/>
  <c r="P1563" i="1" s="1"/>
  <c r="T1563" i="1" s="1"/>
  <c r="W1564" i="1" l="1"/>
  <c r="Q1564" i="1" s="1"/>
  <c r="U1563" i="1"/>
  <c r="M1564" i="1"/>
  <c r="V1564" i="1"/>
  <c r="N1564" i="1" l="1"/>
  <c r="O1564" i="1"/>
  <c r="R1564" i="1"/>
  <c r="L1564" i="1" l="1"/>
  <c r="S1564" i="1" l="1"/>
  <c r="P1564" i="1" s="1"/>
  <c r="T1564" i="1" s="1"/>
  <c r="V1565" i="1" l="1"/>
  <c r="W1565" i="1"/>
  <c r="Q1565" i="1" s="1"/>
  <c r="M1565" i="1"/>
  <c r="U1564" i="1"/>
  <c r="R1565" i="1" l="1"/>
  <c r="O1565" i="1"/>
  <c r="N1565" i="1"/>
  <c r="L1565" i="1" s="1"/>
  <c r="S1565" i="1" l="1"/>
  <c r="P1565" i="1" s="1"/>
  <c r="T1565" i="1" l="1"/>
  <c r="W1566" i="1" l="1"/>
  <c r="Q1566" i="1" s="1"/>
  <c r="U1565" i="1"/>
  <c r="N1566" i="1" s="1"/>
  <c r="M1566" i="1"/>
  <c r="V1566" i="1"/>
  <c r="O1566" i="1" l="1"/>
  <c r="L1566" i="1" s="1"/>
  <c r="R1566" i="1"/>
  <c r="S1566" i="1" l="1"/>
  <c r="P1566" i="1" s="1"/>
  <c r="T1566" i="1" l="1"/>
  <c r="V1567" i="1" s="1"/>
  <c r="W1567" i="1" l="1"/>
  <c r="Q1567" i="1" s="1"/>
  <c r="M1567" i="1"/>
  <c r="U1566" i="1"/>
  <c r="N1567" i="1" s="1"/>
  <c r="O1567" i="1" l="1"/>
  <c r="L1567" i="1" s="1"/>
  <c r="R1567" i="1"/>
  <c r="S1567" i="1" l="1"/>
  <c r="P1567" i="1" s="1"/>
  <c r="T1567" i="1" s="1"/>
  <c r="W1568" i="1" l="1"/>
  <c r="Q1568" i="1" s="1"/>
  <c r="M1568" i="1"/>
  <c r="U1567" i="1"/>
  <c r="V1568" i="1"/>
  <c r="N1568" i="1" l="1"/>
  <c r="R1568" i="1"/>
  <c r="O1568" i="1"/>
  <c r="L1568" i="1" l="1"/>
  <c r="S1568" i="1" s="1"/>
  <c r="P1568" i="1" s="1"/>
  <c r="T1568" i="1" l="1"/>
  <c r="V1569" i="1" s="1"/>
  <c r="W1569" i="1" l="1"/>
  <c r="Q1569" i="1" s="1"/>
  <c r="U1568" i="1"/>
  <c r="R1569" i="1" s="1"/>
  <c r="M1569" i="1"/>
  <c r="O1569" i="1" l="1"/>
  <c r="N1569" i="1"/>
  <c r="L1569" i="1" l="1"/>
  <c r="S1569" i="1" s="1"/>
  <c r="P1569" i="1" s="1"/>
  <c r="T1569" i="1" s="1"/>
  <c r="W1570" i="1" l="1"/>
  <c r="Q1570" i="1" s="1"/>
  <c r="M1570" i="1"/>
  <c r="U1569" i="1"/>
  <c r="N1570" i="1" s="1"/>
  <c r="V1570" i="1"/>
  <c r="R1570" i="1" l="1"/>
  <c r="O1570" i="1"/>
  <c r="L1570" i="1" s="1"/>
  <c r="S1570" i="1" l="1"/>
  <c r="P1570" i="1" s="1"/>
  <c r="T1570" i="1" s="1"/>
  <c r="V1571" i="1" l="1"/>
  <c r="W1571" i="1"/>
  <c r="Q1571" i="1" s="1"/>
  <c r="M1571" i="1"/>
  <c r="U1570" i="1"/>
  <c r="O1571" i="1" l="1"/>
  <c r="R1571" i="1"/>
  <c r="N1571" i="1"/>
  <c r="L1571" i="1" l="1"/>
  <c r="S1571" i="1" l="1"/>
  <c r="P1571" i="1" s="1"/>
  <c r="T1571" i="1" s="1"/>
  <c r="W1572" i="1" l="1"/>
  <c r="Q1572" i="1" s="1"/>
  <c r="M1572" i="1"/>
  <c r="U1571" i="1"/>
  <c r="V1572" i="1"/>
  <c r="N1572" i="1" l="1"/>
  <c r="R1572" i="1"/>
  <c r="O1572" i="1"/>
  <c r="L1572" i="1" l="1"/>
  <c r="S1572" i="1" s="1"/>
  <c r="P1572" i="1" s="1"/>
  <c r="T1572" i="1" l="1"/>
  <c r="U1572" i="1" l="1"/>
  <c r="N1573" i="1" s="1"/>
  <c r="M1573" i="1"/>
  <c r="W1573" i="1"/>
  <c r="Q1573" i="1" s="1"/>
  <c r="V1573" i="1"/>
  <c r="O1573" i="1" l="1"/>
  <c r="L1573" i="1" s="1"/>
  <c r="R1573" i="1"/>
  <c r="S1573" i="1" l="1"/>
  <c r="P1573" i="1" s="1"/>
  <c r="T1573" i="1" s="1"/>
  <c r="M1574" i="1" l="1"/>
  <c r="U1573" i="1"/>
  <c r="V1574" i="1"/>
  <c r="W1574" i="1"/>
  <c r="Q1574" i="1" s="1"/>
  <c r="N1574" i="1" l="1"/>
  <c r="O1574" i="1"/>
  <c r="R1574" i="1"/>
  <c r="L1574" i="1" l="1"/>
  <c r="S1574" i="1" s="1"/>
  <c r="P1574" i="1" s="1"/>
  <c r="T1574" i="1" l="1"/>
  <c r="M1575" i="1" l="1"/>
  <c r="U1574" i="1"/>
  <c r="N1575" i="1" s="1"/>
  <c r="V1575" i="1"/>
  <c r="W1575" i="1"/>
  <c r="Q1575" i="1" s="1"/>
  <c r="O1575" i="1" l="1"/>
  <c r="L1575" i="1" s="1"/>
  <c r="R1575" i="1"/>
  <c r="S1575" i="1" l="1"/>
  <c r="P1575" i="1" s="1"/>
  <c r="T1575" i="1" s="1"/>
  <c r="V1576" i="1" l="1"/>
  <c r="W1576" i="1"/>
  <c r="Q1576" i="1" s="1"/>
  <c r="M1576" i="1"/>
  <c r="U1575" i="1"/>
  <c r="N1576" i="1" l="1"/>
  <c r="O1576" i="1"/>
  <c r="R1576" i="1"/>
  <c r="L1576" i="1" l="1"/>
  <c r="S1576" i="1" s="1"/>
  <c r="P1576" i="1" s="1"/>
  <c r="T1576" i="1" s="1"/>
  <c r="W1577" i="1" l="1"/>
  <c r="Q1577" i="1" s="1"/>
  <c r="V1577" i="1"/>
  <c r="M1577" i="1"/>
  <c r="U1576" i="1"/>
  <c r="N1577" i="1" l="1"/>
  <c r="O1577" i="1"/>
  <c r="R1577" i="1"/>
  <c r="L1577" i="1" l="1"/>
  <c r="S1577" i="1" l="1"/>
  <c r="P1577" i="1" s="1"/>
  <c r="T1577" i="1" s="1"/>
  <c r="W1578" i="1" l="1"/>
  <c r="Q1578" i="1" s="1"/>
  <c r="V1578" i="1"/>
  <c r="U1577" i="1"/>
  <c r="M1578" i="1"/>
  <c r="R1578" i="1" l="1"/>
  <c r="O1578" i="1"/>
  <c r="N1578" i="1"/>
  <c r="L1578" i="1" l="1"/>
  <c r="S1578" i="1" l="1"/>
  <c r="P1578" i="1" s="1"/>
  <c r="T1578" i="1" s="1"/>
  <c r="V1579" i="1" l="1"/>
  <c r="W1579" i="1"/>
  <c r="Q1579" i="1" s="1"/>
  <c r="M1579" i="1"/>
  <c r="U1578" i="1"/>
  <c r="N1579" i="1" l="1"/>
  <c r="O1579" i="1"/>
  <c r="R1579" i="1"/>
  <c r="L1579" i="1" l="1"/>
  <c r="S1579" i="1" s="1"/>
  <c r="P1579" i="1" s="1"/>
  <c r="T1579" i="1" s="1"/>
  <c r="M1580" i="1" l="1"/>
  <c r="U1579" i="1"/>
  <c r="N1580" i="1" s="1"/>
  <c r="V1580" i="1"/>
  <c r="W1580" i="1"/>
  <c r="Q1580" i="1" s="1"/>
  <c r="O1580" i="1" l="1"/>
  <c r="L1580" i="1" s="1"/>
  <c r="R1580" i="1"/>
  <c r="S1580" i="1" l="1"/>
  <c r="P1580" i="1" s="1"/>
  <c r="T1580" i="1" s="1"/>
  <c r="W1581" i="1" l="1"/>
  <c r="Q1581" i="1" s="1"/>
  <c r="V1581" i="1"/>
  <c r="M1581" i="1"/>
  <c r="U1580" i="1"/>
  <c r="N1581" i="1" l="1"/>
  <c r="O1581" i="1"/>
  <c r="R1581" i="1"/>
  <c r="L1581" i="1" l="1"/>
  <c r="S1581" i="1" l="1"/>
  <c r="P1581" i="1" s="1"/>
  <c r="T1581" i="1" l="1"/>
  <c r="M1582" i="1" l="1"/>
  <c r="U1581" i="1"/>
  <c r="W1582" i="1"/>
  <c r="Q1582" i="1" s="1"/>
  <c r="V1582" i="1"/>
  <c r="N1582" i="1" l="1"/>
  <c r="O1582" i="1"/>
  <c r="R1582" i="1"/>
  <c r="L1582" i="1" l="1"/>
  <c r="S1582" i="1" s="1"/>
  <c r="P1582" i="1" s="1"/>
  <c r="T1582" i="1" l="1"/>
  <c r="M1583" i="1" l="1"/>
  <c r="U1582" i="1"/>
  <c r="V1583" i="1"/>
  <c r="W1583" i="1"/>
  <c r="Q1583" i="1" s="1"/>
  <c r="N1583" i="1" l="1"/>
  <c r="O1583" i="1"/>
  <c r="R1583" i="1"/>
  <c r="L1583" i="1" l="1"/>
  <c r="S1583" i="1" s="1"/>
  <c r="P1583" i="1" s="1"/>
  <c r="T1583" i="1" s="1"/>
  <c r="W1584" i="1" l="1"/>
  <c r="Q1584" i="1" s="1"/>
  <c r="V1584" i="1"/>
  <c r="M1584" i="1"/>
  <c r="U1583" i="1"/>
  <c r="N1584" i="1" s="1"/>
  <c r="O1584" i="1" l="1"/>
  <c r="L1584" i="1" s="1"/>
  <c r="R1584" i="1"/>
  <c r="S1584" i="1" l="1"/>
  <c r="P1584" i="1" s="1"/>
  <c r="T1584" i="1" s="1"/>
  <c r="W1585" i="1" l="1"/>
  <c r="Q1585" i="1" s="1"/>
  <c r="V1585" i="1"/>
  <c r="U1584" i="1"/>
  <c r="M1585" i="1"/>
  <c r="N1585" i="1" l="1"/>
  <c r="R1585" i="1"/>
  <c r="O1585" i="1"/>
  <c r="L1585" i="1" l="1"/>
  <c r="S1585" i="1" s="1"/>
  <c r="P1585" i="1" s="1"/>
  <c r="T1585" i="1" s="1"/>
  <c r="M1586" i="1" l="1"/>
  <c r="U1585" i="1"/>
  <c r="W1586" i="1"/>
  <c r="Q1586" i="1" s="1"/>
  <c r="V1586" i="1"/>
  <c r="N1586" i="1" l="1"/>
  <c r="O1586" i="1"/>
  <c r="R1586" i="1"/>
  <c r="L1586" i="1" l="1"/>
  <c r="S1586" i="1" l="1"/>
  <c r="P1586" i="1" s="1"/>
  <c r="T1586" i="1" s="1"/>
  <c r="U1586" i="1" l="1"/>
  <c r="M1587" i="1"/>
  <c r="W1587" i="1"/>
  <c r="Q1587" i="1" s="1"/>
  <c r="V1587" i="1"/>
  <c r="N1587" i="1" l="1"/>
  <c r="O1587" i="1"/>
  <c r="R1587" i="1"/>
  <c r="L1587" i="1" l="1"/>
  <c r="S1587" i="1" l="1"/>
  <c r="P1587" i="1" s="1"/>
  <c r="T1587" i="1" l="1"/>
  <c r="M1588" i="1" l="1"/>
  <c r="U1587" i="1"/>
  <c r="N1588" i="1" s="1"/>
  <c r="V1588" i="1"/>
  <c r="W1588" i="1"/>
  <c r="Q1588" i="1" s="1"/>
  <c r="O1588" i="1" l="1"/>
  <c r="L1588" i="1" s="1"/>
  <c r="R1588" i="1"/>
  <c r="S1588" i="1" l="1"/>
  <c r="P1588" i="1" s="1"/>
  <c r="T1588" i="1" l="1"/>
  <c r="W1589" i="1" l="1"/>
  <c r="Q1589" i="1" s="1"/>
  <c r="M1589" i="1"/>
  <c r="U1588" i="1"/>
  <c r="V1589" i="1"/>
  <c r="N1589" i="1" l="1"/>
  <c r="O1589" i="1"/>
  <c r="R1589" i="1"/>
  <c r="L1589" i="1" l="1"/>
  <c r="S1589" i="1" s="1"/>
  <c r="P1589" i="1" s="1"/>
  <c r="T1589" i="1" l="1"/>
  <c r="W1590" i="1" l="1"/>
  <c r="Q1590" i="1" s="1"/>
  <c r="M1590" i="1"/>
  <c r="U1589" i="1"/>
  <c r="V1590" i="1"/>
  <c r="N1590" i="1" l="1"/>
  <c r="O1590" i="1"/>
  <c r="R1590" i="1"/>
  <c r="L1590" i="1" l="1"/>
  <c r="S1590" i="1" s="1"/>
  <c r="P1590" i="1" s="1"/>
  <c r="T1590" i="1" l="1"/>
  <c r="W1591" i="1" l="1"/>
  <c r="Q1591" i="1" s="1"/>
  <c r="M1591" i="1"/>
  <c r="U1590" i="1"/>
  <c r="N1591" i="1" s="1"/>
  <c r="V1591" i="1"/>
  <c r="O1591" i="1" l="1"/>
  <c r="L1591" i="1" s="1"/>
  <c r="R1591" i="1"/>
  <c r="S1591" i="1" l="1"/>
  <c r="P1591" i="1" s="1"/>
  <c r="T1591" i="1" s="1"/>
  <c r="W1592" i="1" l="1"/>
  <c r="Q1592" i="1" s="1"/>
  <c r="U1591" i="1"/>
  <c r="M1592" i="1"/>
  <c r="V1592" i="1"/>
  <c r="N1592" i="1" l="1"/>
  <c r="R1592" i="1"/>
  <c r="O1592" i="1"/>
  <c r="L1592" i="1" l="1"/>
  <c r="S1592" i="1" s="1"/>
  <c r="P1592" i="1" s="1"/>
  <c r="T1592" i="1" l="1"/>
  <c r="W1593" i="1" l="1"/>
  <c r="Q1593" i="1" s="1"/>
  <c r="M1593" i="1"/>
  <c r="U1592" i="1"/>
  <c r="N1593" i="1" s="1"/>
  <c r="V1593" i="1"/>
  <c r="R1593" i="1" l="1"/>
  <c r="O1593" i="1"/>
  <c r="L1593" i="1" s="1"/>
  <c r="S1593" i="1" l="1"/>
  <c r="P1593" i="1" s="1"/>
  <c r="T1593" i="1" l="1"/>
  <c r="W1594" i="1" l="1"/>
  <c r="Q1594" i="1" s="1"/>
  <c r="M1594" i="1"/>
  <c r="U1593" i="1"/>
  <c r="N1594" i="1" s="1"/>
  <c r="V1594" i="1"/>
  <c r="O1594" i="1" l="1"/>
  <c r="L1594" i="1" s="1"/>
  <c r="R1594" i="1"/>
  <c r="S1594" i="1" l="1"/>
  <c r="P1594" i="1" s="1"/>
  <c r="T1594" i="1" l="1"/>
  <c r="W1595" i="1" l="1"/>
  <c r="Q1595" i="1" s="1"/>
  <c r="M1595" i="1"/>
  <c r="U1594" i="1"/>
  <c r="V1595" i="1"/>
  <c r="O1595" i="1" l="1"/>
  <c r="R1595" i="1"/>
  <c r="N1595" i="1"/>
  <c r="L1595" i="1" l="1"/>
  <c r="S1595" i="1" l="1"/>
  <c r="P1595" i="1" s="1"/>
  <c r="T1595" i="1" l="1"/>
  <c r="W1596" i="1" l="1"/>
  <c r="Q1596" i="1" s="1"/>
  <c r="M1596" i="1"/>
  <c r="U1595" i="1"/>
  <c r="N1596" i="1" s="1"/>
  <c r="V1596" i="1"/>
  <c r="O1596" i="1" l="1"/>
  <c r="L1596" i="1" s="1"/>
  <c r="R1596" i="1"/>
  <c r="S1596" i="1" l="1"/>
  <c r="P1596" i="1" s="1"/>
  <c r="T1596" i="1" l="1"/>
  <c r="W1597" i="1" l="1"/>
  <c r="Q1597" i="1" s="1"/>
  <c r="M1597" i="1"/>
  <c r="U1596" i="1"/>
  <c r="N1597" i="1" s="1"/>
  <c r="V1597" i="1"/>
  <c r="R1597" i="1" l="1"/>
  <c r="O1597" i="1"/>
  <c r="L1597" i="1" s="1"/>
  <c r="S1597" i="1" l="1"/>
  <c r="P1597" i="1" s="1"/>
  <c r="T1597" i="1" s="1"/>
  <c r="W1598" i="1" l="1"/>
  <c r="Q1598" i="1" s="1"/>
  <c r="M1598" i="1"/>
  <c r="U1597" i="1"/>
  <c r="N1598" i="1" s="1"/>
  <c r="V1598" i="1"/>
  <c r="R1598" i="1" l="1"/>
  <c r="O1598" i="1"/>
  <c r="L1598" i="1" s="1"/>
  <c r="S1598" i="1" l="1"/>
  <c r="P1598" i="1" s="1"/>
  <c r="T1598" i="1" l="1"/>
  <c r="W1599" i="1" l="1"/>
  <c r="Q1599" i="1" s="1"/>
  <c r="M1599" i="1"/>
  <c r="U1598" i="1"/>
  <c r="V1599" i="1"/>
  <c r="N1599" i="1" l="1"/>
  <c r="R1599" i="1"/>
  <c r="O1599" i="1"/>
  <c r="L1599" i="1" l="1"/>
  <c r="S1599" i="1" s="1"/>
  <c r="P1599" i="1" s="1"/>
  <c r="T1599" i="1" l="1"/>
  <c r="U1599" i="1" l="1"/>
  <c r="N1600" i="1" s="1"/>
  <c r="M1600" i="1"/>
  <c r="V1600" i="1"/>
  <c r="W1600" i="1"/>
  <c r="Q1600" i="1" s="1"/>
  <c r="R1600" i="1" l="1"/>
  <c r="O1600" i="1"/>
  <c r="L1600" i="1" s="1"/>
  <c r="S1600" i="1" l="1"/>
  <c r="P1600" i="1" s="1"/>
  <c r="T1600" i="1" l="1"/>
  <c r="M1601" i="1" l="1"/>
  <c r="U1600" i="1"/>
  <c r="V1601" i="1"/>
  <c r="W1601" i="1"/>
  <c r="Q1601" i="1" s="1"/>
  <c r="N1601" i="1" l="1"/>
  <c r="O1601" i="1"/>
  <c r="R1601" i="1"/>
  <c r="L1601" i="1" l="1"/>
  <c r="S1601" i="1" s="1"/>
  <c r="P1601" i="1" s="1"/>
  <c r="T1601" i="1" l="1"/>
  <c r="M1602" i="1" l="1"/>
  <c r="U1601" i="1"/>
  <c r="V1602" i="1"/>
  <c r="W1602" i="1"/>
  <c r="Q1602" i="1" s="1"/>
  <c r="N1602" i="1" l="1"/>
  <c r="R1602" i="1"/>
  <c r="O1602" i="1"/>
  <c r="L1602" i="1" l="1"/>
  <c r="S1602" i="1" s="1"/>
  <c r="P1602" i="1" s="1"/>
  <c r="T1602" i="1" l="1"/>
  <c r="M1603" i="1" l="1"/>
  <c r="U1602" i="1"/>
  <c r="N1603" i="1" s="1"/>
  <c r="V1603" i="1"/>
  <c r="W1603" i="1"/>
  <c r="Q1603" i="1" s="1"/>
  <c r="R1603" i="1" l="1"/>
  <c r="O1603" i="1"/>
  <c r="L1603" i="1" s="1"/>
  <c r="S1603" i="1" l="1"/>
  <c r="P1603" i="1" s="1"/>
  <c r="T1603" i="1" l="1"/>
  <c r="W1604" i="1" l="1"/>
  <c r="Q1604" i="1" s="1"/>
  <c r="M1604" i="1"/>
  <c r="U1603" i="1"/>
  <c r="V1604" i="1"/>
  <c r="N1604" i="1" l="1"/>
  <c r="O1604" i="1"/>
  <c r="R1604" i="1"/>
  <c r="L1604" i="1" l="1"/>
  <c r="S1604" i="1" s="1"/>
  <c r="P1604" i="1" s="1"/>
  <c r="T1604" i="1" s="1"/>
  <c r="U1604" i="1" l="1"/>
  <c r="N1605" i="1" s="1"/>
  <c r="M1605" i="1"/>
  <c r="W1605" i="1"/>
  <c r="Q1605" i="1" s="1"/>
  <c r="V1605" i="1"/>
  <c r="O1605" i="1" l="1"/>
  <c r="L1605" i="1" s="1"/>
  <c r="R1605" i="1"/>
  <c r="S1605" i="1" l="1"/>
  <c r="P1605" i="1" s="1"/>
  <c r="T1605" i="1" s="1"/>
  <c r="M1606" i="1" l="1"/>
  <c r="U1605" i="1"/>
  <c r="V1606" i="1"/>
  <c r="W1606" i="1"/>
  <c r="Q1606" i="1" s="1"/>
  <c r="N1606" i="1" l="1"/>
  <c r="O1606" i="1"/>
  <c r="R1606" i="1"/>
  <c r="L1606" i="1" l="1"/>
  <c r="S1606" i="1" s="1"/>
  <c r="P1606" i="1" s="1"/>
  <c r="T1606" i="1" l="1"/>
  <c r="U1606" i="1" l="1"/>
  <c r="N1607" i="1" s="1"/>
  <c r="M1607" i="1"/>
  <c r="V1607" i="1"/>
  <c r="W1607" i="1"/>
  <c r="Q1607" i="1" s="1"/>
  <c r="O1607" i="1" l="1"/>
  <c r="L1607" i="1" s="1"/>
  <c r="R1607" i="1"/>
  <c r="S1607" i="1" l="1"/>
  <c r="P1607" i="1" s="1"/>
  <c r="T1607" i="1" l="1"/>
  <c r="U1607" i="1" l="1"/>
  <c r="M1608" i="1"/>
  <c r="V1608" i="1"/>
  <c r="W1608" i="1"/>
  <c r="Q1608" i="1" s="1"/>
  <c r="N1608" i="1" l="1"/>
  <c r="O1608" i="1"/>
  <c r="R1608" i="1"/>
  <c r="L1608" i="1" l="1"/>
  <c r="S1608" i="1" s="1"/>
  <c r="P1608" i="1" s="1"/>
  <c r="T1608" i="1" l="1"/>
  <c r="V1609" i="1" l="1"/>
  <c r="M1609" i="1"/>
  <c r="U1608" i="1"/>
  <c r="W1609" i="1"/>
  <c r="Q1609" i="1" s="1"/>
  <c r="N1609" i="1" l="1"/>
  <c r="O1609" i="1"/>
  <c r="R1609" i="1"/>
  <c r="L1609" i="1" l="1"/>
  <c r="S1609" i="1" s="1"/>
  <c r="P1609" i="1" s="1"/>
  <c r="T1609" i="1" l="1"/>
  <c r="M1610" i="1" s="1"/>
  <c r="W1610" i="1" l="1"/>
  <c r="Q1610" i="1" s="1"/>
  <c r="V1610" i="1"/>
  <c r="U1609" i="1"/>
  <c r="O1610" i="1" s="1"/>
  <c r="R1610" i="1" l="1"/>
  <c r="N1610" i="1"/>
  <c r="L1610" i="1" s="1"/>
  <c r="S1610" i="1" s="1"/>
  <c r="P1610" i="1" s="1"/>
  <c r="T1610" i="1" l="1"/>
  <c r="W1611" i="1" s="1"/>
  <c r="Q1611" i="1" s="1"/>
  <c r="V1611" i="1" l="1"/>
  <c r="U1610" i="1"/>
  <c r="N1611" i="1" s="1"/>
  <c r="M1611" i="1"/>
  <c r="O1611" i="1" l="1"/>
  <c r="L1611" i="1" s="1"/>
  <c r="R1611" i="1"/>
  <c r="S1611" i="1" l="1"/>
  <c r="P1611" i="1" s="1"/>
  <c r="T1611" i="1" l="1"/>
  <c r="W1612" i="1" l="1"/>
  <c r="Q1612" i="1" s="1"/>
  <c r="U1611" i="1"/>
  <c r="M1612" i="1"/>
  <c r="V1612" i="1"/>
  <c r="N1612" i="1" l="1"/>
  <c r="R1612" i="1"/>
  <c r="O1612" i="1"/>
  <c r="L1612" i="1" l="1"/>
  <c r="S1612" i="1" s="1"/>
  <c r="P1612" i="1" s="1"/>
  <c r="T1612" i="1" s="1"/>
  <c r="W1613" i="1" l="1"/>
  <c r="Q1613" i="1" s="1"/>
  <c r="M1613" i="1"/>
  <c r="U1612" i="1"/>
  <c r="V1613" i="1"/>
  <c r="R1613" i="1" l="1"/>
  <c r="O1613" i="1"/>
  <c r="N1613" i="1"/>
  <c r="L1613" i="1" s="1"/>
  <c r="S1613" i="1" s="1"/>
  <c r="P1613" i="1" s="1"/>
  <c r="T1613" i="1" l="1"/>
  <c r="W1614" i="1" l="1"/>
  <c r="Q1614" i="1" s="1"/>
  <c r="M1614" i="1"/>
  <c r="U1613" i="1"/>
  <c r="N1614" i="1" s="1"/>
  <c r="V1614" i="1"/>
  <c r="O1614" i="1" l="1"/>
  <c r="L1614" i="1" s="1"/>
  <c r="R1614" i="1"/>
  <c r="S1614" i="1" l="1"/>
  <c r="P1614" i="1" s="1"/>
  <c r="T1614" i="1" l="1"/>
  <c r="W1615" i="1" l="1"/>
  <c r="Q1615" i="1" s="1"/>
  <c r="U1614" i="1"/>
  <c r="M1615" i="1"/>
  <c r="V1615" i="1"/>
  <c r="N1615" i="1" l="1"/>
  <c r="O1615" i="1"/>
  <c r="R1615" i="1"/>
  <c r="L1615" i="1" l="1"/>
  <c r="S1615" i="1" s="1"/>
  <c r="P1615" i="1" s="1"/>
  <c r="T1615" i="1" l="1"/>
  <c r="V1616" i="1" s="1"/>
  <c r="W1616" i="1" l="1"/>
  <c r="Q1616" i="1" s="1"/>
  <c r="U1615" i="1"/>
  <c r="O1616" i="1" s="1"/>
  <c r="M1616" i="1"/>
  <c r="R1616" i="1" l="1"/>
  <c r="N1616" i="1"/>
  <c r="L1616" i="1" s="1"/>
  <c r="S1616" i="1" s="1"/>
  <c r="P1616" i="1" s="1"/>
  <c r="T1616" i="1" l="1"/>
  <c r="W1617" i="1" l="1"/>
  <c r="Q1617" i="1" s="1"/>
  <c r="M1617" i="1"/>
  <c r="U1616" i="1"/>
  <c r="N1617" i="1" s="1"/>
  <c r="V1617" i="1"/>
  <c r="O1617" i="1" l="1"/>
  <c r="L1617" i="1" s="1"/>
  <c r="R1617" i="1"/>
  <c r="S1617" i="1" l="1"/>
  <c r="P1617" i="1" s="1"/>
  <c r="T1617" i="1" l="1"/>
  <c r="W1618" i="1" l="1"/>
  <c r="Q1618" i="1" s="1"/>
  <c r="M1618" i="1"/>
  <c r="U1617" i="1"/>
  <c r="N1618" i="1" s="1"/>
  <c r="V1618" i="1"/>
  <c r="R1618" i="1" l="1"/>
  <c r="O1618" i="1"/>
  <c r="L1618" i="1" s="1"/>
  <c r="S1618" i="1" l="1"/>
  <c r="P1618" i="1" s="1"/>
  <c r="T1618" i="1" l="1"/>
  <c r="M1619" i="1" l="1"/>
  <c r="U1618" i="1"/>
  <c r="V1619" i="1"/>
  <c r="W1619" i="1"/>
  <c r="Q1619" i="1" s="1"/>
  <c r="N1619" i="1" l="1"/>
  <c r="R1619" i="1"/>
  <c r="O1619" i="1"/>
  <c r="L1619" i="1" l="1"/>
  <c r="S1619" i="1" s="1"/>
  <c r="P1619" i="1" s="1"/>
  <c r="T1619" i="1" l="1"/>
  <c r="W1620" i="1" l="1"/>
  <c r="Q1620" i="1" s="1"/>
  <c r="M1620" i="1"/>
  <c r="U1619" i="1"/>
  <c r="V1620" i="1"/>
  <c r="N1620" i="1" l="1"/>
  <c r="O1620" i="1"/>
  <c r="R1620" i="1"/>
  <c r="L1620" i="1" l="1"/>
  <c r="S1620" i="1" s="1"/>
  <c r="P1620" i="1" s="1"/>
  <c r="T1620" i="1" s="1"/>
  <c r="M1621" i="1" l="1"/>
  <c r="U1620" i="1"/>
  <c r="N1621" i="1" s="1"/>
  <c r="W1621" i="1"/>
  <c r="Q1621" i="1" s="1"/>
  <c r="V1621" i="1"/>
  <c r="R1621" i="1" l="1"/>
  <c r="O1621" i="1"/>
  <c r="L1621" i="1" s="1"/>
  <c r="S1621" i="1" l="1"/>
  <c r="P1621" i="1" s="1"/>
  <c r="T1621" i="1" l="1"/>
  <c r="M1622" i="1" l="1"/>
  <c r="U1621" i="1"/>
  <c r="V1622" i="1"/>
  <c r="W1622" i="1"/>
  <c r="Q1622" i="1" s="1"/>
  <c r="N1622" i="1" l="1"/>
  <c r="R1622" i="1"/>
  <c r="O1622" i="1"/>
  <c r="L1622" i="1" l="1"/>
  <c r="S1622" i="1" s="1"/>
  <c r="P1622" i="1" s="1"/>
  <c r="T1622" i="1" l="1"/>
  <c r="W1623" i="1" l="1"/>
  <c r="Q1623" i="1" s="1"/>
  <c r="U1622" i="1"/>
  <c r="M1623" i="1"/>
  <c r="V1623" i="1"/>
  <c r="N1623" i="1" l="1"/>
  <c r="O1623" i="1"/>
  <c r="R1623" i="1"/>
  <c r="L1623" i="1" l="1"/>
  <c r="S1623" i="1" s="1"/>
  <c r="P1623" i="1" s="1"/>
  <c r="T1623" i="1" l="1"/>
  <c r="W1624" i="1" l="1"/>
  <c r="Q1624" i="1" s="1"/>
  <c r="U1623" i="1"/>
  <c r="M1624" i="1"/>
  <c r="V1624" i="1"/>
  <c r="O1624" i="1" l="1"/>
  <c r="R1624" i="1"/>
  <c r="N1624" i="1"/>
  <c r="L1624" i="1" l="1"/>
  <c r="S1624" i="1" s="1"/>
  <c r="P1624" i="1" s="1"/>
  <c r="T1624" i="1" l="1"/>
  <c r="W1625" i="1" s="1"/>
  <c r="Q1625" i="1" s="1"/>
  <c r="U1624" i="1" l="1"/>
  <c r="V1625" i="1"/>
  <c r="M1625" i="1"/>
  <c r="N1625" i="1"/>
  <c r="O1625" i="1"/>
  <c r="R1625" i="1"/>
  <c r="L1625" i="1" l="1"/>
  <c r="S1625" i="1" s="1"/>
  <c r="P1625" i="1" s="1"/>
  <c r="T1625" i="1" l="1"/>
  <c r="W1626" i="1" s="1"/>
  <c r="Q1626" i="1" s="1"/>
  <c r="V1626" i="1" l="1"/>
  <c r="M1626" i="1"/>
  <c r="U1625" i="1"/>
  <c r="N1626" i="1" l="1"/>
  <c r="O1626" i="1"/>
  <c r="R1626" i="1"/>
  <c r="L1626" i="1" l="1"/>
  <c r="S1626" i="1" l="1"/>
  <c r="P1626" i="1" s="1"/>
  <c r="T1626" i="1" l="1"/>
  <c r="M1627" i="1" l="1"/>
  <c r="U1626" i="1"/>
  <c r="W1627" i="1"/>
  <c r="Q1627" i="1" s="1"/>
  <c r="V1627" i="1"/>
  <c r="N1627" i="1" l="1"/>
  <c r="O1627" i="1"/>
  <c r="R1627" i="1"/>
  <c r="L1627" i="1" l="1"/>
  <c r="S1627" i="1" s="1"/>
  <c r="P1627" i="1" s="1"/>
  <c r="T1627" i="1" s="1"/>
  <c r="M1628" i="1" l="1"/>
  <c r="U1627" i="1"/>
  <c r="W1628" i="1"/>
  <c r="Q1628" i="1" s="1"/>
  <c r="V1628" i="1"/>
  <c r="N1628" i="1" l="1"/>
  <c r="O1628" i="1"/>
  <c r="R1628" i="1"/>
  <c r="L1628" i="1" l="1"/>
  <c r="S1628" i="1" s="1"/>
  <c r="P1628" i="1" s="1"/>
  <c r="T1628" i="1" l="1"/>
  <c r="M1629" i="1" s="1"/>
  <c r="W1629" i="1" l="1"/>
  <c r="Q1629" i="1" s="1"/>
  <c r="V1629" i="1"/>
  <c r="U1628" i="1"/>
  <c r="N1629" i="1" s="1"/>
  <c r="R1629" i="1" l="1"/>
  <c r="O1629" i="1"/>
  <c r="L1629" i="1" s="1"/>
  <c r="S1629" i="1" s="1"/>
  <c r="P1629" i="1" l="1"/>
  <c r="T1629" i="1" s="1"/>
  <c r="U1629" i="1" s="1"/>
  <c r="N1630" i="1" s="1"/>
  <c r="V1630" i="1" l="1"/>
  <c r="M1630" i="1"/>
  <c r="W1630" i="1"/>
  <c r="Q1630" i="1" s="1"/>
  <c r="O1630" i="1"/>
  <c r="R1630" i="1"/>
  <c r="L1630" i="1" l="1"/>
  <c r="S1630" i="1" s="1"/>
  <c r="P1630" i="1" s="1"/>
  <c r="T1630" i="1" l="1"/>
  <c r="M1631" i="1" l="1"/>
  <c r="U1630" i="1"/>
  <c r="V1631" i="1"/>
  <c r="W1631" i="1"/>
  <c r="Q1631" i="1" s="1"/>
  <c r="N1631" i="1" l="1"/>
  <c r="O1631" i="1"/>
  <c r="R1631" i="1"/>
  <c r="L1631" i="1" l="1"/>
  <c r="S1631" i="1" s="1"/>
  <c r="P1631" i="1" s="1"/>
  <c r="T1631" i="1" l="1"/>
  <c r="W1632" i="1" l="1"/>
  <c r="Q1632" i="1" s="1"/>
  <c r="M1632" i="1"/>
  <c r="U1631" i="1"/>
  <c r="N1632" i="1" s="1"/>
  <c r="V1632" i="1"/>
  <c r="O1632" i="1" l="1"/>
  <c r="L1632" i="1" s="1"/>
  <c r="R1632" i="1"/>
  <c r="S1632" i="1" l="1"/>
  <c r="P1632" i="1" s="1"/>
  <c r="T1632" i="1" l="1"/>
  <c r="W1633" i="1" l="1"/>
  <c r="Q1633" i="1" s="1"/>
  <c r="U1632" i="1"/>
  <c r="N1633" i="1" s="1"/>
  <c r="M1633" i="1"/>
  <c r="V1633" i="1"/>
  <c r="R1633" i="1" l="1"/>
  <c r="O1633" i="1"/>
  <c r="L1633" i="1" s="1"/>
  <c r="S1633" i="1" l="1"/>
  <c r="P1633" i="1" s="1"/>
  <c r="T1633" i="1" l="1"/>
  <c r="U1633" i="1" l="1"/>
  <c r="M1634" i="1"/>
  <c r="V1634" i="1"/>
  <c r="W1634" i="1"/>
  <c r="Q1634" i="1" s="1"/>
  <c r="N1634" i="1" l="1"/>
  <c r="O1634" i="1"/>
  <c r="R1634" i="1"/>
  <c r="L1634" i="1" l="1"/>
  <c r="S1634" i="1" s="1"/>
  <c r="P1634" i="1" s="1"/>
  <c r="T1634" i="1" l="1"/>
  <c r="W1635" i="1" l="1"/>
  <c r="Q1635" i="1" s="1"/>
  <c r="M1635" i="1"/>
  <c r="U1634" i="1"/>
  <c r="V1635" i="1"/>
  <c r="O1635" i="1" l="1"/>
  <c r="R1635" i="1"/>
  <c r="N1635" i="1"/>
  <c r="L1635" i="1" s="1"/>
  <c r="S1635" i="1" s="1"/>
  <c r="P1635" i="1" l="1"/>
  <c r="T1635" i="1"/>
  <c r="V1636" i="1" s="1"/>
  <c r="W1636" i="1" l="1"/>
  <c r="Q1636" i="1" s="1"/>
  <c r="U1635" i="1"/>
  <c r="M1636" i="1"/>
  <c r="N1636" i="1" l="1"/>
  <c r="R1636" i="1"/>
  <c r="O1636" i="1"/>
  <c r="L1636" i="1" l="1"/>
  <c r="S1636" i="1" s="1"/>
  <c r="P1636" i="1" s="1"/>
  <c r="T1636" i="1" l="1"/>
  <c r="U1636" i="1" l="1"/>
  <c r="N1637" i="1" s="1"/>
  <c r="M1637" i="1"/>
  <c r="V1637" i="1"/>
  <c r="W1637" i="1"/>
  <c r="Q1637" i="1" s="1"/>
  <c r="O1637" i="1" l="1"/>
  <c r="L1637" i="1" s="1"/>
  <c r="R1637" i="1"/>
  <c r="S1637" i="1" l="1"/>
  <c r="P1637" i="1" s="1"/>
  <c r="T1637" i="1" s="1"/>
  <c r="W1638" i="1" l="1"/>
  <c r="Q1638" i="1" s="1"/>
  <c r="U1637" i="1"/>
  <c r="M1638" i="1"/>
  <c r="V1638" i="1"/>
  <c r="N1638" i="1" l="1"/>
  <c r="O1638" i="1"/>
  <c r="R1638" i="1"/>
  <c r="L1638" i="1" l="1"/>
  <c r="S1638" i="1" s="1"/>
  <c r="P1638" i="1" s="1"/>
  <c r="T1638" i="1" l="1"/>
  <c r="W1639" i="1" l="1"/>
  <c r="Q1639" i="1" s="1"/>
  <c r="U1638" i="1"/>
  <c r="N1639" i="1" s="1"/>
  <c r="M1639" i="1"/>
  <c r="V1639" i="1"/>
  <c r="R1639" i="1" l="1"/>
  <c r="O1639" i="1"/>
  <c r="L1639" i="1" s="1"/>
  <c r="S1639" i="1" l="1"/>
  <c r="P1639" i="1" s="1"/>
  <c r="T1639" i="1" l="1"/>
  <c r="M1640" i="1" l="1"/>
  <c r="U1639" i="1"/>
  <c r="N1640" i="1" s="1"/>
  <c r="W1640" i="1"/>
  <c r="Q1640" i="1" s="1"/>
  <c r="V1640" i="1"/>
  <c r="O1640" i="1" l="1"/>
  <c r="L1640" i="1" s="1"/>
  <c r="R1640" i="1"/>
  <c r="S1640" i="1" l="1"/>
  <c r="P1640" i="1" s="1"/>
  <c r="T1640" i="1" l="1"/>
  <c r="M1641" i="1" l="1"/>
  <c r="U1640" i="1"/>
  <c r="N1641" i="1" s="1"/>
  <c r="W1641" i="1"/>
  <c r="Q1641" i="1" s="1"/>
  <c r="V1641" i="1"/>
  <c r="R1641" i="1" l="1"/>
  <c r="O1641" i="1"/>
  <c r="L1641" i="1" s="1"/>
  <c r="S1641" i="1" l="1"/>
  <c r="P1641" i="1" s="1"/>
  <c r="T1641" i="1" l="1"/>
  <c r="W1642" i="1" l="1"/>
  <c r="Q1642" i="1" s="1"/>
  <c r="M1642" i="1"/>
  <c r="U1641" i="1"/>
  <c r="N1642" i="1" s="1"/>
  <c r="V1642" i="1"/>
  <c r="R1642" i="1" l="1"/>
  <c r="O1642" i="1"/>
  <c r="L1642" i="1" s="1"/>
  <c r="S1642" i="1" l="1"/>
  <c r="P1642" i="1" s="1"/>
  <c r="T1642" i="1" l="1"/>
  <c r="M1643" i="1" l="1"/>
  <c r="U1642" i="1"/>
  <c r="N1643" i="1" s="1"/>
  <c r="W1643" i="1"/>
  <c r="Q1643" i="1" s="1"/>
  <c r="V1643" i="1"/>
  <c r="R1643" i="1" l="1"/>
  <c r="O1643" i="1"/>
  <c r="L1643" i="1" s="1"/>
  <c r="S1643" i="1" l="1"/>
  <c r="P1643" i="1" s="1"/>
  <c r="T1643" i="1" l="1"/>
  <c r="W1644" i="1" l="1"/>
  <c r="Q1644" i="1" s="1"/>
  <c r="U1643" i="1"/>
  <c r="M1644" i="1"/>
  <c r="V1644" i="1"/>
  <c r="N1644" i="1" l="1"/>
  <c r="R1644" i="1"/>
  <c r="O1644" i="1"/>
  <c r="L1644" i="1" l="1"/>
  <c r="S1644" i="1" s="1"/>
  <c r="P1644" i="1" s="1"/>
  <c r="T1644" i="1" l="1"/>
  <c r="W1645" i="1" l="1"/>
  <c r="Q1645" i="1" s="1"/>
  <c r="U1644" i="1"/>
  <c r="M1645" i="1"/>
  <c r="V1645" i="1"/>
  <c r="N1645" i="1" l="1"/>
  <c r="R1645" i="1"/>
  <c r="O1645" i="1"/>
  <c r="L1645" i="1" l="1"/>
  <c r="S1645" i="1" s="1"/>
  <c r="P1645" i="1" s="1"/>
  <c r="T1645" i="1" l="1"/>
  <c r="W1646" i="1" s="1"/>
  <c r="Q1646" i="1" s="1"/>
  <c r="V1646" i="1" l="1"/>
  <c r="M1646" i="1"/>
  <c r="U1645" i="1"/>
  <c r="N1646" i="1" s="1"/>
  <c r="R1646" i="1" l="1"/>
  <c r="O1646" i="1"/>
  <c r="L1646" i="1" s="1"/>
  <c r="S1646" i="1" s="1"/>
  <c r="P1646" i="1" l="1"/>
  <c r="T1646" i="1" s="1"/>
  <c r="W1647" i="1" s="1"/>
  <c r="Q1647" i="1" s="1"/>
  <c r="V1647" i="1" l="1"/>
  <c r="M1647" i="1"/>
  <c r="U1646" i="1"/>
  <c r="N1647" i="1" s="1"/>
  <c r="R1647" i="1" l="1"/>
  <c r="O1647" i="1"/>
  <c r="L1647" i="1" s="1"/>
  <c r="S1647" i="1" s="1"/>
  <c r="P1647" i="1" s="1"/>
  <c r="T1647" i="1" s="1"/>
  <c r="V1648" i="1" l="1"/>
  <c r="W1648" i="1"/>
  <c r="Q1648" i="1" s="1"/>
  <c r="M1648" i="1"/>
  <c r="U1647" i="1"/>
  <c r="N1648" i="1" s="1"/>
  <c r="O1648" i="1" l="1"/>
  <c r="L1648" i="1" s="1"/>
  <c r="R1648" i="1"/>
  <c r="S1648" i="1" l="1"/>
  <c r="P1648" i="1" s="1"/>
  <c r="T1648" i="1" s="1"/>
  <c r="V1649" i="1" l="1"/>
  <c r="W1649" i="1"/>
  <c r="Q1649" i="1" s="1"/>
  <c r="U1648" i="1"/>
  <c r="M1649" i="1"/>
  <c r="R1649" i="1" l="1"/>
  <c r="O1649" i="1"/>
  <c r="N1649" i="1"/>
  <c r="L1649" i="1" l="1"/>
  <c r="S1649" i="1" l="1"/>
  <c r="P1649" i="1" s="1"/>
  <c r="T1649" i="1" s="1"/>
  <c r="W1650" i="1" l="1"/>
  <c r="Q1650" i="1" s="1"/>
  <c r="M1650" i="1"/>
  <c r="U1649" i="1"/>
  <c r="N1650" i="1" s="1"/>
  <c r="V1650" i="1"/>
  <c r="O1650" i="1" l="1"/>
  <c r="L1650" i="1" s="1"/>
  <c r="R1650" i="1"/>
  <c r="S1650" i="1" l="1"/>
  <c r="P1650" i="1" s="1"/>
  <c r="T1650" i="1" s="1"/>
  <c r="W1651" i="1" l="1"/>
  <c r="Q1651" i="1" s="1"/>
  <c r="U1650" i="1"/>
  <c r="M1651" i="1"/>
  <c r="V1651" i="1"/>
  <c r="N1651" i="1" l="1"/>
  <c r="R1651" i="1"/>
  <c r="O1651" i="1"/>
  <c r="L1651" i="1" l="1"/>
  <c r="S1651" i="1" s="1"/>
  <c r="P1651" i="1" s="1"/>
  <c r="T1651" i="1" s="1"/>
  <c r="V1652" i="1" l="1"/>
  <c r="W1652" i="1"/>
  <c r="Q1652" i="1" s="1"/>
  <c r="U1651" i="1"/>
  <c r="M1652" i="1"/>
  <c r="O1652" i="1" l="1"/>
  <c r="R1652" i="1"/>
  <c r="N1652" i="1"/>
  <c r="L1652" i="1" l="1"/>
  <c r="S1652" i="1" s="1"/>
  <c r="P1652" i="1" s="1"/>
  <c r="T1652" i="1" l="1"/>
  <c r="W1653" i="1" s="1"/>
  <c r="Q1653" i="1" s="1"/>
  <c r="V1653" i="1" l="1"/>
  <c r="M1653" i="1"/>
  <c r="U1652" i="1"/>
  <c r="R1653" i="1" s="1"/>
  <c r="O1653" i="1" l="1"/>
  <c r="N1653" i="1"/>
  <c r="L1653" i="1" l="1"/>
  <c r="S1653" i="1" s="1"/>
  <c r="P1653" i="1" s="1"/>
  <c r="T1653" i="1" l="1"/>
  <c r="M1654" i="1" s="1"/>
  <c r="V1654" i="1" l="1"/>
  <c r="U1653" i="1"/>
  <c r="N1654" i="1" s="1"/>
  <c r="W1654" i="1"/>
  <c r="Q1654" i="1" s="1"/>
  <c r="O1654" i="1" l="1"/>
  <c r="L1654" i="1" s="1"/>
  <c r="S1654" i="1" s="1"/>
  <c r="P1654" i="1" s="1"/>
  <c r="T1654" i="1" s="1"/>
  <c r="M1655" i="1" s="1"/>
  <c r="R1654" i="1"/>
  <c r="U1654" i="1" l="1"/>
  <c r="N1655" i="1" s="1"/>
  <c r="W1655" i="1"/>
  <c r="Q1655" i="1" s="1"/>
  <c r="V1655" i="1"/>
  <c r="R1655" i="1" l="1"/>
  <c r="O1655" i="1"/>
  <c r="L1655" i="1" s="1"/>
  <c r="S1655" i="1" l="1"/>
  <c r="P1655" i="1" s="1"/>
  <c r="T1655" i="1" s="1"/>
  <c r="M1656" i="1" l="1"/>
  <c r="U1655" i="1"/>
  <c r="W1656" i="1"/>
  <c r="Q1656" i="1" s="1"/>
  <c r="V1656" i="1"/>
  <c r="N1656" i="1" l="1"/>
  <c r="R1656" i="1"/>
  <c r="O1656" i="1"/>
  <c r="L1656" i="1" l="1"/>
  <c r="S1656" i="1" s="1"/>
  <c r="P1656" i="1" s="1"/>
  <c r="T1656" i="1" l="1"/>
  <c r="V1657" i="1" s="1"/>
  <c r="M1657" i="1" l="1"/>
  <c r="W1657" i="1"/>
  <c r="Q1657" i="1" s="1"/>
  <c r="U1656" i="1"/>
  <c r="O1657" i="1" s="1"/>
  <c r="N1657" i="1" l="1"/>
  <c r="L1657" i="1" s="1"/>
  <c r="R1657" i="1"/>
  <c r="S1657" i="1" l="1"/>
  <c r="P1657" i="1" s="1"/>
  <c r="T1657" i="1" s="1"/>
  <c r="V1658" i="1" l="1"/>
  <c r="M1658" i="1"/>
  <c r="U1657" i="1"/>
  <c r="W1658" i="1"/>
  <c r="Q1658" i="1" s="1"/>
  <c r="N1658" i="1" l="1"/>
  <c r="O1658" i="1"/>
  <c r="R1658" i="1"/>
  <c r="L1658" i="1" l="1"/>
  <c r="S1658" i="1" s="1"/>
  <c r="P1658" i="1" s="1"/>
  <c r="T1658" i="1" l="1"/>
  <c r="M1659" i="1" l="1"/>
  <c r="U1658" i="1"/>
  <c r="W1659" i="1"/>
  <c r="Q1659" i="1" s="1"/>
  <c r="V1659" i="1"/>
  <c r="N1659" i="1" l="1"/>
  <c r="O1659" i="1"/>
  <c r="R1659" i="1"/>
  <c r="L1659" i="1" l="1"/>
  <c r="S1659" i="1" s="1"/>
  <c r="P1659" i="1" s="1"/>
  <c r="T1659" i="1" l="1"/>
  <c r="V1660" i="1" s="1"/>
  <c r="W1660" i="1" l="1"/>
  <c r="Q1660" i="1" s="1"/>
  <c r="M1660" i="1"/>
  <c r="U1659" i="1"/>
  <c r="N1660" i="1" l="1"/>
  <c r="R1660" i="1"/>
  <c r="O1660" i="1"/>
  <c r="L1660" i="1" l="1"/>
  <c r="S1660" i="1" l="1"/>
  <c r="P1660" i="1" s="1"/>
  <c r="T1660" i="1" s="1"/>
  <c r="M1661" i="1" l="1"/>
  <c r="U1660" i="1"/>
  <c r="N1661" i="1" s="1"/>
  <c r="V1661" i="1"/>
  <c r="W1661" i="1"/>
  <c r="Q1661" i="1" s="1"/>
  <c r="O1661" i="1" l="1"/>
  <c r="L1661" i="1" s="1"/>
  <c r="R1661" i="1"/>
  <c r="S1661" i="1" l="1"/>
  <c r="P1661" i="1" s="1"/>
  <c r="T1661" i="1" l="1"/>
  <c r="M1662" i="1" l="1"/>
  <c r="U1661" i="1"/>
  <c r="W1662" i="1"/>
  <c r="Q1662" i="1" s="1"/>
  <c r="V1662" i="1"/>
  <c r="N1662" i="1" l="1"/>
  <c r="O1662" i="1"/>
  <c r="R1662" i="1"/>
  <c r="L1662" i="1" l="1"/>
  <c r="S1662" i="1" s="1"/>
  <c r="P1662" i="1" s="1"/>
  <c r="T1662" i="1" l="1"/>
  <c r="W1663" i="1" l="1"/>
  <c r="Q1663" i="1" s="1"/>
  <c r="U1662" i="1"/>
  <c r="M1663" i="1"/>
  <c r="V1663" i="1"/>
  <c r="N1663" i="1" l="1"/>
  <c r="R1663" i="1"/>
  <c r="O1663" i="1"/>
  <c r="L1663" i="1" l="1"/>
  <c r="S1663" i="1" l="1"/>
  <c r="P1663" i="1" s="1"/>
  <c r="T1663" i="1" s="1"/>
  <c r="W1664" i="1" l="1"/>
  <c r="Q1664" i="1" s="1"/>
  <c r="M1664" i="1"/>
  <c r="U1663" i="1"/>
  <c r="V1664" i="1"/>
  <c r="O1664" i="1" l="1"/>
  <c r="R1664" i="1"/>
  <c r="N1664" i="1"/>
  <c r="L1664" i="1" l="1"/>
  <c r="S1664" i="1" s="1"/>
  <c r="P1664" i="1" s="1"/>
  <c r="T1664" i="1" l="1"/>
  <c r="V1665" i="1" s="1"/>
  <c r="U1664" i="1" l="1"/>
  <c r="N1665" i="1" s="1"/>
  <c r="W1665" i="1"/>
  <c r="Q1665" i="1" s="1"/>
  <c r="M1665" i="1"/>
  <c r="O1665" i="1" l="1"/>
  <c r="L1665" i="1" s="1"/>
  <c r="S1665" i="1" s="1"/>
  <c r="R1665" i="1"/>
  <c r="P1665" i="1" l="1"/>
  <c r="T1665" i="1" s="1"/>
  <c r="V1666" i="1" s="1"/>
  <c r="U1665" i="1" l="1"/>
  <c r="R1666" i="1" s="1"/>
  <c r="M1666" i="1"/>
  <c r="W1666" i="1"/>
  <c r="Q1666" i="1" s="1"/>
  <c r="O1666" i="1" l="1"/>
  <c r="N1666" i="1"/>
  <c r="L1666" i="1" l="1"/>
  <c r="S1666" i="1" s="1"/>
  <c r="P1666" i="1" s="1"/>
  <c r="T1666" i="1" l="1"/>
  <c r="W1667" i="1" s="1"/>
  <c r="Q1667" i="1" s="1"/>
  <c r="U1666" i="1" l="1"/>
  <c r="N1667" i="1" s="1"/>
  <c r="M1667" i="1"/>
  <c r="V1667" i="1"/>
  <c r="O1667" i="1" l="1"/>
  <c r="L1667" i="1" s="1"/>
  <c r="S1667" i="1" s="1"/>
  <c r="R1667" i="1"/>
  <c r="P1667" i="1" l="1"/>
  <c r="T1667" i="1"/>
  <c r="U1667" i="1" s="1"/>
  <c r="R1668" i="1" s="1"/>
  <c r="W1668" i="1" l="1"/>
  <c r="Q1668" i="1" s="1"/>
  <c r="O1668" i="1"/>
  <c r="N1668" i="1"/>
  <c r="M1668" i="1"/>
  <c r="V1668" i="1"/>
  <c r="L1668" i="1" l="1"/>
  <c r="S1668" i="1" s="1"/>
  <c r="P1668" i="1" s="1"/>
  <c r="T1668" i="1" s="1"/>
  <c r="U1668" i="1" s="1"/>
  <c r="R1669" i="1" s="1"/>
  <c r="N1669" i="1" l="1"/>
  <c r="O1669" i="1"/>
  <c r="M1669" i="1"/>
  <c r="L1669" i="1" s="1"/>
  <c r="W1669" i="1"/>
  <c r="Q1669" i="1" s="1"/>
  <c r="V1669" i="1"/>
  <c r="S1669" i="1" l="1"/>
  <c r="P1669" i="1" s="1"/>
  <c r="T1669" i="1" s="1"/>
  <c r="W1670" i="1" l="1"/>
  <c r="Q1670" i="1" s="1"/>
  <c r="M1670" i="1"/>
  <c r="U1669" i="1"/>
  <c r="V1670" i="1"/>
  <c r="N1670" i="1" l="1"/>
  <c r="R1670" i="1"/>
  <c r="O1670" i="1"/>
  <c r="L1670" i="1" l="1"/>
  <c r="S1670" i="1" l="1"/>
  <c r="P1670" i="1" s="1"/>
  <c r="T1670" i="1" s="1"/>
  <c r="M1671" i="1" l="1"/>
  <c r="U1670" i="1"/>
  <c r="W1671" i="1"/>
  <c r="Q1671" i="1" s="1"/>
  <c r="V1671" i="1"/>
  <c r="N1671" i="1" l="1"/>
  <c r="R1671" i="1"/>
  <c r="O1671" i="1"/>
  <c r="L1671" i="1" l="1"/>
  <c r="S1671" i="1" l="1"/>
  <c r="P1671" i="1" s="1"/>
  <c r="T1671" i="1" s="1"/>
  <c r="V1672" i="1" l="1"/>
  <c r="W1672" i="1"/>
  <c r="Q1672" i="1" s="1"/>
  <c r="U1671" i="1"/>
  <c r="M1672" i="1"/>
  <c r="N1672" i="1" l="1"/>
  <c r="O1672" i="1"/>
  <c r="R1672" i="1"/>
  <c r="L1672" i="1" l="1"/>
  <c r="S1672" i="1" s="1"/>
  <c r="P1672" i="1" s="1"/>
  <c r="T1672" i="1" l="1"/>
  <c r="V1673" i="1" s="1"/>
  <c r="W1673" i="1" l="1"/>
  <c r="Q1673" i="1" s="1"/>
  <c r="M1673" i="1"/>
  <c r="U1672" i="1"/>
  <c r="N1673" i="1" l="1"/>
  <c r="R1673" i="1"/>
  <c r="O1673" i="1"/>
  <c r="L1673" i="1" l="1"/>
  <c r="S1673" i="1" s="1"/>
  <c r="P1673" i="1" s="1"/>
  <c r="T1673" i="1" s="1"/>
  <c r="M1674" i="1" l="1"/>
  <c r="U1673" i="1"/>
  <c r="N1674" i="1" s="1"/>
  <c r="V1674" i="1"/>
  <c r="W1674" i="1"/>
  <c r="Q1674" i="1" s="1"/>
  <c r="R1674" i="1" l="1"/>
  <c r="O1674" i="1"/>
  <c r="L1674" i="1" s="1"/>
  <c r="S1674" i="1" l="1"/>
  <c r="P1674" i="1" s="1"/>
  <c r="T1674" i="1" s="1"/>
  <c r="U1674" i="1" l="1"/>
  <c r="M1675" i="1"/>
  <c r="V1675" i="1"/>
  <c r="W1675" i="1"/>
  <c r="Q1675" i="1" s="1"/>
  <c r="R1675" i="1" l="1"/>
  <c r="O1675" i="1"/>
  <c r="N1675" i="1"/>
  <c r="L1675" i="1" l="1"/>
  <c r="S1675" i="1" l="1"/>
  <c r="P1675" i="1" s="1"/>
  <c r="T1675" i="1" s="1"/>
  <c r="W1676" i="1" l="1"/>
  <c r="Q1676" i="1" s="1"/>
  <c r="U1675" i="1"/>
  <c r="N1676" i="1" s="1"/>
  <c r="M1676" i="1"/>
  <c r="V1676" i="1"/>
  <c r="O1676" i="1" l="1"/>
  <c r="L1676" i="1" s="1"/>
  <c r="R1676" i="1"/>
  <c r="S1676" i="1" l="1"/>
  <c r="P1676" i="1" s="1"/>
  <c r="T1676" i="1" l="1"/>
  <c r="V1677" i="1" s="1"/>
  <c r="W1677" i="1" l="1"/>
  <c r="Q1677" i="1" s="1"/>
  <c r="U1676" i="1"/>
  <c r="O1677" i="1" s="1"/>
  <c r="M1677" i="1"/>
  <c r="N1677" i="1" l="1"/>
  <c r="L1677" i="1" s="1"/>
  <c r="S1677" i="1" s="1"/>
  <c r="R1677" i="1"/>
  <c r="P1677" i="1" l="1"/>
  <c r="T1677" i="1"/>
  <c r="M1678" i="1" s="1"/>
  <c r="V1678" i="1" l="1"/>
  <c r="U1677" i="1"/>
  <c r="R1678" i="1" s="1"/>
  <c r="W1678" i="1"/>
  <c r="Q1678" i="1" s="1"/>
  <c r="N1678" i="1" l="1"/>
  <c r="O1678" i="1"/>
  <c r="L1678" i="1" l="1"/>
  <c r="S1678" i="1" s="1"/>
  <c r="P1678" i="1" s="1"/>
  <c r="T1678" i="1" s="1"/>
  <c r="W1679" i="1" l="1"/>
  <c r="Q1679" i="1" s="1"/>
  <c r="M1679" i="1"/>
  <c r="U1678" i="1"/>
  <c r="V1679" i="1"/>
  <c r="O1679" i="1" l="1"/>
  <c r="R1679" i="1"/>
  <c r="N1679" i="1"/>
  <c r="L1679" i="1" l="1"/>
  <c r="S1679" i="1" s="1"/>
  <c r="P1679" i="1" s="1"/>
  <c r="T1679" i="1" s="1"/>
  <c r="W1680" i="1" l="1"/>
  <c r="Q1680" i="1" s="1"/>
  <c r="U1679" i="1"/>
  <c r="M1680" i="1"/>
  <c r="V1680" i="1"/>
  <c r="R1680" i="1" l="1"/>
  <c r="O1680" i="1"/>
  <c r="N1680" i="1"/>
  <c r="L1680" i="1" s="1"/>
  <c r="S1680" i="1" l="1"/>
  <c r="P1680" i="1" s="1"/>
  <c r="T1680" i="1"/>
  <c r="W1681" i="1" l="1"/>
  <c r="Q1681" i="1" s="1"/>
  <c r="U1680" i="1"/>
  <c r="M1681" i="1"/>
  <c r="V1681" i="1"/>
  <c r="N1681" i="1" l="1"/>
  <c r="O1681" i="1"/>
  <c r="R1681" i="1"/>
  <c r="L1681" i="1" l="1"/>
  <c r="S1681" i="1" l="1"/>
  <c r="P1681" i="1" s="1"/>
  <c r="T1681" i="1" s="1"/>
  <c r="W1682" i="1" l="1"/>
  <c r="Q1682" i="1" s="1"/>
  <c r="U1681" i="1"/>
  <c r="N1682" i="1" s="1"/>
  <c r="M1682" i="1"/>
  <c r="V1682" i="1"/>
  <c r="R1682" i="1" l="1"/>
  <c r="O1682" i="1"/>
  <c r="L1682" i="1" s="1"/>
  <c r="S1682" i="1" l="1"/>
  <c r="P1682" i="1" s="1"/>
  <c r="T1682" i="1" s="1"/>
  <c r="W1683" i="1" s="1"/>
  <c r="Q1683" i="1" s="1"/>
  <c r="M1683" i="1" l="1"/>
  <c r="U1682" i="1"/>
  <c r="R1683" i="1" s="1"/>
  <c r="V1683" i="1"/>
  <c r="O1683" i="1" l="1"/>
  <c r="N1683" i="1"/>
  <c r="L1683" i="1" s="1"/>
  <c r="S1683" i="1" s="1"/>
  <c r="P1683" i="1" s="1"/>
  <c r="T1683" i="1" l="1"/>
  <c r="W1684" i="1" s="1"/>
  <c r="M1684" i="1" l="1"/>
  <c r="U1683" i="1"/>
  <c r="N1684" i="1" s="1"/>
  <c r="V1684" i="1"/>
  <c r="Q1684" i="1"/>
  <c r="O1684" i="1" l="1"/>
  <c r="L1684" i="1" s="1"/>
  <c r="R1684" i="1"/>
  <c r="S1684" i="1" l="1"/>
  <c r="P1684" i="1" s="1"/>
  <c r="T1684" i="1" l="1"/>
  <c r="W1685" i="1" s="1"/>
  <c r="Q1685" i="1" s="1"/>
  <c r="V1685" i="1" l="1"/>
  <c r="M1685" i="1"/>
  <c r="U1684" i="1"/>
  <c r="R1685" i="1" s="1"/>
  <c r="N1685" i="1" l="1"/>
  <c r="O1685" i="1"/>
  <c r="L1685" i="1" l="1"/>
  <c r="S1685" i="1" s="1"/>
  <c r="P1685" i="1" s="1"/>
  <c r="T1685" i="1" l="1"/>
  <c r="W1686" i="1" s="1"/>
  <c r="Q1686" i="1" s="1"/>
  <c r="V1686" i="1" l="1"/>
  <c r="U1685" i="1"/>
  <c r="O1686" i="1" s="1"/>
  <c r="M1686" i="1"/>
  <c r="R1686" i="1" l="1"/>
  <c r="N1686" i="1"/>
  <c r="L1686" i="1" s="1"/>
  <c r="S1686" i="1" s="1"/>
  <c r="P1686" i="1" s="1"/>
  <c r="T1686" i="1" s="1"/>
  <c r="W1687" i="1" s="1"/>
  <c r="M1687" i="1" l="1"/>
  <c r="U1686" i="1"/>
  <c r="V1687" i="1"/>
  <c r="Q1687" i="1"/>
  <c r="R1687" i="1" l="1"/>
  <c r="O1687" i="1"/>
  <c r="N1687" i="1"/>
  <c r="L1687" i="1" s="1"/>
  <c r="S1687" i="1" l="1"/>
  <c r="P1687" i="1" s="1"/>
  <c r="T1687" i="1" l="1"/>
  <c r="W1688" i="1" s="1"/>
  <c r="M1688" i="1" l="1"/>
  <c r="U1687" i="1"/>
  <c r="V1688" i="1"/>
  <c r="Q1688" i="1"/>
  <c r="R1688" i="1" l="1"/>
  <c r="O1688" i="1"/>
  <c r="N1688" i="1"/>
  <c r="L1688" i="1" s="1"/>
  <c r="S1688" i="1" l="1"/>
  <c r="P1688" i="1" s="1"/>
  <c r="T1688" i="1" l="1"/>
  <c r="W1689" i="1" s="1"/>
  <c r="M1689" i="1" l="1"/>
  <c r="U1688" i="1"/>
  <c r="V1689" i="1"/>
  <c r="Q1689" i="1"/>
  <c r="N1689" i="1" l="1"/>
  <c r="O1689" i="1"/>
  <c r="R1689" i="1"/>
  <c r="L1689" i="1" l="1"/>
  <c r="S1689" i="1" s="1"/>
  <c r="P1689" i="1" s="1"/>
  <c r="T1689" i="1" l="1"/>
  <c r="W1690" i="1" s="1"/>
  <c r="Q1690" i="1" s="1"/>
  <c r="V1690" i="1" l="1"/>
  <c r="U1689" i="1"/>
  <c r="N1690" i="1" s="1"/>
  <c r="M1690" i="1"/>
  <c r="R1690" i="1" l="1"/>
  <c r="O1690" i="1"/>
  <c r="L1690" i="1" s="1"/>
  <c r="S1690" i="1" s="1"/>
  <c r="P1690" i="1" l="1"/>
  <c r="T1690" i="1" s="1"/>
  <c r="W1691" i="1" s="1"/>
  <c r="M1691" i="1" l="1"/>
  <c r="U1690" i="1"/>
  <c r="V1691" i="1"/>
  <c r="Q1691" i="1"/>
  <c r="R1691" i="1" l="1"/>
  <c r="O1691" i="1"/>
  <c r="N1691" i="1"/>
  <c r="L1691" i="1" s="1"/>
  <c r="S1691" i="1" l="1"/>
  <c r="P1691" i="1" s="1"/>
  <c r="T1691" i="1" l="1"/>
  <c r="W1692" i="1" s="1"/>
  <c r="M1692" i="1" l="1"/>
  <c r="U1691" i="1"/>
  <c r="N1692" i="1" s="1"/>
  <c r="V1692" i="1"/>
  <c r="Q1692" i="1"/>
  <c r="O1692" i="1" l="1"/>
  <c r="L1692" i="1" s="1"/>
  <c r="R1692" i="1"/>
  <c r="S1692" i="1" l="1"/>
  <c r="P1692" i="1" s="1"/>
  <c r="T1692" i="1" l="1"/>
  <c r="W1693" i="1" l="1"/>
  <c r="Q1693" i="1" s="1"/>
  <c r="M1693" i="1"/>
  <c r="U1692" i="1"/>
  <c r="V1693" i="1"/>
  <c r="O1693" i="1" l="1"/>
  <c r="R1693" i="1"/>
  <c r="N1693" i="1"/>
  <c r="L1693" i="1" l="1"/>
  <c r="S1693" i="1" s="1"/>
  <c r="P1693" i="1" s="1"/>
  <c r="T1693" i="1" l="1"/>
  <c r="W1694" i="1" s="1"/>
  <c r="M1694" i="1" l="1"/>
  <c r="U1693" i="1"/>
  <c r="V1694" i="1"/>
  <c r="Q1694" i="1"/>
  <c r="N1694" i="1" l="1"/>
  <c r="O1694" i="1"/>
  <c r="R1694" i="1"/>
  <c r="L1694" i="1" l="1"/>
  <c r="S1694" i="1" s="1"/>
  <c r="P1694" i="1" s="1"/>
  <c r="T1694" i="1" l="1"/>
  <c r="W1695" i="1" s="1"/>
  <c r="Q1695" i="1" s="1"/>
  <c r="U1694" i="1" l="1"/>
  <c r="N1695" i="1" s="1"/>
  <c r="M1695" i="1"/>
  <c r="V1695" i="1"/>
  <c r="O1695" i="1" l="1"/>
  <c r="L1695" i="1" s="1"/>
  <c r="R1695" i="1"/>
  <c r="S1695" i="1" l="1"/>
  <c r="P1695" i="1" s="1"/>
  <c r="T1695" i="1" l="1"/>
  <c r="W1696" i="1" s="1"/>
  <c r="M1696" i="1" l="1"/>
  <c r="U1695" i="1"/>
  <c r="V1696" i="1"/>
  <c r="Q1696" i="1"/>
  <c r="R1696" i="1" l="1"/>
  <c r="O1696" i="1"/>
  <c r="N1696" i="1"/>
  <c r="L1696" i="1" s="1"/>
  <c r="S1696" i="1" l="1"/>
  <c r="P1696" i="1" s="1"/>
  <c r="T1696" i="1" l="1"/>
  <c r="U1696" i="1" s="1"/>
  <c r="N1697" i="1" s="1"/>
  <c r="V1697" i="1" l="1"/>
  <c r="M1697" i="1"/>
  <c r="W1697" i="1"/>
  <c r="Q1697" i="1" s="1"/>
  <c r="O1697" i="1"/>
  <c r="R1697" i="1"/>
  <c r="L1697" i="1" l="1"/>
  <c r="S1697" i="1" s="1"/>
  <c r="P1697" i="1" s="1"/>
  <c r="T1697" i="1" l="1"/>
  <c r="W1698" i="1" s="1"/>
  <c r="Q1698" i="1" s="1"/>
  <c r="M1698" i="1" l="1"/>
  <c r="U1697" i="1"/>
  <c r="V1698" i="1"/>
  <c r="O1698" i="1" l="1"/>
  <c r="R1698" i="1"/>
  <c r="N1698" i="1"/>
  <c r="L1698" i="1" s="1"/>
  <c r="S1698" i="1" l="1"/>
  <c r="P1698" i="1" s="1"/>
  <c r="T1698" i="1" l="1"/>
  <c r="W1699" i="1" s="1"/>
  <c r="M1699" i="1" l="1"/>
  <c r="U1698" i="1"/>
  <c r="N1699" i="1" s="1"/>
  <c r="V1699" i="1"/>
  <c r="Q1699" i="1"/>
  <c r="R1699" i="1" l="1"/>
  <c r="O1699" i="1"/>
  <c r="L1699" i="1" s="1"/>
  <c r="S1699" i="1" l="1"/>
  <c r="P1699" i="1" s="1"/>
  <c r="T1699" i="1" s="1"/>
  <c r="W1700" i="1" l="1"/>
  <c r="Q1700" i="1" s="1"/>
  <c r="V1700" i="1"/>
  <c r="M1700" i="1"/>
  <c r="U1699" i="1"/>
  <c r="N1700" i="1" s="1"/>
  <c r="R1700" i="1" l="1"/>
  <c r="O1700" i="1"/>
  <c r="L1700" i="1" s="1"/>
  <c r="S1700" i="1" l="1"/>
  <c r="P1700" i="1" s="1"/>
  <c r="T1700" i="1" l="1"/>
  <c r="W1701" i="1" s="1"/>
  <c r="Q1701" i="1" s="1"/>
  <c r="V1701" i="1" l="1"/>
  <c r="U1700" i="1"/>
  <c r="O1701" i="1" s="1"/>
  <c r="M1701" i="1"/>
  <c r="R1701" i="1" l="1"/>
  <c r="N1701" i="1"/>
  <c r="L1701" i="1" s="1"/>
  <c r="S1701" i="1" s="1"/>
  <c r="P1701" i="1" l="1"/>
  <c r="T1701" i="1"/>
  <c r="W1702" i="1" s="1"/>
  <c r="M1702" i="1" l="1"/>
  <c r="U1701" i="1"/>
  <c r="N1702" i="1" s="1"/>
  <c r="V1702" i="1"/>
  <c r="Q1702" i="1"/>
  <c r="O1702" i="1" l="1"/>
  <c r="L1702" i="1" s="1"/>
  <c r="R1702" i="1"/>
  <c r="S1702" i="1" l="1"/>
  <c r="P1702" i="1" s="1"/>
  <c r="T1702" i="1" l="1"/>
  <c r="V1703" i="1" s="1"/>
  <c r="W1703" i="1" l="1"/>
  <c r="Q1703" i="1" s="1"/>
  <c r="M1703" i="1"/>
  <c r="U1702" i="1"/>
  <c r="R1703" i="1" l="1"/>
  <c r="O1703" i="1"/>
  <c r="N1703" i="1"/>
  <c r="L1703" i="1" l="1"/>
  <c r="S1703" i="1" s="1"/>
  <c r="P1703" i="1" s="1"/>
  <c r="T1703" i="1" l="1"/>
  <c r="W1704" i="1" s="1"/>
  <c r="M1704" i="1" l="1"/>
  <c r="U1703" i="1"/>
  <c r="N1704" i="1" s="1"/>
  <c r="V1704" i="1"/>
  <c r="Q1704" i="1"/>
  <c r="O1704" i="1" l="1"/>
  <c r="L1704" i="1" s="1"/>
  <c r="R1704" i="1"/>
  <c r="S1704" i="1" l="1"/>
  <c r="P1704" i="1" s="1"/>
  <c r="T1704" i="1" l="1"/>
  <c r="W1705" i="1" s="1"/>
  <c r="Q1705" i="1" s="1"/>
  <c r="U1704" i="1" l="1"/>
  <c r="N1705" i="1" s="1"/>
  <c r="M1705" i="1"/>
  <c r="V1705" i="1"/>
  <c r="R1705" i="1" l="1"/>
  <c r="O1705" i="1"/>
  <c r="L1705" i="1" s="1"/>
  <c r="S1705" i="1" s="1"/>
  <c r="P1705" i="1" l="1"/>
  <c r="T1705" i="1"/>
  <c r="W1706" i="1" s="1"/>
  <c r="Q1706" i="1" s="1"/>
  <c r="V1706" i="1" l="1"/>
  <c r="U1705" i="1"/>
  <c r="N1706" i="1" s="1"/>
  <c r="M1706" i="1"/>
  <c r="O1706" i="1" l="1"/>
  <c r="L1706" i="1" s="1"/>
  <c r="S1706" i="1" s="1"/>
  <c r="R1706" i="1"/>
  <c r="P1706" i="1" l="1"/>
  <c r="T1706" i="1" s="1"/>
  <c r="W1707" i="1" s="1"/>
  <c r="M1707" i="1" l="1"/>
  <c r="U1706" i="1"/>
  <c r="V1707" i="1"/>
  <c r="Q1707" i="1"/>
  <c r="R1707" i="1" l="1"/>
  <c r="O1707" i="1"/>
  <c r="N1707" i="1"/>
  <c r="L1707" i="1" s="1"/>
  <c r="S1707" i="1" l="1"/>
  <c r="P1707" i="1" s="1"/>
  <c r="T1707" i="1" l="1"/>
  <c r="W1708" i="1" s="1"/>
  <c r="M1708" i="1" l="1"/>
  <c r="U1707" i="1"/>
  <c r="V1708" i="1"/>
  <c r="Q1708" i="1"/>
  <c r="O1708" i="1" l="1"/>
  <c r="R1708" i="1"/>
  <c r="N1708" i="1"/>
  <c r="L1708" i="1" s="1"/>
  <c r="S1708" i="1" l="1"/>
  <c r="P1708" i="1" s="1"/>
  <c r="T1708" i="1" l="1"/>
  <c r="W1709" i="1" s="1"/>
  <c r="M1709" i="1" l="1"/>
  <c r="U1708" i="1"/>
  <c r="V1709" i="1"/>
  <c r="Q1709" i="1"/>
  <c r="R1709" i="1" l="1"/>
  <c r="O1709" i="1"/>
  <c r="N1709" i="1"/>
  <c r="L1709" i="1" s="1"/>
  <c r="S1709" i="1" l="1"/>
  <c r="P1709" i="1" s="1"/>
  <c r="T1709" i="1" l="1"/>
  <c r="W1710" i="1" s="1"/>
  <c r="M1710" i="1" l="1"/>
  <c r="U1709" i="1"/>
  <c r="V1710" i="1"/>
  <c r="Q1710" i="1"/>
  <c r="R1710" i="1" l="1"/>
  <c r="O1710" i="1"/>
  <c r="N1710" i="1"/>
  <c r="L1710" i="1" s="1"/>
  <c r="S1710" i="1" l="1"/>
  <c r="P1710" i="1" s="1"/>
  <c r="T1710" i="1" l="1"/>
  <c r="V1711" i="1" s="1"/>
  <c r="W1711" i="1" l="1"/>
  <c r="Q1711" i="1" s="1"/>
  <c r="M1711" i="1"/>
  <c r="U1710" i="1"/>
  <c r="N1711" i="1" s="1"/>
  <c r="R1711" i="1" l="1"/>
  <c r="O1711" i="1"/>
  <c r="L1711" i="1" s="1"/>
  <c r="S1711" i="1" l="1"/>
  <c r="P1711" i="1" s="1"/>
  <c r="T1711" i="1" l="1"/>
  <c r="W1712" i="1" s="1"/>
  <c r="Q1712" i="1" s="1"/>
  <c r="U1711" i="1" l="1"/>
  <c r="N1712" i="1" s="1"/>
  <c r="M1712" i="1"/>
  <c r="V1712" i="1"/>
  <c r="R1712" i="1" l="1"/>
  <c r="O1712" i="1"/>
  <c r="L1712" i="1" s="1"/>
  <c r="S1712" i="1" s="1"/>
  <c r="P1712" i="1" l="1"/>
  <c r="T1712" i="1" s="1"/>
  <c r="W1713" i="1" s="1"/>
  <c r="M1713" i="1" l="1"/>
  <c r="U1712" i="1"/>
  <c r="N1713" i="1" s="1"/>
  <c r="V1713" i="1"/>
  <c r="Q1713" i="1"/>
  <c r="R1713" i="1" l="1"/>
  <c r="O1713" i="1"/>
  <c r="L1713" i="1" s="1"/>
  <c r="S1713" i="1" l="1"/>
  <c r="P1713" i="1" s="1"/>
  <c r="T1713" i="1" l="1"/>
  <c r="W1714" i="1" s="1"/>
  <c r="M1714" i="1" l="1"/>
  <c r="U1713" i="1"/>
  <c r="V1714" i="1"/>
  <c r="Q1714" i="1"/>
  <c r="R1714" i="1" l="1"/>
  <c r="O1714" i="1"/>
  <c r="N1714" i="1"/>
  <c r="L1714" i="1" s="1"/>
  <c r="S1714" i="1" l="1"/>
  <c r="P1714" i="1" s="1"/>
  <c r="T1714" i="1" l="1"/>
  <c r="W1715" i="1" s="1"/>
  <c r="M1715" i="1" l="1"/>
  <c r="U1714" i="1"/>
  <c r="N1715" i="1" s="1"/>
  <c r="V1715" i="1"/>
  <c r="Q1715" i="1"/>
  <c r="R1715" i="1" l="1"/>
  <c r="O1715" i="1"/>
  <c r="L1715" i="1" s="1"/>
  <c r="S1715" i="1" l="1"/>
  <c r="P1715" i="1" s="1"/>
  <c r="T1715" i="1" l="1"/>
  <c r="U1715" i="1" s="1"/>
  <c r="V1716" i="1" l="1"/>
  <c r="M1716" i="1"/>
  <c r="W1716" i="1"/>
  <c r="Q1716" i="1" s="1"/>
  <c r="O1716" i="1"/>
  <c r="R1716" i="1"/>
  <c r="N1716" i="1"/>
  <c r="L1716" i="1" l="1"/>
  <c r="S1716" i="1" s="1"/>
  <c r="P1716" i="1" s="1"/>
  <c r="T1716" i="1" l="1"/>
  <c r="W1717" i="1" s="1"/>
  <c r="Q1717" i="1" s="1"/>
  <c r="V1717" i="1" l="1"/>
  <c r="U1716" i="1"/>
  <c r="N1717" i="1" s="1"/>
  <c r="M1717" i="1"/>
  <c r="R1717" i="1" l="1"/>
  <c r="O1717" i="1"/>
  <c r="L1717" i="1" s="1"/>
  <c r="S1717" i="1" s="1"/>
  <c r="P1717" i="1" l="1"/>
  <c r="T1717" i="1" s="1"/>
  <c r="W1718" i="1" s="1"/>
  <c r="Q1718" i="1" s="1"/>
  <c r="U1717" i="1" l="1"/>
  <c r="N1718" i="1" s="1"/>
  <c r="M1718" i="1"/>
  <c r="V1718" i="1"/>
  <c r="O1718" i="1" l="1"/>
  <c r="L1718" i="1" s="1"/>
  <c r="S1718" i="1" s="1"/>
  <c r="R1718" i="1"/>
  <c r="P1718" i="1" l="1"/>
  <c r="T1718" i="1" s="1"/>
  <c r="W1719" i="1" s="1"/>
  <c r="Q1719" i="1" s="1"/>
  <c r="V1719" i="1" l="1"/>
  <c r="M1719" i="1"/>
  <c r="U1718" i="1"/>
  <c r="N1719" i="1" s="1"/>
  <c r="R1719" i="1" l="1"/>
  <c r="O1719" i="1"/>
  <c r="L1719" i="1" s="1"/>
  <c r="S1719" i="1" s="1"/>
  <c r="P1719" i="1" l="1"/>
  <c r="T1719" i="1" s="1"/>
  <c r="U1719" i="1" s="1"/>
  <c r="W1720" i="1" l="1"/>
  <c r="Q1720" i="1" s="1"/>
  <c r="M1720" i="1"/>
  <c r="V1720" i="1"/>
  <c r="R1720" i="1"/>
  <c r="O1720" i="1"/>
  <c r="N1720" i="1"/>
  <c r="L1720" i="1" l="1"/>
  <c r="S1720" i="1" s="1"/>
  <c r="P1720" i="1" s="1"/>
  <c r="T1720" i="1" l="1"/>
  <c r="W1721" i="1" l="1"/>
  <c r="Q1721" i="1" s="1"/>
  <c r="M1721" i="1"/>
  <c r="U1720" i="1"/>
  <c r="V1721" i="1"/>
  <c r="O1721" i="1" l="1"/>
  <c r="R1721" i="1"/>
  <c r="N1721" i="1"/>
  <c r="L1721" i="1" l="1"/>
  <c r="S1721" i="1" s="1"/>
  <c r="P1721" i="1" s="1"/>
  <c r="T1721" i="1" l="1"/>
  <c r="W1722" i="1" s="1"/>
  <c r="Q1722" i="1" s="1"/>
  <c r="V1722" i="1" l="1"/>
  <c r="U1721" i="1"/>
  <c r="R1722" i="1" s="1"/>
  <c r="M1722" i="1"/>
  <c r="N1722" i="1" l="1"/>
  <c r="O1722" i="1"/>
  <c r="L1722" i="1" l="1"/>
  <c r="S1722" i="1" s="1"/>
  <c r="P1722" i="1" s="1"/>
  <c r="T1722" i="1" l="1"/>
  <c r="W1723" i="1" s="1"/>
  <c r="Q1723" i="1" s="1"/>
  <c r="V1723" i="1" l="1"/>
  <c r="U1722" i="1"/>
  <c r="N1723" i="1" s="1"/>
  <c r="M1723" i="1"/>
  <c r="R1723" i="1" l="1"/>
  <c r="O1723" i="1"/>
  <c r="L1723" i="1" s="1"/>
  <c r="S1723" i="1" s="1"/>
  <c r="P1723" i="1" l="1"/>
  <c r="T1723" i="1" s="1"/>
  <c r="W1724" i="1" s="1"/>
  <c r="M1724" i="1" l="1"/>
  <c r="U1723" i="1"/>
  <c r="V1724" i="1"/>
  <c r="Q1724" i="1"/>
  <c r="R1724" i="1" l="1"/>
  <c r="O1724" i="1"/>
  <c r="N1724" i="1"/>
  <c r="L1724" i="1" s="1"/>
  <c r="S1724" i="1" l="1"/>
  <c r="P1724" i="1" s="1"/>
  <c r="T1724" i="1" l="1"/>
  <c r="V1725" i="1" s="1"/>
  <c r="W1725" i="1" l="1"/>
  <c r="Q1725" i="1" s="1"/>
  <c r="U1724" i="1"/>
  <c r="N1725" i="1" s="1"/>
  <c r="M1725" i="1"/>
  <c r="R1725" i="1" l="1"/>
  <c r="O1725" i="1"/>
  <c r="L1725" i="1" s="1"/>
  <c r="S1725" i="1" l="1"/>
  <c r="P1725" i="1" s="1"/>
  <c r="T1725" i="1" l="1"/>
  <c r="W1726" i="1" s="1"/>
  <c r="M1726" i="1" l="1"/>
  <c r="U1725" i="1"/>
  <c r="N1726" i="1" s="1"/>
  <c r="V1726" i="1"/>
  <c r="Q1726" i="1"/>
  <c r="O1726" i="1" l="1"/>
  <c r="L1726" i="1" s="1"/>
  <c r="S1726" i="1" s="1"/>
  <c r="R1726" i="1"/>
  <c r="P1726" i="1" l="1"/>
  <c r="T1726" i="1" s="1"/>
  <c r="W1727" i="1" l="1"/>
  <c r="Q1727" i="1" s="1"/>
  <c r="M1727" i="1"/>
  <c r="U1726" i="1"/>
  <c r="V1727" i="1"/>
  <c r="O1727" i="1" l="1"/>
  <c r="R1727" i="1"/>
  <c r="N1727" i="1"/>
  <c r="L1727" i="1" l="1"/>
  <c r="S1727" i="1" s="1"/>
  <c r="P1727" i="1" s="1"/>
  <c r="T1727" i="1" l="1"/>
  <c r="W1728" i="1" s="1"/>
  <c r="M1728" i="1" l="1"/>
  <c r="U1727" i="1"/>
  <c r="N1728" i="1" s="1"/>
  <c r="V1728" i="1"/>
  <c r="Q1728" i="1"/>
  <c r="R1728" i="1" l="1"/>
  <c r="O1728" i="1"/>
  <c r="L1728" i="1" s="1"/>
  <c r="S1728" i="1" l="1"/>
  <c r="P1728" i="1" s="1"/>
  <c r="T1728" i="1" l="1"/>
  <c r="W1729" i="1" s="1"/>
  <c r="Q1729" i="1" s="1"/>
  <c r="V1729" i="1" l="1"/>
  <c r="M1729" i="1"/>
  <c r="U1728" i="1"/>
  <c r="R1729" i="1" s="1"/>
  <c r="O1729" i="1" l="1"/>
  <c r="N1729" i="1"/>
  <c r="L1729" i="1" s="1"/>
  <c r="S1729" i="1" s="1"/>
  <c r="P1729" i="1" s="1"/>
  <c r="T1729" i="1" l="1"/>
  <c r="W1730" i="1" s="1"/>
  <c r="Q1730" i="1" s="1"/>
  <c r="M1730" i="1" l="1"/>
  <c r="U1729" i="1"/>
  <c r="N1730" i="1" s="1"/>
  <c r="V1730" i="1"/>
  <c r="R1730" i="1" l="1"/>
  <c r="O1730" i="1"/>
  <c r="L1730" i="1" s="1"/>
  <c r="S1730" i="1" l="1"/>
  <c r="P1730" i="1" s="1"/>
  <c r="T1730" i="1" l="1"/>
  <c r="W1731" i="1" s="1"/>
  <c r="Q1731" i="1" s="1"/>
  <c r="U1730" i="1" l="1"/>
  <c r="O1731" i="1" s="1"/>
  <c r="M1731" i="1"/>
  <c r="V1731" i="1"/>
  <c r="N1731" i="1" l="1"/>
  <c r="L1731" i="1" s="1"/>
  <c r="S1731" i="1" s="1"/>
  <c r="R1731" i="1"/>
  <c r="P1731" i="1" l="1"/>
  <c r="T1731" i="1"/>
  <c r="W1732" i="1" s="1"/>
  <c r="Q1732" i="1" s="1"/>
  <c r="V1732" i="1" l="1"/>
  <c r="M1732" i="1"/>
  <c r="U1731" i="1"/>
  <c r="O1732" i="1" s="1"/>
  <c r="N1732" i="1" l="1"/>
  <c r="L1732" i="1" s="1"/>
  <c r="S1732" i="1" s="1"/>
  <c r="R1732" i="1"/>
  <c r="P1732" i="1" l="1"/>
  <c r="T1732" i="1" s="1"/>
  <c r="W1733" i="1" s="1"/>
  <c r="M1733" i="1" l="1"/>
  <c r="U1732" i="1"/>
  <c r="N1733" i="1" s="1"/>
  <c r="V1733" i="1"/>
  <c r="Q1733" i="1"/>
  <c r="R1733" i="1" l="1"/>
  <c r="O1733" i="1"/>
  <c r="L1733" i="1" s="1"/>
  <c r="S1733" i="1" s="1"/>
  <c r="P1733" i="1" l="1"/>
  <c r="T1733" i="1" s="1"/>
  <c r="W1734" i="1" l="1"/>
  <c r="Q1734" i="1" s="1"/>
  <c r="M1734" i="1"/>
  <c r="U1733" i="1"/>
  <c r="N1734" i="1" s="1"/>
  <c r="V1734" i="1"/>
  <c r="R1734" i="1" l="1"/>
  <c r="O1734" i="1"/>
  <c r="L1734" i="1" s="1"/>
  <c r="S1734" i="1" l="1"/>
  <c r="P1734" i="1" s="1"/>
  <c r="T1734" i="1" l="1"/>
  <c r="W1735" i="1" s="1"/>
  <c r="Q1735" i="1" s="1"/>
  <c r="V1735" i="1" l="1"/>
  <c r="M1735" i="1"/>
  <c r="U1734" i="1"/>
  <c r="N1735" i="1" s="1"/>
  <c r="R1735" i="1" l="1"/>
  <c r="O1735" i="1"/>
  <c r="L1735" i="1" s="1"/>
  <c r="S1735" i="1" s="1"/>
  <c r="P1735" i="1" l="1"/>
  <c r="T1735" i="1" s="1"/>
  <c r="W1736" i="1" s="1"/>
  <c r="M1736" i="1" l="1"/>
  <c r="U1735" i="1"/>
  <c r="N1736" i="1" s="1"/>
  <c r="V1736" i="1"/>
  <c r="Q1736" i="1"/>
  <c r="R1736" i="1" l="1"/>
  <c r="O1736" i="1"/>
  <c r="L1736" i="1" s="1"/>
  <c r="S1736" i="1" l="1"/>
  <c r="P1736" i="1" s="1"/>
  <c r="T1736" i="1" l="1"/>
  <c r="W1737" i="1" s="1"/>
  <c r="Q1737" i="1" s="1"/>
  <c r="V1737" i="1" l="1"/>
  <c r="U1736" i="1"/>
  <c r="N1737" i="1" s="1"/>
  <c r="M1737" i="1"/>
  <c r="R1737" i="1" l="1"/>
  <c r="O1737" i="1"/>
  <c r="L1737" i="1" s="1"/>
  <c r="S1737" i="1" s="1"/>
  <c r="P1737" i="1" l="1"/>
  <c r="T1737" i="1" s="1"/>
  <c r="W1738" i="1" l="1"/>
  <c r="Q1738" i="1" s="1"/>
  <c r="M1738" i="1"/>
  <c r="U1737" i="1"/>
  <c r="V1738" i="1"/>
  <c r="O1738" i="1" l="1"/>
  <c r="R1738" i="1"/>
  <c r="N1738" i="1"/>
  <c r="L1738" i="1" l="1"/>
  <c r="S1738" i="1" s="1"/>
  <c r="P1738" i="1" s="1"/>
  <c r="T1738" i="1" l="1"/>
  <c r="W1739" i="1" s="1"/>
  <c r="U1738" i="1" l="1"/>
  <c r="M1739" i="1"/>
  <c r="V1739" i="1"/>
  <c r="Q1739" i="1"/>
  <c r="O1739" i="1" l="1"/>
  <c r="R1739" i="1"/>
  <c r="N1739" i="1"/>
  <c r="L1739" i="1" l="1"/>
  <c r="S1739" i="1" s="1"/>
  <c r="P1739" i="1" s="1"/>
  <c r="T1739" i="1" l="1"/>
  <c r="W1740" i="1" s="1"/>
  <c r="U1739" i="1" l="1"/>
  <c r="M1740" i="1"/>
  <c r="V1740" i="1"/>
  <c r="Q1740" i="1"/>
  <c r="R1740" i="1" l="1"/>
  <c r="O1740" i="1"/>
  <c r="N1740" i="1"/>
  <c r="L1740" i="1" s="1"/>
  <c r="S1740" i="1" l="1"/>
  <c r="P1740" i="1" s="1"/>
  <c r="T1740" i="1" s="1"/>
  <c r="W1741" i="1" l="1"/>
  <c r="Q1741" i="1" s="1"/>
  <c r="U1740" i="1"/>
  <c r="M1741" i="1"/>
  <c r="V1741" i="1"/>
  <c r="O1741" i="1" l="1"/>
  <c r="R1741" i="1"/>
  <c r="N1741" i="1"/>
  <c r="L1741" i="1" l="1"/>
  <c r="S1741" i="1" s="1"/>
  <c r="P1741" i="1" s="1"/>
  <c r="T1741" i="1" l="1"/>
  <c r="W1742" i="1" s="1"/>
  <c r="Q1742" i="1" s="1"/>
  <c r="U1741" i="1" l="1"/>
  <c r="N1742" i="1" s="1"/>
  <c r="M1742" i="1"/>
  <c r="V1742" i="1"/>
  <c r="O1742" i="1" l="1"/>
  <c r="L1742" i="1" s="1"/>
  <c r="S1742" i="1" s="1"/>
  <c r="R1742" i="1"/>
  <c r="P1742" i="1" l="1"/>
  <c r="T1742" i="1" s="1"/>
  <c r="W1743" i="1" s="1"/>
  <c r="Q1743" i="1" s="1"/>
  <c r="U1742" i="1" l="1"/>
  <c r="N1743" i="1" s="1"/>
  <c r="M1743" i="1"/>
  <c r="V1743" i="1"/>
  <c r="O1743" i="1" l="1"/>
  <c r="L1743" i="1" s="1"/>
  <c r="S1743" i="1" s="1"/>
  <c r="R1743" i="1"/>
  <c r="P1743" i="1" l="1"/>
  <c r="T1743" i="1" s="1"/>
  <c r="W1744" i="1" s="1"/>
  <c r="M1744" i="1" l="1"/>
  <c r="U1743" i="1"/>
  <c r="N1744" i="1" s="1"/>
  <c r="V1744" i="1"/>
  <c r="Q1744" i="1"/>
  <c r="O1744" i="1" l="1"/>
  <c r="L1744" i="1" s="1"/>
  <c r="R1744" i="1"/>
  <c r="S1744" i="1" l="1"/>
  <c r="P1744" i="1" s="1"/>
  <c r="T1744" i="1" l="1"/>
  <c r="W1745" i="1" s="1"/>
  <c r="M1745" i="1" l="1"/>
  <c r="U1744" i="1"/>
  <c r="V1745" i="1"/>
  <c r="Q1745" i="1"/>
  <c r="O1745" i="1" l="1"/>
  <c r="R1745" i="1"/>
  <c r="N1745" i="1"/>
  <c r="L1745" i="1" l="1"/>
  <c r="S1745" i="1" s="1"/>
  <c r="P1745" i="1" s="1"/>
  <c r="T1745" i="1" l="1"/>
  <c r="W1746" i="1" s="1"/>
  <c r="M1746" i="1" l="1"/>
  <c r="U1745" i="1"/>
  <c r="V1746" i="1"/>
  <c r="Q1746" i="1"/>
  <c r="O1746" i="1" l="1"/>
  <c r="R1746" i="1"/>
  <c r="N1746" i="1"/>
  <c r="L1746" i="1" l="1"/>
  <c r="S1746" i="1" s="1"/>
  <c r="P1746" i="1" s="1"/>
  <c r="T1746" i="1" l="1"/>
  <c r="W1747" i="1" s="1"/>
  <c r="M1747" i="1" l="1"/>
  <c r="U1746" i="1"/>
  <c r="N1747" i="1" s="1"/>
  <c r="V1747" i="1"/>
  <c r="Q1747" i="1"/>
  <c r="R1747" i="1" l="1"/>
  <c r="O1747" i="1"/>
  <c r="L1747" i="1" s="1"/>
  <c r="S1747" i="1" l="1"/>
  <c r="P1747" i="1" s="1"/>
  <c r="T1747" i="1" l="1"/>
  <c r="W1748" i="1" s="1"/>
  <c r="M1748" i="1" l="1"/>
  <c r="U1747" i="1"/>
  <c r="N1748" i="1" s="1"/>
  <c r="V1748" i="1"/>
  <c r="Q1748" i="1"/>
  <c r="R1748" i="1" l="1"/>
  <c r="O1748" i="1"/>
  <c r="L1748" i="1" s="1"/>
  <c r="S1748" i="1" l="1"/>
  <c r="P1748" i="1" s="1"/>
  <c r="T1748" i="1" l="1"/>
  <c r="W1749" i="1" s="1"/>
  <c r="M1749" i="1" l="1"/>
  <c r="U1748" i="1"/>
  <c r="N1749" i="1" s="1"/>
  <c r="V1749" i="1"/>
  <c r="Q1749" i="1"/>
  <c r="O1749" i="1" l="1"/>
  <c r="L1749" i="1" s="1"/>
  <c r="R1749" i="1"/>
  <c r="S1749" i="1" l="1"/>
  <c r="P1749" i="1" s="1"/>
  <c r="T1749" i="1" l="1"/>
  <c r="W1750" i="1" s="1"/>
  <c r="M1750" i="1" l="1"/>
  <c r="U1749" i="1"/>
  <c r="V1750" i="1"/>
  <c r="Q1750" i="1"/>
  <c r="R1750" i="1" l="1"/>
  <c r="O1750" i="1"/>
  <c r="N1750" i="1"/>
  <c r="L1750" i="1" s="1"/>
  <c r="S1750" i="1" l="1"/>
  <c r="P1750" i="1" s="1"/>
  <c r="T1750" i="1" l="1"/>
  <c r="W1751" i="1" s="1"/>
  <c r="U1750" i="1" l="1"/>
  <c r="N1751" i="1" s="1"/>
  <c r="M1751" i="1"/>
  <c r="V1751" i="1"/>
  <c r="Q1751" i="1"/>
  <c r="R1751" i="1" l="1"/>
  <c r="O1751" i="1"/>
  <c r="L1751" i="1" s="1"/>
  <c r="S1751" i="1" l="1"/>
  <c r="P1751" i="1" s="1"/>
  <c r="T1751" i="1" l="1"/>
  <c r="W1752" i="1" s="1"/>
  <c r="M1752" i="1" l="1"/>
  <c r="U1751" i="1"/>
  <c r="V1752" i="1"/>
  <c r="Q1752" i="1"/>
  <c r="O1752" i="1" l="1"/>
  <c r="R1752" i="1"/>
  <c r="N1752" i="1"/>
  <c r="L1752" i="1" l="1"/>
  <c r="S1752" i="1" s="1"/>
  <c r="P1752" i="1" s="1"/>
  <c r="T1752" i="1" l="1"/>
  <c r="W1753" i="1" s="1"/>
  <c r="U1752" i="1" l="1"/>
  <c r="N1753" i="1" s="1"/>
  <c r="M1753" i="1"/>
  <c r="V1753" i="1"/>
  <c r="Q1753" i="1"/>
  <c r="R1753" i="1" l="1"/>
  <c r="O1753" i="1"/>
  <c r="L1753" i="1" s="1"/>
  <c r="S1753" i="1" l="1"/>
  <c r="P1753" i="1" s="1"/>
  <c r="T1753" i="1" l="1"/>
  <c r="W1754" i="1" s="1"/>
  <c r="M1754" i="1" l="1"/>
  <c r="U1753" i="1"/>
  <c r="N1754" i="1" s="1"/>
  <c r="V1754" i="1"/>
  <c r="Q1754" i="1"/>
  <c r="O1754" i="1" l="1"/>
  <c r="L1754" i="1" s="1"/>
  <c r="R1754" i="1"/>
  <c r="S1754" i="1" l="1"/>
  <c r="P1754" i="1" s="1"/>
  <c r="T1754" i="1" l="1"/>
  <c r="W1755" i="1" s="1"/>
  <c r="M1755" i="1" l="1"/>
  <c r="U1754" i="1"/>
  <c r="N1755" i="1" s="1"/>
  <c r="V1755" i="1"/>
  <c r="Q1755" i="1"/>
  <c r="O1755" i="1" l="1"/>
  <c r="L1755" i="1" s="1"/>
  <c r="R1755" i="1"/>
  <c r="S1755" i="1" l="1"/>
  <c r="P1755" i="1" s="1"/>
  <c r="T1755" i="1" l="1"/>
  <c r="W1756" i="1" s="1"/>
  <c r="M1756" i="1" l="1"/>
  <c r="U1755" i="1"/>
  <c r="V1756" i="1"/>
  <c r="Q1756" i="1"/>
  <c r="R1756" i="1" l="1"/>
  <c r="O1756" i="1"/>
  <c r="N1756" i="1"/>
  <c r="L1756" i="1" s="1"/>
  <c r="S1756" i="1" l="1"/>
  <c r="P1756" i="1" s="1"/>
  <c r="T1756" i="1" l="1"/>
  <c r="W1757" i="1" s="1"/>
  <c r="U1756" i="1" l="1"/>
  <c r="N1757" i="1" s="1"/>
  <c r="M1757" i="1"/>
  <c r="V1757" i="1"/>
  <c r="Q1757" i="1"/>
  <c r="R1757" i="1" l="1"/>
  <c r="O1757" i="1"/>
  <c r="L1757" i="1" s="1"/>
  <c r="S1757" i="1" l="1"/>
  <c r="P1757" i="1" s="1"/>
  <c r="T1757" i="1" l="1"/>
  <c r="W1758" i="1" s="1"/>
  <c r="U1757" i="1" l="1"/>
  <c r="N1758" i="1" s="1"/>
  <c r="M1758" i="1"/>
  <c r="V1758" i="1"/>
  <c r="Q1758" i="1"/>
  <c r="O1758" i="1" l="1"/>
  <c r="L1758" i="1" s="1"/>
  <c r="S1758" i="1" s="1"/>
  <c r="R1758" i="1"/>
  <c r="P1758" i="1" l="1"/>
  <c r="T1758" i="1" s="1"/>
  <c r="V1759" i="1" s="1"/>
  <c r="W1759" i="1" l="1"/>
  <c r="Q1759" i="1" s="1"/>
  <c r="M1759" i="1"/>
  <c r="U1758" i="1"/>
  <c r="N1759" i="1" s="1"/>
  <c r="O1759" i="1" l="1"/>
  <c r="L1759" i="1" s="1"/>
  <c r="R1759" i="1"/>
  <c r="S1759" i="1" l="1"/>
  <c r="P1759" i="1" s="1"/>
  <c r="T1759" i="1" l="1"/>
  <c r="W1760" i="1" s="1"/>
  <c r="M1760" i="1" l="1"/>
  <c r="U1759" i="1"/>
  <c r="V1760" i="1"/>
  <c r="Q1760" i="1"/>
  <c r="O1760" i="1" l="1"/>
  <c r="R1760" i="1"/>
  <c r="N1760" i="1"/>
  <c r="L1760" i="1" l="1"/>
  <c r="S1760" i="1" s="1"/>
  <c r="P1760" i="1" s="1"/>
  <c r="T1760" i="1" l="1"/>
  <c r="W1761" i="1" s="1"/>
  <c r="Q1761" i="1" s="1"/>
  <c r="V1761" i="1" l="1"/>
  <c r="U1760" i="1"/>
  <c r="N1761" i="1" s="1"/>
  <c r="M1761" i="1"/>
  <c r="O1761" i="1" l="1"/>
  <c r="L1761" i="1" s="1"/>
  <c r="S1761" i="1" s="1"/>
  <c r="R1761" i="1"/>
  <c r="P1761" i="1" l="1"/>
  <c r="T1761" i="1" s="1"/>
  <c r="W1762" i="1" s="1"/>
  <c r="Q1762" i="1" s="1"/>
  <c r="M1762" i="1" l="1"/>
  <c r="U1761" i="1"/>
  <c r="N1762" i="1" s="1"/>
  <c r="V1762" i="1"/>
  <c r="O1762" i="1" l="1"/>
  <c r="L1762" i="1" s="1"/>
  <c r="R1762" i="1"/>
  <c r="S1762" i="1" l="1"/>
  <c r="P1762" i="1" s="1"/>
  <c r="T1762" i="1" l="1"/>
  <c r="W1763" i="1" s="1"/>
  <c r="Q1763" i="1" s="1"/>
  <c r="V1763" i="1" l="1"/>
  <c r="U1762" i="1"/>
  <c r="N1763" i="1" s="1"/>
  <c r="M1763" i="1"/>
  <c r="R1763" i="1" l="1"/>
  <c r="O1763" i="1"/>
  <c r="L1763" i="1" s="1"/>
  <c r="S1763" i="1" s="1"/>
  <c r="P1763" i="1" l="1"/>
  <c r="T1763" i="1" s="1"/>
  <c r="W1764" i="1" s="1"/>
  <c r="Q1764" i="1" s="1"/>
  <c r="M1764" i="1" l="1"/>
  <c r="U1763" i="1"/>
  <c r="V1764" i="1"/>
  <c r="O1764" i="1" l="1"/>
  <c r="R1764" i="1"/>
  <c r="N1764" i="1"/>
  <c r="L1764" i="1" l="1"/>
  <c r="S1764" i="1" s="1"/>
  <c r="P1764" i="1" s="1"/>
  <c r="T1764" i="1" l="1"/>
  <c r="W1765" i="1" l="1"/>
  <c r="Q1765" i="1" s="1"/>
  <c r="V1765" i="1"/>
  <c r="M1765" i="1"/>
  <c r="U1764" i="1"/>
  <c r="R1765" i="1" l="1"/>
  <c r="O1765" i="1"/>
  <c r="N1765" i="1"/>
  <c r="L1765" i="1" s="1"/>
  <c r="S1765" i="1" l="1"/>
  <c r="P1765" i="1" s="1"/>
  <c r="T1765" i="1" l="1"/>
  <c r="W1766" i="1" l="1"/>
  <c r="Q1766" i="1" s="1"/>
  <c r="M1766" i="1"/>
  <c r="U1765" i="1"/>
  <c r="N1766" i="1" s="1"/>
  <c r="V1766" i="1"/>
  <c r="R1766" i="1" l="1"/>
  <c r="O1766" i="1"/>
  <c r="L1766" i="1" s="1"/>
  <c r="S1766" i="1" l="1"/>
  <c r="P1766" i="1" s="1"/>
  <c r="T1766" i="1" l="1"/>
  <c r="W1767" i="1" l="1"/>
  <c r="Q1767" i="1" s="1"/>
  <c r="V1767" i="1"/>
  <c r="U1766" i="1"/>
  <c r="M1767" i="1"/>
  <c r="R1767" i="1" l="1"/>
  <c r="O1767" i="1"/>
  <c r="N1767" i="1"/>
  <c r="L1767" i="1" s="1"/>
  <c r="S1767" i="1" l="1"/>
  <c r="P1767" i="1" s="1"/>
  <c r="T1767" i="1" l="1"/>
  <c r="V1768" i="1" s="1"/>
  <c r="W1768" i="1" l="1"/>
  <c r="Q1768" i="1" s="1"/>
  <c r="M1768" i="1"/>
  <c r="U1767" i="1"/>
  <c r="N1768" i="1" s="1"/>
  <c r="R1768" i="1" l="1"/>
  <c r="O1768" i="1"/>
  <c r="L1768" i="1" s="1"/>
  <c r="S1768" i="1" l="1"/>
  <c r="P1768" i="1" s="1"/>
  <c r="T1768" i="1" l="1"/>
  <c r="W1769" i="1" l="1"/>
  <c r="Q1769" i="1" s="1"/>
  <c r="M1769" i="1"/>
  <c r="U1768" i="1"/>
  <c r="V1769" i="1"/>
  <c r="O1769" i="1" l="1"/>
  <c r="R1769" i="1"/>
  <c r="N1769" i="1"/>
  <c r="L1769" i="1" l="1"/>
  <c r="S1769" i="1" s="1"/>
  <c r="P1769" i="1" s="1"/>
  <c r="T1769" i="1" s="1"/>
  <c r="W1770" i="1" l="1"/>
  <c r="Q1770" i="1" s="1"/>
  <c r="U1769" i="1"/>
  <c r="N1770" i="1" s="1"/>
  <c r="M1770" i="1"/>
  <c r="V1770" i="1"/>
  <c r="O1770" i="1" l="1"/>
  <c r="L1770" i="1" s="1"/>
  <c r="R1770" i="1"/>
  <c r="S1770" i="1" l="1"/>
  <c r="P1770" i="1" s="1"/>
  <c r="T1770" i="1" l="1"/>
  <c r="W1771" i="1" s="1"/>
  <c r="M1771" i="1" l="1"/>
  <c r="U1770" i="1"/>
  <c r="V1771" i="1"/>
  <c r="Q1771" i="1"/>
  <c r="O1771" i="1" l="1"/>
  <c r="R1771" i="1"/>
  <c r="N1771" i="1"/>
  <c r="L1771" i="1" l="1"/>
  <c r="S1771" i="1" s="1"/>
  <c r="P1771" i="1" s="1"/>
  <c r="T1771" i="1" l="1"/>
  <c r="W1772" i="1" l="1"/>
  <c r="Q1772" i="1" s="1"/>
  <c r="V1772" i="1"/>
  <c r="M1772" i="1"/>
  <c r="U1771" i="1"/>
  <c r="N1772" i="1" s="1"/>
  <c r="O1772" i="1" l="1"/>
  <c r="L1772" i="1" s="1"/>
  <c r="R1772" i="1"/>
  <c r="S1772" i="1" l="1"/>
  <c r="P1772" i="1" s="1"/>
  <c r="T1772" i="1" l="1"/>
  <c r="W1773" i="1" s="1"/>
  <c r="Q1773" i="1" s="1"/>
  <c r="U1772" i="1" l="1"/>
  <c r="N1773" i="1" s="1"/>
  <c r="M1773" i="1"/>
  <c r="V1773" i="1"/>
  <c r="R1773" i="1" l="1"/>
  <c r="O1773" i="1"/>
  <c r="L1773" i="1" s="1"/>
  <c r="S1773" i="1" s="1"/>
  <c r="P1773" i="1" l="1"/>
  <c r="T1773" i="1" s="1"/>
  <c r="W1774" i="1" l="1"/>
  <c r="Q1774" i="1" s="1"/>
  <c r="M1774" i="1"/>
  <c r="U1773" i="1"/>
  <c r="V1774" i="1"/>
  <c r="R1774" i="1" l="1"/>
  <c r="O1774" i="1"/>
  <c r="N1774" i="1"/>
  <c r="L1774" i="1" s="1"/>
  <c r="S1774" i="1" l="1"/>
  <c r="P1774" i="1" s="1"/>
  <c r="T1774" i="1" l="1"/>
  <c r="W1775" i="1" s="1"/>
  <c r="Q1775" i="1" s="1"/>
  <c r="M1775" i="1" l="1"/>
  <c r="U1774" i="1"/>
  <c r="V1775" i="1"/>
  <c r="R1775" i="1" l="1"/>
  <c r="O1775" i="1"/>
  <c r="N1775" i="1"/>
  <c r="L1775" i="1" s="1"/>
  <c r="S1775" i="1" l="1"/>
  <c r="P1775" i="1" s="1"/>
  <c r="T1775" i="1" l="1"/>
  <c r="W1776" i="1" s="1"/>
  <c r="Q1776" i="1" s="1"/>
  <c r="M1776" i="1" l="1"/>
  <c r="V1776" i="1"/>
  <c r="U1775" i="1"/>
  <c r="N1776" i="1" s="1"/>
  <c r="R1776" i="1" l="1"/>
  <c r="O1776" i="1"/>
  <c r="L1776" i="1" s="1"/>
  <c r="S1776" i="1" s="1"/>
  <c r="P1776" i="1" l="1"/>
  <c r="T1776" i="1" s="1"/>
  <c r="W1777" i="1" l="1"/>
  <c r="Q1777" i="1" s="1"/>
  <c r="V1777" i="1"/>
  <c r="M1777" i="1"/>
  <c r="U1776" i="1"/>
  <c r="R1777" i="1" l="1"/>
  <c r="O1777" i="1"/>
  <c r="N1777" i="1"/>
  <c r="L1777" i="1" s="1"/>
  <c r="S1777" i="1" l="1"/>
  <c r="P1777" i="1" s="1"/>
  <c r="T1777" i="1" s="1"/>
  <c r="W1778" i="1" l="1"/>
  <c r="Q1778" i="1" s="1"/>
  <c r="V1778" i="1"/>
  <c r="M1778" i="1"/>
  <c r="U1777" i="1"/>
  <c r="N1778" i="1" s="1"/>
  <c r="O1778" i="1" l="1"/>
  <c r="L1778" i="1" s="1"/>
  <c r="R1778" i="1"/>
  <c r="S1778" i="1" l="1"/>
  <c r="P1778" i="1" s="1"/>
  <c r="T1778" i="1" l="1"/>
  <c r="V1779" i="1" s="1"/>
  <c r="W1779" i="1" l="1"/>
  <c r="Q1779" i="1" s="1"/>
  <c r="M1779" i="1"/>
  <c r="U1778" i="1"/>
  <c r="N1779" i="1" s="1"/>
  <c r="O1779" i="1" l="1"/>
  <c r="L1779" i="1" s="1"/>
  <c r="R1779" i="1"/>
  <c r="S1779" i="1" l="1"/>
  <c r="P1779" i="1" s="1"/>
  <c r="T1779" i="1" l="1"/>
  <c r="W1780" i="1" l="1"/>
  <c r="Q1780" i="1" s="1"/>
  <c r="V1780" i="1"/>
  <c r="U1779" i="1"/>
  <c r="N1780" i="1" s="1"/>
  <c r="M1780" i="1"/>
  <c r="O1780" i="1" l="1"/>
  <c r="L1780" i="1" s="1"/>
  <c r="R1780" i="1"/>
  <c r="S1780" i="1" l="1"/>
  <c r="P1780" i="1" s="1"/>
  <c r="T1780" i="1" l="1"/>
  <c r="W1781" i="1" s="1"/>
  <c r="V1781" i="1" l="1"/>
  <c r="M1781" i="1"/>
  <c r="U1780" i="1"/>
  <c r="N1781" i="1" s="1"/>
  <c r="Q1781" i="1"/>
  <c r="O1781" i="1" l="1"/>
  <c r="L1781" i="1" s="1"/>
  <c r="R1781" i="1"/>
  <c r="S1781" i="1" l="1"/>
  <c r="P1781" i="1" s="1"/>
  <c r="T1781" i="1" l="1"/>
  <c r="W1782" i="1" l="1"/>
  <c r="Q1782" i="1" s="1"/>
  <c r="V1782" i="1"/>
  <c r="M1782" i="1"/>
  <c r="U1781" i="1"/>
  <c r="O1782" i="1" l="1"/>
  <c r="R1782" i="1"/>
  <c r="N1782" i="1"/>
  <c r="L1782" i="1" l="1"/>
  <c r="S1782" i="1" s="1"/>
  <c r="P1782" i="1" s="1"/>
  <c r="T1782" i="1" l="1"/>
  <c r="W1783" i="1" l="1"/>
  <c r="Q1783" i="1" s="1"/>
  <c r="V1783" i="1"/>
  <c r="U1782" i="1"/>
  <c r="N1783" i="1" s="1"/>
  <c r="M1783" i="1"/>
  <c r="R1783" i="1" l="1"/>
  <c r="O1783" i="1"/>
  <c r="L1783" i="1" s="1"/>
  <c r="S1783" i="1" l="1"/>
  <c r="P1783" i="1" s="1"/>
  <c r="T1783" i="1" l="1"/>
  <c r="W1784" i="1" l="1"/>
  <c r="Q1784" i="1" s="1"/>
  <c r="V1784" i="1"/>
  <c r="M1784" i="1"/>
  <c r="U1783" i="1"/>
  <c r="N1784" i="1" s="1"/>
  <c r="O1784" i="1" l="1"/>
  <c r="L1784" i="1" s="1"/>
  <c r="R1784" i="1"/>
  <c r="S1784" i="1" l="1"/>
  <c r="P1784" i="1" s="1"/>
  <c r="T1784" i="1" l="1"/>
  <c r="W1785" i="1" s="1"/>
  <c r="Q1785" i="1" s="1"/>
  <c r="M1785" i="1" l="1"/>
  <c r="U1784" i="1"/>
  <c r="O1785" i="1" s="1"/>
  <c r="V1785" i="1"/>
  <c r="N1785" i="1" l="1"/>
  <c r="L1785" i="1" s="1"/>
  <c r="S1785" i="1" s="1"/>
  <c r="R1785" i="1"/>
  <c r="P1785" i="1" l="1"/>
  <c r="T1785" i="1"/>
  <c r="W1786" i="1" l="1"/>
  <c r="Q1786" i="1" s="1"/>
  <c r="V1786" i="1"/>
  <c r="U1785" i="1"/>
  <c r="M1786" i="1"/>
  <c r="O1786" i="1" l="1"/>
  <c r="R1786" i="1"/>
  <c r="N1786" i="1"/>
  <c r="L1786" i="1" l="1"/>
  <c r="S1786" i="1" s="1"/>
  <c r="P1786" i="1" s="1"/>
  <c r="T1786" i="1" l="1"/>
  <c r="V1787" i="1" s="1"/>
  <c r="W1787" i="1" l="1"/>
  <c r="Q1787" i="1" s="1"/>
  <c r="M1787" i="1"/>
  <c r="U1786" i="1"/>
  <c r="N1787" i="1" s="1"/>
  <c r="R1787" i="1" l="1"/>
  <c r="O1787" i="1"/>
  <c r="L1787" i="1" s="1"/>
  <c r="S1787" i="1" l="1"/>
  <c r="P1787" i="1" s="1"/>
  <c r="T1787" i="1" l="1"/>
  <c r="W1788" i="1" s="1"/>
  <c r="V1788" i="1" l="1"/>
  <c r="M1788" i="1"/>
  <c r="U1787" i="1"/>
  <c r="N1788" i="1" s="1"/>
  <c r="Q1788" i="1"/>
  <c r="O1788" i="1" l="1"/>
  <c r="L1788" i="1" s="1"/>
  <c r="R1788" i="1"/>
  <c r="S1788" i="1" l="1"/>
  <c r="P1788" i="1" s="1"/>
  <c r="T1788" i="1" l="1"/>
  <c r="W1789" i="1" s="1"/>
  <c r="M1789" i="1" l="1"/>
  <c r="U1788" i="1"/>
  <c r="N1789" i="1" s="1"/>
  <c r="V1789" i="1"/>
  <c r="Q1789" i="1"/>
  <c r="O1789" i="1" l="1"/>
  <c r="L1789" i="1" s="1"/>
  <c r="R1789" i="1"/>
  <c r="S1789" i="1" l="1"/>
  <c r="P1789" i="1" s="1"/>
  <c r="T1789" i="1" l="1"/>
  <c r="W1790" i="1" s="1"/>
  <c r="Q1790" i="1" s="1"/>
  <c r="V1790" i="1" l="1"/>
  <c r="M1790" i="1"/>
  <c r="U1789" i="1"/>
  <c r="R1790" i="1" s="1"/>
  <c r="O1790" i="1" l="1"/>
  <c r="N1790" i="1"/>
  <c r="L1790" i="1" l="1"/>
  <c r="S1790" i="1" s="1"/>
  <c r="P1790" i="1" s="1"/>
  <c r="T1790" i="1" l="1"/>
  <c r="W1791" i="1" s="1"/>
  <c r="Q1791" i="1" s="1"/>
  <c r="M1791" i="1" l="1"/>
  <c r="V1791" i="1"/>
  <c r="U1790" i="1"/>
  <c r="N1791" i="1" s="1"/>
  <c r="R1791" i="1" l="1"/>
  <c r="O1791" i="1"/>
  <c r="L1791" i="1" s="1"/>
  <c r="S1791" i="1" s="1"/>
  <c r="P1791" i="1" l="1"/>
  <c r="T1791" i="1" s="1"/>
  <c r="U1791" i="1" s="1"/>
  <c r="N1792" i="1" s="1"/>
  <c r="M1792" i="1" l="1"/>
  <c r="W1792" i="1"/>
  <c r="Q1792" i="1" s="1"/>
  <c r="V1792" i="1"/>
  <c r="O1792" i="1"/>
  <c r="R1792" i="1"/>
  <c r="L1792" i="1" l="1"/>
  <c r="S1792" i="1" s="1"/>
  <c r="P1792" i="1" s="1"/>
  <c r="T1792" i="1" l="1"/>
  <c r="W1793" i="1" s="1"/>
  <c r="Q1793" i="1" s="1"/>
  <c r="V1793" i="1" l="1"/>
  <c r="U1792" i="1"/>
  <c r="N1793" i="1" s="1"/>
  <c r="M1793" i="1"/>
  <c r="O1793" i="1" l="1"/>
  <c r="L1793" i="1" s="1"/>
  <c r="S1793" i="1" s="1"/>
  <c r="R1793" i="1"/>
  <c r="P1793" i="1" l="1"/>
  <c r="T1793" i="1" s="1"/>
  <c r="W1794" i="1" s="1"/>
  <c r="M1794" i="1" l="1"/>
  <c r="U1793" i="1"/>
  <c r="V1794" i="1"/>
  <c r="Q1794" i="1"/>
  <c r="N1794" i="1" l="1"/>
  <c r="O1794" i="1"/>
  <c r="R1794" i="1"/>
  <c r="L1794" i="1" l="1"/>
  <c r="S1794" i="1" s="1"/>
  <c r="P1794" i="1" s="1"/>
  <c r="T1794" i="1" l="1"/>
  <c r="W1795" i="1" s="1"/>
  <c r="M1795" i="1" l="1"/>
  <c r="U1794" i="1"/>
  <c r="N1795" i="1" s="1"/>
  <c r="V1795" i="1"/>
  <c r="Q1795" i="1"/>
  <c r="O1795" i="1" l="1"/>
  <c r="L1795" i="1" s="1"/>
  <c r="S1795" i="1" s="1"/>
  <c r="R1795" i="1"/>
  <c r="P1795" i="1" l="1"/>
  <c r="T1795" i="1" s="1"/>
  <c r="W1796" i="1" s="1"/>
  <c r="M1796" i="1" l="1"/>
  <c r="U1795" i="1"/>
  <c r="V1796" i="1"/>
  <c r="Q1796" i="1"/>
  <c r="R1796" i="1" l="1"/>
  <c r="O1796" i="1"/>
  <c r="N1796" i="1"/>
  <c r="L1796" i="1" s="1"/>
  <c r="S1796" i="1" l="1"/>
  <c r="P1796" i="1" s="1"/>
  <c r="T1796" i="1" l="1"/>
  <c r="W1797" i="1" s="1"/>
  <c r="M1797" i="1" l="1"/>
  <c r="U1796" i="1"/>
  <c r="N1797" i="1" s="1"/>
  <c r="V1797" i="1"/>
  <c r="Q1797" i="1"/>
  <c r="O1797" i="1" l="1"/>
  <c r="L1797" i="1" s="1"/>
  <c r="R1797" i="1"/>
  <c r="S1797" i="1" l="1"/>
  <c r="P1797" i="1" s="1"/>
  <c r="T1797" i="1" l="1"/>
  <c r="W1798" i="1" l="1"/>
  <c r="Q1798" i="1" s="1"/>
  <c r="U1797" i="1"/>
  <c r="M1798" i="1"/>
  <c r="V1798" i="1"/>
  <c r="O1798" i="1" l="1"/>
  <c r="R1798" i="1"/>
  <c r="N1798" i="1"/>
  <c r="L1798" i="1" l="1"/>
  <c r="S1798" i="1" s="1"/>
  <c r="P1798" i="1" s="1"/>
  <c r="T1798" i="1" l="1"/>
  <c r="W1799" i="1" s="1"/>
  <c r="M1799" i="1" l="1"/>
  <c r="U1798" i="1"/>
  <c r="N1799" i="1" s="1"/>
  <c r="V1799" i="1"/>
  <c r="Q1799" i="1"/>
  <c r="O1799" i="1" l="1"/>
  <c r="L1799" i="1" s="1"/>
  <c r="R1799" i="1"/>
  <c r="S1799" i="1" l="1"/>
  <c r="P1799" i="1" s="1"/>
  <c r="T1799" i="1" l="1"/>
  <c r="W1800" i="1" s="1"/>
  <c r="M1800" i="1" l="1"/>
  <c r="U1799" i="1"/>
  <c r="V1800" i="1"/>
  <c r="Q1800" i="1"/>
  <c r="O1800" i="1" l="1"/>
  <c r="R1800" i="1"/>
  <c r="N1800" i="1"/>
  <c r="L1800" i="1" l="1"/>
  <c r="S1800" i="1" s="1"/>
  <c r="P1800" i="1" s="1"/>
  <c r="T1800" i="1" l="1"/>
  <c r="W1801" i="1" s="1"/>
  <c r="Q1801" i="1" s="1"/>
  <c r="V1801" i="1" l="1"/>
  <c r="M1801" i="1"/>
  <c r="U1800" i="1"/>
  <c r="N1801" i="1" s="1"/>
  <c r="R1801" i="1" l="1"/>
  <c r="O1801" i="1"/>
  <c r="L1801" i="1" s="1"/>
  <c r="S1801" i="1" l="1"/>
  <c r="P1801" i="1" s="1"/>
  <c r="T1801" i="1" s="1"/>
  <c r="M1802" i="1" l="1"/>
  <c r="W1802" i="1"/>
  <c r="Q1802" i="1" s="1"/>
  <c r="V1802" i="1"/>
  <c r="U1801" i="1"/>
  <c r="N1802" i="1" s="1"/>
  <c r="O1802" i="1" l="1"/>
  <c r="L1802" i="1" s="1"/>
  <c r="S1802" i="1" s="1"/>
  <c r="R1802" i="1"/>
  <c r="P1802" i="1" l="1"/>
  <c r="T1802" i="1" s="1"/>
  <c r="W1803" i="1" s="1"/>
  <c r="Q1803" i="1" s="1"/>
  <c r="M1803" i="1" l="1"/>
  <c r="U1802" i="1"/>
  <c r="R1803" i="1" s="1"/>
  <c r="V1803" i="1"/>
  <c r="N1803" i="1" l="1"/>
  <c r="O1803" i="1"/>
  <c r="L1803" i="1" l="1"/>
  <c r="S1803" i="1" s="1"/>
  <c r="P1803" i="1" s="1"/>
  <c r="T1803" i="1" l="1"/>
  <c r="W1804" i="1" s="1"/>
  <c r="Q1804" i="1" s="1"/>
  <c r="M1804" i="1" l="1"/>
  <c r="U1803" i="1"/>
  <c r="N1804" i="1" s="1"/>
  <c r="V1804" i="1"/>
  <c r="O1804" i="1" l="1"/>
  <c r="R1804" i="1"/>
  <c r="L1804" i="1"/>
  <c r="S1804" i="1" s="1"/>
  <c r="P1804" i="1" l="1"/>
  <c r="T1804" i="1" s="1"/>
  <c r="V1805" i="1" s="1"/>
  <c r="M1805" i="1" l="1"/>
  <c r="U1804" i="1"/>
  <c r="O1805" i="1" s="1"/>
  <c r="W1805" i="1"/>
  <c r="Q1805" i="1" s="1"/>
  <c r="R1805" i="1" l="1"/>
  <c r="N1805" i="1"/>
  <c r="L1805" i="1" s="1"/>
  <c r="S1805" i="1" s="1"/>
  <c r="P1805" i="1" s="1"/>
  <c r="T1805" i="1" l="1"/>
  <c r="W1806" i="1" s="1"/>
  <c r="Q1806" i="1" s="1"/>
  <c r="V1806" i="1" l="1"/>
  <c r="U1805" i="1"/>
  <c r="N1806" i="1" s="1"/>
  <c r="M1806" i="1"/>
  <c r="O1806" i="1" l="1"/>
  <c r="L1806" i="1" s="1"/>
  <c r="S1806" i="1" s="1"/>
  <c r="R1806" i="1"/>
  <c r="P1806" i="1" l="1"/>
  <c r="T1806" i="1" s="1"/>
  <c r="W1807" i="1" s="1"/>
  <c r="U1806" i="1" l="1"/>
  <c r="M1807" i="1"/>
  <c r="V1807" i="1"/>
  <c r="Q1807" i="1"/>
  <c r="R1807" i="1" l="1"/>
  <c r="O1807" i="1"/>
  <c r="N1807" i="1"/>
  <c r="L1807" i="1" l="1"/>
  <c r="S1807" i="1" s="1"/>
  <c r="P1807" i="1" s="1"/>
  <c r="T1807" i="1" l="1"/>
  <c r="W1808" i="1" s="1"/>
  <c r="M1808" i="1" l="1"/>
  <c r="U1807" i="1"/>
  <c r="N1808" i="1" s="1"/>
  <c r="V1808" i="1"/>
  <c r="Q1808" i="1"/>
  <c r="R1808" i="1" l="1"/>
  <c r="O1808" i="1"/>
  <c r="L1808" i="1" s="1"/>
  <c r="S1808" i="1" s="1"/>
  <c r="P1808" i="1" l="1"/>
  <c r="T1808" i="1" s="1"/>
  <c r="W1809" i="1" l="1"/>
  <c r="Q1809" i="1" s="1"/>
  <c r="M1809" i="1"/>
  <c r="U1808" i="1"/>
  <c r="N1809" i="1" s="1"/>
  <c r="V1809" i="1"/>
  <c r="R1809" i="1" l="1"/>
  <c r="O1809" i="1"/>
  <c r="L1809" i="1" s="1"/>
  <c r="S1809" i="1" l="1"/>
  <c r="P1809" i="1" s="1"/>
  <c r="T1809" i="1" s="1"/>
  <c r="W1810" i="1" l="1"/>
  <c r="Q1810" i="1" s="1"/>
  <c r="M1810" i="1"/>
  <c r="U1809" i="1"/>
  <c r="V1810" i="1"/>
  <c r="O1810" i="1" l="1"/>
  <c r="R1810" i="1"/>
  <c r="N1810" i="1"/>
  <c r="L1810" i="1" s="1"/>
  <c r="S1810" i="1" l="1"/>
  <c r="P1810" i="1" s="1"/>
  <c r="T1810" i="1" l="1"/>
  <c r="W1811" i="1" s="1"/>
  <c r="M1811" i="1" l="1"/>
  <c r="U1810" i="1"/>
  <c r="N1811" i="1" s="1"/>
  <c r="V1811" i="1"/>
  <c r="Q1811" i="1"/>
  <c r="O1811" i="1" l="1"/>
  <c r="L1811" i="1" s="1"/>
  <c r="R1811" i="1"/>
  <c r="S1811" i="1" l="1"/>
  <c r="P1811" i="1" s="1"/>
  <c r="T1811" i="1" l="1"/>
  <c r="W1812" i="1" s="1"/>
  <c r="Q1812" i="1" s="1"/>
  <c r="V1812" i="1" l="1"/>
  <c r="U1811" i="1"/>
  <c r="O1812" i="1" s="1"/>
  <c r="M1812" i="1"/>
  <c r="N1812" i="1" l="1"/>
  <c r="L1812" i="1" s="1"/>
  <c r="S1812" i="1" s="1"/>
  <c r="R1812" i="1"/>
  <c r="P1812" i="1" l="1"/>
  <c r="T1812" i="1" s="1"/>
  <c r="W1813" i="1" s="1"/>
  <c r="Q1813" i="1" s="1"/>
  <c r="U1812" i="1" l="1"/>
  <c r="M1813" i="1"/>
  <c r="V1813" i="1"/>
  <c r="O1813" i="1" l="1"/>
  <c r="R1813" i="1"/>
  <c r="N1813" i="1"/>
  <c r="L1813" i="1" l="1"/>
  <c r="S1813" i="1" s="1"/>
  <c r="P1813" i="1" s="1"/>
  <c r="T1813" i="1" l="1"/>
  <c r="W1814" i="1" s="1"/>
  <c r="M1814" i="1" l="1"/>
  <c r="U1813" i="1"/>
  <c r="V1814" i="1"/>
  <c r="Q1814" i="1"/>
  <c r="R1814" i="1" l="1"/>
  <c r="O1814" i="1"/>
  <c r="N1814" i="1"/>
  <c r="L1814" i="1" s="1"/>
  <c r="S1814" i="1" l="1"/>
  <c r="P1814" i="1" s="1"/>
  <c r="T1814" i="1" l="1"/>
  <c r="W1815" i="1" s="1"/>
  <c r="M1815" i="1" l="1"/>
  <c r="U1814" i="1"/>
  <c r="V1815" i="1"/>
  <c r="Q1815" i="1"/>
  <c r="R1815" i="1" l="1"/>
  <c r="O1815" i="1"/>
  <c r="N1815" i="1"/>
  <c r="L1815" i="1" s="1"/>
  <c r="S1815" i="1" l="1"/>
  <c r="P1815" i="1" s="1"/>
  <c r="T1815" i="1" l="1"/>
  <c r="W1816" i="1" s="1"/>
  <c r="U1815" i="1" l="1"/>
  <c r="M1816" i="1"/>
  <c r="V1816" i="1"/>
  <c r="Q1816" i="1"/>
  <c r="O1816" i="1" l="1"/>
  <c r="R1816" i="1"/>
  <c r="N1816" i="1"/>
  <c r="L1816" i="1" l="1"/>
  <c r="S1816" i="1" s="1"/>
  <c r="P1816" i="1" s="1"/>
  <c r="T1816" i="1" l="1"/>
  <c r="W1817" i="1" s="1"/>
  <c r="Q1817" i="1" s="1"/>
  <c r="V1817" i="1" l="1"/>
  <c r="U1816" i="1"/>
  <c r="O1817" i="1" s="1"/>
  <c r="M1817" i="1"/>
  <c r="N1817" i="1" l="1"/>
  <c r="L1817" i="1" s="1"/>
  <c r="S1817" i="1" s="1"/>
  <c r="R1817" i="1"/>
  <c r="P1817" i="1" l="1"/>
  <c r="T1817" i="1" s="1"/>
  <c r="W1818" i="1" s="1"/>
  <c r="Q1818" i="1" s="1"/>
  <c r="V1818" i="1" l="1"/>
  <c r="U1817" i="1"/>
  <c r="N1818" i="1" s="1"/>
  <c r="M1818" i="1"/>
  <c r="O1818" i="1" l="1"/>
  <c r="L1818" i="1" s="1"/>
  <c r="S1818" i="1" s="1"/>
  <c r="R1818" i="1"/>
  <c r="P1818" i="1" l="1"/>
  <c r="T1818" i="1" s="1"/>
  <c r="W1819" i="1" s="1"/>
  <c r="M1819" i="1" l="1"/>
  <c r="U1818" i="1"/>
  <c r="V1819" i="1"/>
  <c r="Q1819" i="1"/>
  <c r="O1819" i="1" l="1"/>
  <c r="R1819" i="1"/>
  <c r="N1819" i="1"/>
  <c r="L1819" i="1" l="1"/>
  <c r="S1819" i="1" s="1"/>
  <c r="P1819" i="1" s="1"/>
  <c r="T1819" i="1" l="1"/>
  <c r="W1820" i="1" s="1"/>
  <c r="Q1820" i="1" s="1"/>
  <c r="V1820" i="1" l="1"/>
  <c r="M1820" i="1"/>
  <c r="U1819" i="1"/>
  <c r="N1820" i="1" s="1"/>
  <c r="O1820" i="1" l="1"/>
  <c r="L1820" i="1" s="1"/>
  <c r="S1820" i="1" s="1"/>
  <c r="R1820" i="1"/>
  <c r="P1820" i="1" l="1"/>
  <c r="T1820" i="1" s="1"/>
  <c r="W1821" i="1" s="1"/>
  <c r="M1821" i="1" l="1"/>
  <c r="U1820" i="1"/>
  <c r="V1821" i="1"/>
  <c r="Q1821" i="1"/>
  <c r="R1821" i="1" l="1"/>
  <c r="O1821" i="1"/>
  <c r="N1821" i="1"/>
  <c r="L1821" i="1" s="1"/>
  <c r="S1821" i="1" l="1"/>
  <c r="P1821" i="1" s="1"/>
  <c r="T1821" i="1" l="1"/>
  <c r="W1822" i="1" s="1"/>
  <c r="Q1822" i="1" s="1"/>
  <c r="V1822" i="1" l="1"/>
  <c r="M1822" i="1"/>
  <c r="U1821" i="1"/>
  <c r="N1822" i="1" s="1"/>
  <c r="R1822" i="1" l="1"/>
  <c r="O1822" i="1"/>
  <c r="L1822" i="1" s="1"/>
  <c r="S1822" i="1" s="1"/>
  <c r="P1822" i="1" l="1"/>
  <c r="T1822" i="1" s="1"/>
  <c r="V1823" i="1" s="1"/>
  <c r="M1823" i="1" l="1"/>
  <c r="W1823" i="1"/>
  <c r="Q1823" i="1" s="1"/>
  <c r="U1822" i="1"/>
  <c r="N1823" i="1" s="1"/>
  <c r="R1823" i="1" l="1"/>
  <c r="O1823" i="1"/>
  <c r="L1823" i="1" s="1"/>
  <c r="S1823" i="1" s="1"/>
  <c r="P1823" i="1" l="1"/>
  <c r="T1823" i="1" s="1"/>
  <c r="W1824" i="1" s="1"/>
  <c r="Q1824" i="1" s="1"/>
  <c r="V1824" i="1" l="1"/>
  <c r="U1823" i="1"/>
  <c r="N1824" i="1" s="1"/>
  <c r="M1824" i="1"/>
  <c r="O1824" i="1" l="1"/>
  <c r="L1824" i="1" s="1"/>
  <c r="S1824" i="1" s="1"/>
  <c r="R1824" i="1"/>
  <c r="P1824" i="1" l="1"/>
  <c r="T1824" i="1" s="1"/>
  <c r="W1825" i="1" s="1"/>
  <c r="M1825" i="1" l="1"/>
  <c r="U1824" i="1"/>
  <c r="V1825" i="1"/>
  <c r="Q1825" i="1"/>
  <c r="N1825" i="1" l="1"/>
  <c r="O1825" i="1"/>
  <c r="R1825" i="1"/>
  <c r="L1825" i="1" l="1"/>
  <c r="S1825" i="1" s="1"/>
  <c r="P1825" i="1" s="1"/>
  <c r="T1825" i="1" l="1"/>
  <c r="W1826" i="1" s="1"/>
  <c r="Q1826" i="1" s="1"/>
  <c r="U1825" i="1" l="1"/>
  <c r="N1826" i="1" s="1"/>
  <c r="M1826" i="1"/>
  <c r="V1826" i="1"/>
  <c r="O1826" i="1" l="1"/>
  <c r="L1826" i="1" s="1"/>
  <c r="S1826" i="1" s="1"/>
  <c r="R1826" i="1"/>
  <c r="P1826" i="1" l="1"/>
  <c r="T1826" i="1" s="1"/>
  <c r="W1827" i="1" s="1"/>
  <c r="M1827" i="1" l="1"/>
  <c r="U1826" i="1"/>
  <c r="V1827" i="1"/>
  <c r="Q1827" i="1"/>
  <c r="R1827" i="1" l="1"/>
  <c r="O1827" i="1"/>
  <c r="N1827" i="1"/>
  <c r="L1827" i="1" s="1"/>
  <c r="S1827" i="1" l="1"/>
  <c r="P1827" i="1" s="1"/>
  <c r="T1827" i="1" l="1"/>
  <c r="W1828" i="1" s="1"/>
  <c r="M1828" i="1" l="1"/>
  <c r="U1827" i="1"/>
  <c r="N1828" i="1" s="1"/>
  <c r="V1828" i="1"/>
  <c r="Q1828" i="1"/>
  <c r="R1828" i="1" l="1"/>
  <c r="O1828" i="1"/>
  <c r="L1828" i="1" s="1"/>
  <c r="S1828" i="1" l="1"/>
  <c r="P1828" i="1" s="1"/>
  <c r="T1828" i="1" l="1"/>
  <c r="W1829" i="1" l="1"/>
  <c r="Q1829" i="1" s="1"/>
  <c r="V1829" i="1"/>
  <c r="M1829" i="1"/>
  <c r="U1828" i="1"/>
  <c r="O1829" i="1" l="1"/>
  <c r="R1829" i="1"/>
  <c r="N1829" i="1"/>
  <c r="L1829" i="1" l="1"/>
  <c r="S1829" i="1" s="1"/>
  <c r="P1829" i="1" s="1"/>
  <c r="T1829" i="1" l="1"/>
  <c r="W1830" i="1" s="1"/>
  <c r="Q1830" i="1" s="1"/>
  <c r="U1829" i="1" l="1"/>
  <c r="R1830" i="1" s="1"/>
  <c r="M1830" i="1"/>
  <c r="V1830" i="1"/>
  <c r="N1830" i="1" l="1"/>
  <c r="O1830" i="1"/>
  <c r="L1830" i="1" l="1"/>
  <c r="S1830" i="1" s="1"/>
  <c r="P1830" i="1" s="1"/>
  <c r="T1830" i="1" l="1"/>
  <c r="W1831" i="1" s="1"/>
  <c r="Q1831" i="1" s="1"/>
  <c r="V1831" i="1" l="1"/>
  <c r="U1830" i="1"/>
  <c r="N1831" i="1" s="1"/>
  <c r="M1831" i="1"/>
  <c r="R1831" i="1" l="1"/>
  <c r="O1831" i="1"/>
  <c r="L1831" i="1" s="1"/>
  <c r="S1831" i="1" s="1"/>
  <c r="P1831" i="1" s="1"/>
  <c r="T1831" i="1" l="1"/>
  <c r="W1832" i="1" s="1"/>
  <c r="M1832" i="1" l="1"/>
  <c r="U1831" i="1"/>
  <c r="N1832" i="1" s="1"/>
  <c r="V1832" i="1"/>
  <c r="Q1832" i="1"/>
  <c r="R1832" i="1" l="1"/>
  <c r="O1832" i="1"/>
  <c r="L1832" i="1" s="1"/>
  <c r="S1832" i="1" l="1"/>
  <c r="P1832" i="1" s="1"/>
  <c r="T1832" i="1" l="1"/>
  <c r="W1833" i="1" s="1"/>
  <c r="M1833" i="1" l="1"/>
  <c r="U1832" i="1"/>
  <c r="N1833" i="1" s="1"/>
  <c r="V1833" i="1"/>
  <c r="Q1833" i="1"/>
  <c r="R1833" i="1" l="1"/>
  <c r="O1833" i="1"/>
  <c r="L1833" i="1" s="1"/>
  <c r="S1833" i="1" l="1"/>
  <c r="P1833" i="1" s="1"/>
  <c r="T1833" i="1" l="1"/>
  <c r="W1834" i="1" s="1"/>
  <c r="M1834" i="1" l="1"/>
  <c r="U1833" i="1"/>
  <c r="V1834" i="1"/>
  <c r="Q1834" i="1"/>
  <c r="O1834" i="1" l="1"/>
  <c r="R1834" i="1"/>
  <c r="N1834" i="1"/>
  <c r="L1834" i="1" l="1"/>
  <c r="S1834" i="1" s="1"/>
  <c r="P1834" i="1" s="1"/>
  <c r="T1834" i="1" l="1"/>
  <c r="W1835" i="1" s="1"/>
  <c r="Q1835" i="1" s="1"/>
  <c r="U1834" i="1" l="1"/>
  <c r="N1835" i="1" s="1"/>
  <c r="M1835" i="1"/>
  <c r="V1835" i="1"/>
  <c r="R1835" i="1" l="1"/>
  <c r="O1835" i="1"/>
  <c r="L1835" i="1" s="1"/>
  <c r="S1835" i="1" s="1"/>
  <c r="P1835" i="1" l="1"/>
  <c r="T1835" i="1" s="1"/>
  <c r="W1836" i="1" s="1"/>
  <c r="Q1836" i="1" s="1"/>
  <c r="U1835" i="1" l="1"/>
  <c r="N1836" i="1" s="1"/>
  <c r="M1836" i="1"/>
  <c r="V1836" i="1"/>
  <c r="R1836" i="1" l="1"/>
  <c r="O1836" i="1"/>
  <c r="L1836" i="1" s="1"/>
  <c r="S1836" i="1" s="1"/>
  <c r="P1836" i="1" l="1"/>
  <c r="T1836" i="1" s="1"/>
  <c r="W1837" i="1" s="1"/>
  <c r="U1836" i="1" l="1"/>
  <c r="N1837" i="1" s="1"/>
  <c r="M1837" i="1"/>
  <c r="V1837" i="1"/>
  <c r="Q1837" i="1"/>
  <c r="R1837" i="1" l="1"/>
  <c r="O1837" i="1"/>
  <c r="L1837" i="1" s="1"/>
  <c r="S1837" i="1" l="1"/>
  <c r="P1837" i="1" s="1"/>
  <c r="T1837" i="1" l="1"/>
  <c r="W1838" i="1" l="1"/>
  <c r="Q1838" i="1" s="1"/>
  <c r="M1838" i="1"/>
  <c r="U1837" i="1"/>
  <c r="V1838" i="1"/>
  <c r="R1838" i="1" l="1"/>
  <c r="O1838" i="1"/>
  <c r="N1838" i="1"/>
  <c r="L1838" i="1" s="1"/>
  <c r="S1838" i="1" l="1"/>
  <c r="P1838" i="1" s="1"/>
  <c r="T1838" i="1" l="1"/>
  <c r="W1839" i="1" s="1"/>
  <c r="M1839" i="1" l="1"/>
  <c r="U1838" i="1"/>
  <c r="V1839" i="1"/>
  <c r="Q1839" i="1"/>
  <c r="O1839" i="1" l="1"/>
  <c r="R1839" i="1"/>
  <c r="N1839" i="1"/>
  <c r="L1839" i="1" l="1"/>
  <c r="S1839" i="1" s="1"/>
  <c r="P1839" i="1" s="1"/>
  <c r="T1839" i="1" l="1"/>
  <c r="W1840" i="1" s="1"/>
  <c r="Q1840" i="1" s="1"/>
  <c r="V1840" i="1" l="1"/>
  <c r="U1839" i="1"/>
  <c r="N1840" i="1" s="1"/>
  <c r="M1840" i="1"/>
  <c r="R1840" i="1" l="1"/>
  <c r="O1840" i="1"/>
  <c r="L1840" i="1" s="1"/>
  <c r="S1840" i="1" s="1"/>
  <c r="P1840" i="1" l="1"/>
  <c r="T1840" i="1" s="1"/>
  <c r="W1841" i="1" s="1"/>
  <c r="Q1841" i="1" s="1"/>
  <c r="V1841" i="1" l="1"/>
  <c r="M1841" i="1"/>
  <c r="U1840" i="1"/>
  <c r="N1841" i="1" s="1"/>
  <c r="O1841" i="1" l="1"/>
  <c r="L1841" i="1" s="1"/>
  <c r="S1841" i="1" s="1"/>
  <c r="R1841" i="1"/>
  <c r="P1841" i="1" l="1"/>
  <c r="T1841" i="1" s="1"/>
  <c r="W1842" i="1" s="1"/>
  <c r="M1842" i="1" l="1"/>
  <c r="U1841" i="1"/>
  <c r="N1842" i="1" s="1"/>
  <c r="V1842" i="1"/>
  <c r="Q1842" i="1"/>
  <c r="R1842" i="1" l="1"/>
  <c r="O1842" i="1"/>
  <c r="L1842" i="1" s="1"/>
  <c r="S1842" i="1" l="1"/>
  <c r="P1842" i="1" s="1"/>
  <c r="T1842" i="1" l="1"/>
  <c r="W1843" i="1" s="1"/>
  <c r="Q1843" i="1" s="1"/>
  <c r="V1843" i="1" l="1"/>
  <c r="U1842" i="1"/>
  <c r="R1843" i="1" s="1"/>
  <c r="M1843" i="1"/>
  <c r="O1843" i="1" l="1"/>
  <c r="N1843" i="1"/>
  <c r="L1843" i="1" l="1"/>
  <c r="S1843" i="1" s="1"/>
  <c r="P1843" i="1" s="1"/>
  <c r="T1843" i="1" l="1"/>
  <c r="W1844" i="1" s="1"/>
  <c r="Q1844" i="1" s="1"/>
  <c r="V1844" i="1" l="1"/>
  <c r="M1844" i="1"/>
  <c r="U1843" i="1"/>
  <c r="N1844" i="1" s="1"/>
  <c r="O1844" i="1" l="1"/>
  <c r="L1844" i="1" s="1"/>
  <c r="S1844" i="1" s="1"/>
  <c r="R1844" i="1"/>
  <c r="P1844" i="1" l="1"/>
  <c r="T1844" i="1"/>
  <c r="W1845" i="1" s="1"/>
  <c r="M1845" i="1" l="1"/>
  <c r="U1844" i="1"/>
  <c r="V1845" i="1"/>
  <c r="Q1845" i="1"/>
  <c r="R1845" i="1" l="1"/>
  <c r="O1845" i="1"/>
  <c r="N1845" i="1"/>
  <c r="L1845" i="1" l="1"/>
  <c r="S1845" i="1" s="1"/>
  <c r="P1845" i="1" s="1"/>
  <c r="T1845" i="1" l="1"/>
  <c r="W1846" i="1" s="1"/>
  <c r="Q1846" i="1" s="1"/>
  <c r="U1845" i="1" l="1"/>
  <c r="O1846" i="1" s="1"/>
  <c r="V1846" i="1"/>
  <c r="M1846" i="1"/>
  <c r="N1846" i="1" l="1"/>
  <c r="L1846" i="1" s="1"/>
  <c r="S1846" i="1" s="1"/>
  <c r="R1846" i="1"/>
  <c r="P1846" i="1" l="1"/>
  <c r="T1846" i="1"/>
  <c r="W1847" i="1" s="1"/>
  <c r="Q1847" i="1" s="1"/>
  <c r="V1847" i="1" l="1"/>
  <c r="U1846" i="1"/>
  <c r="N1847" i="1" s="1"/>
  <c r="M1847" i="1"/>
  <c r="R1847" i="1" l="1"/>
  <c r="O1847" i="1"/>
  <c r="L1847" i="1" s="1"/>
  <c r="S1847" i="1" s="1"/>
  <c r="P1847" i="1" l="1"/>
  <c r="T1847" i="1" s="1"/>
  <c r="W1848" i="1" s="1"/>
  <c r="Q1848" i="1" s="1"/>
  <c r="V1848" i="1" l="1"/>
  <c r="U1847" i="1"/>
  <c r="N1848" i="1" s="1"/>
  <c r="M1848" i="1"/>
  <c r="O1848" i="1" l="1"/>
  <c r="L1848" i="1" s="1"/>
  <c r="S1848" i="1" s="1"/>
  <c r="R1848" i="1"/>
  <c r="P1848" i="1" l="1"/>
  <c r="T1848" i="1" s="1"/>
  <c r="W1849" i="1" s="1"/>
  <c r="U1848" i="1" l="1"/>
  <c r="N1849" i="1" s="1"/>
  <c r="M1849" i="1"/>
  <c r="V1849" i="1"/>
  <c r="Q1849" i="1"/>
  <c r="R1849" i="1" l="1"/>
  <c r="O1849" i="1"/>
  <c r="L1849" i="1" s="1"/>
  <c r="S1849" i="1" l="1"/>
  <c r="P1849" i="1" s="1"/>
  <c r="T1849" i="1" l="1"/>
  <c r="W1850" i="1" s="1"/>
  <c r="M1850" i="1" l="1"/>
  <c r="U1849" i="1"/>
  <c r="N1850" i="1" s="1"/>
  <c r="V1850" i="1"/>
  <c r="Q1850" i="1"/>
  <c r="R1850" i="1" l="1"/>
  <c r="O1850" i="1"/>
  <c r="L1850" i="1" s="1"/>
  <c r="S1850" i="1" l="1"/>
  <c r="P1850" i="1" s="1"/>
  <c r="T1850" i="1" l="1"/>
  <c r="V1851" i="1" s="1"/>
  <c r="W1851" i="1" l="1"/>
  <c r="Q1851" i="1" s="1"/>
  <c r="M1851" i="1"/>
  <c r="U1850" i="1"/>
  <c r="N1851" i="1" s="1"/>
  <c r="O1851" i="1" l="1"/>
  <c r="L1851" i="1" s="1"/>
  <c r="R1851" i="1"/>
  <c r="S1851" i="1" l="1"/>
  <c r="P1851" i="1" s="1"/>
  <c r="T1851" i="1" l="1"/>
  <c r="W1852" i="1" s="1"/>
  <c r="Q1852" i="1" s="1"/>
  <c r="M1852" i="1" l="1"/>
  <c r="U1851" i="1"/>
  <c r="V1852" i="1"/>
  <c r="O1852" i="1" l="1"/>
  <c r="R1852" i="1"/>
  <c r="N1852" i="1"/>
  <c r="L1852" i="1" s="1"/>
  <c r="S1852" i="1" l="1"/>
  <c r="P1852" i="1" s="1"/>
  <c r="T1852" i="1" l="1"/>
  <c r="V1853" i="1" s="1"/>
  <c r="W1853" i="1" l="1"/>
  <c r="Q1853" i="1" s="1"/>
  <c r="U1852" i="1"/>
  <c r="N1853" i="1" s="1"/>
  <c r="M1853" i="1"/>
  <c r="R1853" i="1" l="1"/>
  <c r="O1853" i="1"/>
  <c r="L1853" i="1" s="1"/>
  <c r="S1853" i="1" l="1"/>
  <c r="P1853" i="1" s="1"/>
  <c r="T1853" i="1" l="1"/>
  <c r="W1854" i="1" s="1"/>
  <c r="Q1854" i="1" s="1"/>
  <c r="M1854" i="1" l="1"/>
  <c r="U1853" i="1"/>
  <c r="N1854" i="1" s="1"/>
  <c r="V1854" i="1"/>
  <c r="O1854" i="1" l="1"/>
  <c r="L1854" i="1" s="1"/>
  <c r="R1854" i="1"/>
  <c r="S1854" i="1" l="1"/>
  <c r="P1854" i="1" s="1"/>
  <c r="T1854" i="1" l="1"/>
  <c r="W1855" i="1" s="1"/>
  <c r="M1855" i="1" l="1"/>
  <c r="U1854" i="1"/>
  <c r="N1855" i="1" s="1"/>
  <c r="V1855" i="1"/>
  <c r="Q1855" i="1"/>
  <c r="O1855" i="1" l="1"/>
  <c r="L1855" i="1" s="1"/>
  <c r="R1855" i="1"/>
  <c r="S1855" i="1" l="1"/>
  <c r="P1855" i="1" s="1"/>
  <c r="T1855" i="1" l="1"/>
  <c r="W1856" i="1" s="1"/>
  <c r="Q1856" i="1" s="1"/>
  <c r="V1856" i="1" l="1"/>
  <c r="U1855" i="1"/>
  <c r="O1856" i="1" s="1"/>
  <c r="M1856" i="1"/>
  <c r="R1856" i="1" l="1"/>
  <c r="N1856" i="1"/>
  <c r="L1856" i="1" s="1"/>
  <c r="S1856" i="1" s="1"/>
  <c r="P1856" i="1" s="1"/>
  <c r="T1856" i="1" l="1"/>
  <c r="W1857" i="1" s="1"/>
  <c r="M1857" i="1" l="1"/>
  <c r="U1856" i="1"/>
  <c r="N1857" i="1" s="1"/>
  <c r="V1857" i="1"/>
  <c r="Q1857" i="1"/>
  <c r="O1857" i="1" l="1"/>
  <c r="L1857" i="1" s="1"/>
  <c r="R1857" i="1"/>
  <c r="S1857" i="1" l="1"/>
  <c r="P1857" i="1" s="1"/>
  <c r="T1857" i="1" l="1"/>
  <c r="W1858" i="1" s="1"/>
  <c r="Q1858" i="1" s="1"/>
  <c r="M1858" i="1" l="1"/>
  <c r="U1857" i="1"/>
  <c r="N1858" i="1" s="1"/>
  <c r="V1858" i="1"/>
  <c r="O1858" i="1" l="1"/>
  <c r="L1858" i="1" s="1"/>
  <c r="S1858" i="1" s="1"/>
  <c r="R1858" i="1"/>
  <c r="P1858" i="1" l="1"/>
  <c r="T1858" i="1" s="1"/>
  <c r="W1859" i="1" s="1"/>
  <c r="M1859" i="1" l="1"/>
  <c r="U1858" i="1"/>
  <c r="N1859" i="1" s="1"/>
  <c r="V1859" i="1"/>
  <c r="Q1859" i="1"/>
  <c r="R1859" i="1" l="1"/>
  <c r="O1859" i="1"/>
  <c r="L1859" i="1" s="1"/>
  <c r="S1859" i="1" l="1"/>
  <c r="P1859" i="1" s="1"/>
  <c r="T1859" i="1" l="1"/>
  <c r="V1860" i="1" s="1"/>
  <c r="W1860" i="1" l="1"/>
  <c r="Q1860" i="1" s="1"/>
  <c r="M1860" i="1"/>
  <c r="U1859" i="1"/>
  <c r="N1860" i="1" s="1"/>
  <c r="O1860" i="1" l="1"/>
  <c r="L1860" i="1" s="1"/>
  <c r="R1860" i="1"/>
  <c r="S1860" i="1" l="1"/>
  <c r="P1860" i="1" s="1"/>
  <c r="T1860" i="1" l="1"/>
  <c r="W1861" i="1" l="1"/>
  <c r="Q1861" i="1" s="1"/>
  <c r="U1860" i="1"/>
  <c r="N1861" i="1" s="1"/>
  <c r="M1861" i="1"/>
  <c r="V1861" i="1"/>
  <c r="O1861" i="1" l="1"/>
  <c r="L1861" i="1" s="1"/>
  <c r="R1861" i="1"/>
  <c r="S1861" i="1" l="1"/>
  <c r="P1861" i="1" s="1"/>
  <c r="T1861" i="1" l="1"/>
  <c r="W1862" i="1" s="1"/>
  <c r="Q1862" i="1" s="1"/>
  <c r="U1861" i="1" l="1"/>
  <c r="O1862" i="1" s="1"/>
  <c r="V1862" i="1"/>
  <c r="M1862" i="1"/>
  <c r="N1862" i="1" l="1"/>
  <c r="L1862" i="1" s="1"/>
  <c r="S1862" i="1" s="1"/>
  <c r="R1862" i="1"/>
  <c r="P1862" i="1" l="1"/>
  <c r="T1862" i="1" s="1"/>
  <c r="W1863" i="1" l="1"/>
  <c r="Q1863" i="1" s="1"/>
  <c r="M1863" i="1"/>
  <c r="U1862" i="1"/>
  <c r="V1863" i="1"/>
  <c r="R1863" i="1" l="1"/>
  <c r="O1863" i="1"/>
  <c r="N1863" i="1"/>
  <c r="L1863" i="1" s="1"/>
  <c r="S1863" i="1" l="1"/>
  <c r="P1863" i="1" s="1"/>
  <c r="T1863" i="1" l="1"/>
  <c r="W1864" i="1" s="1"/>
  <c r="M1864" i="1" l="1"/>
  <c r="U1863" i="1"/>
  <c r="N1864" i="1" s="1"/>
  <c r="V1864" i="1"/>
  <c r="Q1864" i="1"/>
  <c r="O1864" i="1" l="1"/>
  <c r="L1864" i="1" s="1"/>
  <c r="R1864" i="1"/>
  <c r="S1864" i="1" l="1"/>
  <c r="P1864" i="1" s="1"/>
  <c r="T1864" i="1" l="1"/>
  <c r="W1865" i="1" s="1"/>
  <c r="Q1865" i="1" s="1"/>
  <c r="V1865" i="1" l="1"/>
  <c r="M1865" i="1"/>
  <c r="U1864" i="1"/>
  <c r="N1865" i="1" s="1"/>
  <c r="R1865" i="1" l="1"/>
  <c r="O1865" i="1"/>
  <c r="L1865" i="1" s="1"/>
  <c r="S1865" i="1" s="1"/>
  <c r="P1865" i="1" l="1"/>
  <c r="T1865" i="1" s="1"/>
  <c r="W1866" i="1" s="1"/>
  <c r="Q1866" i="1" s="1"/>
  <c r="V1866" i="1" l="1"/>
  <c r="M1866" i="1"/>
  <c r="U1865" i="1"/>
  <c r="N1866" i="1" s="1"/>
  <c r="O1866" i="1" l="1"/>
  <c r="L1866" i="1" s="1"/>
  <c r="S1866" i="1" s="1"/>
  <c r="R1866" i="1"/>
  <c r="P1866" i="1" l="1"/>
  <c r="T1866" i="1" s="1"/>
  <c r="W1867" i="1" s="1"/>
  <c r="Q1867" i="1" s="1"/>
  <c r="V1867" i="1" l="1"/>
  <c r="U1866" i="1"/>
  <c r="N1867" i="1" s="1"/>
  <c r="M1867" i="1"/>
  <c r="R1867" i="1" l="1"/>
  <c r="O1867" i="1"/>
  <c r="L1867" i="1" s="1"/>
  <c r="S1867" i="1" s="1"/>
  <c r="P1867" i="1" l="1"/>
  <c r="T1867" i="1" s="1"/>
  <c r="W1868" i="1" s="1"/>
  <c r="Q1868" i="1" s="1"/>
  <c r="U1867" i="1" l="1"/>
  <c r="O1868" i="1" s="1"/>
  <c r="M1868" i="1"/>
  <c r="V1868" i="1"/>
  <c r="N1868" i="1" l="1"/>
  <c r="L1868" i="1" s="1"/>
  <c r="S1868" i="1" s="1"/>
  <c r="R1868" i="1"/>
  <c r="P1868" i="1" l="1"/>
  <c r="T1868" i="1" s="1"/>
  <c r="M1869" i="1" s="1"/>
  <c r="U1868" i="1" l="1"/>
  <c r="N1869" i="1" s="1"/>
  <c r="W1869" i="1"/>
  <c r="Q1869" i="1" s="1"/>
  <c r="V1869" i="1"/>
  <c r="O1869" i="1" l="1"/>
  <c r="L1869" i="1" s="1"/>
  <c r="S1869" i="1" s="1"/>
  <c r="R1869" i="1"/>
  <c r="P1869" i="1" l="1"/>
  <c r="T1869" i="1" s="1"/>
  <c r="W1870" i="1" l="1"/>
  <c r="Q1870" i="1" s="1"/>
  <c r="U1869" i="1"/>
  <c r="M1870" i="1"/>
  <c r="V1870" i="1"/>
  <c r="O1870" i="1" l="1"/>
  <c r="R1870" i="1"/>
  <c r="N1870" i="1"/>
  <c r="L1870" i="1" l="1"/>
  <c r="S1870" i="1" s="1"/>
  <c r="P1870" i="1" s="1"/>
  <c r="T1870" i="1" l="1"/>
  <c r="W1871" i="1" s="1"/>
  <c r="M1871" i="1" l="1"/>
  <c r="U1870" i="1"/>
  <c r="V1871" i="1"/>
  <c r="Q1871" i="1"/>
  <c r="R1871" i="1" l="1"/>
  <c r="O1871" i="1"/>
  <c r="N1871" i="1"/>
  <c r="L1871" i="1" s="1"/>
  <c r="S1871" i="1" l="1"/>
  <c r="P1871" i="1" s="1"/>
  <c r="T1871" i="1" l="1"/>
  <c r="W1872" i="1" s="1"/>
  <c r="U1871" i="1" l="1"/>
  <c r="M1872" i="1"/>
  <c r="V1872" i="1"/>
  <c r="Q1872" i="1"/>
  <c r="O1872" i="1" l="1"/>
  <c r="R1872" i="1"/>
  <c r="N1872" i="1"/>
  <c r="L1872" i="1" l="1"/>
  <c r="S1872" i="1" s="1"/>
  <c r="P1872" i="1" s="1"/>
  <c r="T1872" i="1" l="1"/>
  <c r="U1872" i="1" s="1"/>
  <c r="V1873" i="1" l="1"/>
  <c r="M1873" i="1"/>
  <c r="W1873" i="1"/>
  <c r="Q1873" i="1" s="1"/>
  <c r="O1873" i="1"/>
  <c r="R1873" i="1"/>
  <c r="N1873" i="1"/>
  <c r="L1873" i="1" l="1"/>
  <c r="S1873" i="1" s="1"/>
  <c r="P1873" i="1" s="1"/>
  <c r="T1873" i="1" l="1"/>
  <c r="U1873" i="1" s="1"/>
  <c r="N1874" i="1" s="1"/>
  <c r="V1874" i="1" l="1"/>
  <c r="M1874" i="1"/>
  <c r="W1874" i="1"/>
  <c r="Q1874" i="1" s="1"/>
  <c r="O1874" i="1"/>
  <c r="R1874" i="1"/>
  <c r="L1874" i="1" l="1"/>
  <c r="S1874" i="1" s="1"/>
  <c r="P1874" i="1" s="1"/>
  <c r="T1874" i="1" l="1"/>
  <c r="U1874" i="1" s="1"/>
  <c r="M1875" i="1" l="1"/>
  <c r="W1875" i="1"/>
  <c r="Q1875" i="1" s="1"/>
  <c r="V1875" i="1"/>
  <c r="O1875" i="1"/>
  <c r="R1875" i="1"/>
  <c r="N1875" i="1"/>
  <c r="L1875" i="1" l="1"/>
  <c r="S1875" i="1" s="1"/>
  <c r="P1875" i="1" s="1"/>
  <c r="T1875" i="1" l="1"/>
  <c r="W1876" i="1" s="1"/>
  <c r="Q1876" i="1" s="1"/>
  <c r="V1876" i="1" l="1"/>
  <c r="M1876" i="1"/>
  <c r="U1875" i="1"/>
  <c r="N1876" i="1" s="1"/>
  <c r="O1876" i="1" l="1"/>
  <c r="L1876" i="1" s="1"/>
  <c r="S1876" i="1" s="1"/>
  <c r="R1876" i="1"/>
  <c r="P1876" i="1" l="1"/>
  <c r="T1876" i="1" s="1"/>
  <c r="W1877" i="1" l="1"/>
  <c r="Q1877" i="1" s="1"/>
  <c r="M1877" i="1"/>
  <c r="U1876" i="1"/>
  <c r="V1877" i="1"/>
  <c r="R1877" i="1" l="1"/>
  <c r="O1877" i="1"/>
  <c r="N1877" i="1"/>
  <c r="L1877" i="1" s="1"/>
  <c r="S1877" i="1" l="1"/>
  <c r="P1877" i="1" s="1"/>
  <c r="T1877" i="1" l="1"/>
  <c r="W1878" i="1" s="1"/>
  <c r="M1878" i="1" l="1"/>
  <c r="U1877" i="1"/>
  <c r="N1878" i="1" s="1"/>
  <c r="V1878" i="1"/>
  <c r="Q1878" i="1"/>
  <c r="R1878" i="1" l="1"/>
  <c r="O1878" i="1"/>
  <c r="L1878" i="1" s="1"/>
  <c r="S1878" i="1" s="1"/>
  <c r="P1878" i="1" l="1"/>
  <c r="T1878" i="1" s="1"/>
  <c r="W1879" i="1" l="1"/>
  <c r="Q1879" i="1" s="1"/>
  <c r="M1879" i="1"/>
  <c r="U1878" i="1"/>
  <c r="V1879" i="1"/>
  <c r="R1879" i="1" l="1"/>
  <c r="O1879" i="1"/>
  <c r="N1879" i="1"/>
  <c r="L1879" i="1" s="1"/>
  <c r="S1879" i="1" l="1"/>
  <c r="P1879" i="1" s="1"/>
  <c r="T1879" i="1" l="1"/>
  <c r="W1880" i="1" s="1"/>
  <c r="Q1880" i="1" s="1"/>
  <c r="U1879" i="1" l="1"/>
  <c r="N1880" i="1" s="1"/>
  <c r="M1880" i="1"/>
  <c r="V1880" i="1"/>
  <c r="O1880" i="1" l="1"/>
  <c r="L1880" i="1" s="1"/>
  <c r="S1880" i="1" s="1"/>
  <c r="R1880" i="1"/>
  <c r="P1880" i="1" l="1"/>
  <c r="T1880" i="1" s="1"/>
  <c r="V1881" i="1" s="1"/>
  <c r="M1881" i="1" l="1"/>
  <c r="U1880" i="1"/>
  <c r="R1881" i="1" s="1"/>
  <c r="W1881" i="1"/>
  <c r="Q1881" i="1" s="1"/>
  <c r="O1881" i="1" l="1"/>
  <c r="N1881" i="1"/>
  <c r="L1881" i="1" l="1"/>
  <c r="S1881" i="1" s="1"/>
  <c r="P1881" i="1" s="1"/>
  <c r="T1881" i="1" l="1"/>
  <c r="W1882" i="1" s="1"/>
  <c r="Q1882" i="1" s="1"/>
  <c r="V1882" i="1" l="1"/>
  <c r="U1881" i="1"/>
  <c r="O1882" i="1" s="1"/>
  <c r="M1882" i="1"/>
  <c r="R1882" i="1" l="1"/>
  <c r="N1882" i="1"/>
  <c r="L1882" i="1" s="1"/>
  <c r="S1882" i="1" s="1"/>
  <c r="P1882" i="1" l="1"/>
  <c r="T1882" i="1" s="1"/>
  <c r="U1882" i="1" s="1"/>
  <c r="N1883" i="1" s="1"/>
  <c r="M1883" i="1" l="1"/>
  <c r="W1883" i="1"/>
  <c r="Q1883" i="1" s="1"/>
  <c r="V1883" i="1"/>
  <c r="O1883" i="1"/>
  <c r="R1883" i="1"/>
  <c r="L1883" i="1" l="1"/>
  <c r="S1883" i="1" s="1"/>
  <c r="P1883" i="1" s="1"/>
  <c r="T1883" i="1" l="1"/>
  <c r="W1884" i="1" s="1"/>
  <c r="M1884" i="1" l="1"/>
  <c r="U1883" i="1"/>
  <c r="V1884" i="1"/>
  <c r="Q1884" i="1"/>
  <c r="O1884" i="1" l="1"/>
  <c r="R1884" i="1"/>
  <c r="N1884" i="1"/>
  <c r="L1884" i="1" l="1"/>
  <c r="S1884" i="1" s="1"/>
  <c r="P1884" i="1" s="1"/>
  <c r="T1884" i="1" l="1"/>
  <c r="V1885" i="1" s="1"/>
  <c r="W1885" i="1" l="1"/>
  <c r="Q1885" i="1" s="1"/>
  <c r="U1884" i="1"/>
  <c r="N1885" i="1" s="1"/>
  <c r="M1885" i="1"/>
  <c r="R1885" i="1" l="1"/>
  <c r="O1885" i="1"/>
  <c r="L1885" i="1" s="1"/>
  <c r="S1885" i="1" l="1"/>
  <c r="P1885" i="1" s="1"/>
  <c r="T1885" i="1" l="1"/>
  <c r="W1886" i="1" s="1"/>
  <c r="M1886" i="1" l="1"/>
  <c r="U1885" i="1"/>
  <c r="V1886" i="1"/>
  <c r="Q1886" i="1"/>
  <c r="O1886" i="1" l="1"/>
  <c r="R1886" i="1"/>
  <c r="N1886" i="1"/>
  <c r="L1886" i="1" l="1"/>
  <c r="S1886" i="1" s="1"/>
  <c r="P1886" i="1" s="1"/>
  <c r="T1886" i="1" l="1"/>
  <c r="W1887" i="1" s="1"/>
  <c r="Q1887" i="1" s="1"/>
  <c r="U1886" i="1" l="1"/>
  <c r="R1887" i="1" s="1"/>
  <c r="V1887" i="1"/>
  <c r="M1887" i="1"/>
  <c r="O1887" i="1" l="1"/>
  <c r="N1887" i="1"/>
  <c r="L1887" i="1" l="1"/>
  <c r="S1887" i="1" s="1"/>
  <c r="P1887" i="1" s="1"/>
  <c r="T1887" i="1" l="1"/>
  <c r="W1888" i="1" s="1"/>
  <c r="Q1888" i="1" s="1"/>
  <c r="U1887" i="1" l="1"/>
  <c r="O1888" i="1" s="1"/>
  <c r="V1888" i="1"/>
  <c r="M1888" i="1"/>
  <c r="R1888" i="1" l="1"/>
  <c r="N1888" i="1"/>
  <c r="L1888" i="1" s="1"/>
  <c r="S1888" i="1" s="1"/>
  <c r="P1888" i="1" l="1"/>
  <c r="T1888" i="1" s="1"/>
  <c r="M1889" i="1" s="1"/>
  <c r="W1889" i="1" l="1"/>
  <c r="Q1889" i="1" s="1"/>
  <c r="U1888" i="1"/>
  <c r="R1889" i="1" s="1"/>
  <c r="V1889" i="1"/>
  <c r="N1889" i="1" l="1"/>
  <c r="L1889" i="1" s="1"/>
  <c r="S1889" i="1" s="1"/>
  <c r="P1889" i="1" s="1"/>
  <c r="O1889" i="1"/>
  <c r="T1889" i="1" l="1"/>
  <c r="W1890" i="1" s="1"/>
  <c r="Q1890" i="1" s="1"/>
  <c r="V1890" i="1" l="1"/>
  <c r="M1890" i="1"/>
  <c r="U1889" i="1"/>
  <c r="O1890" i="1" s="1"/>
  <c r="N1890" i="1" l="1"/>
  <c r="L1890" i="1" s="1"/>
  <c r="S1890" i="1" s="1"/>
  <c r="R1890" i="1"/>
  <c r="P1890" i="1" l="1"/>
  <c r="T1890" i="1" s="1"/>
  <c r="W1891" i="1" s="1"/>
  <c r="Q1891" i="1" s="1"/>
  <c r="U1890" i="1" l="1"/>
  <c r="N1891" i="1" s="1"/>
  <c r="M1891" i="1"/>
  <c r="V1891" i="1"/>
  <c r="R1891" i="1" l="1"/>
  <c r="O1891" i="1"/>
  <c r="L1891" i="1" s="1"/>
  <c r="S1891" i="1" s="1"/>
  <c r="P1891" i="1" l="1"/>
  <c r="T1891" i="1"/>
  <c r="W1892" i="1" s="1"/>
  <c r="Q1892" i="1" s="1"/>
  <c r="U1891" i="1" l="1"/>
  <c r="N1892" i="1" s="1"/>
  <c r="M1892" i="1"/>
  <c r="V1892" i="1"/>
  <c r="O1892" i="1" l="1"/>
  <c r="L1892" i="1" s="1"/>
  <c r="S1892" i="1" s="1"/>
  <c r="R1892" i="1"/>
  <c r="P1892" i="1" l="1"/>
  <c r="T1892" i="1" s="1"/>
  <c r="V1893" i="1" s="1"/>
  <c r="M1893" i="1" l="1"/>
  <c r="U1892" i="1"/>
  <c r="N1893" i="1" s="1"/>
  <c r="W1893" i="1"/>
  <c r="Q1893" i="1" s="1"/>
  <c r="O1893" i="1" l="1"/>
  <c r="L1893" i="1" s="1"/>
  <c r="S1893" i="1" s="1"/>
  <c r="P1893" i="1" s="1"/>
  <c r="T1893" i="1" s="1"/>
  <c r="R1893" i="1"/>
  <c r="W1894" i="1" l="1"/>
  <c r="Q1894" i="1" s="1"/>
  <c r="M1894" i="1"/>
  <c r="U1893" i="1"/>
  <c r="N1894" i="1" s="1"/>
  <c r="V1894" i="1"/>
  <c r="O1894" i="1" l="1"/>
  <c r="L1894" i="1" s="1"/>
  <c r="R1894" i="1"/>
  <c r="S1894" i="1" l="1"/>
  <c r="P1894" i="1" s="1"/>
  <c r="T1894" i="1" l="1"/>
  <c r="W1895" i="1" s="1"/>
  <c r="Q1895" i="1" s="1"/>
  <c r="V1895" i="1" l="1"/>
  <c r="M1895" i="1"/>
  <c r="U1894" i="1"/>
  <c r="R1895" i="1" s="1"/>
  <c r="N1895" i="1" l="1"/>
  <c r="O1895" i="1"/>
  <c r="L1895" i="1" l="1"/>
  <c r="S1895" i="1" s="1"/>
  <c r="P1895" i="1" s="1"/>
  <c r="T1895" i="1" l="1"/>
  <c r="W1896" i="1" s="1"/>
  <c r="Q1896" i="1" s="1"/>
  <c r="V1896" i="1" l="1"/>
  <c r="M1896" i="1"/>
  <c r="U1895" i="1"/>
  <c r="N1896" i="1" s="1"/>
  <c r="O1896" i="1" l="1"/>
  <c r="L1896" i="1" s="1"/>
  <c r="S1896" i="1" s="1"/>
  <c r="R1896" i="1"/>
  <c r="P1896" i="1" l="1"/>
  <c r="T1896" i="1"/>
  <c r="W1897" i="1" s="1"/>
  <c r="M1897" i="1" l="1"/>
  <c r="U1896" i="1"/>
  <c r="N1897" i="1" s="1"/>
  <c r="V1897" i="1"/>
  <c r="Q1897" i="1"/>
  <c r="R1897" i="1" l="1"/>
  <c r="O1897" i="1"/>
  <c r="L1897" i="1" s="1"/>
  <c r="S1897" i="1" l="1"/>
  <c r="P1897" i="1" s="1"/>
  <c r="T1897" i="1" l="1"/>
  <c r="V1898" i="1" s="1"/>
  <c r="W1898" i="1" l="1"/>
  <c r="Q1898" i="1" s="1"/>
  <c r="M1898" i="1"/>
  <c r="U1897" i="1"/>
  <c r="N1898" i="1" s="1"/>
  <c r="O1898" i="1" l="1"/>
  <c r="L1898" i="1" s="1"/>
  <c r="R1898" i="1"/>
  <c r="S1898" i="1" l="1"/>
  <c r="P1898" i="1" s="1"/>
  <c r="T1898" i="1" l="1"/>
  <c r="W1899" i="1" s="1"/>
  <c r="Q1899" i="1" s="1"/>
  <c r="V1899" i="1" l="1"/>
  <c r="U1898" i="1"/>
  <c r="R1899" i="1" s="1"/>
  <c r="M1899" i="1"/>
  <c r="N1899" i="1" l="1"/>
  <c r="O1899" i="1"/>
  <c r="L1899" i="1" l="1"/>
  <c r="S1899" i="1" s="1"/>
  <c r="P1899" i="1" s="1"/>
  <c r="T1899" i="1" s="1"/>
  <c r="M1900" i="1" s="1"/>
  <c r="V1900" i="1" l="1"/>
  <c r="U1899" i="1"/>
  <c r="O1900" i="1" s="1"/>
  <c r="W1900" i="1"/>
  <c r="Q1900" i="1" s="1"/>
  <c r="N1900" i="1" l="1"/>
  <c r="L1900" i="1" s="1"/>
  <c r="S1900" i="1" s="1"/>
  <c r="R1900" i="1"/>
  <c r="P1900" i="1" l="1"/>
  <c r="T1900" i="1" s="1"/>
  <c r="W1901" i="1" s="1"/>
  <c r="M1901" i="1" l="1"/>
  <c r="U1900" i="1"/>
  <c r="N1901" i="1" s="1"/>
  <c r="V1901" i="1"/>
  <c r="Q1901" i="1"/>
  <c r="R1901" i="1" l="1"/>
  <c r="O1901" i="1"/>
  <c r="L1901" i="1" s="1"/>
  <c r="S1901" i="1" l="1"/>
  <c r="P1901" i="1" s="1"/>
  <c r="T1901" i="1" l="1"/>
  <c r="W1902" i="1" s="1"/>
  <c r="M1902" i="1" l="1"/>
  <c r="U1901" i="1"/>
  <c r="V1902" i="1"/>
  <c r="Q1902" i="1"/>
  <c r="R1902" i="1" l="1"/>
  <c r="O1902" i="1"/>
  <c r="N1902" i="1"/>
  <c r="L1902" i="1" s="1"/>
  <c r="S1902" i="1" l="1"/>
  <c r="P1902" i="1" s="1"/>
  <c r="T1902" i="1" l="1"/>
  <c r="W1903" i="1" s="1"/>
  <c r="M1903" i="1" l="1"/>
  <c r="U1902" i="1"/>
  <c r="V1903" i="1"/>
  <c r="Q1903" i="1"/>
  <c r="R1903" i="1" l="1"/>
  <c r="O1903" i="1"/>
  <c r="N1903" i="1"/>
  <c r="L1903" i="1" s="1"/>
  <c r="S1903" i="1" l="1"/>
  <c r="P1903" i="1" s="1"/>
  <c r="T1903" i="1" l="1"/>
  <c r="W1904" i="1" s="1"/>
  <c r="Q1904" i="1" s="1"/>
  <c r="U1903" i="1" l="1"/>
  <c r="N1904" i="1" s="1"/>
  <c r="M1904" i="1"/>
  <c r="V1904" i="1"/>
  <c r="O1904" i="1" l="1"/>
  <c r="L1904" i="1" s="1"/>
  <c r="S1904" i="1" s="1"/>
  <c r="R1904" i="1"/>
  <c r="P1904" i="1" l="1"/>
  <c r="T1904" i="1" s="1"/>
  <c r="U1904" i="1" s="1"/>
  <c r="M1905" i="1" l="1"/>
  <c r="W1905" i="1"/>
  <c r="Q1905" i="1" s="1"/>
  <c r="V1905" i="1"/>
  <c r="O1905" i="1"/>
  <c r="R1905" i="1"/>
  <c r="N1905" i="1"/>
  <c r="L1905" i="1" l="1"/>
  <c r="S1905" i="1" s="1"/>
  <c r="P1905" i="1" s="1"/>
  <c r="T1905" i="1" l="1"/>
  <c r="W1906" i="1" s="1"/>
  <c r="Q1906" i="1" s="1"/>
  <c r="U1905" i="1" l="1"/>
  <c r="N1906" i="1" s="1"/>
  <c r="V1906" i="1"/>
  <c r="M1906" i="1"/>
  <c r="O1906" i="1" l="1"/>
  <c r="L1906" i="1" s="1"/>
  <c r="S1906" i="1" s="1"/>
  <c r="R1906" i="1"/>
  <c r="P1906" i="1" l="1"/>
  <c r="T1906" i="1" s="1"/>
  <c r="W1907" i="1" s="1"/>
  <c r="M1907" i="1" l="1"/>
  <c r="U1906" i="1"/>
  <c r="V1907" i="1"/>
  <c r="Q1907" i="1"/>
  <c r="O1907" i="1" l="1"/>
  <c r="R1907" i="1"/>
  <c r="N1907" i="1"/>
  <c r="L1907" i="1" l="1"/>
  <c r="S1907" i="1" s="1"/>
  <c r="P1907" i="1" s="1"/>
  <c r="T1907" i="1" l="1"/>
  <c r="W1908" i="1" s="1"/>
  <c r="U1907" i="1" l="1"/>
  <c r="N1908" i="1" s="1"/>
  <c r="M1908" i="1"/>
  <c r="V1908" i="1"/>
  <c r="Q1908" i="1"/>
  <c r="R1908" i="1" l="1"/>
  <c r="O1908" i="1"/>
  <c r="L1908" i="1" s="1"/>
  <c r="S1908" i="1" s="1"/>
  <c r="P1908" i="1" l="1"/>
  <c r="T1908" i="1" s="1"/>
  <c r="W1909" i="1" l="1"/>
  <c r="Q1909" i="1" s="1"/>
  <c r="M1909" i="1"/>
  <c r="U1908" i="1"/>
  <c r="V1909" i="1"/>
  <c r="O1909" i="1" l="1"/>
  <c r="R1909" i="1"/>
  <c r="N1909" i="1"/>
  <c r="L1909" i="1" l="1"/>
  <c r="S1909" i="1" s="1"/>
  <c r="P1909" i="1" s="1"/>
  <c r="T1909" i="1" l="1"/>
  <c r="W1910" i="1" s="1"/>
  <c r="M1910" i="1" l="1"/>
  <c r="U1909" i="1"/>
  <c r="V1910" i="1"/>
  <c r="Q1910" i="1"/>
  <c r="R1910" i="1" l="1"/>
  <c r="O1910" i="1"/>
  <c r="N1910" i="1"/>
  <c r="L1910" i="1" s="1"/>
  <c r="S1910" i="1" l="1"/>
  <c r="P1910" i="1" s="1"/>
  <c r="T1910" i="1" l="1"/>
  <c r="W1911" i="1" s="1"/>
  <c r="M1911" i="1" l="1"/>
  <c r="U1910" i="1"/>
  <c r="V1911" i="1"/>
  <c r="Q1911" i="1"/>
  <c r="O1911" i="1" l="1"/>
  <c r="R1911" i="1"/>
  <c r="N1911" i="1"/>
  <c r="L1911" i="1" l="1"/>
  <c r="S1911" i="1" s="1"/>
  <c r="P1911" i="1" s="1"/>
  <c r="T1911" i="1" l="1"/>
  <c r="W1912" i="1" s="1"/>
  <c r="Q1912" i="1" s="1"/>
  <c r="V1912" i="1" l="1"/>
  <c r="M1912" i="1"/>
  <c r="U1911" i="1"/>
  <c r="N1912" i="1" s="1"/>
  <c r="O1912" i="1" l="1"/>
  <c r="L1912" i="1" s="1"/>
  <c r="S1912" i="1" s="1"/>
  <c r="R1912" i="1"/>
  <c r="P1912" i="1" l="1"/>
  <c r="T1912" i="1" s="1"/>
  <c r="W1913" i="1" s="1"/>
  <c r="Q1913" i="1" s="1"/>
  <c r="U1912" i="1" l="1"/>
  <c r="N1913" i="1" s="1"/>
  <c r="M1913" i="1"/>
  <c r="V1913" i="1"/>
  <c r="R1913" i="1" l="1"/>
  <c r="O1913" i="1"/>
  <c r="L1913" i="1" s="1"/>
  <c r="S1913" i="1" s="1"/>
  <c r="P1913" i="1" l="1"/>
  <c r="T1913" i="1"/>
  <c r="W1914" i="1" s="1"/>
  <c r="M1914" i="1" l="1"/>
  <c r="U1913" i="1"/>
  <c r="N1914" i="1" s="1"/>
  <c r="V1914" i="1"/>
  <c r="Q1914" i="1"/>
  <c r="O1914" i="1" l="1"/>
  <c r="L1914" i="1" s="1"/>
  <c r="R1914" i="1"/>
  <c r="S1914" i="1" l="1"/>
  <c r="P1914" i="1" s="1"/>
  <c r="T1914" i="1" l="1"/>
  <c r="W1915" i="1" s="1"/>
  <c r="Q1915" i="1" s="1"/>
  <c r="V1915" i="1" l="1"/>
  <c r="U1914" i="1"/>
  <c r="N1915" i="1" s="1"/>
  <c r="M1915" i="1"/>
  <c r="R1915" i="1" l="1"/>
  <c r="O1915" i="1"/>
  <c r="L1915" i="1"/>
  <c r="S1915" i="1" s="1"/>
  <c r="P1915" i="1" l="1"/>
  <c r="T1915" i="1" s="1"/>
  <c r="U1915" i="1" s="1"/>
  <c r="M1916" i="1" l="1"/>
  <c r="W1916" i="1"/>
  <c r="Q1916" i="1" s="1"/>
  <c r="V1916" i="1"/>
  <c r="O1916" i="1"/>
  <c r="R1916" i="1"/>
  <c r="N1916" i="1"/>
  <c r="L1916" i="1" l="1"/>
  <c r="S1916" i="1" s="1"/>
  <c r="P1916" i="1" s="1"/>
  <c r="T1916" i="1" l="1"/>
  <c r="W1917" i="1" s="1"/>
  <c r="Q1917" i="1" s="1"/>
  <c r="M1917" i="1" l="1"/>
  <c r="V1917" i="1"/>
  <c r="U1916" i="1"/>
  <c r="O1917" i="1" s="1"/>
  <c r="R1917" i="1" l="1"/>
  <c r="N1917" i="1"/>
  <c r="L1917" i="1" s="1"/>
  <c r="S1917" i="1" s="1"/>
  <c r="P1917" i="1" l="1"/>
  <c r="T1917" i="1" s="1"/>
  <c r="W1918" i="1" l="1"/>
  <c r="Q1918" i="1" s="1"/>
  <c r="M1918" i="1"/>
  <c r="U1917" i="1"/>
  <c r="N1918" i="1" s="1"/>
  <c r="V1918" i="1"/>
  <c r="R1918" i="1" l="1"/>
  <c r="O1918" i="1"/>
  <c r="L1918" i="1" s="1"/>
  <c r="S1918" i="1" l="1"/>
  <c r="P1918" i="1" s="1"/>
  <c r="T1918" i="1" l="1"/>
  <c r="W1919" i="1" s="1"/>
  <c r="M1919" i="1" l="1"/>
  <c r="U1918" i="1"/>
  <c r="V1919" i="1"/>
  <c r="Q1919" i="1"/>
  <c r="R1919" i="1" l="1"/>
  <c r="O1919" i="1"/>
  <c r="N1919" i="1"/>
  <c r="L1919" i="1" s="1"/>
  <c r="S1919" i="1" l="1"/>
  <c r="P1919" i="1" s="1"/>
  <c r="T1919" i="1" l="1"/>
  <c r="W1920" i="1" s="1"/>
  <c r="Q1920" i="1" s="1"/>
  <c r="U1919" i="1" l="1"/>
  <c r="N1920" i="1" s="1"/>
  <c r="M1920" i="1"/>
  <c r="V1920" i="1"/>
  <c r="R1920" i="1" l="1"/>
  <c r="O1920" i="1"/>
  <c r="L1920" i="1" s="1"/>
  <c r="S1920" i="1" s="1"/>
  <c r="P1920" i="1" l="1"/>
  <c r="T1920" i="1" s="1"/>
  <c r="U1920" i="1" s="1"/>
  <c r="M1921" i="1" l="1"/>
  <c r="W1921" i="1"/>
  <c r="Q1921" i="1" s="1"/>
  <c r="V1921" i="1"/>
  <c r="R1921" i="1"/>
  <c r="O1921" i="1"/>
  <c r="N1921" i="1"/>
  <c r="L1921" i="1" l="1"/>
  <c r="S1921" i="1" s="1"/>
  <c r="P1921" i="1" s="1"/>
  <c r="T1921" i="1" l="1"/>
  <c r="W1922" i="1" s="1"/>
  <c r="Q1922" i="1" s="1"/>
  <c r="V1922" i="1" l="1"/>
  <c r="M1922" i="1"/>
  <c r="U1921" i="1"/>
  <c r="N1922" i="1" s="1"/>
  <c r="R1922" i="1" l="1"/>
  <c r="O1922" i="1"/>
  <c r="L1922" i="1" s="1"/>
  <c r="S1922" i="1" s="1"/>
  <c r="P1922" i="1" l="1"/>
  <c r="T1922" i="1" s="1"/>
  <c r="W1923" i="1" l="1"/>
  <c r="Q1923" i="1" s="1"/>
  <c r="U1922" i="1"/>
  <c r="N1923" i="1" s="1"/>
  <c r="M1923" i="1"/>
  <c r="V1923" i="1"/>
  <c r="O1923" i="1" l="1"/>
  <c r="L1923" i="1" s="1"/>
  <c r="R1923" i="1"/>
  <c r="S1923" i="1" l="1"/>
  <c r="P1923" i="1" s="1"/>
  <c r="T1923" i="1" l="1"/>
  <c r="W1924" i="1" s="1"/>
  <c r="Q1924" i="1" s="1"/>
  <c r="V1924" i="1" l="1"/>
  <c r="U1923" i="1"/>
  <c r="O1924" i="1" s="1"/>
  <c r="M1924" i="1"/>
  <c r="N1924" i="1" l="1"/>
  <c r="L1924" i="1" s="1"/>
  <c r="S1924" i="1" s="1"/>
  <c r="R1924" i="1"/>
  <c r="P1924" i="1" l="1"/>
  <c r="T1924" i="1" s="1"/>
  <c r="W1925" i="1" s="1"/>
  <c r="Q1925" i="1" s="1"/>
  <c r="V1925" i="1" l="1"/>
  <c r="U1924" i="1"/>
  <c r="R1925" i="1" s="1"/>
  <c r="M1925" i="1"/>
  <c r="O1925" i="1" l="1"/>
  <c r="N1925" i="1"/>
  <c r="L1925" i="1" s="1"/>
  <c r="S1925" i="1" s="1"/>
  <c r="P1925" i="1" s="1"/>
  <c r="T1925" i="1" l="1"/>
  <c r="W1926" i="1" s="1"/>
  <c r="U1925" i="1" l="1"/>
  <c r="N1926" i="1" s="1"/>
  <c r="M1926" i="1"/>
  <c r="V1926" i="1"/>
  <c r="Q1926" i="1"/>
  <c r="R1926" i="1" l="1"/>
  <c r="O1926" i="1"/>
  <c r="L1926" i="1" s="1"/>
  <c r="S1926" i="1" s="1"/>
  <c r="P1926" i="1" l="1"/>
  <c r="T1926" i="1" s="1"/>
  <c r="W1927" i="1" l="1"/>
  <c r="Q1927" i="1" s="1"/>
  <c r="M1927" i="1"/>
  <c r="U1926" i="1"/>
  <c r="V1927" i="1"/>
  <c r="R1927" i="1" l="1"/>
  <c r="O1927" i="1"/>
  <c r="N1927" i="1"/>
  <c r="L1927" i="1" s="1"/>
  <c r="S1927" i="1" l="1"/>
  <c r="P1927" i="1" s="1"/>
  <c r="T1927" i="1" l="1"/>
  <c r="U1927" i="1" s="1"/>
  <c r="M1928" i="1" l="1"/>
  <c r="W1928" i="1"/>
  <c r="Q1928" i="1" s="1"/>
  <c r="V1928" i="1"/>
  <c r="N1928" i="1"/>
  <c r="O1928" i="1"/>
  <c r="R1928" i="1"/>
  <c r="L1928" i="1" l="1"/>
  <c r="S1928" i="1" s="1"/>
  <c r="P1928" i="1" s="1"/>
  <c r="T1928" i="1" l="1"/>
  <c r="W1929" i="1" s="1"/>
  <c r="U1928" i="1" l="1"/>
  <c r="M1929" i="1"/>
  <c r="V1929" i="1"/>
  <c r="Q1929" i="1"/>
  <c r="O1929" i="1" l="1"/>
  <c r="R1929" i="1"/>
  <c r="N1929" i="1"/>
  <c r="L1929" i="1" l="1"/>
  <c r="S1929" i="1" s="1"/>
  <c r="P1929" i="1" s="1"/>
  <c r="T1929" i="1" l="1"/>
  <c r="W1930" i="1" s="1"/>
  <c r="Q1930" i="1" s="1"/>
  <c r="V1930" i="1" l="1"/>
  <c r="M1930" i="1"/>
  <c r="U1929" i="1"/>
  <c r="N1930" i="1" s="1"/>
  <c r="R1930" i="1" l="1"/>
  <c r="O1930" i="1"/>
  <c r="L1930" i="1" s="1"/>
  <c r="S1930" i="1" s="1"/>
  <c r="P1930" i="1" l="1"/>
  <c r="T1930" i="1" s="1"/>
  <c r="W1931" i="1" s="1"/>
  <c r="M1931" i="1" l="1"/>
  <c r="U1930" i="1"/>
  <c r="N1931" i="1" s="1"/>
  <c r="V1931" i="1"/>
  <c r="Q1931" i="1"/>
  <c r="O1931" i="1" l="1"/>
  <c r="L1931" i="1" s="1"/>
  <c r="R1931" i="1"/>
  <c r="S1931" i="1" l="1"/>
  <c r="P1931" i="1" s="1"/>
  <c r="T1931" i="1" l="1"/>
  <c r="W1932" i="1" s="1"/>
  <c r="M1932" i="1" l="1"/>
  <c r="U1931" i="1"/>
  <c r="V1932" i="1"/>
  <c r="Q1932" i="1"/>
  <c r="O1932" i="1" l="1"/>
  <c r="R1932" i="1"/>
  <c r="N1932" i="1"/>
  <c r="L1932" i="1" l="1"/>
  <c r="S1932" i="1" s="1"/>
  <c r="P1932" i="1" s="1"/>
  <c r="T1932" i="1" l="1"/>
  <c r="W1933" i="1" s="1"/>
  <c r="M1933" i="1" l="1"/>
  <c r="U1932" i="1"/>
  <c r="N1933" i="1" s="1"/>
  <c r="V1933" i="1"/>
  <c r="Q1933" i="1"/>
  <c r="O1933" i="1" l="1"/>
  <c r="L1933" i="1" s="1"/>
  <c r="S1933" i="1" s="1"/>
  <c r="R1933" i="1"/>
  <c r="P1933" i="1" l="1"/>
  <c r="T1933" i="1" s="1"/>
  <c r="V1934" i="1" s="1"/>
  <c r="W1934" i="1" l="1"/>
  <c r="Q1934" i="1" s="1"/>
  <c r="M1934" i="1"/>
  <c r="U1933" i="1"/>
  <c r="N1934" i="1" s="1"/>
  <c r="O1934" i="1" l="1"/>
  <c r="L1934" i="1" s="1"/>
  <c r="R1934" i="1"/>
  <c r="S1934" i="1" l="1"/>
  <c r="P1934" i="1" s="1"/>
  <c r="T1934" i="1" l="1"/>
  <c r="W1935" i="1" s="1"/>
  <c r="M1935" i="1" l="1"/>
  <c r="U1934" i="1"/>
  <c r="V1935" i="1"/>
  <c r="Q1935" i="1"/>
  <c r="O1935" i="1" l="1"/>
  <c r="R1935" i="1"/>
  <c r="N1935" i="1"/>
  <c r="L1935" i="1" l="1"/>
  <c r="S1935" i="1" s="1"/>
  <c r="P1935" i="1" s="1"/>
  <c r="T1935" i="1" l="1"/>
  <c r="W1936" i="1" s="1"/>
  <c r="Q1936" i="1" s="1"/>
  <c r="V1936" i="1" l="1"/>
  <c r="U1935" i="1"/>
  <c r="O1936" i="1" s="1"/>
  <c r="M1936" i="1"/>
  <c r="R1936" i="1" l="1"/>
  <c r="N1936" i="1"/>
  <c r="L1936" i="1" s="1"/>
  <c r="S1936" i="1" s="1"/>
  <c r="P1936" i="1" l="1"/>
  <c r="T1936" i="1" s="1"/>
  <c r="W1937" i="1" s="1"/>
  <c r="M1937" i="1" l="1"/>
  <c r="U1936" i="1"/>
  <c r="V1937" i="1"/>
  <c r="Q1937" i="1"/>
  <c r="O1937" i="1" l="1"/>
  <c r="R1937" i="1"/>
  <c r="N1937" i="1"/>
  <c r="L1937" i="1" l="1"/>
  <c r="S1937" i="1" s="1"/>
  <c r="P1937" i="1" s="1"/>
  <c r="T1937" i="1" l="1"/>
  <c r="W1938" i="1" s="1"/>
  <c r="M1938" i="1" l="1"/>
  <c r="U1937" i="1"/>
  <c r="V1938" i="1"/>
  <c r="Q1938" i="1"/>
  <c r="O1938" i="1" l="1"/>
  <c r="R1938" i="1"/>
  <c r="N1938" i="1"/>
  <c r="L1938" i="1" l="1"/>
  <c r="S1938" i="1" s="1"/>
  <c r="P1938" i="1" s="1"/>
  <c r="T1938" i="1" l="1"/>
  <c r="W1939" i="1" s="1"/>
  <c r="M1939" i="1" l="1"/>
  <c r="U1938" i="1"/>
  <c r="N1939" i="1" s="1"/>
  <c r="V1939" i="1"/>
  <c r="Q1939" i="1"/>
  <c r="O1939" i="1" l="1"/>
  <c r="L1939" i="1" s="1"/>
  <c r="R1939" i="1"/>
  <c r="S1939" i="1" l="1"/>
  <c r="P1939" i="1" s="1"/>
  <c r="T1939" i="1" l="1"/>
  <c r="W1940" i="1" s="1"/>
  <c r="Q1940" i="1" s="1"/>
  <c r="V1940" i="1" l="1"/>
  <c r="U1939" i="1"/>
  <c r="N1940" i="1" s="1"/>
  <c r="M1940" i="1"/>
  <c r="O1940" i="1" l="1"/>
  <c r="L1940" i="1" s="1"/>
  <c r="S1940" i="1" s="1"/>
  <c r="R1940" i="1"/>
  <c r="P1940" i="1" l="1"/>
  <c r="T1940" i="1" s="1"/>
  <c r="W1941" i="1" l="1"/>
  <c r="Q1941" i="1" s="1"/>
  <c r="M1941" i="1"/>
  <c r="U1940" i="1"/>
  <c r="N1941" i="1" s="1"/>
  <c r="V1941" i="1"/>
  <c r="O1941" i="1" l="1"/>
  <c r="L1941" i="1" s="1"/>
  <c r="R1941" i="1"/>
  <c r="S1941" i="1" l="1"/>
  <c r="P1941" i="1" s="1"/>
  <c r="T1941" i="1" l="1"/>
  <c r="W1942" i="1" s="1"/>
  <c r="M1942" i="1" l="1"/>
  <c r="U1941" i="1"/>
  <c r="N1942" i="1" s="1"/>
  <c r="V1942" i="1"/>
  <c r="Q1942" i="1"/>
  <c r="O1942" i="1" l="1"/>
  <c r="L1942" i="1" s="1"/>
  <c r="R1942" i="1"/>
  <c r="S1942" i="1" l="1"/>
  <c r="P1942" i="1" s="1"/>
  <c r="T1942" i="1" l="1"/>
  <c r="W1943" i="1" s="1"/>
  <c r="Q1943" i="1" s="1"/>
  <c r="M1943" i="1" l="1"/>
  <c r="U1942" i="1"/>
  <c r="V1943" i="1"/>
  <c r="R1943" i="1" l="1"/>
  <c r="O1943" i="1"/>
  <c r="N1943" i="1"/>
  <c r="L1943" i="1" s="1"/>
  <c r="S1943" i="1" l="1"/>
  <c r="P1943" i="1" s="1"/>
  <c r="T1943" i="1" l="1"/>
  <c r="W1944" i="1" s="1"/>
  <c r="M1944" i="1" l="1"/>
  <c r="U1943" i="1"/>
  <c r="V1944" i="1"/>
  <c r="Q1944" i="1"/>
  <c r="R1944" i="1" l="1"/>
  <c r="O1944" i="1"/>
  <c r="N1944" i="1"/>
  <c r="L1944" i="1" s="1"/>
  <c r="S1944" i="1" l="1"/>
  <c r="P1944" i="1" s="1"/>
  <c r="T1944" i="1" l="1"/>
  <c r="W1945" i="1" s="1"/>
  <c r="Q1945" i="1" s="1"/>
  <c r="U1944" i="1" l="1"/>
  <c r="O1945" i="1" s="1"/>
  <c r="M1945" i="1"/>
  <c r="V1945" i="1"/>
  <c r="N1945" i="1" l="1"/>
  <c r="L1945" i="1" s="1"/>
  <c r="S1945" i="1" s="1"/>
  <c r="R1945" i="1"/>
  <c r="P1945" i="1" l="1"/>
  <c r="T1945" i="1"/>
  <c r="W1946" i="1" s="1"/>
  <c r="M1946" i="1" l="1"/>
  <c r="U1945" i="1"/>
  <c r="V1946" i="1"/>
  <c r="Q1946" i="1"/>
  <c r="R1946" i="1" l="1"/>
  <c r="O1946" i="1"/>
  <c r="N1946" i="1"/>
  <c r="L1946" i="1" s="1"/>
  <c r="S1946" i="1" l="1"/>
  <c r="P1946" i="1" s="1"/>
  <c r="T1946" i="1" l="1"/>
  <c r="V1947" i="1" s="1"/>
  <c r="W1947" i="1" l="1"/>
  <c r="Q1947" i="1" s="1"/>
  <c r="M1947" i="1"/>
  <c r="U1946" i="1"/>
  <c r="N1947" i="1" s="1"/>
  <c r="R1947" i="1" l="1"/>
  <c r="O1947" i="1"/>
  <c r="L1947" i="1" s="1"/>
  <c r="S1947" i="1" l="1"/>
  <c r="P1947" i="1" s="1"/>
  <c r="T1947" i="1" s="1"/>
  <c r="W1948" i="1" l="1"/>
  <c r="Q1948" i="1" s="1"/>
  <c r="V1948" i="1"/>
  <c r="M1948" i="1"/>
  <c r="U1947" i="1"/>
  <c r="N1948" i="1" s="1"/>
  <c r="O1948" i="1" l="1"/>
  <c r="L1948" i="1" s="1"/>
  <c r="R1948" i="1"/>
  <c r="S1948" i="1" l="1"/>
  <c r="P1948" i="1" s="1"/>
  <c r="T1948" i="1" l="1"/>
  <c r="W1949" i="1" s="1"/>
  <c r="Q1949" i="1" s="1"/>
  <c r="V1949" i="1" l="1"/>
  <c r="M1949" i="1"/>
  <c r="U1948" i="1"/>
  <c r="N1949" i="1" s="1"/>
  <c r="O1949" i="1" l="1"/>
  <c r="L1949" i="1" s="1"/>
  <c r="S1949" i="1" s="1"/>
  <c r="R1949" i="1"/>
  <c r="P1949" i="1" l="1"/>
  <c r="T1949" i="1" s="1"/>
  <c r="M1950" i="1" s="1"/>
  <c r="W1950" i="1" l="1"/>
  <c r="Q1950" i="1" s="1"/>
  <c r="V1950" i="1"/>
  <c r="U1949" i="1"/>
  <c r="R1950" i="1" s="1"/>
  <c r="O1950" i="1" l="1"/>
  <c r="N1950" i="1"/>
  <c r="L1950" i="1" l="1"/>
  <c r="S1950" i="1" s="1"/>
  <c r="P1950" i="1" s="1"/>
  <c r="T1950" i="1" l="1"/>
  <c r="M1951" i="1" s="1"/>
  <c r="V1951" i="1" l="1"/>
  <c r="W1951" i="1"/>
  <c r="Q1951" i="1" s="1"/>
  <c r="U1950" i="1"/>
  <c r="O1951" i="1" s="1"/>
  <c r="N1951" i="1" l="1"/>
  <c r="L1951" i="1" s="1"/>
  <c r="S1951" i="1" s="1"/>
  <c r="R1951" i="1"/>
  <c r="P1951" i="1" l="1"/>
  <c r="T1951" i="1"/>
  <c r="W1952" i="1" s="1"/>
  <c r="Q1952" i="1" s="1"/>
  <c r="V1952" i="1" l="1"/>
  <c r="M1952" i="1"/>
  <c r="U1951" i="1"/>
  <c r="N1952" i="1" s="1"/>
  <c r="R1952" i="1" l="1"/>
  <c r="O1952" i="1"/>
  <c r="L1952" i="1" s="1"/>
  <c r="S1952" i="1" s="1"/>
  <c r="P1952" i="1" l="1"/>
  <c r="T1952" i="1" s="1"/>
  <c r="W1953" i="1" s="1"/>
  <c r="U1952" i="1" l="1"/>
  <c r="M1953" i="1"/>
  <c r="V1953" i="1"/>
  <c r="Q1953" i="1"/>
  <c r="R1953" i="1" l="1"/>
  <c r="O1953" i="1"/>
  <c r="N1953" i="1"/>
  <c r="L1953" i="1" s="1"/>
  <c r="S1953" i="1" s="1"/>
  <c r="P1953" i="1" l="1"/>
  <c r="T1953" i="1" s="1"/>
  <c r="W1954" i="1" l="1"/>
  <c r="Q1954" i="1" s="1"/>
  <c r="M1954" i="1"/>
  <c r="U1953" i="1"/>
  <c r="N1954" i="1" s="1"/>
  <c r="V1954" i="1"/>
  <c r="R1954" i="1" l="1"/>
  <c r="O1954" i="1"/>
  <c r="L1954" i="1" s="1"/>
  <c r="S1954" i="1" l="1"/>
  <c r="P1954" i="1" s="1"/>
  <c r="T1954" i="1" l="1"/>
  <c r="V1955" i="1" s="1"/>
  <c r="W1955" i="1" l="1"/>
  <c r="Q1955" i="1" s="1"/>
  <c r="M1955" i="1"/>
  <c r="U1954" i="1"/>
  <c r="N1955" i="1" s="1"/>
  <c r="R1955" i="1" l="1"/>
  <c r="O1955" i="1"/>
  <c r="L1955" i="1" s="1"/>
  <c r="S1955" i="1" l="1"/>
  <c r="P1955" i="1" s="1"/>
  <c r="T1955" i="1" l="1"/>
  <c r="W1956" i="1" s="1"/>
  <c r="Q1956" i="1" s="1"/>
  <c r="V1956" i="1" l="1"/>
  <c r="U1955" i="1"/>
  <c r="N1956" i="1" s="1"/>
  <c r="M1956" i="1"/>
  <c r="O1956" i="1" l="1"/>
  <c r="L1956" i="1" s="1"/>
  <c r="S1956" i="1" s="1"/>
  <c r="R1956" i="1"/>
  <c r="P1956" i="1" l="1"/>
  <c r="T1956" i="1" s="1"/>
  <c r="W1957" i="1" l="1"/>
  <c r="Q1957" i="1" s="1"/>
  <c r="U1956" i="1"/>
  <c r="N1957" i="1" s="1"/>
  <c r="M1957" i="1"/>
  <c r="V1957" i="1"/>
  <c r="O1957" i="1" l="1"/>
  <c r="L1957" i="1" s="1"/>
  <c r="S1957" i="1" s="1"/>
  <c r="R1957" i="1"/>
  <c r="P1957" i="1" l="1"/>
  <c r="T1957" i="1" s="1"/>
  <c r="W1958" i="1" s="1"/>
  <c r="Q1958" i="1" s="1"/>
  <c r="U1957" i="1" l="1"/>
  <c r="N1958" i="1" s="1"/>
  <c r="M1958" i="1"/>
  <c r="V1958" i="1"/>
  <c r="R1958" i="1" l="1"/>
  <c r="O1958" i="1"/>
  <c r="L1958" i="1" s="1"/>
  <c r="S1958" i="1" s="1"/>
  <c r="P1958" i="1" s="1"/>
  <c r="T1958" i="1" l="1"/>
  <c r="W1959" i="1" s="1"/>
  <c r="Q1959" i="1" s="1"/>
  <c r="V1959" i="1" l="1"/>
  <c r="U1958" i="1"/>
  <c r="N1959" i="1" s="1"/>
  <c r="M1959" i="1"/>
  <c r="R1959" i="1" l="1"/>
  <c r="O1959" i="1"/>
  <c r="L1959" i="1" s="1"/>
  <c r="S1959" i="1" s="1"/>
  <c r="P1959" i="1" l="1"/>
  <c r="T1959" i="1" s="1"/>
  <c r="W1960" i="1" s="1"/>
  <c r="M1960" i="1" l="1"/>
  <c r="U1959" i="1"/>
  <c r="V1960" i="1"/>
  <c r="Q1960" i="1"/>
  <c r="R1960" i="1" l="1"/>
  <c r="O1960" i="1"/>
  <c r="N1960" i="1"/>
  <c r="L1960" i="1" s="1"/>
  <c r="S1960" i="1" l="1"/>
  <c r="P1960" i="1" s="1"/>
  <c r="T1960" i="1" l="1"/>
  <c r="W1961" i="1" s="1"/>
  <c r="Q1961" i="1" s="1"/>
  <c r="V1961" i="1" l="1"/>
  <c r="U1960" i="1"/>
  <c r="O1961" i="1" s="1"/>
  <c r="M1961" i="1"/>
  <c r="N1961" i="1" l="1"/>
  <c r="L1961" i="1" s="1"/>
  <c r="S1961" i="1" s="1"/>
  <c r="R1961" i="1"/>
  <c r="P1961" i="1" l="1"/>
  <c r="T1961" i="1" s="1"/>
  <c r="W1962" i="1" s="1"/>
  <c r="M1962" i="1" l="1"/>
  <c r="U1961" i="1"/>
  <c r="N1962" i="1" s="1"/>
  <c r="V1962" i="1"/>
  <c r="Q1962" i="1"/>
  <c r="O1962" i="1" l="1"/>
  <c r="L1962" i="1" s="1"/>
  <c r="R1962" i="1"/>
  <c r="S1962" i="1" l="1"/>
  <c r="P1962" i="1" s="1"/>
  <c r="T1962" i="1" l="1"/>
  <c r="W1963" i="1" s="1"/>
  <c r="M1963" i="1" l="1"/>
  <c r="U1962" i="1"/>
  <c r="N1963" i="1" s="1"/>
  <c r="V1963" i="1"/>
  <c r="Q1963" i="1"/>
  <c r="O1963" i="1" l="1"/>
  <c r="L1963" i="1" s="1"/>
  <c r="R1963" i="1"/>
  <c r="S1963" i="1" l="1"/>
  <c r="P1963" i="1" s="1"/>
  <c r="T1963" i="1" l="1"/>
  <c r="W1964" i="1" s="1"/>
  <c r="Q1964" i="1" s="1"/>
  <c r="V1964" i="1" l="1"/>
  <c r="U1963" i="1"/>
  <c r="O1964" i="1" s="1"/>
  <c r="M1964" i="1"/>
  <c r="N1964" i="1" l="1"/>
  <c r="L1964" i="1" s="1"/>
  <c r="S1964" i="1" s="1"/>
  <c r="R1964" i="1"/>
  <c r="P1964" i="1" l="1"/>
  <c r="T1964" i="1" s="1"/>
  <c r="M1965" i="1" s="1"/>
  <c r="U1964" i="1" l="1"/>
  <c r="O1965" i="1" s="1"/>
  <c r="W1965" i="1"/>
  <c r="Q1965" i="1" s="1"/>
  <c r="V1965" i="1"/>
  <c r="N1965" i="1" l="1"/>
  <c r="L1965" i="1" s="1"/>
  <c r="S1965" i="1" s="1"/>
  <c r="R1965" i="1"/>
  <c r="P1965" i="1" l="1"/>
  <c r="T1965" i="1"/>
  <c r="W1966" i="1" s="1"/>
  <c r="M1966" i="1" l="1"/>
  <c r="U1965" i="1"/>
  <c r="N1966" i="1" s="1"/>
  <c r="V1966" i="1"/>
  <c r="Q1966" i="1"/>
  <c r="O1966" i="1" l="1"/>
  <c r="L1966" i="1" s="1"/>
  <c r="R1966" i="1"/>
  <c r="S1966" i="1" l="1"/>
  <c r="P1966" i="1" s="1"/>
  <c r="T1966" i="1" l="1"/>
  <c r="V1967" i="1" s="1"/>
  <c r="W1967" i="1" l="1"/>
  <c r="Q1967" i="1" s="1"/>
  <c r="M1967" i="1"/>
  <c r="U1966" i="1"/>
  <c r="O1967" i="1" l="1"/>
  <c r="R1967" i="1"/>
  <c r="N1967" i="1"/>
  <c r="L1967" i="1" l="1"/>
  <c r="S1967" i="1" s="1"/>
  <c r="P1967" i="1" s="1"/>
  <c r="T1967" i="1" l="1"/>
  <c r="W1968" i="1" s="1"/>
  <c r="Q1968" i="1" s="1"/>
  <c r="M1968" i="1" l="1"/>
  <c r="U1967" i="1"/>
  <c r="O1968" i="1" s="1"/>
  <c r="V1968" i="1"/>
  <c r="N1968" i="1" l="1"/>
  <c r="L1968" i="1" s="1"/>
  <c r="S1968" i="1" s="1"/>
  <c r="R1968" i="1"/>
  <c r="P1968" i="1" l="1"/>
  <c r="T1968" i="1"/>
  <c r="W1969" i="1" s="1"/>
  <c r="Q1969" i="1" s="1"/>
  <c r="M1969" i="1" l="1"/>
  <c r="V1969" i="1"/>
  <c r="U1968" i="1"/>
  <c r="N1969" i="1" s="1"/>
  <c r="O1969" i="1" l="1"/>
  <c r="L1969" i="1" s="1"/>
  <c r="S1969" i="1" s="1"/>
  <c r="R1969" i="1"/>
  <c r="P1969" i="1" l="1"/>
  <c r="T1969" i="1" s="1"/>
  <c r="W1970" i="1" s="1"/>
  <c r="Q1970" i="1" s="1"/>
  <c r="V1970" i="1" l="1"/>
  <c r="U1969" i="1"/>
  <c r="R1970" i="1" s="1"/>
  <c r="M1970" i="1"/>
  <c r="O1970" i="1" l="1"/>
  <c r="N1970" i="1"/>
  <c r="L1970" i="1" l="1"/>
  <c r="S1970" i="1" s="1"/>
  <c r="P1970" i="1" s="1"/>
  <c r="T1970" i="1" s="1"/>
  <c r="W1971" i="1" s="1"/>
  <c r="Q1971" i="1" s="1"/>
  <c r="V1971" i="1" l="1"/>
  <c r="U1970" i="1"/>
  <c r="O1971" i="1" s="1"/>
  <c r="M1971" i="1"/>
  <c r="R1971" i="1" l="1"/>
  <c r="N1971" i="1"/>
  <c r="L1971" i="1" s="1"/>
  <c r="S1971" i="1" s="1"/>
  <c r="P1971" i="1" l="1"/>
  <c r="T1971" i="1" s="1"/>
  <c r="W1972" i="1" s="1"/>
  <c r="Q1972" i="1" s="1"/>
  <c r="V1972" i="1" l="1"/>
  <c r="U1971" i="1"/>
  <c r="R1972" i="1" s="1"/>
  <c r="M1972" i="1"/>
  <c r="O1972" i="1" l="1"/>
  <c r="N1972" i="1"/>
  <c r="L1972" i="1" s="1"/>
  <c r="S1972" i="1" s="1"/>
  <c r="P1972" i="1" s="1"/>
  <c r="T1972" i="1" l="1"/>
  <c r="W1973" i="1" s="1"/>
  <c r="U1972" i="1" l="1"/>
  <c r="M1973" i="1"/>
  <c r="V1973" i="1"/>
  <c r="Q1973" i="1"/>
  <c r="R1973" i="1" l="1"/>
  <c r="O1973" i="1"/>
  <c r="N1973" i="1"/>
  <c r="L1973" i="1" s="1"/>
  <c r="S1973" i="1" l="1"/>
  <c r="P1973" i="1" s="1"/>
  <c r="T1973" i="1" l="1"/>
  <c r="W1974" i="1" s="1"/>
  <c r="M1974" i="1" l="1"/>
  <c r="U1973" i="1"/>
  <c r="V1974" i="1"/>
  <c r="Q1974" i="1"/>
  <c r="O1974" i="1" l="1"/>
  <c r="R1974" i="1"/>
  <c r="N1974" i="1"/>
  <c r="L1974" i="1" s="1"/>
  <c r="S1974" i="1" l="1"/>
  <c r="P1974" i="1" s="1"/>
  <c r="T1974" i="1" l="1"/>
  <c r="W1975" i="1" s="1"/>
  <c r="Q1975" i="1" s="1"/>
  <c r="U1974" i="1" l="1"/>
  <c r="R1975" i="1" s="1"/>
  <c r="M1975" i="1"/>
  <c r="V1975" i="1"/>
  <c r="N1975" i="1" l="1"/>
  <c r="O1975" i="1"/>
  <c r="L1975" i="1" l="1"/>
  <c r="S1975" i="1" s="1"/>
  <c r="P1975" i="1" s="1"/>
  <c r="T1975" i="1" l="1"/>
  <c r="W1976" i="1" s="1"/>
  <c r="Q1976" i="1" s="1"/>
  <c r="V1976" i="1" l="1"/>
  <c r="U1975" i="1"/>
  <c r="N1976" i="1" s="1"/>
  <c r="M1976" i="1"/>
  <c r="O1976" i="1" l="1"/>
  <c r="L1976" i="1" s="1"/>
  <c r="S1976" i="1" s="1"/>
  <c r="R1976" i="1"/>
  <c r="P1976" i="1" l="1"/>
  <c r="T1976" i="1" s="1"/>
  <c r="W1977" i="1" s="1"/>
  <c r="M1977" i="1" l="1"/>
  <c r="U1976" i="1"/>
  <c r="V1977" i="1"/>
  <c r="Q1977" i="1"/>
  <c r="O1977" i="1" l="1"/>
  <c r="R1977" i="1"/>
  <c r="N1977" i="1"/>
  <c r="L1977" i="1" l="1"/>
  <c r="S1977" i="1" s="1"/>
  <c r="P1977" i="1" s="1"/>
  <c r="T1977" i="1" l="1"/>
  <c r="W1978" i="1" s="1"/>
  <c r="Q1978" i="1" s="1"/>
  <c r="U1977" i="1" l="1"/>
  <c r="O1978" i="1" s="1"/>
  <c r="V1978" i="1"/>
  <c r="M1978" i="1"/>
  <c r="N1978" i="1" l="1"/>
  <c r="L1978" i="1" s="1"/>
  <c r="R1978" i="1"/>
  <c r="S1978" i="1" l="1"/>
  <c r="P1978" i="1" s="1"/>
  <c r="T1978" i="1" l="1"/>
  <c r="U1978" i="1" l="1"/>
  <c r="M1979" i="1"/>
  <c r="V1979" i="1"/>
  <c r="W1979" i="1"/>
  <c r="Q1979" i="1" s="1"/>
  <c r="N1979" i="1" l="1"/>
  <c r="R1979" i="1"/>
  <c r="O1979" i="1"/>
  <c r="L1979" i="1" l="1"/>
  <c r="S1979" i="1" l="1"/>
  <c r="P1979" i="1" s="1"/>
  <c r="T1979" i="1" s="1"/>
  <c r="M1980" i="1" l="1"/>
  <c r="U1979" i="1"/>
  <c r="V1980" i="1"/>
  <c r="W1980" i="1"/>
  <c r="Q1980" i="1" s="1"/>
  <c r="N1980" i="1" l="1"/>
  <c r="R1980" i="1"/>
  <c r="O1980" i="1"/>
  <c r="L1980" i="1" l="1"/>
  <c r="S1980" i="1" l="1"/>
  <c r="P1980" i="1" s="1"/>
  <c r="T1980" i="1" l="1"/>
  <c r="V1981" i="1" s="1"/>
  <c r="M1981" i="1" l="1"/>
  <c r="W1981" i="1"/>
  <c r="Q1981" i="1" s="1"/>
  <c r="U1980" i="1"/>
  <c r="O1981" i="1" s="1"/>
  <c r="R1981" i="1" l="1"/>
  <c r="N1981" i="1"/>
  <c r="L1981" i="1" s="1"/>
  <c r="S1981" i="1" s="1"/>
  <c r="P1981" i="1" l="1"/>
  <c r="T1981" i="1" s="1"/>
  <c r="V1982" i="1" s="1"/>
  <c r="U1981" i="1" l="1"/>
  <c r="N1982" i="1" s="1"/>
  <c r="W1982" i="1"/>
  <c r="Q1982" i="1" s="1"/>
  <c r="M1982" i="1"/>
  <c r="R1982" i="1" l="1"/>
  <c r="O1982" i="1"/>
  <c r="L1982" i="1" s="1"/>
  <c r="S1982" i="1" l="1"/>
  <c r="P1982" i="1" s="1"/>
  <c r="T1982" i="1" s="1"/>
  <c r="V1983" i="1" l="1"/>
  <c r="W1983" i="1"/>
  <c r="Q1983" i="1" s="1"/>
  <c r="M1983" i="1"/>
  <c r="U1982" i="1"/>
  <c r="N1983" i="1" s="1"/>
  <c r="R1983" i="1" l="1"/>
  <c r="O1983" i="1"/>
  <c r="L1983" i="1" s="1"/>
  <c r="S1983" i="1" l="1"/>
  <c r="P1983" i="1" s="1"/>
  <c r="T1983" i="1" s="1"/>
  <c r="W1984" i="1" s="1"/>
  <c r="Q1984" i="1" s="1"/>
  <c r="V1984" i="1" l="1"/>
  <c r="U1983" i="1"/>
  <c r="R1984" i="1" s="1"/>
  <c r="M1984" i="1"/>
  <c r="O1984" i="1" l="1"/>
  <c r="N1984" i="1"/>
  <c r="L1984" i="1" s="1"/>
  <c r="S1984" i="1" l="1"/>
  <c r="P1984" i="1" s="1"/>
  <c r="T1984" i="1" s="1"/>
  <c r="M1985" i="1" l="1"/>
  <c r="U1984" i="1"/>
  <c r="N1985" i="1" s="1"/>
  <c r="V1985" i="1"/>
  <c r="W1985" i="1"/>
  <c r="Q1985" i="1" s="1"/>
  <c r="O1985" i="1" l="1"/>
  <c r="L1985" i="1" s="1"/>
  <c r="S1985" i="1" s="1"/>
  <c r="R1985" i="1"/>
  <c r="P1985" i="1" l="1"/>
  <c r="T1985" i="1"/>
  <c r="W1986" i="1" s="1"/>
  <c r="Q1986" i="1" s="1"/>
  <c r="V1986" i="1" l="1"/>
  <c r="U1985" i="1"/>
  <c r="O1986" i="1" s="1"/>
  <c r="M1986" i="1"/>
  <c r="N1986" i="1" l="1"/>
  <c r="L1986" i="1" s="1"/>
  <c r="S1986" i="1" s="1"/>
  <c r="R1986" i="1"/>
  <c r="P1986" i="1" l="1"/>
  <c r="T1986" i="1"/>
  <c r="W1987" i="1" s="1"/>
  <c r="Q1987" i="1" s="1"/>
  <c r="V1987" i="1" l="1"/>
  <c r="U1986" i="1"/>
  <c r="O1987" i="1" s="1"/>
  <c r="M1987" i="1"/>
  <c r="R1987" i="1" l="1"/>
  <c r="N1987" i="1"/>
  <c r="L1987" i="1" s="1"/>
  <c r="S1987" i="1" s="1"/>
  <c r="P1987" i="1" l="1"/>
  <c r="T1987" i="1"/>
  <c r="U1987" i="1" s="1"/>
  <c r="V1988" i="1" l="1"/>
  <c r="M1988" i="1"/>
  <c r="W1988" i="1"/>
  <c r="Q1988" i="1" s="1"/>
  <c r="O1988" i="1"/>
  <c r="R1988" i="1"/>
  <c r="N1988" i="1"/>
  <c r="L1988" i="1" l="1"/>
  <c r="S1988" i="1" s="1"/>
  <c r="P1988" i="1" s="1"/>
  <c r="T1988" i="1" l="1"/>
  <c r="W1989" i="1" s="1"/>
  <c r="Q1989" i="1" s="1"/>
  <c r="U1988" i="1" l="1"/>
  <c r="N1989" i="1" s="1"/>
  <c r="M1989" i="1"/>
  <c r="V1989" i="1"/>
  <c r="R1989" i="1" l="1"/>
  <c r="O1989" i="1"/>
  <c r="L1989" i="1" s="1"/>
  <c r="S1989" i="1" s="1"/>
  <c r="P1989" i="1" s="1"/>
  <c r="T1989" i="1" l="1"/>
  <c r="W1990" i="1" s="1"/>
  <c r="Q1990" i="1" s="1"/>
  <c r="V1990" i="1" l="1"/>
  <c r="U1989" i="1"/>
  <c r="N1990" i="1" s="1"/>
  <c r="M1990" i="1"/>
  <c r="O1990" i="1" l="1"/>
  <c r="L1990" i="1" s="1"/>
  <c r="S1990" i="1" s="1"/>
  <c r="R1990" i="1"/>
  <c r="P1990" i="1" l="1"/>
  <c r="T1990" i="1" s="1"/>
  <c r="W1991" i="1" s="1"/>
  <c r="Q1991" i="1" s="1"/>
  <c r="V1991" i="1" l="1"/>
  <c r="U1990" i="1"/>
  <c r="N1991" i="1" s="1"/>
  <c r="M1991" i="1"/>
  <c r="O1991" i="1" l="1"/>
  <c r="L1991" i="1" s="1"/>
  <c r="S1991" i="1" s="1"/>
  <c r="R1991" i="1"/>
  <c r="P1991" i="1" l="1"/>
  <c r="T1991" i="1" s="1"/>
  <c r="V1992" i="1" s="1"/>
  <c r="W1992" i="1" l="1"/>
  <c r="Q1992" i="1" s="1"/>
  <c r="U1991" i="1"/>
  <c r="M1992" i="1"/>
  <c r="O1992" i="1" l="1"/>
  <c r="R1992" i="1"/>
  <c r="N1992" i="1"/>
  <c r="L1992" i="1" s="1"/>
  <c r="S1992" i="1" l="1"/>
  <c r="P1992" i="1" s="1"/>
  <c r="T1992" i="1" s="1"/>
  <c r="W1993" i="1" l="1"/>
  <c r="Q1993" i="1" s="1"/>
  <c r="U1992" i="1"/>
  <c r="M1993" i="1"/>
  <c r="V1993" i="1"/>
  <c r="R1993" i="1" l="1"/>
  <c r="O1993" i="1"/>
  <c r="N1993" i="1"/>
  <c r="L1993" i="1" s="1"/>
  <c r="S1993" i="1" l="1"/>
  <c r="P1993" i="1" s="1"/>
  <c r="T1993" i="1" l="1"/>
  <c r="W1994" i="1" s="1"/>
  <c r="M1994" i="1" l="1"/>
  <c r="U1993" i="1"/>
  <c r="V1994" i="1"/>
  <c r="Q1994" i="1"/>
  <c r="R1994" i="1" l="1"/>
  <c r="O1994" i="1"/>
  <c r="N1994" i="1"/>
  <c r="L1994" i="1" s="1"/>
  <c r="S1994" i="1" l="1"/>
  <c r="P1994" i="1" s="1"/>
  <c r="T1994" i="1" l="1"/>
  <c r="W1995" i="1" s="1"/>
  <c r="U1994" i="1" l="1"/>
  <c r="N1995" i="1" s="1"/>
  <c r="M1995" i="1"/>
  <c r="V1995" i="1"/>
  <c r="Q1995" i="1"/>
  <c r="R1995" i="1" l="1"/>
  <c r="O1995" i="1"/>
  <c r="L1995" i="1" s="1"/>
  <c r="S1995" i="1" l="1"/>
  <c r="P1995" i="1" s="1"/>
  <c r="T1995" i="1" l="1"/>
  <c r="W1996" i="1" s="1"/>
  <c r="M1996" i="1" l="1"/>
  <c r="U1995" i="1"/>
  <c r="V1996" i="1"/>
  <c r="Q1996" i="1"/>
  <c r="O1996" i="1" l="1"/>
  <c r="R1996" i="1"/>
  <c r="N1996" i="1"/>
  <c r="L1996" i="1" l="1"/>
  <c r="S1996" i="1" s="1"/>
  <c r="P1996" i="1" s="1"/>
  <c r="T1996" i="1" l="1"/>
  <c r="W1997" i="1" s="1"/>
  <c r="M1997" i="1" l="1"/>
  <c r="U1996" i="1"/>
  <c r="V1997" i="1"/>
  <c r="Q1997" i="1"/>
  <c r="O1997" i="1" l="1"/>
  <c r="R1997" i="1"/>
  <c r="N1997" i="1"/>
  <c r="L1997" i="1" l="1"/>
  <c r="S1997" i="1" s="1"/>
  <c r="P1997" i="1" s="1"/>
  <c r="T1997" i="1" l="1"/>
  <c r="W1998" i="1" s="1"/>
  <c r="M1998" i="1" l="1"/>
  <c r="U1997" i="1"/>
  <c r="V1998" i="1"/>
  <c r="Q1998" i="1"/>
  <c r="R1998" i="1" l="1"/>
  <c r="O1998" i="1"/>
  <c r="N1998" i="1"/>
  <c r="L1998" i="1" s="1"/>
  <c r="S1998" i="1" l="1"/>
  <c r="P1998" i="1" s="1"/>
  <c r="T1998" i="1" l="1"/>
  <c r="W1999" i="1" s="1"/>
  <c r="U1998" i="1" l="1"/>
  <c r="N1999" i="1" s="1"/>
  <c r="M1999" i="1"/>
  <c r="V1999" i="1"/>
  <c r="Q1999" i="1"/>
  <c r="O1999" i="1" l="1"/>
  <c r="L1999" i="1" s="1"/>
  <c r="R1999" i="1"/>
  <c r="S1999" i="1" l="1"/>
  <c r="P1999" i="1" s="1"/>
  <c r="T1999" i="1" l="1"/>
  <c r="U1999" i="1" s="1"/>
  <c r="V2000" i="1" l="1"/>
  <c r="M2000" i="1"/>
  <c r="W2000" i="1"/>
  <c r="Q2000" i="1" s="1"/>
  <c r="R2000" i="1"/>
  <c r="O2000" i="1"/>
  <c r="N2000" i="1"/>
  <c r="L2000" i="1" l="1"/>
  <c r="S2000" i="1" s="1"/>
  <c r="P2000" i="1" s="1"/>
  <c r="T2000" i="1" l="1"/>
  <c r="W2001" i="1" s="1"/>
  <c r="M2001" i="1" l="1"/>
  <c r="U2000" i="1"/>
  <c r="V2001" i="1"/>
  <c r="Q2001" i="1"/>
  <c r="O2001" i="1" l="1"/>
  <c r="R2001" i="1"/>
  <c r="N2001" i="1"/>
  <c r="L2001" i="1" l="1"/>
  <c r="S2001" i="1" s="1"/>
  <c r="P2001" i="1" s="1"/>
  <c r="T2001" i="1" l="1"/>
  <c r="W2002" i="1" s="1"/>
  <c r="M2002" i="1" l="1"/>
  <c r="U2001" i="1"/>
  <c r="V2002" i="1"/>
  <c r="Q2002" i="1"/>
  <c r="R2002" i="1" l="1"/>
  <c r="O2002" i="1"/>
  <c r="N2002" i="1"/>
  <c r="L2002" i="1" s="1"/>
  <c r="S2002" i="1" l="1"/>
  <c r="P2002" i="1" s="1"/>
  <c r="T2002" i="1" l="1"/>
  <c r="W2003" i="1" s="1"/>
  <c r="Q2003" i="1" s="1"/>
  <c r="V2003" i="1" l="1"/>
  <c r="U2002" i="1"/>
  <c r="R2003" i="1" s="1"/>
  <c r="M2003" i="1"/>
  <c r="N2003" i="1" l="1"/>
  <c r="O2003" i="1"/>
  <c r="L2003" i="1" l="1"/>
  <c r="S2003" i="1" s="1"/>
  <c r="P2003" i="1" s="1"/>
  <c r="T2003" i="1" l="1"/>
  <c r="W2004" i="1" s="1"/>
  <c r="Q2004" i="1" s="1"/>
  <c r="M2004" i="1" l="1"/>
  <c r="U2003" i="1"/>
  <c r="R2004" i="1" s="1"/>
  <c r="V2004" i="1"/>
  <c r="N2004" i="1" l="1"/>
  <c r="O2004" i="1"/>
  <c r="L2004" i="1" l="1"/>
  <c r="S2004" i="1" s="1"/>
  <c r="P2004" i="1" s="1"/>
  <c r="T2004" i="1" s="1"/>
  <c r="U2004" i="1" s="1"/>
  <c r="R2005" i="1" s="1"/>
  <c r="W2005" i="1" l="1"/>
  <c r="Q2005" i="1" s="1"/>
  <c r="M2005" i="1"/>
  <c r="N2005" i="1"/>
  <c r="O2005" i="1"/>
  <c r="V2005" i="1"/>
  <c r="L2005" i="1" l="1"/>
  <c r="S2005" i="1" s="1"/>
  <c r="P2005" i="1" s="1"/>
  <c r="T2005" i="1" l="1"/>
  <c r="W2006" i="1" s="1"/>
  <c r="Q2006" i="1" s="1"/>
  <c r="M2006" i="1" l="1"/>
  <c r="V2006" i="1"/>
  <c r="U2005" i="1"/>
  <c r="N2006" i="1" s="1"/>
  <c r="O2006" i="1" l="1"/>
  <c r="L2006" i="1"/>
  <c r="S2006" i="1" s="1"/>
  <c r="R2006" i="1"/>
  <c r="P2006" i="1" l="1"/>
  <c r="T2006" i="1" s="1"/>
  <c r="W2007" i="1" s="1"/>
  <c r="Q2007" i="1" s="1"/>
  <c r="V2007" i="1" l="1"/>
  <c r="U2006" i="1"/>
  <c r="O2007" i="1" s="1"/>
  <c r="M2007" i="1"/>
  <c r="R2007" i="1" l="1"/>
  <c r="N2007" i="1"/>
  <c r="L2007" i="1" s="1"/>
  <c r="S2007" i="1" s="1"/>
  <c r="P2007" i="1" s="1"/>
  <c r="T2007" i="1" s="1"/>
  <c r="U2007" i="1" l="1"/>
  <c r="R2008" i="1" s="1"/>
  <c r="M2008" i="1"/>
  <c r="W2008" i="1"/>
  <c r="Q2008" i="1" s="1"/>
  <c r="V2008" i="1"/>
  <c r="O2008" i="1" l="1"/>
  <c r="N2008" i="1"/>
  <c r="L2008" i="1" l="1"/>
  <c r="S2008" i="1" s="1"/>
  <c r="P2008" i="1" s="1"/>
  <c r="T2008" i="1" l="1"/>
  <c r="W2009" i="1" s="1"/>
  <c r="Q2009" i="1" s="1"/>
  <c r="V2009" i="1" l="1"/>
  <c r="U2008" i="1"/>
  <c r="N2009" i="1" s="1"/>
  <c r="M2009" i="1"/>
  <c r="R2009" i="1" l="1"/>
  <c r="O2009" i="1"/>
  <c r="L2009" i="1" s="1"/>
  <c r="S2009" i="1" s="1"/>
  <c r="P2009" i="1" l="1"/>
  <c r="T2009" i="1" s="1"/>
  <c r="M2010" i="1" s="1"/>
  <c r="V2010" i="1" l="1"/>
  <c r="U2009" i="1"/>
  <c r="N2010" i="1" s="1"/>
  <c r="W2010" i="1"/>
  <c r="Q2010" i="1" s="1"/>
  <c r="R2010" i="1" l="1"/>
  <c r="O2010" i="1"/>
  <c r="L2010" i="1" s="1"/>
  <c r="S2010" i="1" s="1"/>
  <c r="P2010" i="1" l="1"/>
  <c r="T2010" i="1"/>
  <c r="W2011" i="1" s="1"/>
  <c r="Q2011" i="1" s="1"/>
  <c r="M2011" i="1" l="1"/>
  <c r="V2011" i="1"/>
  <c r="U2010" i="1"/>
  <c r="N2011" i="1" s="1"/>
  <c r="R2011" i="1" l="1"/>
  <c r="O2011" i="1"/>
  <c r="L2011" i="1" s="1"/>
  <c r="S2011" i="1" s="1"/>
  <c r="P2011" i="1" l="1"/>
  <c r="T2011" i="1"/>
  <c r="W2012" i="1" s="1"/>
  <c r="M2012" i="1" l="1"/>
  <c r="U2011" i="1"/>
  <c r="N2012" i="1" s="1"/>
  <c r="V2012" i="1"/>
  <c r="Q2012" i="1"/>
  <c r="O2012" i="1" l="1"/>
  <c r="L2012" i="1" s="1"/>
  <c r="R2012" i="1"/>
  <c r="S2012" i="1" l="1"/>
  <c r="P2012" i="1" s="1"/>
  <c r="T2012" i="1" l="1"/>
  <c r="W2013" i="1" s="1"/>
  <c r="Q2013" i="1" s="1"/>
  <c r="U2012" i="1" l="1"/>
  <c r="R2013" i="1" s="1"/>
  <c r="M2013" i="1"/>
  <c r="V2013" i="1"/>
  <c r="N2013" i="1" l="1"/>
  <c r="O2013" i="1"/>
  <c r="L2013" i="1" l="1"/>
  <c r="S2013" i="1" s="1"/>
  <c r="P2013" i="1" s="1"/>
  <c r="T2013" i="1" l="1"/>
  <c r="V2014" i="1" s="1"/>
  <c r="M2014" i="1" l="1"/>
  <c r="W2014" i="1"/>
  <c r="Q2014" i="1" s="1"/>
  <c r="U2013" i="1"/>
  <c r="R2014" i="1" s="1"/>
  <c r="N2014" i="1" l="1"/>
  <c r="O2014" i="1"/>
  <c r="L2014" i="1" l="1"/>
  <c r="S2014" i="1" s="1"/>
  <c r="P2014" i="1" s="1"/>
  <c r="T2014" i="1" l="1"/>
  <c r="W2015" i="1" s="1"/>
  <c r="Q2015" i="1" s="1"/>
  <c r="M2015" i="1" l="1"/>
  <c r="U2014" i="1"/>
  <c r="N2015" i="1" s="1"/>
  <c r="V2015" i="1"/>
  <c r="R2015" i="1" l="1"/>
  <c r="O2015" i="1"/>
  <c r="L2015" i="1" s="1"/>
  <c r="S2015" i="1" s="1"/>
  <c r="P2015" i="1" l="1"/>
  <c r="T2015" i="1" s="1"/>
  <c r="W2016" i="1" s="1"/>
  <c r="M2016" i="1" l="1"/>
  <c r="U2015" i="1"/>
  <c r="V2016" i="1"/>
  <c r="Q2016" i="1"/>
  <c r="O2016" i="1" l="1"/>
  <c r="R2016" i="1"/>
  <c r="N2016" i="1"/>
  <c r="L2016" i="1" l="1"/>
  <c r="S2016" i="1" s="1"/>
  <c r="P2016" i="1" s="1"/>
  <c r="T2016" i="1" l="1"/>
  <c r="W2017" i="1" s="1"/>
  <c r="Q2017" i="1" s="1"/>
  <c r="V2017" i="1" l="1"/>
  <c r="M2017" i="1"/>
  <c r="U2016" i="1"/>
  <c r="N2017" i="1" s="1"/>
  <c r="R2017" i="1" l="1"/>
  <c r="O2017" i="1"/>
  <c r="L2017" i="1" s="1"/>
  <c r="S2017" i="1" s="1"/>
  <c r="P2017" i="1" l="1"/>
  <c r="T2017" i="1" s="1"/>
  <c r="W2018" i="1" s="1"/>
  <c r="M2018" i="1" l="1"/>
  <c r="U2017" i="1"/>
  <c r="V2018" i="1"/>
  <c r="Q2018" i="1"/>
  <c r="O2018" i="1" l="1"/>
  <c r="R2018" i="1"/>
  <c r="N2018" i="1"/>
  <c r="L2018" i="1" l="1"/>
  <c r="S2018" i="1" s="1"/>
  <c r="P2018" i="1" s="1"/>
  <c r="T2018" i="1" l="1"/>
  <c r="W2019" i="1" s="1"/>
  <c r="Q2019" i="1" s="1"/>
  <c r="V2019" i="1" l="1"/>
  <c r="M2019" i="1"/>
  <c r="U2018" i="1"/>
  <c r="O2019" i="1" s="1"/>
  <c r="R2019" i="1" l="1"/>
  <c r="N2019" i="1"/>
  <c r="L2019" i="1" s="1"/>
  <c r="S2019" i="1" s="1"/>
  <c r="P2019" i="1" l="1"/>
  <c r="T2019" i="1"/>
  <c r="W2020" i="1" s="1"/>
  <c r="Q2020" i="1" s="1"/>
  <c r="V2020" i="1" l="1"/>
  <c r="U2019" i="1"/>
  <c r="R2020" i="1" s="1"/>
  <c r="M2020" i="1"/>
  <c r="N2020" i="1" l="1"/>
  <c r="O2020" i="1"/>
  <c r="L2020" i="1" l="1"/>
  <c r="S2020" i="1" s="1"/>
  <c r="P2020" i="1" s="1"/>
  <c r="T2020" i="1" l="1"/>
  <c r="W2021" i="1" s="1"/>
  <c r="Q2021" i="1" s="1"/>
  <c r="V2021" i="1" l="1"/>
  <c r="U2020" i="1"/>
  <c r="O2021" i="1" s="1"/>
  <c r="M2021" i="1"/>
  <c r="N2021" i="1" l="1"/>
  <c r="L2021" i="1" s="1"/>
  <c r="S2021" i="1" s="1"/>
  <c r="R2021" i="1"/>
  <c r="P2021" i="1" l="1"/>
  <c r="T2021" i="1"/>
  <c r="U2021" i="1" s="1"/>
  <c r="O2022" i="1" s="1"/>
  <c r="V2022" i="1" l="1"/>
  <c r="R2022" i="1"/>
  <c r="M2022" i="1"/>
  <c r="W2022" i="1"/>
  <c r="Q2022" i="1" s="1"/>
  <c r="N2022" i="1"/>
  <c r="L2022" i="1" l="1"/>
  <c r="S2022" i="1" s="1"/>
  <c r="P2022" i="1" s="1"/>
  <c r="T2022" i="1" l="1"/>
  <c r="W2023" i="1" s="1"/>
  <c r="Q2023" i="1" s="1"/>
  <c r="U2022" i="1" l="1"/>
  <c r="N2023" i="1" s="1"/>
  <c r="M2023" i="1"/>
  <c r="V2023" i="1"/>
  <c r="R2023" i="1" l="1"/>
  <c r="O2023" i="1"/>
  <c r="L2023" i="1" s="1"/>
  <c r="S2023" i="1" s="1"/>
  <c r="P2023" i="1" l="1"/>
  <c r="T2023" i="1" s="1"/>
  <c r="W2024" i="1" s="1"/>
  <c r="M2024" i="1" l="1"/>
  <c r="U2023" i="1"/>
  <c r="V2024" i="1"/>
  <c r="Q2024" i="1"/>
  <c r="N2024" i="1" l="1"/>
  <c r="O2024" i="1"/>
  <c r="R2024" i="1"/>
  <c r="L2024" i="1" l="1"/>
  <c r="S2024" i="1" s="1"/>
  <c r="P2024" i="1" s="1"/>
  <c r="T2024" i="1" l="1"/>
  <c r="W2025" i="1" s="1"/>
  <c r="M2025" i="1" l="1"/>
  <c r="U2024" i="1"/>
  <c r="N2025" i="1" s="1"/>
  <c r="V2025" i="1"/>
  <c r="Q2025" i="1"/>
  <c r="O2025" i="1" l="1"/>
  <c r="L2025" i="1" s="1"/>
  <c r="R2025" i="1"/>
  <c r="S2025" i="1" l="1"/>
  <c r="P2025" i="1" s="1"/>
  <c r="T2025" i="1" l="1"/>
  <c r="M2026" i="1" s="1"/>
  <c r="U2025" i="1" l="1"/>
  <c r="N2026" i="1" s="1"/>
  <c r="W2026" i="1"/>
  <c r="Q2026" i="1" s="1"/>
  <c r="V2026" i="1"/>
  <c r="O2026" i="1" l="1"/>
  <c r="L2026" i="1" s="1"/>
  <c r="S2026" i="1" s="1"/>
  <c r="R2026" i="1"/>
  <c r="P2026" i="1" l="1"/>
  <c r="T2026" i="1" s="1"/>
  <c r="W2027" i="1" s="1"/>
  <c r="M2027" i="1" l="1"/>
  <c r="U2026" i="1"/>
  <c r="V2027" i="1"/>
  <c r="Q2027" i="1"/>
  <c r="R2027" i="1" l="1"/>
  <c r="O2027" i="1"/>
  <c r="N2027" i="1"/>
  <c r="L2027" i="1" s="1"/>
  <c r="S2027" i="1" l="1"/>
  <c r="P2027" i="1" s="1"/>
  <c r="T2027" i="1" l="1"/>
  <c r="W2028" i="1" s="1"/>
  <c r="Q2028" i="1" s="1"/>
  <c r="M2028" i="1" l="1"/>
  <c r="U2027" i="1"/>
  <c r="N2028" i="1" s="1"/>
  <c r="V2028" i="1"/>
  <c r="O2028" i="1" l="1"/>
  <c r="L2028" i="1" s="1"/>
  <c r="S2028" i="1" s="1"/>
  <c r="R2028" i="1"/>
  <c r="P2028" i="1" l="1"/>
  <c r="T2028" i="1" s="1"/>
  <c r="W2029" i="1" s="1"/>
  <c r="Q2029" i="1" s="1"/>
  <c r="V2029" i="1" l="1"/>
  <c r="U2028" i="1"/>
  <c r="O2029" i="1" s="1"/>
  <c r="M2029" i="1"/>
  <c r="R2029" i="1" l="1"/>
  <c r="N2029" i="1"/>
  <c r="L2029" i="1" s="1"/>
  <c r="S2029" i="1" s="1"/>
  <c r="P2029" i="1" l="1"/>
  <c r="T2029" i="1"/>
  <c r="W2030" i="1" s="1"/>
  <c r="Q2030" i="1" s="1"/>
  <c r="M2030" i="1" l="1"/>
  <c r="V2030" i="1"/>
  <c r="U2029" i="1"/>
  <c r="R2030" i="1" s="1"/>
  <c r="N2030" i="1" l="1"/>
  <c r="O2030" i="1"/>
  <c r="L2030" i="1" l="1"/>
  <c r="S2030" i="1" s="1"/>
  <c r="P2030" i="1" s="1"/>
  <c r="T2030" i="1" l="1"/>
  <c r="W2031" i="1" s="1"/>
  <c r="Q2031" i="1" s="1"/>
  <c r="U2030" i="1" l="1"/>
  <c r="N2031" i="1" s="1"/>
  <c r="M2031" i="1"/>
  <c r="V2031" i="1"/>
  <c r="O2031" i="1" l="1"/>
  <c r="L2031" i="1" s="1"/>
  <c r="S2031" i="1" s="1"/>
  <c r="R2031" i="1"/>
  <c r="P2031" i="1" l="1"/>
  <c r="T2031" i="1" s="1"/>
  <c r="W2032" i="1" s="1"/>
  <c r="M2032" i="1" l="1"/>
  <c r="U2031" i="1"/>
  <c r="V2032" i="1"/>
  <c r="Q2032" i="1"/>
  <c r="R2032" i="1" l="1"/>
  <c r="O2032" i="1"/>
  <c r="N2032" i="1"/>
  <c r="L2032" i="1" s="1"/>
  <c r="S2032" i="1" l="1"/>
  <c r="P2032" i="1" s="1"/>
  <c r="T2032" i="1" l="1"/>
  <c r="W2033" i="1" s="1"/>
  <c r="Q2033" i="1" s="1"/>
  <c r="V2033" i="1" l="1"/>
  <c r="M2033" i="1"/>
  <c r="U2032" i="1"/>
  <c r="R2033" i="1" s="1"/>
  <c r="O2033" i="1" l="1"/>
  <c r="N2033" i="1"/>
  <c r="L2033" i="1" l="1"/>
  <c r="S2033" i="1" s="1"/>
  <c r="P2033" i="1" s="1"/>
  <c r="T2033" i="1" l="1"/>
  <c r="M2034" i="1" s="1"/>
  <c r="V2034" i="1" l="1"/>
  <c r="W2034" i="1"/>
  <c r="Q2034" i="1" s="1"/>
  <c r="U2033" i="1"/>
  <c r="N2034" i="1" s="1"/>
  <c r="O2034" i="1" l="1"/>
  <c r="L2034" i="1" s="1"/>
  <c r="R2034" i="1"/>
  <c r="S2034" i="1" l="1"/>
  <c r="P2034" i="1" s="1"/>
  <c r="T2034" i="1" l="1"/>
  <c r="V2035" i="1" s="1"/>
  <c r="W2035" i="1" l="1"/>
  <c r="Q2035" i="1" s="1"/>
  <c r="U2034" i="1"/>
  <c r="M2035" i="1"/>
  <c r="R2035" i="1" l="1"/>
  <c r="O2035" i="1"/>
  <c r="N2035" i="1"/>
  <c r="L2035" i="1" s="1"/>
  <c r="S2035" i="1" l="1"/>
  <c r="P2035" i="1" s="1"/>
  <c r="T2035" i="1" s="1"/>
  <c r="V2036" i="1" l="1"/>
  <c r="W2036" i="1"/>
  <c r="Q2036" i="1" s="1"/>
  <c r="U2035" i="1"/>
  <c r="M2036" i="1"/>
  <c r="O2036" i="1" l="1"/>
  <c r="R2036" i="1"/>
  <c r="N2036" i="1"/>
  <c r="L2036" i="1" l="1"/>
  <c r="S2036" i="1" l="1"/>
  <c r="P2036" i="1" s="1"/>
  <c r="T2036" i="1" s="1"/>
  <c r="U2036" i="1" l="1"/>
  <c r="N2037" i="1" s="1"/>
  <c r="M2037" i="1"/>
  <c r="W2037" i="1"/>
  <c r="Q2037" i="1" s="1"/>
  <c r="V2037" i="1"/>
  <c r="R2037" i="1" l="1"/>
  <c r="O2037" i="1"/>
  <c r="L2037" i="1" s="1"/>
  <c r="S2037" i="1" s="1"/>
  <c r="P2037" i="1" l="1"/>
  <c r="T2037" i="1" l="1"/>
  <c r="V2038" i="1" s="1"/>
  <c r="W2038" i="1" l="1"/>
  <c r="Q2038" i="1" s="1"/>
  <c r="M2038" i="1"/>
  <c r="U2037" i="1"/>
  <c r="N2038" i="1" s="1"/>
  <c r="O2038" i="1" l="1"/>
  <c r="L2038" i="1" s="1"/>
  <c r="R2038" i="1"/>
  <c r="S2038" i="1" l="1"/>
  <c r="P2038" i="1" s="1"/>
  <c r="T2038" i="1" s="1"/>
  <c r="V2039" i="1" l="1"/>
  <c r="W2039" i="1"/>
  <c r="Q2039" i="1" s="1"/>
  <c r="U2038" i="1"/>
  <c r="M2039" i="1"/>
  <c r="N2039" i="1" l="1"/>
  <c r="O2039" i="1"/>
  <c r="R2039" i="1"/>
  <c r="L2039" i="1" l="1"/>
  <c r="S2039" i="1" s="1"/>
  <c r="P2039" i="1" s="1"/>
  <c r="T2039" i="1" s="1"/>
  <c r="V2040" i="1" l="1"/>
  <c r="W2040" i="1"/>
  <c r="Q2040" i="1" s="1"/>
  <c r="M2040" i="1"/>
  <c r="U2039" i="1"/>
  <c r="N2040" i="1" l="1"/>
  <c r="R2040" i="1"/>
  <c r="O2040" i="1"/>
  <c r="L2040" i="1" l="1"/>
  <c r="S2040" i="1" s="1"/>
  <c r="P2040" i="1" s="1"/>
  <c r="T2040" i="1" l="1"/>
  <c r="V2041" i="1" s="1"/>
  <c r="M2041" i="1" l="1"/>
  <c r="U2040" i="1"/>
  <c r="N2041" i="1" s="1"/>
  <c r="W2041" i="1"/>
  <c r="Q2041" i="1" s="1"/>
  <c r="O2041" i="1" l="1"/>
  <c r="L2041" i="1" s="1"/>
  <c r="R2041" i="1"/>
  <c r="S2041" i="1" l="1"/>
  <c r="P2041" i="1" s="1"/>
  <c r="T2041" i="1" s="1"/>
  <c r="W2042" i="1" l="1"/>
  <c r="Q2042" i="1" s="1"/>
  <c r="U2041" i="1"/>
  <c r="N2042" i="1" s="1"/>
  <c r="M2042" i="1"/>
  <c r="V2042" i="1"/>
  <c r="R2042" i="1" l="1"/>
  <c r="O2042" i="1"/>
  <c r="L2042" i="1" s="1"/>
  <c r="S2042" i="1" l="1"/>
  <c r="P2042" i="1" s="1"/>
  <c r="T2042" i="1" s="1"/>
  <c r="V2043" i="1" l="1"/>
  <c r="U2042" i="1"/>
  <c r="N2043" i="1" s="1"/>
  <c r="M2043" i="1"/>
  <c r="W2043" i="1"/>
  <c r="Q2043" i="1" s="1"/>
  <c r="O2043" i="1" l="1"/>
  <c r="L2043" i="1" s="1"/>
  <c r="R2043" i="1"/>
  <c r="S2043" i="1" l="1"/>
  <c r="P2043" i="1" s="1"/>
  <c r="T2043" i="1" s="1"/>
  <c r="V2044" i="1" l="1"/>
  <c r="M2044" i="1"/>
  <c r="U2043" i="1"/>
  <c r="N2044" i="1" s="1"/>
  <c r="W2044" i="1"/>
  <c r="Q2044" i="1" s="1"/>
  <c r="R2044" i="1" l="1"/>
  <c r="O2044" i="1"/>
  <c r="L2044" i="1" s="1"/>
  <c r="S2044" i="1" s="1"/>
  <c r="P2044" i="1" l="1"/>
  <c r="T2044" i="1" s="1"/>
  <c r="M2045" i="1" s="1"/>
  <c r="U2044" i="1" l="1"/>
  <c r="N2045" i="1" s="1"/>
  <c r="V2045" i="1"/>
  <c r="W2045" i="1"/>
  <c r="Q2045" i="1" s="1"/>
  <c r="R2045" i="1" l="1"/>
  <c r="O2045" i="1"/>
  <c r="L2045" i="1" s="1"/>
  <c r="S2045" i="1" s="1"/>
  <c r="P2045" i="1" l="1"/>
  <c r="T2045" i="1" s="1"/>
  <c r="W2046" i="1" l="1"/>
  <c r="Q2046" i="1" s="1"/>
  <c r="U2045" i="1"/>
  <c r="M2046" i="1"/>
  <c r="V2046" i="1"/>
  <c r="R2046" i="1" l="1"/>
  <c r="O2046" i="1"/>
  <c r="N2046" i="1"/>
  <c r="L2046" i="1" s="1"/>
  <c r="S2046" i="1" l="1"/>
  <c r="P2046" i="1" s="1"/>
  <c r="T2046" i="1" l="1"/>
  <c r="V2047" i="1" s="1"/>
  <c r="W2047" i="1" l="1"/>
  <c r="Q2047" i="1" s="1"/>
  <c r="M2047" i="1"/>
  <c r="U2046" i="1"/>
  <c r="N2047" i="1" s="1"/>
  <c r="O2047" i="1" l="1"/>
  <c r="L2047" i="1" s="1"/>
  <c r="R2047" i="1"/>
  <c r="S2047" i="1" l="1"/>
  <c r="P2047" i="1" s="1"/>
  <c r="T2047" i="1" l="1"/>
  <c r="W2048" i="1" s="1"/>
  <c r="Q2048" i="1" s="1"/>
  <c r="U2047" i="1" l="1"/>
  <c r="N2048" i="1" s="1"/>
  <c r="M2048" i="1"/>
  <c r="V2048" i="1"/>
  <c r="O2048" i="1" l="1"/>
  <c r="L2048" i="1" s="1"/>
  <c r="R2048" i="1"/>
  <c r="S2048" i="1" l="1"/>
  <c r="P2048" i="1" s="1"/>
  <c r="T2048" i="1" s="1"/>
  <c r="U2048" i="1" l="1"/>
  <c r="N2049" i="1" s="1"/>
  <c r="M2049" i="1"/>
  <c r="V2049" i="1"/>
  <c r="W2049" i="1"/>
  <c r="Q2049" i="1" s="1"/>
  <c r="O2049" i="1" l="1"/>
  <c r="L2049" i="1" s="1"/>
  <c r="S2049" i="1" s="1"/>
  <c r="R2049" i="1"/>
  <c r="P2049" i="1" l="1"/>
  <c r="T2049" i="1" s="1"/>
  <c r="W2050" i="1" s="1"/>
  <c r="Q2050" i="1" s="1"/>
  <c r="U2049" i="1" l="1"/>
  <c r="N2050" i="1" s="1"/>
  <c r="V2050" i="1"/>
  <c r="M2050" i="1"/>
  <c r="R2050" i="1" l="1"/>
  <c r="O2050" i="1"/>
  <c r="L2050" i="1" s="1"/>
  <c r="S2050" i="1" s="1"/>
  <c r="P2050" i="1" l="1"/>
  <c r="T2050" i="1" s="1"/>
  <c r="M2051" i="1" s="1"/>
  <c r="U2050" i="1" l="1"/>
  <c r="N2051" i="1" s="1"/>
  <c r="V2051" i="1"/>
  <c r="W2051" i="1"/>
  <c r="Q2051" i="1" s="1"/>
  <c r="R2051" i="1" l="1"/>
  <c r="O2051" i="1"/>
  <c r="L2051" i="1" s="1"/>
  <c r="S2051" i="1" s="1"/>
  <c r="P2051" i="1" l="1"/>
  <c r="T2051" i="1" s="1"/>
  <c r="W2052" i="1" s="1"/>
  <c r="M2052" i="1" l="1"/>
  <c r="U2051" i="1"/>
  <c r="V2052" i="1"/>
  <c r="Q2052" i="1"/>
  <c r="O2052" i="1" l="1"/>
  <c r="R2052" i="1"/>
  <c r="N2052" i="1"/>
  <c r="L2052" i="1" l="1"/>
  <c r="S2052" i="1" s="1"/>
  <c r="P2052" i="1" s="1"/>
  <c r="T2052" i="1" l="1"/>
  <c r="W2053" i="1" s="1"/>
  <c r="M2053" i="1" l="1"/>
  <c r="U2052" i="1"/>
  <c r="V2053" i="1"/>
  <c r="Q2053" i="1"/>
  <c r="O2053" i="1" l="1"/>
  <c r="R2053" i="1"/>
  <c r="N2053" i="1"/>
  <c r="L2053" i="1" l="1"/>
  <c r="S2053" i="1" s="1"/>
  <c r="P2053" i="1" s="1"/>
  <c r="T2053" i="1" l="1"/>
  <c r="W2054" i="1" s="1"/>
  <c r="U2053" i="1" l="1"/>
  <c r="N2054" i="1" s="1"/>
  <c r="M2054" i="1"/>
  <c r="V2054" i="1"/>
  <c r="Q2054" i="1"/>
  <c r="O2054" i="1" l="1"/>
  <c r="L2054" i="1" s="1"/>
  <c r="S2054" i="1" s="1"/>
  <c r="R2054" i="1"/>
  <c r="P2054" i="1" l="1"/>
  <c r="T2054" i="1" s="1"/>
  <c r="W2055" i="1" l="1"/>
  <c r="Q2055" i="1" s="1"/>
  <c r="M2055" i="1"/>
  <c r="U2054" i="1"/>
  <c r="V2055" i="1"/>
  <c r="O2055" i="1" l="1"/>
  <c r="R2055" i="1"/>
  <c r="N2055" i="1"/>
  <c r="L2055" i="1" l="1"/>
  <c r="S2055" i="1" s="1"/>
  <c r="P2055" i="1" s="1"/>
  <c r="T2055" i="1" l="1"/>
  <c r="W2056" i="1" s="1"/>
  <c r="M2056" i="1" l="1"/>
  <c r="U2055" i="1"/>
  <c r="N2056" i="1" s="1"/>
  <c r="V2056" i="1"/>
  <c r="Q2056" i="1"/>
  <c r="R2056" i="1" l="1"/>
  <c r="O2056" i="1"/>
  <c r="L2056" i="1" s="1"/>
  <c r="S2056" i="1" l="1"/>
  <c r="P2056" i="1" s="1"/>
  <c r="T2056" i="1" l="1"/>
  <c r="W2057" i="1" s="1"/>
  <c r="Q2057" i="1" s="1"/>
  <c r="V2057" i="1" l="1"/>
  <c r="M2057" i="1"/>
  <c r="U2056" i="1"/>
  <c r="O2057" i="1" s="1"/>
  <c r="R2057" i="1" l="1"/>
  <c r="N2057" i="1"/>
  <c r="L2057" i="1" s="1"/>
  <c r="S2057" i="1" s="1"/>
  <c r="P2057" i="1" l="1"/>
  <c r="T2057" i="1" s="1"/>
  <c r="W2058" i="1" s="1"/>
  <c r="Q2058" i="1" s="1"/>
  <c r="V2058" i="1" l="1"/>
  <c r="M2058" i="1"/>
  <c r="U2057" i="1"/>
  <c r="N2058" i="1" s="1"/>
  <c r="R2058" i="1" l="1"/>
  <c r="O2058" i="1"/>
  <c r="L2058" i="1" s="1"/>
  <c r="S2058" i="1" s="1"/>
  <c r="P2058" i="1" l="1"/>
  <c r="T2058" i="1" s="1"/>
  <c r="W2059" i="1" s="1"/>
  <c r="Q2059" i="1" s="1"/>
  <c r="M2059" i="1" l="1"/>
  <c r="U2058" i="1"/>
  <c r="R2059" i="1" s="1"/>
  <c r="V2059" i="1"/>
  <c r="O2059" i="1" l="1"/>
  <c r="N2059" i="1"/>
  <c r="L2059" i="1" l="1"/>
  <c r="S2059" i="1" s="1"/>
  <c r="P2059" i="1" s="1"/>
  <c r="T2059" i="1" l="1"/>
  <c r="W2060" i="1" s="1"/>
  <c r="Q2060" i="1" s="1"/>
  <c r="V2060" i="1" l="1"/>
  <c r="U2059" i="1"/>
  <c r="O2060" i="1" s="1"/>
  <c r="M2060" i="1"/>
  <c r="N2060" i="1" l="1"/>
  <c r="L2060" i="1" s="1"/>
  <c r="S2060" i="1" s="1"/>
  <c r="R2060" i="1"/>
  <c r="P2060" i="1" l="1"/>
  <c r="T2060" i="1" s="1"/>
  <c r="W2061" i="1" s="1"/>
  <c r="U2060" i="1" l="1"/>
  <c r="N2061" i="1" s="1"/>
  <c r="M2061" i="1"/>
  <c r="V2061" i="1"/>
  <c r="Q2061" i="1"/>
  <c r="R2061" i="1" l="1"/>
  <c r="O2061" i="1"/>
  <c r="L2061" i="1" s="1"/>
  <c r="S2061" i="1" l="1"/>
  <c r="P2061" i="1" s="1"/>
  <c r="T2061" i="1" l="1"/>
  <c r="V2062" i="1" s="1"/>
  <c r="W2062" i="1" l="1"/>
  <c r="Q2062" i="1" s="1"/>
  <c r="U2061" i="1"/>
  <c r="N2062" i="1" s="1"/>
  <c r="M2062" i="1"/>
  <c r="O2062" i="1" l="1"/>
  <c r="L2062" i="1" s="1"/>
  <c r="R2062" i="1"/>
  <c r="S2062" i="1" l="1"/>
  <c r="P2062" i="1" s="1"/>
  <c r="T2062" i="1" l="1"/>
  <c r="W2063" i="1" s="1"/>
  <c r="Q2063" i="1" s="1"/>
  <c r="V2063" i="1" l="1"/>
  <c r="U2062" i="1"/>
  <c r="R2063" i="1" s="1"/>
  <c r="M2063" i="1"/>
  <c r="O2063" i="1" l="1"/>
  <c r="N2063" i="1"/>
  <c r="L2063" i="1" l="1"/>
  <c r="S2063" i="1" s="1"/>
  <c r="P2063" i="1" s="1"/>
  <c r="T2063" i="1" l="1"/>
  <c r="W2064" i="1" s="1"/>
  <c r="Q2064" i="1" s="1"/>
  <c r="U2063" i="1" l="1"/>
  <c r="N2064" i="1" s="1"/>
  <c r="M2064" i="1"/>
  <c r="V2064" i="1"/>
  <c r="R2064" i="1" l="1"/>
  <c r="O2064" i="1"/>
  <c r="L2064" i="1" s="1"/>
  <c r="S2064" i="1" s="1"/>
  <c r="P2064" i="1" l="1"/>
  <c r="T2064" i="1" s="1"/>
  <c r="W2065" i="1" s="1"/>
  <c r="Q2065" i="1" s="1"/>
  <c r="M2065" i="1" l="1"/>
  <c r="U2064" i="1"/>
  <c r="O2065" i="1" s="1"/>
  <c r="V2065" i="1"/>
  <c r="R2065" i="1" l="1"/>
  <c r="N2065" i="1"/>
  <c r="L2065" i="1" s="1"/>
  <c r="S2065" i="1" s="1"/>
  <c r="P2065" i="1" l="1"/>
  <c r="T2065" i="1" s="1"/>
  <c r="W2066" i="1" s="1"/>
  <c r="U2065" i="1" l="1"/>
  <c r="N2066" i="1" s="1"/>
  <c r="M2066" i="1"/>
  <c r="V2066" i="1"/>
  <c r="Q2066" i="1"/>
  <c r="R2066" i="1" l="1"/>
  <c r="O2066" i="1"/>
  <c r="L2066" i="1" s="1"/>
  <c r="S2066" i="1" l="1"/>
  <c r="P2066" i="1" s="1"/>
  <c r="T2066" i="1" l="1"/>
  <c r="W2067" i="1" s="1"/>
  <c r="M2067" i="1" l="1"/>
  <c r="U2066" i="1"/>
  <c r="V2067" i="1"/>
  <c r="Q2067" i="1"/>
  <c r="R2067" i="1" l="1"/>
  <c r="O2067" i="1"/>
  <c r="N2067" i="1"/>
  <c r="L2067" i="1" s="1"/>
  <c r="S2067" i="1" l="1"/>
  <c r="P2067" i="1" s="1"/>
  <c r="T2067" i="1" l="1"/>
  <c r="W2068" i="1" s="1"/>
  <c r="M2068" i="1" l="1"/>
  <c r="U2067" i="1"/>
  <c r="V2068" i="1"/>
  <c r="Q2068" i="1"/>
  <c r="R2068" i="1" l="1"/>
  <c r="O2068" i="1"/>
  <c r="N2068" i="1"/>
  <c r="L2068" i="1" s="1"/>
  <c r="S2068" i="1" l="1"/>
  <c r="P2068" i="1" s="1"/>
  <c r="T2068" i="1" s="1"/>
  <c r="W2069" i="1" l="1"/>
  <c r="Q2069" i="1" s="1"/>
  <c r="U2068" i="1"/>
  <c r="N2069" i="1" s="1"/>
  <c r="M2069" i="1"/>
  <c r="V2069" i="1"/>
  <c r="R2069" i="1" l="1"/>
  <c r="O2069" i="1"/>
  <c r="L2069" i="1" s="1"/>
  <c r="S2069" i="1" l="1"/>
  <c r="P2069" i="1" s="1"/>
  <c r="T2069" i="1" l="1"/>
  <c r="W2070" i="1" s="1"/>
  <c r="U2069" i="1" l="1"/>
  <c r="N2070" i="1" s="1"/>
  <c r="M2070" i="1"/>
  <c r="V2070" i="1"/>
  <c r="Q2070" i="1"/>
  <c r="O2070" i="1" l="1"/>
  <c r="L2070" i="1" s="1"/>
  <c r="R2070" i="1"/>
  <c r="S2070" i="1" l="1"/>
  <c r="P2070" i="1" s="1"/>
  <c r="T2070" i="1" l="1"/>
  <c r="W2071" i="1" s="1"/>
  <c r="Q2071" i="1" s="1"/>
  <c r="M2071" i="1" l="1"/>
  <c r="U2070" i="1"/>
  <c r="N2071" i="1" s="1"/>
  <c r="V2071" i="1"/>
  <c r="O2071" i="1" l="1"/>
  <c r="L2071" i="1" s="1"/>
  <c r="S2071" i="1" s="1"/>
  <c r="R2071" i="1"/>
  <c r="P2071" i="1" l="1"/>
  <c r="T2071" i="1" s="1"/>
  <c r="W2072" i="1" s="1"/>
  <c r="Q2072" i="1" s="1"/>
  <c r="V2072" i="1" l="1"/>
  <c r="U2071" i="1"/>
  <c r="O2072" i="1" s="1"/>
  <c r="M2072" i="1"/>
  <c r="N2072" i="1" l="1"/>
  <c r="L2072" i="1" s="1"/>
  <c r="S2072" i="1" s="1"/>
  <c r="R2072" i="1"/>
  <c r="P2072" i="1" l="1"/>
  <c r="T2072" i="1" s="1"/>
  <c r="W2073" i="1" s="1"/>
  <c r="M2073" i="1" l="1"/>
  <c r="U2072" i="1"/>
  <c r="V2073" i="1"/>
  <c r="Q2073" i="1"/>
  <c r="N2073" i="1" l="1"/>
  <c r="O2073" i="1"/>
  <c r="R2073" i="1"/>
  <c r="L2073" i="1" l="1"/>
  <c r="S2073" i="1" s="1"/>
  <c r="P2073" i="1" s="1"/>
  <c r="T2073" i="1" l="1"/>
  <c r="M2074" i="1" s="1"/>
  <c r="V2074" i="1" l="1"/>
  <c r="U2073" i="1"/>
  <c r="O2074" i="1" s="1"/>
  <c r="W2074" i="1"/>
  <c r="Q2074" i="1" s="1"/>
  <c r="N2074" i="1" l="1"/>
  <c r="L2074" i="1" s="1"/>
  <c r="S2074" i="1" s="1"/>
  <c r="R2074" i="1"/>
  <c r="P2074" i="1" l="1"/>
  <c r="T2074" i="1" s="1"/>
  <c r="U2074" i="1" s="1"/>
  <c r="V2075" i="1" l="1"/>
  <c r="M2075" i="1"/>
  <c r="W2075" i="1"/>
  <c r="Q2075" i="1" s="1"/>
  <c r="R2075" i="1"/>
  <c r="O2075" i="1"/>
  <c r="N2075" i="1"/>
  <c r="L2075" i="1" l="1"/>
  <c r="S2075" i="1" s="1"/>
  <c r="P2075" i="1" s="1"/>
  <c r="T2075" i="1" l="1"/>
  <c r="W2076" i="1" s="1"/>
  <c r="M2076" i="1" l="1"/>
  <c r="U2075" i="1"/>
  <c r="V2076" i="1"/>
  <c r="Q2076" i="1"/>
  <c r="O2076" i="1" l="1"/>
  <c r="R2076" i="1"/>
  <c r="N2076" i="1"/>
  <c r="L2076" i="1" l="1"/>
  <c r="S2076" i="1" s="1"/>
  <c r="P2076" i="1" s="1"/>
  <c r="T2076" i="1" l="1"/>
  <c r="W2077" i="1" s="1"/>
  <c r="M2077" i="1" l="1"/>
  <c r="U2076" i="1"/>
  <c r="N2077" i="1" s="1"/>
  <c r="V2077" i="1"/>
  <c r="Q2077" i="1"/>
  <c r="R2077" i="1" l="1"/>
  <c r="O2077" i="1"/>
  <c r="L2077" i="1" s="1"/>
  <c r="S2077" i="1" l="1"/>
  <c r="P2077" i="1" s="1"/>
  <c r="T2077" i="1" s="1"/>
  <c r="W2078" i="1" l="1"/>
  <c r="Q2078" i="1" s="1"/>
  <c r="V2078" i="1"/>
  <c r="U2077" i="1"/>
  <c r="M2078" i="1"/>
  <c r="O2078" i="1" l="1"/>
  <c r="R2078" i="1"/>
  <c r="N2078" i="1"/>
  <c r="L2078" i="1" l="1"/>
  <c r="S2078" i="1" s="1"/>
  <c r="P2078" i="1" s="1"/>
  <c r="T2078" i="1" l="1"/>
  <c r="W2079" i="1" s="1"/>
  <c r="M2079" i="1" l="1"/>
  <c r="U2078" i="1"/>
  <c r="V2079" i="1"/>
  <c r="Q2079" i="1"/>
  <c r="O2079" i="1" l="1"/>
  <c r="R2079" i="1"/>
  <c r="N2079" i="1"/>
  <c r="L2079" i="1" l="1"/>
  <c r="S2079" i="1" s="1"/>
  <c r="P2079" i="1" s="1"/>
  <c r="T2079" i="1" l="1"/>
  <c r="W2080" i="1" s="1"/>
  <c r="M2080" i="1" l="1"/>
  <c r="U2079" i="1"/>
  <c r="N2080" i="1" s="1"/>
  <c r="V2080" i="1"/>
  <c r="Q2080" i="1"/>
  <c r="R2080" i="1" l="1"/>
  <c r="O2080" i="1"/>
  <c r="L2080" i="1" s="1"/>
  <c r="S2080" i="1" l="1"/>
  <c r="P2080" i="1" s="1"/>
  <c r="T2080" i="1" l="1"/>
  <c r="W2081" i="1" s="1"/>
  <c r="Q2081" i="1" s="1"/>
  <c r="M2081" i="1" l="1"/>
  <c r="U2080" i="1"/>
  <c r="O2081" i="1" s="1"/>
  <c r="V2081" i="1"/>
  <c r="N2081" i="1" l="1"/>
  <c r="L2081" i="1" s="1"/>
  <c r="S2081" i="1" s="1"/>
  <c r="R2081" i="1"/>
  <c r="P2081" i="1" l="1"/>
  <c r="T2081" i="1" s="1"/>
  <c r="M2082" i="1" s="1"/>
  <c r="W2082" i="1" l="1"/>
  <c r="Q2082" i="1" s="1"/>
  <c r="V2082" i="1"/>
  <c r="U2081" i="1"/>
  <c r="N2082" i="1" s="1"/>
  <c r="R2082" i="1" l="1"/>
  <c r="O2082" i="1"/>
  <c r="L2082" i="1" s="1"/>
  <c r="S2082" i="1" s="1"/>
  <c r="P2082" i="1" l="1"/>
  <c r="T2082" i="1"/>
  <c r="M2083" i="1" s="1"/>
  <c r="V2083" i="1" l="1"/>
  <c r="U2082" i="1"/>
  <c r="O2083" i="1" s="1"/>
  <c r="W2083" i="1"/>
  <c r="Q2083" i="1" s="1"/>
  <c r="N2083" i="1" l="1"/>
  <c r="L2083" i="1" s="1"/>
  <c r="S2083" i="1" s="1"/>
  <c r="R2083" i="1"/>
  <c r="P2083" i="1" l="1"/>
  <c r="T2083" i="1" s="1"/>
  <c r="W2084" i="1" s="1"/>
  <c r="Q2084" i="1" s="1"/>
  <c r="M2084" i="1" l="1"/>
  <c r="U2083" i="1"/>
  <c r="V2084" i="1"/>
  <c r="R2084" i="1" l="1"/>
  <c r="O2084" i="1"/>
  <c r="N2084" i="1"/>
  <c r="L2084" i="1" s="1"/>
  <c r="S2084" i="1" l="1"/>
  <c r="P2084" i="1" s="1"/>
  <c r="T2084" i="1" l="1"/>
  <c r="W2085" i="1" s="1"/>
  <c r="M2085" i="1" l="1"/>
  <c r="U2084" i="1"/>
  <c r="V2085" i="1"/>
  <c r="Q2085" i="1"/>
  <c r="N2085" i="1" l="1"/>
  <c r="O2085" i="1"/>
  <c r="R2085" i="1"/>
  <c r="L2085" i="1" l="1"/>
  <c r="S2085" i="1" s="1"/>
  <c r="P2085" i="1" s="1"/>
  <c r="T2085" i="1" l="1"/>
  <c r="W2086" i="1" s="1"/>
  <c r="M2086" i="1" l="1"/>
  <c r="U2085" i="1"/>
  <c r="N2086" i="1" s="1"/>
  <c r="V2086" i="1"/>
  <c r="Q2086" i="1"/>
  <c r="O2086" i="1" l="1"/>
  <c r="L2086" i="1" s="1"/>
  <c r="R2086" i="1"/>
  <c r="S2086" i="1" l="1"/>
  <c r="P2086" i="1" s="1"/>
  <c r="T2086" i="1" l="1"/>
  <c r="W2087" i="1" s="1"/>
  <c r="Q2087" i="1" s="1"/>
  <c r="U2086" i="1" l="1"/>
  <c r="N2087" i="1" s="1"/>
  <c r="M2087" i="1"/>
  <c r="V2087" i="1"/>
  <c r="R2087" i="1" l="1"/>
  <c r="O2087" i="1"/>
  <c r="L2087" i="1" s="1"/>
  <c r="S2087" i="1" s="1"/>
  <c r="P2087" i="1" l="1"/>
  <c r="T2087" i="1" s="1"/>
  <c r="W2088" i="1" s="1"/>
  <c r="Q2088" i="1" s="1"/>
  <c r="U2087" i="1" l="1"/>
  <c r="N2088" i="1" s="1"/>
  <c r="M2088" i="1"/>
  <c r="V2088" i="1"/>
  <c r="O2088" i="1" l="1"/>
  <c r="L2088" i="1" s="1"/>
  <c r="S2088" i="1" s="1"/>
  <c r="R2088" i="1"/>
  <c r="P2088" i="1" l="1"/>
  <c r="T2088" i="1" s="1"/>
  <c r="W2089" i="1" s="1"/>
  <c r="Q2089" i="1" s="1"/>
  <c r="M2089" i="1" l="1"/>
  <c r="U2088" i="1"/>
  <c r="N2089" i="1" s="1"/>
  <c r="V2089" i="1"/>
  <c r="O2089" i="1" l="1"/>
  <c r="L2089" i="1" s="1"/>
  <c r="R2089" i="1"/>
  <c r="S2089" i="1" l="1"/>
  <c r="P2089" i="1" s="1"/>
  <c r="T2089" i="1" l="1"/>
  <c r="V2090" i="1" s="1"/>
  <c r="W2090" i="1" l="1"/>
  <c r="Q2090" i="1" s="1"/>
  <c r="M2090" i="1"/>
  <c r="U2089" i="1"/>
  <c r="N2090" i="1" s="1"/>
  <c r="O2090" i="1" l="1"/>
  <c r="L2090" i="1" s="1"/>
  <c r="R2090" i="1"/>
  <c r="S2090" i="1" l="1"/>
  <c r="P2090" i="1" s="1"/>
  <c r="T2090" i="1" l="1"/>
  <c r="W2091" i="1" s="1"/>
  <c r="Q2091" i="1" s="1"/>
  <c r="M2091" i="1" l="1"/>
  <c r="U2090" i="1"/>
  <c r="V2091" i="1"/>
  <c r="O2091" i="1" l="1"/>
  <c r="R2091" i="1"/>
  <c r="N2091" i="1"/>
  <c r="L2091" i="1" l="1"/>
  <c r="S2091" i="1" s="1"/>
  <c r="P2091" i="1" s="1"/>
  <c r="T2091" i="1" l="1"/>
  <c r="W2092" i="1" s="1"/>
  <c r="M2092" i="1" l="1"/>
  <c r="U2091" i="1"/>
  <c r="N2092" i="1" s="1"/>
  <c r="V2092" i="1"/>
  <c r="Q2092" i="1"/>
  <c r="O2092" i="1" l="1"/>
  <c r="L2092" i="1" s="1"/>
  <c r="R2092" i="1"/>
  <c r="S2092" i="1" l="1"/>
  <c r="P2092" i="1" s="1"/>
  <c r="T2092" i="1" l="1"/>
  <c r="W2093" i="1" s="1"/>
  <c r="Q2093" i="1" s="1"/>
  <c r="M2093" i="1" l="1"/>
  <c r="U2092" i="1"/>
  <c r="N2093" i="1" s="1"/>
  <c r="V2093" i="1"/>
  <c r="O2093" i="1" l="1"/>
  <c r="L2093" i="1" s="1"/>
  <c r="R2093" i="1"/>
  <c r="S2093" i="1" l="1"/>
  <c r="P2093" i="1" s="1"/>
  <c r="T2093" i="1" l="1"/>
  <c r="W2094" i="1" s="1"/>
  <c r="Q2094" i="1" s="1"/>
  <c r="U2093" i="1" l="1"/>
  <c r="N2094" i="1" s="1"/>
  <c r="V2094" i="1"/>
  <c r="M2094" i="1"/>
  <c r="R2094" i="1" l="1"/>
  <c r="O2094" i="1"/>
  <c r="L2094" i="1" s="1"/>
  <c r="S2094" i="1" s="1"/>
  <c r="P2094" i="1" l="1"/>
  <c r="T2094" i="1" s="1"/>
  <c r="W2095" i="1" s="1"/>
  <c r="Q2095" i="1" s="1"/>
  <c r="V2095" i="1" l="1"/>
  <c r="U2094" i="1"/>
  <c r="N2095" i="1" s="1"/>
  <c r="M2095" i="1"/>
  <c r="R2095" i="1" l="1"/>
  <c r="O2095" i="1"/>
  <c r="L2095" i="1" s="1"/>
  <c r="S2095" i="1" s="1"/>
  <c r="P2095" i="1" l="1"/>
  <c r="T2095" i="1" s="1"/>
  <c r="W2096" i="1" s="1"/>
  <c r="Q2096" i="1" s="1"/>
  <c r="V2096" i="1" l="1"/>
  <c r="U2095" i="1"/>
  <c r="N2096" i="1" s="1"/>
  <c r="M2096" i="1"/>
  <c r="R2096" i="1" l="1"/>
  <c r="O2096" i="1"/>
  <c r="L2096" i="1" s="1"/>
  <c r="S2096" i="1" s="1"/>
  <c r="P2096" i="1" l="1"/>
  <c r="T2096" i="1"/>
  <c r="W2097" i="1" s="1"/>
  <c r="Q2097" i="1" s="1"/>
  <c r="V2097" i="1" l="1"/>
  <c r="M2097" i="1"/>
  <c r="U2096" i="1"/>
  <c r="N2097" i="1" s="1"/>
  <c r="O2097" i="1" l="1"/>
  <c r="L2097" i="1" s="1"/>
  <c r="S2097" i="1" s="1"/>
  <c r="R2097" i="1"/>
  <c r="P2097" i="1" l="1"/>
  <c r="T2097" i="1" s="1"/>
  <c r="W2098" i="1" s="1"/>
  <c r="M2098" i="1" l="1"/>
  <c r="U2097" i="1"/>
  <c r="N2098" i="1" s="1"/>
  <c r="V2098" i="1"/>
  <c r="Q2098" i="1"/>
  <c r="O2098" i="1" l="1"/>
  <c r="L2098" i="1" s="1"/>
  <c r="R2098" i="1"/>
  <c r="S2098" i="1" l="1"/>
  <c r="P2098" i="1" s="1"/>
  <c r="T2098" i="1" l="1"/>
  <c r="W2099" i="1" s="1"/>
  <c r="Q2099" i="1" s="1"/>
  <c r="V2099" i="1" l="1"/>
  <c r="U2098" i="1"/>
  <c r="R2099" i="1" s="1"/>
  <c r="M2099" i="1"/>
  <c r="N2099" i="1" l="1"/>
  <c r="O2099" i="1"/>
  <c r="L2099" i="1" l="1"/>
  <c r="S2099" i="1" s="1"/>
  <c r="P2099" i="1" s="1"/>
  <c r="T2099" i="1" l="1"/>
  <c r="W2100" i="1" s="1"/>
  <c r="Q2100" i="1" s="1"/>
  <c r="V2100" i="1" l="1"/>
  <c r="U2099" i="1"/>
  <c r="N2100" i="1" s="1"/>
  <c r="M2100" i="1"/>
  <c r="O2100" i="1" l="1"/>
  <c r="L2100" i="1" s="1"/>
  <c r="S2100" i="1" s="1"/>
  <c r="R2100" i="1"/>
  <c r="P2100" i="1" l="1"/>
  <c r="T2100" i="1" s="1"/>
  <c r="M2101" i="1" s="1"/>
  <c r="U2100" i="1" l="1"/>
  <c r="O2101" i="1" s="1"/>
  <c r="V2101" i="1"/>
  <c r="W2101" i="1"/>
  <c r="Q2101" i="1" s="1"/>
  <c r="N2101" i="1" l="1"/>
  <c r="L2101" i="1" s="1"/>
  <c r="R2101" i="1"/>
  <c r="S2101" i="1" l="1"/>
  <c r="P2101" i="1" s="1"/>
  <c r="T2101" i="1" s="1"/>
  <c r="M2102" i="1" l="1"/>
  <c r="U2101" i="1"/>
  <c r="N2102" i="1" s="1"/>
  <c r="V2102" i="1"/>
  <c r="W2102" i="1"/>
  <c r="Q2102" i="1" s="1"/>
  <c r="R2102" i="1" l="1"/>
  <c r="O2102" i="1"/>
  <c r="L2102" i="1" s="1"/>
  <c r="S2102" i="1" s="1"/>
  <c r="P2102" i="1" l="1"/>
  <c r="T2102" i="1" s="1"/>
  <c r="U2102" i="1" s="1"/>
  <c r="N2103" i="1" s="1"/>
  <c r="M2103" i="1" l="1"/>
  <c r="W2103" i="1"/>
  <c r="Q2103" i="1" s="1"/>
  <c r="V2103" i="1"/>
  <c r="R2103" i="1"/>
  <c r="O2103" i="1"/>
  <c r="L2103" i="1" s="1"/>
  <c r="S2103" i="1" l="1"/>
  <c r="P2103" i="1" s="1"/>
  <c r="T2103" i="1" l="1"/>
  <c r="V2104" i="1" s="1"/>
  <c r="W2104" i="1" l="1"/>
  <c r="Q2104" i="1" s="1"/>
  <c r="M2104" i="1"/>
  <c r="U2103" i="1"/>
  <c r="N2104" i="1" s="1"/>
  <c r="O2104" i="1" l="1"/>
  <c r="L2104" i="1" s="1"/>
  <c r="R2104" i="1"/>
  <c r="S2104" i="1" l="1"/>
  <c r="P2104" i="1" s="1"/>
  <c r="T2104" i="1" l="1"/>
  <c r="W2105" i="1" s="1"/>
  <c r="M2105" i="1" l="1"/>
  <c r="U2104" i="1"/>
  <c r="V2105" i="1"/>
  <c r="Q2105" i="1"/>
  <c r="O2105" i="1" l="1"/>
  <c r="R2105" i="1"/>
  <c r="N2105" i="1"/>
  <c r="L2105" i="1" l="1"/>
  <c r="S2105" i="1" s="1"/>
  <c r="P2105" i="1" s="1"/>
  <c r="T2105" i="1" l="1"/>
  <c r="W2106" i="1" s="1"/>
  <c r="M2106" i="1" l="1"/>
  <c r="U2105" i="1"/>
  <c r="N2106" i="1" s="1"/>
  <c r="V2106" i="1"/>
  <c r="Q2106" i="1"/>
  <c r="R2106" i="1" l="1"/>
  <c r="O2106" i="1"/>
  <c r="L2106" i="1" s="1"/>
  <c r="S2106" i="1" l="1"/>
  <c r="P2106" i="1" s="1"/>
  <c r="T2106" i="1" l="1"/>
  <c r="W2107" i="1" s="1"/>
  <c r="M2107" i="1" l="1"/>
  <c r="U2106" i="1"/>
  <c r="V2107" i="1"/>
  <c r="Q2107" i="1"/>
  <c r="O2107" i="1" l="1"/>
  <c r="R2107" i="1"/>
  <c r="N2107" i="1"/>
  <c r="L2107" i="1" l="1"/>
  <c r="S2107" i="1" s="1"/>
  <c r="P2107" i="1" s="1"/>
  <c r="T2107" i="1" l="1"/>
  <c r="W2108" i="1" s="1"/>
  <c r="M2108" i="1" l="1"/>
  <c r="U2107" i="1"/>
  <c r="N2108" i="1" s="1"/>
  <c r="V2108" i="1"/>
  <c r="Q2108" i="1"/>
  <c r="R2108" i="1" l="1"/>
  <c r="O2108" i="1"/>
  <c r="L2108" i="1" s="1"/>
  <c r="S2108" i="1" l="1"/>
  <c r="P2108" i="1" s="1"/>
  <c r="T2108" i="1" l="1"/>
  <c r="W2109" i="1" l="1"/>
  <c r="Q2109" i="1" s="1"/>
  <c r="M2109" i="1"/>
  <c r="U2108" i="1"/>
  <c r="V2109" i="1"/>
  <c r="R2109" i="1" l="1"/>
  <c r="O2109" i="1"/>
  <c r="N2109" i="1"/>
  <c r="L2109" i="1" s="1"/>
  <c r="S2109" i="1" l="1"/>
  <c r="P2109" i="1" s="1"/>
  <c r="T2109" i="1" l="1"/>
  <c r="W2110" i="1" s="1"/>
  <c r="M2110" i="1" l="1"/>
  <c r="U2109" i="1"/>
  <c r="V2110" i="1"/>
  <c r="Q2110" i="1"/>
  <c r="R2110" i="1" l="1"/>
  <c r="O2110" i="1"/>
  <c r="N2110" i="1"/>
  <c r="L2110" i="1" s="1"/>
  <c r="S2110" i="1" l="1"/>
  <c r="P2110" i="1" s="1"/>
  <c r="T2110" i="1" l="1"/>
  <c r="W2111" i="1" s="1"/>
  <c r="M2111" i="1" l="1"/>
  <c r="U2110" i="1"/>
  <c r="N2111" i="1" s="1"/>
  <c r="V2111" i="1"/>
  <c r="Q2111" i="1"/>
  <c r="O2111" i="1" l="1"/>
  <c r="L2111" i="1" s="1"/>
  <c r="R2111" i="1"/>
  <c r="S2111" i="1" l="1"/>
  <c r="P2111" i="1" s="1"/>
  <c r="T2111" i="1" l="1"/>
  <c r="W2112" i="1" s="1"/>
  <c r="M2112" i="1" l="1"/>
  <c r="U2111" i="1"/>
  <c r="V2112" i="1"/>
  <c r="Q2112" i="1"/>
  <c r="O2112" i="1" l="1"/>
  <c r="R2112" i="1"/>
  <c r="N2112" i="1"/>
  <c r="L2112" i="1" l="1"/>
  <c r="S2112" i="1" s="1"/>
  <c r="P2112" i="1" s="1"/>
  <c r="T2112" i="1" l="1"/>
  <c r="W2113" i="1" s="1"/>
  <c r="M2113" i="1" l="1"/>
  <c r="U2112" i="1"/>
  <c r="N2113" i="1" s="1"/>
  <c r="V2113" i="1"/>
  <c r="Q2113" i="1"/>
  <c r="R2113" i="1" l="1"/>
  <c r="O2113" i="1"/>
  <c r="L2113" i="1" s="1"/>
  <c r="S2113" i="1" l="1"/>
  <c r="P2113" i="1" s="1"/>
  <c r="T2113" i="1" l="1"/>
  <c r="W2114" i="1" s="1"/>
  <c r="U2113" i="1" l="1"/>
  <c r="N2114" i="1" s="1"/>
  <c r="M2114" i="1"/>
  <c r="V2114" i="1"/>
  <c r="Q2114" i="1"/>
  <c r="R2114" i="1" l="1"/>
  <c r="O2114" i="1"/>
  <c r="L2114" i="1" s="1"/>
  <c r="S2114" i="1" l="1"/>
  <c r="P2114" i="1" s="1"/>
  <c r="T2114" i="1" l="1"/>
  <c r="W2115" i="1" s="1"/>
  <c r="Q2115" i="1" s="1"/>
  <c r="V2115" i="1" l="1"/>
  <c r="U2114" i="1"/>
  <c r="N2115" i="1" s="1"/>
  <c r="M2115" i="1"/>
  <c r="R2115" i="1" l="1"/>
  <c r="O2115" i="1"/>
  <c r="L2115" i="1" s="1"/>
  <c r="S2115" i="1" s="1"/>
  <c r="P2115" i="1" l="1"/>
  <c r="T2115" i="1" s="1"/>
  <c r="W2116" i="1" l="1"/>
  <c r="Q2116" i="1" s="1"/>
  <c r="V2116" i="1"/>
  <c r="M2116" i="1"/>
  <c r="U2115" i="1"/>
  <c r="N2116" i="1" s="1"/>
  <c r="R2116" i="1" l="1"/>
  <c r="O2116" i="1"/>
  <c r="L2116" i="1" s="1"/>
  <c r="S2116" i="1" s="1"/>
  <c r="P2116" i="1" l="1"/>
  <c r="T2116" i="1" s="1"/>
  <c r="W2117" i="1" s="1"/>
  <c r="Q2117" i="1" s="1"/>
  <c r="M2117" i="1" l="1"/>
  <c r="U2116" i="1"/>
  <c r="R2117" i="1" s="1"/>
  <c r="V2117" i="1"/>
  <c r="O2117" i="1" l="1"/>
  <c r="N2117" i="1"/>
  <c r="L2117" i="1" l="1"/>
  <c r="S2117" i="1" s="1"/>
  <c r="P2117" i="1" s="1"/>
  <c r="T2117" i="1" l="1"/>
  <c r="U2117" i="1" s="1"/>
  <c r="R2118" i="1" s="1"/>
  <c r="O2118" i="1" l="1"/>
  <c r="V2118" i="1"/>
  <c r="N2118" i="1"/>
  <c r="W2118" i="1"/>
  <c r="Q2118" i="1" s="1"/>
  <c r="M2118" i="1"/>
  <c r="L2118" i="1" l="1"/>
  <c r="S2118" i="1" s="1"/>
  <c r="P2118" i="1" s="1"/>
  <c r="T2118" i="1" l="1"/>
  <c r="W2119" i="1" s="1"/>
  <c r="Q2119" i="1" s="1"/>
  <c r="U2118" i="1" l="1"/>
  <c r="N2119" i="1" s="1"/>
  <c r="V2119" i="1"/>
  <c r="M2119" i="1"/>
  <c r="O2119" i="1" l="1"/>
  <c r="L2119" i="1" s="1"/>
  <c r="S2119" i="1" s="1"/>
  <c r="R2119" i="1"/>
  <c r="P2119" i="1" l="1"/>
  <c r="T2119" i="1" s="1"/>
  <c r="W2120" i="1" s="1"/>
  <c r="Q2120" i="1" s="1"/>
  <c r="U2119" i="1" l="1"/>
  <c r="N2120" i="1" s="1"/>
  <c r="M2120" i="1"/>
  <c r="V2120" i="1"/>
  <c r="R2120" i="1" l="1"/>
  <c r="O2120" i="1"/>
  <c r="L2120" i="1" s="1"/>
  <c r="S2120" i="1" s="1"/>
  <c r="P2120" i="1" l="1"/>
  <c r="T2120" i="1" s="1"/>
  <c r="W2121" i="1" l="1"/>
  <c r="Q2121" i="1" s="1"/>
  <c r="U2120" i="1"/>
  <c r="M2121" i="1"/>
  <c r="V2121" i="1"/>
  <c r="O2121" i="1" l="1"/>
  <c r="R2121" i="1"/>
  <c r="N2121" i="1"/>
  <c r="L2121" i="1" l="1"/>
  <c r="S2121" i="1" s="1"/>
  <c r="P2121" i="1" s="1"/>
  <c r="T2121" i="1" s="1"/>
  <c r="W2122" i="1" l="1"/>
  <c r="Q2122" i="1" s="1"/>
  <c r="U2121" i="1"/>
  <c r="N2122" i="1" s="1"/>
  <c r="M2122" i="1"/>
  <c r="V2122" i="1"/>
  <c r="R2122" i="1" l="1"/>
  <c r="O2122" i="1"/>
  <c r="L2122" i="1" s="1"/>
  <c r="S2122" i="1" l="1"/>
  <c r="P2122" i="1" s="1"/>
  <c r="T2122" i="1" l="1"/>
  <c r="W2123" i="1" s="1"/>
  <c r="M2123" i="1" l="1"/>
  <c r="U2122" i="1"/>
  <c r="N2123" i="1" s="1"/>
  <c r="V2123" i="1"/>
  <c r="Q2123" i="1"/>
  <c r="O2123" i="1" l="1"/>
  <c r="L2123" i="1" s="1"/>
  <c r="R2123" i="1"/>
  <c r="S2123" i="1" l="1"/>
  <c r="P2123" i="1" s="1"/>
  <c r="T2123" i="1" l="1"/>
  <c r="W2124" i="1" s="1"/>
  <c r="Q2124" i="1" s="1"/>
  <c r="V2124" i="1" l="1"/>
  <c r="M2124" i="1"/>
  <c r="U2123" i="1"/>
  <c r="N2124" i="1" s="1"/>
  <c r="O2124" i="1" l="1"/>
  <c r="L2124" i="1" s="1"/>
  <c r="S2124" i="1" s="1"/>
  <c r="R2124" i="1"/>
  <c r="P2124" i="1" l="1"/>
  <c r="T2124" i="1" s="1"/>
  <c r="M2125" i="1" s="1"/>
  <c r="U2124" i="1" l="1"/>
  <c r="N2125" i="1" s="1"/>
  <c r="W2125" i="1"/>
  <c r="Q2125" i="1" s="1"/>
  <c r="V2125" i="1"/>
  <c r="O2125" i="1" l="1"/>
  <c r="L2125" i="1" s="1"/>
  <c r="S2125" i="1" s="1"/>
  <c r="R2125" i="1"/>
  <c r="P2125" i="1" l="1"/>
  <c r="T2125" i="1" s="1"/>
  <c r="W2126" i="1" s="1"/>
  <c r="Q2126" i="1" s="1"/>
  <c r="V2126" i="1" l="1"/>
  <c r="M2126" i="1"/>
  <c r="U2125" i="1"/>
  <c r="N2126" i="1" s="1"/>
  <c r="R2126" i="1" l="1"/>
  <c r="O2126" i="1"/>
  <c r="L2126" i="1" s="1"/>
  <c r="S2126" i="1" s="1"/>
  <c r="P2126" i="1" l="1"/>
  <c r="T2126" i="1" s="1"/>
  <c r="W2127" i="1" s="1"/>
  <c r="M2127" i="1" l="1"/>
  <c r="U2126" i="1"/>
  <c r="V2127" i="1"/>
  <c r="Q2127" i="1"/>
  <c r="R2127" i="1" l="1"/>
  <c r="O2127" i="1"/>
  <c r="N2127" i="1"/>
  <c r="L2127" i="1" l="1"/>
  <c r="S2127" i="1" s="1"/>
  <c r="P2127" i="1" s="1"/>
  <c r="T2127" i="1" l="1"/>
  <c r="W2128" i="1" s="1"/>
  <c r="Q2128" i="1" s="1"/>
  <c r="M2128" i="1" l="1"/>
  <c r="U2127" i="1"/>
  <c r="N2128" i="1" s="1"/>
  <c r="V2128" i="1"/>
  <c r="O2128" i="1" l="1"/>
  <c r="L2128" i="1" s="1"/>
  <c r="S2128" i="1" s="1"/>
  <c r="R2128" i="1"/>
  <c r="P2128" i="1" l="1"/>
  <c r="T2128" i="1" s="1"/>
  <c r="W2129" i="1" s="1"/>
  <c r="Q2129" i="1" s="1"/>
  <c r="V2129" i="1" l="1"/>
  <c r="M2129" i="1"/>
  <c r="U2128" i="1"/>
  <c r="O2129" i="1" s="1"/>
  <c r="N2129" i="1" l="1"/>
  <c r="L2129" i="1" s="1"/>
  <c r="S2129" i="1" s="1"/>
  <c r="R2129" i="1"/>
  <c r="P2129" i="1" l="1"/>
  <c r="T2129" i="1" s="1"/>
  <c r="W2130" i="1" s="1"/>
  <c r="Q2130" i="1" s="1"/>
  <c r="M2130" i="1" l="1"/>
  <c r="U2129" i="1"/>
  <c r="N2130" i="1" s="1"/>
  <c r="V2130" i="1"/>
  <c r="O2130" i="1" l="1"/>
  <c r="L2130" i="1" s="1"/>
  <c r="S2130" i="1" s="1"/>
  <c r="R2130" i="1"/>
  <c r="P2130" i="1" l="1"/>
  <c r="T2130" i="1" s="1"/>
  <c r="W2131" i="1" s="1"/>
  <c r="M2131" i="1" l="1"/>
  <c r="U2130" i="1"/>
  <c r="N2131" i="1" s="1"/>
  <c r="V2131" i="1"/>
  <c r="Q2131" i="1"/>
  <c r="O2131" i="1" l="1"/>
  <c r="L2131" i="1" s="1"/>
  <c r="R2131" i="1"/>
  <c r="S2131" i="1" l="1"/>
  <c r="P2131" i="1" s="1"/>
  <c r="T2131" i="1" l="1"/>
  <c r="W2132" i="1" s="1"/>
  <c r="U2131" i="1" l="1"/>
  <c r="N2132" i="1" s="1"/>
  <c r="M2132" i="1"/>
  <c r="V2132" i="1"/>
  <c r="Q2132" i="1"/>
  <c r="O2132" i="1" l="1"/>
  <c r="L2132" i="1" s="1"/>
  <c r="R2132" i="1"/>
  <c r="S2132" i="1" l="1"/>
  <c r="P2132" i="1" s="1"/>
  <c r="T2132" i="1" l="1"/>
  <c r="U2132" i="1" s="1"/>
  <c r="M2133" i="1" l="1"/>
  <c r="W2133" i="1"/>
  <c r="Q2133" i="1" s="1"/>
  <c r="V2133" i="1"/>
  <c r="R2133" i="1"/>
  <c r="O2133" i="1"/>
  <c r="N2133" i="1"/>
  <c r="L2133" i="1" l="1"/>
  <c r="S2133" i="1" l="1"/>
  <c r="P2133" i="1" s="1"/>
  <c r="T2133" i="1" s="1"/>
  <c r="W2134" i="1" l="1"/>
  <c r="Q2134" i="1" s="1"/>
  <c r="M2134" i="1"/>
  <c r="U2133" i="1"/>
  <c r="R2134" i="1" s="1"/>
  <c r="V2134" i="1"/>
  <c r="N2134" i="1" l="1"/>
  <c r="O2134" i="1"/>
  <c r="L2134" i="1" l="1"/>
  <c r="S2134" i="1" s="1"/>
  <c r="P2134" i="1" s="1"/>
  <c r="T2134" i="1" l="1"/>
  <c r="W2135" i="1" s="1"/>
  <c r="Q2135" i="1" s="1"/>
  <c r="V2135" i="1" l="1"/>
  <c r="M2135" i="1"/>
  <c r="U2134" i="1"/>
  <c r="N2135" i="1" s="1"/>
  <c r="O2135" i="1" l="1"/>
  <c r="L2135" i="1" s="1"/>
  <c r="S2135" i="1" s="1"/>
  <c r="R2135" i="1"/>
  <c r="P2135" i="1" l="1"/>
  <c r="T2135" i="1" s="1"/>
  <c r="V2136" i="1" s="1"/>
  <c r="W2136" i="1" l="1"/>
  <c r="Q2136" i="1" s="1"/>
  <c r="U2135" i="1"/>
  <c r="N2136" i="1" s="1"/>
  <c r="M2136" i="1"/>
  <c r="R2136" i="1" l="1"/>
  <c r="O2136" i="1"/>
  <c r="L2136" i="1" s="1"/>
  <c r="S2136" i="1" l="1"/>
  <c r="P2136" i="1" s="1"/>
  <c r="T2136" i="1" l="1"/>
  <c r="W2137" i="1" s="1"/>
  <c r="M2137" i="1" l="1"/>
  <c r="U2136" i="1"/>
  <c r="N2137" i="1" s="1"/>
  <c r="V2137" i="1"/>
  <c r="Q2137" i="1"/>
  <c r="O2137" i="1" l="1"/>
  <c r="L2137" i="1" s="1"/>
  <c r="S2137" i="1" s="1"/>
  <c r="R2137" i="1"/>
  <c r="P2137" i="1" l="1"/>
  <c r="T2137" i="1" s="1"/>
  <c r="W2138" i="1" l="1"/>
  <c r="Q2138" i="1" s="1"/>
  <c r="U2137" i="1"/>
  <c r="N2138" i="1" s="1"/>
  <c r="M2138" i="1"/>
  <c r="V2138" i="1"/>
  <c r="R2138" i="1" l="1"/>
  <c r="O2138" i="1"/>
  <c r="L2138" i="1" s="1"/>
  <c r="S2138" i="1" l="1"/>
  <c r="P2138" i="1" s="1"/>
  <c r="T2138" i="1" l="1"/>
  <c r="W2139" i="1" s="1"/>
  <c r="Q2139" i="1" s="1"/>
  <c r="U2138" i="1" l="1"/>
  <c r="N2139" i="1" s="1"/>
  <c r="M2139" i="1"/>
  <c r="V2139" i="1"/>
  <c r="O2139" i="1" l="1"/>
  <c r="L2139" i="1" s="1"/>
  <c r="R2139" i="1"/>
  <c r="S2139" i="1" l="1"/>
  <c r="P2139" i="1" s="1"/>
  <c r="T2139" i="1" l="1"/>
  <c r="W2140" i="1" s="1"/>
  <c r="U2139" i="1" l="1"/>
  <c r="M2140" i="1"/>
  <c r="V2140" i="1"/>
  <c r="Q2140" i="1"/>
  <c r="N2140" i="1" l="1"/>
  <c r="O2140" i="1"/>
  <c r="R2140" i="1"/>
  <c r="L2140" i="1" l="1"/>
  <c r="S2140" i="1" s="1"/>
  <c r="P2140" i="1" s="1"/>
  <c r="T2140" i="1" l="1"/>
  <c r="W2141" i="1" s="1"/>
  <c r="Q2141" i="1" s="1"/>
  <c r="V2141" i="1" l="1"/>
  <c r="M2141" i="1"/>
  <c r="U2140" i="1"/>
  <c r="N2141" i="1" s="1"/>
  <c r="O2141" i="1" l="1"/>
  <c r="L2141" i="1" s="1"/>
  <c r="S2141" i="1" s="1"/>
  <c r="R2141" i="1"/>
  <c r="P2141" i="1" l="1"/>
  <c r="T2141" i="1" s="1"/>
  <c r="W2142" i="1" l="1"/>
  <c r="Q2142" i="1" s="1"/>
  <c r="V2142" i="1"/>
  <c r="M2142" i="1"/>
  <c r="U2141" i="1"/>
  <c r="O2142" i="1" l="1"/>
  <c r="R2142" i="1"/>
  <c r="N2142" i="1"/>
  <c r="L2142" i="1" l="1"/>
  <c r="S2142" i="1" s="1"/>
  <c r="P2142" i="1" s="1"/>
  <c r="T2142" i="1" s="1"/>
  <c r="W2143" i="1" l="1"/>
  <c r="Q2143" i="1" s="1"/>
  <c r="V2143" i="1"/>
  <c r="U2142" i="1"/>
  <c r="N2143" i="1" s="1"/>
  <c r="M2143" i="1"/>
  <c r="O2143" i="1" l="1"/>
  <c r="L2143" i="1" s="1"/>
  <c r="R2143" i="1"/>
  <c r="S2143" i="1" l="1"/>
  <c r="P2143" i="1" s="1"/>
  <c r="T2143" i="1" l="1"/>
  <c r="W2144" i="1" s="1"/>
  <c r="Q2144" i="1" s="1"/>
  <c r="V2144" i="1" l="1"/>
  <c r="U2143" i="1"/>
  <c r="N2144" i="1" s="1"/>
  <c r="M2144" i="1"/>
  <c r="R2144" i="1" l="1"/>
  <c r="O2144" i="1"/>
  <c r="L2144" i="1" s="1"/>
  <c r="S2144" i="1" s="1"/>
  <c r="P2144" i="1" l="1"/>
  <c r="T2144" i="1" s="1"/>
  <c r="W2145" i="1" s="1"/>
  <c r="Q2145" i="1" s="1"/>
  <c r="V2145" i="1" l="1"/>
  <c r="M2145" i="1"/>
  <c r="U2144" i="1"/>
  <c r="N2145" i="1" s="1"/>
  <c r="R2145" i="1" l="1"/>
  <c r="O2145" i="1"/>
  <c r="L2145" i="1" s="1"/>
  <c r="S2145" i="1" s="1"/>
  <c r="P2145" i="1" l="1"/>
  <c r="T2145" i="1" s="1"/>
  <c r="W2146" i="1" s="1"/>
  <c r="Q2146" i="1" s="1"/>
  <c r="V2146" i="1" l="1"/>
  <c r="M2146" i="1"/>
  <c r="U2145" i="1"/>
  <c r="R2146" i="1" s="1"/>
  <c r="O2146" i="1" l="1"/>
  <c r="N2146" i="1"/>
  <c r="L2146" i="1" l="1"/>
  <c r="S2146" i="1" s="1"/>
  <c r="P2146" i="1" s="1"/>
  <c r="T2146" i="1" l="1"/>
  <c r="W2147" i="1" s="1"/>
  <c r="Q2147" i="1" s="1"/>
  <c r="V2147" i="1" l="1"/>
  <c r="U2146" i="1"/>
  <c r="N2147" i="1" s="1"/>
  <c r="M2147" i="1"/>
  <c r="O2147" i="1" l="1"/>
  <c r="L2147" i="1" s="1"/>
  <c r="S2147" i="1" s="1"/>
  <c r="R2147" i="1"/>
  <c r="P2147" i="1" l="1"/>
  <c r="T2147" i="1" s="1"/>
  <c r="W2148" i="1" s="1"/>
  <c r="Q2148" i="1" s="1"/>
  <c r="U2147" i="1" l="1"/>
  <c r="M2148" i="1"/>
  <c r="V2148" i="1"/>
  <c r="O2148" i="1" l="1"/>
  <c r="R2148" i="1"/>
  <c r="N2148" i="1"/>
  <c r="L2148" i="1" l="1"/>
  <c r="S2148" i="1" s="1"/>
  <c r="P2148" i="1" s="1"/>
  <c r="T2148" i="1" l="1"/>
  <c r="W2149" i="1" s="1"/>
  <c r="M2149" i="1" l="1"/>
  <c r="U2148" i="1"/>
  <c r="V2149" i="1"/>
  <c r="Q2149" i="1"/>
  <c r="O2149" i="1" l="1"/>
  <c r="R2149" i="1"/>
  <c r="N2149" i="1"/>
  <c r="L2149" i="1" l="1"/>
  <c r="S2149" i="1" s="1"/>
  <c r="P2149" i="1" s="1"/>
  <c r="T2149" i="1" l="1"/>
  <c r="W2150" i="1" s="1"/>
  <c r="M2150" i="1" l="1"/>
  <c r="U2149" i="1"/>
  <c r="N2150" i="1" s="1"/>
  <c r="V2150" i="1"/>
  <c r="Q2150" i="1"/>
  <c r="R2150" i="1" l="1"/>
  <c r="O2150" i="1"/>
  <c r="L2150" i="1" s="1"/>
  <c r="S2150" i="1" s="1"/>
  <c r="P2150" i="1" l="1"/>
  <c r="T2150" i="1" s="1"/>
  <c r="W2151" i="1" l="1"/>
  <c r="Q2151" i="1" s="1"/>
  <c r="M2151" i="1"/>
  <c r="U2150" i="1"/>
  <c r="N2151" i="1" s="1"/>
  <c r="V2151" i="1"/>
  <c r="R2151" i="1" l="1"/>
  <c r="O2151" i="1"/>
  <c r="L2151" i="1" s="1"/>
  <c r="S2151" i="1" l="1"/>
  <c r="P2151" i="1" s="1"/>
  <c r="T2151" i="1" l="1"/>
  <c r="V2152" i="1" s="1"/>
  <c r="W2152" i="1" l="1"/>
  <c r="Q2152" i="1" s="1"/>
  <c r="M2152" i="1"/>
  <c r="U2151" i="1"/>
  <c r="N2152" i="1" s="1"/>
  <c r="O2152" i="1" l="1"/>
  <c r="L2152" i="1" s="1"/>
  <c r="R2152" i="1"/>
  <c r="S2152" i="1" l="1"/>
  <c r="P2152" i="1" s="1"/>
  <c r="T2152" i="1" l="1"/>
  <c r="W2153" i="1" s="1"/>
  <c r="M2153" i="1" l="1"/>
  <c r="U2152" i="1"/>
  <c r="N2153" i="1" s="1"/>
  <c r="V2153" i="1"/>
  <c r="Q2153" i="1"/>
  <c r="O2153" i="1" l="1"/>
  <c r="L2153" i="1" s="1"/>
  <c r="R2153" i="1"/>
  <c r="S2153" i="1" l="1"/>
  <c r="P2153" i="1" s="1"/>
  <c r="T2153" i="1" l="1"/>
  <c r="W2154" i="1" s="1"/>
  <c r="Q2154" i="1" s="1"/>
  <c r="U2153" i="1" l="1"/>
  <c r="N2154" i="1" s="1"/>
  <c r="M2154" i="1"/>
  <c r="V2154" i="1"/>
  <c r="R2154" i="1" l="1"/>
  <c r="O2154" i="1"/>
  <c r="L2154" i="1" s="1"/>
  <c r="S2154" i="1" s="1"/>
  <c r="P2154" i="1" l="1"/>
  <c r="T2154" i="1" s="1"/>
  <c r="W2155" i="1" s="1"/>
  <c r="M2155" i="1" l="1"/>
  <c r="U2154" i="1"/>
  <c r="N2155" i="1" s="1"/>
  <c r="V2155" i="1"/>
  <c r="Q2155" i="1"/>
  <c r="O2155" i="1" l="1"/>
  <c r="L2155" i="1" s="1"/>
  <c r="S2155" i="1" s="1"/>
  <c r="R2155" i="1"/>
  <c r="P2155" i="1" l="1"/>
  <c r="T2155" i="1" s="1"/>
  <c r="W2156" i="1" l="1"/>
  <c r="Q2156" i="1" s="1"/>
  <c r="M2156" i="1"/>
  <c r="U2155" i="1"/>
  <c r="N2156" i="1" s="1"/>
  <c r="V2156" i="1"/>
  <c r="R2156" i="1" l="1"/>
  <c r="O2156" i="1"/>
  <c r="L2156" i="1" s="1"/>
  <c r="S2156" i="1" l="1"/>
  <c r="P2156" i="1" s="1"/>
  <c r="T2156" i="1" l="1"/>
  <c r="W2157" i="1" s="1"/>
  <c r="U2156" i="1" l="1"/>
  <c r="N2157" i="1" s="1"/>
  <c r="M2157" i="1"/>
  <c r="V2157" i="1"/>
  <c r="Q2157" i="1"/>
  <c r="R2157" i="1" l="1"/>
  <c r="O2157" i="1"/>
  <c r="L2157" i="1" s="1"/>
  <c r="S2157" i="1" l="1"/>
  <c r="P2157" i="1" s="1"/>
  <c r="T2157" i="1" l="1"/>
  <c r="V2158" i="1" s="1"/>
  <c r="W2158" i="1" l="1"/>
  <c r="Q2158" i="1" s="1"/>
  <c r="M2158" i="1"/>
  <c r="U2157" i="1"/>
  <c r="N2158" i="1" s="1"/>
  <c r="R2158" i="1" l="1"/>
  <c r="O2158" i="1"/>
  <c r="L2158" i="1" s="1"/>
  <c r="S2158" i="1" l="1"/>
  <c r="P2158" i="1" s="1"/>
  <c r="T2158" i="1" l="1"/>
  <c r="W2159" i="1" s="1"/>
  <c r="U2158" i="1" l="1"/>
  <c r="N2159" i="1" s="1"/>
  <c r="M2159" i="1"/>
  <c r="V2159" i="1"/>
  <c r="Q2159" i="1"/>
  <c r="O2159" i="1" l="1"/>
  <c r="L2159" i="1" s="1"/>
  <c r="R2159" i="1"/>
  <c r="S2159" i="1" l="1"/>
  <c r="P2159" i="1" s="1"/>
  <c r="T2159" i="1" l="1"/>
  <c r="W2160" i="1" s="1"/>
  <c r="M2160" i="1" l="1"/>
  <c r="U2159" i="1"/>
  <c r="N2160" i="1" s="1"/>
  <c r="V2160" i="1"/>
  <c r="Q2160" i="1"/>
  <c r="O2160" i="1" l="1"/>
  <c r="L2160" i="1" s="1"/>
  <c r="R2160" i="1"/>
  <c r="S2160" i="1" l="1"/>
  <c r="P2160" i="1" s="1"/>
  <c r="T2160" i="1" l="1"/>
  <c r="W2161" i="1" s="1"/>
  <c r="Q2161" i="1" s="1"/>
  <c r="V2161" i="1" l="1"/>
  <c r="M2161" i="1"/>
  <c r="U2160" i="1"/>
  <c r="N2161" i="1" s="1"/>
  <c r="R2161" i="1" l="1"/>
  <c r="O2161" i="1"/>
  <c r="L2161" i="1" s="1"/>
  <c r="S2161" i="1" s="1"/>
  <c r="P2161" i="1" l="1"/>
  <c r="T2161" i="1" s="1"/>
  <c r="W2162" i="1" s="1"/>
  <c r="M2162" i="1" l="1"/>
  <c r="U2161" i="1"/>
  <c r="V2162" i="1"/>
  <c r="Q2162" i="1"/>
  <c r="O2162" i="1" l="1"/>
  <c r="R2162" i="1"/>
  <c r="N2162" i="1"/>
  <c r="L2162" i="1" l="1"/>
  <c r="S2162" i="1" s="1"/>
  <c r="P2162" i="1" s="1"/>
  <c r="T2162" i="1" l="1"/>
  <c r="W2163" i="1" s="1"/>
  <c r="M2163" i="1" l="1"/>
  <c r="U2162" i="1"/>
  <c r="N2163" i="1" s="1"/>
  <c r="V2163" i="1"/>
  <c r="Q2163" i="1"/>
  <c r="O2163" i="1" l="1"/>
  <c r="L2163" i="1" s="1"/>
  <c r="R2163" i="1"/>
  <c r="S2163" i="1" l="1"/>
  <c r="P2163" i="1" s="1"/>
  <c r="T2163" i="1" l="1"/>
  <c r="W2164" i="1" l="1"/>
  <c r="Q2164" i="1" s="1"/>
  <c r="M2164" i="1"/>
  <c r="U2163" i="1"/>
  <c r="N2164" i="1" s="1"/>
  <c r="V2164" i="1"/>
  <c r="O2164" i="1" l="1"/>
  <c r="L2164" i="1" s="1"/>
  <c r="R2164" i="1"/>
  <c r="S2164" i="1" l="1"/>
  <c r="P2164" i="1" s="1"/>
  <c r="T2164" i="1" l="1"/>
  <c r="W2165" i="1" s="1"/>
  <c r="M2165" i="1" l="1"/>
  <c r="U2164" i="1"/>
  <c r="N2165" i="1" s="1"/>
  <c r="V2165" i="1"/>
  <c r="Q2165" i="1"/>
  <c r="O2165" i="1" l="1"/>
  <c r="L2165" i="1" s="1"/>
  <c r="R2165" i="1"/>
  <c r="S2165" i="1" l="1"/>
  <c r="P2165" i="1" s="1"/>
  <c r="T2165" i="1" l="1"/>
  <c r="W2166" i="1" s="1"/>
  <c r="M2166" i="1" l="1"/>
  <c r="U2165" i="1"/>
  <c r="N2166" i="1" s="1"/>
  <c r="V2166" i="1"/>
  <c r="Q2166" i="1"/>
  <c r="O2166" i="1" l="1"/>
  <c r="L2166" i="1" s="1"/>
  <c r="R2166" i="1"/>
  <c r="S2166" i="1" l="1"/>
  <c r="P2166" i="1" s="1"/>
  <c r="T2166" i="1" l="1"/>
  <c r="W2167" i="1" s="1"/>
  <c r="M2167" i="1" l="1"/>
  <c r="U2166" i="1"/>
  <c r="V2167" i="1"/>
  <c r="Q2167" i="1"/>
  <c r="O2167" i="1" l="1"/>
  <c r="R2167" i="1"/>
  <c r="N2167" i="1"/>
  <c r="L2167" i="1" l="1"/>
  <c r="S2167" i="1" s="1"/>
  <c r="P2167" i="1" s="1"/>
  <c r="T2167" i="1" s="1"/>
  <c r="V2168" i="1" s="1"/>
  <c r="W2168" i="1" l="1"/>
  <c r="Q2168" i="1" s="1"/>
  <c r="U2167" i="1"/>
  <c r="M2168" i="1"/>
  <c r="N2168" i="1" l="1"/>
  <c r="R2168" i="1"/>
  <c r="O2168" i="1"/>
  <c r="L2168" i="1" l="1"/>
  <c r="S2168" i="1" s="1"/>
  <c r="P2168" i="1" s="1"/>
  <c r="T2168" i="1" s="1"/>
  <c r="W2169" i="1" l="1"/>
  <c r="Q2169" i="1" s="1"/>
  <c r="M2169" i="1"/>
  <c r="U2168" i="1"/>
  <c r="V2169" i="1"/>
  <c r="O2169" i="1" l="1"/>
  <c r="R2169" i="1"/>
  <c r="N2169" i="1"/>
  <c r="L2169" i="1" l="1"/>
  <c r="S2169" i="1" s="1"/>
  <c r="P2169" i="1" s="1"/>
  <c r="T2169" i="1" s="1"/>
  <c r="W2170" i="1" l="1"/>
  <c r="Q2170" i="1" s="1"/>
  <c r="U2169" i="1"/>
  <c r="N2170" i="1" s="1"/>
  <c r="M2170" i="1"/>
  <c r="V2170" i="1"/>
  <c r="O2170" i="1" l="1"/>
  <c r="L2170" i="1" s="1"/>
  <c r="R2170" i="1"/>
  <c r="S2170" i="1" l="1"/>
  <c r="P2170" i="1" s="1"/>
  <c r="T2170" i="1" s="1"/>
  <c r="W2171" i="1" l="1"/>
  <c r="Q2171" i="1" s="1"/>
  <c r="V2171" i="1"/>
  <c r="U2170" i="1"/>
  <c r="N2171" i="1" s="1"/>
  <c r="M2171" i="1"/>
  <c r="O2171" i="1" l="1"/>
  <c r="L2171" i="1" s="1"/>
  <c r="R2171" i="1"/>
  <c r="S2171" i="1" l="1"/>
  <c r="P2171" i="1" s="1"/>
  <c r="T2171" i="1" l="1"/>
  <c r="W2172" i="1" l="1"/>
  <c r="Q2172" i="1" s="1"/>
  <c r="U2171" i="1"/>
  <c r="M2172" i="1"/>
  <c r="V2172" i="1"/>
  <c r="O2172" i="1" l="1"/>
  <c r="R2172" i="1"/>
  <c r="N2172" i="1"/>
  <c r="L2172" i="1" s="1"/>
  <c r="S2172" i="1" l="1"/>
  <c r="P2172" i="1" s="1"/>
  <c r="T2172" i="1" l="1"/>
  <c r="W2173" i="1" s="1"/>
  <c r="Q2173" i="1" s="1"/>
  <c r="U2172" i="1" l="1"/>
  <c r="N2173" i="1" s="1"/>
  <c r="M2173" i="1"/>
  <c r="V2173" i="1"/>
  <c r="R2173" i="1" l="1"/>
  <c r="O2173" i="1"/>
  <c r="L2173" i="1" s="1"/>
  <c r="S2173" i="1" s="1"/>
  <c r="P2173" i="1" l="1"/>
  <c r="T2173" i="1" s="1"/>
  <c r="W2174" i="1" s="1"/>
  <c r="Q2174" i="1" s="1"/>
  <c r="V2174" i="1" l="1"/>
  <c r="U2173" i="1"/>
  <c r="O2174" i="1" s="1"/>
  <c r="M2174" i="1"/>
  <c r="N2174" i="1" l="1"/>
  <c r="L2174" i="1" s="1"/>
  <c r="S2174" i="1" s="1"/>
  <c r="R2174" i="1"/>
  <c r="P2174" i="1" l="1"/>
  <c r="T2174" i="1"/>
  <c r="W2175" i="1" s="1"/>
  <c r="Q2175" i="1" s="1"/>
  <c r="V2175" i="1" l="1"/>
  <c r="U2174" i="1"/>
  <c r="R2175" i="1" s="1"/>
  <c r="M2175" i="1"/>
  <c r="O2175" i="1" l="1"/>
  <c r="N2175" i="1"/>
  <c r="L2175" i="1" l="1"/>
  <c r="S2175" i="1" s="1"/>
  <c r="P2175" i="1" s="1"/>
  <c r="T2175" i="1" l="1"/>
  <c r="W2176" i="1" s="1"/>
  <c r="Q2176" i="1" s="1"/>
  <c r="V2176" i="1" l="1"/>
  <c r="U2175" i="1"/>
  <c r="N2176" i="1" s="1"/>
  <c r="M2176" i="1"/>
  <c r="R2176" i="1" l="1"/>
  <c r="O2176" i="1"/>
  <c r="L2176" i="1" s="1"/>
  <c r="S2176" i="1" s="1"/>
  <c r="P2176" i="1" l="1"/>
  <c r="T2176" i="1" s="1"/>
  <c r="W2177" i="1" s="1"/>
  <c r="Q2177" i="1" s="1"/>
  <c r="M2177" i="1" l="1"/>
  <c r="U2176" i="1"/>
  <c r="N2177" i="1" s="1"/>
  <c r="V2177" i="1"/>
  <c r="O2177" i="1" l="1"/>
  <c r="L2177" i="1" s="1"/>
  <c r="S2177" i="1" s="1"/>
  <c r="R2177" i="1"/>
  <c r="P2177" i="1" l="1"/>
  <c r="T2177" i="1" s="1"/>
  <c r="W2178" i="1" s="1"/>
  <c r="Q2178" i="1" s="1"/>
  <c r="U2177" i="1" l="1"/>
  <c r="N2178" i="1" s="1"/>
  <c r="M2178" i="1"/>
  <c r="V2178" i="1"/>
  <c r="R2178" i="1" l="1"/>
  <c r="O2178" i="1"/>
  <c r="L2178" i="1" s="1"/>
  <c r="S2178" i="1" s="1"/>
  <c r="P2178" i="1" l="1"/>
  <c r="T2178" i="1"/>
  <c r="W2179" i="1" s="1"/>
  <c r="U2178" i="1" l="1"/>
  <c r="M2179" i="1"/>
  <c r="V2179" i="1"/>
  <c r="Q2179" i="1"/>
  <c r="R2179" i="1" l="1"/>
  <c r="O2179" i="1"/>
  <c r="N2179" i="1"/>
  <c r="L2179" i="1" s="1"/>
  <c r="S2179" i="1" l="1"/>
  <c r="P2179" i="1" s="1"/>
  <c r="T2179" i="1" l="1"/>
  <c r="W2180" i="1" s="1"/>
  <c r="Q2180" i="1" s="1"/>
  <c r="U2179" i="1" l="1"/>
  <c r="O2180" i="1" s="1"/>
  <c r="V2180" i="1"/>
  <c r="M2180" i="1"/>
  <c r="R2180" i="1" l="1"/>
  <c r="N2180" i="1"/>
  <c r="L2180" i="1" s="1"/>
  <c r="S2180" i="1" s="1"/>
  <c r="P2180" i="1" l="1"/>
  <c r="T2180" i="1" s="1"/>
  <c r="M2181" i="1" s="1"/>
  <c r="V2181" i="1" l="1"/>
  <c r="W2181" i="1"/>
  <c r="Q2181" i="1" s="1"/>
  <c r="U2180" i="1"/>
  <c r="O2181" i="1" s="1"/>
  <c r="R2181" i="1" l="1"/>
  <c r="N2181" i="1"/>
  <c r="L2181" i="1" s="1"/>
  <c r="S2181" i="1" s="1"/>
  <c r="P2181" i="1" l="1"/>
  <c r="T2181" i="1"/>
  <c r="W2182" i="1" s="1"/>
  <c r="Q2182" i="1" s="1"/>
  <c r="U2181" i="1" l="1"/>
  <c r="N2182" i="1" s="1"/>
  <c r="V2182" i="1"/>
  <c r="M2182" i="1"/>
  <c r="O2182" i="1" l="1"/>
  <c r="L2182" i="1" s="1"/>
  <c r="S2182" i="1" s="1"/>
  <c r="R2182" i="1"/>
  <c r="P2182" i="1" l="1"/>
  <c r="T2182" i="1" s="1"/>
  <c r="W2183" i="1" s="1"/>
  <c r="M2183" i="1" l="1"/>
  <c r="U2182" i="1"/>
  <c r="N2183" i="1" s="1"/>
  <c r="V2183" i="1"/>
  <c r="Q2183" i="1"/>
  <c r="R2183" i="1" l="1"/>
  <c r="O2183" i="1"/>
  <c r="L2183" i="1" s="1"/>
  <c r="S2183" i="1" s="1"/>
  <c r="P2183" i="1" l="1"/>
  <c r="T2183" i="1" s="1"/>
  <c r="W2184" i="1" l="1"/>
  <c r="Q2184" i="1" s="1"/>
  <c r="M2184" i="1"/>
  <c r="U2183" i="1"/>
  <c r="V2184" i="1"/>
  <c r="O2184" i="1" l="1"/>
  <c r="R2184" i="1"/>
  <c r="N2184" i="1"/>
  <c r="L2184" i="1" l="1"/>
  <c r="S2184" i="1" s="1"/>
  <c r="P2184" i="1" s="1"/>
  <c r="T2184" i="1" l="1"/>
  <c r="W2185" i="1" s="1"/>
  <c r="U2184" i="1" l="1"/>
  <c r="M2185" i="1"/>
  <c r="V2185" i="1"/>
  <c r="Q2185" i="1"/>
  <c r="R2185" i="1" l="1"/>
  <c r="O2185" i="1"/>
  <c r="N2185" i="1"/>
  <c r="L2185" i="1" s="1"/>
  <c r="S2185" i="1" l="1"/>
  <c r="P2185" i="1" s="1"/>
  <c r="T2185" i="1" s="1"/>
  <c r="W2186" i="1" l="1"/>
  <c r="Q2186" i="1" s="1"/>
  <c r="M2186" i="1"/>
  <c r="U2185" i="1"/>
  <c r="V2186" i="1"/>
  <c r="O2186" i="1" l="1"/>
  <c r="R2186" i="1"/>
  <c r="N2186" i="1"/>
  <c r="L2186" i="1" s="1"/>
  <c r="S2186" i="1" l="1"/>
  <c r="P2186" i="1" s="1"/>
  <c r="T2186" i="1" l="1"/>
  <c r="W2187" i="1" s="1"/>
  <c r="M2187" i="1" l="1"/>
  <c r="U2186" i="1"/>
  <c r="N2187" i="1" s="1"/>
  <c r="V2187" i="1"/>
  <c r="Q2187" i="1"/>
  <c r="R2187" i="1" l="1"/>
  <c r="O2187" i="1"/>
  <c r="L2187" i="1" s="1"/>
  <c r="S2187" i="1" s="1"/>
  <c r="P2187" i="1" l="1"/>
  <c r="T2187" i="1" s="1"/>
  <c r="W2188" i="1" l="1"/>
  <c r="Q2188" i="1" s="1"/>
  <c r="M2188" i="1"/>
  <c r="U2187" i="1"/>
  <c r="V2188" i="1"/>
  <c r="O2188" i="1" l="1"/>
  <c r="R2188" i="1"/>
  <c r="N2188" i="1"/>
  <c r="L2188" i="1" l="1"/>
  <c r="S2188" i="1" s="1"/>
  <c r="P2188" i="1" s="1"/>
  <c r="T2188" i="1" s="1"/>
  <c r="W2189" i="1" l="1"/>
  <c r="Q2189" i="1" s="1"/>
  <c r="U2188" i="1"/>
  <c r="N2189" i="1" s="1"/>
  <c r="M2189" i="1"/>
  <c r="V2189" i="1"/>
  <c r="R2189" i="1" l="1"/>
  <c r="O2189" i="1"/>
  <c r="L2189" i="1" s="1"/>
  <c r="S2189" i="1" l="1"/>
  <c r="P2189" i="1" s="1"/>
  <c r="T2189" i="1" l="1"/>
  <c r="W2190" i="1" s="1"/>
  <c r="Q2190" i="1" s="1"/>
  <c r="V2190" i="1" l="1"/>
  <c r="U2189" i="1"/>
  <c r="N2190" i="1" s="1"/>
  <c r="M2190" i="1"/>
  <c r="R2190" i="1" l="1"/>
  <c r="O2190" i="1"/>
  <c r="L2190" i="1" s="1"/>
  <c r="S2190" i="1" s="1"/>
  <c r="P2190" i="1" l="1"/>
  <c r="T2190" i="1" s="1"/>
  <c r="W2191" i="1" l="1"/>
  <c r="Q2191" i="1" s="1"/>
  <c r="M2191" i="1"/>
  <c r="U2190" i="1"/>
  <c r="N2191" i="1" s="1"/>
  <c r="V2191" i="1"/>
  <c r="O2191" i="1" l="1"/>
  <c r="L2191" i="1" s="1"/>
  <c r="S2191" i="1" s="1"/>
  <c r="R2191" i="1"/>
  <c r="P2191" i="1" l="1"/>
  <c r="T2191" i="1" s="1"/>
  <c r="M2192" i="1" s="1"/>
  <c r="V2192" i="1" l="1"/>
  <c r="U2191" i="1"/>
  <c r="N2192" i="1" s="1"/>
  <c r="W2192" i="1"/>
  <c r="Q2192" i="1" s="1"/>
  <c r="R2192" i="1" l="1"/>
  <c r="O2192" i="1"/>
  <c r="L2192" i="1" s="1"/>
  <c r="S2192" i="1" s="1"/>
  <c r="P2192" i="1" l="1"/>
  <c r="T2192" i="1" s="1"/>
  <c r="W2193" i="1" s="1"/>
  <c r="M2193" i="1" l="1"/>
  <c r="U2192" i="1"/>
  <c r="V2193" i="1"/>
  <c r="Q2193" i="1"/>
  <c r="O2193" i="1" l="1"/>
  <c r="R2193" i="1"/>
  <c r="N2193" i="1"/>
  <c r="L2193" i="1" l="1"/>
  <c r="S2193" i="1" s="1"/>
  <c r="P2193" i="1" s="1"/>
  <c r="T2193" i="1" l="1"/>
  <c r="W2194" i="1" s="1"/>
  <c r="M2194" i="1" l="1"/>
  <c r="U2193" i="1"/>
  <c r="V2194" i="1"/>
  <c r="Q2194" i="1"/>
  <c r="R2194" i="1" l="1"/>
  <c r="O2194" i="1"/>
  <c r="N2194" i="1"/>
  <c r="L2194" i="1" s="1"/>
  <c r="S2194" i="1" l="1"/>
  <c r="P2194" i="1" s="1"/>
  <c r="T2194" i="1" l="1"/>
  <c r="W2195" i="1" s="1"/>
  <c r="M2195" i="1" l="1"/>
  <c r="U2194" i="1"/>
  <c r="V2195" i="1"/>
  <c r="Q2195" i="1"/>
  <c r="O2195" i="1" l="1"/>
  <c r="R2195" i="1"/>
  <c r="N2195" i="1"/>
  <c r="L2195" i="1" l="1"/>
  <c r="S2195" i="1" s="1"/>
  <c r="P2195" i="1" s="1"/>
  <c r="T2195" i="1" l="1"/>
  <c r="W2196" i="1" s="1"/>
  <c r="M2196" i="1" l="1"/>
  <c r="U2195" i="1"/>
  <c r="V2196" i="1"/>
  <c r="Q2196" i="1"/>
  <c r="O2196" i="1" l="1"/>
  <c r="R2196" i="1"/>
  <c r="N2196" i="1"/>
  <c r="L2196" i="1" l="1"/>
  <c r="S2196" i="1" s="1"/>
  <c r="P2196" i="1" s="1"/>
  <c r="T2196" i="1" l="1"/>
  <c r="W2197" i="1" s="1"/>
  <c r="Q2197" i="1" s="1"/>
  <c r="V2197" i="1" l="1"/>
  <c r="U2196" i="1"/>
  <c r="R2197" i="1" s="1"/>
  <c r="M2197" i="1"/>
  <c r="N2197" i="1" l="1"/>
  <c r="O2197" i="1"/>
  <c r="L2197" i="1" l="1"/>
  <c r="S2197" i="1" s="1"/>
  <c r="P2197" i="1" s="1"/>
  <c r="T2197" i="1" l="1"/>
  <c r="W2198" i="1" s="1"/>
  <c r="Q2198" i="1" s="1"/>
  <c r="M2198" i="1" l="1"/>
  <c r="U2197" i="1"/>
  <c r="R2198" i="1" s="1"/>
  <c r="V2198" i="1"/>
  <c r="O2198" i="1" l="1"/>
  <c r="N2198" i="1"/>
  <c r="L2198" i="1" l="1"/>
  <c r="S2198" i="1" s="1"/>
  <c r="P2198" i="1" s="1"/>
  <c r="T2198" i="1" s="1"/>
  <c r="W2199" i="1" s="1"/>
  <c r="Q2199" i="1" s="1"/>
  <c r="V2199" i="1" l="1"/>
  <c r="U2198" i="1"/>
  <c r="N2199" i="1" s="1"/>
  <c r="M2199" i="1"/>
  <c r="O2199" i="1" l="1"/>
  <c r="L2199" i="1" s="1"/>
  <c r="S2199" i="1" s="1"/>
  <c r="R2199" i="1"/>
  <c r="P2199" i="1" l="1"/>
  <c r="T2199" i="1" s="1"/>
  <c r="W2200" i="1" s="1"/>
  <c r="M2200" i="1" l="1"/>
  <c r="U2199" i="1"/>
  <c r="N2200" i="1" s="1"/>
  <c r="V2200" i="1"/>
  <c r="Q2200" i="1"/>
  <c r="O2200" i="1" l="1"/>
  <c r="L2200" i="1" s="1"/>
  <c r="R2200" i="1"/>
  <c r="S2200" i="1" l="1"/>
  <c r="P2200" i="1" s="1"/>
  <c r="T2200" i="1" l="1"/>
  <c r="W2201" i="1" s="1"/>
  <c r="M2201" i="1" l="1"/>
  <c r="U2200" i="1"/>
  <c r="V2201" i="1"/>
  <c r="Q2201" i="1"/>
  <c r="R2201" i="1" l="1"/>
  <c r="O2201" i="1"/>
  <c r="N2201" i="1"/>
  <c r="L2201" i="1" s="1"/>
  <c r="S2201" i="1" l="1"/>
  <c r="P2201" i="1" s="1"/>
  <c r="T2201" i="1" l="1"/>
  <c r="W2202" i="1" s="1"/>
  <c r="U2201" i="1" l="1"/>
  <c r="N2202" i="1" s="1"/>
  <c r="M2202" i="1"/>
  <c r="V2202" i="1"/>
  <c r="Q2202" i="1"/>
  <c r="R2202" i="1" l="1"/>
  <c r="O2202" i="1"/>
  <c r="L2202" i="1" s="1"/>
  <c r="S2202" i="1" l="1"/>
  <c r="P2202" i="1" s="1"/>
  <c r="T2202" i="1" l="1"/>
  <c r="W2203" i="1" s="1"/>
  <c r="M2203" i="1" l="1"/>
  <c r="U2202" i="1"/>
  <c r="N2203" i="1" s="1"/>
  <c r="V2203" i="1"/>
  <c r="Q2203" i="1"/>
  <c r="R2203" i="1" l="1"/>
  <c r="O2203" i="1"/>
  <c r="L2203" i="1" s="1"/>
  <c r="S2203" i="1" s="1"/>
  <c r="P2203" i="1" l="1"/>
  <c r="T2203" i="1" s="1"/>
  <c r="W2204" i="1" l="1"/>
  <c r="Q2204" i="1" s="1"/>
  <c r="M2204" i="1"/>
  <c r="U2203" i="1"/>
  <c r="N2204" i="1" s="1"/>
  <c r="V2204" i="1"/>
  <c r="O2204" i="1" l="1"/>
  <c r="L2204" i="1" s="1"/>
  <c r="R2204" i="1"/>
  <c r="S2204" i="1" l="1"/>
  <c r="P2204" i="1" s="1"/>
  <c r="T2204" i="1" l="1"/>
  <c r="W2205" i="1" s="1"/>
  <c r="U2204" i="1" l="1"/>
  <c r="N2205" i="1" s="1"/>
  <c r="M2205" i="1"/>
  <c r="V2205" i="1"/>
  <c r="Q2205" i="1"/>
  <c r="R2205" i="1" l="1"/>
  <c r="O2205" i="1"/>
  <c r="L2205" i="1" s="1"/>
  <c r="S2205" i="1" l="1"/>
  <c r="P2205" i="1" s="1"/>
  <c r="T2205" i="1" l="1"/>
  <c r="V2206" i="1" s="1"/>
  <c r="W2206" i="1" l="1"/>
  <c r="Q2206" i="1" s="1"/>
  <c r="M2206" i="1"/>
  <c r="U2205" i="1"/>
  <c r="N2206" i="1" s="1"/>
  <c r="O2206" i="1" l="1"/>
  <c r="L2206" i="1" s="1"/>
  <c r="R2206" i="1"/>
  <c r="S2206" i="1" l="1"/>
  <c r="P2206" i="1" s="1"/>
  <c r="T2206" i="1" l="1"/>
  <c r="M2207" i="1" s="1"/>
  <c r="V2207" i="1" l="1"/>
  <c r="W2207" i="1"/>
  <c r="Q2207" i="1" s="1"/>
  <c r="U2206" i="1"/>
  <c r="N2207" i="1" s="1"/>
  <c r="R2207" i="1" l="1"/>
  <c r="O2207" i="1"/>
  <c r="L2207" i="1" s="1"/>
  <c r="S2207" i="1" s="1"/>
  <c r="P2207" i="1" l="1"/>
  <c r="T2207" i="1" s="1"/>
  <c r="W2208" i="1" s="1"/>
  <c r="Q2208" i="1" s="1"/>
  <c r="V2208" i="1" l="1"/>
  <c r="U2207" i="1"/>
  <c r="O2208" i="1" s="1"/>
  <c r="M2208" i="1"/>
  <c r="N2208" i="1" l="1"/>
  <c r="L2208" i="1" s="1"/>
  <c r="S2208" i="1" s="1"/>
  <c r="R2208" i="1"/>
  <c r="P2208" i="1" l="1"/>
  <c r="T2208" i="1" s="1"/>
  <c r="W2209" i="1" s="1"/>
  <c r="Q2209" i="1" s="1"/>
  <c r="U2208" i="1" l="1"/>
  <c r="O2209" i="1" s="1"/>
  <c r="M2209" i="1"/>
  <c r="V2209" i="1"/>
  <c r="R2209" i="1" l="1"/>
  <c r="N2209" i="1"/>
  <c r="L2209" i="1" s="1"/>
  <c r="S2209" i="1" s="1"/>
  <c r="P2209" i="1" s="1"/>
  <c r="T2209" i="1" l="1"/>
  <c r="W2210" i="1" l="1"/>
  <c r="Q2210" i="1" s="1"/>
  <c r="M2210" i="1"/>
  <c r="U2209" i="1"/>
  <c r="N2210" i="1" s="1"/>
  <c r="V2210" i="1"/>
  <c r="O2210" i="1" l="1"/>
  <c r="L2210" i="1" s="1"/>
  <c r="R2210" i="1"/>
  <c r="S2210" i="1" l="1"/>
  <c r="P2210" i="1" s="1"/>
  <c r="T2210" i="1" l="1"/>
  <c r="W2211" i="1" s="1"/>
  <c r="M2211" i="1" l="1"/>
  <c r="U2210" i="1"/>
  <c r="N2211" i="1" s="1"/>
  <c r="V2211" i="1"/>
  <c r="Q2211" i="1"/>
  <c r="O2211" i="1" l="1"/>
  <c r="L2211" i="1" s="1"/>
  <c r="S2211" i="1" s="1"/>
  <c r="R2211" i="1"/>
  <c r="P2211" i="1" l="1"/>
  <c r="T2211" i="1" s="1"/>
  <c r="V2212" i="1" s="1"/>
  <c r="W2212" i="1" l="1"/>
  <c r="Q2212" i="1" s="1"/>
  <c r="U2211" i="1"/>
  <c r="N2212" i="1" s="1"/>
  <c r="M2212" i="1"/>
  <c r="O2212" i="1" l="1"/>
  <c r="L2212" i="1" s="1"/>
  <c r="R2212" i="1"/>
  <c r="S2212" i="1" l="1"/>
  <c r="P2212" i="1" s="1"/>
  <c r="T2212" i="1" l="1"/>
  <c r="W2213" i="1" s="1"/>
  <c r="M2213" i="1" l="1"/>
  <c r="U2212" i="1"/>
  <c r="N2213" i="1" s="1"/>
  <c r="V2213" i="1"/>
  <c r="Q2213" i="1"/>
  <c r="O2213" i="1" l="1"/>
  <c r="L2213" i="1" s="1"/>
  <c r="S2213" i="1" s="1"/>
  <c r="R2213" i="1"/>
  <c r="P2213" i="1" l="1"/>
  <c r="T2213" i="1" s="1"/>
  <c r="V2214" i="1" s="1"/>
  <c r="W2214" i="1" l="1"/>
  <c r="Q2214" i="1" s="1"/>
  <c r="M2214" i="1"/>
  <c r="U2213" i="1"/>
  <c r="N2214" i="1" s="1"/>
  <c r="R2214" i="1" l="1"/>
  <c r="O2214" i="1"/>
  <c r="L2214" i="1" s="1"/>
  <c r="S2214" i="1" l="1"/>
  <c r="P2214" i="1" s="1"/>
  <c r="T2214" i="1" l="1"/>
  <c r="W2215" i="1" s="1"/>
  <c r="M2215" i="1" l="1"/>
  <c r="U2214" i="1"/>
  <c r="N2215" i="1" s="1"/>
  <c r="V2215" i="1"/>
  <c r="Q2215" i="1"/>
  <c r="O2215" i="1" l="1"/>
  <c r="L2215" i="1" s="1"/>
  <c r="R2215" i="1"/>
  <c r="S2215" i="1" l="1"/>
  <c r="P2215" i="1" s="1"/>
  <c r="T2215" i="1" l="1"/>
  <c r="W2216" i="1" s="1"/>
  <c r="Q2216" i="1" s="1"/>
  <c r="V2216" i="1" l="1"/>
  <c r="M2216" i="1"/>
  <c r="U2215" i="1"/>
  <c r="O2216" i="1" s="1"/>
  <c r="N2216" i="1" l="1"/>
  <c r="L2216" i="1" s="1"/>
  <c r="S2216" i="1" s="1"/>
  <c r="R2216" i="1"/>
  <c r="P2216" i="1" l="1"/>
  <c r="T2216" i="1" s="1"/>
  <c r="W2217" i="1" s="1"/>
  <c r="Q2217" i="1" s="1"/>
  <c r="U2216" i="1" l="1"/>
  <c r="O2217" i="1" s="1"/>
  <c r="M2217" i="1"/>
  <c r="V2217" i="1"/>
  <c r="N2217" i="1" l="1"/>
  <c r="L2217" i="1" s="1"/>
  <c r="S2217" i="1" s="1"/>
  <c r="R2217" i="1"/>
  <c r="P2217" i="1" l="1"/>
  <c r="T2217" i="1" s="1"/>
  <c r="W2218" i="1" l="1"/>
  <c r="Q2218" i="1" s="1"/>
  <c r="M2218" i="1"/>
  <c r="U2217" i="1"/>
  <c r="V2218" i="1"/>
  <c r="O2218" i="1" l="1"/>
  <c r="R2218" i="1"/>
  <c r="N2218" i="1"/>
  <c r="L2218" i="1" l="1"/>
  <c r="S2218" i="1" s="1"/>
  <c r="P2218" i="1" s="1"/>
  <c r="T2218" i="1" l="1"/>
  <c r="W2219" i="1" s="1"/>
  <c r="U2218" i="1" l="1"/>
  <c r="N2219" i="1" s="1"/>
  <c r="M2219" i="1"/>
  <c r="V2219" i="1"/>
  <c r="Q2219" i="1"/>
  <c r="R2219" i="1" l="1"/>
  <c r="O2219" i="1"/>
  <c r="L2219" i="1" s="1"/>
  <c r="S2219" i="1" l="1"/>
  <c r="P2219" i="1" s="1"/>
  <c r="T2219" i="1" l="1"/>
  <c r="W2220" i="1" s="1"/>
  <c r="Q2220" i="1" s="1"/>
  <c r="M2220" i="1" l="1"/>
  <c r="U2219" i="1"/>
  <c r="N2220" i="1" s="1"/>
  <c r="V2220" i="1"/>
  <c r="O2220" i="1" l="1"/>
  <c r="L2220" i="1" s="1"/>
  <c r="S2220" i="1" s="1"/>
  <c r="R2220" i="1"/>
  <c r="P2220" i="1" l="1"/>
  <c r="T2220" i="1" s="1"/>
  <c r="W2221" i="1" s="1"/>
  <c r="M2221" i="1" l="1"/>
  <c r="U2220" i="1"/>
  <c r="V2221" i="1"/>
  <c r="Q2221" i="1"/>
  <c r="O2221" i="1" l="1"/>
  <c r="R2221" i="1"/>
  <c r="N2221" i="1"/>
  <c r="L2221" i="1" l="1"/>
  <c r="S2221" i="1" s="1"/>
  <c r="P2221" i="1" s="1"/>
  <c r="T2221" i="1" l="1"/>
  <c r="W2222" i="1" s="1"/>
  <c r="Q2222" i="1" s="1"/>
  <c r="V2222" i="1" l="1"/>
  <c r="M2222" i="1"/>
  <c r="U2221" i="1"/>
  <c r="O2222" i="1" s="1"/>
  <c r="N2222" i="1" l="1"/>
  <c r="L2222" i="1" s="1"/>
  <c r="S2222" i="1" s="1"/>
  <c r="R2222" i="1"/>
  <c r="P2222" i="1" l="1"/>
  <c r="T2222" i="1" s="1"/>
  <c r="W2223" i="1" s="1"/>
  <c r="U2222" i="1" l="1"/>
  <c r="N2223" i="1" s="1"/>
  <c r="M2223" i="1"/>
  <c r="V2223" i="1"/>
  <c r="Q2223" i="1"/>
  <c r="O2223" i="1" l="1"/>
  <c r="L2223" i="1" s="1"/>
  <c r="R2223" i="1"/>
  <c r="S2223" i="1" l="1"/>
  <c r="P2223" i="1" s="1"/>
  <c r="T2223" i="1" l="1"/>
  <c r="W2224" i="1" s="1"/>
  <c r="Q2224" i="1" s="1"/>
  <c r="V2224" i="1" l="1"/>
  <c r="U2223" i="1"/>
  <c r="O2224" i="1" s="1"/>
  <c r="M2224" i="1"/>
  <c r="R2224" i="1" l="1"/>
  <c r="N2224" i="1"/>
  <c r="L2224" i="1" s="1"/>
  <c r="S2224" i="1" s="1"/>
  <c r="P2224" i="1" l="1"/>
  <c r="T2224" i="1" s="1"/>
  <c r="M2225" i="1" s="1"/>
  <c r="V2225" i="1" l="1"/>
  <c r="U2224" i="1"/>
  <c r="O2225" i="1" s="1"/>
  <c r="W2225" i="1"/>
  <c r="Q2225" i="1" s="1"/>
  <c r="N2225" i="1" l="1"/>
  <c r="L2225" i="1" s="1"/>
  <c r="S2225" i="1" s="1"/>
  <c r="R2225" i="1"/>
  <c r="P2225" i="1" l="1"/>
  <c r="T2225" i="1"/>
  <c r="W2226" i="1" s="1"/>
  <c r="U2225" i="1" l="1"/>
  <c r="M2226" i="1"/>
  <c r="V2226" i="1"/>
  <c r="Q2226" i="1"/>
  <c r="R2226" i="1" l="1"/>
  <c r="O2226" i="1"/>
  <c r="N2226" i="1"/>
  <c r="L2226" i="1" s="1"/>
  <c r="S2226" i="1" l="1"/>
  <c r="P2226" i="1" s="1"/>
  <c r="T2226" i="1" l="1"/>
  <c r="W2227" i="1" s="1"/>
  <c r="M2227" i="1" l="1"/>
  <c r="U2226" i="1"/>
  <c r="V2227" i="1"/>
  <c r="Q2227" i="1"/>
  <c r="R2227" i="1" l="1"/>
  <c r="O2227" i="1"/>
  <c r="N2227" i="1"/>
  <c r="L2227" i="1" s="1"/>
  <c r="S2227" i="1" l="1"/>
  <c r="P2227" i="1" s="1"/>
  <c r="T2227" i="1" l="1"/>
  <c r="V2228" i="1" s="1"/>
  <c r="W2228" i="1" l="1"/>
  <c r="Q2228" i="1" s="1"/>
  <c r="M2228" i="1"/>
  <c r="U2227" i="1"/>
  <c r="R2228" i="1" l="1"/>
  <c r="O2228" i="1"/>
  <c r="N2228" i="1"/>
  <c r="L2228" i="1" s="1"/>
  <c r="S2228" i="1" l="1"/>
  <c r="P2228" i="1" s="1"/>
  <c r="T2228" i="1" s="1"/>
  <c r="W2229" i="1" l="1"/>
  <c r="Q2229" i="1" s="1"/>
  <c r="M2229" i="1"/>
  <c r="U2228" i="1"/>
  <c r="V2229" i="1"/>
  <c r="O2229" i="1" l="1"/>
  <c r="R2229" i="1"/>
  <c r="N2229" i="1"/>
  <c r="L2229" i="1" l="1"/>
  <c r="S2229" i="1" s="1"/>
  <c r="P2229" i="1" s="1"/>
  <c r="T2229" i="1" l="1"/>
  <c r="W2230" i="1" s="1"/>
  <c r="U2229" i="1" l="1"/>
  <c r="M2230" i="1"/>
  <c r="V2230" i="1"/>
  <c r="Q2230" i="1"/>
  <c r="O2230" i="1" l="1"/>
  <c r="R2230" i="1"/>
  <c r="N2230" i="1"/>
  <c r="L2230" i="1" l="1"/>
  <c r="S2230" i="1" s="1"/>
  <c r="P2230" i="1" s="1"/>
  <c r="T2230" i="1" l="1"/>
  <c r="W2231" i="1" s="1"/>
  <c r="Q2231" i="1" s="1"/>
  <c r="M2231" i="1" l="1"/>
  <c r="V2231" i="1"/>
  <c r="U2230" i="1"/>
  <c r="N2231" i="1" s="1"/>
  <c r="O2231" i="1" l="1"/>
  <c r="L2231" i="1" s="1"/>
  <c r="S2231" i="1" s="1"/>
  <c r="R2231" i="1"/>
  <c r="P2231" i="1" l="1"/>
  <c r="T2231" i="1" s="1"/>
  <c r="U2231" i="1" s="1"/>
  <c r="M2232" i="1" l="1"/>
  <c r="W2232" i="1"/>
  <c r="Q2232" i="1" s="1"/>
  <c r="V2232" i="1"/>
  <c r="O2232" i="1"/>
  <c r="R2232" i="1"/>
  <c r="N2232" i="1"/>
  <c r="L2232" i="1" l="1"/>
  <c r="S2232" i="1" s="1"/>
  <c r="P2232" i="1" s="1"/>
  <c r="T2232" i="1" l="1"/>
  <c r="W2233" i="1" s="1"/>
  <c r="Q2233" i="1" s="1"/>
  <c r="M2233" i="1" l="1"/>
  <c r="U2232" i="1"/>
  <c r="N2233" i="1" s="1"/>
  <c r="V2233" i="1"/>
  <c r="O2233" i="1" l="1"/>
  <c r="L2233" i="1" s="1"/>
  <c r="S2233" i="1" s="1"/>
  <c r="R2233" i="1"/>
  <c r="P2233" i="1" l="1"/>
  <c r="T2233" i="1" s="1"/>
  <c r="M2234" i="1" s="1"/>
  <c r="U2233" i="1" l="1"/>
  <c r="N2234" i="1" s="1"/>
  <c r="W2234" i="1"/>
  <c r="Q2234" i="1" s="1"/>
  <c r="V2234" i="1"/>
  <c r="R2234" i="1" l="1"/>
  <c r="O2234" i="1"/>
  <c r="L2234" i="1" s="1"/>
  <c r="S2234" i="1" s="1"/>
  <c r="P2234" i="1" l="1"/>
  <c r="T2234" i="1" s="1"/>
  <c r="W2235" i="1" l="1"/>
  <c r="Q2235" i="1" s="1"/>
  <c r="M2235" i="1"/>
  <c r="U2234" i="1"/>
  <c r="V2235" i="1"/>
  <c r="N2235" i="1" l="1"/>
  <c r="O2235" i="1"/>
  <c r="R2235" i="1"/>
  <c r="L2235" i="1" l="1"/>
  <c r="S2235" i="1" s="1"/>
  <c r="P2235" i="1" s="1"/>
  <c r="T2235" i="1" l="1"/>
  <c r="W2236" i="1" s="1"/>
  <c r="U2235" i="1" l="1"/>
  <c r="N2236" i="1" s="1"/>
  <c r="M2236" i="1"/>
  <c r="V2236" i="1"/>
  <c r="Q2236" i="1"/>
  <c r="O2236" i="1" l="1"/>
  <c r="L2236" i="1" s="1"/>
  <c r="R2236" i="1"/>
  <c r="S2236" i="1" l="1"/>
  <c r="P2236" i="1" s="1"/>
  <c r="T2236" i="1" l="1"/>
  <c r="U2236" i="1" s="1"/>
  <c r="N2237" i="1" s="1"/>
  <c r="M2237" i="1" l="1"/>
  <c r="W2237" i="1"/>
  <c r="Q2237" i="1" s="1"/>
  <c r="V2237" i="1"/>
  <c r="O2237" i="1"/>
  <c r="R2237" i="1"/>
  <c r="L2237" i="1" l="1"/>
  <c r="S2237" i="1" s="1"/>
  <c r="P2237" i="1" s="1"/>
  <c r="T2237" i="1" s="1"/>
  <c r="V2238" i="1" s="1"/>
  <c r="W2238" i="1" l="1"/>
  <c r="Q2238" i="1" s="1"/>
  <c r="M2238" i="1"/>
  <c r="U2237" i="1"/>
  <c r="N2238" i="1" s="1"/>
  <c r="R2238" i="1" l="1"/>
  <c r="O2238" i="1"/>
  <c r="L2238" i="1" s="1"/>
  <c r="S2238" i="1" l="1"/>
  <c r="P2238" i="1" s="1"/>
  <c r="T2238" i="1" l="1"/>
  <c r="U2238" i="1" s="1"/>
  <c r="M2239" i="1" l="1"/>
  <c r="W2239" i="1"/>
  <c r="Q2239" i="1" s="1"/>
  <c r="V2239" i="1"/>
  <c r="R2239" i="1"/>
  <c r="O2239" i="1"/>
  <c r="N2239" i="1"/>
  <c r="L2239" i="1" s="1"/>
  <c r="S2239" i="1" l="1"/>
  <c r="P2239" i="1" s="1"/>
  <c r="T2239" i="1" l="1"/>
  <c r="W2240" i="1" s="1"/>
  <c r="Q2240" i="1" s="1"/>
  <c r="U2239" i="1" l="1"/>
  <c r="O2240" i="1" s="1"/>
  <c r="M2240" i="1"/>
  <c r="V2240" i="1"/>
  <c r="N2240" i="1" l="1"/>
  <c r="L2240" i="1" s="1"/>
  <c r="S2240" i="1" s="1"/>
  <c r="R2240" i="1"/>
  <c r="P2240" i="1" l="1"/>
  <c r="T2240" i="1" s="1"/>
  <c r="V2241" i="1" s="1"/>
  <c r="W2241" i="1" l="1"/>
  <c r="Q2241" i="1" s="1"/>
  <c r="U2240" i="1"/>
  <c r="N2241" i="1" s="1"/>
  <c r="M2241" i="1"/>
  <c r="O2241" i="1" l="1"/>
  <c r="L2241" i="1" s="1"/>
  <c r="R2241" i="1"/>
  <c r="S2241" i="1" l="1"/>
  <c r="P2241" i="1" s="1"/>
  <c r="T2241" i="1" l="1"/>
  <c r="W2242" i="1" s="1"/>
  <c r="M2242" i="1" l="1"/>
  <c r="U2241" i="1"/>
  <c r="V2242" i="1"/>
  <c r="Q2242" i="1"/>
  <c r="O2242" i="1" l="1"/>
  <c r="R2242" i="1"/>
  <c r="N2242" i="1"/>
  <c r="L2242" i="1" l="1"/>
  <c r="S2242" i="1" s="1"/>
  <c r="P2242" i="1" s="1"/>
  <c r="T2242" i="1" l="1"/>
  <c r="W2243" i="1" s="1"/>
  <c r="M2243" i="1" l="1"/>
  <c r="U2242" i="1"/>
  <c r="V2243" i="1"/>
  <c r="Q2243" i="1"/>
  <c r="R2243" i="1" l="1"/>
  <c r="O2243" i="1"/>
  <c r="N2243" i="1"/>
  <c r="L2243" i="1" s="1"/>
  <c r="S2243" i="1" l="1"/>
  <c r="P2243" i="1" s="1"/>
  <c r="T2243" i="1" l="1"/>
  <c r="U2243" i="1" s="1"/>
  <c r="N2244" i="1" s="1"/>
  <c r="V2244" i="1" l="1"/>
  <c r="M2244" i="1"/>
  <c r="W2244" i="1"/>
  <c r="Q2244" i="1" s="1"/>
  <c r="R2244" i="1"/>
  <c r="O2244" i="1"/>
  <c r="L2244" i="1" l="1"/>
  <c r="S2244" i="1" s="1"/>
  <c r="P2244" i="1" s="1"/>
  <c r="T2244" i="1" l="1"/>
  <c r="U2244" i="1" s="1"/>
  <c r="N2245" i="1" s="1"/>
  <c r="M2245" i="1" l="1"/>
  <c r="W2245" i="1"/>
  <c r="Q2245" i="1" s="1"/>
  <c r="V2245" i="1"/>
  <c r="O2245" i="1"/>
  <c r="R2245" i="1"/>
  <c r="L2245" i="1" l="1"/>
  <c r="S2245" i="1" s="1"/>
  <c r="P2245" i="1" s="1"/>
  <c r="T2245" i="1" l="1"/>
  <c r="W2246" i="1" s="1"/>
  <c r="Q2246" i="1" s="1"/>
  <c r="V2246" i="1" l="1"/>
  <c r="U2245" i="1"/>
  <c r="N2246" i="1" s="1"/>
  <c r="M2246" i="1"/>
  <c r="R2246" i="1" l="1"/>
  <c r="O2246" i="1"/>
  <c r="L2246" i="1" s="1"/>
  <c r="S2246" i="1" s="1"/>
  <c r="P2246" i="1" l="1"/>
  <c r="T2246" i="1" s="1"/>
  <c r="M2247" i="1" s="1"/>
  <c r="W2247" i="1" l="1"/>
  <c r="Q2247" i="1" s="1"/>
  <c r="U2246" i="1"/>
  <c r="N2247" i="1" s="1"/>
  <c r="V2247" i="1"/>
  <c r="O2247" i="1" l="1"/>
  <c r="L2247" i="1" s="1"/>
  <c r="S2247" i="1" s="1"/>
  <c r="R2247" i="1"/>
  <c r="P2247" i="1" l="1"/>
  <c r="T2247" i="1" s="1"/>
  <c r="U2247" i="1" s="1"/>
  <c r="N2248" i="1" s="1"/>
  <c r="M2248" i="1" l="1"/>
  <c r="W2248" i="1"/>
  <c r="Q2248" i="1" s="1"/>
  <c r="V2248" i="1"/>
  <c r="O2248" i="1"/>
  <c r="R2248" i="1"/>
  <c r="L2248" i="1" l="1"/>
  <c r="S2248" i="1" s="1"/>
  <c r="P2248" i="1" s="1"/>
  <c r="T2248" i="1" l="1"/>
  <c r="W2249" i="1" s="1"/>
  <c r="Q2249" i="1" s="1"/>
  <c r="M2249" i="1" l="1"/>
  <c r="U2248" i="1"/>
  <c r="N2249" i="1" s="1"/>
  <c r="V2249" i="1"/>
  <c r="O2249" i="1" l="1"/>
  <c r="L2249" i="1" s="1"/>
  <c r="R2249" i="1"/>
  <c r="S2249" i="1" l="1"/>
  <c r="P2249" i="1" s="1"/>
  <c r="T2249" i="1" l="1"/>
  <c r="W2250" i="1" s="1"/>
  <c r="M2250" i="1" l="1"/>
  <c r="U2249" i="1"/>
  <c r="N2250" i="1" s="1"/>
  <c r="V2250" i="1"/>
  <c r="Q2250" i="1"/>
  <c r="O2250" i="1" l="1"/>
  <c r="L2250" i="1" s="1"/>
  <c r="R2250" i="1"/>
  <c r="S2250" i="1" l="1"/>
  <c r="P2250" i="1" s="1"/>
  <c r="T2250" i="1" l="1"/>
  <c r="W2251" i="1" s="1"/>
  <c r="U2250" i="1" l="1"/>
  <c r="N2251" i="1" s="1"/>
  <c r="M2251" i="1"/>
  <c r="V2251" i="1"/>
  <c r="Q2251" i="1"/>
  <c r="O2251" i="1" l="1"/>
  <c r="L2251" i="1" s="1"/>
  <c r="R2251" i="1"/>
  <c r="S2251" i="1" l="1"/>
  <c r="P2251" i="1" s="1"/>
  <c r="T2251" i="1" l="1"/>
  <c r="W2252" i="1" s="1"/>
  <c r="M2252" i="1" l="1"/>
  <c r="U2251" i="1"/>
  <c r="V2252" i="1"/>
  <c r="Q2252" i="1"/>
  <c r="O2252" i="1" l="1"/>
  <c r="R2252" i="1"/>
  <c r="N2252" i="1"/>
  <c r="L2252" i="1" l="1"/>
  <c r="S2252" i="1" s="1"/>
  <c r="P2252" i="1" s="1"/>
  <c r="T2252" i="1" l="1"/>
  <c r="W2253" i="1" s="1"/>
  <c r="Q2253" i="1" s="1"/>
  <c r="M2253" i="1" l="1"/>
  <c r="U2252" i="1"/>
  <c r="R2253" i="1" s="1"/>
  <c r="V2253" i="1"/>
  <c r="O2253" i="1" l="1"/>
  <c r="N2253" i="1"/>
  <c r="L2253" i="1" l="1"/>
  <c r="S2253" i="1" s="1"/>
  <c r="P2253" i="1" s="1"/>
  <c r="T2253" i="1" l="1"/>
  <c r="W2254" i="1" s="1"/>
  <c r="Q2254" i="1" s="1"/>
  <c r="V2254" i="1" l="1"/>
  <c r="M2254" i="1"/>
  <c r="U2253" i="1"/>
  <c r="N2254" i="1" s="1"/>
  <c r="O2254" i="1" l="1"/>
  <c r="L2254" i="1" s="1"/>
  <c r="S2254" i="1" s="1"/>
  <c r="R2254" i="1"/>
  <c r="P2254" i="1" l="1"/>
  <c r="T2254" i="1" s="1"/>
  <c r="W2255" i="1" s="1"/>
  <c r="U2254" i="1" l="1"/>
  <c r="M2255" i="1"/>
  <c r="V2255" i="1"/>
  <c r="Q2255" i="1"/>
  <c r="N2255" i="1" l="1"/>
  <c r="R2255" i="1"/>
  <c r="O2255" i="1"/>
  <c r="L2255" i="1" l="1"/>
  <c r="S2255" i="1" s="1"/>
  <c r="P2255" i="1" s="1"/>
  <c r="T2255" i="1" l="1"/>
  <c r="W2256" i="1" s="1"/>
  <c r="U2255" i="1" l="1"/>
  <c r="N2256" i="1" s="1"/>
  <c r="M2256" i="1"/>
  <c r="V2256" i="1"/>
  <c r="Q2256" i="1"/>
  <c r="O2256" i="1" l="1"/>
  <c r="L2256" i="1" s="1"/>
  <c r="R2256" i="1"/>
  <c r="S2256" i="1" l="1"/>
  <c r="P2256" i="1" s="1"/>
  <c r="T2256" i="1" l="1"/>
  <c r="U2256" i="1" s="1"/>
  <c r="N2257" i="1" s="1"/>
  <c r="M2257" i="1" l="1"/>
  <c r="W2257" i="1"/>
  <c r="Q2257" i="1" s="1"/>
  <c r="V2257" i="1"/>
  <c r="O2257" i="1"/>
  <c r="R2257" i="1"/>
  <c r="L2257" i="1" l="1"/>
  <c r="S2257" i="1" s="1"/>
  <c r="P2257" i="1" s="1"/>
  <c r="T2257" i="1" l="1"/>
  <c r="W2258" i="1" l="1"/>
  <c r="Q2258" i="1" s="1"/>
  <c r="M2258" i="1"/>
  <c r="U2257" i="1"/>
  <c r="V2258" i="1"/>
  <c r="O2258" i="1" l="1"/>
  <c r="R2258" i="1"/>
  <c r="N2258" i="1"/>
  <c r="L2258" i="1" s="1"/>
  <c r="S2258" i="1" l="1"/>
  <c r="P2258" i="1" s="1"/>
  <c r="T2258" i="1" l="1"/>
  <c r="W2259" i="1" l="1"/>
  <c r="Q2259" i="1" s="1"/>
  <c r="U2258" i="1"/>
  <c r="M2259" i="1"/>
  <c r="V2259" i="1"/>
  <c r="O2259" i="1" l="1"/>
  <c r="R2259" i="1"/>
  <c r="N2259" i="1"/>
  <c r="L2259" i="1" l="1"/>
  <c r="S2259" i="1" s="1"/>
  <c r="P2259" i="1" s="1"/>
  <c r="T2259" i="1" l="1"/>
  <c r="W2260" i="1" s="1"/>
  <c r="Q2260" i="1" s="1"/>
  <c r="M2260" i="1" l="1"/>
  <c r="U2259" i="1"/>
  <c r="V2260" i="1"/>
  <c r="O2260" i="1" l="1"/>
  <c r="R2260" i="1"/>
  <c r="N2260" i="1"/>
  <c r="L2260" i="1" l="1"/>
  <c r="S2260" i="1" s="1"/>
  <c r="P2260" i="1" s="1"/>
  <c r="T2260" i="1" l="1"/>
  <c r="W2261" i="1" s="1"/>
  <c r="Q2261" i="1" s="1"/>
  <c r="U2260" i="1" l="1"/>
  <c r="O2261" i="1" s="1"/>
  <c r="M2261" i="1"/>
  <c r="V2261" i="1"/>
  <c r="N2261" i="1" l="1"/>
  <c r="L2261" i="1" s="1"/>
  <c r="S2261" i="1" s="1"/>
  <c r="R2261" i="1"/>
  <c r="P2261" i="1" l="1"/>
  <c r="T2261" i="1" s="1"/>
  <c r="W2262" i="1" l="1"/>
  <c r="Q2262" i="1" s="1"/>
  <c r="U2261" i="1"/>
  <c r="N2262" i="1" s="1"/>
  <c r="M2262" i="1"/>
  <c r="V2262" i="1"/>
  <c r="R2262" i="1" l="1"/>
  <c r="O2262" i="1"/>
  <c r="L2262" i="1" s="1"/>
  <c r="S2262" i="1" s="1"/>
  <c r="P2262" i="1" l="1"/>
  <c r="T2262" i="1" s="1"/>
  <c r="W2263" i="1" s="1"/>
  <c r="Q2263" i="1" s="1"/>
  <c r="U2262" i="1" l="1"/>
  <c r="N2263" i="1" s="1"/>
  <c r="M2263" i="1"/>
  <c r="V2263" i="1"/>
  <c r="R2263" i="1" l="1"/>
  <c r="O2263" i="1"/>
  <c r="L2263" i="1" s="1"/>
  <c r="S2263" i="1" s="1"/>
  <c r="P2263" i="1" l="1"/>
  <c r="T2263" i="1" s="1"/>
  <c r="W2264" i="1" s="1"/>
  <c r="M2264" i="1" l="1"/>
  <c r="U2263" i="1"/>
  <c r="N2264" i="1" s="1"/>
  <c r="V2264" i="1"/>
  <c r="Q2264" i="1"/>
  <c r="O2264" i="1" l="1"/>
  <c r="L2264" i="1" s="1"/>
  <c r="R2264" i="1"/>
  <c r="S2264" i="1" l="1"/>
  <c r="P2264" i="1" s="1"/>
  <c r="T2264" i="1" l="1"/>
  <c r="W2265" i="1" s="1"/>
  <c r="Q2265" i="1" s="1"/>
  <c r="V2265" i="1" l="1"/>
  <c r="M2265" i="1"/>
  <c r="U2264" i="1"/>
  <c r="N2265" i="1" s="1"/>
  <c r="O2265" i="1" l="1"/>
  <c r="L2265" i="1" s="1"/>
  <c r="S2265" i="1" s="1"/>
  <c r="R2265" i="1"/>
  <c r="P2265" i="1" l="1"/>
  <c r="T2265" i="1" s="1"/>
  <c r="W2266" i="1" l="1"/>
  <c r="Q2266" i="1" s="1"/>
  <c r="U2265" i="1"/>
  <c r="O2266" i="1" s="1"/>
  <c r="M2266" i="1"/>
  <c r="V2266" i="1"/>
  <c r="N2266" i="1" l="1"/>
  <c r="L2266" i="1" s="1"/>
  <c r="S2266" i="1" s="1"/>
  <c r="R2266" i="1"/>
  <c r="P2266" i="1" l="1"/>
  <c r="T2266" i="1" s="1"/>
  <c r="W2267" i="1" s="1"/>
  <c r="U2266" i="1" l="1"/>
  <c r="M2267" i="1"/>
  <c r="V2267" i="1"/>
  <c r="Q2267" i="1"/>
  <c r="O2267" i="1" l="1"/>
  <c r="R2267" i="1"/>
  <c r="N2267" i="1"/>
  <c r="L2267" i="1" l="1"/>
  <c r="S2267" i="1" s="1"/>
  <c r="P2267" i="1" s="1"/>
  <c r="T2267" i="1" l="1"/>
  <c r="W2268" i="1" s="1"/>
  <c r="Q2268" i="1" s="1"/>
  <c r="V2268" i="1" l="1"/>
  <c r="M2268" i="1"/>
  <c r="U2267" i="1"/>
  <c r="R2268" i="1" s="1"/>
  <c r="N2268" i="1" l="1"/>
  <c r="O2268" i="1"/>
  <c r="L2268" i="1" l="1"/>
  <c r="S2268" i="1" s="1"/>
  <c r="P2268" i="1" s="1"/>
  <c r="T2268" i="1" l="1"/>
  <c r="U2268" i="1" s="1"/>
  <c r="V2269" i="1" l="1"/>
  <c r="M2269" i="1"/>
  <c r="W2269" i="1"/>
  <c r="Q2269" i="1" s="1"/>
  <c r="O2269" i="1"/>
  <c r="R2269" i="1"/>
  <c r="N2269" i="1"/>
  <c r="L2269" i="1" l="1"/>
  <c r="S2269" i="1" s="1"/>
  <c r="P2269" i="1" s="1"/>
  <c r="T2269" i="1" l="1"/>
  <c r="W2270" i="1" s="1"/>
  <c r="Q2270" i="1" s="1"/>
  <c r="U2269" i="1" l="1"/>
  <c r="N2270" i="1" s="1"/>
  <c r="M2270" i="1"/>
  <c r="V2270" i="1"/>
  <c r="R2270" i="1" l="1"/>
  <c r="O2270" i="1"/>
  <c r="L2270" i="1" s="1"/>
  <c r="S2270" i="1" s="1"/>
  <c r="P2270" i="1" l="1"/>
  <c r="T2270" i="1" s="1"/>
  <c r="W2271" i="1" l="1"/>
  <c r="Q2271" i="1" s="1"/>
  <c r="M2271" i="1"/>
  <c r="V2271" i="1"/>
  <c r="U2270" i="1"/>
  <c r="R2271" i="1" s="1"/>
  <c r="O2271" i="1" l="1"/>
  <c r="N2271" i="1"/>
  <c r="L2271" i="1" s="1"/>
  <c r="S2271" i="1" s="1"/>
  <c r="P2271" i="1" s="1"/>
  <c r="T2271" i="1" s="1"/>
  <c r="W2272" i="1" l="1"/>
  <c r="Q2272" i="1" s="1"/>
  <c r="M2272" i="1"/>
  <c r="U2271" i="1"/>
  <c r="N2272" i="1" s="1"/>
  <c r="V2272" i="1"/>
  <c r="O2272" i="1" l="1"/>
  <c r="L2272" i="1" s="1"/>
  <c r="R2272" i="1"/>
  <c r="S2272" i="1" l="1"/>
  <c r="P2272" i="1" s="1"/>
  <c r="T2272" i="1" l="1"/>
  <c r="W2273" i="1" s="1"/>
  <c r="U2272" i="1" l="1"/>
  <c r="N2273" i="1" s="1"/>
  <c r="M2273" i="1"/>
  <c r="V2273" i="1"/>
  <c r="Q2273" i="1"/>
  <c r="O2273" i="1" l="1"/>
  <c r="L2273" i="1" s="1"/>
  <c r="R2273" i="1"/>
  <c r="S2273" i="1" l="1"/>
  <c r="P2273" i="1" s="1"/>
  <c r="T2273" i="1" l="1"/>
  <c r="W2274" i="1" s="1"/>
  <c r="M2274" i="1" l="1"/>
  <c r="U2273" i="1"/>
  <c r="V2274" i="1"/>
  <c r="Q2274" i="1"/>
  <c r="O2274" i="1" l="1"/>
  <c r="R2274" i="1"/>
  <c r="N2274" i="1"/>
  <c r="L2274" i="1" l="1"/>
  <c r="S2274" i="1" s="1"/>
  <c r="P2274" i="1" s="1"/>
  <c r="T2274" i="1" l="1"/>
  <c r="W2275" i="1" s="1"/>
  <c r="U2274" i="1" l="1"/>
  <c r="N2275" i="1" s="1"/>
  <c r="M2275" i="1"/>
  <c r="V2275" i="1"/>
  <c r="Q2275" i="1"/>
  <c r="O2275" i="1" l="1"/>
  <c r="L2275" i="1" s="1"/>
  <c r="R2275" i="1"/>
  <c r="S2275" i="1" l="1"/>
  <c r="P2275" i="1" s="1"/>
  <c r="T2275" i="1" l="1"/>
  <c r="U2275" i="1" s="1"/>
  <c r="M2276" i="1" l="1"/>
  <c r="W2276" i="1"/>
  <c r="Q2276" i="1" s="1"/>
  <c r="V2276" i="1"/>
  <c r="O2276" i="1"/>
  <c r="R2276" i="1"/>
  <c r="N2276" i="1"/>
  <c r="L2276" i="1" l="1"/>
  <c r="S2276" i="1" s="1"/>
  <c r="P2276" i="1" s="1"/>
  <c r="T2276" i="1" s="1"/>
  <c r="W2277" i="1" l="1"/>
  <c r="Q2277" i="1" s="1"/>
  <c r="M2277" i="1"/>
  <c r="U2276" i="1"/>
  <c r="V2277" i="1"/>
  <c r="O2277" i="1" l="1"/>
  <c r="R2277" i="1"/>
  <c r="N2277" i="1"/>
  <c r="L2277" i="1" l="1"/>
  <c r="S2277" i="1" s="1"/>
  <c r="P2277" i="1" s="1"/>
  <c r="T2277" i="1" l="1"/>
  <c r="W2278" i="1" s="1"/>
  <c r="M2278" i="1" l="1"/>
  <c r="U2277" i="1"/>
  <c r="V2278" i="1"/>
  <c r="Q2278" i="1"/>
  <c r="O2278" i="1" l="1"/>
  <c r="R2278" i="1"/>
  <c r="N2278" i="1"/>
  <c r="L2278" i="1" l="1"/>
  <c r="S2278" i="1" s="1"/>
  <c r="P2278" i="1" s="1"/>
  <c r="T2278" i="1" l="1"/>
  <c r="W2279" i="1" s="1"/>
  <c r="Q2279" i="1" s="1"/>
  <c r="U2278" i="1" l="1"/>
  <c r="O2279" i="1" s="1"/>
  <c r="M2279" i="1"/>
  <c r="V2279" i="1"/>
  <c r="N2279" i="1" l="1"/>
  <c r="L2279" i="1" s="1"/>
  <c r="S2279" i="1" s="1"/>
  <c r="R2279" i="1"/>
  <c r="P2279" i="1" l="1"/>
  <c r="T2279" i="1" s="1"/>
  <c r="W2280" i="1" s="1"/>
  <c r="M2280" i="1" l="1"/>
  <c r="U2279" i="1"/>
  <c r="V2280" i="1"/>
  <c r="Q2280" i="1"/>
  <c r="O2280" i="1" l="1"/>
  <c r="R2280" i="1"/>
  <c r="N2280" i="1"/>
  <c r="L2280" i="1" l="1"/>
  <c r="S2280" i="1" s="1"/>
  <c r="P2280" i="1" s="1"/>
  <c r="T2280" i="1" l="1"/>
  <c r="W2281" i="1" s="1"/>
  <c r="Q2281" i="1" s="1"/>
  <c r="U2280" i="1" l="1"/>
  <c r="N2281" i="1" s="1"/>
  <c r="M2281" i="1"/>
  <c r="V2281" i="1"/>
  <c r="O2281" i="1" l="1"/>
  <c r="L2281" i="1" s="1"/>
  <c r="S2281" i="1" s="1"/>
  <c r="R2281" i="1"/>
  <c r="P2281" i="1" l="1"/>
  <c r="T2281" i="1" s="1"/>
  <c r="M2282" i="1" s="1"/>
  <c r="V2282" i="1" l="1"/>
  <c r="U2281" i="1"/>
  <c r="N2282" i="1" s="1"/>
  <c r="W2282" i="1"/>
  <c r="Q2282" i="1" s="1"/>
  <c r="O2282" i="1" l="1"/>
  <c r="L2282" i="1" s="1"/>
  <c r="S2282" i="1" s="1"/>
  <c r="R2282" i="1"/>
  <c r="P2282" i="1" l="1"/>
  <c r="T2282" i="1" s="1"/>
  <c r="W2283" i="1" s="1"/>
  <c r="U2282" i="1" l="1"/>
  <c r="N2283" i="1" s="1"/>
  <c r="M2283" i="1"/>
  <c r="V2283" i="1"/>
  <c r="Q2283" i="1"/>
  <c r="O2283" i="1" l="1"/>
  <c r="L2283" i="1" s="1"/>
  <c r="R2283" i="1"/>
  <c r="S2283" i="1" l="1"/>
  <c r="P2283" i="1" s="1"/>
  <c r="T2283" i="1" l="1"/>
  <c r="W2284" i="1" s="1"/>
  <c r="M2284" i="1" l="1"/>
  <c r="U2283" i="1"/>
  <c r="V2284" i="1"/>
  <c r="Q2284" i="1"/>
  <c r="O2284" i="1" l="1"/>
  <c r="R2284" i="1"/>
  <c r="N2284" i="1"/>
  <c r="L2284" i="1" l="1"/>
  <c r="S2284" i="1" s="1"/>
  <c r="P2284" i="1" s="1"/>
  <c r="T2284" i="1" l="1"/>
  <c r="W2285" i="1" s="1"/>
  <c r="M2285" i="1" l="1"/>
  <c r="U2284" i="1"/>
  <c r="N2285" i="1" s="1"/>
  <c r="V2285" i="1"/>
  <c r="Q2285" i="1"/>
  <c r="R2285" i="1" l="1"/>
  <c r="O2285" i="1"/>
  <c r="L2285" i="1" s="1"/>
  <c r="S2285" i="1" l="1"/>
  <c r="P2285" i="1" s="1"/>
  <c r="T2285" i="1" l="1"/>
  <c r="V2286" i="1" s="1"/>
  <c r="W2286" i="1" l="1"/>
  <c r="Q2286" i="1" s="1"/>
  <c r="U2285" i="1"/>
  <c r="M2286" i="1"/>
  <c r="O2286" i="1" l="1"/>
  <c r="R2286" i="1"/>
  <c r="N2286" i="1"/>
  <c r="L2286" i="1" l="1"/>
  <c r="S2286" i="1" s="1"/>
  <c r="P2286" i="1" s="1"/>
  <c r="T2286" i="1" l="1"/>
  <c r="W2287" i="1" s="1"/>
  <c r="M2287" i="1" l="1"/>
  <c r="U2286" i="1"/>
  <c r="V2287" i="1"/>
  <c r="Q2287" i="1"/>
  <c r="R2287" i="1" l="1"/>
  <c r="O2287" i="1"/>
  <c r="N2287" i="1"/>
  <c r="L2287" i="1" s="1"/>
  <c r="S2287" i="1" l="1"/>
  <c r="P2287" i="1" s="1"/>
  <c r="T2287" i="1" l="1"/>
  <c r="W2288" i="1" s="1"/>
  <c r="Q2288" i="1" s="1"/>
  <c r="V2288" i="1" l="1"/>
  <c r="U2287" i="1"/>
  <c r="N2288" i="1" s="1"/>
  <c r="M2288" i="1"/>
  <c r="R2288" i="1" l="1"/>
  <c r="O2288" i="1"/>
  <c r="L2288" i="1"/>
  <c r="S2288" i="1" s="1"/>
  <c r="P2288" i="1" l="1"/>
  <c r="T2288" i="1" s="1"/>
  <c r="W2289" i="1" s="1"/>
  <c r="M2289" i="1" l="1"/>
  <c r="U2288" i="1"/>
  <c r="N2289" i="1" s="1"/>
  <c r="V2289" i="1"/>
  <c r="Q2289" i="1"/>
  <c r="O2289" i="1" l="1"/>
  <c r="L2289" i="1" s="1"/>
  <c r="R2289" i="1"/>
  <c r="S2289" i="1" l="1"/>
  <c r="P2289" i="1" s="1"/>
  <c r="T2289" i="1" l="1"/>
  <c r="W2290" i="1" s="1"/>
  <c r="M2290" i="1" l="1"/>
  <c r="U2289" i="1"/>
  <c r="V2290" i="1"/>
  <c r="Q2290" i="1"/>
  <c r="R2290" i="1" l="1"/>
  <c r="O2290" i="1"/>
  <c r="N2290" i="1"/>
  <c r="L2290" i="1" l="1"/>
  <c r="S2290" i="1" s="1"/>
  <c r="P2290" i="1" s="1"/>
  <c r="T2290" i="1" l="1"/>
  <c r="W2291" i="1" s="1"/>
  <c r="Q2291" i="1" s="1"/>
  <c r="U2290" i="1" l="1"/>
  <c r="N2291" i="1" s="1"/>
  <c r="M2291" i="1"/>
  <c r="V2291" i="1"/>
  <c r="O2291" i="1" l="1"/>
  <c r="L2291" i="1" s="1"/>
  <c r="S2291" i="1" s="1"/>
  <c r="R2291" i="1"/>
  <c r="P2291" i="1" l="1"/>
  <c r="T2291" i="1" s="1"/>
  <c r="W2292" i="1" s="1"/>
  <c r="U2291" i="1" l="1"/>
  <c r="M2292" i="1"/>
  <c r="V2292" i="1"/>
  <c r="Q2292" i="1"/>
  <c r="O2292" i="1" l="1"/>
  <c r="R2292" i="1"/>
  <c r="N2292" i="1"/>
  <c r="L2292" i="1" l="1"/>
  <c r="S2292" i="1" s="1"/>
  <c r="P2292" i="1" s="1"/>
  <c r="T2292" i="1" l="1"/>
  <c r="W2293" i="1" s="1"/>
  <c r="Q2293" i="1" s="1"/>
  <c r="U2292" i="1" l="1"/>
  <c r="N2293" i="1" s="1"/>
  <c r="M2293" i="1"/>
  <c r="V2293" i="1"/>
  <c r="R2293" i="1" l="1"/>
  <c r="O2293" i="1"/>
  <c r="L2293" i="1" s="1"/>
  <c r="S2293" i="1" s="1"/>
  <c r="P2293" i="1" l="1"/>
  <c r="T2293" i="1" s="1"/>
  <c r="W2294" i="1" s="1"/>
  <c r="Q2294" i="1" s="1"/>
  <c r="V2294" i="1" l="1"/>
  <c r="M2294" i="1"/>
  <c r="U2293" i="1"/>
  <c r="R2294" i="1" s="1"/>
  <c r="O2294" i="1" l="1"/>
  <c r="N2294" i="1"/>
  <c r="L2294" i="1" l="1"/>
  <c r="S2294" i="1" s="1"/>
  <c r="P2294" i="1" s="1"/>
  <c r="T2294" i="1" l="1"/>
  <c r="W2295" i="1" s="1"/>
  <c r="Q2295" i="1" s="1"/>
  <c r="V2295" i="1" l="1"/>
  <c r="U2294" i="1"/>
  <c r="N2295" i="1" s="1"/>
  <c r="M2295" i="1"/>
  <c r="R2295" i="1" l="1"/>
  <c r="O2295" i="1"/>
  <c r="L2295" i="1" s="1"/>
  <c r="S2295" i="1" s="1"/>
  <c r="P2295" i="1" l="1"/>
  <c r="T2295" i="1" s="1"/>
  <c r="W2296" i="1" s="1"/>
  <c r="Q2296" i="1" s="1"/>
  <c r="U2295" i="1" l="1"/>
  <c r="N2296" i="1" s="1"/>
  <c r="V2296" i="1"/>
  <c r="M2296" i="1"/>
  <c r="O2296" i="1" l="1"/>
  <c r="L2296" i="1" s="1"/>
  <c r="S2296" i="1" s="1"/>
  <c r="R2296" i="1"/>
  <c r="P2296" i="1" l="1"/>
  <c r="T2296" i="1" s="1"/>
  <c r="W2297" i="1" s="1"/>
  <c r="Q2297" i="1" s="1"/>
  <c r="U2296" i="1" l="1"/>
  <c r="O2297" i="1" s="1"/>
  <c r="M2297" i="1"/>
  <c r="V2297" i="1"/>
  <c r="N2297" i="1" l="1"/>
  <c r="L2297" i="1" s="1"/>
  <c r="S2297" i="1" s="1"/>
  <c r="R2297" i="1"/>
  <c r="P2297" i="1" l="1"/>
  <c r="T2297" i="1" s="1"/>
  <c r="M2298" i="1" s="1"/>
  <c r="U2297" i="1" l="1"/>
  <c r="N2298" i="1" s="1"/>
  <c r="W2298" i="1"/>
  <c r="Q2298" i="1" s="1"/>
  <c r="V2298" i="1"/>
  <c r="R2298" i="1" l="1"/>
  <c r="O2298" i="1"/>
  <c r="L2298" i="1" s="1"/>
  <c r="S2298" i="1" s="1"/>
  <c r="P2298" i="1" l="1"/>
  <c r="T2298" i="1" s="1"/>
  <c r="W2299" i="1" s="1"/>
  <c r="M2299" i="1" l="1"/>
  <c r="U2298" i="1"/>
  <c r="N2299" i="1" s="1"/>
  <c r="V2299" i="1"/>
  <c r="Q2299" i="1"/>
  <c r="O2299" i="1" l="1"/>
  <c r="L2299" i="1" s="1"/>
  <c r="R2299" i="1"/>
  <c r="S2299" i="1" l="1"/>
  <c r="P2299" i="1" s="1"/>
  <c r="T2299" i="1" l="1"/>
  <c r="W2300" i="1" s="1"/>
  <c r="U2299" i="1" l="1"/>
  <c r="N2300" i="1" s="1"/>
  <c r="M2300" i="1"/>
  <c r="V2300" i="1"/>
  <c r="Q2300" i="1"/>
  <c r="R2300" i="1" l="1"/>
  <c r="O2300" i="1"/>
  <c r="L2300" i="1" s="1"/>
  <c r="S2300" i="1" l="1"/>
  <c r="P2300" i="1" s="1"/>
  <c r="T2300" i="1" l="1"/>
  <c r="V2301" i="1" s="1"/>
  <c r="W2301" i="1" l="1"/>
  <c r="Q2301" i="1" s="1"/>
  <c r="M2301" i="1"/>
  <c r="U2300" i="1"/>
  <c r="O2301" i="1" l="1"/>
  <c r="R2301" i="1"/>
  <c r="N2301" i="1"/>
  <c r="L2301" i="1" l="1"/>
  <c r="S2301" i="1" s="1"/>
  <c r="P2301" i="1" s="1"/>
  <c r="T2301" i="1" l="1"/>
  <c r="W2302" i="1" s="1"/>
  <c r="Q2302" i="1" s="1"/>
  <c r="U2301" i="1" l="1"/>
  <c r="N2302" i="1" s="1"/>
  <c r="V2302" i="1"/>
  <c r="M2302" i="1"/>
  <c r="R2302" i="1" l="1"/>
  <c r="O2302" i="1"/>
  <c r="L2302" i="1" s="1"/>
  <c r="S2302" i="1" s="1"/>
  <c r="P2302" i="1" l="1"/>
  <c r="T2302" i="1" s="1"/>
  <c r="W2303" i="1" s="1"/>
  <c r="U2302" i="1" l="1"/>
  <c r="N2303" i="1" s="1"/>
  <c r="M2303" i="1"/>
  <c r="V2303" i="1"/>
  <c r="Q2303" i="1"/>
  <c r="O2303" i="1" l="1"/>
  <c r="L2303" i="1" s="1"/>
  <c r="R2303" i="1"/>
  <c r="S2303" i="1" l="1"/>
  <c r="P2303" i="1" s="1"/>
  <c r="T2303" i="1" l="1"/>
  <c r="W2304" i="1" l="1"/>
  <c r="Q2304" i="1" s="1"/>
  <c r="M2304" i="1"/>
  <c r="U2303" i="1"/>
  <c r="N2304" i="1" s="1"/>
  <c r="V2304" i="1"/>
  <c r="R2304" i="1" l="1"/>
  <c r="O2304" i="1"/>
  <c r="L2304" i="1" s="1"/>
  <c r="S2304" i="1" l="1"/>
  <c r="P2304" i="1" s="1"/>
  <c r="T2304" i="1" l="1"/>
  <c r="W2305" i="1" s="1"/>
  <c r="Q2305" i="1" s="1"/>
  <c r="U2304" i="1" l="1"/>
  <c r="N2305" i="1" s="1"/>
  <c r="M2305" i="1"/>
  <c r="V2305" i="1"/>
  <c r="R2305" i="1" l="1"/>
  <c r="O2305" i="1"/>
  <c r="L2305" i="1" s="1"/>
  <c r="S2305" i="1" s="1"/>
  <c r="P2305" i="1" l="1"/>
  <c r="T2305" i="1" s="1"/>
  <c r="W2306" i="1" s="1"/>
  <c r="U2305" i="1" l="1"/>
  <c r="N2306" i="1" s="1"/>
  <c r="M2306" i="1"/>
  <c r="V2306" i="1"/>
  <c r="Q2306" i="1"/>
  <c r="R2306" i="1" l="1"/>
  <c r="O2306" i="1"/>
  <c r="L2306" i="1" s="1"/>
  <c r="S2306" i="1" l="1"/>
  <c r="P2306" i="1" s="1"/>
  <c r="T2306" i="1" l="1"/>
  <c r="W2307" i="1" s="1"/>
  <c r="M2307" i="1" l="1"/>
  <c r="U2306" i="1"/>
  <c r="N2307" i="1" s="1"/>
  <c r="V2307" i="1"/>
  <c r="Q2307" i="1"/>
  <c r="R2307" i="1" l="1"/>
  <c r="O2307" i="1"/>
  <c r="L2307" i="1" s="1"/>
  <c r="S2307" i="1" l="1"/>
  <c r="P2307" i="1" s="1"/>
  <c r="T2307" i="1" s="1"/>
  <c r="W2308" i="1" l="1"/>
  <c r="Q2308" i="1" s="1"/>
  <c r="V2308" i="1"/>
  <c r="U2307" i="1"/>
  <c r="M2308" i="1"/>
  <c r="O2308" i="1" l="1"/>
  <c r="R2308" i="1"/>
  <c r="N2308" i="1"/>
  <c r="L2308" i="1" l="1"/>
  <c r="S2308" i="1" s="1"/>
  <c r="P2308" i="1" s="1"/>
  <c r="T2308" i="1" l="1"/>
  <c r="W2309" i="1" s="1"/>
  <c r="M2309" i="1" l="1"/>
  <c r="U2308" i="1"/>
  <c r="V2309" i="1"/>
  <c r="Q2309" i="1"/>
  <c r="O2309" i="1" l="1"/>
  <c r="R2309" i="1"/>
  <c r="N2309" i="1"/>
  <c r="L2309" i="1" l="1"/>
  <c r="S2309" i="1" s="1"/>
  <c r="P2309" i="1" s="1"/>
  <c r="T2309" i="1" l="1"/>
  <c r="W2310" i="1" s="1"/>
  <c r="Q2310" i="1" s="1"/>
  <c r="V2310" i="1" l="1"/>
  <c r="U2309" i="1"/>
  <c r="N2310" i="1" s="1"/>
  <c r="M2310" i="1"/>
  <c r="O2310" i="1" l="1"/>
  <c r="L2310" i="1" s="1"/>
  <c r="S2310" i="1" s="1"/>
  <c r="R2310" i="1"/>
  <c r="P2310" i="1" l="1"/>
  <c r="T2310" i="1" s="1"/>
  <c r="V2311" i="1" l="1"/>
  <c r="M2311" i="1"/>
  <c r="U2310" i="1"/>
  <c r="R2311" i="1" s="1"/>
  <c r="W2311" i="1"/>
  <c r="Q2311" i="1" s="1"/>
  <c r="N2311" i="1" l="1"/>
  <c r="O2311" i="1"/>
  <c r="L2311" i="1" l="1"/>
  <c r="S2311" i="1" s="1"/>
  <c r="P2311" i="1" s="1"/>
  <c r="T2311" i="1" l="1"/>
  <c r="W2312" i="1" s="1"/>
  <c r="Q2312" i="1" s="1"/>
  <c r="V2312" i="1" l="1"/>
  <c r="M2312" i="1"/>
  <c r="U2311" i="1"/>
  <c r="N2312" i="1" s="1"/>
  <c r="O2312" i="1" l="1"/>
  <c r="L2312" i="1" s="1"/>
  <c r="S2312" i="1" s="1"/>
  <c r="R2312" i="1"/>
  <c r="P2312" i="1" l="1"/>
  <c r="T2312" i="1" s="1"/>
  <c r="W2313" i="1" s="1"/>
  <c r="Q2313" i="1" s="1"/>
  <c r="U2312" i="1" l="1"/>
  <c r="N2313" i="1" s="1"/>
  <c r="M2313" i="1"/>
  <c r="V2313" i="1"/>
  <c r="O2313" i="1" l="1"/>
  <c r="L2313" i="1" s="1"/>
  <c r="R2313" i="1"/>
  <c r="S2313" i="1" l="1"/>
  <c r="P2313" i="1" s="1"/>
  <c r="T2313" i="1" s="1"/>
  <c r="M2314" i="1" s="1"/>
  <c r="U2313" i="1" l="1"/>
  <c r="N2314" i="1" s="1"/>
  <c r="V2314" i="1"/>
  <c r="W2314" i="1"/>
  <c r="Q2314" i="1" s="1"/>
  <c r="R2314" i="1" l="1"/>
  <c r="O2314" i="1"/>
  <c r="L2314" i="1" s="1"/>
  <c r="S2314" i="1" s="1"/>
  <c r="P2314" i="1" l="1"/>
  <c r="T2314" i="1" s="1"/>
  <c r="W2315" i="1" s="1"/>
  <c r="M2315" i="1" l="1"/>
  <c r="U2314" i="1"/>
  <c r="N2315" i="1" s="1"/>
  <c r="V2315" i="1"/>
  <c r="Q2315" i="1"/>
  <c r="O2315" i="1" l="1"/>
  <c r="L2315" i="1" s="1"/>
  <c r="S2315" i="1" s="1"/>
  <c r="R2315" i="1"/>
  <c r="P2315" i="1" l="1"/>
  <c r="T2315" i="1" s="1"/>
  <c r="W2316" i="1" l="1"/>
  <c r="Q2316" i="1" s="1"/>
  <c r="M2316" i="1"/>
  <c r="U2315" i="1"/>
  <c r="V2316" i="1"/>
  <c r="R2316" i="1" l="1"/>
  <c r="O2316" i="1"/>
  <c r="N2316" i="1"/>
  <c r="L2316" i="1" s="1"/>
  <c r="S2316" i="1" l="1"/>
  <c r="P2316" i="1" s="1"/>
  <c r="T2316" i="1" l="1"/>
  <c r="W2317" i="1" s="1"/>
  <c r="M2317" i="1" l="1"/>
  <c r="U2316" i="1"/>
  <c r="V2317" i="1"/>
  <c r="Q2317" i="1"/>
  <c r="R2317" i="1" l="1"/>
  <c r="O2317" i="1"/>
  <c r="N2317" i="1"/>
  <c r="L2317" i="1" s="1"/>
  <c r="S2317" i="1" l="1"/>
  <c r="P2317" i="1" s="1"/>
  <c r="T2317" i="1" l="1"/>
  <c r="W2318" i="1" s="1"/>
  <c r="U2317" i="1" l="1"/>
  <c r="M2318" i="1"/>
  <c r="V2318" i="1"/>
  <c r="Q2318" i="1"/>
  <c r="R2318" i="1" l="1"/>
  <c r="O2318" i="1"/>
  <c r="N2318" i="1"/>
  <c r="L2318" i="1" s="1"/>
  <c r="S2318" i="1" l="1"/>
  <c r="P2318" i="1" s="1"/>
  <c r="T2318" i="1" l="1"/>
  <c r="W2319" i="1" s="1"/>
  <c r="U2318" i="1" l="1"/>
  <c r="N2319" i="1" s="1"/>
  <c r="M2319" i="1"/>
  <c r="V2319" i="1"/>
  <c r="Q2319" i="1"/>
  <c r="R2319" i="1" l="1"/>
  <c r="O2319" i="1"/>
  <c r="L2319" i="1" s="1"/>
  <c r="S2319" i="1" l="1"/>
  <c r="P2319" i="1" s="1"/>
  <c r="T2319" i="1" s="1"/>
  <c r="W2320" i="1" l="1"/>
  <c r="Q2320" i="1" s="1"/>
  <c r="M2320" i="1"/>
  <c r="U2319" i="1"/>
  <c r="V2320" i="1"/>
  <c r="R2320" i="1" l="1"/>
  <c r="O2320" i="1"/>
  <c r="N2320" i="1"/>
  <c r="L2320" i="1" s="1"/>
  <c r="S2320" i="1" l="1"/>
  <c r="P2320" i="1" s="1"/>
  <c r="T2320" i="1" l="1"/>
  <c r="W2321" i="1" s="1"/>
  <c r="U2320" i="1" l="1"/>
  <c r="N2321" i="1" s="1"/>
  <c r="M2321" i="1"/>
  <c r="V2321" i="1"/>
  <c r="Q2321" i="1"/>
  <c r="R2321" i="1" l="1"/>
  <c r="O2321" i="1"/>
  <c r="L2321" i="1" s="1"/>
  <c r="S2321" i="1" l="1"/>
  <c r="P2321" i="1" s="1"/>
  <c r="T2321" i="1" l="1"/>
  <c r="W2322" i="1" s="1"/>
  <c r="M2322" i="1" l="1"/>
  <c r="U2321" i="1"/>
  <c r="V2322" i="1"/>
  <c r="Q2322" i="1"/>
  <c r="O2322" i="1" l="1"/>
  <c r="R2322" i="1"/>
  <c r="N2322" i="1"/>
  <c r="L2322" i="1" l="1"/>
  <c r="S2322" i="1" s="1"/>
  <c r="P2322" i="1" s="1"/>
  <c r="T2322" i="1" l="1"/>
  <c r="W2323" i="1" s="1"/>
  <c r="U2322" i="1" l="1"/>
  <c r="M2323" i="1"/>
  <c r="V2323" i="1"/>
  <c r="Q2323" i="1"/>
  <c r="O2323" i="1" l="1"/>
  <c r="R2323" i="1"/>
  <c r="N2323" i="1"/>
  <c r="L2323" i="1" l="1"/>
  <c r="S2323" i="1" s="1"/>
  <c r="P2323" i="1" s="1"/>
  <c r="T2323" i="1" l="1"/>
  <c r="M2324" i="1" s="1"/>
  <c r="U2323" i="1" l="1"/>
  <c r="R2324" i="1" s="1"/>
  <c r="W2324" i="1"/>
  <c r="Q2324" i="1" s="1"/>
  <c r="V2324" i="1"/>
  <c r="N2324" i="1" l="1"/>
  <c r="O2324" i="1"/>
  <c r="L2324" i="1" l="1"/>
  <c r="S2324" i="1" s="1"/>
  <c r="P2324" i="1" s="1"/>
  <c r="T2324" i="1" l="1"/>
  <c r="W2325" i="1" s="1"/>
  <c r="Q2325" i="1" s="1"/>
  <c r="M2325" i="1" l="1"/>
  <c r="U2324" i="1"/>
  <c r="O2325" i="1" s="1"/>
  <c r="V2325" i="1"/>
  <c r="N2325" i="1" l="1"/>
  <c r="L2325" i="1" s="1"/>
  <c r="S2325" i="1" s="1"/>
  <c r="R2325" i="1"/>
  <c r="P2325" i="1" l="1"/>
  <c r="T2325" i="1" s="1"/>
  <c r="U2325" i="1" s="1"/>
  <c r="O2326" i="1" s="1"/>
  <c r="M2326" i="1" l="1"/>
  <c r="N2326" i="1"/>
  <c r="R2326" i="1"/>
  <c r="V2326" i="1"/>
  <c r="W2326" i="1"/>
  <c r="Q2326" i="1" s="1"/>
  <c r="L2326" i="1" l="1"/>
  <c r="S2326" i="1" s="1"/>
  <c r="P2326" i="1" s="1"/>
  <c r="T2326" i="1" s="1"/>
  <c r="M2327" i="1" s="1"/>
  <c r="U2326" i="1" l="1"/>
  <c r="N2327" i="1" s="1"/>
  <c r="W2327" i="1"/>
  <c r="Q2327" i="1" s="1"/>
  <c r="V2327" i="1"/>
  <c r="R2327" i="1" l="1"/>
  <c r="O2327" i="1"/>
  <c r="L2327" i="1" s="1"/>
  <c r="S2327" i="1" s="1"/>
  <c r="P2327" i="1" l="1"/>
  <c r="T2327" i="1" s="1"/>
  <c r="W2328" i="1" s="1"/>
  <c r="Q2328" i="1" s="1"/>
  <c r="V2328" i="1" l="1"/>
  <c r="U2327" i="1"/>
  <c r="O2328" i="1" s="1"/>
  <c r="M2328" i="1"/>
  <c r="R2328" i="1" l="1"/>
  <c r="N2328" i="1"/>
  <c r="L2328" i="1" s="1"/>
  <c r="S2328" i="1" s="1"/>
  <c r="P2328" i="1" s="1"/>
  <c r="T2328" i="1" l="1"/>
  <c r="W2329" i="1" s="1"/>
  <c r="M2329" i="1" l="1"/>
  <c r="U2328" i="1"/>
  <c r="V2329" i="1"/>
  <c r="Q2329" i="1"/>
  <c r="R2329" i="1" l="1"/>
  <c r="O2329" i="1"/>
  <c r="N2329" i="1"/>
  <c r="L2329" i="1" s="1"/>
  <c r="S2329" i="1" l="1"/>
  <c r="P2329" i="1" s="1"/>
  <c r="T2329" i="1" l="1"/>
  <c r="W2330" i="1" s="1"/>
  <c r="M2330" i="1" l="1"/>
  <c r="U2329" i="1"/>
  <c r="N2330" i="1" s="1"/>
  <c r="V2330" i="1"/>
  <c r="Q2330" i="1"/>
  <c r="O2330" i="1" l="1"/>
  <c r="L2330" i="1" s="1"/>
  <c r="S2330" i="1" s="1"/>
  <c r="R2330" i="1"/>
  <c r="P2330" i="1" l="1"/>
  <c r="T2330" i="1" s="1"/>
  <c r="V2331" i="1" s="1"/>
  <c r="W2331" i="1" l="1"/>
  <c r="Q2331" i="1" s="1"/>
  <c r="U2330" i="1"/>
  <c r="N2331" i="1" s="1"/>
  <c r="M2331" i="1"/>
  <c r="R2331" i="1" l="1"/>
  <c r="O2331" i="1"/>
  <c r="L2331" i="1" s="1"/>
  <c r="S2331" i="1" l="1"/>
  <c r="P2331" i="1" s="1"/>
  <c r="T2331" i="1" l="1"/>
  <c r="W2332" i="1" s="1"/>
  <c r="Q2332" i="1" s="1"/>
  <c r="U2331" i="1" l="1"/>
  <c r="N2332" i="1" s="1"/>
  <c r="V2332" i="1"/>
  <c r="M2332" i="1"/>
  <c r="R2332" i="1" l="1"/>
  <c r="O2332" i="1"/>
  <c r="L2332" i="1" s="1"/>
  <c r="S2332" i="1" s="1"/>
  <c r="P2332" i="1" l="1"/>
  <c r="T2332" i="1" s="1"/>
  <c r="W2333" i="1" s="1"/>
  <c r="Q2333" i="1" s="1"/>
  <c r="U2332" i="1" l="1"/>
  <c r="N2333" i="1" s="1"/>
  <c r="M2333" i="1"/>
  <c r="V2333" i="1"/>
  <c r="R2333" i="1" l="1"/>
  <c r="O2333" i="1"/>
  <c r="L2333" i="1" s="1"/>
  <c r="S2333" i="1" s="1"/>
  <c r="P2333" i="1" l="1"/>
  <c r="T2333" i="1" s="1"/>
  <c r="W2334" i="1" s="1"/>
  <c r="M2334" i="1" l="1"/>
  <c r="U2333" i="1"/>
  <c r="N2334" i="1" s="1"/>
  <c r="V2334" i="1"/>
  <c r="Q2334" i="1"/>
  <c r="R2334" i="1" l="1"/>
  <c r="O2334" i="1"/>
  <c r="L2334" i="1" s="1"/>
  <c r="S2334" i="1" l="1"/>
  <c r="P2334" i="1" s="1"/>
  <c r="T2334" i="1" l="1"/>
  <c r="V2335" i="1" s="1"/>
  <c r="W2335" i="1" l="1"/>
  <c r="Q2335" i="1" s="1"/>
  <c r="U2334" i="1"/>
  <c r="M2335" i="1"/>
  <c r="O2335" i="1" l="1"/>
  <c r="R2335" i="1"/>
  <c r="N2335" i="1"/>
  <c r="L2335" i="1" l="1"/>
  <c r="S2335" i="1" s="1"/>
  <c r="P2335" i="1" s="1"/>
  <c r="T2335" i="1" l="1"/>
  <c r="W2336" i="1" s="1"/>
  <c r="Q2336" i="1" s="1"/>
  <c r="U2335" i="1" l="1"/>
  <c r="O2336" i="1" s="1"/>
  <c r="M2336" i="1"/>
  <c r="V2336" i="1"/>
  <c r="N2336" i="1" l="1"/>
  <c r="L2336" i="1" s="1"/>
  <c r="S2336" i="1" s="1"/>
  <c r="R2336" i="1"/>
  <c r="P2336" i="1" l="1"/>
  <c r="T2336" i="1" s="1"/>
  <c r="W2337" i="1" s="1"/>
  <c r="M2337" i="1" l="1"/>
  <c r="U2336" i="1"/>
  <c r="V2337" i="1"/>
  <c r="Q2337" i="1"/>
  <c r="R2337" i="1" l="1"/>
  <c r="O2337" i="1"/>
  <c r="N2337" i="1"/>
  <c r="L2337" i="1" s="1"/>
  <c r="S2337" i="1" l="1"/>
  <c r="P2337" i="1" s="1"/>
  <c r="T2337" i="1" l="1"/>
  <c r="U2337" i="1" s="1"/>
  <c r="M2338" i="1" l="1"/>
  <c r="W2338" i="1"/>
  <c r="Q2338" i="1" s="1"/>
  <c r="V2338" i="1"/>
  <c r="O2338" i="1"/>
  <c r="R2338" i="1"/>
  <c r="N2338" i="1"/>
  <c r="L2338" i="1" l="1"/>
  <c r="S2338" i="1" s="1"/>
  <c r="P2338" i="1" s="1"/>
  <c r="T2338" i="1" l="1"/>
  <c r="W2339" i="1" s="1"/>
  <c r="M2339" i="1" l="1"/>
  <c r="U2338" i="1"/>
  <c r="V2339" i="1"/>
  <c r="Q2339" i="1"/>
  <c r="O2339" i="1" l="1"/>
  <c r="R2339" i="1"/>
  <c r="N2339" i="1"/>
  <c r="L2339" i="1" l="1"/>
  <c r="S2339" i="1" s="1"/>
  <c r="P2339" i="1" s="1"/>
  <c r="T2339" i="1" l="1"/>
  <c r="M2340" i="1" s="1"/>
  <c r="V2340" i="1" l="1"/>
  <c r="U2339" i="1"/>
  <c r="O2340" i="1" s="1"/>
  <c r="W2340" i="1"/>
  <c r="Q2340" i="1" s="1"/>
  <c r="N2340" i="1" l="1"/>
  <c r="L2340" i="1" s="1"/>
  <c r="S2340" i="1" s="1"/>
  <c r="R2340" i="1"/>
  <c r="P2340" i="1" l="1"/>
  <c r="T2340" i="1" s="1"/>
  <c r="W2341" i="1" s="1"/>
  <c r="Q2341" i="1" s="1"/>
  <c r="U2340" i="1" l="1"/>
  <c r="R2341" i="1" s="1"/>
  <c r="M2341" i="1"/>
  <c r="V2341" i="1"/>
  <c r="N2341" i="1" l="1"/>
  <c r="O2341" i="1"/>
  <c r="L2341" i="1" l="1"/>
  <c r="S2341" i="1" s="1"/>
  <c r="P2341" i="1" s="1"/>
  <c r="T2341" i="1" l="1"/>
  <c r="W2342" i="1" s="1"/>
  <c r="Q2342" i="1" s="1"/>
  <c r="V2342" i="1" l="1"/>
  <c r="U2341" i="1"/>
  <c r="R2342" i="1" s="1"/>
  <c r="M2342" i="1"/>
  <c r="O2342" i="1" l="1"/>
  <c r="N2342" i="1"/>
  <c r="L2342" i="1" l="1"/>
  <c r="S2342" i="1" s="1"/>
  <c r="P2342" i="1" s="1"/>
  <c r="T2342" i="1" l="1"/>
  <c r="W2343" i="1" s="1"/>
  <c r="Q2343" i="1" s="1"/>
  <c r="V2343" i="1" l="1"/>
  <c r="U2342" i="1"/>
  <c r="N2343" i="1" s="1"/>
  <c r="M2343" i="1"/>
  <c r="O2343" i="1" l="1"/>
  <c r="L2343" i="1" s="1"/>
  <c r="S2343" i="1" s="1"/>
  <c r="R2343" i="1"/>
  <c r="P2343" i="1" l="1"/>
  <c r="T2343" i="1" s="1"/>
  <c r="W2344" i="1" s="1"/>
  <c r="Q2344" i="1" s="1"/>
  <c r="M2344" i="1" l="1"/>
  <c r="U2343" i="1"/>
  <c r="N2344" i="1" s="1"/>
  <c r="V2344" i="1"/>
  <c r="R2344" i="1" l="1"/>
  <c r="O2344" i="1"/>
  <c r="L2344" i="1" s="1"/>
  <c r="S2344" i="1" s="1"/>
  <c r="P2344" i="1" s="1"/>
  <c r="T2344" i="1" s="1"/>
  <c r="V2345" i="1" s="1"/>
  <c r="W2345" i="1" l="1"/>
  <c r="Q2345" i="1" s="1"/>
  <c r="U2344" i="1"/>
  <c r="M2345" i="1"/>
  <c r="N2345" i="1" l="1"/>
  <c r="R2345" i="1"/>
  <c r="O2345" i="1"/>
  <c r="L2345" i="1" l="1"/>
  <c r="S2345" i="1" s="1"/>
  <c r="P2345" i="1" s="1"/>
  <c r="T2345" i="1" l="1"/>
  <c r="W2346" i="1" s="1"/>
  <c r="M2346" i="1" l="1"/>
  <c r="U2345" i="1"/>
  <c r="V2346" i="1"/>
  <c r="Q2346" i="1"/>
  <c r="O2346" i="1" l="1"/>
  <c r="R2346" i="1"/>
  <c r="N2346" i="1"/>
  <c r="L2346" i="1" l="1"/>
  <c r="S2346" i="1" s="1"/>
  <c r="P2346" i="1" s="1"/>
  <c r="T2346" i="1" l="1"/>
  <c r="W2347" i="1" s="1"/>
  <c r="M2347" i="1" l="1"/>
  <c r="U2346" i="1"/>
  <c r="N2347" i="1" s="1"/>
  <c r="V2347" i="1"/>
  <c r="Q2347" i="1"/>
  <c r="O2347" i="1" l="1"/>
  <c r="L2347" i="1" s="1"/>
  <c r="R2347" i="1"/>
  <c r="S2347" i="1" l="1"/>
  <c r="P2347" i="1" s="1"/>
  <c r="T2347" i="1" l="1"/>
  <c r="W2348" i="1" s="1"/>
  <c r="M2348" i="1" l="1"/>
  <c r="U2347" i="1"/>
  <c r="N2348" i="1" s="1"/>
  <c r="V2348" i="1"/>
  <c r="Q2348" i="1"/>
  <c r="O2348" i="1" l="1"/>
  <c r="L2348" i="1" s="1"/>
  <c r="R2348" i="1"/>
  <c r="S2348" i="1" l="1"/>
  <c r="P2348" i="1" s="1"/>
  <c r="T2348" i="1" l="1"/>
  <c r="V2349" i="1" s="1"/>
  <c r="W2349" i="1" l="1"/>
  <c r="Q2349" i="1" s="1"/>
  <c r="U2348" i="1"/>
  <c r="N2349" i="1" s="1"/>
  <c r="M2349" i="1"/>
  <c r="O2349" i="1" l="1"/>
  <c r="L2349" i="1" s="1"/>
  <c r="R2349" i="1"/>
  <c r="S2349" i="1" l="1"/>
  <c r="P2349" i="1" s="1"/>
  <c r="T2349" i="1" l="1"/>
  <c r="W2350" i="1" s="1"/>
  <c r="Q2350" i="1" s="1"/>
  <c r="U2349" i="1" l="1"/>
  <c r="N2350" i="1" s="1"/>
  <c r="V2350" i="1"/>
  <c r="M2350" i="1"/>
  <c r="R2350" i="1" l="1"/>
  <c r="O2350" i="1"/>
  <c r="L2350" i="1" s="1"/>
  <c r="S2350" i="1" s="1"/>
  <c r="P2350" i="1" l="1"/>
  <c r="T2350" i="1" s="1"/>
  <c r="W2351" i="1" s="1"/>
  <c r="M2351" i="1" l="1"/>
  <c r="U2350" i="1"/>
  <c r="V2351" i="1"/>
  <c r="Q2351" i="1"/>
  <c r="N2351" i="1" l="1"/>
  <c r="O2351" i="1"/>
  <c r="R2351" i="1"/>
  <c r="L2351" i="1" l="1"/>
  <c r="S2351" i="1" s="1"/>
  <c r="P2351" i="1" s="1"/>
  <c r="T2351" i="1" l="1"/>
  <c r="W2352" i="1" s="1"/>
  <c r="Q2352" i="1" s="1"/>
  <c r="U2351" i="1" l="1"/>
  <c r="N2352" i="1" s="1"/>
  <c r="M2352" i="1"/>
  <c r="V2352" i="1"/>
  <c r="R2352" i="1" l="1"/>
  <c r="O2352" i="1"/>
  <c r="L2352" i="1" s="1"/>
  <c r="S2352" i="1" l="1"/>
  <c r="P2352" i="1" s="1"/>
  <c r="T2352" i="1" s="1"/>
  <c r="U2352" i="1" l="1"/>
  <c r="N2353" i="1" s="1"/>
  <c r="M2353" i="1"/>
  <c r="W2353" i="1"/>
  <c r="Q2353" i="1" s="1"/>
  <c r="V2353" i="1"/>
  <c r="O2353" i="1"/>
  <c r="L2353" i="1" l="1"/>
  <c r="S2353" i="1" s="1"/>
  <c r="R2353" i="1"/>
  <c r="P2353" i="1" l="1"/>
  <c r="T2353" i="1" s="1"/>
  <c r="W2354" i="1" s="1"/>
  <c r="Q2354" i="1" s="1"/>
  <c r="V2354" i="1" l="1"/>
  <c r="U2353" i="1"/>
  <c r="N2354" i="1" s="1"/>
  <c r="M2354" i="1"/>
  <c r="R2354" i="1" l="1"/>
  <c r="O2354" i="1"/>
  <c r="L2354" i="1" s="1"/>
  <c r="S2354" i="1" s="1"/>
  <c r="P2354" i="1" l="1"/>
  <c r="T2354" i="1" s="1"/>
  <c r="M2355" i="1" s="1"/>
  <c r="U2354" i="1" l="1"/>
  <c r="N2355" i="1" s="1"/>
  <c r="W2355" i="1"/>
  <c r="Q2355" i="1" s="1"/>
  <c r="V2355" i="1"/>
  <c r="R2355" i="1" l="1"/>
  <c r="O2355" i="1"/>
  <c r="L2355" i="1" s="1"/>
  <c r="S2355" i="1" s="1"/>
  <c r="P2355" i="1" l="1"/>
  <c r="T2355" i="1" s="1"/>
  <c r="W2356" i="1" s="1"/>
  <c r="Q2356" i="1" s="1"/>
  <c r="V2356" i="1" l="1"/>
  <c r="U2355" i="1"/>
  <c r="N2356" i="1" s="1"/>
  <c r="M2356" i="1"/>
  <c r="O2356" i="1" l="1"/>
  <c r="L2356" i="1" s="1"/>
  <c r="S2356" i="1" s="1"/>
  <c r="R2356" i="1"/>
  <c r="P2356" i="1" l="1"/>
  <c r="T2356" i="1" s="1"/>
  <c r="W2357" i="1" s="1"/>
  <c r="Q2357" i="1" s="1"/>
  <c r="U2356" i="1" l="1"/>
  <c r="N2357" i="1" s="1"/>
  <c r="M2357" i="1"/>
  <c r="V2357" i="1"/>
  <c r="R2357" i="1" l="1"/>
  <c r="O2357" i="1"/>
  <c r="L2357" i="1" s="1"/>
  <c r="S2357" i="1" s="1"/>
  <c r="P2357" i="1" l="1"/>
  <c r="T2357" i="1" s="1"/>
  <c r="W2358" i="1" s="1"/>
  <c r="Q2358" i="1" s="1"/>
  <c r="M2358" i="1" l="1"/>
  <c r="U2357" i="1"/>
  <c r="V2358" i="1"/>
  <c r="R2358" i="1" l="1"/>
  <c r="O2358" i="1"/>
  <c r="N2358" i="1"/>
  <c r="L2358" i="1" s="1"/>
  <c r="S2358" i="1" l="1"/>
  <c r="P2358" i="1" s="1"/>
  <c r="T2358" i="1" l="1"/>
  <c r="W2359" i="1" s="1"/>
  <c r="M2359" i="1" l="1"/>
  <c r="U2358" i="1"/>
  <c r="V2359" i="1"/>
  <c r="Q2359" i="1"/>
  <c r="O2359" i="1" l="1"/>
  <c r="R2359" i="1"/>
  <c r="N2359" i="1"/>
  <c r="L2359" i="1" l="1"/>
  <c r="S2359" i="1" s="1"/>
  <c r="P2359" i="1" s="1"/>
  <c r="T2359" i="1" l="1"/>
  <c r="W2360" i="1" s="1"/>
  <c r="M2360" i="1" l="1"/>
  <c r="U2359" i="1"/>
  <c r="V2360" i="1"/>
  <c r="Q2360" i="1"/>
  <c r="R2360" i="1" l="1"/>
  <c r="O2360" i="1"/>
  <c r="N2360" i="1"/>
  <c r="L2360" i="1" s="1"/>
  <c r="S2360" i="1" l="1"/>
  <c r="P2360" i="1" s="1"/>
  <c r="T2360" i="1" l="1"/>
  <c r="W2361" i="1" s="1"/>
  <c r="U2360" i="1" l="1"/>
  <c r="N2361" i="1" s="1"/>
  <c r="M2361" i="1"/>
  <c r="V2361" i="1"/>
  <c r="Q2361" i="1"/>
  <c r="R2361" i="1" l="1"/>
  <c r="O2361" i="1"/>
  <c r="L2361" i="1" s="1"/>
  <c r="S2361" i="1" l="1"/>
  <c r="P2361" i="1" s="1"/>
  <c r="T2361" i="1" l="1"/>
  <c r="W2362" i="1" s="1"/>
  <c r="U2361" i="1" l="1"/>
  <c r="N2362" i="1" s="1"/>
  <c r="M2362" i="1"/>
  <c r="V2362" i="1"/>
  <c r="Q2362" i="1"/>
  <c r="O2362" i="1" l="1"/>
  <c r="L2362" i="1" s="1"/>
  <c r="R2362" i="1"/>
  <c r="S2362" i="1" l="1"/>
  <c r="P2362" i="1" s="1"/>
  <c r="T2362" i="1" l="1"/>
  <c r="W2363" i="1" s="1"/>
  <c r="M2363" i="1" l="1"/>
  <c r="U2362" i="1"/>
  <c r="N2363" i="1" s="1"/>
  <c r="V2363" i="1"/>
  <c r="Q2363" i="1"/>
  <c r="R2363" i="1" l="1"/>
  <c r="O2363" i="1"/>
  <c r="L2363" i="1" s="1"/>
  <c r="S2363" i="1" l="1"/>
  <c r="P2363" i="1" s="1"/>
  <c r="T2363" i="1" l="1"/>
  <c r="W2364" i="1" s="1"/>
  <c r="M2364" i="1" l="1"/>
  <c r="U2363" i="1"/>
  <c r="N2364" i="1" s="1"/>
  <c r="V2364" i="1"/>
  <c r="Q2364" i="1"/>
  <c r="R2364" i="1" l="1"/>
  <c r="O2364" i="1"/>
  <c r="L2364" i="1" s="1"/>
  <c r="S2364" i="1" l="1"/>
  <c r="P2364" i="1" s="1"/>
  <c r="T2364" i="1" l="1"/>
  <c r="V2365" i="1" s="1"/>
  <c r="W2365" i="1" l="1"/>
  <c r="Q2365" i="1" s="1"/>
  <c r="U2364" i="1"/>
  <c r="M2365" i="1"/>
  <c r="R2365" i="1" l="1"/>
  <c r="O2365" i="1"/>
  <c r="N2365" i="1"/>
  <c r="L2365" i="1" s="1"/>
  <c r="S2365" i="1" l="1"/>
  <c r="P2365" i="1" s="1"/>
  <c r="T2365" i="1" l="1"/>
  <c r="V2366" i="1" s="1"/>
  <c r="W2366" i="1" l="1"/>
  <c r="Q2366" i="1" s="1"/>
  <c r="M2366" i="1"/>
  <c r="U2365" i="1"/>
  <c r="O2366" i="1" l="1"/>
  <c r="R2366" i="1"/>
  <c r="N2366" i="1"/>
  <c r="L2366" i="1" l="1"/>
  <c r="S2366" i="1" s="1"/>
  <c r="P2366" i="1" s="1"/>
  <c r="T2366" i="1" l="1"/>
  <c r="W2367" i="1" s="1"/>
  <c r="U2366" i="1" l="1"/>
  <c r="N2367" i="1" s="1"/>
  <c r="M2367" i="1"/>
  <c r="V2367" i="1"/>
  <c r="Q2367" i="1"/>
  <c r="R2367" i="1" l="1"/>
  <c r="O2367" i="1"/>
  <c r="L2367" i="1" s="1"/>
  <c r="S2367" i="1" l="1"/>
  <c r="P2367" i="1" s="1"/>
  <c r="T2367" i="1" l="1"/>
  <c r="W2368" i="1" s="1"/>
  <c r="U2367" i="1" l="1"/>
  <c r="M2368" i="1"/>
  <c r="V2368" i="1"/>
  <c r="Q2368" i="1"/>
  <c r="R2368" i="1" l="1"/>
  <c r="O2368" i="1"/>
  <c r="N2368" i="1"/>
  <c r="L2368" i="1" s="1"/>
  <c r="S2368" i="1" l="1"/>
  <c r="P2368" i="1" s="1"/>
  <c r="T2368" i="1" l="1"/>
  <c r="M2369" i="1" s="1"/>
  <c r="U2368" i="1" l="1"/>
  <c r="N2369" i="1" s="1"/>
  <c r="W2369" i="1"/>
  <c r="Q2369" i="1" s="1"/>
  <c r="V2369" i="1"/>
  <c r="R2369" i="1" l="1"/>
  <c r="O2369" i="1"/>
  <c r="L2369" i="1" s="1"/>
  <c r="S2369" i="1" s="1"/>
  <c r="P2369" i="1" l="1"/>
  <c r="T2369" i="1" s="1"/>
  <c r="U2369" i="1" s="1"/>
  <c r="V2370" i="1" l="1"/>
  <c r="M2370" i="1"/>
  <c r="W2370" i="1"/>
  <c r="Q2370" i="1" s="1"/>
  <c r="N2370" i="1"/>
  <c r="R2370" i="1"/>
  <c r="O2370" i="1"/>
  <c r="L2370" i="1" l="1"/>
  <c r="S2370" i="1" s="1"/>
  <c r="P2370" i="1" s="1"/>
  <c r="T2370" i="1" l="1"/>
  <c r="W2371" i="1" s="1"/>
  <c r="Q2371" i="1" s="1"/>
  <c r="U2370" i="1" l="1"/>
  <c r="M2371" i="1"/>
  <c r="V2371" i="1"/>
  <c r="O2371" i="1" l="1"/>
  <c r="R2371" i="1"/>
  <c r="N2371" i="1"/>
  <c r="L2371" i="1" l="1"/>
  <c r="S2371" i="1" s="1"/>
  <c r="P2371" i="1" s="1"/>
  <c r="T2371" i="1" l="1"/>
  <c r="V2372" i="1" s="1"/>
  <c r="M2372" i="1" l="1"/>
  <c r="W2372" i="1"/>
  <c r="Q2372" i="1" s="1"/>
  <c r="U2371" i="1"/>
  <c r="N2372" i="1" s="1"/>
  <c r="R2372" i="1" l="1"/>
  <c r="O2372" i="1"/>
  <c r="L2372" i="1" s="1"/>
  <c r="S2372" i="1" s="1"/>
  <c r="P2372" i="1" l="1"/>
  <c r="T2372" i="1" s="1"/>
  <c r="W2373" i="1" s="1"/>
  <c r="Q2373" i="1" s="1"/>
  <c r="V2373" i="1" l="1"/>
  <c r="M2373" i="1"/>
  <c r="U2372" i="1"/>
  <c r="N2373" i="1" s="1"/>
  <c r="R2373" i="1" l="1"/>
  <c r="O2373" i="1"/>
  <c r="L2373" i="1" s="1"/>
  <c r="S2373" i="1" s="1"/>
  <c r="P2373" i="1" l="1"/>
  <c r="T2373" i="1" s="1"/>
  <c r="W2374" i="1" s="1"/>
  <c r="M2374" i="1" l="1"/>
  <c r="U2373" i="1"/>
  <c r="N2374" i="1" s="1"/>
  <c r="V2374" i="1"/>
  <c r="Q2374" i="1"/>
  <c r="R2374" i="1" l="1"/>
  <c r="O2374" i="1"/>
  <c r="L2374" i="1" s="1"/>
  <c r="S2374" i="1" l="1"/>
  <c r="P2374" i="1" s="1"/>
  <c r="T2374" i="1" l="1"/>
  <c r="W2375" i="1" s="1"/>
  <c r="U2374" i="1" l="1"/>
  <c r="N2375" i="1" s="1"/>
  <c r="M2375" i="1"/>
  <c r="V2375" i="1"/>
  <c r="Q2375" i="1"/>
  <c r="O2375" i="1" l="1"/>
  <c r="L2375" i="1" s="1"/>
  <c r="R2375" i="1"/>
  <c r="S2375" i="1" l="1"/>
  <c r="P2375" i="1" s="1"/>
  <c r="T2375" i="1" l="1"/>
  <c r="W2376" i="1" s="1"/>
  <c r="M2376" i="1" l="1"/>
  <c r="U2375" i="1"/>
  <c r="N2376" i="1" s="1"/>
  <c r="V2376" i="1"/>
  <c r="Q2376" i="1"/>
  <c r="O2376" i="1" l="1"/>
  <c r="L2376" i="1" s="1"/>
  <c r="R2376" i="1"/>
  <c r="S2376" i="1" l="1"/>
  <c r="P2376" i="1" s="1"/>
  <c r="T2376" i="1" l="1"/>
  <c r="U2376" i="1" s="1"/>
  <c r="N2377" i="1" s="1"/>
  <c r="V2377" i="1" l="1"/>
  <c r="M2377" i="1"/>
  <c r="W2377" i="1"/>
  <c r="Q2377" i="1" s="1"/>
  <c r="O2377" i="1"/>
  <c r="R2377" i="1"/>
  <c r="L2377" i="1" l="1"/>
  <c r="S2377" i="1" s="1"/>
  <c r="P2377" i="1" s="1"/>
  <c r="T2377" i="1" l="1"/>
  <c r="U2377" i="1" s="1"/>
  <c r="V2378" i="1" l="1"/>
  <c r="M2378" i="1"/>
  <c r="W2378" i="1"/>
  <c r="Q2378" i="1" s="1"/>
  <c r="O2378" i="1"/>
  <c r="R2378" i="1"/>
  <c r="N2378" i="1"/>
  <c r="L2378" i="1" l="1"/>
  <c r="S2378" i="1" s="1"/>
  <c r="P2378" i="1" s="1"/>
  <c r="T2378" i="1" l="1"/>
  <c r="W2379" i="1" s="1"/>
  <c r="M2379" i="1" l="1"/>
  <c r="U2378" i="1"/>
  <c r="N2379" i="1" s="1"/>
  <c r="V2379" i="1"/>
  <c r="Q2379" i="1"/>
  <c r="R2379" i="1" l="1"/>
  <c r="O2379" i="1"/>
  <c r="L2379" i="1" s="1"/>
  <c r="S2379" i="1" l="1"/>
  <c r="P2379" i="1" s="1"/>
  <c r="T2379" i="1" l="1"/>
  <c r="W2380" i="1" s="1"/>
  <c r="M2380" i="1" l="1"/>
  <c r="U2379" i="1"/>
  <c r="N2380" i="1" s="1"/>
  <c r="V2380" i="1"/>
  <c r="Q2380" i="1"/>
  <c r="R2380" i="1" l="1"/>
  <c r="O2380" i="1"/>
  <c r="L2380" i="1" s="1"/>
  <c r="S2380" i="1" s="1"/>
  <c r="P2380" i="1" l="1"/>
  <c r="T2380" i="1" s="1"/>
  <c r="W2381" i="1" l="1"/>
  <c r="Q2381" i="1" s="1"/>
  <c r="M2381" i="1"/>
  <c r="U2380" i="1"/>
  <c r="V2381" i="1"/>
  <c r="R2381" i="1" l="1"/>
  <c r="O2381" i="1"/>
  <c r="N2381" i="1"/>
  <c r="L2381" i="1" s="1"/>
  <c r="S2381" i="1" l="1"/>
  <c r="P2381" i="1" s="1"/>
  <c r="T2381" i="1" l="1"/>
  <c r="U2381" i="1" s="1"/>
  <c r="V2382" i="1" l="1"/>
  <c r="M2382" i="1"/>
  <c r="W2382" i="1"/>
  <c r="Q2382" i="1" s="1"/>
  <c r="R2382" i="1"/>
  <c r="O2382" i="1"/>
  <c r="N2382" i="1"/>
  <c r="L2382" i="1" l="1"/>
  <c r="S2382" i="1" s="1"/>
  <c r="P2382" i="1" s="1"/>
  <c r="T2382" i="1" l="1"/>
  <c r="W2383" i="1" s="1"/>
  <c r="M2383" i="1" l="1"/>
  <c r="U2382" i="1"/>
  <c r="N2383" i="1" s="1"/>
  <c r="V2383" i="1"/>
  <c r="Q2383" i="1"/>
  <c r="R2383" i="1" l="1"/>
  <c r="O2383" i="1"/>
  <c r="L2383" i="1" s="1"/>
  <c r="S2383" i="1" l="1"/>
  <c r="P2383" i="1" s="1"/>
  <c r="T2383" i="1" l="1"/>
  <c r="W2384" i="1" s="1"/>
  <c r="Q2384" i="1" s="1"/>
  <c r="M2384" i="1" l="1"/>
  <c r="U2383" i="1"/>
  <c r="V2384" i="1"/>
  <c r="N2384" i="1" l="1"/>
  <c r="R2384" i="1"/>
  <c r="O2384" i="1"/>
  <c r="L2384" i="1" l="1"/>
  <c r="S2384" i="1" s="1"/>
  <c r="P2384" i="1" s="1"/>
  <c r="T2384" i="1" l="1"/>
  <c r="W2385" i="1" s="1"/>
  <c r="Q2385" i="1" s="1"/>
  <c r="U2384" i="1" l="1"/>
  <c r="N2385" i="1" s="1"/>
  <c r="V2385" i="1"/>
  <c r="M2385" i="1"/>
  <c r="R2385" i="1" l="1"/>
  <c r="O2385" i="1"/>
  <c r="L2385" i="1" s="1"/>
  <c r="S2385" i="1" s="1"/>
  <c r="P2385" i="1" l="1"/>
  <c r="T2385" i="1" s="1"/>
  <c r="W2386" i="1" s="1"/>
  <c r="M2386" i="1" l="1"/>
  <c r="U2385" i="1"/>
  <c r="N2386" i="1" s="1"/>
  <c r="V2386" i="1"/>
  <c r="Q2386" i="1"/>
  <c r="O2386" i="1" l="1"/>
  <c r="L2386" i="1" s="1"/>
  <c r="R2386" i="1"/>
  <c r="S2386" i="1" l="1"/>
  <c r="P2386" i="1" s="1"/>
  <c r="T2386" i="1" l="1"/>
  <c r="V2387" i="1" s="1"/>
  <c r="W2387" i="1" l="1"/>
  <c r="Q2387" i="1" s="1"/>
  <c r="M2387" i="1"/>
  <c r="U2386" i="1"/>
  <c r="N2387" i="1" s="1"/>
  <c r="R2387" i="1" l="1"/>
  <c r="O2387" i="1"/>
  <c r="L2387" i="1" s="1"/>
  <c r="S2387" i="1" l="1"/>
  <c r="P2387" i="1" s="1"/>
  <c r="T2387" i="1" l="1"/>
  <c r="W2388" i="1" s="1"/>
  <c r="Q2388" i="1" s="1"/>
  <c r="M2388" i="1" l="1"/>
  <c r="V2388" i="1"/>
  <c r="U2387" i="1"/>
  <c r="N2388" i="1" s="1"/>
  <c r="R2388" i="1" l="1"/>
  <c r="O2388" i="1"/>
  <c r="L2388" i="1" s="1"/>
  <c r="S2388" i="1" s="1"/>
  <c r="P2388" i="1" l="1"/>
  <c r="T2388" i="1"/>
  <c r="W2389" i="1" s="1"/>
  <c r="U2388" i="1" l="1"/>
  <c r="N2389" i="1" s="1"/>
  <c r="M2389" i="1"/>
  <c r="V2389" i="1"/>
  <c r="Q2389" i="1"/>
  <c r="R2389" i="1" l="1"/>
  <c r="O2389" i="1"/>
  <c r="L2389" i="1" s="1"/>
  <c r="S2389" i="1" s="1"/>
  <c r="P2389" i="1" l="1"/>
  <c r="T2389" i="1"/>
  <c r="W2390" i="1" l="1"/>
  <c r="Q2390" i="1" s="1"/>
  <c r="U2389" i="1"/>
  <c r="N2390" i="1" s="1"/>
  <c r="M2390" i="1"/>
  <c r="V2390" i="1"/>
  <c r="O2390" i="1" l="1"/>
  <c r="L2390" i="1" s="1"/>
  <c r="R2390" i="1"/>
  <c r="S2390" i="1" l="1"/>
  <c r="P2390" i="1" s="1"/>
  <c r="T2390" i="1" l="1"/>
  <c r="W2391" i="1" s="1"/>
  <c r="M2391" i="1" l="1"/>
  <c r="U2390" i="1"/>
  <c r="N2391" i="1" s="1"/>
  <c r="V2391" i="1"/>
  <c r="Q2391" i="1"/>
  <c r="O2391" i="1" l="1"/>
  <c r="L2391" i="1" s="1"/>
  <c r="R2391" i="1"/>
  <c r="S2391" i="1" l="1"/>
  <c r="P2391" i="1" s="1"/>
  <c r="T2391" i="1" l="1"/>
  <c r="W2392" i="1" s="1"/>
  <c r="M2392" i="1" l="1"/>
  <c r="U2391" i="1"/>
  <c r="N2392" i="1" s="1"/>
  <c r="V2392" i="1"/>
  <c r="Q2392" i="1"/>
  <c r="R2392" i="1" l="1"/>
  <c r="O2392" i="1"/>
  <c r="L2392" i="1" s="1"/>
  <c r="S2392" i="1" l="1"/>
  <c r="P2392" i="1" s="1"/>
  <c r="T2392" i="1" l="1"/>
  <c r="W2393" i="1" s="1"/>
  <c r="U2392" i="1" l="1"/>
  <c r="N2393" i="1" s="1"/>
  <c r="M2393" i="1"/>
  <c r="V2393" i="1"/>
  <c r="Q2393" i="1"/>
  <c r="O2393" i="1" l="1"/>
  <c r="L2393" i="1" s="1"/>
  <c r="S2393" i="1" s="1"/>
  <c r="R2393" i="1"/>
  <c r="P2393" i="1" l="1"/>
  <c r="T2393" i="1" s="1"/>
  <c r="V2394" i="1" s="1"/>
  <c r="W2394" i="1" l="1"/>
  <c r="Q2394" i="1" s="1"/>
  <c r="M2394" i="1"/>
  <c r="U2393" i="1"/>
  <c r="N2394" i="1" s="1"/>
  <c r="O2394" i="1" l="1"/>
  <c r="L2394" i="1" s="1"/>
  <c r="R2394" i="1"/>
  <c r="S2394" i="1" l="1"/>
  <c r="P2394" i="1" s="1"/>
  <c r="T2394" i="1" l="1"/>
  <c r="W2395" i="1" s="1"/>
  <c r="M2395" i="1" l="1"/>
  <c r="U2394" i="1"/>
  <c r="N2395" i="1" s="1"/>
  <c r="V2395" i="1"/>
  <c r="Q2395" i="1"/>
  <c r="O2395" i="1" l="1"/>
  <c r="L2395" i="1" s="1"/>
  <c r="R2395" i="1"/>
  <c r="S2395" i="1" l="1"/>
  <c r="P2395" i="1" s="1"/>
  <c r="T2395" i="1" l="1"/>
  <c r="W2396" i="1" l="1"/>
  <c r="Q2396" i="1" s="1"/>
  <c r="U2395" i="1"/>
  <c r="M2396" i="1"/>
  <c r="V2396" i="1"/>
  <c r="R2396" i="1" l="1"/>
  <c r="O2396" i="1"/>
  <c r="N2396" i="1"/>
  <c r="L2396" i="1" s="1"/>
  <c r="S2396" i="1" l="1"/>
  <c r="P2396" i="1" s="1"/>
  <c r="T2396" i="1" l="1"/>
  <c r="W2397" i="1" s="1"/>
  <c r="M2397" i="1" l="1"/>
  <c r="U2396" i="1"/>
  <c r="N2397" i="1" s="1"/>
  <c r="V2397" i="1"/>
  <c r="Q2397" i="1"/>
  <c r="R2397" i="1" l="1"/>
  <c r="O2397" i="1"/>
  <c r="L2397" i="1" s="1"/>
  <c r="S2397" i="1" l="1"/>
  <c r="P2397" i="1" s="1"/>
  <c r="T2397" i="1" l="1"/>
  <c r="W2398" i="1" s="1"/>
  <c r="M2398" i="1" l="1"/>
  <c r="U2397" i="1"/>
  <c r="V2398" i="1"/>
  <c r="Q2398" i="1"/>
  <c r="R2398" i="1" l="1"/>
  <c r="O2398" i="1"/>
  <c r="N2398" i="1"/>
  <c r="L2398" i="1" s="1"/>
  <c r="S2398" i="1" l="1"/>
  <c r="P2398" i="1" s="1"/>
  <c r="T2398" i="1" l="1"/>
  <c r="U2398" i="1" s="1"/>
  <c r="N2399" i="1" s="1"/>
  <c r="M2399" i="1" l="1"/>
  <c r="W2399" i="1"/>
  <c r="Q2399" i="1" s="1"/>
  <c r="V2399" i="1"/>
  <c r="O2399" i="1"/>
  <c r="R2399" i="1"/>
  <c r="L2399" i="1" l="1"/>
  <c r="S2399" i="1" s="1"/>
  <c r="P2399" i="1" s="1"/>
  <c r="T2399" i="1" l="1"/>
  <c r="W2400" i="1" s="1"/>
  <c r="Q2400" i="1" s="1"/>
  <c r="V2400" i="1" l="1"/>
  <c r="M2400" i="1"/>
  <c r="U2399" i="1"/>
  <c r="O2400" i="1" s="1"/>
  <c r="N2400" i="1" l="1"/>
  <c r="L2400" i="1" s="1"/>
  <c r="S2400" i="1" s="1"/>
  <c r="R2400" i="1"/>
  <c r="P2400" i="1" l="1"/>
  <c r="T2400" i="1" s="1"/>
  <c r="W2401" i="1" s="1"/>
  <c r="U2400" i="1" l="1"/>
  <c r="N2401" i="1" s="1"/>
  <c r="M2401" i="1"/>
  <c r="V2401" i="1"/>
  <c r="Q2401" i="1"/>
  <c r="O2401" i="1" l="1"/>
  <c r="L2401" i="1" s="1"/>
  <c r="R2401" i="1"/>
  <c r="S2401" i="1" l="1"/>
  <c r="P2401" i="1" s="1"/>
  <c r="T2401" i="1" l="1"/>
  <c r="W2402" i="1" s="1"/>
  <c r="M2402" i="1" l="1"/>
  <c r="U2401" i="1"/>
  <c r="N2402" i="1" s="1"/>
  <c r="V2402" i="1"/>
  <c r="Q2402" i="1"/>
  <c r="O2402" i="1" l="1"/>
  <c r="L2402" i="1" s="1"/>
  <c r="R2402" i="1"/>
  <c r="S2402" i="1" l="1"/>
  <c r="P2402" i="1" s="1"/>
  <c r="T2402" i="1" l="1"/>
  <c r="W2403" i="1" s="1"/>
  <c r="U2402" i="1" l="1"/>
  <c r="N2403" i="1" s="1"/>
  <c r="M2403" i="1"/>
  <c r="V2403" i="1"/>
  <c r="Q2403" i="1"/>
  <c r="R2403" i="1" l="1"/>
  <c r="O2403" i="1"/>
  <c r="L2403" i="1" s="1"/>
  <c r="S2403" i="1" l="1"/>
  <c r="P2403" i="1" s="1"/>
  <c r="T2403" i="1" l="1"/>
  <c r="V2404" i="1" s="1"/>
  <c r="W2404" i="1" l="1"/>
  <c r="Q2404" i="1" s="1"/>
  <c r="M2404" i="1"/>
  <c r="U2403" i="1"/>
  <c r="N2404" i="1" s="1"/>
  <c r="O2404" i="1" l="1"/>
  <c r="L2404" i="1" s="1"/>
  <c r="R2404" i="1"/>
  <c r="S2404" i="1" l="1"/>
  <c r="P2404" i="1" s="1"/>
  <c r="T2404" i="1" l="1"/>
  <c r="W2405" i="1" s="1"/>
  <c r="Q2405" i="1" s="1"/>
  <c r="U2404" i="1" l="1"/>
  <c r="O2405" i="1" s="1"/>
  <c r="V2405" i="1"/>
  <c r="M2405" i="1"/>
  <c r="R2405" i="1" l="1"/>
  <c r="N2405" i="1"/>
  <c r="L2405" i="1" s="1"/>
  <c r="S2405" i="1" s="1"/>
  <c r="P2405" i="1" l="1"/>
  <c r="T2405" i="1" s="1"/>
  <c r="U2405" i="1" l="1"/>
  <c r="R2406" i="1" s="1"/>
  <c r="M2406" i="1"/>
  <c r="V2406" i="1"/>
  <c r="W2406" i="1"/>
  <c r="Q2406" i="1" s="1"/>
  <c r="O2406" i="1" l="1"/>
  <c r="N2406" i="1"/>
  <c r="L2406" i="1" l="1"/>
  <c r="S2406" i="1" s="1"/>
  <c r="P2406" i="1" s="1"/>
  <c r="T2406" i="1" l="1"/>
  <c r="U2406" i="1" s="1"/>
  <c r="N2407" i="1" s="1"/>
  <c r="W2407" i="1" l="1"/>
  <c r="Q2407" i="1" s="1"/>
  <c r="M2407" i="1"/>
  <c r="O2407" i="1"/>
  <c r="L2407" i="1" s="1"/>
  <c r="R2407" i="1"/>
  <c r="V2407" i="1"/>
  <c r="S2407" i="1" l="1"/>
  <c r="P2407" i="1" s="1"/>
  <c r="T2407" i="1" s="1"/>
  <c r="W2408" i="1" s="1"/>
  <c r="M2408" i="1" l="1"/>
  <c r="U2407" i="1"/>
  <c r="V2408" i="1"/>
  <c r="Q2408" i="1"/>
  <c r="O2408" i="1" l="1"/>
  <c r="R2408" i="1"/>
  <c r="N2408" i="1"/>
  <c r="L2408" i="1" l="1"/>
  <c r="S2408" i="1" s="1"/>
  <c r="P2408" i="1" s="1"/>
  <c r="T2408" i="1" l="1"/>
  <c r="W2409" i="1" s="1"/>
  <c r="M2409" i="1" l="1"/>
  <c r="U2408" i="1"/>
  <c r="V2409" i="1"/>
  <c r="Q2409" i="1"/>
  <c r="O2409" i="1" l="1"/>
  <c r="R2409" i="1"/>
  <c r="N2409" i="1"/>
  <c r="L2409" i="1" l="1"/>
  <c r="S2409" i="1" s="1"/>
  <c r="P2409" i="1" s="1"/>
  <c r="T2409" i="1" l="1"/>
  <c r="W2410" i="1" s="1"/>
  <c r="U2409" i="1" l="1"/>
  <c r="N2410" i="1" s="1"/>
  <c r="M2410" i="1"/>
  <c r="V2410" i="1"/>
  <c r="Q2410" i="1"/>
  <c r="O2410" i="1" l="1"/>
  <c r="L2410" i="1" s="1"/>
  <c r="S2410" i="1" s="1"/>
  <c r="R2410" i="1"/>
  <c r="P2410" i="1" l="1"/>
  <c r="T2410" i="1" l="1"/>
  <c r="V2411" i="1" s="1"/>
  <c r="U2410" i="1" l="1"/>
  <c r="N2411" i="1" s="1"/>
  <c r="M2411" i="1"/>
  <c r="W2411" i="1"/>
  <c r="Q2411" i="1" s="1"/>
  <c r="R2411" i="1" l="1"/>
  <c r="O2411" i="1"/>
  <c r="L2411" i="1" s="1"/>
  <c r="S2411" i="1" s="1"/>
  <c r="P2411" i="1" l="1"/>
  <c r="T2411" i="1" s="1"/>
  <c r="M2412" i="1" s="1"/>
  <c r="V2412" i="1" l="1"/>
  <c r="U2411" i="1"/>
  <c r="R2412" i="1" s="1"/>
  <c r="W2412" i="1"/>
  <c r="Q2412" i="1" s="1"/>
  <c r="N2412" i="1" l="1"/>
  <c r="O2412" i="1"/>
  <c r="L2412" i="1" l="1"/>
  <c r="S2412" i="1" s="1"/>
  <c r="P2412" i="1" s="1"/>
  <c r="T2412" i="1" l="1"/>
  <c r="W2413" i="1" s="1"/>
  <c r="Q2413" i="1" s="1"/>
  <c r="U2412" i="1" l="1"/>
  <c r="N2413" i="1" s="1"/>
  <c r="M2413" i="1"/>
  <c r="V2413" i="1"/>
  <c r="R2413" i="1" l="1"/>
  <c r="O2413" i="1"/>
  <c r="L2413" i="1" s="1"/>
  <c r="S2413" i="1" s="1"/>
  <c r="P2413" i="1" l="1"/>
  <c r="T2413" i="1" s="1"/>
  <c r="W2414" i="1" s="1"/>
  <c r="M2414" i="1" l="1"/>
  <c r="U2413" i="1"/>
  <c r="V2414" i="1"/>
  <c r="Q2414" i="1"/>
  <c r="O2414" i="1" l="1"/>
  <c r="R2414" i="1"/>
  <c r="N2414" i="1"/>
  <c r="L2414" i="1" l="1"/>
  <c r="S2414" i="1" s="1"/>
  <c r="P2414" i="1" s="1"/>
  <c r="T2414" i="1" l="1"/>
  <c r="W2415" i="1" s="1"/>
  <c r="M2415" i="1" l="1"/>
  <c r="U2414" i="1"/>
  <c r="V2415" i="1"/>
  <c r="Q2415" i="1"/>
  <c r="R2415" i="1" l="1"/>
  <c r="O2415" i="1"/>
  <c r="N2415" i="1"/>
  <c r="L2415" i="1" s="1"/>
  <c r="S2415" i="1" l="1"/>
  <c r="P2415" i="1" s="1"/>
  <c r="T2415" i="1" l="1"/>
  <c r="W2416" i="1" s="1"/>
  <c r="M2416" i="1" l="1"/>
  <c r="U2415" i="1"/>
  <c r="N2416" i="1" s="1"/>
  <c r="V2416" i="1"/>
  <c r="Q2416" i="1"/>
  <c r="R2416" i="1" l="1"/>
  <c r="O2416" i="1"/>
  <c r="L2416" i="1" s="1"/>
  <c r="S2416" i="1" l="1"/>
  <c r="P2416" i="1" s="1"/>
  <c r="T2416" i="1" l="1"/>
  <c r="V2417" i="1" s="1"/>
  <c r="W2417" i="1" l="1"/>
  <c r="Q2417" i="1" s="1"/>
  <c r="M2417" i="1"/>
  <c r="U2416" i="1"/>
  <c r="R2417" i="1" l="1"/>
  <c r="O2417" i="1"/>
  <c r="N2417" i="1"/>
  <c r="L2417" i="1" l="1"/>
  <c r="S2417" i="1" s="1"/>
  <c r="P2417" i="1" s="1"/>
  <c r="T2417" i="1" l="1"/>
  <c r="W2418" i="1" s="1"/>
  <c r="Q2418" i="1" s="1"/>
  <c r="V2418" i="1" l="1"/>
  <c r="M2418" i="1"/>
  <c r="U2417" i="1"/>
  <c r="N2418" i="1" s="1"/>
  <c r="R2418" i="1" l="1"/>
  <c r="O2418" i="1"/>
  <c r="L2418" i="1" s="1"/>
  <c r="S2418" i="1" s="1"/>
  <c r="P2418" i="1" l="1"/>
  <c r="T2418" i="1" s="1"/>
  <c r="W2419" i="1" s="1"/>
  <c r="M2419" i="1" l="1"/>
  <c r="U2418" i="1"/>
  <c r="N2419" i="1" s="1"/>
  <c r="V2419" i="1"/>
  <c r="Q2419" i="1"/>
  <c r="O2419" i="1" l="1"/>
  <c r="L2419" i="1" s="1"/>
  <c r="R2419" i="1"/>
  <c r="S2419" i="1" l="1"/>
  <c r="P2419" i="1" s="1"/>
  <c r="T2419" i="1" l="1"/>
  <c r="W2420" i="1" s="1"/>
  <c r="M2420" i="1" l="1"/>
  <c r="U2419" i="1"/>
  <c r="V2420" i="1"/>
  <c r="Q2420" i="1"/>
  <c r="N2420" i="1" l="1"/>
  <c r="R2420" i="1"/>
  <c r="O2420" i="1"/>
  <c r="L2420" i="1" l="1"/>
  <c r="S2420" i="1" s="1"/>
  <c r="P2420" i="1" s="1"/>
  <c r="T2420" i="1" l="1"/>
  <c r="W2421" i="1" s="1"/>
  <c r="Q2421" i="1" s="1"/>
  <c r="U2420" i="1" l="1"/>
  <c r="N2421" i="1" s="1"/>
  <c r="M2421" i="1"/>
  <c r="V2421" i="1"/>
  <c r="R2421" i="1" l="1"/>
  <c r="O2421" i="1"/>
  <c r="L2421" i="1" s="1"/>
  <c r="S2421" i="1" s="1"/>
  <c r="P2421" i="1" l="1"/>
  <c r="T2421" i="1" s="1"/>
  <c r="W2422" i="1" s="1"/>
  <c r="Q2422" i="1" s="1"/>
  <c r="V2422" i="1" l="1"/>
  <c r="U2421" i="1"/>
  <c r="R2422" i="1" s="1"/>
  <c r="M2422" i="1"/>
  <c r="N2422" i="1" l="1"/>
  <c r="O2422" i="1"/>
  <c r="L2422" i="1" l="1"/>
  <c r="S2422" i="1" s="1"/>
  <c r="P2422" i="1" s="1"/>
  <c r="T2422" i="1" l="1"/>
  <c r="M2423" i="1" s="1"/>
  <c r="V2423" i="1" l="1"/>
  <c r="W2423" i="1"/>
  <c r="Q2423" i="1" s="1"/>
  <c r="U2422" i="1"/>
  <c r="N2423" i="1" s="1"/>
  <c r="R2423" i="1" l="1"/>
  <c r="O2423" i="1"/>
  <c r="L2423" i="1" s="1"/>
  <c r="S2423" i="1" s="1"/>
  <c r="P2423" i="1" l="1"/>
  <c r="T2423" i="1" s="1"/>
  <c r="W2424" i="1" s="1"/>
  <c r="Q2424" i="1" s="1"/>
  <c r="V2424" i="1" l="1"/>
  <c r="U2423" i="1"/>
  <c r="N2424" i="1" s="1"/>
  <c r="M2424" i="1"/>
  <c r="O2424" i="1" l="1"/>
  <c r="L2424" i="1" s="1"/>
  <c r="S2424" i="1" s="1"/>
  <c r="R2424" i="1"/>
  <c r="P2424" i="1" l="1"/>
  <c r="T2424" i="1"/>
  <c r="W2425" i="1" s="1"/>
  <c r="Q2425" i="1" s="1"/>
  <c r="V2425" i="1" l="1"/>
  <c r="U2424" i="1"/>
  <c r="N2425" i="1" s="1"/>
  <c r="M2425" i="1"/>
  <c r="R2425" i="1" l="1"/>
  <c r="O2425" i="1"/>
  <c r="L2425" i="1" s="1"/>
  <c r="S2425" i="1" s="1"/>
  <c r="P2425" i="1" l="1"/>
  <c r="T2425" i="1" s="1"/>
  <c r="W2426" i="1" s="1"/>
  <c r="U2425" i="1" l="1"/>
  <c r="N2426" i="1" s="1"/>
  <c r="M2426" i="1"/>
  <c r="V2426" i="1"/>
  <c r="Q2426" i="1"/>
  <c r="O2426" i="1" l="1"/>
  <c r="L2426" i="1" s="1"/>
  <c r="S2426" i="1" s="1"/>
  <c r="R2426" i="1"/>
  <c r="P2426" i="1" l="1"/>
  <c r="T2426" i="1" s="1"/>
  <c r="V2427" i="1" s="1"/>
  <c r="W2427" i="1" l="1"/>
  <c r="Q2427" i="1" s="1"/>
  <c r="U2426" i="1"/>
  <c r="M2427" i="1"/>
  <c r="O2427" i="1" l="1"/>
  <c r="R2427" i="1"/>
  <c r="N2427" i="1"/>
  <c r="L2427" i="1" l="1"/>
  <c r="S2427" i="1" s="1"/>
  <c r="P2427" i="1" s="1"/>
  <c r="T2427" i="1" l="1"/>
  <c r="V2428" i="1" s="1"/>
  <c r="U2427" i="1" l="1"/>
  <c r="N2428" i="1" s="1"/>
  <c r="W2428" i="1"/>
  <c r="Q2428" i="1" s="1"/>
  <c r="M2428" i="1"/>
  <c r="O2428" i="1" l="1"/>
  <c r="L2428" i="1" s="1"/>
  <c r="S2428" i="1" s="1"/>
  <c r="R2428" i="1"/>
  <c r="P2428" i="1" l="1"/>
  <c r="T2428" i="1" s="1"/>
  <c r="W2429" i="1" s="1"/>
  <c r="Q2429" i="1" s="1"/>
  <c r="U2428" i="1" l="1"/>
  <c r="N2429" i="1" s="1"/>
  <c r="V2429" i="1"/>
  <c r="M2429" i="1"/>
  <c r="R2429" i="1" l="1"/>
  <c r="O2429" i="1"/>
  <c r="L2429" i="1" s="1"/>
  <c r="S2429" i="1" s="1"/>
  <c r="P2429" i="1" l="1"/>
  <c r="T2429" i="1" s="1"/>
  <c r="U2429" i="1" s="1"/>
  <c r="N2430" i="1" s="1"/>
  <c r="M2430" i="1" l="1"/>
  <c r="W2430" i="1"/>
  <c r="Q2430" i="1" s="1"/>
  <c r="V2430" i="1"/>
  <c r="O2430" i="1"/>
  <c r="R2430" i="1"/>
  <c r="L2430" i="1" l="1"/>
  <c r="S2430" i="1" s="1"/>
  <c r="P2430" i="1" s="1"/>
  <c r="T2430" i="1" l="1"/>
  <c r="W2431" i="1" s="1"/>
  <c r="U2430" i="1" l="1"/>
  <c r="M2431" i="1"/>
  <c r="V2431" i="1"/>
  <c r="Q2431" i="1"/>
  <c r="R2431" i="1" l="1"/>
  <c r="O2431" i="1"/>
  <c r="N2431" i="1"/>
  <c r="L2431" i="1" s="1"/>
  <c r="S2431" i="1" l="1"/>
  <c r="P2431" i="1" s="1"/>
  <c r="T2431" i="1" l="1"/>
  <c r="W2432" i="1" s="1"/>
  <c r="M2432" i="1" l="1"/>
  <c r="U2431" i="1"/>
  <c r="V2432" i="1"/>
  <c r="Q2432" i="1"/>
  <c r="O2432" i="1" l="1"/>
  <c r="R2432" i="1"/>
  <c r="N2432" i="1"/>
  <c r="L2432" i="1" l="1"/>
  <c r="S2432" i="1" s="1"/>
  <c r="P2432" i="1" s="1"/>
  <c r="T2432" i="1" l="1"/>
  <c r="M2433" i="1" s="1"/>
  <c r="U2432" i="1" l="1"/>
  <c r="N2433" i="1" s="1"/>
  <c r="W2433" i="1"/>
  <c r="Q2433" i="1" s="1"/>
  <c r="V2433" i="1"/>
  <c r="R2433" i="1" l="1"/>
  <c r="O2433" i="1"/>
  <c r="L2433" i="1" s="1"/>
  <c r="S2433" i="1" s="1"/>
  <c r="P2433" i="1" l="1"/>
  <c r="T2433" i="1" s="1"/>
  <c r="W2434" i="1" l="1"/>
  <c r="Q2434" i="1" s="1"/>
  <c r="M2434" i="1"/>
  <c r="U2433" i="1"/>
  <c r="N2434" i="1" s="1"/>
  <c r="V2434" i="1"/>
  <c r="R2434" i="1" l="1"/>
  <c r="O2434" i="1"/>
  <c r="L2434" i="1" s="1"/>
  <c r="S2434" i="1" l="1"/>
  <c r="P2434" i="1" s="1"/>
  <c r="T2434" i="1" l="1"/>
  <c r="W2435" i="1" s="1"/>
  <c r="U2434" i="1" l="1"/>
  <c r="N2435" i="1" s="1"/>
  <c r="M2435" i="1"/>
  <c r="V2435" i="1"/>
  <c r="Q2435" i="1"/>
  <c r="O2435" i="1" l="1"/>
  <c r="L2435" i="1" s="1"/>
  <c r="R2435" i="1"/>
  <c r="S2435" i="1" l="1"/>
  <c r="P2435" i="1" s="1"/>
  <c r="T2435" i="1" l="1"/>
  <c r="W2436" i="1" s="1"/>
  <c r="M2436" i="1" l="1"/>
  <c r="U2435" i="1"/>
  <c r="N2436" i="1" s="1"/>
  <c r="V2436" i="1"/>
  <c r="Q2436" i="1"/>
  <c r="R2436" i="1" l="1"/>
  <c r="O2436" i="1"/>
  <c r="L2436" i="1" s="1"/>
  <c r="S2436" i="1" l="1"/>
  <c r="P2436" i="1" s="1"/>
  <c r="T2436" i="1" s="1"/>
  <c r="W2437" i="1" l="1"/>
  <c r="Q2437" i="1" s="1"/>
  <c r="U2436" i="1"/>
  <c r="M2437" i="1"/>
  <c r="V2437" i="1"/>
  <c r="O2437" i="1" l="1"/>
  <c r="R2437" i="1"/>
  <c r="N2437" i="1"/>
  <c r="L2437" i="1" l="1"/>
  <c r="S2437" i="1" s="1"/>
  <c r="P2437" i="1" s="1"/>
  <c r="T2437" i="1" l="1"/>
  <c r="V2438" i="1" s="1"/>
  <c r="M2438" i="1" l="1"/>
  <c r="W2438" i="1"/>
  <c r="Q2438" i="1" s="1"/>
  <c r="U2437" i="1"/>
  <c r="N2438" i="1" s="1"/>
  <c r="O2438" i="1" l="1"/>
  <c r="L2438" i="1" s="1"/>
  <c r="S2438" i="1" s="1"/>
  <c r="R2438" i="1"/>
  <c r="P2438" i="1" l="1"/>
  <c r="T2438" i="1" s="1"/>
  <c r="V2439" i="1" s="1"/>
  <c r="W2439" i="1" l="1"/>
  <c r="Q2439" i="1" s="1"/>
  <c r="M2439" i="1"/>
  <c r="U2438" i="1"/>
  <c r="N2439" i="1" s="1"/>
  <c r="O2439" i="1" l="1"/>
  <c r="L2439" i="1" s="1"/>
  <c r="R2439" i="1"/>
  <c r="S2439" i="1" l="1"/>
  <c r="P2439" i="1" s="1"/>
  <c r="T2439" i="1" l="1"/>
  <c r="W2440" i="1" s="1"/>
  <c r="U2439" i="1" l="1"/>
  <c r="M2440" i="1"/>
  <c r="V2440" i="1"/>
  <c r="Q2440" i="1"/>
  <c r="O2440" i="1" l="1"/>
  <c r="R2440" i="1"/>
  <c r="N2440" i="1"/>
  <c r="L2440" i="1" l="1"/>
  <c r="S2440" i="1" s="1"/>
  <c r="P2440" i="1" s="1"/>
  <c r="T2440" i="1" s="1"/>
  <c r="W2441" i="1" l="1"/>
  <c r="Q2441" i="1" s="1"/>
  <c r="M2441" i="1"/>
  <c r="U2440" i="1"/>
  <c r="N2441" i="1" s="1"/>
  <c r="V2441" i="1"/>
  <c r="O2441" i="1" l="1"/>
  <c r="L2441" i="1" s="1"/>
  <c r="R2441" i="1"/>
  <c r="S2441" i="1" l="1"/>
  <c r="P2441" i="1" s="1"/>
  <c r="T2441" i="1" l="1"/>
  <c r="W2442" i="1" s="1"/>
  <c r="M2442" i="1" l="1"/>
  <c r="U2441" i="1"/>
  <c r="N2442" i="1" s="1"/>
  <c r="V2442" i="1"/>
  <c r="Q2442" i="1"/>
  <c r="O2442" i="1" l="1"/>
  <c r="L2442" i="1" s="1"/>
  <c r="R2442" i="1"/>
  <c r="S2442" i="1" l="1"/>
  <c r="P2442" i="1" s="1"/>
  <c r="T2442" i="1" l="1"/>
  <c r="W2443" i="1" s="1"/>
  <c r="M2443" i="1" l="1"/>
  <c r="U2442" i="1"/>
  <c r="V2443" i="1"/>
  <c r="Q2443" i="1"/>
  <c r="O2443" i="1" l="1"/>
  <c r="R2443" i="1"/>
  <c r="N2443" i="1"/>
  <c r="L2443" i="1" l="1"/>
  <c r="S2443" i="1" s="1"/>
  <c r="P2443" i="1" s="1"/>
  <c r="T2443" i="1" l="1"/>
  <c r="U2443" i="1" s="1"/>
  <c r="M2444" i="1" l="1"/>
  <c r="W2444" i="1"/>
  <c r="Q2444" i="1" s="1"/>
  <c r="V2444" i="1"/>
  <c r="R2444" i="1"/>
  <c r="O2444" i="1"/>
  <c r="N2444" i="1"/>
  <c r="L2444" i="1" l="1"/>
  <c r="S2444" i="1" s="1"/>
  <c r="P2444" i="1" s="1"/>
  <c r="T2444" i="1" l="1"/>
  <c r="W2445" i="1" s="1"/>
  <c r="M2445" i="1" l="1"/>
  <c r="U2444" i="1"/>
  <c r="N2445" i="1" s="1"/>
  <c r="V2445" i="1"/>
  <c r="Q2445" i="1"/>
  <c r="R2445" i="1" l="1"/>
  <c r="O2445" i="1"/>
  <c r="L2445" i="1" s="1"/>
  <c r="S2445" i="1" s="1"/>
  <c r="P2445" i="1" l="1"/>
  <c r="T2445" i="1" s="1"/>
  <c r="W2446" i="1" l="1"/>
  <c r="Q2446" i="1" s="1"/>
  <c r="M2446" i="1"/>
  <c r="U2445" i="1"/>
  <c r="N2446" i="1" s="1"/>
  <c r="V2446" i="1"/>
  <c r="R2446" i="1" l="1"/>
  <c r="O2446" i="1"/>
  <c r="L2446" i="1" s="1"/>
  <c r="S2446" i="1" l="1"/>
  <c r="P2446" i="1" s="1"/>
  <c r="T2446" i="1" l="1"/>
  <c r="W2447" i="1" s="1"/>
  <c r="Q2447" i="1" s="1"/>
  <c r="V2447" i="1" l="1"/>
  <c r="U2446" i="1"/>
  <c r="O2447" i="1" s="1"/>
  <c r="M2447" i="1"/>
  <c r="R2447" i="1" l="1"/>
  <c r="N2447" i="1"/>
  <c r="L2447" i="1" s="1"/>
  <c r="S2447" i="1" s="1"/>
  <c r="P2447" i="1" l="1"/>
  <c r="T2447" i="1" s="1"/>
  <c r="W2448" i="1" s="1"/>
  <c r="M2448" i="1" l="1"/>
  <c r="U2447" i="1"/>
  <c r="N2448" i="1" s="1"/>
  <c r="V2448" i="1"/>
  <c r="Q2448" i="1"/>
  <c r="O2448" i="1" l="1"/>
  <c r="L2448" i="1" s="1"/>
  <c r="R2448" i="1"/>
  <c r="S2448" i="1" l="1"/>
  <c r="P2448" i="1" s="1"/>
  <c r="T2448" i="1" l="1"/>
  <c r="W2449" i="1" s="1"/>
  <c r="M2449" i="1" l="1"/>
  <c r="U2448" i="1"/>
  <c r="V2449" i="1"/>
  <c r="Q2449" i="1"/>
  <c r="O2449" i="1" l="1"/>
  <c r="R2449" i="1"/>
  <c r="N2449" i="1"/>
  <c r="L2449" i="1" s="1"/>
  <c r="S2449" i="1" l="1"/>
  <c r="P2449" i="1" s="1"/>
  <c r="T2449" i="1" l="1"/>
  <c r="W2450" i="1" s="1"/>
  <c r="M2450" i="1" l="1"/>
  <c r="U2449" i="1"/>
  <c r="N2450" i="1" s="1"/>
  <c r="V2450" i="1"/>
  <c r="Q2450" i="1"/>
  <c r="R2450" i="1" l="1"/>
  <c r="O2450" i="1"/>
  <c r="L2450" i="1" s="1"/>
  <c r="S2450" i="1" l="1"/>
  <c r="P2450" i="1" s="1"/>
  <c r="T2450" i="1" l="1"/>
  <c r="W2451" i="1" s="1"/>
  <c r="M2451" i="1" l="1"/>
  <c r="U2450" i="1"/>
  <c r="V2451" i="1"/>
  <c r="Q2451" i="1"/>
  <c r="O2451" i="1" l="1"/>
  <c r="R2451" i="1"/>
  <c r="N2451" i="1"/>
  <c r="L2451" i="1" l="1"/>
  <c r="S2451" i="1" s="1"/>
  <c r="P2451" i="1" s="1"/>
  <c r="T2451" i="1" l="1"/>
  <c r="W2452" i="1" s="1"/>
  <c r="M2452" i="1" l="1"/>
  <c r="U2451" i="1"/>
  <c r="V2452" i="1"/>
  <c r="Q2452" i="1"/>
  <c r="O2452" i="1" l="1"/>
  <c r="R2452" i="1"/>
  <c r="N2452" i="1"/>
  <c r="L2452" i="1" l="1"/>
  <c r="S2452" i="1" s="1"/>
  <c r="P2452" i="1" s="1"/>
  <c r="T2452" i="1" l="1"/>
  <c r="W2453" i="1" s="1"/>
  <c r="Q2453" i="1" s="1"/>
  <c r="V2453" i="1" l="1"/>
  <c r="M2453" i="1"/>
  <c r="U2452" i="1"/>
  <c r="N2453" i="1" s="1"/>
  <c r="R2453" i="1" l="1"/>
  <c r="O2453" i="1"/>
  <c r="L2453" i="1" s="1"/>
  <c r="S2453" i="1" s="1"/>
  <c r="P2453" i="1" l="1"/>
  <c r="T2453" i="1" s="1"/>
  <c r="V2454" i="1" l="1"/>
  <c r="W2454" i="1"/>
  <c r="Q2454" i="1" s="1"/>
  <c r="M2454" i="1"/>
  <c r="U2453" i="1"/>
  <c r="N2454" i="1" s="1"/>
  <c r="O2454" i="1" l="1"/>
  <c r="L2454" i="1" s="1"/>
  <c r="R2454" i="1"/>
  <c r="S2454" i="1" l="1"/>
  <c r="P2454" i="1" s="1"/>
  <c r="T2454" i="1" l="1"/>
  <c r="W2455" i="1" s="1"/>
  <c r="U2454" i="1" l="1"/>
  <c r="M2455" i="1"/>
  <c r="V2455" i="1"/>
  <c r="Q2455" i="1"/>
  <c r="O2455" i="1" l="1"/>
  <c r="R2455" i="1"/>
  <c r="N2455" i="1"/>
  <c r="L2455" i="1" l="1"/>
  <c r="S2455" i="1" s="1"/>
  <c r="P2455" i="1" s="1"/>
  <c r="T2455" i="1" l="1"/>
  <c r="W2456" i="1" s="1"/>
  <c r="U2455" i="1" l="1"/>
  <c r="N2456" i="1" s="1"/>
  <c r="M2456" i="1"/>
  <c r="V2456" i="1"/>
  <c r="Q2456" i="1"/>
  <c r="O2456" i="1" l="1"/>
  <c r="L2456" i="1" s="1"/>
  <c r="R2456" i="1"/>
  <c r="S2456" i="1" l="1"/>
  <c r="P2456" i="1" s="1"/>
  <c r="T2456" i="1" l="1"/>
  <c r="M2457" i="1" s="1"/>
  <c r="V2457" i="1" l="1"/>
  <c r="U2456" i="1"/>
  <c r="N2457" i="1" s="1"/>
  <c r="W2457" i="1"/>
  <c r="Q2457" i="1" s="1"/>
  <c r="O2457" i="1" l="1"/>
  <c r="L2457" i="1" s="1"/>
  <c r="S2457" i="1" s="1"/>
  <c r="R2457" i="1"/>
  <c r="P2457" i="1" l="1"/>
  <c r="T2457" i="1" s="1"/>
  <c r="W2458" i="1" s="1"/>
  <c r="M2458" i="1" l="1"/>
  <c r="U2457" i="1"/>
  <c r="V2458" i="1"/>
  <c r="Q2458" i="1"/>
  <c r="O2458" i="1" l="1"/>
  <c r="R2458" i="1"/>
  <c r="N2458" i="1"/>
  <c r="L2458" i="1" l="1"/>
  <c r="S2458" i="1" s="1"/>
  <c r="P2458" i="1" s="1"/>
  <c r="T2458" i="1" l="1"/>
  <c r="W2459" i="1" s="1"/>
  <c r="Q2459" i="1" s="1"/>
  <c r="V2459" i="1" l="1"/>
  <c r="M2459" i="1"/>
  <c r="U2458" i="1"/>
  <c r="N2459" i="1" s="1"/>
  <c r="R2459" i="1" l="1"/>
  <c r="O2459" i="1"/>
  <c r="L2459" i="1" s="1"/>
  <c r="S2459" i="1" s="1"/>
  <c r="P2459" i="1" l="1"/>
  <c r="T2459" i="1" s="1"/>
  <c r="W2460" i="1" s="1"/>
  <c r="M2460" i="1" l="1"/>
  <c r="U2459" i="1"/>
  <c r="V2460" i="1"/>
  <c r="Q2460" i="1"/>
  <c r="O2460" i="1" l="1"/>
  <c r="R2460" i="1"/>
  <c r="N2460" i="1"/>
  <c r="L2460" i="1" l="1"/>
  <c r="S2460" i="1" s="1"/>
  <c r="P2460" i="1" s="1"/>
  <c r="T2460" i="1" l="1"/>
  <c r="W2461" i="1" s="1"/>
  <c r="Q2461" i="1" s="1"/>
  <c r="V2461" i="1" l="1"/>
  <c r="M2461" i="1"/>
  <c r="U2460" i="1"/>
  <c r="N2461" i="1" s="1"/>
  <c r="R2461" i="1" l="1"/>
  <c r="O2461" i="1"/>
  <c r="L2461" i="1" s="1"/>
  <c r="S2461" i="1" s="1"/>
  <c r="P2461" i="1" l="1"/>
  <c r="T2461" i="1" s="1"/>
  <c r="W2462" i="1" s="1"/>
  <c r="M2462" i="1" l="1"/>
  <c r="U2461" i="1"/>
  <c r="N2462" i="1" s="1"/>
  <c r="V2462" i="1"/>
  <c r="Q2462" i="1"/>
  <c r="O2462" i="1" l="1"/>
  <c r="L2462" i="1" s="1"/>
  <c r="R2462" i="1"/>
  <c r="S2462" i="1" l="1"/>
  <c r="P2462" i="1" s="1"/>
  <c r="T2462" i="1" l="1"/>
  <c r="W2463" i="1" s="1"/>
  <c r="Q2463" i="1" s="1"/>
  <c r="V2463" i="1" l="1"/>
  <c r="U2462" i="1"/>
  <c r="N2463" i="1" s="1"/>
  <c r="M2463" i="1"/>
  <c r="O2463" i="1" l="1"/>
  <c r="L2463" i="1" s="1"/>
  <c r="S2463" i="1" s="1"/>
  <c r="R2463" i="1"/>
  <c r="P2463" i="1" l="1"/>
  <c r="T2463" i="1" s="1"/>
  <c r="W2464" i="1" s="1"/>
  <c r="Q2464" i="1" s="1"/>
  <c r="U2463" i="1" l="1"/>
  <c r="N2464" i="1" s="1"/>
  <c r="M2464" i="1"/>
  <c r="V2464" i="1"/>
  <c r="O2464" i="1" l="1"/>
  <c r="L2464" i="1" s="1"/>
  <c r="S2464" i="1" s="1"/>
  <c r="R2464" i="1"/>
  <c r="P2464" i="1" l="1"/>
  <c r="T2464" i="1" s="1"/>
  <c r="W2465" i="1" s="1"/>
  <c r="M2465" i="1" l="1"/>
  <c r="U2464" i="1"/>
  <c r="N2465" i="1" s="1"/>
  <c r="V2465" i="1"/>
  <c r="Q2465" i="1"/>
  <c r="O2465" i="1" l="1"/>
  <c r="L2465" i="1" s="1"/>
  <c r="R2465" i="1"/>
  <c r="S2465" i="1" l="1"/>
  <c r="P2465" i="1" s="1"/>
  <c r="T2465" i="1" l="1"/>
  <c r="W2466" i="1" s="1"/>
  <c r="Q2466" i="1" s="1"/>
  <c r="V2466" i="1" l="1"/>
  <c r="M2466" i="1"/>
  <c r="U2465" i="1"/>
  <c r="N2466" i="1" s="1"/>
  <c r="O2466" i="1" l="1"/>
  <c r="L2466" i="1" s="1"/>
  <c r="S2466" i="1" s="1"/>
  <c r="R2466" i="1"/>
  <c r="P2466" i="1" l="1"/>
  <c r="T2466" i="1" s="1"/>
  <c r="M2467" i="1" s="1"/>
  <c r="U2466" i="1" l="1"/>
  <c r="N2467" i="1" s="1"/>
  <c r="W2467" i="1"/>
  <c r="Q2467" i="1" s="1"/>
  <c r="V2467" i="1"/>
  <c r="O2467" i="1" l="1"/>
  <c r="L2467" i="1" s="1"/>
  <c r="S2467" i="1" s="1"/>
  <c r="R2467" i="1"/>
  <c r="P2467" i="1" l="1"/>
  <c r="T2467" i="1" s="1"/>
  <c r="W2468" i="1" s="1"/>
  <c r="M2468" i="1" l="1"/>
  <c r="U2467" i="1"/>
  <c r="N2468" i="1" s="1"/>
  <c r="V2468" i="1"/>
  <c r="Q2468" i="1"/>
  <c r="R2468" i="1" l="1"/>
  <c r="O2468" i="1"/>
  <c r="L2468" i="1" s="1"/>
  <c r="S2468" i="1" l="1"/>
  <c r="P2468" i="1" s="1"/>
  <c r="T2468" i="1" l="1"/>
  <c r="W2469" i="1" s="1"/>
  <c r="Q2469" i="1" s="1"/>
  <c r="U2468" i="1" l="1"/>
  <c r="N2469" i="1" s="1"/>
  <c r="M2469" i="1"/>
  <c r="V2469" i="1"/>
  <c r="R2469" i="1" l="1"/>
  <c r="O2469" i="1"/>
  <c r="L2469" i="1" s="1"/>
  <c r="S2469" i="1" s="1"/>
  <c r="P2469" i="1" l="1"/>
  <c r="T2469" i="1" s="1"/>
  <c r="W2470" i="1" s="1"/>
  <c r="U2469" i="1" l="1"/>
  <c r="M2470" i="1"/>
  <c r="V2470" i="1"/>
  <c r="Q2470" i="1"/>
  <c r="R2470" i="1" l="1"/>
  <c r="O2470" i="1"/>
  <c r="N2470" i="1"/>
  <c r="L2470" i="1" s="1"/>
  <c r="S2470" i="1" l="1"/>
  <c r="P2470" i="1" s="1"/>
  <c r="T2470" i="1" l="1"/>
  <c r="W2471" i="1" s="1"/>
  <c r="Q2471" i="1" s="1"/>
  <c r="U2470" i="1" l="1"/>
  <c r="N2471" i="1" s="1"/>
  <c r="M2471" i="1"/>
  <c r="V2471" i="1"/>
  <c r="R2471" i="1" l="1"/>
  <c r="O2471" i="1"/>
  <c r="L2471" i="1" s="1"/>
  <c r="S2471" i="1" s="1"/>
  <c r="P2471" i="1" l="1"/>
  <c r="T2471" i="1" s="1"/>
  <c r="W2472" i="1" s="1"/>
  <c r="U2471" i="1" l="1"/>
  <c r="N2472" i="1" s="1"/>
  <c r="M2472" i="1"/>
  <c r="V2472" i="1"/>
  <c r="Q2472" i="1"/>
  <c r="R2472" i="1" l="1"/>
  <c r="O2472" i="1"/>
  <c r="L2472" i="1" s="1"/>
  <c r="S2472" i="1" l="1"/>
  <c r="P2472" i="1" s="1"/>
  <c r="T2472" i="1" l="1"/>
  <c r="W2473" i="1" s="1"/>
  <c r="M2473" i="1" l="1"/>
  <c r="U2472" i="1"/>
  <c r="N2473" i="1" s="1"/>
  <c r="V2473" i="1"/>
  <c r="Q2473" i="1"/>
  <c r="R2473" i="1" l="1"/>
  <c r="O2473" i="1"/>
  <c r="L2473" i="1" s="1"/>
  <c r="S2473" i="1" s="1"/>
  <c r="P2473" i="1" l="1"/>
  <c r="T2473" i="1" s="1"/>
  <c r="W2474" i="1" l="1"/>
  <c r="Q2474" i="1" s="1"/>
  <c r="M2474" i="1"/>
  <c r="U2473" i="1"/>
  <c r="V2474" i="1"/>
  <c r="O2474" i="1" l="1"/>
  <c r="R2474" i="1"/>
  <c r="N2474" i="1"/>
  <c r="L2474" i="1" l="1"/>
  <c r="S2474" i="1" s="1"/>
  <c r="P2474" i="1" s="1"/>
  <c r="T2474" i="1" l="1"/>
  <c r="W2475" i="1" s="1"/>
  <c r="Q2475" i="1" s="1"/>
  <c r="U2474" i="1" l="1"/>
  <c r="N2475" i="1" s="1"/>
  <c r="M2475" i="1"/>
  <c r="V2475" i="1"/>
  <c r="R2475" i="1" l="1"/>
  <c r="O2475" i="1"/>
  <c r="L2475" i="1" s="1"/>
  <c r="S2475" i="1" s="1"/>
  <c r="P2475" i="1" l="1"/>
  <c r="T2475" i="1" s="1"/>
  <c r="W2476" i="1" s="1"/>
  <c r="M2476" i="1" l="1"/>
  <c r="U2475" i="1"/>
  <c r="V2476" i="1"/>
  <c r="Q2476" i="1"/>
  <c r="R2476" i="1" l="1"/>
  <c r="O2476" i="1"/>
  <c r="N2476" i="1"/>
  <c r="L2476" i="1" s="1"/>
  <c r="S2476" i="1" l="1"/>
  <c r="P2476" i="1" s="1"/>
  <c r="T2476" i="1" l="1"/>
  <c r="W2477" i="1" s="1"/>
  <c r="U2476" i="1" l="1"/>
  <c r="N2477" i="1" s="1"/>
  <c r="M2477" i="1"/>
  <c r="V2477" i="1"/>
  <c r="Q2477" i="1"/>
  <c r="O2477" i="1" l="1"/>
  <c r="L2477" i="1" s="1"/>
  <c r="S2477" i="1" s="1"/>
  <c r="R2477" i="1"/>
  <c r="P2477" i="1" l="1"/>
  <c r="T2477" i="1" s="1"/>
  <c r="V2478" i="1" s="1"/>
  <c r="W2478" i="1" l="1"/>
  <c r="Q2478" i="1" s="1"/>
  <c r="M2478" i="1"/>
  <c r="U2477" i="1"/>
  <c r="N2478" i="1" s="1"/>
  <c r="O2478" i="1" l="1"/>
  <c r="L2478" i="1" s="1"/>
  <c r="R2478" i="1"/>
  <c r="S2478" i="1" l="1"/>
  <c r="P2478" i="1" s="1"/>
  <c r="T2478" i="1" l="1"/>
  <c r="W2479" i="1" s="1"/>
  <c r="U2478" i="1" l="1"/>
  <c r="N2479" i="1" s="1"/>
  <c r="M2479" i="1"/>
  <c r="V2479" i="1"/>
  <c r="Q2479" i="1"/>
  <c r="O2479" i="1" l="1"/>
  <c r="L2479" i="1" s="1"/>
  <c r="R2479" i="1"/>
  <c r="S2479" i="1" l="1"/>
  <c r="P2479" i="1" s="1"/>
  <c r="T2479" i="1" l="1"/>
  <c r="M2480" i="1" s="1"/>
  <c r="V2480" i="1" l="1"/>
  <c r="U2479" i="1"/>
  <c r="N2480" i="1" s="1"/>
  <c r="W2480" i="1"/>
  <c r="Q2480" i="1" s="1"/>
  <c r="O2480" i="1" l="1"/>
  <c r="L2480" i="1" s="1"/>
  <c r="S2480" i="1" s="1"/>
  <c r="R2480" i="1"/>
  <c r="P2480" i="1" l="1"/>
  <c r="T2480" i="1" s="1"/>
  <c r="W2481" i="1" s="1"/>
  <c r="Q2481" i="1" s="1"/>
  <c r="V2481" i="1" l="1"/>
  <c r="U2480" i="1"/>
  <c r="N2481" i="1" s="1"/>
  <c r="M2481" i="1"/>
  <c r="O2481" i="1" l="1"/>
  <c r="L2481" i="1" s="1"/>
  <c r="S2481" i="1" s="1"/>
  <c r="R2481" i="1"/>
  <c r="P2481" i="1" l="1"/>
  <c r="T2481" i="1" s="1"/>
  <c r="W2482" i="1" s="1"/>
  <c r="Q2482" i="1" s="1"/>
  <c r="M2482" i="1" l="1"/>
  <c r="U2481" i="1"/>
  <c r="N2482" i="1" s="1"/>
  <c r="V2482" i="1"/>
  <c r="R2482" i="1" l="1"/>
  <c r="O2482" i="1"/>
  <c r="L2482" i="1" s="1"/>
  <c r="S2482" i="1" s="1"/>
  <c r="P2482" i="1" l="1"/>
  <c r="T2482" i="1" s="1"/>
  <c r="W2483" i="1" l="1"/>
  <c r="Q2483" i="1" s="1"/>
  <c r="V2483" i="1"/>
  <c r="U2482" i="1"/>
  <c r="N2483" i="1" s="1"/>
  <c r="M2483" i="1"/>
  <c r="O2483" i="1" l="1"/>
  <c r="L2483" i="1" s="1"/>
  <c r="S2483" i="1" s="1"/>
  <c r="R2483" i="1"/>
  <c r="P2483" i="1" l="1"/>
  <c r="T2483" i="1" s="1"/>
  <c r="W2484" i="1" l="1"/>
  <c r="Q2484" i="1" s="1"/>
  <c r="U2483" i="1"/>
  <c r="O2484" i="1" s="1"/>
  <c r="V2484" i="1"/>
  <c r="M2484" i="1"/>
  <c r="N2484" i="1" l="1"/>
  <c r="L2484" i="1" s="1"/>
  <c r="S2484" i="1" s="1"/>
  <c r="R2484" i="1"/>
  <c r="P2484" i="1" l="1"/>
  <c r="T2484" i="1" s="1"/>
  <c r="W2485" i="1" s="1"/>
  <c r="Q2485" i="1" s="1"/>
  <c r="M2485" i="1" l="1"/>
  <c r="U2484" i="1"/>
  <c r="N2485" i="1" s="1"/>
  <c r="V2485" i="1"/>
  <c r="O2485" i="1" l="1"/>
  <c r="L2485" i="1" s="1"/>
  <c r="S2485" i="1" s="1"/>
  <c r="R2485" i="1"/>
  <c r="P2485" i="1" l="1"/>
  <c r="T2485" i="1" s="1"/>
  <c r="W2486" i="1" s="1"/>
  <c r="Q2486" i="1" s="1"/>
  <c r="V2486" i="1" l="1"/>
  <c r="U2485" i="1"/>
  <c r="R2486" i="1" s="1"/>
  <c r="M2486" i="1"/>
  <c r="N2486" i="1" l="1"/>
  <c r="O2486" i="1"/>
  <c r="L2486" i="1" l="1"/>
  <c r="S2486" i="1" s="1"/>
  <c r="P2486" i="1" s="1"/>
  <c r="T2486" i="1" l="1"/>
  <c r="W2487" i="1" s="1"/>
  <c r="Q2487" i="1" s="1"/>
  <c r="V2487" i="1" l="1"/>
  <c r="U2486" i="1"/>
  <c r="O2487" i="1" s="1"/>
  <c r="M2487" i="1"/>
  <c r="R2487" i="1" l="1"/>
  <c r="N2487" i="1"/>
  <c r="L2487" i="1" s="1"/>
  <c r="S2487" i="1" s="1"/>
  <c r="P2487" i="1" l="1"/>
  <c r="T2487" i="1" s="1"/>
  <c r="W2488" i="1" s="1"/>
  <c r="U2487" i="1" l="1"/>
  <c r="M2488" i="1"/>
  <c r="V2488" i="1"/>
  <c r="Q2488" i="1"/>
  <c r="O2488" i="1" l="1"/>
  <c r="R2488" i="1"/>
  <c r="N2488" i="1"/>
  <c r="L2488" i="1" l="1"/>
  <c r="S2488" i="1" s="1"/>
  <c r="P2488" i="1" s="1"/>
  <c r="T2488" i="1" l="1"/>
  <c r="W2489" i="1" s="1"/>
  <c r="Q2489" i="1" s="1"/>
  <c r="U2488" i="1" l="1"/>
  <c r="N2489" i="1" s="1"/>
  <c r="M2489" i="1"/>
  <c r="V2489" i="1"/>
  <c r="O2489" i="1" l="1"/>
  <c r="L2489" i="1" s="1"/>
  <c r="S2489" i="1" s="1"/>
  <c r="R2489" i="1"/>
  <c r="P2489" i="1" l="1"/>
  <c r="T2489" i="1" s="1"/>
  <c r="W2490" i="1" l="1"/>
  <c r="Q2490" i="1" s="1"/>
  <c r="U2489" i="1"/>
  <c r="N2490" i="1" s="1"/>
  <c r="M2490" i="1"/>
  <c r="V2490" i="1"/>
  <c r="R2490" i="1" l="1"/>
  <c r="O2490" i="1"/>
  <c r="L2490" i="1" s="1"/>
  <c r="S2490" i="1" s="1"/>
  <c r="P2490" i="1" l="1"/>
  <c r="T2490" i="1" s="1"/>
  <c r="W2491" i="1" s="1"/>
  <c r="M2491" i="1" l="1"/>
  <c r="U2490" i="1"/>
  <c r="V2491" i="1"/>
  <c r="Q2491" i="1"/>
  <c r="O2491" i="1" l="1"/>
  <c r="R2491" i="1"/>
  <c r="N2491" i="1"/>
  <c r="L2491" i="1" l="1"/>
  <c r="S2491" i="1" s="1"/>
  <c r="P2491" i="1" s="1"/>
  <c r="T2491" i="1" l="1"/>
  <c r="W2492" i="1" s="1"/>
  <c r="M2492" i="1" l="1"/>
  <c r="U2491" i="1"/>
  <c r="V2492" i="1"/>
  <c r="Q2492" i="1"/>
  <c r="R2492" i="1" l="1"/>
  <c r="O2492" i="1"/>
  <c r="N2492" i="1"/>
  <c r="L2492" i="1" s="1"/>
  <c r="S2492" i="1" l="1"/>
  <c r="P2492" i="1" s="1"/>
  <c r="T2492" i="1" l="1"/>
  <c r="W2493" i="1" s="1"/>
  <c r="M2493" i="1" l="1"/>
  <c r="U2492" i="1"/>
  <c r="V2493" i="1"/>
  <c r="Q2493" i="1"/>
  <c r="N2493" i="1" l="1"/>
  <c r="R2493" i="1"/>
  <c r="O2493" i="1"/>
  <c r="L2493" i="1" l="1"/>
  <c r="S2493" i="1" s="1"/>
  <c r="P2493" i="1" s="1"/>
  <c r="T2493" i="1" l="1"/>
  <c r="W2494" i="1" l="1"/>
  <c r="Q2494" i="1" s="1"/>
  <c r="M2494" i="1"/>
  <c r="U2493" i="1"/>
  <c r="V2494" i="1"/>
  <c r="O2494" i="1" l="1"/>
  <c r="R2494" i="1"/>
  <c r="N2494" i="1"/>
  <c r="L2494" i="1" l="1"/>
  <c r="S2494" i="1" s="1"/>
  <c r="P2494" i="1" s="1"/>
  <c r="T2494" i="1" l="1"/>
  <c r="W2495" i="1" s="1"/>
  <c r="U2494" i="1" l="1"/>
  <c r="N2495" i="1" s="1"/>
  <c r="M2495" i="1"/>
  <c r="V2495" i="1"/>
  <c r="Q2495" i="1"/>
  <c r="O2495" i="1" l="1"/>
  <c r="L2495" i="1" s="1"/>
  <c r="R2495" i="1"/>
  <c r="S2495" i="1" l="1"/>
  <c r="P2495" i="1" s="1"/>
  <c r="T2495" i="1" l="1"/>
  <c r="W2496" i="1" s="1"/>
  <c r="Q2496" i="1" s="1"/>
  <c r="M2496" i="1" l="1"/>
  <c r="U2495" i="1"/>
  <c r="N2496" i="1" s="1"/>
  <c r="V2496" i="1"/>
  <c r="O2496" i="1" l="1"/>
  <c r="L2496" i="1" s="1"/>
  <c r="S2496" i="1" s="1"/>
  <c r="R2496" i="1"/>
  <c r="P2496" i="1" l="1"/>
  <c r="T2496" i="1" s="1"/>
  <c r="W2497" i="1" s="1"/>
  <c r="Q2497" i="1" s="1"/>
  <c r="U2496" i="1" l="1"/>
  <c r="N2497" i="1" s="1"/>
  <c r="M2497" i="1"/>
  <c r="V2497" i="1"/>
  <c r="O2497" i="1" l="1"/>
  <c r="L2497" i="1" s="1"/>
  <c r="S2497" i="1" s="1"/>
  <c r="R2497" i="1"/>
  <c r="P2497" i="1" l="1"/>
  <c r="T2497" i="1" s="1"/>
  <c r="M2498" i="1" s="1"/>
  <c r="V2498" i="1" l="1"/>
  <c r="U2497" i="1"/>
  <c r="O2498" i="1" s="1"/>
  <c r="W2498" i="1"/>
  <c r="Q2498" i="1" s="1"/>
  <c r="N2498" i="1" l="1"/>
  <c r="L2498" i="1" s="1"/>
  <c r="S2498" i="1" s="1"/>
  <c r="R2498" i="1"/>
  <c r="P2498" i="1" l="1"/>
  <c r="T2498" i="1" s="1"/>
  <c r="V2499" i="1" s="1"/>
  <c r="W2499" i="1" l="1"/>
  <c r="Q2499" i="1" s="1"/>
  <c r="M2499" i="1"/>
  <c r="U2498" i="1"/>
  <c r="R2499" i="1" l="1"/>
  <c r="O2499" i="1"/>
  <c r="N2499" i="1"/>
  <c r="L2499" i="1" s="1"/>
  <c r="S2499" i="1" l="1"/>
  <c r="P2499" i="1" s="1"/>
  <c r="T2499" i="1" l="1"/>
  <c r="W2500" i="1" s="1"/>
  <c r="Q2500" i="1" s="1"/>
  <c r="V2500" i="1" l="1"/>
  <c r="M2500" i="1"/>
  <c r="U2499" i="1"/>
  <c r="N2500" i="1" s="1"/>
  <c r="R2500" i="1" l="1"/>
  <c r="O2500" i="1"/>
  <c r="L2500" i="1" s="1"/>
  <c r="S2500" i="1" s="1"/>
  <c r="P2500" i="1" l="1"/>
  <c r="T2500" i="1" s="1"/>
  <c r="W2501" i="1" l="1"/>
  <c r="Q2501" i="1" s="1"/>
  <c r="M2501" i="1"/>
  <c r="U2500" i="1"/>
  <c r="N2501" i="1" s="1"/>
  <c r="V2501" i="1"/>
  <c r="O2501" i="1" l="1"/>
  <c r="L2501" i="1" s="1"/>
  <c r="R2501" i="1"/>
  <c r="S2501" i="1" l="1"/>
  <c r="P2501" i="1" s="1"/>
  <c r="T2501" i="1" l="1"/>
  <c r="W2502" i="1" s="1"/>
  <c r="M2502" i="1" l="1"/>
  <c r="U2501" i="1"/>
  <c r="V2502" i="1"/>
  <c r="Q2502" i="1"/>
  <c r="O2502" i="1" l="1"/>
  <c r="R2502" i="1"/>
  <c r="N2502" i="1"/>
  <c r="L2502" i="1" l="1"/>
  <c r="S2502" i="1" s="1"/>
  <c r="P2502" i="1" s="1"/>
  <c r="T2502" i="1" l="1"/>
  <c r="W2503" i="1" s="1"/>
  <c r="M2503" i="1" l="1"/>
  <c r="U2502" i="1"/>
  <c r="V2503" i="1"/>
  <c r="Q2503" i="1"/>
  <c r="O2503" i="1" l="1"/>
  <c r="R2503" i="1"/>
  <c r="N2503" i="1"/>
  <c r="L2503" i="1" l="1"/>
  <c r="S2503" i="1" s="1"/>
  <c r="P2503" i="1" s="1"/>
  <c r="T2503" i="1" l="1"/>
  <c r="W2504" i="1" l="1"/>
  <c r="Q2504" i="1" s="1"/>
  <c r="M2504" i="1"/>
  <c r="U2503" i="1"/>
  <c r="N2504" i="1" s="1"/>
  <c r="V2504" i="1"/>
  <c r="O2504" i="1" l="1"/>
  <c r="L2504" i="1" s="1"/>
  <c r="R2504" i="1"/>
  <c r="S2504" i="1" l="1"/>
  <c r="P2504" i="1" s="1"/>
  <c r="T2504" i="1" l="1"/>
  <c r="W2505" i="1" s="1"/>
  <c r="Q2505" i="1" s="1"/>
  <c r="U2504" i="1" l="1"/>
  <c r="O2505" i="1" s="1"/>
  <c r="M2505" i="1"/>
  <c r="V2505" i="1"/>
  <c r="N2505" i="1" l="1"/>
  <c r="L2505" i="1" s="1"/>
  <c r="S2505" i="1" s="1"/>
  <c r="R2505" i="1"/>
  <c r="P2505" i="1" l="1"/>
  <c r="T2505" i="1" s="1"/>
  <c r="W2506" i="1" s="1"/>
  <c r="U2505" i="1" l="1"/>
  <c r="N2506" i="1" s="1"/>
  <c r="M2506" i="1"/>
  <c r="V2506" i="1"/>
  <c r="Q2506" i="1"/>
  <c r="O2506" i="1" l="1"/>
  <c r="L2506" i="1" s="1"/>
  <c r="R2506" i="1"/>
  <c r="S2506" i="1" l="1"/>
  <c r="P2506" i="1" s="1"/>
  <c r="T2506" i="1" l="1"/>
  <c r="W2507" i="1" s="1"/>
  <c r="U2506" i="1" l="1"/>
  <c r="N2507" i="1" s="1"/>
  <c r="M2507" i="1"/>
  <c r="V2507" i="1"/>
  <c r="Q2507" i="1"/>
  <c r="O2507" i="1" l="1"/>
  <c r="L2507" i="1" s="1"/>
  <c r="S2507" i="1" s="1"/>
  <c r="R2507" i="1"/>
  <c r="P2507" i="1" l="1"/>
  <c r="T2507" i="1" s="1"/>
  <c r="V2508" i="1" s="1"/>
  <c r="W2508" i="1" l="1"/>
  <c r="Q2508" i="1" s="1"/>
  <c r="M2508" i="1"/>
  <c r="U2507" i="1"/>
  <c r="O2508" i="1" l="1"/>
  <c r="R2508" i="1"/>
  <c r="N2508" i="1"/>
  <c r="L2508" i="1" l="1"/>
  <c r="S2508" i="1" s="1"/>
  <c r="P2508" i="1" s="1"/>
  <c r="T2508" i="1" l="1"/>
  <c r="W2509" i="1" s="1"/>
  <c r="M2509" i="1" l="1"/>
  <c r="U2508" i="1"/>
  <c r="V2509" i="1"/>
  <c r="Q2509" i="1"/>
  <c r="O2509" i="1" l="1"/>
  <c r="R2509" i="1"/>
  <c r="N2509" i="1"/>
  <c r="L2509" i="1" l="1"/>
  <c r="S2509" i="1" s="1"/>
  <c r="P2509" i="1" s="1"/>
  <c r="T2509" i="1" l="1"/>
  <c r="W2510" i="1" s="1"/>
  <c r="U2509" i="1" l="1"/>
  <c r="N2510" i="1" s="1"/>
  <c r="M2510" i="1"/>
  <c r="V2510" i="1"/>
  <c r="Q2510" i="1"/>
  <c r="R2510" i="1" l="1"/>
  <c r="O2510" i="1"/>
  <c r="L2510" i="1" s="1"/>
  <c r="S2510" i="1" l="1"/>
  <c r="P2510" i="1" s="1"/>
  <c r="T2510" i="1" l="1"/>
  <c r="W2511" i="1" s="1"/>
  <c r="Q2511" i="1" s="1"/>
  <c r="M2511" i="1" l="1"/>
  <c r="U2510" i="1"/>
  <c r="O2511" i="1" s="1"/>
  <c r="V2511" i="1"/>
  <c r="N2511" i="1" l="1"/>
  <c r="L2511" i="1" s="1"/>
  <c r="S2511" i="1" s="1"/>
  <c r="R2511" i="1"/>
  <c r="P2511" i="1" l="1"/>
  <c r="T2511" i="1" s="1"/>
  <c r="U2511" i="1" s="1"/>
  <c r="W2512" i="1" l="1"/>
  <c r="Q2512" i="1" s="1"/>
  <c r="M2512" i="1"/>
  <c r="V2512" i="1"/>
  <c r="O2512" i="1"/>
  <c r="R2512" i="1"/>
  <c r="N2512" i="1"/>
  <c r="L2512" i="1" l="1"/>
  <c r="S2512" i="1" s="1"/>
  <c r="P2512" i="1" s="1"/>
  <c r="T2512" i="1" l="1"/>
  <c r="W2513" i="1" s="1"/>
  <c r="Q2513" i="1" s="1"/>
  <c r="V2513" i="1" l="1"/>
  <c r="M2513" i="1"/>
  <c r="U2512" i="1"/>
  <c r="N2513" i="1" s="1"/>
  <c r="R2513" i="1" l="1"/>
  <c r="O2513" i="1"/>
  <c r="L2513" i="1" s="1"/>
  <c r="S2513" i="1" s="1"/>
  <c r="P2513" i="1" l="1"/>
  <c r="T2513" i="1" s="1"/>
  <c r="W2514" i="1" s="1"/>
  <c r="U2513" i="1" l="1"/>
  <c r="N2514" i="1" s="1"/>
  <c r="M2514" i="1"/>
  <c r="V2514" i="1"/>
  <c r="Q2514" i="1"/>
  <c r="R2514" i="1" l="1"/>
  <c r="O2514" i="1"/>
  <c r="L2514" i="1" s="1"/>
  <c r="S2514" i="1" l="1"/>
  <c r="P2514" i="1" s="1"/>
  <c r="T2514" i="1" l="1"/>
  <c r="W2515" i="1" s="1"/>
  <c r="Q2515" i="1" s="1"/>
  <c r="U2514" i="1" l="1"/>
  <c r="R2515" i="1" s="1"/>
  <c r="M2515" i="1"/>
  <c r="V2515" i="1"/>
  <c r="N2515" i="1" l="1"/>
  <c r="O2515" i="1"/>
  <c r="L2515" i="1" l="1"/>
  <c r="S2515" i="1" s="1"/>
  <c r="P2515" i="1" s="1"/>
  <c r="T2515" i="1" l="1"/>
  <c r="W2516" i="1" s="1"/>
  <c r="Q2516" i="1" s="1"/>
  <c r="M2516" i="1" l="1"/>
  <c r="U2515" i="1"/>
  <c r="N2516" i="1" s="1"/>
  <c r="V2516" i="1"/>
  <c r="R2516" i="1" l="1"/>
  <c r="O2516" i="1"/>
  <c r="L2516" i="1" s="1"/>
  <c r="S2516" i="1" s="1"/>
  <c r="P2516" i="1" l="1"/>
  <c r="T2516" i="1" s="1"/>
  <c r="W2517" i="1" s="1"/>
  <c r="M2517" i="1" l="1"/>
  <c r="U2516" i="1"/>
  <c r="V2517" i="1"/>
  <c r="Q2517" i="1"/>
  <c r="O2517" i="1" l="1"/>
  <c r="R2517" i="1"/>
  <c r="N2517" i="1"/>
  <c r="L2517" i="1" l="1"/>
  <c r="S2517" i="1" s="1"/>
  <c r="P2517" i="1" s="1"/>
  <c r="T2517" i="1" l="1"/>
  <c r="W2518" i="1" s="1"/>
  <c r="U2517" i="1" l="1"/>
  <c r="N2518" i="1" s="1"/>
  <c r="M2518" i="1"/>
  <c r="V2518" i="1"/>
  <c r="Q2518" i="1"/>
  <c r="R2518" i="1" l="1"/>
  <c r="O2518" i="1"/>
  <c r="L2518" i="1" s="1"/>
  <c r="S2518" i="1" l="1"/>
  <c r="P2518" i="1" s="1"/>
  <c r="T2518" i="1" l="1"/>
  <c r="W2519" i="1" l="1"/>
  <c r="Q2519" i="1" s="1"/>
  <c r="M2519" i="1"/>
  <c r="U2518" i="1"/>
  <c r="N2519" i="1" s="1"/>
  <c r="V2519" i="1"/>
  <c r="O2519" i="1" l="1"/>
  <c r="L2519" i="1" s="1"/>
  <c r="R2519" i="1"/>
  <c r="S2519" i="1" l="1"/>
  <c r="P2519" i="1" s="1"/>
  <c r="T2519" i="1" l="1"/>
  <c r="W2520" i="1" s="1"/>
  <c r="Q2520" i="1" s="1"/>
  <c r="U2519" i="1" l="1"/>
  <c r="O2520" i="1" s="1"/>
  <c r="M2520" i="1"/>
  <c r="V2520" i="1"/>
  <c r="N2520" i="1" l="1"/>
  <c r="L2520" i="1" s="1"/>
  <c r="S2520" i="1" s="1"/>
  <c r="R2520" i="1"/>
  <c r="P2520" i="1" l="1"/>
  <c r="T2520" i="1" s="1"/>
  <c r="W2521" i="1" s="1"/>
  <c r="M2521" i="1" l="1"/>
  <c r="U2520" i="1"/>
  <c r="N2521" i="1" s="1"/>
  <c r="V2521" i="1"/>
  <c r="Q2521" i="1"/>
  <c r="O2521" i="1" l="1"/>
  <c r="L2521" i="1" s="1"/>
  <c r="R2521" i="1"/>
  <c r="S2521" i="1" l="1"/>
  <c r="P2521" i="1" s="1"/>
  <c r="T2521" i="1" l="1"/>
  <c r="W2522" i="1" s="1"/>
  <c r="U2521" i="1" l="1"/>
  <c r="M2522" i="1"/>
  <c r="V2522" i="1"/>
  <c r="Q2522" i="1"/>
  <c r="R2522" i="1" l="1"/>
  <c r="O2522" i="1"/>
  <c r="N2522" i="1"/>
  <c r="L2522" i="1" s="1"/>
  <c r="S2522" i="1" l="1"/>
  <c r="P2522" i="1" s="1"/>
  <c r="T2522" i="1" l="1"/>
  <c r="W2523" i="1" s="1"/>
  <c r="M2523" i="1" l="1"/>
  <c r="U2522" i="1"/>
  <c r="N2523" i="1" s="1"/>
  <c r="V2523" i="1"/>
  <c r="Q2523" i="1"/>
  <c r="O2523" i="1" l="1"/>
  <c r="L2523" i="1" s="1"/>
  <c r="S2523" i="1" s="1"/>
  <c r="R2523" i="1"/>
  <c r="P2523" i="1" l="1"/>
  <c r="T2523" i="1" s="1"/>
  <c r="V2524" i="1" s="1"/>
  <c r="W2524" i="1" l="1"/>
  <c r="Q2524" i="1" s="1"/>
  <c r="U2523" i="1"/>
  <c r="M2524" i="1"/>
  <c r="O2524" i="1" l="1"/>
  <c r="R2524" i="1"/>
  <c r="N2524" i="1"/>
  <c r="L2524" i="1" l="1"/>
  <c r="S2524" i="1" s="1"/>
  <c r="P2524" i="1" s="1"/>
  <c r="T2524" i="1" l="1"/>
  <c r="W2525" i="1" s="1"/>
  <c r="Q2525" i="1" s="1"/>
  <c r="V2525" i="1" l="1"/>
  <c r="U2524" i="1"/>
  <c r="R2525" i="1" s="1"/>
  <c r="M2525" i="1"/>
  <c r="O2525" i="1" l="1"/>
  <c r="N2525" i="1"/>
  <c r="L2525" i="1" l="1"/>
  <c r="S2525" i="1" s="1"/>
  <c r="P2525" i="1" s="1"/>
  <c r="T2525" i="1" l="1"/>
  <c r="W2526" i="1" s="1"/>
  <c r="Q2526" i="1" s="1"/>
  <c r="V2526" i="1" l="1"/>
  <c r="U2525" i="1"/>
  <c r="N2526" i="1" s="1"/>
  <c r="M2526" i="1"/>
  <c r="O2526" i="1" l="1"/>
  <c r="L2526" i="1" s="1"/>
  <c r="S2526" i="1" s="1"/>
  <c r="R2526" i="1"/>
  <c r="P2526" i="1" l="1"/>
  <c r="T2526" i="1" s="1"/>
  <c r="W2527" i="1" l="1"/>
  <c r="Q2527" i="1" s="1"/>
  <c r="M2527" i="1"/>
  <c r="U2526" i="1"/>
  <c r="N2527" i="1" s="1"/>
  <c r="V2527" i="1"/>
  <c r="O2527" i="1" l="1"/>
  <c r="L2527" i="1" s="1"/>
  <c r="R2527" i="1"/>
  <c r="S2527" i="1" l="1"/>
  <c r="P2527" i="1" s="1"/>
  <c r="T2527" i="1" l="1"/>
  <c r="W2528" i="1" s="1"/>
  <c r="U2527" i="1" l="1"/>
  <c r="M2528" i="1"/>
  <c r="V2528" i="1"/>
  <c r="Q2528" i="1"/>
  <c r="R2528" i="1" l="1"/>
  <c r="O2528" i="1"/>
  <c r="N2528" i="1"/>
  <c r="L2528" i="1" s="1"/>
  <c r="S2528" i="1" l="1"/>
  <c r="P2528" i="1" s="1"/>
  <c r="T2528" i="1" l="1"/>
  <c r="W2529" i="1" s="1"/>
  <c r="M2529" i="1" l="1"/>
  <c r="U2528" i="1"/>
  <c r="N2529" i="1" s="1"/>
  <c r="V2529" i="1"/>
  <c r="Q2529" i="1"/>
  <c r="R2529" i="1" l="1"/>
  <c r="O2529" i="1"/>
  <c r="L2529" i="1" s="1"/>
  <c r="S2529" i="1" l="1"/>
  <c r="P2529" i="1" s="1"/>
  <c r="T2529" i="1" l="1"/>
  <c r="W2530" i="1" s="1"/>
  <c r="M2530" i="1" l="1"/>
  <c r="U2529" i="1"/>
  <c r="N2530" i="1" s="1"/>
  <c r="V2530" i="1"/>
  <c r="Q2530" i="1"/>
  <c r="R2530" i="1" l="1"/>
  <c r="O2530" i="1"/>
  <c r="L2530" i="1" s="1"/>
  <c r="S2530" i="1" l="1"/>
  <c r="P2530" i="1" s="1"/>
  <c r="T2530" i="1" l="1"/>
  <c r="W2531" i="1" s="1"/>
  <c r="M2531" i="1" l="1"/>
  <c r="U2530" i="1"/>
  <c r="V2531" i="1"/>
  <c r="Q2531" i="1"/>
  <c r="O2531" i="1" l="1"/>
  <c r="R2531" i="1"/>
  <c r="N2531" i="1"/>
  <c r="L2531" i="1" s="1"/>
  <c r="S2531" i="1" l="1"/>
  <c r="P2531" i="1" s="1"/>
  <c r="T2531" i="1" l="1"/>
  <c r="W2532" i="1" s="1"/>
  <c r="U2531" i="1" l="1"/>
  <c r="M2532" i="1"/>
  <c r="V2532" i="1"/>
  <c r="Q2532" i="1"/>
  <c r="O2532" i="1" l="1"/>
  <c r="R2532" i="1"/>
  <c r="N2532" i="1"/>
  <c r="L2532" i="1" l="1"/>
  <c r="S2532" i="1" s="1"/>
  <c r="P2532" i="1" s="1"/>
  <c r="T2532" i="1" l="1"/>
  <c r="W2533" i="1" s="1"/>
  <c r="Q2533" i="1" s="1"/>
  <c r="V2533" i="1" l="1"/>
  <c r="U2532" i="1"/>
  <c r="O2533" i="1" s="1"/>
  <c r="M2533" i="1"/>
  <c r="R2533" i="1" l="1"/>
  <c r="N2533" i="1"/>
  <c r="L2533" i="1" s="1"/>
  <c r="S2533" i="1" s="1"/>
  <c r="P2533" i="1" l="1"/>
  <c r="T2533" i="1"/>
  <c r="W2534" i="1" s="1"/>
  <c r="Q2534" i="1" s="1"/>
  <c r="V2534" i="1" l="1"/>
  <c r="M2534" i="1"/>
  <c r="U2533" i="1"/>
  <c r="R2534" i="1" s="1"/>
  <c r="O2534" i="1" l="1"/>
  <c r="N2534" i="1"/>
  <c r="L2534" i="1" l="1"/>
  <c r="S2534" i="1" s="1"/>
  <c r="P2534" i="1" s="1"/>
  <c r="T2534" i="1" l="1"/>
  <c r="V2535" i="1" s="1"/>
  <c r="M2535" i="1" l="1"/>
  <c r="U2534" i="1"/>
  <c r="R2535" i="1" s="1"/>
  <c r="W2535" i="1"/>
  <c r="Q2535" i="1" s="1"/>
  <c r="O2535" i="1" l="1"/>
  <c r="N2535" i="1"/>
  <c r="L2535" i="1" s="1"/>
  <c r="S2535" i="1" s="1"/>
  <c r="P2535" i="1" s="1"/>
  <c r="T2535" i="1" s="1"/>
  <c r="W2536" i="1" l="1"/>
  <c r="Q2536" i="1" s="1"/>
  <c r="U2535" i="1"/>
  <c r="N2536" i="1" s="1"/>
  <c r="M2536" i="1"/>
  <c r="V2536" i="1"/>
  <c r="O2536" i="1" l="1"/>
  <c r="L2536" i="1" s="1"/>
  <c r="R2536" i="1"/>
  <c r="S2536" i="1" l="1"/>
  <c r="P2536" i="1" s="1"/>
  <c r="T2536" i="1" l="1"/>
  <c r="W2537" i="1" s="1"/>
  <c r="Q2537" i="1" s="1"/>
  <c r="M2537" i="1" l="1"/>
  <c r="U2536" i="1"/>
  <c r="N2537" i="1" s="1"/>
  <c r="V2537" i="1"/>
  <c r="R2537" i="1" l="1"/>
  <c r="O2537" i="1"/>
  <c r="L2537" i="1" s="1"/>
  <c r="S2537" i="1" s="1"/>
  <c r="P2537" i="1" l="1"/>
  <c r="T2537" i="1" s="1"/>
  <c r="W2538" i="1" l="1"/>
  <c r="Q2538" i="1" s="1"/>
  <c r="U2537" i="1"/>
  <c r="N2538" i="1" s="1"/>
  <c r="M2538" i="1"/>
  <c r="V2538" i="1"/>
  <c r="O2538" i="1" l="1"/>
  <c r="L2538" i="1" s="1"/>
  <c r="R2538" i="1"/>
  <c r="S2538" i="1" l="1"/>
  <c r="P2538" i="1" s="1"/>
  <c r="T2538" i="1" l="1"/>
  <c r="W2539" i="1" s="1"/>
  <c r="U2538" i="1" l="1"/>
  <c r="N2539" i="1" s="1"/>
  <c r="M2539" i="1"/>
  <c r="V2539" i="1"/>
  <c r="Q2539" i="1"/>
  <c r="O2539" i="1" l="1"/>
  <c r="L2539" i="1" s="1"/>
  <c r="R2539" i="1"/>
  <c r="S2539" i="1" l="1"/>
  <c r="P2539" i="1" s="1"/>
  <c r="T2539" i="1" l="1"/>
  <c r="W2540" i="1" s="1"/>
  <c r="M2540" i="1" l="1"/>
  <c r="U2539" i="1"/>
  <c r="V2540" i="1"/>
  <c r="Q2540" i="1"/>
  <c r="O2540" i="1" l="1"/>
  <c r="R2540" i="1"/>
  <c r="N2540" i="1"/>
  <c r="L2540" i="1" l="1"/>
  <c r="S2540" i="1" s="1"/>
  <c r="P2540" i="1" s="1"/>
  <c r="T2540" i="1" l="1"/>
  <c r="W2541" i="1" s="1"/>
  <c r="Q2541" i="1" s="1"/>
  <c r="V2541" i="1" l="1"/>
  <c r="U2540" i="1"/>
  <c r="O2541" i="1" s="1"/>
  <c r="M2541" i="1"/>
  <c r="N2541" i="1" l="1"/>
  <c r="L2541" i="1" s="1"/>
  <c r="S2541" i="1" s="1"/>
  <c r="R2541" i="1"/>
  <c r="P2541" i="1" l="1"/>
  <c r="T2541" i="1" s="1"/>
  <c r="W2542" i="1" s="1"/>
  <c r="M2542" i="1" l="1"/>
  <c r="U2541" i="1"/>
  <c r="V2542" i="1"/>
  <c r="Q2542" i="1"/>
  <c r="O2542" i="1" l="1"/>
  <c r="R2542" i="1"/>
  <c r="N2542" i="1"/>
  <c r="L2542" i="1" l="1"/>
  <c r="S2542" i="1" s="1"/>
  <c r="P2542" i="1" s="1"/>
  <c r="T2542" i="1" l="1"/>
  <c r="W2543" i="1" s="1"/>
  <c r="M2543" i="1" l="1"/>
  <c r="U2542" i="1"/>
  <c r="N2543" i="1" s="1"/>
  <c r="V2543" i="1"/>
  <c r="Q2543" i="1"/>
  <c r="R2543" i="1" l="1"/>
  <c r="O2543" i="1"/>
  <c r="L2543" i="1" s="1"/>
  <c r="S2543" i="1" s="1"/>
  <c r="P2543" i="1" l="1"/>
  <c r="T2543" i="1" s="1"/>
  <c r="W2544" i="1" l="1"/>
  <c r="Q2544" i="1" s="1"/>
  <c r="M2544" i="1"/>
  <c r="U2543" i="1"/>
  <c r="N2544" i="1" s="1"/>
  <c r="V2544" i="1"/>
  <c r="O2544" i="1" l="1"/>
  <c r="L2544" i="1" s="1"/>
  <c r="S2544" i="1" s="1"/>
  <c r="R2544" i="1"/>
  <c r="P2544" i="1" l="1"/>
  <c r="T2544" i="1" s="1"/>
  <c r="W2545" i="1" l="1"/>
  <c r="Q2545" i="1" s="1"/>
  <c r="M2545" i="1"/>
  <c r="U2544" i="1"/>
  <c r="N2545" i="1" s="1"/>
  <c r="V2545" i="1"/>
  <c r="O2545" i="1" l="1"/>
  <c r="L2545" i="1" s="1"/>
  <c r="R2545" i="1"/>
  <c r="S2545" i="1" l="1"/>
  <c r="P2545" i="1" s="1"/>
  <c r="T2545" i="1" l="1"/>
  <c r="W2546" i="1" l="1"/>
  <c r="Q2546" i="1" s="1"/>
  <c r="M2546" i="1"/>
  <c r="U2545" i="1"/>
  <c r="N2546" i="1" s="1"/>
  <c r="V2546" i="1"/>
  <c r="O2546" i="1" l="1"/>
  <c r="L2546" i="1" s="1"/>
  <c r="R2546" i="1"/>
  <c r="S2546" i="1" l="1"/>
  <c r="P2546" i="1" s="1"/>
  <c r="T2546" i="1" l="1"/>
  <c r="V2547" i="1" s="1"/>
  <c r="W2547" i="1" l="1"/>
  <c r="Q2547" i="1" s="1"/>
  <c r="M2547" i="1"/>
  <c r="U2546" i="1"/>
  <c r="N2547" i="1" s="1"/>
  <c r="R2547" i="1" l="1"/>
  <c r="O2547" i="1"/>
  <c r="L2547" i="1" s="1"/>
  <c r="S2547" i="1" l="1"/>
  <c r="P2547" i="1" s="1"/>
  <c r="T2547" i="1" l="1"/>
  <c r="W2548" i="1" s="1"/>
  <c r="M2548" i="1" l="1"/>
  <c r="U2547" i="1"/>
  <c r="N2548" i="1" s="1"/>
  <c r="V2548" i="1"/>
  <c r="Q2548" i="1"/>
  <c r="O2548" i="1" l="1"/>
  <c r="L2548" i="1" s="1"/>
  <c r="R2548" i="1"/>
  <c r="S2548" i="1" l="1"/>
  <c r="P2548" i="1" s="1"/>
  <c r="T2548" i="1" l="1"/>
  <c r="M2549" i="1" s="1"/>
  <c r="W2549" i="1" l="1"/>
  <c r="Q2549" i="1" s="1"/>
  <c r="V2549" i="1"/>
  <c r="U2548" i="1"/>
  <c r="N2549" i="1" s="1"/>
  <c r="R2549" i="1" l="1"/>
  <c r="O2549" i="1"/>
  <c r="L2549" i="1" s="1"/>
  <c r="S2549" i="1" l="1"/>
  <c r="P2549" i="1" s="1"/>
  <c r="T2549" i="1" l="1"/>
  <c r="W2550" i="1" s="1"/>
  <c r="Q2550" i="1" s="1"/>
  <c r="U2549" i="1" l="1"/>
  <c r="M2550" i="1"/>
  <c r="V2550" i="1"/>
  <c r="R2550" i="1" l="1"/>
  <c r="N2550" i="1"/>
  <c r="O2550" i="1"/>
  <c r="L2550" i="1" l="1"/>
  <c r="S2550" i="1" s="1"/>
  <c r="P2550" i="1" s="1"/>
  <c r="T2550" i="1" s="1"/>
  <c r="W2551" i="1" s="1"/>
  <c r="Q2551" i="1" s="1"/>
  <c r="U2550" i="1" l="1"/>
  <c r="N2551" i="1" s="1"/>
  <c r="M2551" i="1"/>
  <c r="V2551" i="1"/>
  <c r="R2551" i="1" l="1"/>
  <c r="O2551" i="1"/>
  <c r="L2551" i="1" s="1"/>
  <c r="S2551" i="1" s="1"/>
  <c r="P2551" i="1" l="1"/>
  <c r="T2551" i="1" s="1"/>
  <c r="W2552" i="1" s="1"/>
  <c r="U2551" i="1" l="1"/>
  <c r="M2552" i="1"/>
  <c r="V2552" i="1"/>
  <c r="Q2552" i="1"/>
  <c r="R2552" i="1" l="1"/>
  <c r="O2552" i="1"/>
  <c r="N2552" i="1"/>
  <c r="L2552" i="1" l="1"/>
  <c r="S2552" i="1" s="1"/>
  <c r="P2552" i="1" s="1"/>
  <c r="T2552" i="1" l="1"/>
  <c r="V2553" i="1" s="1"/>
  <c r="W2553" i="1" l="1"/>
  <c r="Q2553" i="1" s="1"/>
  <c r="M2553" i="1"/>
  <c r="U2552" i="1"/>
  <c r="N2553" i="1" s="1"/>
  <c r="O2553" i="1" l="1"/>
  <c r="L2553" i="1" s="1"/>
  <c r="R2553" i="1"/>
  <c r="S2553" i="1" l="1"/>
  <c r="P2553" i="1" s="1"/>
  <c r="T2553" i="1" l="1"/>
  <c r="W2554" i="1" s="1"/>
  <c r="M2554" i="1" l="1"/>
  <c r="U2553" i="1"/>
  <c r="V2554" i="1"/>
  <c r="Q2554" i="1"/>
  <c r="N2554" i="1" l="1"/>
  <c r="O2554" i="1"/>
  <c r="R2554" i="1"/>
  <c r="L2554" i="1" l="1"/>
  <c r="S2554" i="1" s="1"/>
  <c r="P2554" i="1" s="1"/>
  <c r="T2554" i="1" l="1"/>
  <c r="W2555" i="1" s="1"/>
  <c r="U2554" i="1" l="1"/>
  <c r="M2555" i="1"/>
  <c r="V2555" i="1"/>
  <c r="Q2555" i="1"/>
  <c r="O2555" i="1" l="1"/>
  <c r="R2555" i="1"/>
  <c r="N2555" i="1"/>
  <c r="L2555" i="1" l="1"/>
  <c r="S2555" i="1" s="1"/>
  <c r="P2555" i="1" s="1"/>
  <c r="T2555" i="1" l="1"/>
  <c r="W2556" i="1" s="1"/>
  <c r="Q2556" i="1" l="1"/>
  <c r="V2556" i="1"/>
  <c r="M2556" i="1"/>
  <c r="U2555" i="1"/>
  <c r="N2556" i="1" s="1"/>
  <c r="O2556" i="1" l="1"/>
  <c r="L2556" i="1" s="1"/>
  <c r="R2556" i="1"/>
  <c r="S2556" i="1" l="1"/>
  <c r="P2556" i="1" s="1"/>
  <c r="T2556" i="1" l="1"/>
  <c r="W2557" i="1" s="1"/>
  <c r="M2557" i="1" l="1"/>
  <c r="U2556" i="1"/>
  <c r="N2557" i="1" s="1"/>
  <c r="V2557" i="1"/>
  <c r="Q2557" i="1"/>
  <c r="O2557" i="1" l="1"/>
  <c r="L2557" i="1" s="1"/>
  <c r="S2557" i="1" s="1"/>
  <c r="R2557" i="1"/>
  <c r="P2557" i="1" l="1"/>
  <c r="T2557" i="1" s="1"/>
  <c r="W2558" i="1" s="1"/>
  <c r="M2558" i="1" l="1"/>
  <c r="U2557" i="1"/>
  <c r="Q2558" i="1"/>
  <c r="V2558" i="1"/>
  <c r="R2558" i="1" l="1"/>
  <c r="O2558" i="1"/>
  <c r="N2558" i="1"/>
  <c r="L2558" i="1" s="1"/>
  <c r="S2558" i="1" l="1"/>
  <c r="P2558" i="1" s="1"/>
  <c r="T2558" i="1" l="1"/>
  <c r="W2559" i="1" s="1"/>
  <c r="Q2559" i="1" s="1"/>
  <c r="V2559" i="1" l="1"/>
  <c r="M2559" i="1"/>
  <c r="U2558" i="1"/>
  <c r="O2559" i="1" s="1"/>
  <c r="N2559" i="1" l="1"/>
  <c r="L2559" i="1" s="1"/>
  <c r="S2559" i="1" s="1"/>
  <c r="R2559" i="1"/>
  <c r="P2559" i="1" l="1"/>
  <c r="T2559" i="1" s="1"/>
  <c r="W2560" i="1" s="1"/>
  <c r="U2559" i="1" l="1"/>
  <c r="N2560" i="1" s="1"/>
  <c r="M2560" i="1"/>
  <c r="V2560" i="1"/>
  <c r="Q2560" i="1"/>
  <c r="R2560" i="1" l="1"/>
  <c r="O2560" i="1"/>
  <c r="L2560" i="1" s="1"/>
  <c r="S2560" i="1" l="1"/>
  <c r="P2560" i="1" s="1"/>
  <c r="T2560" i="1" l="1"/>
  <c r="W2561" i="1" s="1"/>
  <c r="M2561" i="1" l="1"/>
  <c r="U2560" i="1"/>
  <c r="N2561" i="1" s="1"/>
  <c r="V2561" i="1"/>
  <c r="Q2561" i="1"/>
  <c r="R2561" i="1" l="1"/>
  <c r="O2561" i="1"/>
  <c r="L2561" i="1" s="1"/>
  <c r="S2561" i="1" l="1"/>
  <c r="P2561" i="1" s="1"/>
  <c r="T2561" i="1" l="1"/>
  <c r="V2562" i="1" s="1"/>
  <c r="W2562" i="1" l="1"/>
  <c r="Q2562" i="1" s="1"/>
  <c r="M2562" i="1"/>
  <c r="U2561" i="1"/>
  <c r="N2562" i="1" s="1"/>
  <c r="O2562" i="1" l="1"/>
  <c r="L2562" i="1" s="1"/>
  <c r="R2562" i="1"/>
  <c r="S2562" i="1" l="1"/>
  <c r="P2562" i="1" s="1"/>
  <c r="T2562" i="1" l="1"/>
  <c r="W2563" i="1" s="1"/>
  <c r="Q2563" i="1" s="1"/>
  <c r="V2563" i="1" l="1"/>
  <c r="M2563" i="1"/>
  <c r="U2562" i="1"/>
  <c r="N2563" i="1" s="1"/>
  <c r="O2563" i="1" l="1"/>
  <c r="L2563" i="1" s="1"/>
  <c r="S2563" i="1" s="1"/>
  <c r="R2563" i="1"/>
  <c r="P2563" i="1" l="1"/>
  <c r="T2563" i="1" s="1"/>
  <c r="W2564" i="1" l="1"/>
  <c r="Q2564" i="1" s="1"/>
  <c r="M2564" i="1"/>
  <c r="U2563" i="1"/>
  <c r="V2564" i="1"/>
  <c r="O2564" i="1" l="1"/>
  <c r="R2564" i="1"/>
  <c r="N2564" i="1"/>
  <c r="L2564" i="1" l="1"/>
  <c r="S2564" i="1" s="1"/>
  <c r="P2564" i="1" s="1"/>
  <c r="T2564" i="1" l="1"/>
  <c r="W2565" i="1" s="1"/>
  <c r="U2564" i="1" l="1"/>
  <c r="M2565" i="1"/>
  <c r="V2565" i="1"/>
  <c r="Q2565" i="1"/>
  <c r="O2565" i="1" l="1"/>
  <c r="R2565" i="1"/>
  <c r="N2565" i="1"/>
  <c r="L2565" i="1" l="1"/>
  <c r="S2565" i="1" s="1"/>
  <c r="P2565" i="1" s="1"/>
  <c r="T2565" i="1" l="1"/>
  <c r="W2566" i="1" s="1"/>
  <c r="Q2566" i="1" s="1"/>
  <c r="M2566" i="1" l="1"/>
  <c r="V2566" i="1"/>
  <c r="U2565" i="1"/>
  <c r="R2566" i="1" s="1"/>
  <c r="O2566" i="1" l="1"/>
  <c r="N2566" i="1"/>
  <c r="L2566" i="1" l="1"/>
  <c r="S2566" i="1" s="1"/>
  <c r="P2566" i="1" s="1"/>
  <c r="T2566" i="1" l="1"/>
  <c r="W2567" i="1" s="1"/>
  <c r="Q2567" i="1" s="1"/>
  <c r="V2567" i="1" l="1"/>
  <c r="U2566" i="1"/>
  <c r="O2567" i="1" s="1"/>
  <c r="M2567" i="1"/>
  <c r="R2567" i="1" l="1"/>
  <c r="N2567" i="1"/>
  <c r="L2567" i="1" s="1"/>
  <c r="S2567" i="1" s="1"/>
  <c r="P2567" i="1" l="1"/>
  <c r="T2567" i="1" s="1"/>
  <c r="W2568" i="1" s="1"/>
  <c r="Q2568" i="1" s="1"/>
  <c r="V2568" i="1" l="1"/>
  <c r="U2567" i="1"/>
  <c r="R2568" i="1" s="1"/>
  <c r="M2568" i="1"/>
  <c r="N2568" i="1" l="1"/>
  <c r="O2568" i="1"/>
  <c r="L2568" i="1" l="1"/>
  <c r="S2568" i="1" s="1"/>
  <c r="P2568" i="1" s="1"/>
  <c r="T2568" i="1" l="1"/>
  <c r="W2569" i="1" s="1"/>
  <c r="Q2569" i="1" s="1"/>
  <c r="V2569" i="1" l="1"/>
  <c r="M2569" i="1"/>
  <c r="U2568" i="1"/>
  <c r="N2569" i="1" s="1"/>
  <c r="O2569" i="1" l="1"/>
  <c r="L2569" i="1" s="1"/>
  <c r="S2569" i="1" s="1"/>
  <c r="R2569" i="1"/>
  <c r="P2569" i="1" l="1"/>
  <c r="T2569" i="1" s="1"/>
  <c r="W2570" i="1" s="1"/>
  <c r="M2570" i="1" l="1"/>
  <c r="U2569" i="1"/>
  <c r="V2570" i="1"/>
  <c r="Q2570" i="1"/>
  <c r="O2570" i="1" l="1"/>
  <c r="R2570" i="1"/>
  <c r="N2570" i="1"/>
  <c r="L2570" i="1" l="1"/>
  <c r="S2570" i="1" s="1"/>
  <c r="P2570" i="1" s="1"/>
  <c r="T2570" i="1" l="1"/>
  <c r="W2571" i="1" s="1"/>
  <c r="Q2571" i="1" s="1"/>
  <c r="V2571" i="1" l="1"/>
  <c r="U2570" i="1"/>
  <c r="O2571" i="1" s="1"/>
  <c r="M2571" i="1"/>
  <c r="R2571" i="1" l="1"/>
  <c r="N2571" i="1"/>
  <c r="L2571" i="1" s="1"/>
  <c r="S2571" i="1" s="1"/>
  <c r="P2571" i="1" l="1"/>
  <c r="T2571" i="1" s="1"/>
  <c r="W2572" i="1" s="1"/>
  <c r="Q2572" i="1" s="1"/>
  <c r="V2572" i="1" l="1"/>
  <c r="M2572" i="1"/>
  <c r="U2571" i="1"/>
  <c r="N2572" i="1" s="1"/>
  <c r="R2572" i="1" l="1"/>
  <c r="O2572" i="1"/>
  <c r="L2572" i="1" s="1"/>
  <c r="S2572" i="1" s="1"/>
  <c r="P2572" i="1" l="1"/>
  <c r="T2572" i="1" s="1"/>
  <c r="W2573" i="1" s="1"/>
  <c r="M2573" i="1" l="1"/>
  <c r="U2572" i="1"/>
  <c r="N2573" i="1" s="1"/>
  <c r="V2573" i="1"/>
  <c r="Q2573" i="1"/>
  <c r="O2573" i="1" l="1"/>
  <c r="L2573" i="1" s="1"/>
  <c r="R2573" i="1"/>
  <c r="S2573" i="1" l="1"/>
  <c r="P2573" i="1" s="1"/>
  <c r="T2573" i="1" l="1"/>
  <c r="W2574" i="1" s="1"/>
  <c r="Q2574" i="1" s="1"/>
  <c r="V2574" i="1" l="1"/>
  <c r="U2573" i="1"/>
  <c r="R2574" i="1" s="1"/>
  <c r="M2574" i="1"/>
  <c r="N2574" i="1" l="1"/>
  <c r="O2574" i="1"/>
  <c r="L2574" i="1" l="1"/>
  <c r="S2574" i="1" s="1"/>
  <c r="P2574" i="1" s="1"/>
  <c r="T2574" i="1" l="1"/>
  <c r="W2575" i="1" s="1"/>
  <c r="Q2575" i="1" s="1"/>
  <c r="M2575" i="1" l="1"/>
  <c r="U2574" i="1"/>
  <c r="N2575" i="1" s="1"/>
  <c r="V2575" i="1"/>
  <c r="R2575" i="1" l="1"/>
  <c r="O2575" i="1"/>
  <c r="L2575" i="1" s="1"/>
  <c r="S2575" i="1" s="1"/>
  <c r="P2575" i="1" l="1"/>
  <c r="T2575" i="1" s="1"/>
  <c r="M2576" i="1" s="1"/>
  <c r="V2576" i="1" l="1"/>
  <c r="W2576" i="1"/>
  <c r="Q2576" i="1" s="1"/>
  <c r="U2575" i="1"/>
  <c r="N2576" i="1" s="1"/>
  <c r="O2576" i="1" l="1"/>
  <c r="L2576" i="1" s="1"/>
  <c r="S2576" i="1" s="1"/>
  <c r="R2576" i="1"/>
  <c r="P2576" i="1" l="1"/>
  <c r="T2576" i="1" s="1"/>
  <c r="U2576" i="1" s="1"/>
  <c r="N2577" i="1" s="1"/>
  <c r="W2577" i="1" l="1"/>
  <c r="Q2577" i="1" s="1"/>
  <c r="V2577" i="1"/>
  <c r="R2577" i="1"/>
  <c r="O2577" i="1"/>
  <c r="M2577" i="1"/>
  <c r="L2577" i="1" s="1"/>
  <c r="S2577" i="1" l="1"/>
  <c r="P2577" i="1" s="1"/>
  <c r="T2577" i="1" s="1"/>
  <c r="W2578" i="1" s="1"/>
  <c r="Q2578" i="1" s="1"/>
  <c r="U2577" i="1" l="1"/>
  <c r="N2578" i="1" s="1"/>
  <c r="M2578" i="1"/>
  <c r="V2578" i="1"/>
  <c r="R2578" i="1" l="1"/>
  <c r="O2578" i="1"/>
  <c r="L2578" i="1" s="1"/>
  <c r="S2578" i="1" s="1"/>
  <c r="P2578" i="1" l="1"/>
  <c r="T2578" i="1" s="1"/>
  <c r="M2579" i="1" s="1"/>
  <c r="U2578" i="1" l="1"/>
  <c r="N2579" i="1" s="1"/>
  <c r="W2579" i="1"/>
  <c r="Q2579" i="1" s="1"/>
  <c r="V2579" i="1"/>
  <c r="R2579" i="1" l="1"/>
  <c r="O2579" i="1"/>
  <c r="L2579" i="1" s="1"/>
  <c r="S2579" i="1" s="1"/>
  <c r="P2579" i="1" l="1"/>
  <c r="T2579" i="1" s="1"/>
  <c r="M2580" i="1" s="1"/>
  <c r="U2579" i="1" l="1"/>
  <c r="N2580" i="1" s="1"/>
  <c r="W2580" i="1"/>
  <c r="Q2580" i="1" s="1"/>
  <c r="V2580" i="1"/>
  <c r="R2580" i="1" l="1"/>
  <c r="O2580" i="1"/>
  <c r="L2580" i="1" s="1"/>
  <c r="S2580" i="1" s="1"/>
  <c r="P2580" i="1" l="1"/>
  <c r="T2580" i="1" s="1"/>
  <c r="W2581" i="1" s="1"/>
  <c r="Q2581" i="1" s="1"/>
  <c r="V2581" i="1" l="1"/>
  <c r="U2580" i="1"/>
  <c r="O2581" i="1" s="1"/>
  <c r="M2581" i="1"/>
  <c r="N2581" i="1" l="1"/>
  <c r="L2581" i="1" s="1"/>
  <c r="S2581" i="1" s="1"/>
  <c r="R2581" i="1"/>
  <c r="P2581" i="1" l="1"/>
  <c r="T2581" i="1" s="1"/>
  <c r="W2582" i="1" s="1"/>
  <c r="Q2582" i="1" s="1"/>
  <c r="M2582" i="1" l="1"/>
  <c r="U2581" i="1"/>
  <c r="R2582" i="1" s="1"/>
  <c r="V2582" i="1"/>
  <c r="O2582" i="1" l="1"/>
  <c r="N2582" i="1"/>
  <c r="L2582" i="1" l="1"/>
  <c r="S2582" i="1" s="1"/>
  <c r="P2582" i="1" s="1"/>
  <c r="T2582" i="1" l="1"/>
  <c r="W2583" i="1" s="1"/>
  <c r="Q2583" i="1" s="1"/>
  <c r="V2583" i="1" l="1"/>
  <c r="U2582" i="1"/>
  <c r="N2583" i="1" s="1"/>
  <c r="M2583" i="1"/>
  <c r="O2583" i="1" l="1"/>
  <c r="L2583" i="1" s="1"/>
  <c r="S2583" i="1" s="1"/>
  <c r="R2583" i="1"/>
  <c r="P2583" i="1" l="1"/>
  <c r="T2583" i="1" s="1"/>
  <c r="W2584" i="1" s="1"/>
  <c r="U2583" i="1" l="1"/>
  <c r="M2584" i="1"/>
  <c r="V2584" i="1"/>
  <c r="Q2584" i="1"/>
  <c r="O2584" i="1" l="1"/>
  <c r="R2584" i="1"/>
  <c r="N2584" i="1"/>
  <c r="L2584" i="1" l="1"/>
  <c r="S2584" i="1" s="1"/>
  <c r="P2584" i="1" s="1"/>
  <c r="T2584" i="1" s="1"/>
  <c r="W2585" i="1" l="1"/>
  <c r="Q2585" i="1" s="1"/>
  <c r="M2585" i="1"/>
  <c r="U2584" i="1"/>
  <c r="V2585" i="1"/>
  <c r="R2585" i="1" l="1"/>
  <c r="O2585" i="1"/>
  <c r="N2585" i="1"/>
  <c r="L2585" i="1" s="1"/>
  <c r="S2585" i="1" l="1"/>
  <c r="P2585" i="1" s="1"/>
  <c r="T2585" i="1" l="1"/>
  <c r="V2586" i="1" s="1"/>
  <c r="W2586" i="1" l="1"/>
  <c r="Q2586" i="1" s="1"/>
  <c r="M2586" i="1"/>
  <c r="U2585" i="1"/>
  <c r="N2586" i="1" s="1"/>
  <c r="R2586" i="1" l="1"/>
  <c r="O2586" i="1"/>
  <c r="L2586" i="1" s="1"/>
  <c r="S2586" i="1" l="1"/>
  <c r="P2586" i="1" s="1"/>
  <c r="T2586" i="1" l="1"/>
  <c r="W2587" i="1" s="1"/>
  <c r="M2587" i="1" l="1"/>
  <c r="U2586" i="1"/>
  <c r="N2587" i="1" s="1"/>
  <c r="V2587" i="1"/>
  <c r="Q2587" i="1"/>
  <c r="O2587" i="1" l="1"/>
  <c r="L2587" i="1" s="1"/>
  <c r="R2587" i="1"/>
  <c r="S2587" i="1" l="1"/>
  <c r="P2587" i="1" s="1"/>
  <c r="T2587" i="1" l="1"/>
  <c r="U2587" i="1" s="1"/>
  <c r="M2588" i="1" l="1"/>
  <c r="W2588" i="1"/>
  <c r="Q2588" i="1" s="1"/>
  <c r="V2588" i="1"/>
  <c r="R2588" i="1"/>
  <c r="O2588" i="1"/>
  <c r="N2588" i="1"/>
  <c r="L2588" i="1" l="1"/>
  <c r="S2588" i="1" s="1"/>
  <c r="P2588" i="1" s="1"/>
  <c r="T2588" i="1" l="1"/>
  <c r="W2589" i="1" s="1"/>
  <c r="Q2589" i="1" s="1"/>
  <c r="M2589" i="1" l="1"/>
  <c r="U2588" i="1"/>
  <c r="R2589" i="1" s="1"/>
  <c r="V2589" i="1"/>
  <c r="O2589" i="1" l="1"/>
  <c r="N2589" i="1"/>
  <c r="L2589" i="1" l="1"/>
  <c r="S2589" i="1" s="1"/>
  <c r="P2589" i="1" s="1"/>
  <c r="T2589" i="1" l="1"/>
  <c r="V2590" i="1" s="1"/>
  <c r="U2589" i="1" l="1"/>
  <c r="N2590" i="1" s="1"/>
  <c r="M2590" i="1"/>
  <c r="W2590" i="1"/>
  <c r="Q2590" i="1" s="1"/>
  <c r="R2590" i="1" l="1"/>
  <c r="O2590" i="1"/>
  <c r="L2590" i="1" s="1"/>
  <c r="S2590" i="1" s="1"/>
  <c r="P2590" i="1" l="1"/>
  <c r="T2590" i="1"/>
  <c r="W2591" i="1" s="1"/>
  <c r="M2591" i="1" l="1"/>
  <c r="U2590" i="1"/>
  <c r="V2591" i="1"/>
  <c r="Q2591" i="1"/>
  <c r="O2591" i="1" l="1"/>
  <c r="R2591" i="1"/>
  <c r="N2591" i="1"/>
  <c r="L2591" i="1" l="1"/>
  <c r="S2591" i="1" s="1"/>
  <c r="P2591" i="1" s="1"/>
  <c r="T2591" i="1" l="1"/>
  <c r="W2592" i="1" s="1"/>
  <c r="M2592" i="1" l="1"/>
  <c r="U2591" i="1"/>
  <c r="V2592" i="1"/>
  <c r="Q2592" i="1"/>
  <c r="R2592" i="1" l="1"/>
  <c r="O2592" i="1"/>
  <c r="N2592" i="1"/>
  <c r="L2592" i="1" s="1"/>
  <c r="S2592" i="1" l="1"/>
  <c r="P2592" i="1" s="1"/>
  <c r="T2592" i="1" l="1"/>
  <c r="U2592" i="1" s="1"/>
  <c r="V2593" i="1" l="1"/>
  <c r="M2593" i="1"/>
  <c r="W2593" i="1"/>
  <c r="Q2593" i="1" s="1"/>
  <c r="R2593" i="1"/>
  <c r="O2593" i="1"/>
  <c r="N2593" i="1"/>
  <c r="L2593" i="1" l="1"/>
  <c r="S2593" i="1" s="1"/>
  <c r="P2593" i="1" s="1"/>
  <c r="T2593" i="1" l="1"/>
  <c r="V2594" i="1" s="1"/>
  <c r="M2594" i="1" l="1"/>
  <c r="W2594" i="1"/>
  <c r="Q2594" i="1" s="1"/>
  <c r="U2593" i="1"/>
  <c r="N2594" i="1" s="1"/>
  <c r="O2594" i="1" l="1"/>
  <c r="L2594" i="1" s="1"/>
  <c r="S2594" i="1" s="1"/>
  <c r="R2594" i="1"/>
  <c r="P2594" i="1" l="1"/>
  <c r="T2594" i="1" s="1"/>
  <c r="W2595" i="1" s="1"/>
  <c r="U2594" i="1" l="1"/>
  <c r="N2595" i="1" s="1"/>
  <c r="M2595" i="1"/>
  <c r="V2595" i="1"/>
  <c r="Q2595" i="1"/>
  <c r="O2595" i="1" l="1"/>
  <c r="L2595" i="1" s="1"/>
  <c r="R2595" i="1"/>
  <c r="S2595" i="1" l="1"/>
  <c r="P2595" i="1" s="1"/>
  <c r="T2595" i="1" l="1"/>
  <c r="U2595" i="1" s="1"/>
  <c r="M2596" i="1" l="1"/>
  <c r="V2596" i="1"/>
  <c r="W2596" i="1"/>
  <c r="Q2596" i="1" s="1"/>
  <c r="O2596" i="1"/>
  <c r="R2596" i="1"/>
  <c r="N2596" i="1"/>
  <c r="L2596" i="1" l="1"/>
  <c r="S2596" i="1" s="1"/>
  <c r="P2596" i="1" s="1"/>
  <c r="T2596" i="1" l="1"/>
  <c r="W2597" i="1" l="1"/>
  <c r="Q2597" i="1" s="1"/>
  <c r="M2597" i="1"/>
  <c r="U2596" i="1"/>
  <c r="V2597" i="1"/>
  <c r="O2597" i="1" l="1"/>
  <c r="R2597" i="1"/>
  <c r="N2597" i="1"/>
  <c r="L2597" i="1" l="1"/>
  <c r="S2597" i="1" s="1"/>
  <c r="P2597" i="1" s="1"/>
  <c r="T2597" i="1" l="1"/>
  <c r="W2598" i="1" s="1"/>
  <c r="U2597" i="1" l="1"/>
  <c r="M2598" i="1"/>
  <c r="V2598" i="1"/>
  <c r="Q2598" i="1"/>
  <c r="R2598" i="1" l="1"/>
  <c r="O2598" i="1"/>
  <c r="N2598" i="1"/>
  <c r="L2598" i="1" s="1"/>
  <c r="S2598" i="1" l="1"/>
  <c r="P2598" i="1" s="1"/>
  <c r="T2598" i="1" l="1"/>
  <c r="W2599" i="1" s="1"/>
  <c r="M2599" i="1" l="1"/>
  <c r="U2598" i="1"/>
  <c r="V2599" i="1"/>
  <c r="Q2599" i="1"/>
  <c r="R2599" i="1" l="1"/>
  <c r="O2599" i="1"/>
  <c r="N2599" i="1"/>
  <c r="L2599" i="1" l="1"/>
  <c r="S2599" i="1" s="1"/>
  <c r="P2599" i="1" s="1"/>
  <c r="T2599" i="1" l="1"/>
  <c r="W2600" i="1" s="1"/>
  <c r="M2600" i="1" l="1"/>
  <c r="U2599" i="1"/>
  <c r="N2600" i="1" s="1"/>
  <c r="V2600" i="1"/>
  <c r="Q2600" i="1"/>
  <c r="O2600" i="1" l="1"/>
  <c r="L2600" i="1" s="1"/>
  <c r="R2600" i="1"/>
  <c r="S2600" i="1" l="1"/>
  <c r="P2600" i="1" s="1"/>
  <c r="T2600" i="1" l="1"/>
  <c r="W2601" i="1" s="1"/>
  <c r="M2601" i="1" l="1"/>
  <c r="U2600" i="1"/>
  <c r="N2601" i="1" s="1"/>
  <c r="V2601" i="1"/>
  <c r="Q2601" i="1"/>
  <c r="O2601" i="1" l="1"/>
  <c r="L2601" i="1" s="1"/>
  <c r="R2601" i="1"/>
  <c r="S2601" i="1" l="1"/>
  <c r="P2601" i="1" s="1"/>
  <c r="T2601" i="1" l="1"/>
  <c r="W2602" i="1" s="1"/>
  <c r="Q2602" i="1" l="1"/>
  <c r="U2601" i="1"/>
  <c r="M2602" i="1"/>
  <c r="V2602" i="1"/>
  <c r="R2602" i="1" l="1"/>
  <c r="O2602" i="1"/>
  <c r="N2602" i="1"/>
  <c r="L2602" i="1" s="1"/>
  <c r="S2602" i="1" l="1"/>
  <c r="P2602" i="1" s="1"/>
  <c r="T2602" i="1" l="1"/>
  <c r="W2603" i="1" s="1"/>
  <c r="M2603" i="1" l="1"/>
  <c r="U2602" i="1"/>
  <c r="V2603" i="1"/>
  <c r="Q2603" i="1"/>
  <c r="O2603" i="1" l="1"/>
  <c r="R2603" i="1"/>
  <c r="N2603" i="1"/>
  <c r="L2603" i="1" l="1"/>
  <c r="S2603" i="1" s="1"/>
  <c r="P2603" i="1" s="1"/>
  <c r="T2603" i="1" l="1"/>
  <c r="U2603" i="1" s="1"/>
  <c r="N2604" i="1" s="1"/>
  <c r="V2604" i="1" l="1"/>
  <c r="M2604" i="1"/>
  <c r="W2604" i="1"/>
  <c r="Q2604" i="1" s="1"/>
  <c r="R2604" i="1"/>
  <c r="O2604" i="1"/>
  <c r="L2604" i="1" l="1"/>
  <c r="S2604" i="1" s="1"/>
  <c r="P2604" i="1" s="1"/>
  <c r="T2604" i="1" l="1"/>
  <c r="W2605" i="1" s="1"/>
  <c r="M2605" i="1" l="1"/>
  <c r="U2604" i="1"/>
  <c r="N2605" i="1" s="1"/>
  <c r="V2605" i="1"/>
  <c r="Q2605" i="1"/>
  <c r="O2605" i="1" l="1"/>
  <c r="L2605" i="1" s="1"/>
  <c r="R2605" i="1"/>
  <c r="S2605" i="1" l="1"/>
  <c r="P2605" i="1" s="1"/>
  <c r="T2605" i="1" l="1"/>
  <c r="W2606" i="1" s="1"/>
  <c r="M2606" i="1" l="1"/>
  <c r="U2605" i="1"/>
  <c r="N2606" i="1" s="1"/>
  <c r="V2606" i="1"/>
  <c r="Q2606" i="1"/>
  <c r="O2606" i="1" l="1"/>
  <c r="L2606" i="1" s="1"/>
  <c r="R2606" i="1"/>
  <c r="S2606" i="1" l="1"/>
  <c r="P2606" i="1" s="1"/>
  <c r="T2606" i="1" l="1"/>
  <c r="W2607" i="1" s="1"/>
  <c r="U2606" i="1" l="1"/>
  <c r="N2607" i="1" s="1"/>
  <c r="M2607" i="1"/>
  <c r="V2607" i="1"/>
  <c r="Q2607" i="1"/>
  <c r="R2607" i="1" l="1"/>
  <c r="O2607" i="1"/>
  <c r="L2607" i="1" s="1"/>
  <c r="S2607" i="1" s="1"/>
  <c r="P2607" i="1" l="1"/>
  <c r="T2607" i="1" s="1"/>
  <c r="W2608" i="1" l="1"/>
  <c r="Q2608" i="1" s="1"/>
  <c r="M2608" i="1"/>
  <c r="U2607" i="1"/>
  <c r="N2608" i="1" s="1"/>
  <c r="V2608" i="1"/>
  <c r="O2608" i="1" l="1"/>
  <c r="L2608" i="1" s="1"/>
  <c r="R2608" i="1"/>
  <c r="S2608" i="1" l="1"/>
  <c r="P2608" i="1" s="1"/>
  <c r="T2608" i="1" l="1"/>
  <c r="M2609" i="1" s="1"/>
  <c r="U2608" i="1" l="1"/>
  <c r="N2609" i="1" s="1"/>
  <c r="W2609" i="1"/>
  <c r="Q2609" i="1" s="1"/>
  <c r="V2609" i="1"/>
  <c r="R2609" i="1" l="1"/>
  <c r="O2609" i="1"/>
  <c r="L2609" i="1" s="1"/>
  <c r="S2609" i="1" s="1"/>
  <c r="P2609" i="1" l="1"/>
  <c r="T2609" i="1" s="1"/>
  <c r="U2609" i="1" s="1"/>
  <c r="V2610" i="1" l="1"/>
  <c r="M2610" i="1"/>
  <c r="W2610" i="1"/>
  <c r="Q2610" i="1" s="1"/>
  <c r="O2610" i="1"/>
  <c r="R2610" i="1"/>
  <c r="N2610" i="1"/>
  <c r="L2610" i="1" l="1"/>
  <c r="S2610" i="1" s="1"/>
  <c r="P2610" i="1" s="1"/>
  <c r="T2610" i="1" l="1"/>
  <c r="W2611" i="1" s="1"/>
  <c r="Q2611" i="1" s="1"/>
  <c r="U2610" i="1" l="1"/>
  <c r="O2611" i="1" s="1"/>
  <c r="M2611" i="1"/>
  <c r="V2611" i="1"/>
  <c r="N2611" i="1" l="1"/>
  <c r="L2611" i="1" s="1"/>
  <c r="S2611" i="1" s="1"/>
  <c r="R2611" i="1"/>
  <c r="P2611" i="1" l="1"/>
  <c r="T2611" i="1" s="1"/>
  <c r="W2612" i="1" s="1"/>
  <c r="Q2612" i="1" s="1"/>
  <c r="M2612" i="1" l="1"/>
  <c r="V2612" i="1"/>
  <c r="U2611" i="1"/>
  <c r="N2612" i="1" s="1"/>
  <c r="O2612" i="1" l="1"/>
  <c r="L2612" i="1" s="1"/>
  <c r="S2612" i="1" s="1"/>
  <c r="R2612" i="1"/>
  <c r="P2612" i="1" l="1"/>
  <c r="T2612" i="1" s="1"/>
  <c r="W2613" i="1" s="1"/>
  <c r="U2612" i="1" l="1"/>
  <c r="N2613" i="1" s="1"/>
  <c r="M2613" i="1"/>
  <c r="V2613" i="1"/>
  <c r="Q2613" i="1"/>
  <c r="O2613" i="1" l="1"/>
  <c r="L2613" i="1" s="1"/>
  <c r="R2613" i="1"/>
  <c r="S2613" i="1" l="1"/>
  <c r="P2613" i="1" s="1"/>
  <c r="T2613" i="1" l="1"/>
  <c r="W2614" i="1" l="1"/>
  <c r="Q2614" i="1" s="1"/>
  <c r="M2614" i="1"/>
  <c r="U2613" i="1"/>
  <c r="N2614" i="1" s="1"/>
  <c r="V2614" i="1"/>
  <c r="O2614" i="1" l="1"/>
  <c r="L2614" i="1" s="1"/>
  <c r="R2614" i="1"/>
  <c r="S2614" i="1" l="1"/>
  <c r="P2614" i="1" s="1"/>
  <c r="T2614" i="1" l="1"/>
  <c r="W2615" i="1" s="1"/>
  <c r="M2615" i="1" l="1"/>
  <c r="U2614" i="1"/>
  <c r="N2615" i="1" s="1"/>
  <c r="V2615" i="1"/>
  <c r="Q2615" i="1"/>
  <c r="O2615" i="1" l="1"/>
  <c r="L2615" i="1" s="1"/>
  <c r="R2615" i="1"/>
  <c r="S2615" i="1" l="1"/>
  <c r="P2615" i="1" s="1"/>
  <c r="T2615" i="1" l="1"/>
  <c r="W2616" i="1" s="1"/>
  <c r="M2616" i="1" l="1"/>
  <c r="U2615" i="1"/>
  <c r="N2616" i="1" s="1"/>
  <c r="V2616" i="1"/>
  <c r="Q2616" i="1"/>
  <c r="R2616" i="1" l="1"/>
  <c r="O2616" i="1"/>
  <c r="L2616" i="1" s="1"/>
  <c r="S2616" i="1" l="1"/>
  <c r="P2616" i="1" s="1"/>
  <c r="T2616" i="1" l="1"/>
  <c r="W2617" i="1" s="1"/>
  <c r="U2616" i="1" l="1"/>
  <c r="M2617" i="1"/>
  <c r="V2617" i="1"/>
  <c r="Q2617" i="1"/>
  <c r="O2617" i="1" l="1"/>
  <c r="R2617" i="1"/>
  <c r="N2617" i="1"/>
  <c r="L2617" i="1" l="1"/>
  <c r="S2617" i="1" s="1"/>
  <c r="P2617" i="1" s="1"/>
  <c r="T2617" i="1" l="1"/>
  <c r="W2618" i="1" s="1"/>
  <c r="M2618" i="1" l="1"/>
  <c r="U2617" i="1"/>
  <c r="V2618" i="1"/>
  <c r="Q2618" i="1"/>
  <c r="O2618" i="1" l="1"/>
  <c r="R2618" i="1"/>
  <c r="N2618" i="1"/>
  <c r="L2618" i="1" l="1"/>
  <c r="S2618" i="1" s="1"/>
  <c r="P2618" i="1" s="1"/>
  <c r="T2618" i="1" l="1"/>
  <c r="W2619" i="1" s="1"/>
  <c r="Q2619" i="1" s="1"/>
  <c r="V2619" i="1" l="1"/>
  <c r="M2619" i="1"/>
  <c r="U2618" i="1"/>
  <c r="N2619" i="1" s="1"/>
  <c r="R2619" i="1" l="1"/>
  <c r="O2619" i="1"/>
  <c r="L2619" i="1" s="1"/>
  <c r="S2619" i="1" s="1"/>
  <c r="P2619" i="1" l="1"/>
  <c r="T2619" i="1" s="1"/>
  <c r="W2620" i="1" s="1"/>
  <c r="U2619" i="1" l="1"/>
  <c r="M2620" i="1"/>
  <c r="V2620" i="1"/>
  <c r="Q2620" i="1"/>
  <c r="O2620" i="1" l="1"/>
  <c r="R2620" i="1"/>
  <c r="N2620" i="1"/>
  <c r="L2620" i="1" l="1"/>
  <c r="S2620" i="1" s="1"/>
  <c r="P2620" i="1" s="1"/>
  <c r="T2620" i="1" l="1"/>
  <c r="W2621" i="1" s="1"/>
  <c r="Q2621" i="1" s="1"/>
  <c r="V2621" i="1" l="1"/>
  <c r="M2621" i="1"/>
  <c r="U2620" i="1"/>
  <c r="N2621" i="1" s="1"/>
  <c r="O2621" i="1" l="1"/>
  <c r="L2621" i="1" s="1"/>
  <c r="S2621" i="1" s="1"/>
  <c r="R2621" i="1"/>
  <c r="P2621" i="1" l="1"/>
  <c r="T2621" i="1" s="1"/>
  <c r="W2622" i="1" s="1"/>
  <c r="Q2622" i="1" s="1"/>
  <c r="U2621" i="1" l="1"/>
  <c r="N2622" i="1" s="1"/>
  <c r="M2622" i="1"/>
  <c r="V2622" i="1"/>
  <c r="R2622" i="1" l="1"/>
  <c r="O2622" i="1"/>
  <c r="L2622" i="1" s="1"/>
  <c r="S2622" i="1" s="1"/>
  <c r="P2622" i="1" l="1"/>
  <c r="T2622" i="1" s="1"/>
  <c r="W2623" i="1" s="1"/>
  <c r="Q2623" i="1" s="1"/>
  <c r="V2623" i="1" l="1"/>
  <c r="M2623" i="1"/>
  <c r="U2622" i="1"/>
  <c r="R2623" i="1" s="1"/>
  <c r="O2623" i="1" l="1"/>
  <c r="N2623" i="1"/>
  <c r="L2623" i="1" l="1"/>
  <c r="S2623" i="1" s="1"/>
  <c r="P2623" i="1" s="1"/>
  <c r="T2623" i="1" l="1"/>
  <c r="W2624" i="1" s="1"/>
  <c r="Q2624" i="1" s="1"/>
  <c r="V2624" i="1" l="1"/>
  <c r="M2624" i="1"/>
  <c r="U2623" i="1"/>
  <c r="N2624" i="1" s="1"/>
  <c r="R2624" i="1" l="1"/>
  <c r="O2624" i="1"/>
  <c r="L2624" i="1" s="1"/>
  <c r="S2624" i="1" s="1"/>
  <c r="P2624" i="1" l="1"/>
  <c r="T2624" i="1" s="1"/>
  <c r="W2625" i="1" s="1"/>
  <c r="U2624" i="1" l="1"/>
  <c r="N2625" i="1" s="1"/>
  <c r="M2625" i="1"/>
  <c r="V2625" i="1"/>
  <c r="Q2625" i="1"/>
  <c r="R2625" i="1" l="1"/>
  <c r="O2625" i="1"/>
  <c r="L2625" i="1" s="1"/>
  <c r="S2625" i="1" l="1"/>
  <c r="P2625" i="1" s="1"/>
  <c r="T2625" i="1" l="1"/>
  <c r="W2626" i="1" s="1"/>
  <c r="Q2626" i="1" s="1"/>
  <c r="V2626" i="1" l="1"/>
  <c r="U2625" i="1"/>
  <c r="N2626" i="1" s="1"/>
  <c r="M2626" i="1"/>
  <c r="R2626" i="1" l="1"/>
  <c r="O2626" i="1"/>
  <c r="L2626" i="1" s="1"/>
  <c r="S2626" i="1" s="1"/>
  <c r="P2626" i="1" l="1"/>
  <c r="T2626" i="1" l="1"/>
  <c r="W2627" i="1" s="1"/>
  <c r="Q2627" i="1" s="1"/>
  <c r="V2627" i="1" l="1"/>
  <c r="U2626" i="1"/>
  <c r="M2627" i="1"/>
  <c r="O2627" i="1" l="1"/>
  <c r="R2627" i="1"/>
  <c r="N2627" i="1"/>
  <c r="L2627" i="1" l="1"/>
  <c r="S2627" i="1" s="1"/>
  <c r="P2627" i="1" s="1"/>
  <c r="T2627" i="1" l="1"/>
  <c r="W2628" i="1" s="1"/>
  <c r="Q2628" i="1" s="1"/>
  <c r="V2628" i="1" l="1"/>
  <c r="M2628" i="1"/>
  <c r="U2627" i="1"/>
  <c r="N2628" i="1" l="1"/>
  <c r="R2628" i="1"/>
  <c r="O2628" i="1"/>
  <c r="L2628" i="1" l="1"/>
  <c r="S2628" i="1" s="1"/>
  <c r="P2628" i="1" s="1"/>
  <c r="T2628" i="1" l="1"/>
  <c r="W2629" i="1" s="1"/>
  <c r="Q2629" i="1" s="1"/>
  <c r="V2629" i="1" l="1"/>
  <c r="M2629" i="1"/>
  <c r="U2628" i="1"/>
  <c r="N2629" i="1" s="1"/>
  <c r="O2629" i="1" l="1"/>
  <c r="L2629" i="1" s="1"/>
  <c r="S2629" i="1" s="1"/>
  <c r="R2629" i="1"/>
  <c r="P2629" i="1" l="1"/>
  <c r="T2629" i="1" s="1"/>
  <c r="W2630" i="1" s="1"/>
  <c r="Q2630" i="1" s="1"/>
  <c r="V2630" i="1" l="1"/>
  <c r="M2630" i="1"/>
  <c r="U2629" i="1"/>
  <c r="N2630" i="1" l="1"/>
  <c r="R2630" i="1"/>
  <c r="O2630" i="1"/>
  <c r="L2630" i="1" l="1"/>
  <c r="S2630" i="1" l="1"/>
  <c r="P2630" i="1" s="1"/>
  <c r="T2630" i="1" s="1"/>
  <c r="U2630" i="1" l="1"/>
  <c r="M2631" i="1"/>
  <c r="W2631" i="1"/>
  <c r="Q2631" i="1" s="1"/>
  <c r="V2631" i="1"/>
  <c r="O2631" i="1" l="1"/>
  <c r="R2631" i="1"/>
  <c r="N2631" i="1"/>
  <c r="L2631" i="1" l="1"/>
  <c r="S2631" i="1" s="1"/>
  <c r="P2631" i="1" s="1"/>
  <c r="T2631" i="1" s="1"/>
  <c r="M2632" i="1" l="1"/>
  <c r="U2631" i="1"/>
  <c r="N2632" i="1" s="1"/>
  <c r="W2632" i="1"/>
  <c r="Q2632" i="1" s="1"/>
  <c r="V2632" i="1"/>
  <c r="O2632" i="1" l="1"/>
  <c r="L2632" i="1" s="1"/>
  <c r="R2632" i="1"/>
  <c r="S2632" i="1" l="1"/>
  <c r="P2632" i="1" s="1"/>
  <c r="T2632" i="1" l="1"/>
  <c r="M2633" i="1" l="1"/>
  <c r="U2632" i="1"/>
  <c r="V2633" i="1"/>
  <c r="W2633" i="1"/>
  <c r="Q2633" i="1" s="1"/>
  <c r="N2633" i="1" l="1"/>
  <c r="R2633" i="1"/>
  <c r="O2633" i="1"/>
  <c r="L2633" i="1" l="1"/>
  <c r="S2633" i="1" s="1"/>
  <c r="P2633" i="1" s="1"/>
  <c r="T2633" i="1" l="1"/>
  <c r="W2634" i="1" s="1"/>
  <c r="Q2634" i="1" s="1"/>
  <c r="U2633" i="1" l="1"/>
  <c r="N2634" i="1" s="1"/>
  <c r="M2634" i="1"/>
  <c r="V2634" i="1"/>
  <c r="R2634" i="1" l="1"/>
  <c r="O2634" i="1"/>
  <c r="L2634" i="1" s="1"/>
  <c r="S2634" i="1" s="1"/>
  <c r="P2634" i="1" l="1"/>
  <c r="T2634" i="1" s="1"/>
  <c r="V2635" i="1" s="1"/>
  <c r="W2635" i="1" l="1"/>
  <c r="Q2635" i="1" s="1"/>
  <c r="M2635" i="1"/>
  <c r="U2634" i="1"/>
  <c r="R2635" i="1" s="1"/>
  <c r="N2635" i="1" l="1"/>
  <c r="O2635" i="1"/>
  <c r="L2635" i="1" l="1"/>
  <c r="S2635" i="1" s="1"/>
  <c r="P2635" i="1" s="1"/>
  <c r="T2635" i="1" l="1"/>
  <c r="M2636" i="1" s="1"/>
  <c r="V2636" i="1" l="1"/>
  <c r="W2636" i="1"/>
  <c r="Q2636" i="1" s="1"/>
  <c r="U2635" i="1"/>
  <c r="O2636" i="1" l="1"/>
  <c r="R2636" i="1"/>
  <c r="N2636" i="1"/>
  <c r="L2636" i="1" l="1"/>
  <c r="S2636" i="1" s="1"/>
  <c r="P2636" i="1" s="1"/>
  <c r="T2636" i="1" l="1"/>
  <c r="U2636" i="1" s="1"/>
  <c r="O2637" i="1" s="1"/>
  <c r="M2637" i="1" l="1"/>
  <c r="R2637" i="1"/>
  <c r="W2637" i="1"/>
  <c r="Q2637" i="1" s="1"/>
  <c r="N2637" i="1"/>
  <c r="V2637" i="1"/>
  <c r="L2637" i="1" l="1"/>
  <c r="S2637" i="1" s="1"/>
  <c r="P2637" i="1" s="1"/>
  <c r="T2637" i="1" s="1"/>
  <c r="M2638" i="1" s="1"/>
  <c r="W2638" i="1" l="1"/>
  <c r="Q2638" i="1" s="1"/>
  <c r="U2637" i="1"/>
  <c r="V2638" i="1"/>
  <c r="N2638" i="1" l="1"/>
  <c r="O2638" i="1"/>
  <c r="R2638" i="1"/>
  <c r="L2638" i="1" l="1"/>
  <c r="S2638" i="1" s="1"/>
  <c r="P2638" i="1" s="1"/>
  <c r="T2638" i="1" l="1"/>
  <c r="U2638" i="1" s="1"/>
  <c r="N2639" i="1" s="1"/>
  <c r="W2639" i="1" l="1"/>
  <c r="Q2639" i="1" s="1"/>
  <c r="V2639" i="1"/>
  <c r="M2639" i="1"/>
  <c r="R2639" i="1"/>
  <c r="O2639" i="1"/>
  <c r="L2639" i="1" l="1"/>
  <c r="S2639" i="1" s="1"/>
  <c r="P2639" i="1" s="1"/>
  <c r="T2639" i="1" s="1"/>
  <c r="W2640" i="1" s="1"/>
  <c r="Q2640" i="1" s="1"/>
  <c r="U2639" i="1" l="1"/>
  <c r="R2640" i="1" s="1"/>
  <c r="M2640" i="1"/>
  <c r="V2640" i="1"/>
  <c r="N2640" i="1" l="1"/>
  <c r="O2640" i="1"/>
  <c r="L2640" i="1" l="1"/>
  <c r="S2640" i="1" s="1"/>
  <c r="P2640" i="1" s="1"/>
  <c r="T2640" i="1" l="1"/>
  <c r="W2641" i="1" s="1"/>
  <c r="Q2641" i="1" s="1"/>
  <c r="V2641" i="1" l="1"/>
  <c r="U2640" i="1"/>
  <c r="N2641" i="1" s="1"/>
  <c r="M2641" i="1"/>
  <c r="R2641" i="1" l="1"/>
  <c r="O2641" i="1"/>
  <c r="L2641" i="1" s="1"/>
  <c r="S2641" i="1" s="1"/>
  <c r="P2641" i="1" s="1"/>
  <c r="T2641" i="1" l="1"/>
  <c r="W2642" i="1" s="1"/>
  <c r="U2641" i="1" l="1"/>
  <c r="N2642" i="1" s="1"/>
  <c r="M2642" i="1"/>
  <c r="V2642" i="1"/>
  <c r="Q2642" i="1"/>
  <c r="O2642" i="1" l="1"/>
  <c r="L2642" i="1" s="1"/>
  <c r="R2642" i="1"/>
  <c r="S2642" i="1" l="1"/>
  <c r="P2642" i="1" s="1"/>
  <c r="T2642" i="1" l="1"/>
  <c r="W2643" i="1" l="1"/>
  <c r="Q2643" i="1" s="1"/>
  <c r="U2642" i="1"/>
  <c r="N2643" i="1" s="1"/>
  <c r="M2643" i="1"/>
  <c r="V2643" i="1"/>
  <c r="O2643" i="1" l="1"/>
  <c r="L2643" i="1" s="1"/>
  <c r="R2643" i="1"/>
  <c r="S2643" i="1" l="1"/>
  <c r="P2643" i="1" s="1"/>
  <c r="T2643" i="1" l="1"/>
  <c r="W2644" i="1" s="1"/>
  <c r="Q2644" i="1" s="1"/>
  <c r="V2644" i="1" l="1"/>
  <c r="M2644" i="1"/>
  <c r="U2643" i="1"/>
  <c r="R2644" i="1" s="1"/>
  <c r="N2644" i="1" l="1"/>
  <c r="O2644" i="1"/>
  <c r="L2644" i="1" l="1"/>
  <c r="S2644" i="1" l="1"/>
  <c r="P2644" i="1" s="1"/>
  <c r="T2644" i="1" s="1"/>
  <c r="M2645" i="1" l="1"/>
  <c r="U2644" i="1"/>
  <c r="W2645" i="1"/>
  <c r="Q2645" i="1" s="1"/>
  <c r="V2645" i="1"/>
  <c r="N2645" i="1" l="1"/>
  <c r="R2645" i="1"/>
  <c r="O2645" i="1"/>
  <c r="L2645" i="1" l="1"/>
  <c r="S2645" i="1" s="1"/>
  <c r="P2645" i="1" s="1"/>
  <c r="T2645" i="1" l="1"/>
  <c r="W2646" i="1" s="1"/>
  <c r="Q2646" i="1" s="1"/>
  <c r="V2646" i="1" l="1"/>
  <c r="U2645" i="1"/>
  <c r="M2646" i="1"/>
  <c r="N2646" i="1" l="1"/>
  <c r="O2646" i="1"/>
  <c r="R2646" i="1"/>
  <c r="L2646" i="1" l="1"/>
  <c r="S2646" i="1" s="1"/>
  <c r="P2646" i="1" s="1"/>
  <c r="T2646" i="1" l="1"/>
  <c r="W2647" i="1" s="1"/>
  <c r="Q2647" i="1" s="1"/>
  <c r="V2647" i="1" l="1"/>
  <c r="M2647" i="1"/>
  <c r="U2646" i="1"/>
  <c r="N2647" i="1" s="1"/>
  <c r="O2647" i="1" l="1"/>
  <c r="L2647" i="1" s="1"/>
  <c r="S2647" i="1" s="1"/>
  <c r="R2647" i="1"/>
  <c r="P2647" i="1" l="1"/>
  <c r="T2647" i="1" s="1"/>
  <c r="M2648" i="1" s="1"/>
  <c r="V2648" i="1" l="1"/>
  <c r="W2648" i="1"/>
  <c r="Q2648" i="1" s="1"/>
  <c r="U2647" i="1"/>
  <c r="O2648" i="1" s="1"/>
  <c r="N2648" i="1" l="1"/>
  <c r="L2648" i="1" s="1"/>
  <c r="S2648" i="1" s="1"/>
  <c r="R2648" i="1"/>
  <c r="P2648" i="1" l="1"/>
  <c r="T2648" i="1" s="1"/>
  <c r="W2649" i="1" s="1"/>
  <c r="Q2649" i="1" s="1"/>
  <c r="M2649" i="1" l="1"/>
  <c r="U2648" i="1"/>
  <c r="N2649" i="1" s="1"/>
  <c r="V2649" i="1"/>
  <c r="R2649" i="1" l="1"/>
  <c r="O2649" i="1"/>
  <c r="L2649" i="1" s="1"/>
  <c r="S2649" i="1" s="1"/>
  <c r="P2649" i="1" l="1"/>
  <c r="T2649" i="1" s="1"/>
  <c r="W2650" i="1" s="1"/>
  <c r="Q2650" i="1" s="1"/>
  <c r="V2650" i="1" l="1"/>
  <c r="U2649" i="1"/>
  <c r="R2650" i="1" s="1"/>
  <c r="M2650" i="1"/>
  <c r="N2650" i="1" l="1"/>
  <c r="O2650" i="1"/>
  <c r="L2650" i="1" l="1"/>
  <c r="S2650" i="1" s="1"/>
  <c r="P2650" i="1" s="1"/>
  <c r="T2650" i="1" l="1"/>
  <c r="W2651" i="1" s="1"/>
  <c r="Q2651" i="1" s="1"/>
  <c r="U2650" i="1" l="1"/>
  <c r="N2651" i="1" s="1"/>
  <c r="M2651" i="1"/>
  <c r="V2651" i="1"/>
  <c r="O2651" i="1" l="1"/>
  <c r="L2651" i="1" s="1"/>
  <c r="S2651" i="1" s="1"/>
  <c r="R2651" i="1"/>
  <c r="P2651" i="1" l="1"/>
  <c r="T2651" i="1" s="1"/>
  <c r="V2652" i="1" s="1"/>
  <c r="W2652" i="1" l="1"/>
  <c r="Q2652" i="1" s="1"/>
  <c r="U2651" i="1"/>
  <c r="O2652" i="1" s="1"/>
  <c r="M2652" i="1"/>
  <c r="R2652" i="1" l="1"/>
  <c r="N2652" i="1"/>
  <c r="L2652" i="1" s="1"/>
  <c r="S2652" i="1" s="1"/>
  <c r="P2652" i="1" s="1"/>
  <c r="T2652" i="1" l="1"/>
  <c r="W2653" i="1" s="1"/>
  <c r="Q2653" i="1" s="1"/>
  <c r="M2653" i="1" l="1"/>
  <c r="V2653" i="1"/>
  <c r="U2652" i="1"/>
  <c r="N2653" i="1" s="1"/>
  <c r="R2653" i="1" l="1"/>
  <c r="O2653" i="1"/>
  <c r="L2653" i="1" s="1"/>
  <c r="S2653" i="1" s="1"/>
  <c r="P2653" i="1" s="1"/>
  <c r="T2653" i="1" s="1"/>
  <c r="W2654" i="1" s="1"/>
  <c r="Q2654" i="1" s="1"/>
  <c r="V2654" i="1" l="1"/>
  <c r="M2654" i="1"/>
  <c r="U2653" i="1"/>
  <c r="R2654" i="1" s="1"/>
  <c r="O2654" i="1" l="1"/>
  <c r="N2654" i="1"/>
  <c r="L2654" i="1" l="1"/>
  <c r="S2654" i="1" s="1"/>
  <c r="P2654" i="1" s="1"/>
  <c r="T2654" i="1" l="1"/>
  <c r="M2655" i="1" s="1"/>
  <c r="W2655" i="1" l="1"/>
  <c r="Q2655" i="1" s="1"/>
  <c r="V2655" i="1"/>
  <c r="U2654" i="1"/>
  <c r="N2655" i="1" l="1"/>
  <c r="O2655" i="1"/>
  <c r="R2655" i="1"/>
  <c r="L2655" i="1" l="1"/>
  <c r="S2655" i="1" s="1"/>
  <c r="P2655" i="1" s="1"/>
  <c r="T2655" i="1" l="1"/>
  <c r="W2656" i="1" l="1"/>
  <c r="Q2656" i="1" s="1"/>
  <c r="M2656" i="1"/>
  <c r="U2655" i="1"/>
  <c r="N2656" i="1" s="1"/>
  <c r="V2656" i="1"/>
  <c r="O2656" i="1" l="1"/>
  <c r="R2656" i="1"/>
  <c r="L2656" i="1"/>
  <c r="S2656" i="1" l="1"/>
  <c r="P2656" i="1" s="1"/>
  <c r="T2656" i="1" s="1"/>
  <c r="V2657" i="1" l="1"/>
  <c r="W2657" i="1"/>
  <c r="Q2657" i="1" s="1"/>
  <c r="M2657" i="1"/>
  <c r="U2656" i="1"/>
  <c r="N2657" i="1" l="1"/>
  <c r="R2657" i="1"/>
  <c r="O2657" i="1"/>
  <c r="L2657" i="1" l="1"/>
  <c r="S2657" i="1" s="1"/>
  <c r="P2657" i="1" s="1"/>
  <c r="T2657" i="1" l="1"/>
  <c r="W2658" i="1" s="1"/>
  <c r="Q2658" i="1" s="1"/>
  <c r="V2658" i="1" l="1"/>
  <c r="M2658" i="1"/>
  <c r="U2657" i="1"/>
  <c r="R2658" i="1" l="1"/>
  <c r="N2658" i="1"/>
  <c r="L2658" i="1" s="1"/>
  <c r="S2658" i="1" s="1"/>
  <c r="P2658" i="1" s="1"/>
  <c r="O2658" i="1"/>
  <c r="T2658" i="1" l="1"/>
  <c r="W2659" i="1" s="1"/>
  <c r="Q2659" i="1" s="1"/>
  <c r="M2659" i="1" l="1"/>
  <c r="U2658" i="1"/>
  <c r="R2659" i="1" s="1"/>
  <c r="V2659" i="1"/>
  <c r="O2659" i="1" l="1"/>
  <c r="N2659" i="1"/>
  <c r="L2659" i="1" s="1"/>
  <c r="S2659" i="1" s="1"/>
  <c r="P2659" i="1" s="1"/>
  <c r="T2659" i="1" l="1"/>
  <c r="V2660" i="1" s="1"/>
  <c r="U2659" i="1"/>
  <c r="N2660" i="1" s="1"/>
  <c r="M2660" i="1" l="1"/>
  <c r="W2660" i="1"/>
  <c r="Q2660" i="1" s="1"/>
  <c r="O2660" i="1"/>
  <c r="L2660" i="1" s="1"/>
  <c r="R2660" i="1"/>
  <c r="S2660" i="1" l="1"/>
  <c r="P2660" i="1" s="1"/>
  <c r="T2660" i="1" l="1"/>
  <c r="W2661" i="1" s="1"/>
  <c r="U2660" i="1" l="1"/>
  <c r="N2661" i="1" s="1"/>
  <c r="M2661" i="1"/>
  <c r="V2661" i="1"/>
  <c r="Q2661" i="1"/>
  <c r="R2661" i="1" l="1"/>
  <c r="O2661" i="1"/>
  <c r="L2661" i="1" s="1"/>
  <c r="S2661" i="1" l="1"/>
  <c r="P2661" i="1" s="1"/>
  <c r="T2661" i="1" l="1"/>
  <c r="W2662" i="1" l="1"/>
  <c r="Q2662" i="1" s="1"/>
  <c r="V2662" i="1"/>
  <c r="M2662" i="1"/>
  <c r="U2661" i="1"/>
  <c r="N2662" i="1" s="1"/>
  <c r="O2662" i="1" l="1"/>
  <c r="L2662" i="1" s="1"/>
  <c r="R2662" i="1"/>
  <c r="S2662" i="1" l="1"/>
  <c r="P2662" i="1" s="1"/>
  <c r="T2662" i="1" l="1"/>
  <c r="W2663" i="1" s="1"/>
  <c r="Q2663" i="1" s="1"/>
  <c r="U2662" i="1" l="1"/>
  <c r="N2663" i="1" s="1"/>
  <c r="M2663" i="1"/>
  <c r="V2663" i="1"/>
  <c r="R2663" i="1" l="1"/>
  <c r="O2663" i="1"/>
  <c r="L2663" i="1" s="1"/>
  <c r="S2663" i="1" s="1"/>
  <c r="P2663" i="1" l="1"/>
  <c r="T2663" i="1" s="1"/>
  <c r="W2664" i="1" s="1"/>
  <c r="Q2664" i="1" s="1"/>
  <c r="U2663" i="1" l="1"/>
  <c r="N2664" i="1" s="1"/>
  <c r="M2664" i="1"/>
  <c r="V2664" i="1"/>
  <c r="R2664" i="1" l="1"/>
  <c r="O2664" i="1"/>
  <c r="L2664" i="1" s="1"/>
  <c r="S2664" i="1" s="1"/>
  <c r="P2664" i="1" l="1"/>
  <c r="T2664" i="1" s="1"/>
  <c r="W2665" i="1" s="1"/>
  <c r="M2665" i="1" l="1"/>
  <c r="U2664" i="1"/>
  <c r="N2665" i="1" s="1"/>
  <c r="V2665" i="1"/>
  <c r="Q2665" i="1"/>
  <c r="R2665" i="1" l="1"/>
  <c r="O2665" i="1"/>
  <c r="L2665" i="1" s="1"/>
  <c r="S2665" i="1" l="1"/>
  <c r="P2665" i="1" s="1"/>
  <c r="T2665" i="1" l="1"/>
  <c r="W2666" i="1" s="1"/>
  <c r="U2665" i="1" l="1"/>
  <c r="M2666" i="1"/>
  <c r="V2666" i="1"/>
  <c r="Q2666" i="1"/>
  <c r="R2666" i="1" l="1"/>
  <c r="O2666" i="1"/>
  <c r="N2666" i="1"/>
  <c r="L2666" i="1" s="1"/>
  <c r="S2666" i="1" l="1"/>
  <c r="P2666" i="1" s="1"/>
  <c r="T2666" i="1" l="1"/>
  <c r="W2667" i="1" s="1"/>
  <c r="Q2667" i="1" s="1"/>
  <c r="V2667" i="1" l="1"/>
  <c r="U2666" i="1"/>
  <c r="R2667" i="1" s="1"/>
  <c r="M2667" i="1"/>
  <c r="O2667" i="1" l="1"/>
  <c r="N2667" i="1"/>
  <c r="L2667" i="1" l="1"/>
  <c r="S2667" i="1" s="1"/>
  <c r="P2667" i="1" s="1"/>
  <c r="T2667" i="1" l="1"/>
  <c r="V2668" i="1" s="1"/>
  <c r="U2667" i="1" l="1"/>
  <c r="R2668" i="1" s="1"/>
  <c r="M2668" i="1"/>
  <c r="W2668" i="1"/>
  <c r="Q2668" i="1" s="1"/>
  <c r="N2668" i="1" l="1"/>
  <c r="O2668" i="1"/>
  <c r="L2668" i="1" l="1"/>
  <c r="S2668" i="1" s="1"/>
  <c r="P2668" i="1" s="1"/>
  <c r="T2668" i="1" l="1"/>
  <c r="W2669" i="1" s="1"/>
  <c r="Q2669" i="1" s="1"/>
  <c r="M2669" i="1" l="1"/>
  <c r="U2668" i="1"/>
  <c r="O2669" i="1" s="1"/>
  <c r="V2669" i="1"/>
  <c r="N2669" i="1" l="1"/>
  <c r="L2669" i="1" s="1"/>
  <c r="S2669" i="1" s="1"/>
  <c r="R2669" i="1"/>
  <c r="P2669" i="1" l="1"/>
  <c r="T2669" i="1" s="1"/>
  <c r="W2670" i="1" s="1"/>
  <c r="Q2670" i="1" s="1"/>
  <c r="V2670" i="1" l="1"/>
  <c r="M2670" i="1"/>
  <c r="U2669" i="1"/>
  <c r="N2670" i="1" s="1"/>
  <c r="R2670" i="1" l="1"/>
  <c r="O2670" i="1"/>
  <c r="L2670" i="1" s="1"/>
  <c r="S2670" i="1" s="1"/>
  <c r="P2670" i="1" l="1"/>
  <c r="T2670" i="1" s="1"/>
  <c r="W2671" i="1" s="1"/>
  <c r="Q2671" i="1" s="1"/>
  <c r="M2671" i="1" l="1"/>
  <c r="U2670" i="1"/>
  <c r="N2671" i="1" s="1"/>
  <c r="V2671" i="1"/>
  <c r="R2671" i="1" l="1"/>
  <c r="O2671" i="1"/>
  <c r="L2671" i="1" s="1"/>
  <c r="S2671" i="1" s="1"/>
  <c r="P2671" i="1" l="1"/>
  <c r="T2671" i="1" s="1"/>
  <c r="W2672" i="1" s="1"/>
  <c r="Q2672" i="1" s="1"/>
  <c r="U2671" i="1" l="1"/>
  <c r="N2672" i="1" s="1"/>
  <c r="M2672" i="1"/>
  <c r="V2672" i="1"/>
  <c r="R2672" i="1" l="1"/>
  <c r="O2672" i="1"/>
  <c r="L2672" i="1" s="1"/>
  <c r="S2672" i="1" s="1"/>
  <c r="P2672" i="1" l="1"/>
  <c r="T2672" i="1" s="1"/>
  <c r="W2673" i="1" s="1"/>
  <c r="Q2673" i="1" s="1"/>
  <c r="U2672" i="1" l="1"/>
  <c r="N2673" i="1" s="1"/>
  <c r="M2673" i="1"/>
  <c r="V2673" i="1"/>
  <c r="R2673" i="1" l="1"/>
  <c r="O2673" i="1"/>
  <c r="L2673" i="1" s="1"/>
  <c r="S2673" i="1" s="1"/>
  <c r="P2673" i="1" l="1"/>
  <c r="T2673" i="1" s="1"/>
  <c r="W2674" i="1" s="1"/>
  <c r="M2674" i="1" l="1"/>
  <c r="U2673" i="1"/>
  <c r="N2674" i="1" s="1"/>
  <c r="V2674" i="1"/>
  <c r="Q2674" i="1"/>
  <c r="O2674" i="1" l="1"/>
  <c r="L2674" i="1" s="1"/>
  <c r="R2674" i="1"/>
  <c r="S2674" i="1" l="1"/>
  <c r="P2674" i="1" s="1"/>
  <c r="T2674" i="1" l="1"/>
  <c r="W2675" i="1" s="1"/>
  <c r="M2675" i="1" l="1"/>
  <c r="U2674" i="1"/>
  <c r="V2675" i="1"/>
  <c r="Q2675" i="1"/>
  <c r="O2675" i="1" l="1"/>
  <c r="R2675" i="1"/>
  <c r="N2675" i="1"/>
  <c r="L2675" i="1" l="1"/>
  <c r="S2675" i="1" s="1"/>
  <c r="P2675" i="1" s="1"/>
  <c r="T2675" i="1" l="1"/>
  <c r="W2676" i="1" s="1"/>
  <c r="U2675" i="1" l="1"/>
  <c r="N2676" i="1" s="1"/>
  <c r="M2676" i="1"/>
  <c r="V2676" i="1"/>
  <c r="Q2676" i="1"/>
  <c r="O2676" i="1" l="1"/>
  <c r="L2676" i="1" s="1"/>
  <c r="R2676" i="1"/>
  <c r="S2676" i="1" l="1"/>
  <c r="P2676" i="1" s="1"/>
  <c r="T2676" i="1" l="1"/>
  <c r="W2677" i="1" s="1"/>
  <c r="Q2677" i="1" s="1"/>
  <c r="M2677" i="1" l="1"/>
  <c r="U2676" i="1"/>
  <c r="N2677" i="1" s="1"/>
  <c r="V2677" i="1"/>
  <c r="O2677" i="1" l="1"/>
  <c r="L2677" i="1" s="1"/>
  <c r="S2677" i="1" s="1"/>
  <c r="R2677" i="1"/>
  <c r="P2677" i="1" l="1"/>
  <c r="T2677" i="1" s="1"/>
  <c r="W2678" i="1" s="1"/>
  <c r="Q2678" i="1" s="1"/>
  <c r="U2677" i="1" l="1"/>
  <c r="N2678" i="1" s="1"/>
  <c r="M2678" i="1"/>
  <c r="V2678" i="1"/>
  <c r="R2678" i="1" l="1"/>
  <c r="O2678" i="1"/>
  <c r="L2678" i="1" s="1"/>
  <c r="S2678" i="1" s="1"/>
  <c r="P2678" i="1" l="1"/>
  <c r="T2678" i="1" s="1"/>
  <c r="W2679" i="1" s="1"/>
  <c r="Q2679" i="1" s="1"/>
  <c r="V2679" i="1" l="1"/>
  <c r="M2679" i="1"/>
  <c r="U2678" i="1"/>
  <c r="N2679" i="1" s="1"/>
  <c r="O2679" i="1" l="1"/>
  <c r="L2679" i="1" s="1"/>
  <c r="S2679" i="1" s="1"/>
  <c r="R2679" i="1"/>
  <c r="P2679" i="1" l="1"/>
  <c r="T2679" i="1" s="1"/>
  <c r="V2680" i="1" s="1"/>
  <c r="W2680" i="1" l="1"/>
  <c r="Q2680" i="1" s="1"/>
  <c r="M2680" i="1"/>
  <c r="U2679" i="1"/>
  <c r="N2680" i="1" s="1"/>
  <c r="O2680" i="1" l="1"/>
  <c r="L2680" i="1" s="1"/>
  <c r="R2680" i="1"/>
  <c r="S2680" i="1" l="1"/>
  <c r="P2680" i="1" s="1"/>
  <c r="T2680" i="1" s="1"/>
  <c r="W2681" i="1" l="1"/>
  <c r="Q2681" i="1" s="1"/>
  <c r="M2681" i="1"/>
  <c r="U2680" i="1"/>
  <c r="V2681" i="1"/>
  <c r="R2681" i="1" l="1"/>
  <c r="O2681" i="1"/>
  <c r="N2681" i="1"/>
  <c r="L2681" i="1" s="1"/>
  <c r="S2681" i="1" l="1"/>
  <c r="P2681" i="1" s="1"/>
  <c r="T2681" i="1" l="1"/>
  <c r="W2682" i="1" s="1"/>
  <c r="M2682" i="1" l="1"/>
  <c r="U2681" i="1"/>
  <c r="N2682" i="1" s="1"/>
  <c r="V2682" i="1"/>
  <c r="Q2682" i="1"/>
  <c r="O2682" i="1" l="1"/>
  <c r="L2682" i="1" s="1"/>
  <c r="R2682" i="1"/>
  <c r="S2682" i="1" l="1"/>
  <c r="P2682" i="1" s="1"/>
  <c r="T2682" i="1" l="1"/>
  <c r="W2683" i="1" s="1"/>
  <c r="U2682" i="1" l="1"/>
  <c r="N2683" i="1" s="1"/>
  <c r="M2683" i="1"/>
  <c r="V2683" i="1"/>
  <c r="Q2683" i="1"/>
  <c r="O2683" i="1" l="1"/>
  <c r="L2683" i="1" s="1"/>
  <c r="R2683" i="1"/>
  <c r="S2683" i="1" l="1"/>
  <c r="P2683" i="1" s="1"/>
  <c r="T2683" i="1" l="1"/>
  <c r="V2684" i="1" s="1"/>
  <c r="W2684" i="1" l="1"/>
  <c r="Q2684" i="1" s="1"/>
  <c r="M2684" i="1"/>
  <c r="U2683" i="1"/>
  <c r="N2684" i="1" s="1"/>
  <c r="O2684" i="1" l="1"/>
  <c r="L2684" i="1" s="1"/>
  <c r="R2684" i="1"/>
  <c r="S2684" i="1" l="1"/>
  <c r="P2684" i="1" s="1"/>
  <c r="T2684" i="1" s="1"/>
  <c r="W2685" i="1" l="1"/>
  <c r="Q2685" i="1" s="1"/>
  <c r="M2685" i="1"/>
  <c r="U2684" i="1"/>
  <c r="V2685" i="1"/>
  <c r="O2685" i="1" l="1"/>
  <c r="R2685" i="1"/>
  <c r="N2685" i="1"/>
  <c r="L2685" i="1" l="1"/>
  <c r="S2685" i="1" s="1"/>
  <c r="P2685" i="1" s="1"/>
  <c r="T2685" i="1" l="1"/>
  <c r="W2686" i="1" s="1"/>
  <c r="Q2686" i="1" s="1"/>
  <c r="V2686" i="1" l="1"/>
  <c r="M2686" i="1"/>
  <c r="U2685" i="1"/>
  <c r="R2686" i="1" s="1"/>
  <c r="O2686" i="1" l="1"/>
  <c r="N2686" i="1"/>
  <c r="L2686" i="1" l="1"/>
  <c r="S2686" i="1" s="1"/>
  <c r="P2686" i="1" s="1"/>
  <c r="T2686" i="1" l="1"/>
  <c r="W2687" i="1" s="1"/>
  <c r="Q2687" i="1" s="1"/>
  <c r="V2687" i="1" l="1"/>
  <c r="U2686" i="1"/>
  <c r="N2687" i="1" s="1"/>
  <c r="M2687" i="1"/>
  <c r="O2687" i="1" l="1"/>
  <c r="L2687" i="1" s="1"/>
  <c r="S2687" i="1" s="1"/>
  <c r="R2687" i="1"/>
  <c r="P2687" i="1" l="1"/>
  <c r="T2687" i="1" s="1"/>
  <c r="W2688" i="1" s="1"/>
  <c r="Q2688" i="1" s="1"/>
  <c r="U2687" i="1" l="1"/>
  <c r="N2688" i="1" s="1"/>
  <c r="M2688" i="1"/>
  <c r="V2688" i="1"/>
  <c r="O2688" i="1" l="1"/>
  <c r="L2688" i="1" s="1"/>
  <c r="S2688" i="1" s="1"/>
  <c r="R2688" i="1"/>
  <c r="P2688" i="1" l="1"/>
  <c r="T2688" i="1" s="1"/>
  <c r="W2689" i="1" s="1"/>
  <c r="U2688" i="1" l="1"/>
  <c r="N2689" i="1" s="1"/>
  <c r="M2689" i="1"/>
  <c r="V2689" i="1"/>
  <c r="Q2689" i="1"/>
  <c r="O2689" i="1" l="1"/>
  <c r="L2689" i="1" s="1"/>
  <c r="R2689" i="1"/>
  <c r="S2689" i="1" l="1"/>
  <c r="P2689" i="1" s="1"/>
  <c r="T2689" i="1" l="1"/>
  <c r="W2690" i="1" s="1"/>
  <c r="M2690" i="1" l="1"/>
  <c r="U2689" i="1"/>
  <c r="N2690" i="1" s="1"/>
  <c r="V2690" i="1"/>
  <c r="Q2690" i="1"/>
  <c r="O2690" i="1" l="1"/>
  <c r="L2690" i="1" s="1"/>
  <c r="R2690" i="1"/>
  <c r="S2690" i="1" l="1"/>
  <c r="P2690" i="1" s="1"/>
  <c r="T2690" i="1" l="1"/>
  <c r="W2691" i="1" s="1"/>
  <c r="Q2691" i="1" s="1"/>
  <c r="V2691" i="1" l="1"/>
  <c r="U2690" i="1"/>
  <c r="R2691" i="1" s="1"/>
  <c r="M2691" i="1"/>
  <c r="N2691" i="1" l="1"/>
  <c r="O2691" i="1"/>
  <c r="L2691" i="1" l="1"/>
  <c r="S2691" i="1" s="1"/>
  <c r="P2691" i="1" s="1"/>
  <c r="T2691" i="1" s="1"/>
  <c r="M2692" i="1" l="1"/>
  <c r="U2691" i="1"/>
  <c r="R2692" i="1" s="1"/>
  <c r="W2692" i="1"/>
  <c r="Q2692" i="1" s="1"/>
  <c r="V2692" i="1"/>
  <c r="N2692" i="1" l="1"/>
  <c r="O2692" i="1"/>
  <c r="L2692" i="1" l="1"/>
  <c r="S2692" i="1" s="1"/>
  <c r="P2692" i="1" s="1"/>
  <c r="T2692" i="1" l="1"/>
  <c r="W2693" i="1" s="1"/>
  <c r="Q2693" i="1" s="1"/>
  <c r="V2693" i="1" l="1"/>
  <c r="M2693" i="1"/>
  <c r="U2692" i="1"/>
  <c r="N2693" i="1" s="1"/>
  <c r="R2693" i="1" l="1"/>
  <c r="O2693" i="1"/>
  <c r="L2693" i="1" s="1"/>
  <c r="S2693" i="1" s="1"/>
  <c r="P2693" i="1" l="1"/>
  <c r="T2693" i="1" s="1"/>
  <c r="W2694" i="1" s="1"/>
  <c r="M2694" i="1" l="1"/>
  <c r="U2693" i="1"/>
  <c r="N2694" i="1" s="1"/>
  <c r="V2694" i="1"/>
  <c r="Q2694" i="1"/>
  <c r="O2694" i="1" l="1"/>
  <c r="L2694" i="1" s="1"/>
  <c r="R2694" i="1"/>
  <c r="S2694" i="1" l="1"/>
  <c r="P2694" i="1" s="1"/>
  <c r="T2694" i="1" l="1"/>
  <c r="V2695" i="1" s="1"/>
  <c r="W2695" i="1" l="1"/>
  <c r="Q2695" i="1" s="1"/>
  <c r="M2695" i="1"/>
  <c r="U2694" i="1"/>
  <c r="O2695" i="1" l="1"/>
  <c r="R2695" i="1"/>
  <c r="N2695" i="1"/>
  <c r="L2695" i="1" l="1"/>
  <c r="S2695" i="1" s="1"/>
  <c r="P2695" i="1" s="1"/>
  <c r="T2695" i="1" l="1"/>
  <c r="W2696" i="1" s="1"/>
  <c r="M2696" i="1" l="1"/>
  <c r="U2695" i="1"/>
  <c r="N2696" i="1" s="1"/>
  <c r="V2696" i="1"/>
  <c r="Q2696" i="1"/>
  <c r="O2696" i="1" l="1"/>
  <c r="L2696" i="1" s="1"/>
  <c r="R2696" i="1"/>
  <c r="S2696" i="1" l="1"/>
  <c r="P2696" i="1" s="1"/>
  <c r="T2696" i="1" l="1"/>
  <c r="W2697" i="1" s="1"/>
  <c r="U2696" i="1" l="1"/>
  <c r="N2697" i="1" s="1"/>
  <c r="M2697" i="1"/>
  <c r="V2697" i="1"/>
  <c r="Q2697" i="1"/>
  <c r="O2697" i="1" l="1"/>
  <c r="L2697" i="1" s="1"/>
  <c r="S2697" i="1" s="1"/>
  <c r="R2697" i="1"/>
  <c r="P2697" i="1" l="1"/>
  <c r="T2697" i="1" s="1"/>
  <c r="W2698" i="1" l="1"/>
  <c r="Q2698" i="1" s="1"/>
  <c r="M2698" i="1"/>
  <c r="U2697" i="1"/>
  <c r="V2698" i="1"/>
  <c r="O2698" i="1" l="1"/>
  <c r="R2698" i="1"/>
  <c r="N2698" i="1"/>
  <c r="L2698" i="1" l="1"/>
  <c r="S2698" i="1" s="1"/>
  <c r="P2698" i="1" s="1"/>
  <c r="T2698" i="1" l="1"/>
  <c r="W2699" i="1" s="1"/>
  <c r="M2699" i="1" l="1"/>
  <c r="U2698" i="1"/>
  <c r="N2699" i="1" s="1"/>
  <c r="V2699" i="1"/>
  <c r="Q2699" i="1"/>
  <c r="O2699" i="1" l="1"/>
  <c r="L2699" i="1" s="1"/>
  <c r="R2699" i="1"/>
  <c r="S2699" i="1" l="1"/>
  <c r="P2699" i="1" s="1"/>
  <c r="T2699" i="1" l="1"/>
  <c r="W2700" i="1" s="1"/>
  <c r="U2699" i="1" l="1"/>
  <c r="M2700" i="1"/>
  <c r="V2700" i="1"/>
  <c r="Q2700" i="1"/>
  <c r="O2700" i="1" l="1"/>
  <c r="R2700" i="1"/>
  <c r="N2700" i="1"/>
  <c r="L2700" i="1" l="1"/>
  <c r="S2700" i="1" s="1"/>
  <c r="P2700" i="1" s="1"/>
  <c r="T2700" i="1" l="1"/>
  <c r="W2701" i="1" s="1"/>
  <c r="Q2701" i="1" s="1"/>
  <c r="U2700" i="1" l="1"/>
  <c r="N2701" i="1" s="1"/>
  <c r="M2701" i="1"/>
  <c r="V2701" i="1"/>
  <c r="O2701" i="1" l="1"/>
  <c r="L2701" i="1" s="1"/>
  <c r="S2701" i="1" s="1"/>
  <c r="R2701" i="1"/>
  <c r="P2701" i="1" l="1"/>
  <c r="T2701" i="1" s="1"/>
  <c r="W2702" i="1" s="1"/>
  <c r="Q2702" i="1" s="1"/>
  <c r="V2702" i="1" l="1"/>
  <c r="U2701" i="1"/>
  <c r="N2702" i="1" s="1"/>
  <c r="M2702" i="1"/>
  <c r="O2702" i="1" l="1"/>
  <c r="L2702" i="1" s="1"/>
  <c r="S2702" i="1" s="1"/>
  <c r="R2702" i="1"/>
  <c r="P2702" i="1" l="1"/>
  <c r="T2702" i="1" s="1"/>
  <c r="M2703" i="1" l="1"/>
  <c r="U2702" i="1"/>
  <c r="O2703" i="1" s="1"/>
  <c r="W2703" i="1"/>
  <c r="Q2703" i="1" s="1"/>
  <c r="V2703" i="1"/>
  <c r="N2703" i="1" l="1"/>
  <c r="L2703" i="1" s="1"/>
  <c r="S2703" i="1" s="1"/>
  <c r="R2703" i="1"/>
  <c r="P2703" i="1" l="1"/>
  <c r="T2703" i="1" s="1"/>
  <c r="W2704" i="1" s="1"/>
  <c r="M2704" i="1" l="1"/>
  <c r="U2703" i="1"/>
  <c r="N2704" i="1" s="1"/>
  <c r="V2704" i="1"/>
  <c r="Q2704" i="1"/>
  <c r="O2704" i="1" l="1"/>
  <c r="L2704" i="1" s="1"/>
  <c r="S2704" i="1" s="1"/>
  <c r="R2704" i="1"/>
  <c r="P2704" i="1" l="1"/>
  <c r="T2704" i="1" s="1"/>
  <c r="V2705" i="1" s="1"/>
  <c r="W2705" i="1" l="1"/>
  <c r="Q2705" i="1" s="1"/>
  <c r="U2704" i="1"/>
  <c r="M2705" i="1"/>
  <c r="R2705" i="1" l="1"/>
  <c r="O2705" i="1"/>
  <c r="N2705" i="1"/>
  <c r="L2705" i="1" l="1"/>
  <c r="S2705" i="1" s="1"/>
  <c r="P2705" i="1" s="1"/>
  <c r="T2705" i="1" s="1"/>
  <c r="W2706" i="1" l="1"/>
  <c r="Q2706" i="1" s="1"/>
  <c r="U2705" i="1"/>
  <c r="N2706" i="1" s="1"/>
  <c r="M2706" i="1"/>
  <c r="V2706" i="1"/>
  <c r="R2706" i="1" l="1"/>
  <c r="O2706" i="1"/>
  <c r="L2706" i="1" s="1"/>
  <c r="S2706" i="1" l="1"/>
  <c r="P2706" i="1" s="1"/>
  <c r="T2706" i="1" l="1"/>
  <c r="W2707" i="1" l="1"/>
  <c r="Q2707" i="1" s="1"/>
  <c r="U2706" i="1"/>
  <c r="M2707" i="1"/>
  <c r="V2707" i="1"/>
  <c r="O2707" i="1" l="1"/>
  <c r="R2707" i="1"/>
  <c r="N2707" i="1"/>
  <c r="L2707" i="1" l="1"/>
  <c r="S2707" i="1" s="1"/>
  <c r="P2707" i="1" s="1"/>
  <c r="T2707" i="1" l="1"/>
  <c r="W2708" i="1" l="1"/>
  <c r="Q2708" i="1" s="1"/>
  <c r="M2708" i="1"/>
  <c r="U2707" i="1"/>
  <c r="N2708" i="1" s="1"/>
  <c r="V2708" i="1"/>
  <c r="R2708" i="1" l="1"/>
  <c r="O2708" i="1"/>
  <c r="L2708" i="1" s="1"/>
  <c r="S2708" i="1" l="1"/>
  <c r="P2708" i="1" s="1"/>
  <c r="T2708" i="1" l="1"/>
  <c r="W2709" i="1" s="1"/>
  <c r="Q2709" i="1" s="1"/>
  <c r="V2709" i="1" l="1"/>
  <c r="M2709" i="1"/>
  <c r="U2708" i="1"/>
  <c r="N2709" i="1" s="1"/>
  <c r="R2709" i="1" l="1"/>
  <c r="O2709" i="1"/>
  <c r="L2709" i="1" s="1"/>
  <c r="S2709" i="1" s="1"/>
  <c r="P2709" i="1" l="1"/>
  <c r="T2709" i="1" s="1"/>
  <c r="W2710" i="1" s="1"/>
  <c r="M2710" i="1" l="1"/>
  <c r="U2709" i="1"/>
  <c r="V2710" i="1"/>
  <c r="Q2710" i="1"/>
  <c r="O2710" i="1" l="1"/>
  <c r="R2710" i="1"/>
  <c r="N2710" i="1"/>
  <c r="L2710" i="1" l="1"/>
  <c r="S2710" i="1" s="1"/>
  <c r="P2710" i="1" s="1"/>
  <c r="T2710" i="1" l="1"/>
  <c r="W2711" i="1" s="1"/>
  <c r="M2711" i="1" l="1"/>
  <c r="U2710" i="1"/>
  <c r="V2711" i="1"/>
  <c r="Q2711" i="1"/>
  <c r="O2711" i="1" l="1"/>
  <c r="R2711" i="1"/>
  <c r="N2711" i="1"/>
  <c r="L2711" i="1" l="1"/>
  <c r="S2711" i="1" s="1"/>
  <c r="P2711" i="1" s="1"/>
  <c r="T2711" i="1" l="1"/>
  <c r="W2712" i="1" s="1"/>
  <c r="M2712" i="1" l="1"/>
  <c r="U2711" i="1"/>
  <c r="V2712" i="1"/>
  <c r="Q2712" i="1"/>
  <c r="O2712" i="1" l="1"/>
  <c r="R2712" i="1"/>
  <c r="N2712" i="1"/>
  <c r="L2712" i="1" s="1"/>
  <c r="S2712" i="1" l="1"/>
  <c r="P2712" i="1" s="1"/>
  <c r="T2712" i="1" l="1"/>
  <c r="W2713" i="1" s="1"/>
  <c r="M2713" i="1" l="1"/>
  <c r="U2712" i="1"/>
  <c r="N2713" i="1" s="1"/>
  <c r="V2713" i="1"/>
  <c r="Q2713" i="1"/>
  <c r="O2713" i="1" l="1"/>
  <c r="L2713" i="1" s="1"/>
  <c r="R2713" i="1"/>
  <c r="S2713" i="1" l="1"/>
  <c r="P2713" i="1" s="1"/>
  <c r="T2713" i="1" l="1"/>
  <c r="W2714" i="1" s="1"/>
  <c r="M2714" i="1" l="1"/>
  <c r="U2713" i="1"/>
  <c r="V2714" i="1"/>
  <c r="Q2714" i="1"/>
  <c r="R2714" i="1" l="1"/>
  <c r="O2714" i="1"/>
  <c r="N2714" i="1"/>
  <c r="L2714" i="1" s="1"/>
  <c r="S2714" i="1" l="1"/>
  <c r="P2714" i="1" s="1"/>
  <c r="T2714" i="1" l="1"/>
  <c r="W2715" i="1" s="1"/>
  <c r="Q2715" i="1" s="1"/>
  <c r="V2715" i="1" l="1"/>
  <c r="U2714" i="1"/>
  <c r="N2715" i="1" s="1"/>
  <c r="M2715" i="1"/>
  <c r="O2715" i="1" l="1"/>
  <c r="L2715" i="1" s="1"/>
  <c r="S2715" i="1" s="1"/>
  <c r="R2715" i="1"/>
  <c r="P2715" i="1" l="1"/>
  <c r="T2715" i="1" s="1"/>
  <c r="W2716" i="1" s="1"/>
  <c r="Q2716" i="1" s="1"/>
  <c r="V2716" i="1" l="1"/>
  <c r="U2715" i="1"/>
  <c r="O2716" i="1" s="1"/>
  <c r="M2716" i="1"/>
  <c r="N2716" i="1" l="1"/>
  <c r="L2716" i="1" s="1"/>
  <c r="S2716" i="1" s="1"/>
  <c r="R2716" i="1"/>
  <c r="P2716" i="1" l="1"/>
  <c r="T2716" i="1" s="1"/>
  <c r="W2717" i="1" s="1"/>
  <c r="M2717" i="1" l="1"/>
  <c r="U2716" i="1"/>
  <c r="N2717" i="1" s="1"/>
  <c r="V2717" i="1"/>
  <c r="Q2717" i="1"/>
  <c r="O2717" i="1" l="1"/>
  <c r="L2717" i="1" s="1"/>
  <c r="R2717" i="1"/>
  <c r="S2717" i="1" l="1"/>
  <c r="P2717" i="1" s="1"/>
  <c r="T2717" i="1" l="1"/>
  <c r="W2718" i="1" s="1"/>
  <c r="U2717" i="1" l="1"/>
  <c r="M2718" i="1"/>
  <c r="V2718" i="1"/>
  <c r="Q2718" i="1"/>
  <c r="O2718" i="1" l="1"/>
  <c r="R2718" i="1"/>
  <c r="N2718" i="1"/>
  <c r="L2718" i="1" l="1"/>
  <c r="S2718" i="1" s="1"/>
  <c r="P2718" i="1" s="1"/>
  <c r="T2718" i="1" l="1"/>
  <c r="W2719" i="1" s="1"/>
  <c r="M2719" i="1" l="1"/>
  <c r="U2718" i="1"/>
  <c r="V2719" i="1"/>
  <c r="Q2719" i="1"/>
  <c r="O2719" i="1" l="1"/>
  <c r="R2719" i="1"/>
  <c r="N2719" i="1"/>
  <c r="L2719" i="1" l="1"/>
  <c r="S2719" i="1" s="1"/>
  <c r="P2719" i="1" s="1"/>
  <c r="T2719" i="1" l="1"/>
  <c r="W2720" i="1" s="1"/>
  <c r="Q2720" i="1" s="1"/>
  <c r="M2720" i="1" l="1"/>
  <c r="V2720" i="1"/>
  <c r="U2719" i="1"/>
  <c r="N2720" i="1" s="1"/>
  <c r="O2720" i="1" l="1"/>
  <c r="L2720" i="1" s="1"/>
  <c r="S2720" i="1" s="1"/>
  <c r="R2720" i="1"/>
  <c r="P2720" i="1" l="1"/>
  <c r="T2720" i="1" s="1"/>
  <c r="W2721" i="1" s="1"/>
  <c r="U2720" i="1" l="1"/>
  <c r="N2721" i="1" s="1"/>
  <c r="M2721" i="1"/>
  <c r="V2721" i="1"/>
  <c r="Q2721" i="1"/>
  <c r="O2721" i="1" l="1"/>
  <c r="L2721" i="1" s="1"/>
  <c r="R2721" i="1"/>
  <c r="S2721" i="1" l="1"/>
  <c r="P2721" i="1" s="1"/>
  <c r="T2721" i="1" l="1"/>
  <c r="W2722" i="1" s="1"/>
  <c r="Q2722" i="1" s="1"/>
  <c r="M2722" i="1" l="1"/>
  <c r="U2721" i="1"/>
  <c r="N2722" i="1" s="1"/>
  <c r="V2722" i="1"/>
  <c r="O2722" i="1" l="1"/>
  <c r="L2722" i="1" s="1"/>
  <c r="R2722" i="1"/>
  <c r="S2722" i="1" l="1"/>
  <c r="P2722" i="1" s="1"/>
  <c r="T2722" i="1" s="1"/>
  <c r="U2722" i="1" l="1"/>
  <c r="O2723" i="1" s="1"/>
  <c r="V2723" i="1"/>
  <c r="M2723" i="1"/>
  <c r="W2723" i="1"/>
  <c r="Q2723" i="1" s="1"/>
  <c r="N2723" i="1" l="1"/>
  <c r="L2723" i="1" s="1"/>
  <c r="S2723" i="1" s="1"/>
  <c r="R2723" i="1"/>
  <c r="P2723" i="1" l="1"/>
  <c r="T2723" i="1" s="1"/>
  <c r="M2724" i="1" s="1"/>
  <c r="W2724" i="1" l="1"/>
  <c r="Q2724" i="1" s="1"/>
  <c r="V2724" i="1"/>
  <c r="U2723" i="1"/>
  <c r="N2724" i="1" s="1"/>
  <c r="O2724" i="1" l="1"/>
  <c r="L2724" i="1" s="1"/>
  <c r="S2724" i="1" s="1"/>
  <c r="R2724" i="1"/>
  <c r="P2724" i="1" l="1"/>
  <c r="T2724" i="1" s="1"/>
  <c r="W2725" i="1" s="1"/>
  <c r="Q2725" i="1" s="1"/>
  <c r="V2725" i="1" l="1"/>
  <c r="M2725" i="1"/>
  <c r="U2724" i="1"/>
  <c r="R2725" i="1" s="1"/>
  <c r="O2725" i="1" l="1"/>
  <c r="N2725" i="1"/>
  <c r="L2725" i="1" l="1"/>
  <c r="S2725" i="1" s="1"/>
  <c r="P2725" i="1" s="1"/>
  <c r="T2725" i="1" l="1"/>
  <c r="W2726" i="1" s="1"/>
  <c r="Q2726" i="1" s="1"/>
  <c r="M2726" i="1" l="1"/>
  <c r="U2725" i="1"/>
  <c r="O2726" i="1" s="1"/>
  <c r="V2726" i="1"/>
  <c r="N2726" i="1" l="1"/>
  <c r="L2726" i="1" s="1"/>
  <c r="S2726" i="1" s="1"/>
  <c r="P2726" i="1" s="1"/>
  <c r="T2726" i="1" s="1"/>
  <c r="U2726" i="1" s="1"/>
  <c r="N2727" i="1" s="1"/>
  <c r="R2726" i="1"/>
  <c r="M2727" i="1" l="1"/>
  <c r="W2727" i="1"/>
  <c r="Q2727" i="1" s="1"/>
  <c r="V2727" i="1"/>
  <c r="R2727" i="1"/>
  <c r="O2727" i="1"/>
  <c r="L2727" i="1" l="1"/>
  <c r="S2727" i="1" s="1"/>
  <c r="P2727" i="1" s="1"/>
  <c r="T2727" i="1" l="1"/>
  <c r="W2728" i="1" s="1"/>
  <c r="Q2728" i="1" s="1"/>
  <c r="V2728" i="1" l="1"/>
  <c r="U2727" i="1"/>
  <c r="N2728" i="1" s="1"/>
  <c r="M2728" i="1"/>
  <c r="R2728" i="1" l="1"/>
  <c r="O2728" i="1"/>
  <c r="L2728" i="1" s="1"/>
  <c r="S2728" i="1" s="1"/>
  <c r="P2728" i="1" l="1"/>
  <c r="T2728" i="1" s="1"/>
  <c r="W2729" i="1" s="1"/>
  <c r="U2728" i="1" l="1"/>
  <c r="N2729" i="1" s="1"/>
  <c r="M2729" i="1"/>
  <c r="V2729" i="1"/>
  <c r="Q2729" i="1"/>
  <c r="O2729" i="1" l="1"/>
  <c r="L2729" i="1" s="1"/>
  <c r="R2729" i="1"/>
  <c r="S2729" i="1" l="1"/>
  <c r="P2729" i="1" s="1"/>
  <c r="T2729" i="1" l="1"/>
  <c r="W2730" i="1" s="1"/>
  <c r="Q2730" i="1" s="1"/>
  <c r="U2729" i="1" l="1"/>
  <c r="N2730" i="1" s="1"/>
  <c r="V2730" i="1"/>
  <c r="M2730" i="1"/>
  <c r="R2730" i="1" l="1"/>
  <c r="O2730" i="1"/>
  <c r="L2730" i="1" s="1"/>
  <c r="S2730" i="1" s="1"/>
  <c r="P2730" i="1" l="1"/>
  <c r="T2730" i="1" s="1"/>
  <c r="W2731" i="1" s="1"/>
  <c r="M2731" i="1" l="1"/>
  <c r="U2730" i="1"/>
  <c r="V2731" i="1"/>
  <c r="Q2731" i="1"/>
  <c r="R2731" i="1" l="1"/>
  <c r="O2731" i="1"/>
  <c r="N2731" i="1"/>
  <c r="L2731" i="1" s="1"/>
  <c r="S2731" i="1" l="1"/>
  <c r="P2731" i="1" s="1"/>
  <c r="T2731" i="1" l="1"/>
  <c r="W2732" i="1" s="1"/>
  <c r="M2732" i="1" l="1"/>
  <c r="U2731" i="1"/>
  <c r="N2732" i="1" s="1"/>
  <c r="V2732" i="1"/>
  <c r="Q2732" i="1"/>
  <c r="R2732" i="1" l="1"/>
  <c r="O2732" i="1"/>
  <c r="L2732" i="1" s="1"/>
  <c r="S2732" i="1" l="1"/>
  <c r="P2732" i="1" s="1"/>
  <c r="T2732" i="1" l="1"/>
  <c r="W2733" i="1" s="1"/>
  <c r="Q2733" i="1" s="1"/>
  <c r="U2732" i="1" l="1"/>
  <c r="N2733" i="1" s="1"/>
  <c r="M2733" i="1"/>
  <c r="V2733" i="1"/>
  <c r="O2733" i="1" l="1"/>
  <c r="L2733" i="1" s="1"/>
  <c r="S2733" i="1" s="1"/>
  <c r="R2733" i="1"/>
  <c r="P2733" i="1" l="1"/>
  <c r="T2733" i="1" s="1"/>
  <c r="W2734" i="1" s="1"/>
  <c r="Q2734" i="1" s="1"/>
  <c r="U2733" i="1" l="1"/>
  <c r="N2734" i="1" s="1"/>
  <c r="V2734" i="1"/>
  <c r="M2734" i="1"/>
  <c r="R2734" i="1" l="1"/>
  <c r="O2734" i="1"/>
  <c r="L2734" i="1" s="1"/>
  <c r="S2734" i="1" s="1"/>
  <c r="P2734" i="1" l="1"/>
  <c r="T2734" i="1" s="1"/>
  <c r="U2734" i="1" s="1"/>
  <c r="N2735" i="1" s="1"/>
  <c r="M2735" i="1" l="1"/>
  <c r="W2735" i="1"/>
  <c r="Q2735" i="1" s="1"/>
  <c r="V2735" i="1"/>
  <c r="O2735" i="1"/>
  <c r="R2735" i="1"/>
  <c r="L2735" i="1" l="1"/>
  <c r="S2735" i="1" s="1"/>
  <c r="P2735" i="1" s="1"/>
  <c r="T2735" i="1" l="1"/>
  <c r="W2736" i="1" s="1"/>
  <c r="M2736" i="1" l="1"/>
  <c r="U2735" i="1"/>
  <c r="V2736" i="1"/>
  <c r="Q2736" i="1"/>
  <c r="O2736" i="1" l="1"/>
  <c r="R2736" i="1"/>
  <c r="N2736" i="1"/>
  <c r="L2736" i="1" l="1"/>
  <c r="S2736" i="1" s="1"/>
  <c r="P2736" i="1" s="1"/>
  <c r="T2736" i="1" l="1"/>
  <c r="W2737" i="1" s="1"/>
  <c r="U2736" i="1" l="1"/>
  <c r="N2737" i="1" s="1"/>
  <c r="M2737" i="1"/>
  <c r="V2737" i="1"/>
  <c r="Q2737" i="1"/>
  <c r="O2737" i="1" l="1"/>
  <c r="L2737" i="1" s="1"/>
  <c r="R2737" i="1"/>
  <c r="S2737" i="1" l="1"/>
  <c r="P2737" i="1" s="1"/>
  <c r="T2737" i="1" l="1"/>
  <c r="V2738" i="1" s="1"/>
  <c r="W2738" i="1" l="1"/>
  <c r="Q2738" i="1" s="1"/>
  <c r="M2738" i="1"/>
  <c r="U2737" i="1"/>
  <c r="N2738" i="1" s="1"/>
  <c r="O2738" i="1" l="1"/>
  <c r="L2738" i="1" s="1"/>
  <c r="R2738" i="1"/>
  <c r="S2738" i="1" l="1"/>
  <c r="P2738" i="1" s="1"/>
  <c r="T2738" i="1" s="1"/>
  <c r="W2739" i="1" l="1"/>
  <c r="Q2739" i="1" s="1"/>
  <c r="V2739" i="1"/>
  <c r="M2739" i="1"/>
  <c r="U2738" i="1"/>
  <c r="N2739" i="1" s="1"/>
  <c r="R2739" i="1" l="1"/>
  <c r="O2739" i="1"/>
  <c r="L2739" i="1" s="1"/>
  <c r="S2739" i="1" s="1"/>
  <c r="P2739" i="1" l="1"/>
  <c r="T2739" i="1" l="1"/>
  <c r="W2740" i="1" s="1"/>
  <c r="Q2740" i="1" s="1"/>
  <c r="V2740" i="1" l="1"/>
  <c r="M2740" i="1"/>
  <c r="U2739" i="1"/>
  <c r="O2740" i="1" s="1"/>
  <c r="R2740" i="1" l="1"/>
  <c r="N2740" i="1"/>
  <c r="L2740" i="1" s="1"/>
  <c r="S2740" i="1" s="1"/>
  <c r="P2740" i="1" l="1"/>
  <c r="T2740" i="1" s="1"/>
  <c r="W2741" i="1" s="1"/>
  <c r="M2741" i="1" l="1"/>
  <c r="U2740" i="1"/>
  <c r="N2741" i="1" s="1"/>
  <c r="V2741" i="1"/>
  <c r="Q2741" i="1"/>
  <c r="R2741" i="1" l="1"/>
  <c r="O2741" i="1"/>
  <c r="L2741" i="1" s="1"/>
  <c r="S2741" i="1" s="1"/>
  <c r="P2741" i="1" l="1"/>
  <c r="T2741" i="1" s="1"/>
  <c r="W2742" i="1" l="1"/>
  <c r="Q2742" i="1" s="1"/>
  <c r="M2742" i="1"/>
  <c r="U2741" i="1"/>
  <c r="V2742" i="1"/>
  <c r="O2742" i="1" l="1"/>
  <c r="R2742" i="1"/>
  <c r="N2742" i="1"/>
  <c r="L2742" i="1" l="1"/>
  <c r="S2742" i="1" s="1"/>
  <c r="P2742" i="1" s="1"/>
  <c r="T2742" i="1" l="1"/>
  <c r="W2743" i="1" s="1"/>
  <c r="Q2743" i="1" s="1"/>
  <c r="M2743" i="1" l="1"/>
  <c r="U2742" i="1"/>
  <c r="V2743" i="1"/>
  <c r="R2743" i="1" l="1"/>
  <c r="O2743" i="1"/>
  <c r="N2743" i="1"/>
  <c r="L2743" i="1" s="1"/>
  <c r="S2743" i="1" l="1"/>
  <c r="P2743" i="1" s="1"/>
  <c r="T2743" i="1" l="1"/>
  <c r="W2744" i="1" s="1"/>
  <c r="M2744" i="1" l="1"/>
  <c r="U2743" i="1"/>
  <c r="N2744" i="1" s="1"/>
  <c r="V2744" i="1"/>
  <c r="Q2744" i="1"/>
  <c r="R2744" i="1" l="1"/>
  <c r="O2744" i="1"/>
  <c r="L2744" i="1" s="1"/>
  <c r="S2744" i="1" l="1"/>
  <c r="P2744" i="1" s="1"/>
  <c r="T2744" i="1" l="1"/>
  <c r="V2745" i="1" s="1"/>
  <c r="W2745" i="1" l="1"/>
  <c r="Q2745" i="1" s="1"/>
  <c r="M2745" i="1"/>
  <c r="U2744" i="1"/>
  <c r="O2745" i="1" l="1"/>
  <c r="R2745" i="1"/>
  <c r="N2745" i="1"/>
  <c r="L2745" i="1" l="1"/>
  <c r="S2745" i="1" s="1"/>
  <c r="P2745" i="1" s="1"/>
  <c r="T2745" i="1" l="1"/>
  <c r="W2746" i="1" s="1"/>
  <c r="Q2746" i="1" s="1"/>
  <c r="V2746" i="1" l="1"/>
  <c r="U2745" i="1"/>
  <c r="O2746" i="1" s="1"/>
  <c r="M2746" i="1"/>
  <c r="N2746" i="1" l="1"/>
  <c r="L2746" i="1" s="1"/>
  <c r="S2746" i="1" s="1"/>
  <c r="R2746" i="1"/>
  <c r="P2746" i="1" l="1"/>
  <c r="T2746" i="1" s="1"/>
  <c r="W2747" i="1" s="1"/>
  <c r="Q2747" i="1" s="1"/>
  <c r="V2747" i="1" l="1"/>
  <c r="M2747" i="1"/>
  <c r="U2746" i="1"/>
  <c r="O2747" i="1" s="1"/>
  <c r="R2747" i="1" l="1"/>
  <c r="N2747" i="1"/>
  <c r="L2747" i="1" s="1"/>
  <c r="S2747" i="1" s="1"/>
  <c r="P2747" i="1" l="1"/>
  <c r="T2747" i="1" s="1"/>
  <c r="W2748" i="1" s="1"/>
  <c r="Q2748" i="1" s="1"/>
  <c r="U2747" i="1" l="1"/>
  <c r="O2748" i="1" s="1"/>
  <c r="M2748" i="1"/>
  <c r="V2748" i="1"/>
  <c r="N2748" i="1" l="1"/>
  <c r="L2748" i="1" s="1"/>
  <c r="S2748" i="1" s="1"/>
  <c r="R2748" i="1"/>
  <c r="P2748" i="1" l="1"/>
  <c r="T2748" i="1" s="1"/>
  <c r="W2749" i="1" s="1"/>
  <c r="Q2749" i="1" s="1"/>
  <c r="V2749" i="1" l="1"/>
  <c r="U2748" i="1"/>
  <c r="R2749" i="1" s="1"/>
  <c r="M2749" i="1"/>
  <c r="N2749" i="1" l="1"/>
  <c r="O2749" i="1"/>
  <c r="L2749" i="1" l="1"/>
  <c r="S2749" i="1" s="1"/>
  <c r="P2749" i="1" s="1"/>
  <c r="T2749" i="1" l="1"/>
  <c r="W2750" i="1" s="1"/>
  <c r="Q2750" i="1" s="1"/>
  <c r="V2750" i="1" l="1"/>
  <c r="M2750" i="1"/>
  <c r="U2749" i="1"/>
  <c r="N2750" i="1" s="1"/>
  <c r="R2750" i="1" l="1"/>
  <c r="O2750" i="1"/>
  <c r="L2750" i="1" s="1"/>
  <c r="S2750" i="1" s="1"/>
  <c r="P2750" i="1" l="1"/>
  <c r="T2750" i="1" s="1"/>
  <c r="W2751" i="1" s="1"/>
  <c r="Q2751" i="1" s="1"/>
  <c r="U2750" i="1" l="1"/>
  <c r="N2751" i="1" s="1"/>
  <c r="M2751" i="1"/>
  <c r="V2751" i="1"/>
  <c r="R2751" i="1" l="1"/>
  <c r="O2751" i="1"/>
  <c r="L2751" i="1" s="1"/>
  <c r="S2751" i="1" s="1"/>
  <c r="P2751" i="1" l="1"/>
  <c r="T2751" i="1" s="1"/>
  <c r="W2752" i="1" s="1"/>
  <c r="Q2752" i="1" s="1"/>
  <c r="M2752" i="1" l="1"/>
  <c r="U2751" i="1"/>
  <c r="O2752" i="1" s="1"/>
  <c r="V2752" i="1"/>
  <c r="R2752" i="1" l="1"/>
  <c r="N2752" i="1"/>
  <c r="L2752" i="1" s="1"/>
  <c r="S2752" i="1" s="1"/>
  <c r="P2752" i="1" l="1"/>
  <c r="T2752" i="1" s="1"/>
  <c r="W2753" i="1" s="1"/>
  <c r="Q2753" i="1" s="1"/>
  <c r="V2753" i="1" l="1"/>
  <c r="U2752" i="1"/>
  <c r="N2753" i="1" s="1"/>
  <c r="M2753" i="1"/>
  <c r="R2753" i="1" l="1"/>
  <c r="O2753" i="1"/>
  <c r="L2753" i="1" s="1"/>
  <c r="S2753" i="1" s="1"/>
  <c r="P2753" i="1" s="1"/>
  <c r="T2753" i="1" s="1"/>
  <c r="V2754" i="1" s="1"/>
  <c r="W2754" i="1" l="1"/>
  <c r="Q2754" i="1" s="1"/>
  <c r="M2754" i="1"/>
  <c r="U2753" i="1"/>
  <c r="N2754" i="1" s="1"/>
  <c r="R2754" i="1" l="1"/>
  <c r="O2754" i="1"/>
  <c r="L2754" i="1" s="1"/>
  <c r="S2754" i="1" s="1"/>
  <c r="P2754" i="1" l="1"/>
  <c r="T2754" i="1" s="1"/>
  <c r="V2755" i="1" s="1"/>
  <c r="W2755" i="1" l="1"/>
  <c r="Q2755" i="1" s="1"/>
  <c r="M2755" i="1"/>
  <c r="U2754" i="1"/>
  <c r="O2755" i="1" l="1"/>
  <c r="R2755" i="1"/>
  <c r="N2755" i="1"/>
  <c r="L2755" i="1" l="1"/>
  <c r="S2755" i="1" s="1"/>
  <c r="P2755" i="1" s="1"/>
  <c r="T2755" i="1" s="1"/>
  <c r="W2756" i="1" l="1"/>
  <c r="Q2756" i="1" s="1"/>
  <c r="M2756" i="1"/>
  <c r="U2755" i="1"/>
  <c r="N2756" i="1" s="1"/>
  <c r="V2756" i="1"/>
  <c r="O2756" i="1" l="1"/>
  <c r="L2756" i="1" s="1"/>
  <c r="S2756" i="1" s="1"/>
  <c r="R2756" i="1"/>
  <c r="P2756" i="1" l="1"/>
  <c r="T2756" i="1" s="1"/>
  <c r="V2757" i="1" s="1"/>
  <c r="W2757" i="1" l="1"/>
  <c r="Q2757" i="1" s="1"/>
  <c r="M2757" i="1"/>
  <c r="U2756" i="1"/>
  <c r="R2757" i="1" l="1"/>
  <c r="O2757" i="1"/>
  <c r="N2757" i="1"/>
  <c r="L2757" i="1" s="1"/>
  <c r="S2757" i="1" l="1"/>
  <c r="P2757" i="1" s="1"/>
  <c r="T2757" i="1" s="1"/>
  <c r="W2758" i="1" l="1"/>
  <c r="Q2758" i="1" s="1"/>
  <c r="U2757" i="1"/>
  <c r="M2758" i="1"/>
  <c r="V2758" i="1"/>
  <c r="O2758" i="1" l="1"/>
  <c r="R2758" i="1"/>
  <c r="N2758" i="1"/>
  <c r="L2758" i="1" l="1"/>
  <c r="S2758" i="1" s="1"/>
  <c r="P2758" i="1" s="1"/>
  <c r="T2758" i="1" l="1"/>
  <c r="W2759" i="1" s="1"/>
  <c r="U2758" i="1" l="1"/>
  <c r="M2759" i="1"/>
  <c r="V2759" i="1"/>
  <c r="Q2759" i="1"/>
  <c r="O2759" i="1" l="1"/>
  <c r="R2759" i="1"/>
  <c r="N2759" i="1"/>
  <c r="L2759" i="1" l="1"/>
  <c r="S2759" i="1" s="1"/>
  <c r="P2759" i="1" s="1"/>
  <c r="T2759" i="1" l="1"/>
  <c r="W2760" i="1" s="1"/>
  <c r="Q2760" i="1" s="1"/>
  <c r="M2760" i="1" l="1"/>
  <c r="U2759" i="1"/>
  <c r="R2760" i="1" s="1"/>
  <c r="V2760" i="1"/>
  <c r="N2760" i="1" l="1"/>
  <c r="O2760" i="1"/>
  <c r="L2760" i="1" l="1"/>
  <c r="S2760" i="1" s="1"/>
  <c r="P2760" i="1" s="1"/>
  <c r="T2760" i="1" l="1"/>
  <c r="W2761" i="1" s="1"/>
  <c r="Q2761" i="1" s="1"/>
  <c r="V2761" i="1" l="1"/>
  <c r="U2760" i="1"/>
  <c r="N2761" i="1" s="1"/>
  <c r="M2761" i="1"/>
  <c r="R2761" i="1" l="1"/>
  <c r="O2761" i="1"/>
  <c r="L2761" i="1" s="1"/>
  <c r="S2761" i="1" s="1"/>
  <c r="P2761" i="1" l="1"/>
  <c r="T2761" i="1" s="1"/>
  <c r="W2762" i="1" s="1"/>
  <c r="Q2762" i="1" s="1"/>
  <c r="M2762" i="1" l="1"/>
  <c r="U2761" i="1"/>
  <c r="N2762" i="1" s="1"/>
  <c r="V2762" i="1"/>
  <c r="R2762" i="1" l="1"/>
  <c r="O2762" i="1"/>
  <c r="L2762" i="1" s="1"/>
  <c r="S2762" i="1" s="1"/>
  <c r="P2762" i="1" l="1"/>
  <c r="T2762" i="1" s="1"/>
  <c r="W2763" i="1" s="1"/>
  <c r="Q2763" i="1" s="1"/>
  <c r="V2763" i="1" l="1"/>
  <c r="U2762" i="1"/>
  <c r="O2763" i="1" s="1"/>
  <c r="M2763" i="1"/>
  <c r="N2763" i="1" l="1"/>
  <c r="L2763" i="1" s="1"/>
  <c r="S2763" i="1" s="1"/>
  <c r="R2763" i="1"/>
  <c r="P2763" i="1" l="1"/>
  <c r="T2763" i="1" s="1"/>
  <c r="W2764" i="1" s="1"/>
  <c r="M2764" i="1" l="1"/>
  <c r="U2763" i="1"/>
  <c r="V2764" i="1"/>
  <c r="Q2764" i="1"/>
  <c r="N2764" i="1" l="1"/>
  <c r="R2764" i="1"/>
  <c r="O2764" i="1"/>
  <c r="L2764" i="1" l="1"/>
  <c r="S2764" i="1" s="1"/>
  <c r="P2764" i="1" s="1"/>
  <c r="T2764" i="1" l="1"/>
  <c r="W2765" i="1" s="1"/>
  <c r="Q2765" i="1" s="1"/>
  <c r="U2764" i="1" l="1"/>
  <c r="N2765" i="1" s="1"/>
  <c r="M2765" i="1"/>
  <c r="V2765" i="1"/>
  <c r="R2765" i="1" l="1"/>
  <c r="O2765" i="1"/>
  <c r="L2765" i="1" s="1"/>
  <c r="S2765" i="1" s="1"/>
  <c r="P2765" i="1" l="1"/>
  <c r="T2765" i="1" s="1"/>
  <c r="W2766" i="1" s="1"/>
  <c r="M2766" i="1" l="1"/>
  <c r="U2765" i="1"/>
  <c r="N2766" i="1" s="1"/>
  <c r="V2766" i="1"/>
  <c r="Q2766" i="1"/>
  <c r="O2766" i="1" l="1"/>
  <c r="L2766" i="1" s="1"/>
  <c r="R2766" i="1"/>
  <c r="S2766" i="1" l="1"/>
  <c r="P2766" i="1" s="1"/>
  <c r="T2766" i="1" l="1"/>
  <c r="W2767" i="1" s="1"/>
  <c r="Q2767" i="1" s="1"/>
  <c r="V2767" i="1" l="1"/>
  <c r="U2766" i="1"/>
  <c r="N2767" i="1" s="1"/>
  <c r="M2767" i="1"/>
  <c r="O2767" i="1" l="1"/>
  <c r="L2767" i="1" s="1"/>
  <c r="S2767" i="1" s="1"/>
  <c r="R2767" i="1"/>
  <c r="P2767" i="1" l="1"/>
  <c r="T2767" i="1" s="1"/>
  <c r="W2768" i="1" s="1"/>
  <c r="M2768" i="1" l="1"/>
  <c r="U2767" i="1"/>
  <c r="N2768" i="1" s="1"/>
  <c r="V2768" i="1"/>
  <c r="Q2768" i="1"/>
  <c r="O2768" i="1" l="1"/>
  <c r="L2768" i="1" s="1"/>
  <c r="R2768" i="1"/>
  <c r="S2768" i="1" l="1"/>
  <c r="P2768" i="1" s="1"/>
  <c r="T2768" i="1" l="1"/>
  <c r="W2769" i="1" s="1"/>
  <c r="U2768" i="1" l="1"/>
  <c r="M2769" i="1"/>
  <c r="V2769" i="1"/>
  <c r="Q2769" i="1"/>
  <c r="O2769" i="1" l="1"/>
  <c r="R2769" i="1"/>
  <c r="N2769" i="1"/>
  <c r="L2769" i="1" l="1"/>
  <c r="S2769" i="1" s="1"/>
  <c r="P2769" i="1" s="1"/>
  <c r="T2769" i="1" l="1"/>
  <c r="W2770" i="1" s="1"/>
  <c r="M2770" i="1" l="1"/>
  <c r="U2769" i="1"/>
  <c r="V2770" i="1"/>
  <c r="Q2770" i="1"/>
  <c r="R2770" i="1" l="1"/>
  <c r="O2770" i="1"/>
  <c r="N2770" i="1"/>
  <c r="L2770" i="1" l="1"/>
  <c r="S2770" i="1" s="1"/>
  <c r="P2770" i="1" s="1"/>
  <c r="T2770" i="1" l="1"/>
  <c r="W2771" i="1" s="1"/>
  <c r="U2770" i="1" l="1"/>
  <c r="N2771" i="1" s="1"/>
  <c r="M2771" i="1"/>
  <c r="V2771" i="1"/>
  <c r="Q2771" i="1"/>
  <c r="O2771" i="1" l="1"/>
  <c r="L2771" i="1" s="1"/>
  <c r="R2771" i="1"/>
  <c r="S2771" i="1" l="1"/>
  <c r="P2771" i="1" s="1"/>
  <c r="T2771" i="1" l="1"/>
  <c r="W2772" i="1" s="1"/>
  <c r="Q2772" i="1" s="1"/>
  <c r="U2771" i="1" l="1"/>
  <c r="R2772" i="1" s="1"/>
  <c r="M2772" i="1"/>
  <c r="V2772" i="1"/>
  <c r="N2772" i="1" l="1"/>
  <c r="O2772" i="1"/>
  <c r="L2772" i="1" l="1"/>
  <c r="S2772" i="1" s="1"/>
  <c r="P2772" i="1" s="1"/>
  <c r="T2772" i="1" l="1"/>
  <c r="W2773" i="1" s="1"/>
  <c r="Q2773" i="1" s="1"/>
  <c r="U2772" i="1" l="1"/>
  <c r="R2773" i="1" s="1"/>
  <c r="M2773" i="1"/>
  <c r="V2773" i="1"/>
  <c r="O2773" i="1" l="1"/>
  <c r="N2773" i="1"/>
  <c r="L2773" i="1" l="1"/>
  <c r="S2773" i="1" s="1"/>
  <c r="P2773" i="1" s="1"/>
  <c r="T2773" i="1" l="1"/>
  <c r="M2774" i="1" s="1"/>
  <c r="V2774" i="1" l="1"/>
  <c r="U2773" i="1"/>
  <c r="N2774" i="1" s="1"/>
  <c r="W2774" i="1"/>
  <c r="Q2774" i="1" s="1"/>
  <c r="O2774" i="1" l="1"/>
  <c r="L2774" i="1" s="1"/>
  <c r="S2774" i="1" s="1"/>
  <c r="R2774" i="1"/>
  <c r="P2774" i="1" l="1"/>
  <c r="T2774" i="1" s="1"/>
  <c r="M2775" i="1" s="1"/>
  <c r="U2774" i="1" l="1"/>
  <c r="R2775" i="1" s="1"/>
  <c r="W2775" i="1"/>
  <c r="Q2775" i="1" s="1"/>
  <c r="V2775" i="1"/>
  <c r="N2775" i="1" l="1"/>
  <c r="O2775" i="1"/>
  <c r="L2775" i="1" l="1"/>
  <c r="S2775" i="1" s="1"/>
  <c r="P2775" i="1" s="1"/>
  <c r="T2775" i="1" s="1"/>
  <c r="M2776" i="1" s="1"/>
  <c r="U2775" i="1" l="1"/>
  <c r="O2776" i="1" s="1"/>
  <c r="V2776" i="1"/>
  <c r="W2776" i="1"/>
  <c r="Q2776" i="1" s="1"/>
  <c r="N2776" i="1" l="1"/>
  <c r="L2776" i="1" s="1"/>
  <c r="S2776" i="1" s="1"/>
  <c r="R2776" i="1"/>
  <c r="P2776" i="1" l="1"/>
  <c r="T2776" i="1" s="1"/>
  <c r="W2777" i="1" s="1"/>
  <c r="Q2777" i="1" s="1"/>
  <c r="V2777" i="1" l="1"/>
  <c r="U2776" i="1"/>
  <c r="O2777" i="1" s="1"/>
  <c r="M2777" i="1"/>
  <c r="N2777" i="1" l="1"/>
  <c r="L2777" i="1" s="1"/>
  <c r="S2777" i="1" s="1"/>
  <c r="R2777" i="1"/>
  <c r="P2777" i="1" l="1"/>
  <c r="T2777" i="1" s="1"/>
  <c r="W2778" i="1" s="1"/>
  <c r="Q2778" i="1" s="1"/>
  <c r="V2778" i="1" l="1"/>
  <c r="M2778" i="1"/>
  <c r="U2777" i="1"/>
  <c r="R2778" i="1" l="1"/>
  <c r="N2778" i="1"/>
  <c r="L2778" i="1" s="1"/>
  <c r="S2778" i="1" s="1"/>
  <c r="P2778" i="1" s="1"/>
  <c r="O2778" i="1"/>
  <c r="T2778" i="1" l="1"/>
  <c r="W2779" i="1" s="1"/>
  <c r="Q2779" i="1" s="1"/>
  <c r="V2779" i="1" l="1"/>
  <c r="M2779" i="1"/>
  <c r="U2778" i="1"/>
  <c r="N2779" i="1" s="1"/>
  <c r="R2779" i="1" l="1"/>
  <c r="O2779" i="1"/>
  <c r="L2779" i="1"/>
  <c r="S2779" i="1" s="1"/>
  <c r="P2779" i="1" s="1"/>
  <c r="T2779" i="1" l="1"/>
  <c r="U2779" i="1" s="1"/>
  <c r="N2780" i="1" s="1"/>
  <c r="M2780" i="1" l="1"/>
  <c r="W2780" i="1"/>
  <c r="Q2780" i="1" s="1"/>
  <c r="V2780" i="1"/>
  <c r="R2780" i="1"/>
  <c r="O2780" i="1"/>
  <c r="L2780" i="1" l="1"/>
  <c r="S2780" i="1" s="1"/>
  <c r="P2780" i="1" s="1"/>
  <c r="T2780" i="1" l="1"/>
  <c r="W2781" i="1" s="1"/>
  <c r="U2780" i="1" l="1"/>
  <c r="M2781" i="1"/>
  <c r="V2781" i="1"/>
  <c r="Q2781" i="1"/>
  <c r="R2781" i="1" l="1"/>
  <c r="O2781" i="1"/>
  <c r="N2781" i="1"/>
  <c r="L2781" i="1" l="1"/>
  <c r="S2781" i="1" s="1"/>
  <c r="P2781" i="1" s="1"/>
  <c r="T2781" i="1" l="1"/>
  <c r="W2782" i="1" s="1"/>
  <c r="U2781" i="1" l="1"/>
  <c r="N2782" i="1" s="1"/>
  <c r="M2782" i="1"/>
  <c r="V2782" i="1"/>
  <c r="Q2782" i="1"/>
  <c r="R2782" i="1" l="1"/>
  <c r="O2782" i="1"/>
  <c r="L2782" i="1" s="1"/>
  <c r="S2782" i="1" l="1"/>
  <c r="P2782" i="1" s="1"/>
  <c r="T2782" i="1" l="1"/>
  <c r="W2783" i="1" s="1"/>
  <c r="M2783" i="1" l="1"/>
  <c r="U2782" i="1"/>
  <c r="N2783" i="1" s="1"/>
  <c r="V2783" i="1"/>
  <c r="Q2783" i="1"/>
  <c r="R2783" i="1" l="1"/>
  <c r="O2783" i="1"/>
  <c r="L2783" i="1" s="1"/>
  <c r="S2783" i="1" l="1"/>
  <c r="P2783" i="1" s="1"/>
  <c r="T2783" i="1" l="1"/>
  <c r="W2784" i="1" s="1"/>
  <c r="M2784" i="1" l="1"/>
  <c r="U2783" i="1"/>
  <c r="N2784" i="1" s="1"/>
  <c r="V2784" i="1"/>
  <c r="Q2784" i="1"/>
  <c r="O2784" i="1" l="1"/>
  <c r="L2784" i="1" s="1"/>
  <c r="S2784" i="1" s="1"/>
  <c r="R2784" i="1"/>
  <c r="P2784" i="1" l="1"/>
  <c r="T2784" i="1" s="1"/>
  <c r="V2785" i="1" s="1"/>
  <c r="W2785" i="1" l="1"/>
  <c r="Q2785" i="1" s="1"/>
  <c r="M2785" i="1"/>
  <c r="U2784" i="1"/>
  <c r="N2785" i="1" s="1"/>
  <c r="R2785" i="1" l="1"/>
  <c r="O2785" i="1"/>
  <c r="L2785" i="1" s="1"/>
  <c r="S2785" i="1" l="1"/>
  <c r="P2785" i="1" s="1"/>
  <c r="T2785" i="1" l="1"/>
  <c r="W2786" i="1" s="1"/>
  <c r="Q2786" i="1" s="1"/>
  <c r="V2786" i="1" l="1"/>
  <c r="M2786" i="1"/>
  <c r="U2785" i="1"/>
  <c r="R2786" i="1" s="1"/>
  <c r="O2786" i="1" l="1"/>
  <c r="N2786" i="1"/>
  <c r="L2786" i="1" l="1"/>
  <c r="S2786" i="1" s="1"/>
  <c r="P2786" i="1" s="1"/>
  <c r="T2786" i="1" l="1"/>
  <c r="W2787" i="1" s="1"/>
  <c r="Q2787" i="1" s="1"/>
  <c r="V2787" i="1" l="1"/>
  <c r="U2786" i="1"/>
  <c r="N2787" i="1" s="1"/>
  <c r="M2787" i="1"/>
  <c r="O2787" i="1" l="1"/>
  <c r="L2787" i="1" s="1"/>
  <c r="S2787" i="1" s="1"/>
  <c r="R2787" i="1"/>
  <c r="P2787" i="1" l="1"/>
  <c r="T2787" i="1" s="1"/>
  <c r="W2788" i="1" s="1"/>
  <c r="M2788" i="1" l="1"/>
  <c r="U2787" i="1"/>
  <c r="N2788" i="1" s="1"/>
  <c r="V2788" i="1"/>
  <c r="Q2788" i="1"/>
  <c r="O2788" i="1" l="1"/>
  <c r="L2788" i="1" s="1"/>
  <c r="R2788" i="1"/>
  <c r="S2788" i="1" l="1"/>
  <c r="P2788" i="1" s="1"/>
  <c r="T2788" i="1" l="1"/>
  <c r="U2788" i="1" s="1"/>
  <c r="N2789" i="1" s="1"/>
  <c r="M2789" i="1" l="1"/>
  <c r="W2789" i="1"/>
  <c r="Q2789" i="1" s="1"/>
  <c r="V2789" i="1"/>
  <c r="O2789" i="1"/>
  <c r="R2789" i="1"/>
  <c r="L2789" i="1" l="1"/>
  <c r="S2789" i="1" s="1"/>
  <c r="P2789" i="1" s="1"/>
  <c r="T2789" i="1" l="1"/>
  <c r="W2790" i="1" s="1"/>
  <c r="M2790" i="1" l="1"/>
  <c r="U2789" i="1"/>
  <c r="V2790" i="1"/>
  <c r="Q2790" i="1"/>
  <c r="N2790" i="1" l="1"/>
  <c r="O2790" i="1"/>
  <c r="R2790" i="1"/>
  <c r="L2790" i="1" l="1"/>
  <c r="S2790" i="1" s="1"/>
  <c r="P2790" i="1" s="1"/>
  <c r="T2790" i="1" l="1"/>
  <c r="W2791" i="1" s="1"/>
  <c r="Q2791" i="1" s="1"/>
  <c r="V2791" i="1" l="1"/>
  <c r="U2790" i="1"/>
  <c r="O2791" i="1" s="1"/>
  <c r="M2791" i="1"/>
  <c r="N2791" i="1" l="1"/>
  <c r="L2791" i="1" s="1"/>
  <c r="S2791" i="1" s="1"/>
  <c r="R2791" i="1"/>
  <c r="P2791" i="1" l="1"/>
  <c r="T2791" i="1" s="1"/>
  <c r="W2792" i="1" s="1"/>
  <c r="M2792" i="1" l="1"/>
  <c r="U2791" i="1"/>
  <c r="N2792" i="1" s="1"/>
  <c r="V2792" i="1"/>
  <c r="Q2792" i="1"/>
  <c r="O2792" i="1" l="1"/>
  <c r="L2792" i="1" s="1"/>
  <c r="R2792" i="1"/>
  <c r="S2792" i="1" l="1"/>
  <c r="P2792" i="1" s="1"/>
  <c r="T2792" i="1" l="1"/>
  <c r="M2793" i="1" s="1"/>
  <c r="U2792" i="1" l="1"/>
  <c r="R2793" i="1" s="1"/>
  <c r="W2793" i="1"/>
  <c r="Q2793" i="1" s="1"/>
  <c r="V2793" i="1"/>
  <c r="N2793" i="1" l="1"/>
  <c r="O2793" i="1"/>
  <c r="L2793" i="1" l="1"/>
  <c r="S2793" i="1" s="1"/>
  <c r="P2793" i="1" s="1"/>
  <c r="T2793" i="1" l="1"/>
  <c r="W2794" i="1" s="1"/>
  <c r="Q2794" i="1" s="1"/>
  <c r="V2794" i="1" l="1"/>
  <c r="U2793" i="1"/>
  <c r="O2794" i="1" s="1"/>
  <c r="M2794" i="1"/>
  <c r="N2794" i="1" l="1"/>
  <c r="L2794" i="1" s="1"/>
  <c r="S2794" i="1" s="1"/>
  <c r="R2794" i="1"/>
  <c r="P2794" i="1" l="1"/>
  <c r="T2794" i="1" s="1"/>
  <c r="V2795" i="1" l="1"/>
  <c r="U2794" i="1"/>
  <c r="W2795" i="1"/>
  <c r="Q2795" i="1" s="1"/>
  <c r="M2795" i="1"/>
  <c r="R2795" i="1" l="1"/>
  <c r="O2795" i="1"/>
  <c r="N2795" i="1"/>
  <c r="L2795" i="1" s="1"/>
  <c r="S2795" i="1" s="1"/>
  <c r="P2795" i="1" l="1"/>
  <c r="T2795" i="1" s="1"/>
  <c r="W2796" i="1" s="1"/>
  <c r="Q2796" i="1" s="1"/>
  <c r="V2796" i="1" l="1"/>
  <c r="U2795" i="1"/>
  <c r="N2796" i="1" s="1"/>
  <c r="M2796" i="1"/>
  <c r="O2796" i="1" l="1"/>
  <c r="L2796" i="1" s="1"/>
  <c r="S2796" i="1" s="1"/>
  <c r="R2796" i="1"/>
  <c r="P2796" i="1" l="1"/>
  <c r="T2796" i="1" s="1"/>
  <c r="W2797" i="1" s="1"/>
  <c r="M2797" i="1" l="1"/>
  <c r="U2796" i="1"/>
  <c r="N2797" i="1" s="1"/>
  <c r="V2797" i="1"/>
  <c r="Q2797" i="1"/>
  <c r="O2797" i="1" l="1"/>
  <c r="L2797" i="1" s="1"/>
  <c r="R2797" i="1"/>
  <c r="S2797" i="1" l="1"/>
  <c r="P2797" i="1" s="1"/>
  <c r="T2797" i="1" l="1"/>
  <c r="W2798" i="1" s="1"/>
  <c r="U2797" i="1" l="1"/>
  <c r="N2798" i="1" s="1"/>
  <c r="M2798" i="1"/>
  <c r="V2798" i="1"/>
  <c r="Q2798" i="1"/>
  <c r="O2798" i="1" l="1"/>
  <c r="L2798" i="1" s="1"/>
  <c r="R2798" i="1"/>
  <c r="S2798" i="1" l="1"/>
  <c r="P2798" i="1" s="1"/>
  <c r="T2798" i="1" l="1"/>
  <c r="W2799" i="1" s="1"/>
  <c r="Q2799" i="1" s="1"/>
  <c r="V2799" i="1" l="1"/>
  <c r="M2799" i="1"/>
  <c r="U2798" i="1"/>
  <c r="N2799" i="1" s="1"/>
  <c r="O2799" i="1" l="1"/>
  <c r="L2799" i="1" s="1"/>
  <c r="S2799" i="1" s="1"/>
  <c r="R2799" i="1"/>
  <c r="P2799" i="1" l="1"/>
  <c r="T2799" i="1" s="1"/>
  <c r="W2800" i="1" s="1"/>
  <c r="Q2800" i="1" s="1"/>
  <c r="V2800" i="1" l="1"/>
  <c r="M2800" i="1"/>
  <c r="U2799" i="1"/>
  <c r="N2800" i="1" s="1"/>
  <c r="O2800" i="1" l="1"/>
  <c r="L2800" i="1" s="1"/>
  <c r="S2800" i="1" s="1"/>
  <c r="R2800" i="1"/>
  <c r="P2800" i="1" l="1"/>
  <c r="T2800" i="1" s="1"/>
  <c r="W2801" i="1" s="1"/>
  <c r="Q2801" i="1" s="1"/>
  <c r="U2800" i="1" l="1"/>
  <c r="N2801" i="1" s="1"/>
  <c r="M2801" i="1"/>
  <c r="V2801" i="1"/>
  <c r="O2801" i="1" l="1"/>
  <c r="L2801" i="1" s="1"/>
  <c r="S2801" i="1" s="1"/>
  <c r="R2801" i="1"/>
  <c r="P2801" i="1" l="1"/>
  <c r="T2801" i="1" s="1"/>
  <c r="W2802" i="1" s="1"/>
  <c r="Q2802" i="1" s="1"/>
  <c r="U2801" i="1" l="1"/>
  <c r="O2802" i="1" s="1"/>
  <c r="M2802" i="1"/>
  <c r="V2802" i="1"/>
  <c r="N2802" i="1" l="1"/>
  <c r="L2802" i="1" s="1"/>
  <c r="S2802" i="1" s="1"/>
  <c r="R2802" i="1"/>
  <c r="P2802" i="1" l="1"/>
  <c r="T2802" i="1" s="1"/>
  <c r="W2803" i="1" s="1"/>
  <c r="M2803" i="1" l="1"/>
  <c r="U2802" i="1"/>
  <c r="N2803" i="1" s="1"/>
  <c r="V2803" i="1"/>
  <c r="Q2803" i="1"/>
  <c r="R2803" i="1" l="1"/>
  <c r="O2803" i="1"/>
  <c r="L2803" i="1" s="1"/>
  <c r="S2803" i="1" l="1"/>
  <c r="P2803" i="1" s="1"/>
  <c r="T2803" i="1" l="1"/>
  <c r="W2804" i="1" s="1"/>
  <c r="M2804" i="1" l="1"/>
  <c r="U2803" i="1"/>
  <c r="V2804" i="1"/>
  <c r="Q2804" i="1"/>
  <c r="R2804" i="1" l="1"/>
  <c r="O2804" i="1"/>
  <c r="N2804" i="1"/>
  <c r="L2804" i="1" s="1"/>
  <c r="S2804" i="1" l="1"/>
  <c r="P2804" i="1" s="1"/>
  <c r="T2804" i="1" l="1"/>
  <c r="W2805" i="1" s="1"/>
  <c r="M2805" i="1" l="1"/>
  <c r="U2804" i="1"/>
  <c r="V2805" i="1"/>
  <c r="Q2805" i="1"/>
  <c r="R2805" i="1" l="1"/>
  <c r="O2805" i="1"/>
  <c r="N2805" i="1"/>
  <c r="L2805" i="1" s="1"/>
  <c r="S2805" i="1" l="1"/>
  <c r="P2805" i="1" s="1"/>
  <c r="T2805" i="1" l="1"/>
  <c r="W2806" i="1" s="1"/>
  <c r="M2806" i="1" l="1"/>
  <c r="U2805" i="1"/>
  <c r="V2806" i="1"/>
  <c r="Q2806" i="1"/>
  <c r="R2806" i="1" l="1"/>
  <c r="O2806" i="1"/>
  <c r="N2806" i="1"/>
  <c r="L2806" i="1" s="1"/>
  <c r="S2806" i="1" l="1"/>
  <c r="P2806" i="1" s="1"/>
  <c r="T2806" i="1" l="1"/>
  <c r="W2807" i="1" s="1"/>
  <c r="M2807" i="1" l="1"/>
  <c r="U2806" i="1"/>
  <c r="V2807" i="1"/>
  <c r="Q2807" i="1"/>
  <c r="O2807" i="1" l="1"/>
  <c r="R2807" i="1"/>
  <c r="N2807" i="1"/>
  <c r="L2807" i="1" l="1"/>
  <c r="S2807" i="1" s="1"/>
  <c r="P2807" i="1" s="1"/>
  <c r="T2807" i="1" l="1"/>
  <c r="W2808" i="1" s="1"/>
  <c r="Q2808" i="1" s="1"/>
  <c r="M2808" i="1" l="1"/>
  <c r="U2807" i="1"/>
  <c r="N2808" i="1" s="1"/>
  <c r="V2808" i="1"/>
  <c r="O2808" i="1" l="1"/>
  <c r="L2808" i="1" s="1"/>
  <c r="S2808" i="1" s="1"/>
  <c r="R2808" i="1"/>
  <c r="P2808" i="1" l="1"/>
  <c r="T2808" i="1" s="1"/>
  <c r="W2809" i="1" s="1"/>
  <c r="Q2809" i="1" s="1"/>
  <c r="U2808" i="1" l="1"/>
  <c r="O2809" i="1" s="1"/>
  <c r="M2809" i="1"/>
  <c r="V2809" i="1"/>
  <c r="N2809" i="1" l="1"/>
  <c r="L2809" i="1" s="1"/>
  <c r="S2809" i="1" s="1"/>
  <c r="R2809" i="1"/>
  <c r="P2809" i="1" l="1"/>
  <c r="T2809" i="1" s="1"/>
  <c r="W2810" i="1" s="1"/>
  <c r="U2809" i="1" l="1"/>
  <c r="M2810" i="1"/>
  <c r="V2810" i="1"/>
  <c r="Q2810" i="1"/>
  <c r="R2810" i="1" l="1"/>
  <c r="O2810" i="1"/>
  <c r="N2810" i="1"/>
  <c r="L2810" i="1" s="1"/>
  <c r="S2810" i="1" l="1"/>
  <c r="P2810" i="1" s="1"/>
  <c r="T2810" i="1" l="1"/>
  <c r="W2811" i="1" s="1"/>
  <c r="Q2811" i="1" s="1"/>
  <c r="V2811" i="1" l="1"/>
  <c r="U2810" i="1"/>
  <c r="N2811" i="1" s="1"/>
  <c r="M2811" i="1"/>
  <c r="O2811" i="1" l="1"/>
  <c r="L2811" i="1" s="1"/>
  <c r="S2811" i="1" s="1"/>
  <c r="R2811" i="1"/>
  <c r="P2811" i="1" l="1"/>
  <c r="T2811" i="1" s="1"/>
  <c r="W2812" i="1" s="1"/>
  <c r="Q2812" i="1" s="1"/>
  <c r="U2811" i="1" l="1"/>
  <c r="N2812" i="1" s="1"/>
  <c r="M2812" i="1"/>
  <c r="V2812" i="1"/>
  <c r="R2812" i="1" l="1"/>
  <c r="O2812" i="1"/>
  <c r="L2812" i="1" s="1"/>
  <c r="S2812" i="1" s="1"/>
  <c r="P2812" i="1" l="1"/>
  <c r="T2812" i="1" s="1"/>
  <c r="W2813" i="1" s="1"/>
  <c r="U2812" i="1" l="1"/>
  <c r="N2813" i="1" s="1"/>
  <c r="M2813" i="1"/>
  <c r="V2813" i="1"/>
  <c r="Q2813" i="1"/>
  <c r="O2813" i="1" l="1"/>
  <c r="L2813" i="1" s="1"/>
  <c r="R2813" i="1"/>
  <c r="S2813" i="1" l="1"/>
  <c r="P2813" i="1" s="1"/>
  <c r="T2813" i="1" l="1"/>
  <c r="W2814" i="1" s="1"/>
  <c r="Q2814" i="1" s="1"/>
  <c r="V2814" i="1" l="1"/>
  <c r="M2814" i="1"/>
  <c r="U2813" i="1"/>
  <c r="N2814" i="1" s="1"/>
  <c r="O2814" i="1" l="1"/>
  <c r="L2814" i="1" s="1"/>
  <c r="S2814" i="1" s="1"/>
  <c r="R2814" i="1"/>
  <c r="P2814" i="1" l="1"/>
  <c r="T2814" i="1" s="1"/>
  <c r="W2815" i="1" s="1"/>
  <c r="Q2815" i="1" s="1"/>
  <c r="V2815" i="1" l="1"/>
  <c r="M2815" i="1"/>
  <c r="U2814" i="1"/>
  <c r="N2815" i="1" s="1"/>
  <c r="O2815" i="1" l="1"/>
  <c r="L2815" i="1" s="1"/>
  <c r="R2815" i="1"/>
  <c r="S2815" i="1" l="1"/>
  <c r="P2815" i="1" s="1"/>
  <c r="T2815" i="1" s="1"/>
  <c r="W2816" i="1" l="1"/>
  <c r="Q2816" i="1" s="1"/>
  <c r="U2815" i="1"/>
  <c r="N2816" i="1" s="1"/>
  <c r="V2816" i="1"/>
  <c r="M2816" i="1"/>
  <c r="O2816" i="1" l="1"/>
  <c r="L2816" i="1" s="1"/>
  <c r="S2816" i="1" s="1"/>
  <c r="R2816" i="1"/>
  <c r="P2816" i="1" l="1"/>
  <c r="T2816" i="1" s="1"/>
  <c r="W2817" i="1" s="1"/>
  <c r="M2817" i="1" l="1"/>
  <c r="U2816" i="1"/>
  <c r="V2817" i="1"/>
  <c r="Q2817" i="1"/>
  <c r="O2817" i="1" l="1"/>
  <c r="R2817" i="1"/>
  <c r="N2817" i="1"/>
  <c r="L2817" i="1" l="1"/>
  <c r="S2817" i="1" s="1"/>
  <c r="P2817" i="1" s="1"/>
  <c r="T2817" i="1" l="1"/>
  <c r="W2818" i="1" s="1"/>
  <c r="Q2818" i="1" s="1"/>
  <c r="M2818" i="1" l="1"/>
  <c r="U2817" i="1"/>
  <c r="N2818" i="1" s="1"/>
  <c r="V2818" i="1"/>
  <c r="O2818" i="1" l="1"/>
  <c r="L2818" i="1" s="1"/>
  <c r="R2818" i="1"/>
  <c r="S2818" i="1" l="1"/>
  <c r="P2818" i="1" s="1"/>
  <c r="T2818" i="1" l="1"/>
  <c r="W2819" i="1" s="1"/>
  <c r="Q2819" i="1" s="1"/>
  <c r="U2818" i="1" l="1"/>
  <c r="O2819" i="1" s="1"/>
  <c r="M2819" i="1"/>
  <c r="V2819" i="1"/>
  <c r="R2819" i="1" l="1"/>
  <c r="N2819" i="1"/>
  <c r="L2819" i="1" s="1"/>
  <c r="S2819" i="1" s="1"/>
  <c r="P2819" i="1" l="1"/>
  <c r="T2819" i="1" s="1"/>
  <c r="W2820" i="1" s="1"/>
  <c r="Q2820" i="1" s="1"/>
  <c r="M2820" i="1" l="1"/>
  <c r="U2819" i="1"/>
  <c r="R2820" i="1" s="1"/>
  <c r="V2820" i="1"/>
  <c r="N2820" i="1" l="1"/>
  <c r="O2820" i="1"/>
  <c r="L2820" i="1" l="1"/>
  <c r="S2820" i="1" s="1"/>
  <c r="P2820" i="1" s="1"/>
  <c r="T2820" i="1" l="1"/>
  <c r="W2821" i="1" s="1"/>
  <c r="Q2821" i="1" s="1"/>
  <c r="M2821" i="1" l="1"/>
  <c r="U2820" i="1"/>
  <c r="N2821" i="1" s="1"/>
  <c r="V2821" i="1"/>
  <c r="O2821" i="1" l="1"/>
  <c r="L2821" i="1" s="1"/>
  <c r="S2821" i="1" s="1"/>
  <c r="R2821" i="1"/>
  <c r="P2821" i="1" l="1"/>
  <c r="T2821" i="1" l="1"/>
  <c r="U2821" i="1" l="1"/>
  <c r="M2822" i="1"/>
  <c r="W2822" i="1"/>
  <c r="Q2822" i="1" s="1"/>
  <c r="V2822" i="1"/>
  <c r="N2822" i="1" l="1"/>
  <c r="O2822" i="1"/>
  <c r="R2822" i="1"/>
  <c r="L2822" i="1" l="1"/>
  <c r="S2822" i="1" s="1"/>
  <c r="P2822" i="1" s="1"/>
  <c r="T2822" i="1" s="1"/>
  <c r="W2823" i="1" l="1"/>
  <c r="Q2823" i="1" s="1"/>
  <c r="U2822" i="1"/>
  <c r="N2823" i="1" s="1"/>
  <c r="M2823" i="1"/>
  <c r="V2823" i="1"/>
  <c r="R2823" i="1" l="1"/>
  <c r="O2823" i="1"/>
  <c r="L2823" i="1" s="1"/>
  <c r="S2823" i="1" l="1"/>
  <c r="P2823" i="1" s="1"/>
  <c r="T2823" i="1" s="1"/>
  <c r="W2824" i="1" l="1"/>
  <c r="Q2824" i="1" s="1"/>
  <c r="M2824" i="1"/>
  <c r="U2823" i="1"/>
  <c r="R2824" i="1" s="1"/>
  <c r="V2824" i="1"/>
  <c r="N2824" i="1" l="1"/>
  <c r="O2824" i="1"/>
  <c r="L2824" i="1" l="1"/>
  <c r="S2824" i="1" s="1"/>
  <c r="P2824" i="1" s="1"/>
  <c r="T2824" i="1" s="1"/>
  <c r="W2825" i="1" l="1"/>
  <c r="Q2825" i="1" s="1"/>
  <c r="M2825" i="1"/>
  <c r="U2824" i="1"/>
  <c r="N2825" i="1" s="1"/>
  <c r="V2825" i="1"/>
  <c r="R2825" i="1" l="1"/>
  <c r="O2825" i="1"/>
  <c r="L2825" i="1" s="1"/>
  <c r="S2825" i="1" s="1"/>
  <c r="P2825" i="1" l="1"/>
  <c r="T2825" i="1" s="1"/>
  <c r="W2826" i="1" s="1"/>
  <c r="Q2826" i="1" s="1"/>
  <c r="U2825" i="1" l="1"/>
  <c r="R2826" i="1" s="1"/>
  <c r="M2826" i="1"/>
  <c r="V2826" i="1"/>
  <c r="N2826" i="1" l="1"/>
  <c r="O2826" i="1"/>
  <c r="L2826" i="1" l="1"/>
  <c r="S2826" i="1" s="1"/>
  <c r="P2826" i="1" s="1"/>
  <c r="T2826" i="1" l="1"/>
  <c r="W2827" i="1" s="1"/>
  <c r="Q2827" i="1" s="1"/>
  <c r="V2827" i="1" l="1"/>
  <c r="U2826" i="1"/>
  <c r="N2827" i="1" s="1"/>
  <c r="M2827" i="1"/>
  <c r="O2827" i="1" l="1"/>
  <c r="L2827" i="1" s="1"/>
  <c r="S2827" i="1" s="1"/>
  <c r="R2827" i="1"/>
  <c r="P2827" i="1" l="1"/>
  <c r="T2827" i="1" s="1"/>
  <c r="M2828" i="1" s="1"/>
  <c r="U2827" i="1" l="1"/>
  <c r="O2828" i="1" s="1"/>
  <c r="W2828" i="1"/>
  <c r="Q2828" i="1" s="1"/>
  <c r="V2828" i="1"/>
  <c r="N2828" i="1" l="1"/>
  <c r="L2828" i="1" s="1"/>
  <c r="S2828" i="1" s="1"/>
  <c r="R2828" i="1"/>
  <c r="P2828" i="1" l="1"/>
  <c r="T2828" i="1" s="1"/>
  <c r="V2829" i="1" s="1"/>
  <c r="W2829" i="1" l="1"/>
  <c r="Q2829" i="1" s="1"/>
  <c r="M2829" i="1"/>
  <c r="U2828" i="1"/>
  <c r="N2829" i="1" s="1"/>
  <c r="R2829" i="1" l="1"/>
  <c r="O2829" i="1"/>
  <c r="L2829" i="1" s="1"/>
  <c r="S2829" i="1" l="1"/>
  <c r="P2829" i="1" s="1"/>
  <c r="T2829" i="1" s="1"/>
  <c r="W2830" i="1" l="1"/>
  <c r="Q2830" i="1" s="1"/>
  <c r="V2830" i="1"/>
  <c r="U2829" i="1"/>
  <c r="N2830" i="1" s="1"/>
  <c r="M2830" i="1"/>
  <c r="O2830" i="1" l="1"/>
  <c r="L2830" i="1" s="1"/>
  <c r="R2830" i="1"/>
  <c r="S2830" i="1" l="1"/>
  <c r="P2830" i="1" s="1"/>
  <c r="T2830" i="1" l="1"/>
  <c r="U2830" i="1" s="1"/>
  <c r="M2831" i="1" l="1"/>
  <c r="W2831" i="1"/>
  <c r="Q2831" i="1" s="1"/>
  <c r="V2831" i="1"/>
  <c r="O2831" i="1"/>
  <c r="R2831" i="1"/>
  <c r="N2831" i="1"/>
  <c r="L2831" i="1" l="1"/>
  <c r="S2831" i="1" s="1"/>
  <c r="P2831" i="1" s="1"/>
  <c r="T2831" i="1" l="1"/>
  <c r="W2832" i="1" s="1"/>
  <c r="U2831" i="1" l="1"/>
  <c r="N2832" i="1" s="1"/>
  <c r="M2832" i="1"/>
  <c r="V2832" i="1"/>
  <c r="Q2832" i="1"/>
  <c r="O2832" i="1" l="1"/>
  <c r="L2832" i="1" s="1"/>
  <c r="R2832" i="1"/>
  <c r="S2832" i="1" l="1"/>
  <c r="P2832" i="1" s="1"/>
  <c r="T2832" i="1" l="1"/>
  <c r="V2833" i="1" s="1"/>
  <c r="W2833" i="1" l="1"/>
  <c r="Q2833" i="1" s="1"/>
  <c r="M2833" i="1"/>
  <c r="U2832" i="1"/>
  <c r="N2833" i="1" s="1"/>
  <c r="O2833" i="1" l="1"/>
  <c r="L2833" i="1" s="1"/>
  <c r="R2833" i="1"/>
  <c r="S2833" i="1" l="1"/>
  <c r="P2833" i="1" s="1"/>
  <c r="T2833" i="1" l="1"/>
  <c r="W2834" i="1" l="1"/>
  <c r="Q2834" i="1" s="1"/>
  <c r="U2833" i="1"/>
  <c r="N2834" i="1" s="1"/>
  <c r="M2834" i="1"/>
  <c r="V2834" i="1"/>
  <c r="R2834" i="1" l="1"/>
  <c r="O2834" i="1"/>
  <c r="L2834" i="1" s="1"/>
  <c r="S2834" i="1" l="1"/>
  <c r="P2834" i="1" s="1"/>
  <c r="T2834" i="1" l="1"/>
  <c r="W2835" i="1" s="1"/>
  <c r="Q2835" i="1" s="1"/>
  <c r="U2834" i="1" l="1"/>
  <c r="O2835" i="1" s="1"/>
  <c r="M2835" i="1"/>
  <c r="V2835" i="1"/>
  <c r="N2835" i="1" l="1"/>
  <c r="L2835" i="1" s="1"/>
  <c r="S2835" i="1" s="1"/>
  <c r="R2835" i="1"/>
  <c r="P2835" i="1" l="1"/>
  <c r="T2835" i="1" s="1"/>
  <c r="W2836" i="1" s="1"/>
  <c r="M2836" i="1" l="1"/>
  <c r="U2835" i="1"/>
  <c r="V2836" i="1"/>
  <c r="Q2836" i="1"/>
  <c r="R2836" i="1" l="1"/>
  <c r="O2836" i="1"/>
  <c r="N2836" i="1"/>
  <c r="L2836" i="1" s="1"/>
  <c r="S2836" i="1" l="1"/>
  <c r="P2836" i="1" s="1"/>
  <c r="T2836" i="1" l="1"/>
  <c r="W2837" i="1" s="1"/>
  <c r="M2837" i="1" l="1"/>
  <c r="U2836" i="1"/>
  <c r="V2837" i="1"/>
  <c r="Q2837" i="1"/>
  <c r="R2837" i="1" l="1"/>
  <c r="O2837" i="1"/>
  <c r="N2837" i="1"/>
  <c r="L2837" i="1" s="1"/>
  <c r="S2837" i="1" l="1"/>
  <c r="P2837" i="1" s="1"/>
  <c r="T2837" i="1" l="1"/>
  <c r="W2838" i="1" s="1"/>
  <c r="Q2838" i="1" s="1"/>
  <c r="V2838" i="1" l="1"/>
  <c r="M2838" i="1"/>
  <c r="U2837" i="1"/>
  <c r="N2838" i="1" s="1"/>
  <c r="O2838" i="1" l="1"/>
  <c r="L2838" i="1" s="1"/>
  <c r="R2838" i="1"/>
  <c r="S2838" i="1" l="1"/>
  <c r="P2838" i="1" s="1"/>
  <c r="T2838" i="1" l="1"/>
  <c r="V2839" i="1" s="1"/>
  <c r="U2838" i="1" l="1"/>
  <c r="M2839" i="1"/>
  <c r="W2839" i="1"/>
  <c r="Q2839" i="1" s="1"/>
  <c r="N2839" i="1" l="1"/>
  <c r="O2839" i="1"/>
  <c r="R2839" i="1"/>
  <c r="L2839" i="1" l="1"/>
  <c r="S2839" i="1" s="1"/>
  <c r="P2839" i="1" s="1"/>
  <c r="T2839" i="1" l="1"/>
  <c r="M2840" i="1" s="1"/>
  <c r="U2839" i="1" l="1"/>
  <c r="O2840" i="1" s="1"/>
  <c r="V2840" i="1"/>
  <c r="W2840" i="1"/>
  <c r="Q2840" i="1" s="1"/>
  <c r="R2840" i="1" l="1"/>
  <c r="N2840" i="1"/>
  <c r="L2840" i="1" s="1"/>
  <c r="S2840" i="1" s="1"/>
  <c r="P2840" i="1" l="1"/>
  <c r="T2840" i="1" s="1"/>
  <c r="W2841" i="1" s="1"/>
  <c r="Q2841" i="1" s="1"/>
  <c r="M2841" i="1" l="1"/>
  <c r="U2840" i="1"/>
  <c r="N2841" i="1" s="1"/>
  <c r="V2841" i="1"/>
  <c r="O2841" i="1" l="1"/>
  <c r="L2841" i="1" s="1"/>
  <c r="S2841" i="1" s="1"/>
  <c r="R2841" i="1"/>
  <c r="P2841" i="1" l="1"/>
  <c r="T2841" i="1" s="1"/>
  <c r="W2842" i="1" s="1"/>
  <c r="Q2842" i="1" s="1"/>
  <c r="V2842" i="1" l="1"/>
  <c r="U2841" i="1"/>
  <c r="N2842" i="1" s="1"/>
  <c r="M2842" i="1"/>
  <c r="R2842" i="1" l="1"/>
  <c r="O2842" i="1"/>
  <c r="L2842" i="1" s="1"/>
  <c r="S2842" i="1" s="1"/>
  <c r="P2842" i="1" l="1"/>
  <c r="T2842" i="1" s="1"/>
  <c r="W2843" i="1" s="1"/>
  <c r="Q2843" i="1" s="1"/>
  <c r="V2843" i="1" l="1"/>
  <c r="M2843" i="1"/>
  <c r="U2842" i="1"/>
  <c r="N2843" i="1" s="1"/>
  <c r="O2843" i="1" l="1"/>
  <c r="L2843" i="1" s="1"/>
  <c r="S2843" i="1" s="1"/>
  <c r="R2843" i="1"/>
  <c r="P2843" i="1" l="1"/>
  <c r="T2843" i="1" s="1"/>
  <c r="W2844" i="1" s="1"/>
  <c r="M2844" i="1" l="1"/>
  <c r="U2843" i="1"/>
  <c r="N2844" i="1" s="1"/>
  <c r="V2844" i="1"/>
  <c r="Q2844" i="1"/>
  <c r="R2844" i="1" l="1"/>
  <c r="O2844" i="1"/>
  <c r="L2844" i="1" s="1"/>
  <c r="S2844" i="1" l="1"/>
  <c r="P2844" i="1" s="1"/>
  <c r="T2844" i="1" l="1"/>
  <c r="V2845" i="1" s="1"/>
  <c r="W2845" i="1" l="1"/>
  <c r="Q2845" i="1" s="1"/>
  <c r="M2845" i="1"/>
  <c r="U2844" i="1"/>
  <c r="O2845" i="1" l="1"/>
  <c r="R2845" i="1"/>
  <c r="N2845" i="1"/>
  <c r="L2845" i="1" l="1"/>
  <c r="S2845" i="1" s="1"/>
  <c r="P2845" i="1" s="1"/>
  <c r="T2845" i="1" l="1"/>
  <c r="W2846" i="1" s="1"/>
  <c r="U2845" i="1" l="1"/>
  <c r="N2846" i="1" s="1"/>
  <c r="M2846" i="1"/>
  <c r="V2846" i="1"/>
  <c r="Q2846" i="1"/>
  <c r="O2846" i="1" l="1"/>
  <c r="L2846" i="1" s="1"/>
  <c r="R2846" i="1"/>
  <c r="S2846" i="1" l="1"/>
  <c r="P2846" i="1" s="1"/>
  <c r="T2846" i="1" l="1"/>
  <c r="W2847" i="1" s="1"/>
  <c r="U2846" i="1" l="1"/>
  <c r="M2847" i="1"/>
  <c r="V2847" i="1"/>
  <c r="Q2847" i="1"/>
  <c r="O2847" i="1" l="1"/>
  <c r="R2847" i="1"/>
  <c r="N2847" i="1"/>
  <c r="L2847" i="1" l="1"/>
  <c r="S2847" i="1" s="1"/>
  <c r="P2847" i="1" s="1"/>
  <c r="T2847" i="1" l="1"/>
  <c r="W2848" i="1" s="1"/>
  <c r="M2848" i="1" l="1"/>
  <c r="U2847" i="1"/>
  <c r="V2848" i="1"/>
  <c r="Q2848" i="1"/>
  <c r="O2848" i="1" l="1"/>
  <c r="R2848" i="1"/>
  <c r="N2848" i="1"/>
  <c r="L2848" i="1" l="1"/>
  <c r="S2848" i="1" s="1"/>
  <c r="P2848" i="1" s="1"/>
  <c r="T2848" i="1" l="1"/>
  <c r="W2849" i="1" s="1"/>
  <c r="Q2849" i="1" s="1"/>
  <c r="V2849" i="1" l="1"/>
  <c r="U2848" i="1"/>
  <c r="R2849" i="1" s="1"/>
  <c r="M2849" i="1"/>
  <c r="O2849" i="1" l="1"/>
  <c r="N2849" i="1"/>
  <c r="L2849" i="1" l="1"/>
  <c r="S2849" i="1" s="1"/>
  <c r="P2849" i="1" s="1"/>
  <c r="T2849" i="1" s="1"/>
  <c r="M2850" i="1" s="1"/>
  <c r="U2849" i="1" l="1"/>
  <c r="N2850" i="1" s="1"/>
  <c r="V2850" i="1"/>
  <c r="W2850" i="1"/>
  <c r="Q2850" i="1" s="1"/>
  <c r="R2850" i="1" l="1"/>
  <c r="O2850" i="1"/>
  <c r="L2850" i="1" s="1"/>
  <c r="S2850" i="1" s="1"/>
  <c r="P2850" i="1" l="1"/>
  <c r="T2850" i="1" s="1"/>
  <c r="W2851" i="1" s="1"/>
  <c r="Q2851" i="1" s="1"/>
  <c r="U2850" i="1" l="1"/>
  <c r="N2851" i="1" s="1"/>
  <c r="M2851" i="1"/>
  <c r="V2851" i="1"/>
  <c r="R2851" i="1" l="1"/>
  <c r="O2851" i="1"/>
  <c r="L2851" i="1" s="1"/>
  <c r="S2851" i="1" s="1"/>
  <c r="P2851" i="1" l="1"/>
  <c r="T2851" i="1" s="1"/>
  <c r="W2852" i="1" s="1"/>
  <c r="Q2852" i="1" s="1"/>
  <c r="M2852" i="1" l="1"/>
  <c r="U2851" i="1"/>
  <c r="N2852" i="1" s="1"/>
  <c r="V2852" i="1"/>
  <c r="O2852" i="1" l="1"/>
  <c r="L2852" i="1" s="1"/>
  <c r="S2852" i="1" s="1"/>
  <c r="R2852" i="1"/>
  <c r="P2852" i="1" l="1"/>
  <c r="T2852" i="1" s="1"/>
  <c r="W2853" i="1" s="1"/>
  <c r="M2853" i="1" l="1"/>
  <c r="U2852" i="1"/>
  <c r="N2853" i="1" s="1"/>
  <c r="V2853" i="1"/>
  <c r="Q2853" i="1"/>
  <c r="O2853" i="1" l="1"/>
  <c r="L2853" i="1" s="1"/>
  <c r="R2853" i="1"/>
  <c r="S2853" i="1" l="1"/>
  <c r="P2853" i="1" s="1"/>
  <c r="T2853" i="1" l="1"/>
  <c r="W2854" i="1" s="1"/>
  <c r="Q2854" i="1" s="1"/>
  <c r="V2854" i="1" l="1"/>
  <c r="U2853" i="1"/>
  <c r="N2854" i="1" s="1"/>
  <c r="M2854" i="1"/>
  <c r="O2854" i="1" l="1"/>
  <c r="L2854" i="1" s="1"/>
  <c r="S2854" i="1" s="1"/>
  <c r="R2854" i="1"/>
  <c r="P2854" i="1" l="1"/>
  <c r="T2854" i="1" s="1"/>
  <c r="W2855" i="1" s="1"/>
  <c r="M2855" i="1" l="1"/>
  <c r="U2854" i="1"/>
  <c r="N2855" i="1" s="1"/>
  <c r="V2855" i="1"/>
  <c r="Q2855" i="1"/>
  <c r="O2855" i="1" l="1"/>
  <c r="L2855" i="1" s="1"/>
  <c r="S2855" i="1" s="1"/>
  <c r="R2855" i="1"/>
  <c r="P2855" i="1" l="1"/>
  <c r="T2855" i="1" s="1"/>
  <c r="W2856" i="1" l="1"/>
  <c r="Q2856" i="1" s="1"/>
  <c r="M2856" i="1"/>
  <c r="U2855" i="1"/>
  <c r="V2856" i="1"/>
  <c r="R2856" i="1" l="1"/>
  <c r="O2856" i="1"/>
  <c r="N2856" i="1"/>
  <c r="L2856" i="1" s="1"/>
  <c r="S2856" i="1" l="1"/>
  <c r="P2856" i="1" s="1"/>
  <c r="T2856" i="1" l="1"/>
  <c r="W2857" i="1" s="1"/>
  <c r="M2857" i="1" l="1"/>
  <c r="U2856" i="1"/>
  <c r="N2857" i="1" s="1"/>
  <c r="V2857" i="1"/>
  <c r="Q2857" i="1"/>
  <c r="O2857" i="1" l="1"/>
  <c r="L2857" i="1" s="1"/>
  <c r="R2857" i="1"/>
  <c r="S2857" i="1" l="1"/>
  <c r="P2857" i="1" s="1"/>
  <c r="T2857" i="1" l="1"/>
  <c r="W2858" i="1" l="1"/>
  <c r="Q2858" i="1" s="1"/>
  <c r="M2858" i="1"/>
  <c r="U2857" i="1"/>
  <c r="N2858" i="1" s="1"/>
  <c r="V2858" i="1"/>
  <c r="O2858" i="1" l="1"/>
  <c r="L2858" i="1" s="1"/>
  <c r="R2858" i="1"/>
  <c r="S2858" i="1" l="1"/>
  <c r="P2858" i="1" s="1"/>
  <c r="T2858" i="1" l="1"/>
  <c r="W2859" i="1" s="1"/>
  <c r="U2858" i="1" l="1"/>
  <c r="N2859" i="1" s="1"/>
  <c r="M2859" i="1"/>
  <c r="V2859" i="1"/>
  <c r="Q2859" i="1"/>
  <c r="O2859" i="1" l="1"/>
  <c r="L2859" i="1" s="1"/>
  <c r="S2859" i="1" s="1"/>
  <c r="R2859" i="1"/>
  <c r="P2859" i="1" l="1"/>
  <c r="T2859" i="1" s="1"/>
  <c r="W2860" i="1" l="1"/>
  <c r="Q2860" i="1" s="1"/>
  <c r="M2860" i="1"/>
  <c r="U2859" i="1"/>
  <c r="V2860" i="1"/>
  <c r="R2860" i="1" l="1"/>
  <c r="O2860" i="1"/>
  <c r="N2860" i="1"/>
  <c r="L2860" i="1" s="1"/>
  <c r="S2860" i="1" l="1"/>
  <c r="P2860" i="1" s="1"/>
  <c r="T2860" i="1" l="1"/>
  <c r="W2861" i="1" s="1"/>
  <c r="M2861" i="1" l="1"/>
  <c r="U2860" i="1"/>
  <c r="N2861" i="1" s="1"/>
  <c r="V2861" i="1"/>
  <c r="Q2861" i="1"/>
  <c r="O2861" i="1" l="1"/>
  <c r="L2861" i="1" s="1"/>
  <c r="R2861" i="1"/>
  <c r="S2861" i="1" l="1"/>
  <c r="P2861" i="1" s="1"/>
  <c r="T2861" i="1" l="1"/>
  <c r="W2862" i="1" s="1"/>
  <c r="M2862" i="1" l="1"/>
  <c r="U2861" i="1"/>
  <c r="V2862" i="1"/>
  <c r="Q2862" i="1"/>
  <c r="O2862" i="1" l="1"/>
  <c r="R2862" i="1"/>
  <c r="N2862" i="1"/>
  <c r="L2862" i="1" l="1"/>
  <c r="S2862" i="1" s="1"/>
  <c r="P2862" i="1" s="1"/>
  <c r="T2862" i="1" l="1"/>
  <c r="W2863" i="1" s="1"/>
  <c r="Q2863" i="1" s="1"/>
  <c r="U2862" i="1" l="1"/>
  <c r="N2863" i="1" s="1"/>
  <c r="M2863" i="1"/>
  <c r="V2863" i="1"/>
  <c r="O2863" i="1" l="1"/>
  <c r="L2863" i="1" s="1"/>
  <c r="S2863" i="1" s="1"/>
  <c r="R2863" i="1"/>
  <c r="P2863" i="1" l="1"/>
  <c r="T2863" i="1" s="1"/>
  <c r="W2864" i="1" l="1"/>
  <c r="Q2864" i="1" s="1"/>
  <c r="M2864" i="1"/>
  <c r="U2863" i="1"/>
  <c r="N2864" i="1" s="1"/>
  <c r="V2864" i="1"/>
  <c r="O2864" i="1" l="1"/>
  <c r="L2864" i="1" s="1"/>
  <c r="R2864" i="1"/>
  <c r="S2864" i="1" l="1"/>
  <c r="P2864" i="1" s="1"/>
  <c r="T2864" i="1" l="1"/>
  <c r="W2865" i="1" s="1"/>
  <c r="M2865" i="1" l="1"/>
  <c r="U2864" i="1"/>
  <c r="V2865" i="1"/>
  <c r="Q2865" i="1"/>
  <c r="O2865" i="1" l="1"/>
  <c r="R2865" i="1"/>
  <c r="N2865" i="1"/>
  <c r="L2865" i="1" l="1"/>
  <c r="S2865" i="1" s="1"/>
  <c r="P2865" i="1" s="1"/>
  <c r="T2865" i="1" l="1"/>
  <c r="W2866" i="1" s="1"/>
  <c r="Q2866" i="1" s="1"/>
  <c r="V2866" i="1" l="1"/>
  <c r="M2866" i="1"/>
  <c r="U2865" i="1"/>
  <c r="N2866" i="1" s="1"/>
  <c r="O2866" i="1" l="1"/>
  <c r="L2866" i="1" s="1"/>
  <c r="S2866" i="1" s="1"/>
  <c r="R2866" i="1"/>
  <c r="P2866" i="1" l="1"/>
  <c r="T2866" i="1" s="1"/>
  <c r="W2867" i="1" s="1"/>
  <c r="M2867" i="1" l="1"/>
  <c r="U2866" i="1"/>
  <c r="N2867" i="1" s="1"/>
  <c r="V2867" i="1"/>
  <c r="Q2867" i="1"/>
  <c r="R2867" i="1" l="1"/>
  <c r="O2867" i="1"/>
  <c r="L2867" i="1" s="1"/>
  <c r="S2867" i="1" l="1"/>
  <c r="P2867" i="1" s="1"/>
  <c r="T2867" i="1" l="1"/>
  <c r="W2868" i="1" s="1"/>
  <c r="M2868" i="1" l="1"/>
  <c r="U2867" i="1"/>
  <c r="V2868" i="1"/>
  <c r="Q2868" i="1"/>
  <c r="O2868" i="1" l="1"/>
  <c r="R2868" i="1"/>
  <c r="N2868" i="1"/>
  <c r="L2868" i="1" l="1"/>
  <c r="S2868" i="1" s="1"/>
  <c r="P2868" i="1" s="1"/>
  <c r="T2868" i="1" l="1"/>
  <c r="V2869" i="1" s="1"/>
  <c r="W2869" i="1" l="1"/>
  <c r="Q2869" i="1" s="1"/>
  <c r="U2868" i="1"/>
  <c r="N2869" i="1" s="1"/>
  <c r="M2869" i="1"/>
  <c r="R2869" i="1" l="1"/>
  <c r="O2869" i="1"/>
  <c r="L2869" i="1" s="1"/>
  <c r="S2869" i="1" l="1"/>
  <c r="P2869" i="1" s="1"/>
  <c r="T2869" i="1" l="1"/>
  <c r="W2870" i="1" s="1"/>
  <c r="M2870" i="1" l="1"/>
  <c r="U2869" i="1"/>
  <c r="N2870" i="1" s="1"/>
  <c r="V2870" i="1"/>
  <c r="Q2870" i="1"/>
  <c r="O2870" i="1" l="1"/>
  <c r="L2870" i="1" s="1"/>
  <c r="S2870" i="1" s="1"/>
  <c r="R2870" i="1"/>
  <c r="P2870" i="1" l="1"/>
  <c r="T2870" i="1" s="1"/>
  <c r="V2871" i="1" s="1"/>
  <c r="W2871" i="1" l="1"/>
  <c r="Q2871" i="1" s="1"/>
  <c r="M2871" i="1"/>
  <c r="U2870" i="1"/>
  <c r="N2871" i="1" s="1"/>
  <c r="R2871" i="1" l="1"/>
  <c r="O2871" i="1"/>
  <c r="L2871" i="1" s="1"/>
  <c r="S2871" i="1" l="1"/>
  <c r="P2871" i="1" s="1"/>
  <c r="T2871" i="1" l="1"/>
  <c r="W2872" i="1" s="1"/>
  <c r="M2872" i="1" l="1"/>
  <c r="U2871" i="1"/>
  <c r="V2872" i="1"/>
  <c r="Q2872" i="1"/>
  <c r="O2872" i="1" l="1"/>
  <c r="R2872" i="1"/>
  <c r="N2872" i="1"/>
  <c r="L2872" i="1" l="1"/>
  <c r="S2872" i="1" s="1"/>
  <c r="P2872" i="1" s="1"/>
  <c r="T2872" i="1" l="1"/>
  <c r="W2873" i="1" s="1"/>
  <c r="U2872" i="1" l="1"/>
  <c r="M2873" i="1"/>
  <c r="V2873" i="1"/>
  <c r="Q2873" i="1"/>
  <c r="O2873" i="1" l="1"/>
  <c r="R2873" i="1"/>
  <c r="N2873" i="1"/>
  <c r="L2873" i="1" l="1"/>
  <c r="S2873" i="1" s="1"/>
  <c r="P2873" i="1" s="1"/>
  <c r="T2873" i="1" l="1"/>
  <c r="W2874" i="1" s="1"/>
  <c r="U2873" i="1" l="1"/>
  <c r="M2874" i="1"/>
  <c r="V2874" i="1"/>
  <c r="Q2874" i="1"/>
  <c r="R2874" i="1" l="1"/>
  <c r="O2874" i="1"/>
  <c r="N2874" i="1"/>
  <c r="L2874" i="1" s="1"/>
  <c r="S2874" i="1" l="1"/>
  <c r="P2874" i="1" s="1"/>
  <c r="T2874" i="1" l="1"/>
  <c r="W2875" i="1" s="1"/>
  <c r="U2874" i="1" l="1"/>
  <c r="M2875" i="1"/>
  <c r="V2875" i="1"/>
  <c r="Q2875" i="1"/>
  <c r="R2875" i="1" l="1"/>
  <c r="O2875" i="1"/>
  <c r="N2875" i="1"/>
  <c r="L2875" i="1" s="1"/>
  <c r="S2875" i="1" l="1"/>
  <c r="P2875" i="1" s="1"/>
  <c r="T2875" i="1" l="1"/>
  <c r="W2876" i="1" s="1"/>
  <c r="M2876" i="1" l="1"/>
  <c r="U2875" i="1"/>
  <c r="N2876" i="1" s="1"/>
  <c r="V2876" i="1"/>
  <c r="Q2876" i="1"/>
  <c r="R2876" i="1" l="1"/>
  <c r="O2876" i="1"/>
  <c r="L2876" i="1" s="1"/>
  <c r="S2876" i="1" l="1"/>
  <c r="P2876" i="1" s="1"/>
  <c r="T2876" i="1" l="1"/>
  <c r="W2877" i="1" s="1"/>
  <c r="M2877" i="1" l="1"/>
  <c r="U2876" i="1"/>
  <c r="V2877" i="1"/>
  <c r="Q2877" i="1"/>
  <c r="O2877" i="1" l="1"/>
  <c r="R2877" i="1"/>
  <c r="N2877" i="1"/>
  <c r="L2877" i="1" l="1"/>
  <c r="S2877" i="1" s="1"/>
  <c r="P2877" i="1" s="1"/>
  <c r="T2877" i="1" l="1"/>
  <c r="W2878" i="1" l="1"/>
  <c r="Q2878" i="1" s="1"/>
  <c r="M2878" i="1"/>
  <c r="U2877" i="1"/>
  <c r="V2878" i="1"/>
  <c r="R2878" i="1" l="1"/>
  <c r="O2878" i="1"/>
  <c r="N2878" i="1"/>
  <c r="L2878" i="1" s="1"/>
  <c r="S2878" i="1" l="1"/>
  <c r="P2878" i="1" s="1"/>
  <c r="T2878" i="1" l="1"/>
  <c r="W2879" i="1" s="1"/>
  <c r="Q2879" i="1" s="1"/>
  <c r="V2879" i="1" l="1"/>
  <c r="U2878" i="1"/>
  <c r="N2879" i="1" s="1"/>
  <c r="M2879" i="1"/>
  <c r="O2879" i="1" l="1"/>
  <c r="L2879" i="1" s="1"/>
  <c r="S2879" i="1" s="1"/>
  <c r="R2879" i="1"/>
  <c r="P2879" i="1" l="1"/>
  <c r="T2879" i="1" s="1"/>
  <c r="W2880" i="1" s="1"/>
  <c r="Q2880" i="1" s="1"/>
  <c r="V2880" i="1" l="1"/>
  <c r="U2879" i="1"/>
  <c r="N2880" i="1" s="1"/>
  <c r="M2880" i="1"/>
  <c r="O2880" i="1" l="1"/>
  <c r="L2880" i="1" s="1"/>
  <c r="S2880" i="1" s="1"/>
  <c r="R2880" i="1"/>
  <c r="P2880" i="1" l="1"/>
  <c r="T2880" i="1" s="1"/>
  <c r="V2881" i="1" s="1"/>
  <c r="W2881" i="1" l="1"/>
  <c r="Q2881" i="1" s="1"/>
  <c r="U2880" i="1"/>
  <c r="O2881" i="1" s="1"/>
  <c r="M2881" i="1"/>
  <c r="N2881" i="1" l="1"/>
  <c r="L2881" i="1" s="1"/>
  <c r="R2881" i="1"/>
  <c r="S2881" i="1" l="1"/>
  <c r="P2881" i="1" s="1"/>
  <c r="T2881" i="1" l="1"/>
  <c r="U2881" i="1" l="1"/>
  <c r="N2882" i="1" s="1"/>
  <c r="M2882" i="1"/>
  <c r="V2882" i="1"/>
  <c r="W2882" i="1"/>
  <c r="Q2882" i="1" s="1"/>
  <c r="O2882" i="1" l="1"/>
  <c r="L2882" i="1" s="1"/>
  <c r="R2882" i="1"/>
  <c r="S2882" i="1" l="1"/>
  <c r="P2882" i="1" s="1"/>
  <c r="T2882" i="1" s="1"/>
  <c r="W2883" i="1" l="1"/>
  <c r="Q2883" i="1" s="1"/>
  <c r="M2883" i="1"/>
  <c r="U2882" i="1"/>
  <c r="O2883" i="1" s="1"/>
  <c r="V2883" i="1"/>
  <c r="N2883" i="1" l="1"/>
  <c r="L2883" i="1" s="1"/>
  <c r="S2883" i="1" s="1"/>
  <c r="R2883" i="1"/>
  <c r="P2883" i="1" l="1"/>
  <c r="T2883" i="1" s="1"/>
  <c r="W2884" i="1" s="1"/>
  <c r="Q2884" i="1" s="1"/>
  <c r="M2884" i="1" l="1"/>
  <c r="U2883" i="1"/>
  <c r="N2884" i="1" s="1"/>
  <c r="V2884" i="1"/>
  <c r="R2884" i="1" l="1"/>
  <c r="O2884" i="1"/>
  <c r="L2884" i="1" s="1"/>
  <c r="S2884" i="1" s="1"/>
  <c r="P2884" i="1" l="1"/>
  <c r="T2884" i="1" s="1"/>
  <c r="W2885" i="1" s="1"/>
  <c r="Q2885" i="1" s="1"/>
  <c r="M2885" i="1" l="1"/>
  <c r="U2884" i="1"/>
  <c r="N2885" i="1" s="1"/>
  <c r="V2885" i="1"/>
  <c r="R2885" i="1" l="1"/>
  <c r="O2885" i="1"/>
  <c r="L2885" i="1" s="1"/>
  <c r="S2885" i="1" s="1"/>
  <c r="P2885" i="1" l="1"/>
  <c r="T2885" i="1" s="1"/>
  <c r="M2886" i="1" s="1"/>
  <c r="U2885" i="1" l="1"/>
  <c r="N2886" i="1" s="1"/>
  <c r="W2886" i="1"/>
  <c r="Q2886" i="1" s="1"/>
  <c r="V2886" i="1"/>
  <c r="R2886" i="1" l="1"/>
  <c r="O2886" i="1"/>
  <c r="L2886" i="1" s="1"/>
  <c r="S2886" i="1" s="1"/>
  <c r="P2886" i="1" l="1"/>
  <c r="T2886" i="1" s="1"/>
  <c r="W2887" i="1" s="1"/>
  <c r="Q2887" i="1" s="1"/>
  <c r="U2886" i="1" l="1"/>
  <c r="R2887" i="1" s="1"/>
  <c r="M2887" i="1"/>
  <c r="V2887" i="1"/>
  <c r="N2887" i="1" l="1"/>
  <c r="O2887" i="1"/>
  <c r="L2887" i="1" l="1"/>
  <c r="S2887" i="1" s="1"/>
  <c r="P2887" i="1" s="1"/>
  <c r="T2887" i="1" l="1"/>
  <c r="W2888" i="1" s="1"/>
  <c r="Q2888" i="1" s="1"/>
  <c r="U2887" i="1" l="1"/>
  <c r="O2888" i="1" s="1"/>
  <c r="M2888" i="1"/>
  <c r="V2888" i="1"/>
  <c r="R2888" i="1" l="1"/>
  <c r="N2888" i="1"/>
  <c r="L2888" i="1" s="1"/>
  <c r="S2888" i="1" s="1"/>
  <c r="P2888" i="1" l="1"/>
  <c r="T2888" i="1" s="1"/>
  <c r="W2889" i="1" s="1"/>
  <c r="M2889" i="1" l="1"/>
  <c r="U2888" i="1"/>
  <c r="V2889" i="1"/>
  <c r="Q2889" i="1"/>
  <c r="O2889" i="1" l="1"/>
  <c r="R2889" i="1"/>
  <c r="N2889" i="1"/>
  <c r="L2889" i="1" l="1"/>
  <c r="S2889" i="1" s="1"/>
  <c r="P2889" i="1" s="1"/>
  <c r="T2889" i="1" l="1"/>
  <c r="W2890" i="1" s="1"/>
  <c r="M2890" i="1" l="1"/>
  <c r="U2889" i="1"/>
  <c r="V2890" i="1"/>
  <c r="Q2890" i="1"/>
  <c r="O2890" i="1" l="1"/>
  <c r="R2890" i="1"/>
  <c r="N2890" i="1"/>
  <c r="L2890" i="1" l="1"/>
  <c r="S2890" i="1" s="1"/>
  <c r="P2890" i="1" s="1"/>
  <c r="T2890" i="1" l="1"/>
  <c r="W2891" i="1" s="1"/>
  <c r="Q2891" i="1" s="1"/>
  <c r="V2891" i="1" l="1"/>
  <c r="M2891" i="1"/>
  <c r="U2890" i="1"/>
  <c r="N2891" i="1" s="1"/>
  <c r="O2891" i="1" l="1"/>
  <c r="L2891" i="1" s="1"/>
  <c r="S2891" i="1" s="1"/>
  <c r="R2891" i="1"/>
  <c r="P2891" i="1" l="1"/>
  <c r="T2891" i="1" s="1"/>
  <c r="W2892" i="1" s="1"/>
  <c r="M2892" i="1" l="1"/>
  <c r="U2891" i="1"/>
  <c r="V2892" i="1"/>
  <c r="Q2892" i="1"/>
  <c r="O2892" i="1" l="1"/>
  <c r="R2892" i="1"/>
  <c r="N2892" i="1"/>
  <c r="L2892" i="1" l="1"/>
  <c r="S2892" i="1" s="1"/>
  <c r="P2892" i="1" s="1"/>
  <c r="T2892" i="1" l="1"/>
  <c r="W2893" i="1" s="1"/>
  <c r="M2893" i="1" l="1"/>
  <c r="U2892" i="1"/>
  <c r="V2893" i="1"/>
  <c r="Q2893" i="1"/>
  <c r="O2893" i="1" l="1"/>
  <c r="R2893" i="1"/>
  <c r="N2893" i="1"/>
  <c r="L2893" i="1" l="1"/>
  <c r="S2893" i="1" s="1"/>
  <c r="P2893" i="1" s="1"/>
  <c r="T2893" i="1" l="1"/>
  <c r="W2894" i="1" s="1"/>
  <c r="M2894" i="1" l="1"/>
  <c r="U2893" i="1"/>
  <c r="N2894" i="1" s="1"/>
  <c r="V2894" i="1"/>
  <c r="Q2894" i="1"/>
  <c r="R2894" i="1" l="1"/>
  <c r="O2894" i="1"/>
  <c r="L2894" i="1" s="1"/>
  <c r="S2894" i="1" l="1"/>
  <c r="P2894" i="1" s="1"/>
  <c r="T2894" i="1" l="1"/>
  <c r="W2895" i="1" s="1"/>
  <c r="M2895" i="1" l="1"/>
  <c r="U2894" i="1"/>
  <c r="V2895" i="1"/>
  <c r="Q2895" i="1"/>
  <c r="R2895" i="1" l="1"/>
  <c r="O2895" i="1"/>
  <c r="N2895" i="1"/>
  <c r="L2895" i="1" s="1"/>
  <c r="S2895" i="1" l="1"/>
  <c r="P2895" i="1" s="1"/>
  <c r="T2895" i="1" l="1"/>
  <c r="W2896" i="1" s="1"/>
  <c r="Q2896" i="1" s="1"/>
  <c r="V2896" i="1" l="1"/>
  <c r="U2895" i="1"/>
  <c r="N2896" i="1" s="1"/>
  <c r="M2896" i="1"/>
  <c r="O2896" i="1" l="1"/>
  <c r="L2896" i="1" s="1"/>
  <c r="S2896" i="1" s="1"/>
  <c r="R2896" i="1"/>
  <c r="P2896" i="1" l="1"/>
  <c r="T2896" i="1" s="1"/>
  <c r="W2897" i="1" s="1"/>
  <c r="Q2897" i="1" s="1"/>
  <c r="U2896" i="1" l="1"/>
  <c r="N2897" i="1" s="1"/>
  <c r="M2897" i="1"/>
  <c r="V2897" i="1"/>
  <c r="R2897" i="1" l="1"/>
  <c r="O2897" i="1"/>
  <c r="L2897" i="1" s="1"/>
  <c r="S2897" i="1" s="1"/>
  <c r="P2897" i="1" l="1"/>
  <c r="T2897" i="1" s="1"/>
  <c r="M2898" i="1" s="1"/>
  <c r="U2897" i="1" l="1"/>
  <c r="N2898" i="1" s="1"/>
  <c r="W2898" i="1"/>
  <c r="Q2898" i="1" s="1"/>
  <c r="V2898" i="1"/>
  <c r="R2898" i="1" l="1"/>
  <c r="O2898" i="1"/>
  <c r="L2898" i="1" s="1"/>
  <c r="S2898" i="1" s="1"/>
  <c r="P2898" i="1" l="1"/>
  <c r="T2898" i="1" s="1"/>
  <c r="W2899" i="1" s="1"/>
  <c r="M2899" i="1" l="1"/>
  <c r="U2898" i="1"/>
  <c r="N2899" i="1" s="1"/>
  <c r="V2899" i="1"/>
  <c r="Q2899" i="1"/>
  <c r="O2899" i="1" l="1"/>
  <c r="L2899" i="1" s="1"/>
  <c r="R2899" i="1"/>
  <c r="S2899" i="1" l="1"/>
  <c r="P2899" i="1" s="1"/>
  <c r="T2899" i="1" l="1"/>
  <c r="W2900" i="1" l="1"/>
  <c r="Q2900" i="1" s="1"/>
  <c r="U2899" i="1"/>
  <c r="N2900" i="1" s="1"/>
  <c r="M2900" i="1"/>
  <c r="V2900" i="1"/>
  <c r="O2900" i="1" l="1"/>
  <c r="L2900" i="1" s="1"/>
  <c r="S2900" i="1" s="1"/>
  <c r="R2900" i="1"/>
  <c r="P2900" i="1" l="1"/>
  <c r="T2900" i="1" l="1"/>
  <c r="W2901" i="1" s="1"/>
  <c r="M2901" i="1" l="1"/>
  <c r="U2900" i="1"/>
  <c r="N2901" i="1" s="1"/>
  <c r="V2901" i="1"/>
  <c r="Q2901" i="1"/>
  <c r="O2901" i="1" l="1"/>
  <c r="L2901" i="1" s="1"/>
  <c r="R2901" i="1"/>
  <c r="S2901" i="1" l="1"/>
  <c r="P2901" i="1" s="1"/>
  <c r="T2901" i="1" l="1"/>
  <c r="U2901" i="1" s="1"/>
  <c r="N2902" i="1" s="1"/>
  <c r="V2902" i="1" l="1"/>
  <c r="M2902" i="1"/>
  <c r="W2902" i="1"/>
  <c r="Q2902" i="1" s="1"/>
  <c r="R2902" i="1"/>
  <c r="O2902" i="1"/>
  <c r="L2902" i="1" l="1"/>
  <c r="S2902" i="1" s="1"/>
  <c r="P2902" i="1" s="1"/>
  <c r="T2902" i="1" l="1"/>
  <c r="W2903" i="1" s="1"/>
  <c r="M2903" i="1" l="1"/>
  <c r="U2902" i="1"/>
  <c r="N2903" i="1" s="1"/>
  <c r="V2903" i="1"/>
  <c r="Q2903" i="1"/>
  <c r="O2903" i="1" l="1"/>
  <c r="L2903" i="1" s="1"/>
  <c r="R2903" i="1"/>
  <c r="S2903" i="1" l="1"/>
  <c r="P2903" i="1" s="1"/>
  <c r="T2903" i="1" s="1"/>
  <c r="W2904" i="1" l="1"/>
  <c r="Q2904" i="1" s="1"/>
  <c r="U2903" i="1"/>
  <c r="N2904" i="1" s="1"/>
  <c r="M2904" i="1"/>
  <c r="V2904" i="1"/>
  <c r="O2904" i="1" l="1"/>
  <c r="L2904" i="1" s="1"/>
  <c r="R2904" i="1"/>
  <c r="S2904" i="1" l="1"/>
  <c r="P2904" i="1" s="1"/>
  <c r="T2904" i="1" l="1"/>
  <c r="W2905" i="1" s="1"/>
  <c r="Q2905" i="1" s="1"/>
  <c r="U2904" i="1" l="1"/>
  <c r="O2905" i="1" s="1"/>
  <c r="M2905" i="1"/>
  <c r="V2905" i="1"/>
  <c r="N2905" i="1" l="1"/>
  <c r="L2905" i="1" s="1"/>
  <c r="S2905" i="1" s="1"/>
  <c r="R2905" i="1"/>
  <c r="P2905" i="1" l="1"/>
  <c r="T2905" i="1" s="1"/>
  <c r="W2906" i="1" s="1"/>
  <c r="Q2906" i="1" s="1"/>
  <c r="V2906" i="1" l="1"/>
  <c r="U2905" i="1"/>
  <c r="O2906" i="1" s="1"/>
  <c r="M2906" i="1"/>
  <c r="N2906" i="1" l="1"/>
  <c r="L2906" i="1" s="1"/>
  <c r="S2906" i="1" s="1"/>
  <c r="R2906" i="1"/>
  <c r="P2906" i="1" l="1"/>
  <c r="T2906" i="1" s="1"/>
  <c r="W2907" i="1" s="1"/>
  <c r="M2907" i="1" l="1"/>
  <c r="U2906" i="1"/>
  <c r="V2907" i="1"/>
  <c r="Q2907" i="1"/>
  <c r="R2907" i="1" l="1"/>
  <c r="O2907" i="1"/>
  <c r="N2907" i="1"/>
  <c r="L2907" i="1" s="1"/>
  <c r="S2907" i="1" l="1"/>
  <c r="P2907" i="1" s="1"/>
  <c r="T2907" i="1" l="1"/>
  <c r="W2908" i="1" s="1"/>
  <c r="M2908" i="1" l="1"/>
  <c r="U2907" i="1"/>
  <c r="V2908" i="1"/>
  <c r="Q2908" i="1"/>
  <c r="O2908" i="1" l="1"/>
  <c r="R2908" i="1"/>
  <c r="N2908" i="1"/>
  <c r="L2908" i="1" l="1"/>
  <c r="S2908" i="1" s="1"/>
  <c r="P2908" i="1" s="1"/>
  <c r="T2908" i="1" l="1"/>
  <c r="W2909" i="1" s="1"/>
  <c r="M2909" i="1" l="1"/>
  <c r="U2908" i="1"/>
  <c r="V2909" i="1"/>
  <c r="Q2909" i="1"/>
  <c r="O2909" i="1" l="1"/>
  <c r="R2909" i="1"/>
  <c r="N2909" i="1"/>
  <c r="L2909" i="1" l="1"/>
  <c r="S2909" i="1" s="1"/>
  <c r="P2909" i="1" s="1"/>
  <c r="T2909" i="1" l="1"/>
  <c r="W2910" i="1" s="1"/>
  <c r="M2910" i="1" l="1"/>
  <c r="U2909" i="1"/>
  <c r="N2910" i="1" s="1"/>
  <c r="V2910" i="1"/>
  <c r="Q2910" i="1"/>
  <c r="O2910" i="1" l="1"/>
  <c r="L2910" i="1" s="1"/>
  <c r="R2910" i="1"/>
  <c r="S2910" i="1" l="1"/>
  <c r="P2910" i="1" s="1"/>
  <c r="T2910" i="1" l="1"/>
  <c r="W2911" i="1" s="1"/>
  <c r="Q2911" i="1" s="1"/>
  <c r="V2911" i="1" l="1"/>
  <c r="U2910" i="1"/>
  <c r="N2911" i="1" s="1"/>
  <c r="M2911" i="1"/>
  <c r="O2911" i="1" l="1"/>
  <c r="L2911" i="1" s="1"/>
  <c r="S2911" i="1" s="1"/>
  <c r="R2911" i="1"/>
  <c r="P2911" i="1" l="1"/>
  <c r="T2911" i="1" s="1"/>
  <c r="W2912" i="1" s="1"/>
  <c r="Q2912" i="1" s="1"/>
  <c r="U2911" i="1" l="1"/>
  <c r="N2912" i="1" s="1"/>
  <c r="M2912" i="1"/>
  <c r="V2912" i="1"/>
  <c r="R2912" i="1" l="1"/>
  <c r="O2912" i="1"/>
  <c r="L2912" i="1" s="1"/>
  <c r="S2912" i="1" s="1"/>
  <c r="P2912" i="1" l="1"/>
  <c r="T2912" i="1" s="1"/>
  <c r="W2913" i="1" s="1"/>
  <c r="M2913" i="1" l="1"/>
  <c r="U2912" i="1"/>
  <c r="N2913" i="1" s="1"/>
  <c r="V2913" i="1"/>
  <c r="Q2913" i="1"/>
  <c r="O2913" i="1" l="1"/>
  <c r="L2913" i="1" s="1"/>
  <c r="S2913" i="1" s="1"/>
  <c r="R2913" i="1"/>
  <c r="P2913" i="1" l="1"/>
  <c r="T2913" i="1" s="1"/>
  <c r="W2914" i="1" s="1"/>
  <c r="U2913" i="1" l="1"/>
  <c r="N2914" i="1" s="1"/>
  <c r="M2914" i="1"/>
  <c r="V2914" i="1"/>
  <c r="Q2914" i="1"/>
  <c r="R2914" i="1" l="1"/>
  <c r="O2914" i="1"/>
  <c r="L2914" i="1" s="1"/>
  <c r="S2914" i="1" l="1"/>
  <c r="P2914" i="1" s="1"/>
  <c r="T2914" i="1" l="1"/>
  <c r="W2915" i="1" s="1"/>
  <c r="M2915" i="1" l="1"/>
  <c r="U2914" i="1"/>
  <c r="N2915" i="1" s="1"/>
  <c r="V2915" i="1"/>
  <c r="Q2915" i="1"/>
  <c r="O2915" i="1" l="1"/>
  <c r="L2915" i="1" s="1"/>
  <c r="R2915" i="1"/>
  <c r="S2915" i="1" l="1"/>
  <c r="P2915" i="1" s="1"/>
  <c r="T2915" i="1" l="1"/>
  <c r="M2916" i="1" s="1"/>
  <c r="U2915" i="1" l="1"/>
  <c r="N2916" i="1" s="1"/>
  <c r="W2916" i="1"/>
  <c r="Q2916" i="1" s="1"/>
  <c r="V2916" i="1"/>
  <c r="R2916" i="1" l="1"/>
  <c r="O2916" i="1"/>
  <c r="L2916" i="1" s="1"/>
  <c r="S2916" i="1" s="1"/>
  <c r="P2916" i="1" l="1"/>
  <c r="T2916" i="1" s="1"/>
  <c r="W2917" i="1" l="1"/>
  <c r="Q2917" i="1" s="1"/>
  <c r="M2917" i="1"/>
  <c r="U2916" i="1"/>
  <c r="N2917" i="1" s="1"/>
  <c r="V2917" i="1"/>
  <c r="O2917" i="1" l="1"/>
  <c r="L2917" i="1" s="1"/>
  <c r="R2917" i="1"/>
  <c r="S2917" i="1" l="1"/>
  <c r="P2917" i="1" s="1"/>
  <c r="T2917" i="1" l="1"/>
  <c r="W2918" i="1" s="1"/>
  <c r="Q2918" i="1" s="1"/>
  <c r="U2917" i="1" l="1"/>
  <c r="O2918" i="1" s="1"/>
  <c r="M2918" i="1"/>
  <c r="V2918" i="1"/>
  <c r="N2918" i="1" l="1"/>
  <c r="L2918" i="1" s="1"/>
  <c r="S2918" i="1" s="1"/>
  <c r="R2918" i="1"/>
  <c r="P2918" i="1" l="1"/>
  <c r="T2918" i="1" s="1"/>
  <c r="W2919" i="1" s="1"/>
  <c r="Q2919" i="1" s="1"/>
  <c r="M2919" i="1" l="1"/>
  <c r="U2918" i="1"/>
  <c r="N2919" i="1" s="1"/>
  <c r="V2919" i="1"/>
  <c r="R2919" i="1" l="1"/>
  <c r="O2919" i="1"/>
  <c r="L2919" i="1" s="1"/>
  <c r="S2919" i="1" s="1"/>
  <c r="P2919" i="1" l="1"/>
  <c r="T2919" i="1" s="1"/>
  <c r="M2920" i="1" s="1"/>
  <c r="V2920" i="1" l="1"/>
  <c r="W2920" i="1"/>
  <c r="Q2920" i="1" s="1"/>
  <c r="U2919" i="1"/>
  <c r="R2920" i="1" s="1"/>
  <c r="O2920" i="1" l="1"/>
  <c r="N2920" i="1"/>
  <c r="L2920" i="1" l="1"/>
  <c r="S2920" i="1" s="1"/>
  <c r="P2920" i="1" s="1"/>
  <c r="T2920" i="1" l="1"/>
  <c r="W2921" i="1" s="1"/>
  <c r="Q2921" i="1" s="1"/>
  <c r="U2920" i="1" l="1"/>
  <c r="N2921" i="1" s="1"/>
  <c r="M2921" i="1"/>
  <c r="V2921" i="1"/>
  <c r="O2921" i="1" l="1"/>
  <c r="L2921" i="1" s="1"/>
  <c r="S2921" i="1" s="1"/>
  <c r="R2921" i="1"/>
  <c r="P2921" i="1" l="1"/>
  <c r="T2921" i="1" s="1"/>
  <c r="W2922" i="1" s="1"/>
  <c r="M2922" i="1" l="1"/>
  <c r="U2921" i="1"/>
  <c r="V2922" i="1"/>
  <c r="Q2922" i="1"/>
  <c r="O2922" i="1" l="1"/>
  <c r="R2922" i="1"/>
  <c r="N2922" i="1"/>
  <c r="L2922" i="1" l="1"/>
  <c r="S2922" i="1" s="1"/>
  <c r="P2922" i="1" s="1"/>
  <c r="T2922" i="1" l="1"/>
  <c r="W2923" i="1" s="1"/>
  <c r="M2923" i="1" l="1"/>
  <c r="U2922" i="1"/>
  <c r="V2923" i="1"/>
  <c r="Q2923" i="1"/>
  <c r="R2923" i="1" l="1"/>
  <c r="O2923" i="1"/>
  <c r="N2923" i="1"/>
  <c r="L2923" i="1" l="1"/>
  <c r="S2923" i="1" s="1"/>
  <c r="P2923" i="1" s="1"/>
  <c r="T2923" i="1" l="1"/>
  <c r="W2924" i="1" s="1"/>
  <c r="M2924" i="1" l="1"/>
  <c r="U2923" i="1"/>
  <c r="N2924" i="1" s="1"/>
  <c r="V2924" i="1"/>
  <c r="Q2924" i="1"/>
  <c r="R2924" i="1" l="1"/>
  <c r="O2924" i="1"/>
  <c r="L2924" i="1" s="1"/>
  <c r="S2924" i="1" l="1"/>
  <c r="P2924" i="1" s="1"/>
  <c r="T2924" i="1" l="1"/>
  <c r="M2925" i="1" s="1"/>
  <c r="U2924" i="1" l="1"/>
  <c r="O2925" i="1" s="1"/>
  <c r="V2925" i="1"/>
  <c r="W2925" i="1"/>
  <c r="Q2925" i="1" s="1"/>
  <c r="N2925" i="1" l="1"/>
  <c r="L2925" i="1" s="1"/>
  <c r="S2925" i="1" s="1"/>
  <c r="R2925" i="1"/>
  <c r="P2925" i="1" l="1"/>
  <c r="T2925" i="1" s="1"/>
  <c r="W2926" i="1" s="1"/>
  <c r="U2925" i="1" l="1"/>
  <c r="N2926" i="1" s="1"/>
  <c r="M2926" i="1"/>
  <c r="V2926" i="1"/>
  <c r="Q2926" i="1"/>
  <c r="R2926" i="1" l="1"/>
  <c r="O2926" i="1"/>
  <c r="L2926" i="1" s="1"/>
  <c r="S2926" i="1" s="1"/>
  <c r="P2926" i="1" l="1"/>
  <c r="T2926" i="1" s="1"/>
  <c r="W2927" i="1" l="1"/>
  <c r="Q2927" i="1" s="1"/>
  <c r="M2927" i="1"/>
  <c r="U2926" i="1"/>
  <c r="N2927" i="1" s="1"/>
  <c r="V2927" i="1"/>
  <c r="R2927" i="1" l="1"/>
  <c r="O2927" i="1"/>
  <c r="L2927" i="1" s="1"/>
  <c r="S2927" i="1" l="1"/>
  <c r="P2927" i="1" s="1"/>
  <c r="T2927" i="1" l="1"/>
  <c r="W2928" i="1" s="1"/>
  <c r="Q2928" i="1" s="1"/>
  <c r="V2928" i="1" l="1"/>
  <c r="M2928" i="1"/>
  <c r="U2927" i="1"/>
  <c r="N2928" i="1" s="1"/>
  <c r="O2928" i="1" l="1"/>
  <c r="L2928" i="1" s="1"/>
  <c r="S2928" i="1" s="1"/>
  <c r="R2928" i="1"/>
  <c r="P2928" i="1" l="1"/>
  <c r="T2928" i="1" s="1"/>
  <c r="W2929" i="1" s="1"/>
  <c r="Q2929" i="1" s="1"/>
  <c r="V2929" i="1" l="1"/>
  <c r="M2929" i="1"/>
  <c r="U2928" i="1"/>
  <c r="N2929" i="1" s="1"/>
  <c r="R2929" i="1" l="1"/>
  <c r="O2929" i="1"/>
  <c r="L2929" i="1" s="1"/>
  <c r="S2929" i="1" s="1"/>
  <c r="P2929" i="1" l="1"/>
  <c r="T2929" i="1" s="1"/>
  <c r="W2930" i="1" s="1"/>
  <c r="Q2930" i="1" s="1"/>
  <c r="U2929" i="1" l="1"/>
  <c r="R2930" i="1" s="1"/>
  <c r="M2930" i="1"/>
  <c r="V2930" i="1"/>
  <c r="N2930" i="1" l="1"/>
  <c r="O2930" i="1"/>
  <c r="L2930" i="1" l="1"/>
  <c r="S2930" i="1" s="1"/>
  <c r="P2930" i="1" s="1"/>
  <c r="T2930" i="1" l="1"/>
  <c r="W2931" i="1" s="1"/>
  <c r="Q2931" i="1" s="1"/>
  <c r="V2931" i="1" l="1"/>
  <c r="M2931" i="1"/>
  <c r="U2930" i="1"/>
  <c r="O2931" i="1" s="1"/>
  <c r="N2931" i="1" l="1"/>
  <c r="L2931" i="1" s="1"/>
  <c r="S2931" i="1" s="1"/>
  <c r="R2931" i="1"/>
  <c r="P2931" i="1" l="1"/>
  <c r="T2931" i="1" s="1"/>
  <c r="W2932" i="1" s="1"/>
  <c r="Q2932" i="1" s="1"/>
  <c r="U2931" i="1" l="1"/>
  <c r="N2932" i="1" s="1"/>
  <c r="V2932" i="1"/>
  <c r="M2932" i="1"/>
  <c r="O2932" i="1" l="1"/>
  <c r="L2932" i="1" s="1"/>
  <c r="S2932" i="1" s="1"/>
  <c r="R2932" i="1"/>
  <c r="P2932" i="1" l="1"/>
  <c r="T2932" i="1" s="1"/>
  <c r="W2933" i="1" s="1"/>
  <c r="Q2933" i="1" s="1"/>
  <c r="U2932" i="1" l="1"/>
  <c r="N2933" i="1" s="1"/>
  <c r="M2933" i="1"/>
  <c r="V2933" i="1"/>
  <c r="O2933" i="1" l="1"/>
  <c r="L2933" i="1" s="1"/>
  <c r="S2933" i="1" s="1"/>
  <c r="R2933" i="1"/>
  <c r="P2933" i="1" l="1"/>
  <c r="T2933" i="1" s="1"/>
  <c r="W2934" i="1" s="1"/>
  <c r="Q2934" i="1" s="1"/>
  <c r="U2933" i="1" l="1"/>
  <c r="R2934" i="1" s="1"/>
  <c r="M2934" i="1"/>
  <c r="V2934" i="1"/>
  <c r="N2934" i="1" l="1"/>
  <c r="O2934" i="1"/>
  <c r="L2934" i="1" l="1"/>
  <c r="S2934" i="1" s="1"/>
  <c r="P2934" i="1" s="1"/>
  <c r="T2934" i="1" l="1"/>
  <c r="U2934" i="1" s="1"/>
  <c r="O2935" i="1" s="1"/>
  <c r="W2935" i="1" l="1"/>
  <c r="Q2935" i="1" s="1"/>
  <c r="N2935" i="1"/>
  <c r="M2935" i="1"/>
  <c r="V2935" i="1"/>
  <c r="R2935" i="1"/>
  <c r="L2935" i="1" l="1"/>
  <c r="S2935" i="1" s="1"/>
  <c r="P2935" i="1" s="1"/>
  <c r="T2935" i="1" s="1"/>
  <c r="W2936" i="1" s="1"/>
  <c r="Q2936" i="1" s="1"/>
  <c r="V2936" i="1" l="1"/>
  <c r="M2936" i="1"/>
  <c r="U2935" i="1"/>
  <c r="N2936" i="1" s="1"/>
  <c r="O2936" i="1" l="1"/>
  <c r="L2936" i="1" s="1"/>
  <c r="S2936" i="1" s="1"/>
  <c r="R2936" i="1"/>
  <c r="P2936" i="1" l="1"/>
  <c r="T2936" i="1" s="1"/>
  <c r="U2936" i="1" s="1"/>
  <c r="N2937" i="1" s="1"/>
  <c r="W2937" i="1" l="1"/>
  <c r="Q2937" i="1" s="1"/>
  <c r="M2937" i="1"/>
  <c r="O2937" i="1"/>
  <c r="L2937" i="1" s="1"/>
  <c r="R2937" i="1"/>
  <c r="V2937" i="1"/>
  <c r="S2937" i="1" l="1"/>
  <c r="P2937" i="1" s="1"/>
  <c r="T2937" i="1" s="1"/>
  <c r="W2938" i="1" s="1"/>
  <c r="M2938" i="1" l="1"/>
  <c r="U2937" i="1"/>
  <c r="V2938" i="1"/>
  <c r="Q2938" i="1"/>
  <c r="R2938" i="1" l="1"/>
  <c r="O2938" i="1"/>
  <c r="N2938" i="1"/>
  <c r="L2938" i="1" s="1"/>
  <c r="S2938" i="1" l="1"/>
  <c r="P2938" i="1" s="1"/>
  <c r="T2938" i="1" l="1"/>
  <c r="W2939" i="1" s="1"/>
  <c r="Q2939" i="1" s="1"/>
  <c r="V2939" i="1" l="1"/>
  <c r="M2939" i="1"/>
  <c r="U2938" i="1"/>
  <c r="R2939" i="1" s="1"/>
  <c r="N2939" i="1" l="1"/>
  <c r="O2939" i="1"/>
  <c r="L2939" i="1" l="1"/>
  <c r="S2939" i="1" s="1"/>
  <c r="P2939" i="1" s="1"/>
  <c r="T2939" i="1" l="1"/>
  <c r="W2940" i="1" s="1"/>
  <c r="Q2940" i="1" s="1"/>
  <c r="U2939" i="1" l="1"/>
  <c r="N2940" i="1" s="1"/>
  <c r="M2940" i="1"/>
  <c r="V2940" i="1"/>
  <c r="O2940" i="1" l="1"/>
  <c r="L2940" i="1" s="1"/>
  <c r="S2940" i="1" s="1"/>
  <c r="R2940" i="1"/>
  <c r="P2940" i="1" l="1"/>
  <c r="T2940" i="1" s="1"/>
  <c r="W2941" i="1" s="1"/>
  <c r="Q2941" i="1" s="1"/>
  <c r="U2940" i="1" l="1"/>
  <c r="N2941" i="1" s="1"/>
  <c r="M2941" i="1"/>
  <c r="V2941" i="1"/>
  <c r="R2941" i="1" l="1"/>
  <c r="O2941" i="1"/>
  <c r="L2941" i="1" s="1"/>
  <c r="S2941" i="1" s="1"/>
  <c r="P2941" i="1" l="1"/>
  <c r="T2941" i="1" s="1"/>
  <c r="W2942" i="1" s="1"/>
  <c r="U2941" i="1" l="1"/>
  <c r="N2942" i="1" s="1"/>
  <c r="M2942" i="1"/>
  <c r="V2942" i="1"/>
  <c r="Q2942" i="1"/>
  <c r="R2942" i="1" l="1"/>
  <c r="O2942" i="1"/>
  <c r="L2942" i="1" s="1"/>
  <c r="S2942" i="1" l="1"/>
  <c r="P2942" i="1" s="1"/>
  <c r="T2942" i="1" l="1"/>
  <c r="W2943" i="1" s="1"/>
  <c r="M2943" i="1" l="1"/>
  <c r="U2942" i="1"/>
  <c r="N2943" i="1" s="1"/>
  <c r="V2943" i="1"/>
  <c r="Q2943" i="1"/>
  <c r="O2943" i="1" l="1"/>
  <c r="L2943" i="1" s="1"/>
  <c r="R2943" i="1"/>
  <c r="S2943" i="1" l="1"/>
  <c r="P2943" i="1" s="1"/>
  <c r="T2943" i="1" l="1"/>
  <c r="W2944" i="1" s="1"/>
  <c r="Q2944" i="1" s="1"/>
  <c r="V2944" i="1" l="1"/>
  <c r="M2944" i="1"/>
  <c r="U2943" i="1"/>
  <c r="R2944" i="1" s="1"/>
  <c r="O2944" i="1" l="1"/>
  <c r="N2944" i="1"/>
  <c r="L2944" i="1" l="1"/>
  <c r="S2944" i="1" s="1"/>
  <c r="P2944" i="1" s="1"/>
  <c r="T2944" i="1" l="1"/>
  <c r="W2945" i="1" s="1"/>
  <c r="Q2945" i="1" s="1"/>
  <c r="V2945" i="1" l="1"/>
  <c r="U2944" i="1"/>
  <c r="N2945" i="1" s="1"/>
  <c r="M2945" i="1"/>
  <c r="R2945" i="1" l="1"/>
  <c r="O2945" i="1"/>
  <c r="L2945" i="1" s="1"/>
  <c r="S2945" i="1" s="1"/>
  <c r="P2945" i="1" l="1"/>
  <c r="T2945" i="1" s="1"/>
  <c r="W2946" i="1" s="1"/>
  <c r="Q2946" i="1" s="1"/>
  <c r="M2946" i="1" l="1"/>
  <c r="V2946" i="1"/>
  <c r="U2945" i="1"/>
  <c r="N2946" i="1" s="1"/>
  <c r="R2946" i="1" l="1"/>
  <c r="O2946" i="1"/>
  <c r="L2946" i="1" s="1"/>
  <c r="S2946" i="1" s="1"/>
  <c r="P2946" i="1" l="1"/>
  <c r="T2946" i="1"/>
  <c r="W2947" i="1" s="1"/>
  <c r="M2947" i="1" l="1"/>
  <c r="U2946" i="1"/>
  <c r="V2947" i="1"/>
  <c r="Q2947" i="1"/>
  <c r="O2947" i="1" l="1"/>
  <c r="R2947" i="1"/>
  <c r="N2947" i="1"/>
  <c r="L2947" i="1" l="1"/>
  <c r="S2947" i="1" s="1"/>
  <c r="P2947" i="1" s="1"/>
  <c r="T2947" i="1" l="1"/>
  <c r="W2948" i="1" s="1"/>
  <c r="M2948" i="1" l="1"/>
  <c r="U2947" i="1"/>
  <c r="N2948" i="1" s="1"/>
  <c r="V2948" i="1"/>
  <c r="Q2948" i="1"/>
  <c r="R2948" i="1" l="1"/>
  <c r="O2948" i="1"/>
  <c r="L2948" i="1" s="1"/>
  <c r="S2948" i="1" s="1"/>
  <c r="P2948" i="1" l="1"/>
  <c r="T2948" i="1" s="1"/>
  <c r="W2949" i="1" l="1"/>
  <c r="Q2949" i="1" s="1"/>
  <c r="M2949" i="1"/>
  <c r="U2948" i="1"/>
  <c r="N2949" i="1" s="1"/>
  <c r="V2949" i="1"/>
  <c r="O2949" i="1" l="1"/>
  <c r="L2949" i="1" s="1"/>
  <c r="S2949" i="1" s="1"/>
  <c r="R2949" i="1"/>
  <c r="P2949" i="1" l="1"/>
  <c r="T2949" i="1" s="1"/>
  <c r="V2950" i="1" s="1"/>
  <c r="W2950" i="1" l="1"/>
  <c r="Q2950" i="1" s="1"/>
  <c r="M2950" i="1"/>
  <c r="U2949" i="1"/>
  <c r="O2950" i="1" l="1"/>
  <c r="R2950" i="1"/>
  <c r="N2950" i="1"/>
  <c r="L2950" i="1" l="1"/>
  <c r="S2950" i="1" s="1"/>
  <c r="P2950" i="1" s="1"/>
  <c r="T2950" i="1" l="1"/>
  <c r="W2951" i="1" s="1"/>
  <c r="Q2951" i="1" s="1"/>
  <c r="U2950" i="1" l="1"/>
  <c r="N2951" i="1" s="1"/>
  <c r="V2951" i="1"/>
  <c r="M2951" i="1"/>
  <c r="R2951" i="1" l="1"/>
  <c r="O2951" i="1"/>
  <c r="L2951" i="1" s="1"/>
  <c r="S2951" i="1" s="1"/>
  <c r="P2951" i="1" l="1"/>
  <c r="T2951" i="1" s="1"/>
  <c r="W2952" i="1" s="1"/>
  <c r="U2951" i="1" l="1"/>
  <c r="M2952" i="1"/>
  <c r="V2952" i="1"/>
  <c r="Q2952" i="1"/>
  <c r="O2952" i="1" l="1"/>
  <c r="R2952" i="1"/>
  <c r="N2952" i="1"/>
  <c r="L2952" i="1" l="1"/>
  <c r="S2952" i="1" s="1"/>
  <c r="P2952" i="1" s="1"/>
  <c r="T2952" i="1" l="1"/>
  <c r="V2953" i="1" s="1"/>
  <c r="W2953" i="1" l="1"/>
  <c r="Q2953" i="1" s="1"/>
  <c r="M2953" i="1"/>
  <c r="U2952" i="1"/>
  <c r="R2953" i="1" l="1"/>
  <c r="O2953" i="1"/>
  <c r="N2953" i="1"/>
  <c r="L2953" i="1" s="1"/>
  <c r="S2953" i="1" l="1"/>
  <c r="P2953" i="1" s="1"/>
  <c r="T2953" i="1" s="1"/>
  <c r="W2954" i="1" l="1"/>
  <c r="Q2954" i="1" s="1"/>
  <c r="U2953" i="1"/>
  <c r="N2954" i="1" s="1"/>
  <c r="M2954" i="1"/>
  <c r="V2954" i="1"/>
  <c r="O2954" i="1" l="1"/>
  <c r="L2954" i="1" s="1"/>
  <c r="R2954" i="1"/>
  <c r="S2954" i="1" l="1"/>
  <c r="P2954" i="1" s="1"/>
  <c r="T2954" i="1" l="1"/>
  <c r="W2955" i="1" s="1"/>
  <c r="Q2955" i="1" s="1"/>
  <c r="V2955" i="1" l="1"/>
  <c r="M2955" i="1"/>
  <c r="U2954" i="1"/>
  <c r="N2955" i="1" s="1"/>
  <c r="O2955" i="1" l="1"/>
  <c r="L2955" i="1" s="1"/>
  <c r="S2955" i="1" s="1"/>
  <c r="R2955" i="1"/>
  <c r="P2955" i="1" l="1"/>
  <c r="T2955" i="1" s="1"/>
  <c r="W2956" i="1" s="1"/>
  <c r="Q2956" i="1" s="1"/>
  <c r="V2956" i="1" l="1"/>
  <c r="M2956" i="1"/>
  <c r="U2955" i="1"/>
  <c r="R2956" i="1" s="1"/>
  <c r="O2956" i="1" l="1"/>
  <c r="N2956" i="1"/>
  <c r="L2956" i="1" l="1"/>
  <c r="S2956" i="1" s="1"/>
  <c r="P2956" i="1" s="1"/>
  <c r="T2956" i="1" l="1"/>
  <c r="W2957" i="1" s="1"/>
  <c r="Q2957" i="1" s="1"/>
  <c r="V2957" i="1" l="1"/>
  <c r="M2957" i="1"/>
  <c r="U2956" i="1"/>
  <c r="N2957" i="1" s="1"/>
  <c r="R2957" i="1" l="1"/>
  <c r="O2957" i="1"/>
  <c r="L2957" i="1" s="1"/>
  <c r="S2957" i="1" s="1"/>
  <c r="P2957" i="1" l="1"/>
  <c r="T2957" i="1"/>
  <c r="W2958" i="1" l="1"/>
  <c r="Q2958" i="1" s="1"/>
  <c r="M2958" i="1"/>
  <c r="U2957" i="1"/>
  <c r="N2958" i="1" s="1"/>
  <c r="V2958" i="1"/>
  <c r="O2958" i="1" l="1"/>
  <c r="L2958" i="1" s="1"/>
  <c r="R2958" i="1"/>
  <c r="S2958" i="1" l="1"/>
  <c r="P2958" i="1" s="1"/>
  <c r="T2958" i="1" l="1"/>
  <c r="W2959" i="1" s="1"/>
  <c r="Q2959" i="1" s="1"/>
  <c r="U2958" i="1" l="1"/>
  <c r="O2959" i="1" s="1"/>
  <c r="M2959" i="1"/>
  <c r="V2959" i="1"/>
  <c r="N2959" i="1" l="1"/>
  <c r="L2959" i="1" s="1"/>
  <c r="S2959" i="1" s="1"/>
  <c r="R2959" i="1"/>
  <c r="P2959" i="1" l="1"/>
  <c r="T2959" i="1" s="1"/>
  <c r="W2960" i="1" s="1"/>
  <c r="Q2960" i="1" s="1"/>
  <c r="V2960" i="1" l="1"/>
  <c r="U2959" i="1"/>
  <c r="N2960" i="1" s="1"/>
  <c r="M2960" i="1"/>
  <c r="O2960" i="1" l="1"/>
  <c r="L2960" i="1" s="1"/>
  <c r="S2960" i="1" s="1"/>
  <c r="R2960" i="1"/>
  <c r="P2960" i="1" l="1"/>
  <c r="T2960" i="1" s="1"/>
  <c r="W2961" i="1" l="1"/>
  <c r="Q2961" i="1" s="1"/>
  <c r="U2960" i="1"/>
  <c r="O2961" i="1" s="1"/>
  <c r="M2961" i="1"/>
  <c r="V2961" i="1"/>
  <c r="N2961" i="1" l="1"/>
  <c r="L2961" i="1" s="1"/>
  <c r="S2961" i="1" s="1"/>
  <c r="R2961" i="1"/>
  <c r="P2961" i="1" l="1"/>
  <c r="T2961" i="1" s="1"/>
  <c r="W2962" i="1" s="1"/>
  <c r="Q2962" i="1" s="1"/>
  <c r="V2962" i="1" l="1"/>
  <c r="M2962" i="1"/>
  <c r="U2961" i="1"/>
  <c r="N2962" i="1" s="1"/>
  <c r="R2962" i="1" l="1"/>
  <c r="O2962" i="1"/>
  <c r="L2962" i="1" s="1"/>
  <c r="S2962" i="1" s="1"/>
  <c r="P2962" i="1" l="1"/>
  <c r="T2962" i="1" s="1"/>
  <c r="W2963" i="1" s="1"/>
  <c r="Q2963" i="1" s="1"/>
  <c r="M2963" i="1" l="1"/>
  <c r="U2962" i="1"/>
  <c r="O2963" i="1" s="1"/>
  <c r="V2963" i="1"/>
  <c r="N2963" i="1" l="1"/>
  <c r="L2963" i="1" s="1"/>
  <c r="S2963" i="1" s="1"/>
  <c r="R2963" i="1"/>
  <c r="P2963" i="1" l="1"/>
  <c r="T2963" i="1" s="1"/>
  <c r="W2964" i="1" s="1"/>
  <c r="M2964" i="1" l="1"/>
  <c r="U2963" i="1"/>
  <c r="V2964" i="1"/>
  <c r="Q2964" i="1"/>
  <c r="O2964" i="1" l="1"/>
  <c r="R2964" i="1"/>
  <c r="N2964" i="1"/>
  <c r="L2964" i="1" l="1"/>
  <c r="S2964" i="1" s="1"/>
  <c r="P2964" i="1" s="1"/>
  <c r="T2964" i="1" l="1"/>
  <c r="W2965" i="1" s="1"/>
  <c r="Q2965" i="1" s="1"/>
  <c r="U2964" i="1" l="1"/>
  <c r="R2965" i="1" s="1"/>
  <c r="M2965" i="1"/>
  <c r="V2965" i="1"/>
  <c r="N2965" i="1" l="1"/>
  <c r="O2965" i="1"/>
  <c r="L2965" i="1" l="1"/>
  <c r="S2965" i="1" s="1"/>
  <c r="P2965" i="1" s="1"/>
  <c r="T2965" i="1" l="1"/>
  <c r="V2966" i="1" s="1"/>
  <c r="M2966" i="1" l="1"/>
  <c r="W2966" i="1"/>
  <c r="Q2966" i="1" s="1"/>
  <c r="U2965" i="1"/>
  <c r="R2966" i="1" s="1"/>
  <c r="N2966" i="1" l="1"/>
  <c r="O2966" i="1"/>
  <c r="L2966" i="1" l="1"/>
  <c r="S2966" i="1" s="1"/>
  <c r="P2966" i="1" s="1"/>
  <c r="T2966" i="1" l="1"/>
  <c r="W2967" i="1" s="1"/>
  <c r="Q2967" i="1" s="1"/>
  <c r="V2967" i="1" l="1"/>
  <c r="U2966" i="1"/>
  <c r="R2967" i="1" s="1"/>
  <c r="M2967" i="1"/>
  <c r="N2967" i="1" l="1"/>
  <c r="O2967" i="1"/>
  <c r="L2967" i="1" l="1"/>
  <c r="S2967" i="1" s="1"/>
  <c r="P2967" i="1" s="1"/>
  <c r="T2967" i="1" l="1"/>
  <c r="W2968" i="1" s="1"/>
  <c r="Q2968" i="1" s="1"/>
  <c r="U2967" i="1" l="1"/>
  <c r="N2968" i="1" s="1"/>
  <c r="M2968" i="1"/>
  <c r="V2968" i="1"/>
  <c r="O2968" i="1" l="1"/>
  <c r="L2968" i="1" s="1"/>
  <c r="S2968" i="1" s="1"/>
  <c r="R2968" i="1"/>
  <c r="P2968" i="1" l="1"/>
  <c r="T2968" i="1" s="1"/>
  <c r="W2969" i="1" s="1"/>
  <c r="Q2969" i="1" s="1"/>
  <c r="V2969" i="1" l="1"/>
  <c r="U2968" i="1"/>
  <c r="O2969" i="1" s="1"/>
  <c r="M2969" i="1"/>
  <c r="N2969" i="1" l="1"/>
  <c r="L2969" i="1" s="1"/>
  <c r="S2969" i="1" s="1"/>
  <c r="R2969" i="1"/>
  <c r="P2969" i="1" l="1"/>
  <c r="T2969" i="1"/>
  <c r="W2970" i="1" s="1"/>
  <c r="Q2970" i="1" s="1"/>
  <c r="V2970" i="1" l="1"/>
  <c r="U2969" i="1"/>
  <c r="N2970" i="1" s="1"/>
  <c r="M2970" i="1"/>
  <c r="R2970" i="1" l="1"/>
  <c r="O2970" i="1"/>
  <c r="L2970" i="1" s="1"/>
  <c r="S2970" i="1" s="1"/>
  <c r="P2970" i="1" l="1"/>
  <c r="T2970" i="1" s="1"/>
  <c r="W2971" i="1" s="1"/>
  <c r="Q2971" i="1" s="1"/>
  <c r="U2970" i="1" l="1"/>
  <c r="N2971" i="1" s="1"/>
  <c r="M2971" i="1"/>
  <c r="V2971" i="1"/>
  <c r="R2971" i="1" l="1"/>
  <c r="O2971" i="1"/>
  <c r="L2971" i="1" s="1"/>
  <c r="S2971" i="1" s="1"/>
  <c r="P2971" i="1" l="1"/>
  <c r="T2971" i="1"/>
  <c r="W2972" i="1" s="1"/>
  <c r="Q2972" i="1" s="1"/>
  <c r="U2971" i="1" l="1"/>
  <c r="R2972" i="1" s="1"/>
  <c r="M2972" i="1"/>
  <c r="V2972" i="1"/>
  <c r="N2972" i="1" l="1"/>
  <c r="O2972" i="1"/>
  <c r="L2972" i="1" l="1"/>
  <c r="S2972" i="1" s="1"/>
  <c r="P2972" i="1" s="1"/>
  <c r="T2972" i="1" l="1"/>
  <c r="W2973" i="1" s="1"/>
  <c r="Q2973" i="1" s="1"/>
  <c r="M2973" i="1" l="1"/>
  <c r="U2972" i="1"/>
  <c r="N2973" i="1" s="1"/>
  <c r="V2973" i="1"/>
  <c r="O2973" i="1" l="1"/>
  <c r="L2973" i="1" s="1"/>
  <c r="R2973" i="1"/>
  <c r="S2973" i="1" l="1"/>
  <c r="P2973" i="1" s="1"/>
  <c r="T2973" i="1" s="1"/>
  <c r="W2974" i="1" l="1"/>
  <c r="Q2974" i="1" s="1"/>
  <c r="V2974" i="1"/>
  <c r="M2974" i="1"/>
  <c r="U2973" i="1"/>
  <c r="O2974" i="1" s="1"/>
  <c r="N2974" i="1" l="1"/>
  <c r="L2974" i="1" s="1"/>
  <c r="S2974" i="1" s="1"/>
  <c r="R2974" i="1"/>
  <c r="P2974" i="1" l="1"/>
  <c r="T2974" i="1" s="1"/>
  <c r="W2975" i="1" s="1"/>
  <c r="Q2975" i="1" s="1"/>
  <c r="U2974" i="1" l="1"/>
  <c r="N2975" i="1" s="1"/>
  <c r="M2975" i="1"/>
  <c r="V2975" i="1"/>
  <c r="R2975" i="1" l="1"/>
  <c r="O2975" i="1"/>
  <c r="L2975" i="1" s="1"/>
  <c r="S2975" i="1" s="1"/>
  <c r="P2975" i="1" l="1"/>
  <c r="T2975" i="1" s="1"/>
  <c r="W2976" i="1" s="1"/>
  <c r="M2976" i="1" l="1"/>
  <c r="U2975" i="1"/>
  <c r="V2976" i="1"/>
  <c r="Q2976" i="1"/>
  <c r="O2976" i="1" l="1"/>
  <c r="R2976" i="1"/>
  <c r="N2976" i="1"/>
  <c r="L2976" i="1" l="1"/>
  <c r="S2976" i="1" s="1"/>
  <c r="P2976" i="1" s="1"/>
  <c r="T2976" i="1" l="1"/>
  <c r="W2977" i="1" s="1"/>
  <c r="M2977" i="1" l="1"/>
  <c r="U2976" i="1"/>
  <c r="N2977" i="1" s="1"/>
  <c r="V2977" i="1"/>
  <c r="Q2977" i="1"/>
  <c r="R2977" i="1" l="1"/>
  <c r="O2977" i="1"/>
  <c r="L2977" i="1" s="1"/>
  <c r="S2977" i="1" l="1"/>
  <c r="P2977" i="1" s="1"/>
  <c r="T2977" i="1" l="1"/>
  <c r="W2978" i="1" s="1"/>
  <c r="Q2978" i="1" s="1"/>
  <c r="U2977" i="1" l="1"/>
  <c r="N2978" i="1" s="1"/>
  <c r="M2978" i="1"/>
  <c r="V2978" i="1"/>
  <c r="O2978" i="1" l="1"/>
  <c r="L2978" i="1" s="1"/>
  <c r="S2978" i="1" s="1"/>
  <c r="R2978" i="1"/>
  <c r="P2978" i="1" l="1"/>
  <c r="T2978" i="1" s="1"/>
  <c r="W2979" i="1" s="1"/>
  <c r="Q2979" i="1" s="1"/>
  <c r="V2979" i="1" l="1"/>
  <c r="U2978" i="1"/>
  <c r="O2979" i="1" s="1"/>
  <c r="M2979" i="1"/>
  <c r="N2979" i="1" l="1"/>
  <c r="L2979" i="1" s="1"/>
  <c r="S2979" i="1" s="1"/>
  <c r="R2979" i="1"/>
  <c r="P2979" i="1" l="1"/>
  <c r="T2979" i="1" s="1"/>
  <c r="V2980" i="1" s="1"/>
  <c r="W2980" i="1" l="1"/>
  <c r="Q2980" i="1" s="1"/>
  <c r="M2980" i="1"/>
  <c r="U2979" i="1"/>
  <c r="N2980" i="1" s="1"/>
  <c r="O2980" i="1" l="1"/>
  <c r="L2980" i="1" s="1"/>
  <c r="R2980" i="1"/>
  <c r="S2980" i="1" l="1"/>
  <c r="P2980" i="1" s="1"/>
  <c r="T2980" i="1" l="1"/>
  <c r="W2981" i="1" l="1"/>
  <c r="Q2981" i="1" s="1"/>
  <c r="U2980" i="1"/>
  <c r="N2981" i="1" s="1"/>
  <c r="M2981" i="1"/>
  <c r="V2981" i="1"/>
  <c r="O2981" i="1" l="1"/>
  <c r="L2981" i="1" s="1"/>
  <c r="R2981" i="1"/>
  <c r="S2981" i="1" l="1"/>
  <c r="P2981" i="1" s="1"/>
  <c r="T2981" i="1" l="1"/>
  <c r="W2982" i="1" s="1"/>
  <c r="Q2982" i="1" s="1"/>
  <c r="U2981" i="1" l="1"/>
  <c r="O2982" i="1" s="1"/>
  <c r="M2982" i="1"/>
  <c r="V2982" i="1"/>
  <c r="N2982" i="1" l="1"/>
  <c r="L2982" i="1" s="1"/>
  <c r="S2982" i="1" s="1"/>
  <c r="R2982" i="1"/>
  <c r="P2982" i="1" l="1"/>
  <c r="T2982" i="1" s="1"/>
  <c r="W2983" i="1" s="1"/>
  <c r="U2982" i="1" l="1"/>
  <c r="N2983" i="1" s="1"/>
  <c r="M2983" i="1"/>
  <c r="V2983" i="1"/>
  <c r="Q2983" i="1"/>
  <c r="R2983" i="1" l="1"/>
  <c r="O2983" i="1"/>
  <c r="L2983" i="1" s="1"/>
  <c r="S2983" i="1" l="1"/>
  <c r="P2983" i="1" s="1"/>
  <c r="T2983" i="1" l="1"/>
  <c r="W2984" i="1" s="1"/>
  <c r="U2983" i="1" l="1"/>
  <c r="N2984" i="1" s="1"/>
  <c r="M2984" i="1"/>
  <c r="V2984" i="1"/>
  <c r="Q2984" i="1"/>
  <c r="O2984" i="1" l="1"/>
  <c r="L2984" i="1" s="1"/>
  <c r="R2984" i="1"/>
  <c r="S2984" i="1" l="1"/>
  <c r="P2984" i="1" s="1"/>
  <c r="T2984" i="1" l="1"/>
  <c r="W2985" i="1" s="1"/>
  <c r="M2985" i="1" l="1"/>
  <c r="U2984" i="1"/>
  <c r="N2985" i="1" s="1"/>
  <c r="V2985" i="1"/>
  <c r="Q2985" i="1"/>
  <c r="R2985" i="1" l="1"/>
  <c r="O2985" i="1"/>
  <c r="L2985" i="1" s="1"/>
  <c r="S2985" i="1" l="1"/>
  <c r="P2985" i="1" s="1"/>
  <c r="T2985" i="1" l="1"/>
  <c r="W2986" i="1" s="1"/>
  <c r="M2986" i="1" l="1"/>
  <c r="U2985" i="1"/>
  <c r="N2986" i="1" s="1"/>
  <c r="V2986" i="1"/>
  <c r="Q2986" i="1"/>
  <c r="R2986" i="1" l="1"/>
  <c r="O2986" i="1"/>
  <c r="L2986" i="1" s="1"/>
  <c r="S2986" i="1" l="1"/>
  <c r="P2986" i="1" s="1"/>
  <c r="T2986" i="1" l="1"/>
  <c r="W2987" i="1" s="1"/>
  <c r="Q2987" i="1" s="1"/>
  <c r="U2986" i="1" l="1"/>
  <c r="N2987" i="1" s="1"/>
  <c r="M2987" i="1"/>
  <c r="V2987" i="1"/>
  <c r="R2987" i="1" l="1"/>
  <c r="O2987" i="1"/>
  <c r="L2987" i="1" s="1"/>
  <c r="S2987" i="1" s="1"/>
  <c r="P2987" i="1" l="1"/>
  <c r="T2987" i="1" s="1"/>
  <c r="W2988" i="1" s="1"/>
  <c r="M2988" i="1" l="1"/>
  <c r="U2987" i="1"/>
  <c r="N2988" i="1" s="1"/>
  <c r="V2988" i="1"/>
  <c r="Q2988" i="1"/>
  <c r="R2988" i="1" l="1"/>
  <c r="O2988" i="1"/>
  <c r="L2988" i="1" s="1"/>
  <c r="S2988" i="1" l="1"/>
  <c r="P2988" i="1" s="1"/>
  <c r="T2988" i="1" l="1"/>
  <c r="W2989" i="1" s="1"/>
  <c r="Q2989" i="1" s="1"/>
  <c r="U2988" i="1" l="1"/>
  <c r="O2989" i="1" s="1"/>
  <c r="V2989" i="1"/>
  <c r="M2989" i="1"/>
  <c r="N2989" i="1" l="1"/>
  <c r="L2989" i="1" s="1"/>
  <c r="S2989" i="1" s="1"/>
  <c r="R2989" i="1"/>
  <c r="P2989" i="1" l="1"/>
  <c r="T2989" i="1" s="1"/>
  <c r="W2990" i="1" s="1"/>
  <c r="Q2990" i="1" s="1"/>
  <c r="M2990" i="1" l="1"/>
  <c r="U2989" i="1"/>
  <c r="R2990" i="1" s="1"/>
  <c r="V2990" i="1"/>
  <c r="O2990" i="1" l="1"/>
  <c r="N2990" i="1"/>
  <c r="L2990" i="1" l="1"/>
  <c r="S2990" i="1" s="1"/>
  <c r="P2990" i="1" s="1"/>
  <c r="T2990" i="1" l="1"/>
  <c r="W2991" i="1" s="1"/>
  <c r="Q2991" i="1" s="1"/>
  <c r="U2990" i="1" l="1"/>
  <c r="R2991" i="1" s="1"/>
  <c r="M2991" i="1"/>
  <c r="V2991" i="1"/>
  <c r="N2991" i="1" l="1"/>
  <c r="O2991" i="1"/>
  <c r="L2991" i="1" l="1"/>
  <c r="S2991" i="1" s="1"/>
  <c r="P2991" i="1" s="1"/>
  <c r="T2991" i="1" l="1"/>
  <c r="W2992" i="1" s="1"/>
  <c r="Q2992" i="1" s="1"/>
  <c r="M2992" i="1" l="1"/>
  <c r="V2992" i="1"/>
  <c r="U2991" i="1"/>
  <c r="N2992" i="1" l="1"/>
  <c r="O2992" i="1"/>
  <c r="R2992" i="1"/>
  <c r="L2992" i="1" l="1"/>
  <c r="S2992" i="1" s="1"/>
  <c r="P2992" i="1" s="1"/>
  <c r="T2992" i="1" l="1"/>
  <c r="V2993" i="1" s="1"/>
  <c r="U2992" i="1" l="1"/>
  <c r="R2993" i="1" s="1"/>
  <c r="M2993" i="1"/>
  <c r="W2993" i="1"/>
  <c r="Q2993" i="1" s="1"/>
  <c r="N2993" i="1"/>
  <c r="O2993" i="1"/>
  <c r="L2993" i="1" l="1"/>
  <c r="S2993" i="1" s="1"/>
  <c r="P2993" i="1" s="1"/>
  <c r="T2993" i="1" l="1"/>
  <c r="U2993" i="1" s="1"/>
  <c r="N2994" i="1" s="1"/>
  <c r="V2994" i="1" l="1"/>
  <c r="M2994" i="1"/>
  <c r="R2994" i="1"/>
  <c r="W2994" i="1"/>
  <c r="Q2994" i="1" s="1"/>
  <c r="O2994" i="1"/>
  <c r="L2994" i="1" l="1"/>
  <c r="S2994" i="1" l="1"/>
  <c r="P2994" i="1" s="1"/>
  <c r="T2994" i="1" s="1"/>
  <c r="V2995" i="1" l="1"/>
  <c r="W2995" i="1"/>
  <c r="Q2995" i="1" s="1"/>
  <c r="U2994" i="1"/>
  <c r="M2995" i="1"/>
  <c r="R2995" i="1" l="1"/>
  <c r="O2995" i="1"/>
  <c r="N2995" i="1"/>
  <c r="L2995" i="1" s="1"/>
  <c r="S2995" i="1" s="1"/>
  <c r="P2995" i="1" s="1"/>
  <c r="T2995" i="1" l="1"/>
  <c r="W2996" i="1" s="1"/>
  <c r="Q2996" i="1" s="1"/>
  <c r="V2996" i="1" l="1"/>
  <c r="U2995" i="1"/>
  <c r="R2996" i="1" s="1"/>
  <c r="M2996" i="1"/>
  <c r="N2996" i="1" l="1"/>
  <c r="L2996" i="1" s="1"/>
  <c r="S2996" i="1" s="1"/>
  <c r="P2996" i="1" s="1"/>
  <c r="O2996" i="1"/>
  <c r="T2996" i="1" l="1"/>
  <c r="W2997" i="1" s="1"/>
  <c r="Q2997" i="1" s="1"/>
  <c r="V2997" i="1" l="1"/>
  <c r="U2996" i="1"/>
  <c r="N2997" i="1" s="1"/>
  <c r="M2997" i="1"/>
  <c r="R2997" i="1" l="1"/>
  <c r="O2997" i="1"/>
  <c r="L2997" i="1" s="1"/>
  <c r="S2997" i="1" s="1"/>
  <c r="P2997" i="1" l="1"/>
  <c r="T2997" i="1" s="1"/>
  <c r="W2998" i="1" s="1"/>
  <c r="Q2998" i="1" s="1"/>
  <c r="M2998" i="1" l="1"/>
  <c r="U2997" i="1"/>
  <c r="O2998" i="1" s="1"/>
  <c r="V2998" i="1"/>
  <c r="N2998" i="1" l="1"/>
  <c r="L2998" i="1" s="1"/>
  <c r="S2998" i="1" s="1"/>
  <c r="R2998" i="1"/>
  <c r="P2998" i="1" l="1"/>
  <c r="T2998" i="1" s="1"/>
  <c r="W2999" i="1" s="1"/>
  <c r="M2999" i="1" l="1"/>
  <c r="U2998" i="1"/>
  <c r="V2999" i="1"/>
  <c r="Q2999" i="1"/>
  <c r="O2999" i="1" l="1"/>
  <c r="R2999" i="1"/>
  <c r="N2999" i="1"/>
  <c r="L2999" i="1" l="1"/>
  <c r="S2999" i="1" s="1"/>
  <c r="P2999" i="1" s="1"/>
  <c r="T2999" i="1" l="1"/>
  <c r="W3000" i="1" s="1"/>
  <c r="Q3000" i="1" s="1"/>
  <c r="U2999" i="1" l="1"/>
  <c r="N3000" i="1" s="1"/>
  <c r="M3000" i="1"/>
  <c r="V3000" i="1"/>
  <c r="R3000" i="1" l="1"/>
  <c r="O3000" i="1"/>
  <c r="L3000" i="1" s="1"/>
  <c r="S3000" i="1" s="1"/>
  <c r="P3000" i="1" l="1"/>
  <c r="T3000" i="1" s="1"/>
  <c r="W3001" i="1" s="1"/>
  <c r="U3000" i="1" l="1"/>
  <c r="N3001" i="1" s="1"/>
  <c r="M3001" i="1"/>
  <c r="V3001" i="1"/>
  <c r="Q3001" i="1"/>
  <c r="R3001" i="1" l="1"/>
  <c r="O3001" i="1"/>
  <c r="L3001" i="1" s="1"/>
  <c r="S3001" i="1" l="1"/>
  <c r="P3001" i="1" s="1"/>
  <c r="T3001" i="1" l="1"/>
  <c r="W3002" i="1" s="1"/>
  <c r="M3002" i="1" l="1"/>
  <c r="U3001" i="1"/>
  <c r="V3002" i="1"/>
  <c r="Q3002" i="1"/>
  <c r="R3002" i="1" l="1"/>
  <c r="O3002" i="1"/>
  <c r="N3002" i="1"/>
  <c r="L3002" i="1" s="1"/>
  <c r="S3002" i="1" l="1"/>
  <c r="P3002" i="1" s="1"/>
  <c r="T3002" i="1" l="1"/>
  <c r="W3003" i="1" s="1"/>
  <c r="M3003" i="1" l="1"/>
  <c r="U3002" i="1"/>
  <c r="N3003" i="1" s="1"/>
  <c r="V3003" i="1"/>
  <c r="Q3003" i="1"/>
  <c r="R3003" i="1" l="1"/>
  <c r="O3003" i="1"/>
  <c r="L3003" i="1" s="1"/>
  <c r="S3003" i="1" l="1"/>
  <c r="P3003" i="1" s="1"/>
  <c r="T3003" i="1" l="1"/>
  <c r="W3004" i="1" s="1"/>
  <c r="Q3004" i="1" s="1"/>
  <c r="V3004" i="1" l="1"/>
  <c r="U3003" i="1"/>
  <c r="O3004" i="1" s="1"/>
  <c r="M3004" i="1"/>
  <c r="N3004" i="1" l="1"/>
  <c r="L3004" i="1" s="1"/>
  <c r="S3004" i="1" s="1"/>
  <c r="R3004" i="1"/>
  <c r="P3004" i="1" l="1"/>
  <c r="T3004" i="1" s="1"/>
  <c r="W3005" i="1" s="1"/>
  <c r="U3004" i="1" l="1"/>
  <c r="M3005" i="1"/>
  <c r="V3005" i="1"/>
  <c r="Q3005" i="1"/>
  <c r="O3005" i="1" l="1"/>
  <c r="R3005" i="1"/>
  <c r="N3005" i="1"/>
  <c r="L3005" i="1" l="1"/>
  <c r="S3005" i="1" s="1"/>
  <c r="P3005" i="1" s="1"/>
  <c r="T3005" i="1" l="1"/>
  <c r="W3006" i="1" s="1"/>
  <c r="Q3006" i="1" s="1"/>
  <c r="U3005" i="1" l="1"/>
  <c r="N3006" i="1" s="1"/>
  <c r="M3006" i="1"/>
  <c r="V3006" i="1"/>
  <c r="R3006" i="1" l="1"/>
  <c r="O3006" i="1"/>
  <c r="L3006" i="1" s="1"/>
  <c r="S3006" i="1" s="1"/>
  <c r="P3006" i="1" l="1"/>
  <c r="T3006" i="1" s="1"/>
  <c r="W3007" i="1" s="1"/>
  <c r="Q3007" i="1" s="1"/>
  <c r="V3007" i="1" l="1"/>
  <c r="U3006" i="1"/>
  <c r="O3007" i="1" s="1"/>
  <c r="M3007" i="1"/>
  <c r="N3007" i="1" l="1"/>
  <c r="L3007" i="1" s="1"/>
  <c r="S3007" i="1" s="1"/>
  <c r="R3007" i="1"/>
  <c r="P3007" i="1" l="1"/>
  <c r="T3007" i="1" s="1"/>
  <c r="W3008" i="1" s="1"/>
  <c r="Q3008" i="1" s="1"/>
  <c r="U3007" i="1" l="1"/>
  <c r="R3008" i="1" s="1"/>
  <c r="M3008" i="1"/>
  <c r="V3008" i="1"/>
  <c r="O3008" i="1" l="1"/>
  <c r="N3008" i="1"/>
  <c r="L3008" i="1" l="1"/>
  <c r="S3008" i="1" s="1"/>
  <c r="P3008" i="1" s="1"/>
  <c r="T3008" i="1" l="1"/>
  <c r="U3008" i="1" s="1"/>
  <c r="R3009" i="1" s="1"/>
  <c r="O3009" i="1" l="1"/>
  <c r="V3009" i="1"/>
  <c r="N3009" i="1"/>
  <c r="W3009" i="1"/>
  <c r="Q3009" i="1" s="1"/>
  <c r="M3009" i="1"/>
  <c r="L3009" i="1" l="1"/>
  <c r="S3009" i="1" s="1"/>
  <c r="P3009" i="1" s="1"/>
  <c r="T3009" i="1" s="1"/>
  <c r="W3010" i="1" s="1"/>
  <c r="M3010" i="1" l="1"/>
  <c r="U3009" i="1"/>
  <c r="V3010" i="1"/>
  <c r="Q3010" i="1"/>
  <c r="R3010" i="1" l="1"/>
  <c r="O3010" i="1"/>
  <c r="N3010" i="1"/>
  <c r="L3010" i="1" s="1"/>
  <c r="S3010" i="1" l="1"/>
  <c r="P3010" i="1" s="1"/>
  <c r="T3010" i="1" l="1"/>
  <c r="W3011" i="1" s="1"/>
  <c r="Q3011" i="1" s="1"/>
  <c r="V3011" i="1" l="1"/>
  <c r="M3011" i="1"/>
  <c r="U3010" i="1"/>
  <c r="R3011" i="1" s="1"/>
  <c r="N3011" i="1" l="1"/>
  <c r="O3011" i="1"/>
  <c r="L3011" i="1" l="1"/>
  <c r="S3011" i="1" s="1"/>
  <c r="P3011" i="1" s="1"/>
  <c r="T3011" i="1" l="1"/>
  <c r="W3012" i="1" s="1"/>
  <c r="Q3012" i="1" s="1"/>
  <c r="U3011" i="1" l="1"/>
  <c r="O3012" i="1" s="1"/>
  <c r="V3012" i="1"/>
  <c r="M3012" i="1"/>
  <c r="N3012" i="1" l="1"/>
  <c r="L3012" i="1" s="1"/>
  <c r="S3012" i="1" s="1"/>
  <c r="R3012" i="1"/>
  <c r="P3012" i="1" l="1"/>
  <c r="T3012" i="1" s="1"/>
  <c r="W3013" i="1" s="1"/>
  <c r="Q3013" i="1" s="1"/>
  <c r="U3012" i="1" l="1"/>
  <c r="O3013" i="1" s="1"/>
  <c r="M3013" i="1"/>
  <c r="V3013" i="1"/>
  <c r="N3013" i="1" l="1"/>
  <c r="L3013" i="1" s="1"/>
  <c r="S3013" i="1" s="1"/>
  <c r="R3013" i="1"/>
  <c r="P3013" i="1" l="1"/>
  <c r="T3013" i="1" s="1"/>
  <c r="W3014" i="1" s="1"/>
  <c r="U3013" i="1" l="1"/>
  <c r="N3014" i="1" s="1"/>
  <c r="M3014" i="1"/>
  <c r="V3014" i="1"/>
  <c r="Q3014" i="1"/>
  <c r="O3014" i="1" l="1"/>
  <c r="L3014" i="1" s="1"/>
  <c r="R3014" i="1"/>
  <c r="S3014" i="1" l="1"/>
  <c r="P3014" i="1" s="1"/>
  <c r="T3014" i="1" l="1"/>
  <c r="W3015" i="1" s="1"/>
  <c r="M3015" i="1" l="1"/>
  <c r="U3014" i="1"/>
  <c r="V3015" i="1"/>
  <c r="Q3015" i="1"/>
  <c r="O3015" i="1" l="1"/>
  <c r="R3015" i="1"/>
  <c r="N3015" i="1"/>
  <c r="L3015" i="1" l="1"/>
  <c r="S3015" i="1" s="1"/>
  <c r="P3015" i="1" s="1"/>
  <c r="T3015" i="1" l="1"/>
  <c r="W3016" i="1" s="1"/>
  <c r="M3016" i="1" l="1"/>
  <c r="U3015" i="1"/>
  <c r="N3016" i="1" s="1"/>
  <c r="V3016" i="1"/>
  <c r="Q3016" i="1"/>
  <c r="O3016" i="1" l="1"/>
  <c r="L3016" i="1" s="1"/>
  <c r="R3016" i="1"/>
  <c r="S3016" i="1" l="1"/>
  <c r="P3016" i="1" s="1"/>
  <c r="T3016" i="1" l="1"/>
  <c r="W3017" i="1" s="1"/>
  <c r="M3017" i="1" l="1"/>
  <c r="U3016" i="1"/>
  <c r="V3017" i="1"/>
  <c r="Q3017" i="1"/>
  <c r="R3017" i="1" l="1"/>
  <c r="O3017" i="1"/>
  <c r="N3017" i="1"/>
  <c r="L3017" i="1" s="1"/>
  <c r="S3017" i="1" l="1"/>
  <c r="P3017" i="1" s="1"/>
  <c r="T3017" i="1" l="1"/>
  <c r="W3018" i="1" s="1"/>
  <c r="Q3018" i="1" s="1"/>
  <c r="U3017" i="1" l="1"/>
  <c r="N3018" i="1" s="1"/>
  <c r="M3018" i="1"/>
  <c r="V3018" i="1"/>
  <c r="R3018" i="1" l="1"/>
  <c r="O3018" i="1"/>
  <c r="L3018" i="1" s="1"/>
  <c r="S3018" i="1" s="1"/>
  <c r="P3018" i="1" l="1"/>
  <c r="T3018" i="1" s="1"/>
  <c r="W3019" i="1" s="1"/>
  <c r="Q3019" i="1" s="1"/>
  <c r="V3019" i="1" l="1"/>
  <c r="M3019" i="1"/>
  <c r="U3018" i="1"/>
  <c r="N3019" i="1" s="1"/>
  <c r="O3019" i="1" l="1"/>
  <c r="L3019" i="1" s="1"/>
  <c r="S3019" i="1" s="1"/>
  <c r="R3019" i="1"/>
  <c r="P3019" i="1" l="1"/>
  <c r="T3019" i="1" s="1"/>
  <c r="W3020" i="1" s="1"/>
  <c r="M3020" i="1" l="1"/>
  <c r="U3019" i="1"/>
  <c r="V3020" i="1"/>
  <c r="Q3020" i="1"/>
  <c r="R3020" i="1" l="1"/>
  <c r="O3020" i="1"/>
  <c r="N3020" i="1"/>
  <c r="L3020" i="1" s="1"/>
  <c r="S3020" i="1" l="1"/>
  <c r="P3020" i="1" s="1"/>
  <c r="T3020" i="1" l="1"/>
  <c r="W3021" i="1" s="1"/>
  <c r="U3020" i="1" l="1"/>
  <c r="N3021" i="1" s="1"/>
  <c r="M3021" i="1"/>
  <c r="V3021" i="1"/>
  <c r="Q3021" i="1"/>
  <c r="O3021" i="1" l="1"/>
  <c r="L3021" i="1" s="1"/>
  <c r="R3021" i="1"/>
  <c r="S3021" i="1" l="1"/>
  <c r="P3021" i="1" s="1"/>
  <c r="T3021" i="1" l="1"/>
  <c r="W3022" i="1" s="1"/>
  <c r="M3022" i="1" l="1"/>
  <c r="U3021" i="1"/>
  <c r="V3022" i="1"/>
  <c r="Q3022" i="1"/>
  <c r="R3022" i="1" l="1"/>
  <c r="O3022" i="1"/>
  <c r="N3022" i="1"/>
  <c r="L3022" i="1" s="1"/>
  <c r="S3022" i="1" s="1"/>
  <c r="P3022" i="1" l="1"/>
  <c r="T3022" i="1" s="1"/>
  <c r="V3023" i="1" s="1"/>
  <c r="W3023" i="1" l="1"/>
  <c r="Q3023" i="1" s="1"/>
  <c r="U3022" i="1"/>
  <c r="N3023" i="1" s="1"/>
  <c r="M3023" i="1"/>
  <c r="O3023" i="1" l="1"/>
  <c r="L3023" i="1" s="1"/>
  <c r="R3023" i="1"/>
  <c r="S3023" i="1" l="1"/>
  <c r="P3023" i="1" s="1"/>
  <c r="T3023" i="1" l="1"/>
  <c r="W3024" i="1" s="1"/>
  <c r="Q3024" i="1" s="1"/>
  <c r="V3024" i="1" l="1"/>
  <c r="M3024" i="1"/>
  <c r="U3023" i="1"/>
  <c r="N3024" i="1" s="1"/>
  <c r="O3024" i="1" l="1"/>
  <c r="L3024" i="1" s="1"/>
  <c r="S3024" i="1" s="1"/>
  <c r="R3024" i="1"/>
  <c r="P3024" i="1" l="1"/>
  <c r="T3024" i="1" s="1"/>
  <c r="W3025" i="1" s="1"/>
  <c r="U3024" i="1" l="1"/>
  <c r="N3025" i="1" s="1"/>
  <c r="M3025" i="1"/>
  <c r="V3025" i="1"/>
  <c r="Q3025" i="1"/>
  <c r="O3025" i="1" l="1"/>
  <c r="L3025" i="1" s="1"/>
  <c r="R3025" i="1"/>
  <c r="S3025" i="1" l="1"/>
  <c r="P3025" i="1" s="1"/>
  <c r="T3025" i="1" l="1"/>
  <c r="W3026" i="1" s="1"/>
  <c r="U3025" i="1" l="1"/>
  <c r="N3026" i="1" s="1"/>
  <c r="M3026" i="1"/>
  <c r="V3026" i="1"/>
  <c r="Q3026" i="1"/>
  <c r="R3026" i="1" l="1"/>
  <c r="O3026" i="1"/>
  <c r="L3026" i="1" s="1"/>
  <c r="S3026" i="1" l="1"/>
  <c r="P3026" i="1" s="1"/>
  <c r="T3026" i="1" l="1"/>
  <c r="W3027" i="1" s="1"/>
  <c r="Q3027" i="1" s="1"/>
  <c r="V3027" i="1" l="1"/>
  <c r="M3027" i="1"/>
  <c r="U3026" i="1"/>
  <c r="N3027" i="1" s="1"/>
  <c r="R3027" i="1" l="1"/>
  <c r="O3027" i="1"/>
  <c r="L3027" i="1" s="1"/>
  <c r="S3027" i="1" s="1"/>
  <c r="P3027" i="1" l="1"/>
  <c r="T3027" i="1" s="1"/>
  <c r="W3028" i="1" s="1"/>
  <c r="U3027" i="1" l="1"/>
  <c r="M3028" i="1"/>
  <c r="V3028" i="1"/>
  <c r="Q3028" i="1"/>
  <c r="O3028" i="1" l="1"/>
  <c r="R3028" i="1"/>
  <c r="N3028" i="1"/>
  <c r="L3028" i="1" l="1"/>
  <c r="S3028" i="1" s="1"/>
  <c r="P3028" i="1" s="1"/>
  <c r="T3028" i="1" l="1"/>
  <c r="W3029" i="1" l="1"/>
  <c r="Q3029" i="1" s="1"/>
  <c r="M3029" i="1"/>
  <c r="U3028" i="1"/>
  <c r="V3029" i="1"/>
  <c r="N3029" i="1" l="1"/>
  <c r="R3029" i="1"/>
  <c r="O3029" i="1"/>
  <c r="L3029" i="1" l="1"/>
  <c r="S3029" i="1" s="1"/>
  <c r="P3029" i="1" s="1"/>
  <c r="T3029" i="1" l="1"/>
  <c r="W3030" i="1" s="1"/>
  <c r="Q3030" i="1" s="1"/>
  <c r="V3030" i="1" l="1"/>
  <c r="U3029" i="1"/>
  <c r="O3030" i="1" s="1"/>
  <c r="M3030" i="1"/>
  <c r="N3030" i="1" l="1"/>
  <c r="L3030" i="1" s="1"/>
  <c r="S3030" i="1" s="1"/>
  <c r="R3030" i="1"/>
  <c r="P3030" i="1" l="1"/>
  <c r="T3030" i="1" s="1"/>
  <c r="W3031" i="1" s="1"/>
  <c r="Q3031" i="1" s="1"/>
  <c r="U3030" i="1" l="1"/>
  <c r="N3031" i="1" s="1"/>
  <c r="M3031" i="1"/>
  <c r="V3031" i="1"/>
  <c r="R3031" i="1" l="1"/>
  <c r="O3031" i="1"/>
  <c r="L3031" i="1" s="1"/>
  <c r="S3031" i="1" s="1"/>
  <c r="P3031" i="1" l="1"/>
  <c r="T3031" i="1" s="1"/>
  <c r="W3032" i="1" s="1"/>
  <c r="Q3032" i="1" s="1"/>
  <c r="U3031" i="1" l="1"/>
  <c r="N3032" i="1" s="1"/>
  <c r="V3032" i="1"/>
  <c r="M3032" i="1"/>
  <c r="R3032" i="1" l="1"/>
  <c r="O3032" i="1"/>
  <c r="L3032" i="1" s="1"/>
  <c r="S3032" i="1" s="1"/>
  <c r="P3032" i="1" l="1"/>
  <c r="T3032" i="1" s="1"/>
  <c r="V3033" i="1" s="1"/>
  <c r="W3033" i="1" l="1"/>
  <c r="Q3033" i="1" s="1"/>
  <c r="M3033" i="1"/>
  <c r="U3032" i="1"/>
  <c r="O3033" i="1" l="1"/>
  <c r="R3033" i="1"/>
  <c r="N3033" i="1"/>
  <c r="L3033" i="1" l="1"/>
  <c r="S3033" i="1" s="1"/>
  <c r="P3033" i="1" s="1"/>
  <c r="T3033" i="1" l="1"/>
  <c r="W3034" i="1" s="1"/>
  <c r="M3034" i="1" l="1"/>
  <c r="U3033" i="1"/>
  <c r="N3034" i="1" s="1"/>
  <c r="V3034" i="1"/>
  <c r="Q3034" i="1"/>
  <c r="R3034" i="1" l="1"/>
  <c r="O3034" i="1"/>
  <c r="L3034" i="1" s="1"/>
  <c r="S3034" i="1" s="1"/>
  <c r="P3034" i="1" l="1"/>
  <c r="T3034" i="1" s="1"/>
  <c r="V3035" i="1" s="1"/>
  <c r="W3035" i="1" l="1"/>
  <c r="Q3035" i="1" s="1"/>
  <c r="M3035" i="1"/>
  <c r="U3034" i="1"/>
  <c r="N3035" i="1" s="1"/>
  <c r="R3035" i="1" l="1"/>
  <c r="O3035" i="1"/>
  <c r="L3035" i="1" s="1"/>
  <c r="S3035" i="1" l="1"/>
  <c r="P3035" i="1" s="1"/>
  <c r="T3035" i="1" l="1"/>
  <c r="W3036" i="1" s="1"/>
  <c r="M3036" i="1" l="1"/>
  <c r="U3035" i="1"/>
  <c r="V3036" i="1"/>
  <c r="Q3036" i="1"/>
  <c r="O3036" i="1" l="1"/>
  <c r="R3036" i="1"/>
  <c r="N3036" i="1"/>
  <c r="L3036" i="1" l="1"/>
  <c r="S3036" i="1" s="1"/>
  <c r="P3036" i="1" s="1"/>
  <c r="T3036" i="1" l="1"/>
  <c r="W3037" i="1" s="1"/>
  <c r="M3037" i="1" l="1"/>
  <c r="U3036" i="1"/>
  <c r="V3037" i="1"/>
  <c r="Q3037" i="1"/>
  <c r="R3037" i="1" l="1"/>
  <c r="O3037" i="1"/>
  <c r="N3037" i="1"/>
  <c r="L3037" i="1" s="1"/>
  <c r="S3037" i="1" l="1"/>
  <c r="P3037" i="1" s="1"/>
  <c r="T3037" i="1" l="1"/>
  <c r="W3038" i="1" s="1"/>
  <c r="M3038" i="1" l="1"/>
  <c r="U3037" i="1"/>
  <c r="V3038" i="1"/>
  <c r="Q3038" i="1"/>
  <c r="O3038" i="1" l="1"/>
  <c r="R3038" i="1"/>
  <c r="N3038" i="1"/>
  <c r="L3038" i="1" l="1"/>
  <c r="S3038" i="1" s="1"/>
  <c r="P3038" i="1" s="1"/>
  <c r="T3038" i="1" l="1"/>
  <c r="W3039" i="1" s="1"/>
  <c r="M3039" i="1" l="1"/>
  <c r="U3038" i="1"/>
  <c r="V3039" i="1"/>
  <c r="Q3039" i="1"/>
  <c r="R3039" i="1" l="1"/>
  <c r="O3039" i="1"/>
  <c r="N3039" i="1"/>
  <c r="L3039" i="1" s="1"/>
  <c r="S3039" i="1" l="1"/>
  <c r="P3039" i="1" s="1"/>
  <c r="T3039" i="1" l="1"/>
  <c r="W3040" i="1" s="1"/>
  <c r="Q3040" i="1" s="1"/>
  <c r="V3040" i="1" l="1"/>
  <c r="U3039" i="1"/>
  <c r="N3040" i="1" s="1"/>
  <c r="M3040" i="1"/>
  <c r="O3040" i="1" l="1"/>
  <c r="L3040" i="1" s="1"/>
  <c r="S3040" i="1" s="1"/>
  <c r="R3040" i="1"/>
  <c r="P3040" i="1" l="1"/>
  <c r="T3040" i="1" s="1"/>
  <c r="W3041" i="1" s="1"/>
  <c r="M3041" i="1" l="1"/>
  <c r="U3040" i="1"/>
  <c r="V3041" i="1"/>
  <c r="Q3041" i="1"/>
  <c r="R3041" i="1" l="1"/>
  <c r="O3041" i="1"/>
  <c r="N3041" i="1"/>
  <c r="L3041" i="1" s="1"/>
  <c r="S3041" i="1" l="1"/>
  <c r="P3041" i="1" s="1"/>
  <c r="T3041" i="1" l="1"/>
  <c r="W3042" i="1" s="1"/>
  <c r="M3042" i="1" l="1"/>
  <c r="U3041" i="1"/>
  <c r="N3042" i="1" s="1"/>
  <c r="V3042" i="1"/>
  <c r="Q3042" i="1"/>
  <c r="R3042" i="1" l="1"/>
  <c r="O3042" i="1"/>
  <c r="L3042" i="1" s="1"/>
  <c r="S3042" i="1" l="1"/>
  <c r="P3042" i="1" s="1"/>
  <c r="T3042" i="1" l="1"/>
  <c r="W3043" i="1" l="1"/>
  <c r="Q3043" i="1" s="1"/>
  <c r="M3043" i="1"/>
  <c r="U3042" i="1"/>
  <c r="V3043" i="1"/>
  <c r="O3043" i="1" l="1"/>
  <c r="R3043" i="1"/>
  <c r="N3043" i="1"/>
  <c r="L3043" i="1" l="1"/>
  <c r="S3043" i="1" s="1"/>
  <c r="P3043" i="1" s="1"/>
  <c r="T3043" i="1" l="1"/>
  <c r="W3044" i="1" s="1"/>
  <c r="Q3044" i="1" s="1"/>
  <c r="M3044" i="1" l="1"/>
  <c r="U3043" i="1"/>
  <c r="R3044" i="1" s="1"/>
  <c r="V3044" i="1"/>
  <c r="O3044" i="1" l="1"/>
  <c r="N3044" i="1"/>
  <c r="L3044" i="1" l="1"/>
  <c r="S3044" i="1" s="1"/>
  <c r="P3044" i="1" s="1"/>
  <c r="T3044" i="1" l="1"/>
  <c r="W3045" i="1" s="1"/>
  <c r="Q3045" i="1" s="1"/>
  <c r="V3045" i="1" l="1"/>
  <c r="M3045" i="1"/>
  <c r="U3044" i="1"/>
  <c r="R3045" i="1" s="1"/>
  <c r="O3045" i="1" l="1"/>
  <c r="N3045" i="1"/>
  <c r="L3045" i="1" l="1"/>
  <c r="S3045" i="1" s="1"/>
  <c r="P3045" i="1" s="1"/>
  <c r="T3045" i="1" l="1"/>
  <c r="W3046" i="1" s="1"/>
  <c r="Q3046" i="1" s="1"/>
  <c r="U3045" i="1" l="1"/>
  <c r="R3046" i="1" s="1"/>
  <c r="M3046" i="1"/>
  <c r="V3046" i="1"/>
  <c r="N3046" i="1" l="1"/>
  <c r="O3046" i="1"/>
  <c r="L3046" i="1" l="1"/>
  <c r="S3046" i="1" s="1"/>
  <c r="P3046" i="1" s="1"/>
  <c r="T3046" i="1" l="1"/>
  <c r="W3047" i="1" s="1"/>
  <c r="Q3047" i="1" s="1"/>
  <c r="U3046" i="1" l="1"/>
  <c r="N3047" i="1" s="1"/>
  <c r="M3047" i="1"/>
  <c r="V3047" i="1"/>
  <c r="O3047" i="1"/>
  <c r="R3047" i="1"/>
  <c r="L3047" i="1" l="1"/>
  <c r="S3047" i="1" s="1"/>
  <c r="P3047" i="1" s="1"/>
  <c r="T3047" i="1" s="1"/>
  <c r="W3048" i="1" s="1"/>
  <c r="Q3048" i="1" s="1"/>
  <c r="M3048" i="1" l="1"/>
  <c r="U3047" i="1"/>
  <c r="R3048" i="1" s="1"/>
  <c r="V3048" i="1"/>
  <c r="O3048" i="1" l="1"/>
  <c r="N3048" i="1"/>
  <c r="L3048" i="1" l="1"/>
  <c r="S3048" i="1" s="1"/>
  <c r="P3048" i="1" s="1"/>
  <c r="T3048" i="1" l="1"/>
  <c r="W3049" i="1" s="1"/>
  <c r="Q3049" i="1" s="1"/>
  <c r="V3049" i="1" l="1"/>
  <c r="M3049" i="1"/>
  <c r="U3048" i="1"/>
  <c r="O3049" i="1" s="1"/>
  <c r="R3049" i="1" l="1"/>
  <c r="N3049" i="1"/>
  <c r="L3049" i="1" s="1"/>
  <c r="S3049" i="1" s="1"/>
  <c r="P3049" i="1" l="1"/>
  <c r="T3049" i="1" s="1"/>
  <c r="W3050" i="1" s="1"/>
  <c r="Q3050" i="1" s="1"/>
  <c r="U3049" i="1" l="1"/>
  <c r="O3050" i="1" s="1"/>
  <c r="V3050" i="1"/>
  <c r="M3050" i="1"/>
  <c r="N3050" i="1" l="1"/>
  <c r="L3050" i="1" s="1"/>
  <c r="S3050" i="1" s="1"/>
  <c r="R3050" i="1"/>
  <c r="P3050" i="1" l="1"/>
  <c r="T3050" i="1" s="1"/>
  <c r="W3051" i="1" s="1"/>
  <c r="M3051" i="1" l="1"/>
  <c r="U3050" i="1"/>
  <c r="V3051" i="1"/>
  <c r="Q3051" i="1"/>
  <c r="R3051" i="1" l="1"/>
  <c r="O3051" i="1"/>
  <c r="N3051" i="1"/>
  <c r="L3051" i="1" s="1"/>
  <c r="S3051" i="1" l="1"/>
  <c r="P3051" i="1" s="1"/>
  <c r="T3051" i="1" l="1"/>
  <c r="W3052" i="1" s="1"/>
  <c r="M3052" i="1" l="1"/>
  <c r="U3051" i="1"/>
  <c r="V3052" i="1"/>
  <c r="Q3052" i="1"/>
  <c r="O3052" i="1" l="1"/>
  <c r="R3052" i="1"/>
  <c r="N3052" i="1"/>
  <c r="L3052" i="1" l="1"/>
  <c r="S3052" i="1" s="1"/>
  <c r="P3052" i="1" s="1"/>
  <c r="T3052" i="1" l="1"/>
  <c r="W3053" i="1" l="1"/>
  <c r="Q3053" i="1" s="1"/>
  <c r="M3053" i="1"/>
  <c r="U3052" i="1"/>
  <c r="N3053" i="1" s="1"/>
  <c r="V3053" i="1"/>
  <c r="O3053" i="1" l="1"/>
  <c r="L3053" i="1" s="1"/>
  <c r="R3053" i="1"/>
  <c r="S3053" i="1" l="1"/>
  <c r="P3053" i="1" s="1"/>
  <c r="T3053" i="1" l="1"/>
  <c r="W3054" i="1" s="1"/>
  <c r="Q3054" i="1" s="1"/>
  <c r="U3053" i="1" l="1"/>
  <c r="N3054" i="1" s="1"/>
  <c r="V3054" i="1"/>
  <c r="M3054" i="1"/>
  <c r="R3054" i="1" l="1"/>
  <c r="O3054" i="1"/>
  <c r="L3054" i="1" s="1"/>
  <c r="S3054" i="1" s="1"/>
  <c r="P3054" i="1" l="1"/>
  <c r="T3054" i="1" s="1"/>
  <c r="W3055" i="1" s="1"/>
  <c r="M3055" i="1" l="1"/>
  <c r="U3054" i="1"/>
  <c r="V3055" i="1"/>
  <c r="Q3055" i="1"/>
  <c r="R3055" i="1" l="1"/>
  <c r="O3055" i="1"/>
  <c r="N3055" i="1"/>
  <c r="L3055" i="1" s="1"/>
  <c r="S3055" i="1" l="1"/>
  <c r="P3055" i="1" s="1"/>
  <c r="T3055" i="1" l="1"/>
  <c r="W3056" i="1" s="1"/>
  <c r="Q3056" i="1" s="1"/>
  <c r="V3056" i="1" l="1"/>
  <c r="M3056" i="1"/>
  <c r="U3055" i="1"/>
  <c r="N3056" i="1" s="1"/>
  <c r="O3056" i="1" l="1"/>
  <c r="L3056" i="1" s="1"/>
  <c r="S3056" i="1" s="1"/>
  <c r="R3056" i="1"/>
  <c r="P3056" i="1" l="1"/>
  <c r="T3056" i="1" s="1"/>
  <c r="W3057" i="1" s="1"/>
  <c r="M3057" i="1" l="1"/>
  <c r="U3056" i="1"/>
  <c r="N3057" i="1" s="1"/>
  <c r="V3057" i="1"/>
  <c r="Q3057" i="1"/>
  <c r="O3057" i="1" l="1"/>
  <c r="L3057" i="1" s="1"/>
  <c r="R3057" i="1"/>
  <c r="S3057" i="1" l="1"/>
  <c r="P3057" i="1" s="1"/>
  <c r="T3057" i="1" l="1"/>
  <c r="U3057" i="1" s="1"/>
  <c r="V3058" i="1" l="1"/>
  <c r="N3058" i="1"/>
  <c r="W3058" i="1"/>
  <c r="Q3058" i="1" s="1"/>
  <c r="M3058" i="1"/>
  <c r="R3058" i="1"/>
  <c r="O3058" i="1"/>
  <c r="L3058" i="1" l="1"/>
  <c r="S3058" i="1" s="1"/>
  <c r="P3058" i="1" s="1"/>
  <c r="T3058" i="1" l="1"/>
  <c r="W3059" i="1" s="1"/>
  <c r="M3059" i="1" l="1"/>
  <c r="U3058" i="1"/>
  <c r="V3059" i="1"/>
  <c r="Q3059" i="1"/>
  <c r="O3059" i="1" l="1"/>
  <c r="R3059" i="1"/>
  <c r="N3059" i="1"/>
  <c r="L3059" i="1" l="1"/>
  <c r="S3059" i="1" s="1"/>
  <c r="P3059" i="1" s="1"/>
  <c r="T3059" i="1" l="1"/>
  <c r="W3060" i="1" s="1"/>
  <c r="Q3060" i="1" s="1"/>
  <c r="M3060" i="1" l="1"/>
  <c r="U3059" i="1"/>
  <c r="R3060" i="1" s="1"/>
  <c r="V3060" i="1"/>
  <c r="N3060" i="1" l="1"/>
  <c r="O3060" i="1"/>
  <c r="L3060" i="1" l="1"/>
  <c r="S3060" i="1" s="1"/>
  <c r="P3060" i="1" s="1"/>
  <c r="T3060" i="1" l="1"/>
  <c r="W3061" i="1" s="1"/>
  <c r="Q3061" i="1" s="1"/>
  <c r="V3061" i="1" l="1"/>
  <c r="M3061" i="1"/>
  <c r="U3060" i="1"/>
  <c r="N3061" i="1" s="1"/>
  <c r="R3061" i="1" l="1"/>
  <c r="O3061" i="1"/>
  <c r="L3061" i="1" s="1"/>
  <c r="S3061" i="1" s="1"/>
  <c r="P3061" i="1" l="1"/>
  <c r="T3061" i="1" s="1"/>
  <c r="W3062" i="1" l="1"/>
  <c r="Q3062" i="1" s="1"/>
  <c r="M3062" i="1"/>
  <c r="U3061" i="1"/>
  <c r="N3062" i="1" s="1"/>
  <c r="V3062" i="1"/>
  <c r="O3062" i="1" l="1"/>
  <c r="L3062" i="1" s="1"/>
  <c r="R3062" i="1"/>
  <c r="S3062" i="1" l="1"/>
  <c r="P3062" i="1" s="1"/>
  <c r="T3062" i="1" l="1"/>
  <c r="W3063" i="1" s="1"/>
  <c r="M3063" i="1" l="1"/>
  <c r="U3062" i="1"/>
  <c r="N3063" i="1" s="1"/>
  <c r="V3063" i="1"/>
  <c r="Q3063" i="1"/>
  <c r="O3063" i="1" l="1"/>
  <c r="L3063" i="1" s="1"/>
  <c r="R3063" i="1"/>
  <c r="S3063" i="1" l="1"/>
  <c r="P3063" i="1" s="1"/>
  <c r="T3063" i="1" l="1"/>
  <c r="W3064" i="1" s="1"/>
  <c r="M3064" i="1" l="1"/>
  <c r="U3063" i="1"/>
  <c r="V3064" i="1"/>
  <c r="Q3064" i="1"/>
  <c r="O3064" i="1" l="1"/>
  <c r="R3064" i="1"/>
  <c r="N3064" i="1"/>
  <c r="L3064" i="1" l="1"/>
  <c r="S3064" i="1" s="1"/>
  <c r="P3064" i="1" s="1"/>
  <c r="T3064" i="1" l="1"/>
  <c r="W3065" i="1" s="1"/>
  <c r="U3064" i="1" l="1"/>
  <c r="N3065" i="1" s="1"/>
  <c r="M3065" i="1"/>
  <c r="V3065" i="1"/>
  <c r="Q3065" i="1"/>
  <c r="O3065" i="1" l="1"/>
  <c r="L3065" i="1" s="1"/>
  <c r="R3065" i="1"/>
  <c r="S3065" i="1" l="1"/>
  <c r="P3065" i="1" s="1"/>
  <c r="T3065" i="1" l="1"/>
  <c r="W3066" i="1" s="1"/>
  <c r="U3065" i="1" l="1"/>
  <c r="M3066" i="1"/>
  <c r="V3066" i="1"/>
  <c r="Q3066" i="1"/>
  <c r="O3066" i="1" l="1"/>
  <c r="R3066" i="1"/>
  <c r="N3066" i="1"/>
  <c r="L3066" i="1" s="1"/>
  <c r="S3066" i="1" l="1"/>
  <c r="P3066" i="1" s="1"/>
  <c r="T3066" i="1" l="1"/>
  <c r="V3067" i="1" s="1"/>
  <c r="W3067" i="1" l="1"/>
  <c r="Q3067" i="1" s="1"/>
  <c r="M3067" i="1"/>
  <c r="U3066" i="1"/>
  <c r="R3067" i="1" l="1"/>
  <c r="O3067" i="1"/>
  <c r="N3067" i="1"/>
  <c r="L3067" i="1" s="1"/>
  <c r="S3067" i="1" l="1"/>
  <c r="P3067" i="1" s="1"/>
  <c r="T3067" i="1" s="1"/>
  <c r="W3068" i="1" l="1"/>
  <c r="Q3068" i="1" s="1"/>
  <c r="U3067" i="1"/>
  <c r="N3068" i="1" s="1"/>
  <c r="M3068" i="1"/>
  <c r="V3068" i="1"/>
  <c r="R3068" i="1" l="1"/>
  <c r="O3068" i="1"/>
  <c r="L3068" i="1" s="1"/>
  <c r="S3068" i="1" l="1"/>
  <c r="P3068" i="1" s="1"/>
  <c r="T3068" i="1" l="1"/>
  <c r="W3069" i="1" s="1"/>
  <c r="M3069" i="1" l="1"/>
  <c r="U3068" i="1"/>
  <c r="N3069" i="1" s="1"/>
  <c r="V3069" i="1"/>
  <c r="Q3069" i="1"/>
  <c r="R3069" i="1" l="1"/>
  <c r="O3069" i="1"/>
  <c r="L3069" i="1" s="1"/>
  <c r="S3069" i="1" l="1"/>
  <c r="P3069" i="1" s="1"/>
  <c r="T3069" i="1" l="1"/>
  <c r="W3070" i="1" s="1"/>
  <c r="M3070" i="1" l="1"/>
  <c r="U3069" i="1"/>
  <c r="N3070" i="1" s="1"/>
  <c r="V3070" i="1"/>
  <c r="Q3070" i="1"/>
  <c r="O3070" i="1" l="1"/>
  <c r="L3070" i="1" s="1"/>
  <c r="S3070" i="1" s="1"/>
  <c r="R3070" i="1"/>
  <c r="P3070" i="1" l="1"/>
  <c r="T3070" i="1" s="1"/>
  <c r="V3071" i="1" s="1"/>
  <c r="W3071" i="1" l="1"/>
  <c r="Q3071" i="1" s="1"/>
  <c r="M3071" i="1"/>
  <c r="U3070" i="1"/>
  <c r="N3071" i="1" l="1"/>
  <c r="O3071" i="1"/>
  <c r="R3071" i="1"/>
  <c r="L3071" i="1" l="1"/>
  <c r="S3071" i="1" s="1"/>
  <c r="P3071" i="1" s="1"/>
  <c r="T3071" i="1" l="1"/>
  <c r="W3072" i="1" l="1"/>
  <c r="Q3072" i="1" s="1"/>
  <c r="M3072" i="1"/>
  <c r="U3071" i="1"/>
  <c r="V3072" i="1"/>
  <c r="O3072" i="1" l="1"/>
  <c r="R3072" i="1"/>
  <c r="N3072" i="1"/>
  <c r="L3072" i="1" l="1"/>
  <c r="S3072" i="1" s="1"/>
  <c r="P3072" i="1" s="1"/>
  <c r="T3072" i="1" l="1"/>
  <c r="V3073" i="1" s="1"/>
  <c r="W3073" i="1" l="1"/>
  <c r="Q3073" i="1" s="1"/>
  <c r="M3073" i="1"/>
  <c r="U3072" i="1"/>
  <c r="O3073" i="1" l="1"/>
  <c r="R3073" i="1"/>
  <c r="N3073" i="1"/>
  <c r="L3073" i="1" l="1"/>
  <c r="S3073" i="1" s="1"/>
  <c r="P3073" i="1" s="1"/>
  <c r="T3073" i="1" l="1"/>
  <c r="W3074" i="1" s="1"/>
  <c r="Q3074" i="1" s="1"/>
  <c r="M3074" i="1" l="1"/>
  <c r="V3074" i="1"/>
  <c r="U3073" i="1"/>
  <c r="N3074" i="1" s="1"/>
  <c r="R3074" i="1" l="1"/>
  <c r="O3074" i="1"/>
  <c r="L3074" i="1" s="1"/>
  <c r="S3074" i="1" s="1"/>
  <c r="P3074" i="1" l="1"/>
  <c r="T3074" i="1" s="1"/>
  <c r="W3075" i="1" s="1"/>
  <c r="Q3075" i="1" s="1"/>
  <c r="U3074" i="1" l="1"/>
  <c r="O3075" i="1" s="1"/>
  <c r="M3075" i="1"/>
  <c r="V3075" i="1"/>
  <c r="N3075" i="1" l="1"/>
  <c r="L3075" i="1" s="1"/>
  <c r="S3075" i="1" s="1"/>
  <c r="R3075" i="1"/>
  <c r="P3075" i="1" l="1"/>
  <c r="T3075" i="1" s="1"/>
  <c r="W3076" i="1" s="1"/>
  <c r="Q3076" i="1" s="1"/>
  <c r="U3075" i="1" l="1"/>
  <c r="O3076" i="1" s="1"/>
  <c r="V3076" i="1"/>
  <c r="M3076" i="1"/>
  <c r="N3076" i="1" l="1"/>
  <c r="L3076" i="1" s="1"/>
  <c r="S3076" i="1" s="1"/>
  <c r="R3076" i="1"/>
  <c r="P3076" i="1" l="1"/>
  <c r="T3076" i="1" s="1"/>
  <c r="W3077" i="1" s="1"/>
  <c r="M3077" i="1" l="1"/>
  <c r="U3076" i="1"/>
  <c r="V3077" i="1"/>
  <c r="Q3077" i="1"/>
  <c r="O3077" i="1" l="1"/>
  <c r="R3077" i="1"/>
  <c r="N3077" i="1"/>
  <c r="L3077" i="1" l="1"/>
  <c r="S3077" i="1" s="1"/>
  <c r="P3077" i="1" s="1"/>
  <c r="T3077" i="1" l="1"/>
  <c r="W3078" i="1" s="1"/>
  <c r="U3077" i="1" l="1"/>
  <c r="N3078" i="1" s="1"/>
  <c r="M3078" i="1"/>
  <c r="V3078" i="1"/>
  <c r="Q3078" i="1"/>
  <c r="O3078" i="1" l="1"/>
  <c r="L3078" i="1" s="1"/>
  <c r="R3078" i="1"/>
  <c r="S3078" i="1" l="1"/>
  <c r="P3078" i="1" s="1"/>
  <c r="T3078" i="1" l="1"/>
  <c r="W3079" i="1" s="1"/>
  <c r="M3079" i="1" l="1"/>
  <c r="U3078" i="1"/>
  <c r="N3079" i="1" s="1"/>
  <c r="V3079" i="1"/>
  <c r="Q3079" i="1"/>
  <c r="O3079" i="1" l="1"/>
  <c r="L3079" i="1" s="1"/>
  <c r="R3079" i="1"/>
  <c r="S3079" i="1" l="1"/>
  <c r="P3079" i="1" s="1"/>
  <c r="T3079" i="1" l="1"/>
  <c r="W3080" i="1" s="1"/>
  <c r="Q3080" i="1" s="1"/>
  <c r="V3080" i="1" l="1"/>
  <c r="M3080" i="1"/>
  <c r="U3079" i="1"/>
  <c r="R3080" i="1" s="1"/>
  <c r="N3080" i="1" l="1"/>
  <c r="O3080" i="1"/>
  <c r="L3080" i="1" l="1"/>
  <c r="S3080" i="1" s="1"/>
  <c r="P3080" i="1" s="1"/>
  <c r="T3080" i="1" l="1"/>
  <c r="W3081" i="1" s="1"/>
  <c r="Q3081" i="1" s="1"/>
  <c r="U3080" i="1" l="1"/>
  <c r="N3081" i="1" s="1"/>
  <c r="M3081" i="1"/>
  <c r="V3081" i="1"/>
  <c r="R3081" i="1" l="1"/>
  <c r="O3081" i="1"/>
  <c r="L3081" i="1" s="1"/>
  <c r="S3081" i="1" s="1"/>
  <c r="P3081" i="1" l="1"/>
  <c r="T3081" i="1" s="1"/>
  <c r="U3081" i="1" s="1"/>
  <c r="N3082" i="1" s="1"/>
  <c r="V3082" i="1" l="1"/>
  <c r="M3082" i="1"/>
  <c r="W3082" i="1"/>
  <c r="Q3082" i="1" s="1"/>
  <c r="R3082" i="1"/>
  <c r="O3082" i="1"/>
  <c r="L3082" i="1" l="1"/>
  <c r="S3082" i="1" s="1"/>
  <c r="P3082" i="1" s="1"/>
  <c r="T3082" i="1" l="1"/>
  <c r="W3083" i="1" s="1"/>
  <c r="M3083" i="1" l="1"/>
  <c r="U3082" i="1"/>
  <c r="V3083" i="1"/>
  <c r="Q3083" i="1"/>
  <c r="O3083" i="1" l="1"/>
  <c r="R3083" i="1"/>
  <c r="N3083" i="1"/>
  <c r="L3083" i="1" l="1"/>
  <c r="S3083" i="1" s="1"/>
  <c r="P3083" i="1" s="1"/>
  <c r="T3083" i="1" l="1"/>
  <c r="W3084" i="1" s="1"/>
  <c r="M3084" i="1" l="1"/>
  <c r="U3083" i="1"/>
  <c r="N3084" i="1" s="1"/>
  <c r="V3084" i="1"/>
  <c r="Q3084" i="1"/>
  <c r="R3084" i="1" l="1"/>
  <c r="O3084" i="1"/>
  <c r="L3084" i="1" s="1"/>
  <c r="S3084" i="1" l="1"/>
  <c r="P3084" i="1" s="1"/>
  <c r="T3084" i="1" l="1"/>
  <c r="W3085" i="1" s="1"/>
  <c r="M3085" i="1" l="1"/>
  <c r="U3084" i="1"/>
  <c r="V3085" i="1"/>
  <c r="Q3085" i="1"/>
  <c r="O3085" i="1" l="1"/>
  <c r="R3085" i="1"/>
  <c r="N3085" i="1"/>
  <c r="L3085" i="1" l="1"/>
  <c r="S3085" i="1" s="1"/>
  <c r="P3085" i="1" s="1"/>
  <c r="T3085" i="1" l="1"/>
  <c r="W3086" i="1" s="1"/>
  <c r="M3086" i="1" l="1"/>
  <c r="U3085" i="1"/>
  <c r="V3086" i="1"/>
  <c r="Q3086" i="1"/>
  <c r="O3086" i="1" l="1"/>
  <c r="R3086" i="1"/>
  <c r="N3086" i="1"/>
  <c r="L3086" i="1" l="1"/>
  <c r="S3086" i="1" s="1"/>
  <c r="P3086" i="1" s="1"/>
  <c r="T3086" i="1" l="1"/>
  <c r="W3087" i="1" s="1"/>
  <c r="M3087" i="1" l="1"/>
  <c r="U3086" i="1"/>
  <c r="N3087" i="1" s="1"/>
  <c r="V3087" i="1"/>
  <c r="Q3087" i="1"/>
  <c r="R3087" i="1" l="1"/>
  <c r="O3087" i="1"/>
  <c r="L3087" i="1" s="1"/>
  <c r="S3087" i="1" l="1"/>
  <c r="P3087" i="1" s="1"/>
  <c r="T3087" i="1" l="1"/>
  <c r="W3088" i="1" s="1"/>
  <c r="U3087" i="1" l="1"/>
  <c r="M3088" i="1"/>
  <c r="V3088" i="1"/>
  <c r="Q3088" i="1"/>
  <c r="O3088" i="1" l="1"/>
  <c r="R3088" i="1"/>
  <c r="N3088" i="1"/>
  <c r="L3088" i="1" l="1"/>
  <c r="S3088" i="1" s="1"/>
  <c r="P3088" i="1" s="1"/>
  <c r="T3088" i="1" l="1"/>
  <c r="W3089" i="1" l="1"/>
  <c r="Q3089" i="1" s="1"/>
  <c r="M3089" i="1"/>
  <c r="U3088" i="1"/>
  <c r="N3089" i="1" s="1"/>
  <c r="V3089" i="1"/>
  <c r="R3089" i="1" l="1"/>
  <c r="O3089" i="1"/>
  <c r="L3089" i="1" s="1"/>
  <c r="S3089" i="1" l="1"/>
  <c r="P3089" i="1" s="1"/>
  <c r="T3089" i="1" l="1"/>
  <c r="W3090" i="1" s="1"/>
  <c r="Q3090" i="1" s="1"/>
  <c r="U3089" i="1" l="1"/>
  <c r="N3090" i="1" s="1"/>
  <c r="M3090" i="1"/>
  <c r="V3090" i="1"/>
  <c r="R3090" i="1" l="1"/>
  <c r="O3090" i="1"/>
  <c r="L3090" i="1" s="1"/>
  <c r="S3090" i="1" s="1"/>
  <c r="P3090" i="1" l="1"/>
  <c r="T3090" i="1" s="1"/>
  <c r="W3091" i="1" s="1"/>
  <c r="Q3091" i="1" s="1"/>
  <c r="V3091" i="1" l="1"/>
  <c r="M3091" i="1"/>
  <c r="U3090" i="1"/>
  <c r="N3091" i="1" s="1"/>
  <c r="R3091" i="1" l="1"/>
  <c r="O3091" i="1"/>
  <c r="L3091" i="1" s="1"/>
  <c r="S3091" i="1" s="1"/>
  <c r="P3091" i="1" l="1"/>
  <c r="T3091" i="1" s="1"/>
  <c r="W3092" i="1" s="1"/>
  <c r="Q3092" i="1" s="1"/>
  <c r="U3091" i="1" l="1"/>
  <c r="N3092" i="1" s="1"/>
  <c r="V3092" i="1"/>
  <c r="M3092" i="1"/>
  <c r="R3092" i="1" l="1"/>
  <c r="O3092" i="1"/>
  <c r="L3092" i="1" s="1"/>
  <c r="S3092" i="1" s="1"/>
  <c r="P3092" i="1" l="1"/>
  <c r="T3092" i="1" s="1"/>
  <c r="W3093" i="1" s="1"/>
  <c r="Q3093" i="1" s="1"/>
  <c r="M3093" i="1" l="1"/>
  <c r="U3092" i="1"/>
  <c r="N3093" i="1" s="1"/>
  <c r="V3093" i="1"/>
  <c r="O3093" i="1" l="1"/>
  <c r="L3093" i="1" s="1"/>
  <c r="S3093" i="1" s="1"/>
  <c r="R3093" i="1"/>
  <c r="P3093" i="1" l="1"/>
  <c r="T3093" i="1" s="1"/>
  <c r="W3094" i="1" s="1"/>
  <c r="U3093" i="1" l="1"/>
  <c r="N3094" i="1" s="1"/>
  <c r="M3094" i="1"/>
  <c r="V3094" i="1"/>
  <c r="Q3094" i="1"/>
  <c r="O3094" i="1" l="1"/>
  <c r="L3094" i="1" s="1"/>
  <c r="S3094" i="1" s="1"/>
  <c r="R3094" i="1"/>
  <c r="P3094" i="1" l="1"/>
  <c r="T3094" i="1" s="1"/>
  <c r="W3095" i="1" l="1"/>
  <c r="Q3095" i="1" s="1"/>
  <c r="U3094" i="1"/>
  <c r="N3095" i="1" s="1"/>
  <c r="M3095" i="1"/>
  <c r="V3095" i="1"/>
  <c r="O3095" i="1" l="1"/>
  <c r="L3095" i="1" s="1"/>
  <c r="R3095" i="1"/>
  <c r="S3095" i="1" l="1"/>
  <c r="P3095" i="1" s="1"/>
  <c r="T3095" i="1" l="1"/>
  <c r="W3096" i="1" s="1"/>
  <c r="M3096" i="1" l="1"/>
  <c r="U3095" i="1"/>
  <c r="N3096" i="1" s="1"/>
  <c r="V3096" i="1"/>
  <c r="Q3096" i="1"/>
  <c r="R3096" i="1" l="1"/>
  <c r="O3096" i="1"/>
  <c r="L3096" i="1" s="1"/>
  <c r="S3096" i="1" s="1"/>
  <c r="P3096" i="1" l="1"/>
  <c r="T3096" i="1" s="1"/>
  <c r="W3097" i="1" l="1"/>
  <c r="Q3097" i="1" s="1"/>
  <c r="M3097" i="1"/>
  <c r="U3096" i="1"/>
  <c r="V3097" i="1"/>
  <c r="O3097" i="1" l="1"/>
  <c r="R3097" i="1"/>
  <c r="N3097" i="1"/>
  <c r="L3097" i="1" l="1"/>
  <c r="S3097" i="1" s="1"/>
  <c r="P3097" i="1" s="1"/>
  <c r="T3097" i="1" l="1"/>
  <c r="W3098" i="1" s="1"/>
  <c r="Q3098" i="1" s="1"/>
  <c r="U3097" i="1" l="1"/>
  <c r="N3098" i="1" s="1"/>
  <c r="M3098" i="1"/>
  <c r="V3098" i="1"/>
  <c r="O3098" i="1" l="1"/>
  <c r="L3098" i="1" s="1"/>
  <c r="S3098" i="1" s="1"/>
  <c r="R3098" i="1"/>
  <c r="P3098" i="1" l="1"/>
  <c r="T3098" i="1" s="1"/>
  <c r="W3099" i="1" s="1"/>
  <c r="Q3099" i="1" s="1"/>
  <c r="V3099" i="1" l="1"/>
  <c r="M3099" i="1"/>
  <c r="U3098" i="1"/>
  <c r="O3099" i="1" s="1"/>
  <c r="N3099" i="1" l="1"/>
  <c r="L3099" i="1" s="1"/>
  <c r="S3099" i="1" s="1"/>
  <c r="R3099" i="1"/>
  <c r="P3099" i="1" l="1"/>
  <c r="T3099" i="1" s="1"/>
  <c r="W3100" i="1" s="1"/>
  <c r="M3100" i="1" l="1"/>
  <c r="U3099" i="1"/>
  <c r="N3100" i="1" s="1"/>
  <c r="V3100" i="1"/>
  <c r="Q3100" i="1"/>
  <c r="R3100" i="1" l="1"/>
  <c r="O3100" i="1"/>
  <c r="L3100" i="1" s="1"/>
  <c r="S3100" i="1" l="1"/>
  <c r="P3100" i="1" s="1"/>
  <c r="T3100" i="1" l="1"/>
  <c r="W3101" i="1" s="1"/>
  <c r="M3101" i="1" l="1"/>
  <c r="U3100" i="1"/>
  <c r="V3101" i="1"/>
  <c r="Q3101" i="1"/>
  <c r="R3101" i="1" l="1"/>
  <c r="O3101" i="1"/>
  <c r="N3101" i="1"/>
  <c r="L3101" i="1" s="1"/>
  <c r="S3101" i="1" l="1"/>
  <c r="P3101" i="1" s="1"/>
  <c r="T3101" i="1" l="1"/>
  <c r="W3102" i="1" s="1"/>
  <c r="M3102" i="1" l="1"/>
  <c r="U3101" i="1"/>
  <c r="N3102" i="1" s="1"/>
  <c r="V3102" i="1"/>
  <c r="Q3102" i="1"/>
  <c r="O3102" i="1" l="1"/>
  <c r="L3102" i="1" s="1"/>
  <c r="R3102" i="1"/>
  <c r="S3102" i="1" l="1"/>
  <c r="P3102" i="1" s="1"/>
  <c r="T3102" i="1" l="1"/>
  <c r="V3103" i="1" s="1"/>
  <c r="W3103" i="1" l="1"/>
  <c r="Q3103" i="1" s="1"/>
  <c r="M3103" i="1"/>
  <c r="U3102" i="1"/>
  <c r="O3103" i="1" l="1"/>
  <c r="R3103" i="1"/>
  <c r="N3103" i="1"/>
  <c r="L3103" i="1" l="1"/>
  <c r="S3103" i="1" s="1"/>
  <c r="P3103" i="1" s="1"/>
  <c r="T3103" i="1" l="1"/>
  <c r="W3104" i="1" s="1"/>
  <c r="Q3104" i="1" s="1"/>
  <c r="U3103" i="1" l="1"/>
  <c r="N3104" i="1" s="1"/>
  <c r="V3104" i="1"/>
  <c r="M3104" i="1"/>
  <c r="R3104" i="1" l="1"/>
  <c r="O3104" i="1"/>
  <c r="L3104" i="1" s="1"/>
  <c r="S3104" i="1" s="1"/>
  <c r="P3104" i="1" l="1"/>
  <c r="T3104" i="1" s="1"/>
  <c r="W3105" i="1" s="1"/>
  <c r="U3104" i="1" l="1"/>
  <c r="N3105" i="1" s="1"/>
  <c r="M3105" i="1"/>
  <c r="V3105" i="1"/>
  <c r="Q3105" i="1"/>
  <c r="R3105" i="1" l="1"/>
  <c r="O3105" i="1"/>
  <c r="L3105" i="1" s="1"/>
  <c r="S3105" i="1" l="1"/>
  <c r="P3105" i="1" s="1"/>
  <c r="T3105" i="1" s="1"/>
  <c r="W3106" i="1" l="1"/>
  <c r="Q3106" i="1" s="1"/>
  <c r="V3106" i="1"/>
  <c r="M3106" i="1"/>
  <c r="U3105" i="1"/>
  <c r="N3106" i="1" s="1"/>
  <c r="R3106" i="1" l="1"/>
  <c r="O3106" i="1"/>
  <c r="L3106" i="1" s="1"/>
  <c r="S3106" i="1" l="1"/>
  <c r="P3106" i="1" s="1"/>
  <c r="T3106" i="1" l="1"/>
  <c r="W3107" i="1" s="1"/>
  <c r="Q3107" i="1" s="1"/>
  <c r="U3106" i="1" l="1"/>
  <c r="O3107" i="1" s="1"/>
  <c r="M3107" i="1"/>
  <c r="V3107" i="1"/>
  <c r="N3107" i="1" l="1"/>
  <c r="L3107" i="1" s="1"/>
  <c r="S3107" i="1" s="1"/>
  <c r="R3107" i="1"/>
  <c r="P3107" i="1" l="1"/>
  <c r="T3107" i="1" s="1"/>
  <c r="W3108" i="1" s="1"/>
  <c r="M3108" i="1" l="1"/>
  <c r="U3107" i="1"/>
  <c r="N3108" i="1" s="1"/>
  <c r="V3108" i="1"/>
  <c r="Q3108" i="1"/>
  <c r="O3108" i="1" l="1"/>
  <c r="L3108" i="1" s="1"/>
  <c r="R3108" i="1"/>
  <c r="S3108" i="1" l="1"/>
  <c r="P3108" i="1" s="1"/>
  <c r="T3108" i="1" l="1"/>
  <c r="W3109" i="1" s="1"/>
  <c r="Q3109" i="1" s="1"/>
  <c r="U3108" i="1" l="1"/>
  <c r="N3109" i="1" s="1"/>
  <c r="V3109" i="1"/>
  <c r="M3109" i="1"/>
  <c r="R3109" i="1" l="1"/>
  <c r="O3109" i="1"/>
  <c r="L3109" i="1" s="1"/>
  <c r="S3109" i="1" s="1"/>
  <c r="P3109" i="1" l="1"/>
  <c r="T3109" i="1" s="1"/>
  <c r="W3110" i="1" s="1"/>
  <c r="Q3110" i="1" s="1"/>
  <c r="M3110" i="1" l="1"/>
  <c r="V3110" i="1"/>
  <c r="U3109" i="1"/>
  <c r="N3110" i="1" s="1"/>
  <c r="O3110" i="1" l="1"/>
  <c r="L3110" i="1" s="1"/>
  <c r="S3110" i="1" s="1"/>
  <c r="R3110" i="1"/>
  <c r="P3110" i="1" l="1"/>
  <c r="T3110" i="1" s="1"/>
  <c r="W3111" i="1" s="1"/>
  <c r="Q3111" i="1" s="1"/>
  <c r="M3111" i="1" l="1"/>
  <c r="U3110" i="1"/>
  <c r="N3111" i="1" s="1"/>
  <c r="V3111" i="1"/>
  <c r="O3111" i="1" l="1"/>
  <c r="L3111" i="1" s="1"/>
  <c r="S3111" i="1" s="1"/>
  <c r="R3111" i="1"/>
  <c r="P3111" i="1" l="1"/>
  <c r="T3111" i="1" s="1"/>
  <c r="V3112" i="1" s="1"/>
  <c r="W3112" i="1" l="1"/>
  <c r="Q3112" i="1" s="1"/>
  <c r="M3112" i="1"/>
  <c r="U3111" i="1"/>
  <c r="O3112" i="1" l="1"/>
  <c r="R3112" i="1"/>
  <c r="N3112" i="1"/>
  <c r="L3112" i="1" l="1"/>
  <c r="S3112" i="1" s="1"/>
  <c r="P3112" i="1" s="1"/>
  <c r="T3112" i="1" l="1"/>
  <c r="W3113" i="1" s="1"/>
  <c r="U3112" i="1" l="1"/>
  <c r="N3113" i="1" s="1"/>
  <c r="M3113" i="1"/>
  <c r="V3113" i="1"/>
  <c r="Q3113" i="1"/>
  <c r="R3113" i="1" l="1"/>
  <c r="O3113" i="1"/>
  <c r="L3113" i="1" s="1"/>
  <c r="S3113" i="1" s="1"/>
  <c r="P3113" i="1" l="1"/>
  <c r="T3113" i="1" s="1"/>
  <c r="W3114" i="1" l="1"/>
  <c r="Q3114" i="1" s="1"/>
  <c r="U3113" i="1"/>
  <c r="N3114" i="1" s="1"/>
  <c r="M3114" i="1"/>
  <c r="V3114" i="1"/>
  <c r="O3114" i="1" l="1"/>
  <c r="L3114" i="1" s="1"/>
  <c r="R3114" i="1"/>
  <c r="S3114" i="1" l="1"/>
  <c r="P3114" i="1" s="1"/>
  <c r="T3114" i="1" l="1"/>
  <c r="V3115" i="1" s="1"/>
  <c r="W3115" i="1" l="1"/>
  <c r="Q3115" i="1" s="1"/>
  <c r="M3115" i="1"/>
  <c r="U3114" i="1"/>
  <c r="N3115" i="1" l="1"/>
  <c r="O3115" i="1"/>
  <c r="R3115" i="1"/>
  <c r="L3115" i="1" l="1"/>
  <c r="S3115" i="1" s="1"/>
  <c r="P3115" i="1" s="1"/>
  <c r="T3115" i="1" l="1"/>
  <c r="V3116" i="1" s="1"/>
  <c r="W3116" i="1" l="1"/>
  <c r="Q3116" i="1" s="1"/>
  <c r="M3116" i="1"/>
  <c r="U3115" i="1"/>
  <c r="O3116" i="1" l="1"/>
  <c r="R3116" i="1"/>
  <c r="N3116" i="1"/>
  <c r="L3116" i="1" l="1"/>
  <c r="S3116" i="1" s="1"/>
  <c r="P3116" i="1" s="1"/>
  <c r="T3116" i="1" s="1"/>
  <c r="W3117" i="1" l="1"/>
  <c r="Q3117" i="1" s="1"/>
  <c r="U3116" i="1"/>
  <c r="N3117" i="1" s="1"/>
  <c r="M3117" i="1"/>
  <c r="V3117" i="1"/>
  <c r="R3117" i="1" l="1"/>
  <c r="O3117" i="1"/>
  <c r="L3117" i="1" s="1"/>
  <c r="S3117" i="1" l="1"/>
  <c r="P3117" i="1" s="1"/>
  <c r="T3117" i="1" l="1"/>
  <c r="W3118" i="1" l="1"/>
  <c r="Q3118" i="1" s="1"/>
  <c r="M3118" i="1"/>
  <c r="U3117" i="1"/>
  <c r="N3118" i="1" s="1"/>
  <c r="V3118" i="1"/>
  <c r="O3118" i="1" l="1"/>
  <c r="L3118" i="1" s="1"/>
  <c r="R3118" i="1"/>
  <c r="S3118" i="1" l="1"/>
  <c r="P3118" i="1" s="1"/>
  <c r="T3118" i="1" l="1"/>
  <c r="W3119" i="1" s="1"/>
  <c r="Q3119" i="1" s="1"/>
  <c r="U3118" i="1" l="1"/>
  <c r="N3119" i="1" s="1"/>
  <c r="M3119" i="1"/>
  <c r="V3119" i="1"/>
  <c r="R3119" i="1" l="1"/>
  <c r="O3119" i="1"/>
  <c r="L3119" i="1" s="1"/>
  <c r="S3119" i="1" s="1"/>
  <c r="P3119" i="1" l="1"/>
  <c r="T3119" i="1" s="1"/>
  <c r="W3120" i="1" s="1"/>
  <c r="Q3120" i="1" s="1"/>
  <c r="U3119" i="1" l="1"/>
  <c r="N3120" i="1" s="1"/>
  <c r="M3120" i="1"/>
  <c r="V3120" i="1"/>
  <c r="O3120" i="1" l="1"/>
  <c r="L3120" i="1" s="1"/>
  <c r="S3120" i="1" s="1"/>
  <c r="R3120" i="1"/>
  <c r="P3120" i="1" l="1"/>
  <c r="T3120" i="1" s="1"/>
  <c r="W3121" i="1" s="1"/>
  <c r="Q3121" i="1" s="1"/>
  <c r="V3121" i="1" l="1"/>
  <c r="U3120" i="1"/>
  <c r="R3121" i="1" s="1"/>
  <c r="M3121" i="1"/>
  <c r="O3121" i="1" l="1"/>
  <c r="N3121" i="1"/>
  <c r="L3121" i="1" l="1"/>
  <c r="S3121" i="1" s="1"/>
  <c r="P3121" i="1" s="1"/>
  <c r="T3121" i="1" l="1"/>
  <c r="W3122" i="1" s="1"/>
  <c r="Q3122" i="1" s="1"/>
  <c r="V3122" i="1" l="1"/>
  <c r="M3122" i="1"/>
  <c r="U3121" i="1"/>
  <c r="N3122" i="1" s="1"/>
  <c r="R3122" i="1" l="1"/>
  <c r="O3122" i="1"/>
  <c r="L3122" i="1" s="1"/>
  <c r="S3122" i="1" s="1"/>
  <c r="P3122" i="1" l="1"/>
  <c r="T3122" i="1" s="1"/>
  <c r="W3123" i="1" s="1"/>
  <c r="M3123" i="1" l="1"/>
  <c r="U3122" i="1"/>
  <c r="N3123" i="1" s="1"/>
  <c r="V3123" i="1"/>
  <c r="Q3123" i="1"/>
  <c r="O3123" i="1" l="1"/>
  <c r="L3123" i="1" s="1"/>
  <c r="S3123" i="1" s="1"/>
  <c r="R3123" i="1"/>
  <c r="P3123" i="1" l="1"/>
  <c r="T3123" i="1" s="1"/>
  <c r="W3124" i="1" l="1"/>
  <c r="Q3124" i="1" s="1"/>
  <c r="M3124" i="1"/>
  <c r="U3123" i="1"/>
  <c r="N3124" i="1" s="1"/>
  <c r="V3124" i="1"/>
  <c r="R3124" i="1" l="1"/>
  <c r="O3124" i="1"/>
  <c r="L3124" i="1" s="1"/>
  <c r="S3124" i="1" l="1"/>
  <c r="P3124" i="1" s="1"/>
  <c r="T3124" i="1" l="1"/>
  <c r="W3125" i="1" s="1"/>
  <c r="M3125" i="1" l="1"/>
  <c r="U3124" i="1"/>
  <c r="V3125" i="1"/>
  <c r="Q3125" i="1"/>
  <c r="O3125" i="1" l="1"/>
  <c r="R3125" i="1"/>
  <c r="N3125" i="1"/>
  <c r="L3125" i="1" l="1"/>
  <c r="S3125" i="1" s="1"/>
  <c r="P3125" i="1" s="1"/>
  <c r="T3125" i="1" l="1"/>
  <c r="W3126" i="1" s="1"/>
  <c r="M3126" i="1" l="1"/>
  <c r="U3125" i="1"/>
  <c r="N3126" i="1" s="1"/>
  <c r="V3126" i="1"/>
  <c r="Q3126" i="1"/>
  <c r="O3126" i="1" l="1"/>
  <c r="L3126" i="1" s="1"/>
  <c r="R3126" i="1"/>
  <c r="S3126" i="1" l="1"/>
  <c r="P3126" i="1" s="1"/>
  <c r="T3126" i="1" l="1"/>
  <c r="W3127" i="1" s="1"/>
  <c r="U3126" i="1" l="1"/>
  <c r="N3127" i="1" s="1"/>
  <c r="M3127" i="1"/>
  <c r="V3127" i="1"/>
  <c r="Q3127" i="1"/>
  <c r="O3127" i="1" l="1"/>
  <c r="L3127" i="1" s="1"/>
  <c r="R3127" i="1"/>
  <c r="S3127" i="1" l="1"/>
  <c r="P3127" i="1" s="1"/>
  <c r="T3127" i="1" l="1"/>
  <c r="W3128" i="1" s="1"/>
  <c r="Q3128" i="1" s="1"/>
  <c r="U3127" i="1" l="1"/>
  <c r="N3128" i="1" s="1"/>
  <c r="M3128" i="1"/>
  <c r="V3128" i="1"/>
  <c r="O3128" i="1" l="1"/>
  <c r="L3128" i="1" s="1"/>
  <c r="S3128" i="1" s="1"/>
  <c r="R3128" i="1"/>
  <c r="P3128" i="1" l="1"/>
  <c r="T3128" i="1" s="1"/>
  <c r="W3129" i="1" s="1"/>
  <c r="Q3129" i="1" s="1"/>
  <c r="V3129" i="1" l="1"/>
  <c r="U3128" i="1"/>
  <c r="N3129" i="1" s="1"/>
  <c r="M3129" i="1"/>
  <c r="O3129" i="1" l="1"/>
  <c r="L3129" i="1" s="1"/>
  <c r="S3129" i="1" s="1"/>
  <c r="R3129" i="1"/>
  <c r="P3129" i="1" l="1"/>
  <c r="T3129" i="1" s="1"/>
  <c r="W3130" i="1" s="1"/>
  <c r="M3130" i="1" l="1"/>
  <c r="U3129" i="1"/>
  <c r="N3130" i="1" s="1"/>
  <c r="V3130" i="1"/>
  <c r="Q3130" i="1"/>
  <c r="R3130" i="1" l="1"/>
  <c r="O3130" i="1"/>
  <c r="L3130" i="1" s="1"/>
  <c r="S3130" i="1" l="1"/>
  <c r="P3130" i="1" s="1"/>
  <c r="T3130" i="1" l="1"/>
  <c r="W3131" i="1" s="1"/>
  <c r="M3131" i="1" l="1"/>
  <c r="U3130" i="1"/>
  <c r="N3131" i="1" s="1"/>
  <c r="V3131" i="1"/>
  <c r="Q3131" i="1"/>
  <c r="O3131" i="1" l="1"/>
  <c r="L3131" i="1" s="1"/>
  <c r="R3131" i="1"/>
  <c r="S3131" i="1" l="1"/>
  <c r="P3131" i="1" s="1"/>
  <c r="T3131" i="1" l="1"/>
  <c r="W3132" i="1" s="1"/>
  <c r="M3132" i="1" l="1"/>
  <c r="U3131" i="1"/>
  <c r="N3132" i="1" s="1"/>
  <c r="V3132" i="1"/>
  <c r="Q3132" i="1"/>
  <c r="O3132" i="1" l="1"/>
  <c r="L3132" i="1" s="1"/>
  <c r="R3132" i="1"/>
  <c r="S3132" i="1" l="1"/>
  <c r="P3132" i="1" s="1"/>
  <c r="T3132" i="1" l="1"/>
  <c r="W3133" i="1" l="1"/>
  <c r="Q3133" i="1" s="1"/>
  <c r="U3132" i="1"/>
  <c r="N3133" i="1" s="1"/>
  <c r="M3133" i="1"/>
  <c r="V3133" i="1"/>
  <c r="O3133" i="1" l="1"/>
  <c r="L3133" i="1" s="1"/>
  <c r="R3133" i="1"/>
  <c r="S3133" i="1" l="1"/>
  <c r="P3133" i="1" s="1"/>
  <c r="T3133" i="1" l="1"/>
  <c r="W3134" i="1" s="1"/>
  <c r="M3134" i="1" l="1"/>
  <c r="U3133" i="1"/>
  <c r="V3134" i="1"/>
  <c r="Q3134" i="1"/>
  <c r="O3134" i="1" l="1"/>
  <c r="R3134" i="1"/>
  <c r="N3134" i="1"/>
  <c r="L3134" i="1" l="1"/>
  <c r="S3134" i="1" s="1"/>
  <c r="P3134" i="1" s="1"/>
  <c r="T3134" i="1" l="1"/>
  <c r="W3135" i="1" s="1"/>
  <c r="Q3135" i="1" s="1"/>
  <c r="V3135" i="1" l="1"/>
  <c r="U3134" i="1"/>
  <c r="N3135" i="1" s="1"/>
  <c r="M3135" i="1"/>
  <c r="R3135" i="1" l="1"/>
  <c r="O3135" i="1"/>
  <c r="L3135" i="1" s="1"/>
  <c r="S3135" i="1" s="1"/>
  <c r="P3135" i="1" l="1"/>
  <c r="T3135" i="1" s="1"/>
  <c r="W3136" i="1" s="1"/>
  <c r="M3136" i="1" l="1"/>
  <c r="U3135" i="1"/>
  <c r="V3136" i="1"/>
  <c r="Q3136" i="1"/>
  <c r="O3136" i="1" l="1"/>
  <c r="R3136" i="1"/>
  <c r="N3136" i="1"/>
  <c r="L3136" i="1" l="1"/>
  <c r="S3136" i="1" s="1"/>
  <c r="P3136" i="1" s="1"/>
  <c r="T3136" i="1" l="1"/>
  <c r="V3137" i="1" s="1"/>
  <c r="W3137" i="1" l="1"/>
  <c r="Q3137" i="1" s="1"/>
  <c r="M3137" i="1"/>
  <c r="U3136" i="1"/>
  <c r="R3137" i="1" l="1"/>
  <c r="O3137" i="1"/>
  <c r="N3137" i="1"/>
  <c r="L3137" i="1" s="1"/>
  <c r="S3137" i="1" l="1"/>
  <c r="P3137" i="1" s="1"/>
  <c r="T3137" i="1" s="1"/>
  <c r="W3138" i="1" l="1"/>
  <c r="Q3138" i="1" s="1"/>
  <c r="V3138" i="1"/>
  <c r="U3137" i="1"/>
  <c r="M3138" i="1"/>
  <c r="O3138" i="1" l="1"/>
  <c r="R3138" i="1"/>
  <c r="N3138" i="1"/>
  <c r="L3138" i="1" s="1"/>
  <c r="S3138" i="1" l="1"/>
  <c r="P3138" i="1" s="1"/>
  <c r="T3138" i="1" l="1"/>
  <c r="W3139" i="1" s="1"/>
  <c r="U3138" i="1" l="1"/>
  <c r="N3139" i="1" s="1"/>
  <c r="M3139" i="1"/>
  <c r="V3139" i="1"/>
  <c r="Q3139" i="1"/>
  <c r="R3139" i="1" l="1"/>
  <c r="O3139" i="1"/>
  <c r="L3139" i="1" s="1"/>
  <c r="S3139" i="1" l="1"/>
  <c r="P3139" i="1" s="1"/>
  <c r="T3139" i="1" l="1"/>
  <c r="W3140" i="1" s="1"/>
  <c r="U3139" i="1" l="1"/>
  <c r="N3140" i="1" s="1"/>
  <c r="M3140" i="1"/>
  <c r="V3140" i="1"/>
  <c r="Q3140" i="1"/>
  <c r="O3140" i="1" l="1"/>
  <c r="L3140" i="1" s="1"/>
  <c r="R3140" i="1"/>
  <c r="S3140" i="1" l="1"/>
  <c r="P3140" i="1" s="1"/>
  <c r="T3140" i="1" l="1"/>
  <c r="W3141" i="1" s="1"/>
  <c r="U3140" i="1" l="1"/>
  <c r="M3141" i="1"/>
  <c r="V3141" i="1"/>
  <c r="Q3141" i="1"/>
  <c r="R3141" i="1" l="1"/>
  <c r="O3141" i="1"/>
  <c r="N3141" i="1"/>
  <c r="L3141" i="1" s="1"/>
  <c r="S3141" i="1" l="1"/>
  <c r="P3141" i="1" s="1"/>
  <c r="T3141" i="1" l="1"/>
  <c r="W3142" i="1" l="1"/>
  <c r="Q3142" i="1" s="1"/>
  <c r="M3142" i="1"/>
  <c r="U3141" i="1"/>
  <c r="N3142" i="1" s="1"/>
  <c r="V3142" i="1"/>
  <c r="R3142" i="1" l="1"/>
  <c r="O3142" i="1"/>
  <c r="L3142" i="1" s="1"/>
  <c r="S3142" i="1" l="1"/>
  <c r="P3142" i="1" s="1"/>
  <c r="T3142" i="1" l="1"/>
  <c r="W3143" i="1" s="1"/>
  <c r="M3143" i="1" l="1"/>
  <c r="U3142" i="1"/>
  <c r="N3143" i="1" s="1"/>
  <c r="V3143" i="1"/>
  <c r="Q3143" i="1"/>
  <c r="O3143" i="1" l="1"/>
  <c r="L3143" i="1" s="1"/>
  <c r="R3143" i="1"/>
  <c r="S3143" i="1" l="1"/>
  <c r="P3143" i="1" s="1"/>
  <c r="T3143" i="1" l="1"/>
  <c r="W3144" i="1" s="1"/>
  <c r="Q3144" i="1" s="1"/>
  <c r="V3144" i="1" l="1"/>
  <c r="U3143" i="1"/>
  <c r="O3144" i="1" s="1"/>
  <c r="M3144" i="1"/>
  <c r="N3144" i="1" l="1"/>
  <c r="L3144" i="1" s="1"/>
  <c r="R3144" i="1"/>
  <c r="S3144" i="1" l="1"/>
  <c r="P3144" i="1" s="1"/>
  <c r="T3144" i="1" s="1"/>
  <c r="M3145" i="1" s="1"/>
  <c r="V3145" i="1" l="1"/>
  <c r="U3144" i="1"/>
  <c r="N3145" i="1" s="1"/>
  <c r="W3145" i="1"/>
  <c r="Q3145" i="1" s="1"/>
  <c r="O3145" i="1" l="1"/>
  <c r="L3145" i="1" s="1"/>
  <c r="S3145" i="1" s="1"/>
  <c r="R3145" i="1"/>
  <c r="P3145" i="1" l="1"/>
  <c r="T3145" i="1" s="1"/>
  <c r="U3145" i="1" s="1"/>
  <c r="N3146" i="1" s="1"/>
  <c r="V3146" i="1" l="1"/>
  <c r="M3146" i="1"/>
  <c r="W3146" i="1"/>
  <c r="Q3146" i="1" s="1"/>
  <c r="O3146" i="1"/>
  <c r="R3146" i="1"/>
  <c r="L3146" i="1" l="1"/>
  <c r="S3146" i="1" s="1"/>
  <c r="P3146" i="1" s="1"/>
  <c r="T3146" i="1" l="1"/>
  <c r="W3147" i="1" s="1"/>
  <c r="Q3147" i="1" s="1"/>
  <c r="V3147" i="1" l="1"/>
  <c r="U3146" i="1"/>
  <c r="R3147" i="1" s="1"/>
  <c r="M3147" i="1"/>
  <c r="N3147" i="1" l="1"/>
  <c r="O3147" i="1"/>
  <c r="L3147" i="1" l="1"/>
  <c r="S3147" i="1" s="1"/>
  <c r="P3147" i="1" s="1"/>
  <c r="T3147" i="1" l="1"/>
  <c r="V3148" i="1" s="1"/>
  <c r="W3148" i="1" l="1"/>
  <c r="Q3148" i="1" s="1"/>
  <c r="U3147" i="1"/>
  <c r="N3148" i="1" s="1"/>
  <c r="M3148" i="1"/>
  <c r="R3148" i="1" l="1"/>
  <c r="O3148" i="1"/>
  <c r="L3148" i="1" s="1"/>
  <c r="S3148" i="1" s="1"/>
  <c r="P3148" i="1" l="1"/>
  <c r="T3148" i="1" s="1"/>
  <c r="W3149" i="1" s="1"/>
  <c r="Q3149" i="1" s="1"/>
  <c r="V3149" i="1" l="1"/>
  <c r="M3149" i="1"/>
  <c r="U3148" i="1"/>
  <c r="N3149" i="1" s="1"/>
  <c r="R3149" i="1" l="1"/>
  <c r="O3149" i="1"/>
  <c r="L3149" i="1" s="1"/>
  <c r="S3149" i="1" s="1"/>
  <c r="P3149" i="1" l="1"/>
  <c r="T3149" i="1" s="1"/>
  <c r="W3150" i="1" s="1"/>
  <c r="U3149" i="1" l="1"/>
  <c r="M3150" i="1"/>
  <c r="V3150" i="1"/>
  <c r="Q3150" i="1"/>
  <c r="N3150" i="1" l="1"/>
  <c r="O3150" i="1"/>
  <c r="R3150" i="1"/>
  <c r="L3150" i="1" l="1"/>
  <c r="S3150" i="1" s="1"/>
  <c r="P3150" i="1" s="1"/>
  <c r="T3150" i="1" l="1"/>
  <c r="W3151" i="1" s="1"/>
  <c r="Q3151" i="1" s="1"/>
  <c r="V3151" i="1" l="1"/>
  <c r="U3150" i="1"/>
  <c r="R3151" i="1" s="1"/>
  <c r="M3151" i="1"/>
  <c r="N3151" i="1" l="1"/>
  <c r="O3151" i="1"/>
  <c r="L3151" i="1" l="1"/>
  <c r="S3151" i="1" s="1"/>
  <c r="P3151" i="1" s="1"/>
  <c r="T3151" i="1" l="1"/>
  <c r="W3152" i="1" s="1"/>
  <c r="Q3152" i="1" s="1"/>
  <c r="M3152" i="1" l="1"/>
  <c r="U3151" i="1"/>
  <c r="O3152" i="1" s="1"/>
  <c r="V3152" i="1"/>
  <c r="R3152" i="1" l="1"/>
  <c r="N3152" i="1"/>
  <c r="L3152" i="1" s="1"/>
  <c r="S3152" i="1" s="1"/>
  <c r="P3152" i="1" l="1"/>
  <c r="T3152" i="1"/>
  <c r="W3153" i="1" s="1"/>
  <c r="Q3153" i="1" s="1"/>
  <c r="V3153" i="1" l="1"/>
  <c r="M3153" i="1"/>
  <c r="U3152" i="1"/>
  <c r="O3153" i="1" s="1"/>
  <c r="N3153" i="1" l="1"/>
  <c r="L3153" i="1" s="1"/>
  <c r="S3153" i="1" s="1"/>
  <c r="R3153" i="1"/>
  <c r="P3153" i="1" l="1"/>
  <c r="T3153" i="1" s="1"/>
  <c r="W3154" i="1" l="1"/>
  <c r="Q3154" i="1" s="1"/>
  <c r="U3153" i="1"/>
  <c r="N3154" i="1" s="1"/>
  <c r="M3154" i="1"/>
  <c r="V3154" i="1"/>
  <c r="R3154" i="1" l="1"/>
  <c r="O3154" i="1"/>
  <c r="L3154" i="1" s="1"/>
  <c r="S3154" i="1" l="1"/>
  <c r="P3154" i="1" s="1"/>
  <c r="T3154" i="1" l="1"/>
  <c r="V3155" i="1" s="1"/>
  <c r="U3154" i="1" l="1"/>
  <c r="N3155" i="1" s="1"/>
  <c r="W3155" i="1"/>
  <c r="Q3155" i="1" s="1"/>
  <c r="M3155" i="1"/>
  <c r="R3155" i="1" l="1"/>
  <c r="O3155" i="1"/>
  <c r="L3155" i="1" s="1"/>
  <c r="S3155" i="1" s="1"/>
  <c r="P3155" i="1" l="1"/>
  <c r="T3155" i="1" s="1"/>
  <c r="U3155" i="1" s="1"/>
  <c r="V3156" i="1" l="1"/>
  <c r="M3156" i="1"/>
  <c r="W3156" i="1"/>
  <c r="Q3156" i="1" s="1"/>
  <c r="O3156" i="1"/>
  <c r="R3156" i="1"/>
  <c r="N3156" i="1"/>
  <c r="L3156" i="1" l="1"/>
  <c r="S3156" i="1" s="1"/>
  <c r="P3156" i="1" s="1"/>
  <c r="T3156" i="1" l="1"/>
  <c r="W3157" i="1" s="1"/>
  <c r="U3156" i="1" l="1"/>
  <c r="M3157" i="1"/>
  <c r="V3157" i="1"/>
  <c r="Q3157" i="1"/>
  <c r="R3157" i="1" l="1"/>
  <c r="O3157" i="1"/>
  <c r="N3157" i="1"/>
  <c r="L3157" i="1" s="1"/>
  <c r="S3157" i="1" l="1"/>
  <c r="P3157" i="1" s="1"/>
  <c r="T3157" i="1" l="1"/>
  <c r="W3158" i="1" s="1"/>
  <c r="M3158" i="1" l="1"/>
  <c r="U3157" i="1"/>
  <c r="N3158" i="1" s="1"/>
  <c r="V3158" i="1"/>
  <c r="Q3158" i="1"/>
  <c r="O3158" i="1" l="1"/>
  <c r="L3158" i="1" s="1"/>
  <c r="R3158" i="1"/>
  <c r="S3158" i="1" l="1"/>
  <c r="P3158" i="1" s="1"/>
  <c r="T3158" i="1" l="1"/>
  <c r="W3159" i="1" s="1"/>
  <c r="Q3159" i="1" s="1"/>
  <c r="V3159" i="1" l="1"/>
  <c r="M3159" i="1"/>
  <c r="U3158" i="1"/>
  <c r="R3159" i="1" s="1"/>
  <c r="N3159" i="1" l="1"/>
  <c r="O3159" i="1"/>
  <c r="L3159" i="1" l="1"/>
  <c r="S3159" i="1" s="1"/>
  <c r="P3159" i="1" s="1"/>
  <c r="T3159" i="1" l="1"/>
  <c r="W3160" i="1" s="1"/>
  <c r="Q3160" i="1" s="1"/>
  <c r="V3160" i="1" l="1"/>
  <c r="M3160" i="1"/>
  <c r="U3159" i="1"/>
  <c r="O3160" i="1" l="1"/>
  <c r="R3160" i="1"/>
  <c r="N3160" i="1"/>
  <c r="L3160" i="1" l="1"/>
  <c r="S3160" i="1" s="1"/>
  <c r="P3160" i="1" s="1"/>
  <c r="T3160" i="1" l="1"/>
  <c r="W3161" i="1" s="1"/>
  <c r="Q3161" i="1" s="1"/>
  <c r="U3160" i="1" l="1"/>
  <c r="N3161" i="1" s="1"/>
  <c r="M3161" i="1"/>
  <c r="V3161" i="1"/>
  <c r="O3161" i="1"/>
  <c r="R3161" i="1"/>
  <c r="L3161" i="1" l="1"/>
  <c r="S3161" i="1" s="1"/>
  <c r="P3161" i="1"/>
  <c r="T3161" i="1" s="1"/>
  <c r="W3162" i="1" s="1"/>
  <c r="Q3162" i="1" s="1"/>
  <c r="U3161" i="1" l="1"/>
  <c r="N3162" i="1" s="1"/>
  <c r="M3162" i="1"/>
  <c r="V3162" i="1"/>
  <c r="R3162" i="1" l="1"/>
  <c r="O3162" i="1"/>
  <c r="L3162" i="1" s="1"/>
  <c r="S3162" i="1" s="1"/>
  <c r="P3162" i="1" l="1"/>
  <c r="T3162" i="1" s="1"/>
  <c r="W3163" i="1" s="1"/>
  <c r="M3163" i="1" l="1"/>
  <c r="U3162" i="1"/>
  <c r="N3163" i="1" s="1"/>
  <c r="V3163" i="1"/>
  <c r="Q3163" i="1"/>
  <c r="O3163" i="1" l="1"/>
  <c r="L3163" i="1" s="1"/>
  <c r="R3163" i="1"/>
  <c r="S3163" i="1" l="1"/>
  <c r="P3163" i="1" s="1"/>
  <c r="T3163" i="1" l="1"/>
  <c r="W3164" i="1" s="1"/>
  <c r="M3164" i="1" l="1"/>
  <c r="U3163" i="1"/>
  <c r="N3164" i="1" s="1"/>
  <c r="V3164" i="1"/>
  <c r="Q3164" i="1"/>
  <c r="O3164" i="1" l="1"/>
  <c r="L3164" i="1" s="1"/>
  <c r="R3164" i="1"/>
  <c r="S3164" i="1" l="1"/>
  <c r="P3164" i="1" s="1"/>
  <c r="T3164" i="1" l="1"/>
  <c r="V3165" i="1" s="1"/>
  <c r="W3165" i="1" l="1"/>
  <c r="Q3165" i="1" s="1"/>
  <c r="M3165" i="1"/>
  <c r="U3164" i="1"/>
  <c r="N3165" i="1" s="1"/>
  <c r="O3165" i="1" l="1"/>
  <c r="L3165" i="1" s="1"/>
  <c r="R3165" i="1"/>
  <c r="S3165" i="1" l="1"/>
  <c r="P3165" i="1" s="1"/>
  <c r="T3165" i="1" l="1"/>
  <c r="W3166" i="1" s="1"/>
  <c r="M3166" i="1" l="1"/>
  <c r="U3165" i="1"/>
  <c r="N3166" i="1" s="1"/>
  <c r="V3166" i="1"/>
  <c r="Q3166" i="1"/>
  <c r="O3166" i="1" l="1"/>
  <c r="L3166" i="1" s="1"/>
  <c r="R3166" i="1"/>
  <c r="S3166" i="1" l="1"/>
  <c r="P3166" i="1" s="1"/>
  <c r="T3166" i="1" l="1"/>
  <c r="W3167" i="1" s="1"/>
  <c r="M3167" i="1" l="1"/>
  <c r="U3166" i="1"/>
  <c r="V3167" i="1"/>
  <c r="Q3167" i="1"/>
  <c r="O3167" i="1" l="1"/>
  <c r="R3167" i="1"/>
  <c r="N3167" i="1"/>
  <c r="L3167" i="1" l="1"/>
  <c r="S3167" i="1" s="1"/>
  <c r="P3167" i="1" s="1"/>
  <c r="T3167" i="1" l="1"/>
  <c r="W3168" i="1" s="1"/>
  <c r="Q3168" i="1" s="1"/>
  <c r="M3168" i="1" l="1"/>
  <c r="U3167" i="1"/>
  <c r="N3168" i="1" s="1"/>
  <c r="V3168" i="1"/>
  <c r="R3168" i="1" l="1"/>
  <c r="O3168" i="1"/>
  <c r="L3168" i="1" s="1"/>
  <c r="S3168" i="1" s="1"/>
  <c r="P3168" i="1" l="1"/>
  <c r="T3168" i="1" s="1"/>
  <c r="W3169" i="1" s="1"/>
  <c r="U3168" i="1" l="1"/>
  <c r="N3169" i="1" s="1"/>
  <c r="M3169" i="1"/>
  <c r="V3169" i="1"/>
  <c r="Q3169" i="1"/>
  <c r="O3169" i="1" l="1"/>
  <c r="L3169" i="1" s="1"/>
  <c r="R3169" i="1"/>
  <c r="S3169" i="1" l="1"/>
  <c r="P3169" i="1" s="1"/>
  <c r="T3169" i="1" l="1"/>
  <c r="W3170" i="1" s="1"/>
  <c r="Q3170" i="1" s="1"/>
  <c r="V3170" i="1" l="1"/>
  <c r="M3170" i="1"/>
  <c r="U3169" i="1"/>
  <c r="N3170" i="1" s="1"/>
  <c r="O3170" i="1" l="1"/>
  <c r="L3170" i="1" s="1"/>
  <c r="S3170" i="1" s="1"/>
  <c r="R3170" i="1"/>
  <c r="P3170" i="1" l="1"/>
  <c r="T3170" i="1" s="1"/>
  <c r="W3171" i="1" s="1"/>
  <c r="Q3171" i="1" s="1"/>
  <c r="V3171" i="1" l="1"/>
  <c r="M3171" i="1"/>
  <c r="U3170" i="1"/>
  <c r="N3171" i="1" s="1"/>
  <c r="O3171" i="1" l="1"/>
  <c r="L3171" i="1" s="1"/>
  <c r="S3171" i="1" s="1"/>
  <c r="R3171" i="1"/>
  <c r="P3171" i="1" l="1"/>
  <c r="T3171" i="1" s="1"/>
  <c r="M3172" i="1" s="1"/>
  <c r="V3172" i="1" l="1"/>
  <c r="W3172" i="1"/>
  <c r="Q3172" i="1" s="1"/>
  <c r="U3171" i="1"/>
  <c r="N3172" i="1" s="1"/>
  <c r="O3172" i="1" l="1"/>
  <c r="L3172" i="1" s="1"/>
  <c r="S3172" i="1" s="1"/>
  <c r="R3172" i="1"/>
  <c r="P3172" i="1" l="1"/>
  <c r="T3172" i="1" s="1"/>
  <c r="U3172" i="1" s="1"/>
  <c r="M3173" i="1" l="1"/>
  <c r="W3173" i="1"/>
  <c r="Q3173" i="1" s="1"/>
  <c r="V3173" i="1"/>
  <c r="O3173" i="1"/>
  <c r="R3173" i="1"/>
  <c r="N3173" i="1"/>
  <c r="L3173" i="1" l="1"/>
  <c r="S3173" i="1" s="1"/>
  <c r="P3173" i="1" s="1"/>
  <c r="T3173" i="1" l="1"/>
  <c r="W3174" i="1" s="1"/>
  <c r="Q3174" i="1" s="1"/>
  <c r="V3174" i="1" l="1"/>
  <c r="M3174" i="1"/>
  <c r="U3173" i="1"/>
  <c r="N3174" i="1" s="1"/>
  <c r="R3174" i="1" l="1"/>
  <c r="O3174" i="1"/>
  <c r="L3174" i="1" s="1"/>
  <c r="S3174" i="1" s="1"/>
  <c r="P3174" i="1" l="1"/>
  <c r="T3174" i="1" s="1"/>
  <c r="W3175" i="1" s="1"/>
  <c r="M3175" i="1" l="1"/>
  <c r="U3174" i="1"/>
  <c r="N3175" i="1" s="1"/>
  <c r="V3175" i="1"/>
  <c r="Q3175" i="1"/>
  <c r="O3175" i="1" l="1"/>
  <c r="L3175" i="1" s="1"/>
  <c r="R3175" i="1"/>
  <c r="S3175" i="1" l="1"/>
  <c r="P3175" i="1" s="1"/>
  <c r="T3175" i="1" l="1"/>
  <c r="W3176" i="1" s="1"/>
  <c r="Q3176" i="1" s="1"/>
  <c r="M3176" i="1" l="1"/>
  <c r="U3175" i="1"/>
  <c r="N3176" i="1" s="1"/>
  <c r="V3176" i="1"/>
  <c r="O3176" i="1" l="1"/>
  <c r="L3176" i="1" s="1"/>
  <c r="R3176" i="1"/>
  <c r="S3176" i="1" l="1"/>
  <c r="P3176" i="1" s="1"/>
  <c r="T3176" i="1" l="1"/>
  <c r="W3177" i="1" s="1"/>
  <c r="Q3177" i="1" s="1"/>
  <c r="U3176" i="1" l="1"/>
  <c r="N3177" i="1" s="1"/>
  <c r="M3177" i="1"/>
  <c r="V3177" i="1"/>
  <c r="R3177" i="1" l="1"/>
  <c r="O3177" i="1"/>
  <c r="L3177" i="1" s="1"/>
  <c r="S3177" i="1" s="1"/>
  <c r="P3177" i="1" l="1"/>
  <c r="T3177" i="1" s="1"/>
  <c r="W3178" i="1" s="1"/>
  <c r="Q3178" i="1" s="1"/>
  <c r="U3177" i="1" l="1"/>
  <c r="N3178" i="1" s="1"/>
  <c r="M3178" i="1"/>
  <c r="V3178" i="1"/>
  <c r="R3178" i="1" l="1"/>
  <c r="O3178" i="1"/>
  <c r="L3178" i="1" s="1"/>
  <c r="S3178" i="1" s="1"/>
  <c r="P3178" i="1" l="1"/>
  <c r="T3178" i="1" s="1"/>
  <c r="W3179" i="1" s="1"/>
  <c r="M3179" i="1" l="1"/>
  <c r="U3178" i="1"/>
  <c r="N3179" i="1" s="1"/>
  <c r="V3179" i="1"/>
  <c r="Q3179" i="1"/>
  <c r="R3179" i="1" l="1"/>
  <c r="O3179" i="1"/>
  <c r="L3179" i="1" s="1"/>
  <c r="S3179" i="1" s="1"/>
  <c r="P3179" i="1" l="1"/>
  <c r="T3179" i="1" s="1"/>
  <c r="W3180" i="1" l="1"/>
  <c r="Q3180" i="1" s="1"/>
  <c r="M3180" i="1"/>
  <c r="U3179" i="1"/>
  <c r="V3180" i="1"/>
  <c r="O3180" i="1" l="1"/>
  <c r="R3180" i="1"/>
  <c r="N3180" i="1"/>
  <c r="L3180" i="1" l="1"/>
  <c r="S3180" i="1" s="1"/>
  <c r="P3180" i="1" s="1"/>
  <c r="T3180" i="1" l="1"/>
  <c r="U3180" i="1" s="1"/>
  <c r="M3181" i="1" l="1"/>
  <c r="W3181" i="1"/>
  <c r="Q3181" i="1" s="1"/>
  <c r="V3181" i="1"/>
  <c r="R3181" i="1"/>
  <c r="O3181" i="1"/>
  <c r="N3181" i="1"/>
  <c r="L3181" i="1" l="1"/>
  <c r="S3181" i="1" s="1"/>
  <c r="P3181" i="1" s="1"/>
  <c r="T3181" i="1" l="1"/>
  <c r="W3182" i="1" s="1"/>
  <c r="M3182" i="1" l="1"/>
  <c r="U3181" i="1"/>
  <c r="N3182" i="1" s="1"/>
  <c r="V3182" i="1"/>
  <c r="Q3182" i="1"/>
  <c r="R3182" i="1" l="1"/>
  <c r="O3182" i="1"/>
  <c r="L3182" i="1" s="1"/>
  <c r="S3182" i="1" l="1"/>
  <c r="P3182" i="1" s="1"/>
  <c r="T3182" i="1" l="1"/>
  <c r="W3183" i="1" s="1"/>
  <c r="Q3183" i="1" s="1"/>
  <c r="M3183" i="1" l="1"/>
  <c r="U3182" i="1"/>
  <c r="N3183" i="1" s="1"/>
  <c r="V3183" i="1"/>
  <c r="O3183" i="1" l="1"/>
  <c r="L3183" i="1" s="1"/>
  <c r="S3183" i="1" s="1"/>
  <c r="R3183" i="1"/>
  <c r="P3183" i="1" l="1"/>
  <c r="T3183" i="1" s="1"/>
  <c r="W3184" i="1" s="1"/>
  <c r="M3184" i="1" l="1"/>
  <c r="U3183" i="1"/>
  <c r="V3184" i="1"/>
  <c r="Q3184" i="1"/>
  <c r="R3184" i="1" l="1"/>
  <c r="O3184" i="1"/>
  <c r="N3184" i="1"/>
  <c r="L3184" i="1" s="1"/>
  <c r="S3184" i="1" l="1"/>
  <c r="P3184" i="1" s="1"/>
  <c r="T3184" i="1" l="1"/>
  <c r="W3185" i="1" s="1"/>
  <c r="Q3185" i="1" s="1"/>
  <c r="V3185" i="1" l="1"/>
  <c r="M3185" i="1"/>
  <c r="U3184" i="1"/>
  <c r="O3185" i="1" s="1"/>
  <c r="N3185" i="1" l="1"/>
  <c r="L3185" i="1" s="1"/>
  <c r="S3185" i="1" s="1"/>
  <c r="R3185" i="1"/>
  <c r="P3185" i="1" l="1"/>
  <c r="T3185" i="1" s="1"/>
  <c r="W3186" i="1" s="1"/>
  <c r="Q3186" i="1" s="1"/>
  <c r="V3186" i="1" l="1"/>
  <c r="M3186" i="1"/>
  <c r="U3185" i="1"/>
  <c r="R3186" i="1" s="1"/>
  <c r="O3186" i="1" l="1"/>
  <c r="N3186" i="1"/>
  <c r="L3186" i="1" l="1"/>
  <c r="S3186" i="1" s="1"/>
  <c r="P3186" i="1" s="1"/>
  <c r="T3186" i="1" l="1"/>
  <c r="W3187" i="1" s="1"/>
  <c r="Q3187" i="1" s="1"/>
  <c r="U3186" i="1" l="1"/>
  <c r="N3187" i="1" s="1"/>
  <c r="M3187" i="1"/>
  <c r="V3187" i="1"/>
  <c r="R3187" i="1" l="1"/>
  <c r="O3187" i="1"/>
  <c r="L3187" i="1" s="1"/>
  <c r="S3187" i="1" s="1"/>
  <c r="P3187" i="1" l="1"/>
  <c r="T3187" i="1" s="1"/>
  <c r="W3188" i="1" s="1"/>
  <c r="Q3188" i="1" s="1"/>
  <c r="M3188" i="1" l="1"/>
  <c r="V3188" i="1"/>
  <c r="U3187" i="1"/>
  <c r="N3188" i="1" s="1"/>
  <c r="R3188" i="1" l="1"/>
  <c r="O3188" i="1"/>
  <c r="L3188" i="1" s="1"/>
  <c r="S3188" i="1" s="1"/>
  <c r="P3188" i="1" l="1"/>
  <c r="T3188" i="1" s="1"/>
  <c r="W3189" i="1" s="1"/>
  <c r="Q3189" i="1" s="1"/>
  <c r="M3189" i="1" l="1"/>
  <c r="V3189" i="1"/>
  <c r="U3188" i="1"/>
  <c r="N3189" i="1" s="1"/>
  <c r="O3189" i="1" l="1"/>
  <c r="L3189" i="1" s="1"/>
  <c r="S3189" i="1" s="1"/>
  <c r="R3189" i="1"/>
  <c r="P3189" i="1" l="1"/>
  <c r="T3189" i="1"/>
  <c r="W3190" i="1" s="1"/>
  <c r="M3190" i="1" l="1"/>
  <c r="U3189" i="1"/>
  <c r="N3190" i="1" s="1"/>
  <c r="V3190" i="1"/>
  <c r="Q3190" i="1"/>
  <c r="R3190" i="1" l="1"/>
  <c r="O3190" i="1"/>
  <c r="L3190" i="1" s="1"/>
  <c r="S3190" i="1" l="1"/>
  <c r="P3190" i="1" s="1"/>
  <c r="T3190" i="1" l="1"/>
  <c r="W3191" i="1" s="1"/>
  <c r="U3190" i="1" l="1"/>
  <c r="M3191" i="1"/>
  <c r="V3191" i="1"/>
  <c r="Q3191" i="1"/>
  <c r="R3191" i="1" l="1"/>
  <c r="O3191" i="1"/>
  <c r="N3191" i="1"/>
  <c r="L3191" i="1" l="1"/>
  <c r="S3191" i="1" s="1"/>
  <c r="P3191" i="1" s="1"/>
  <c r="T3191" i="1" l="1"/>
  <c r="W3192" i="1" s="1"/>
  <c r="Q3192" i="1" s="1"/>
  <c r="M3192" i="1" l="1"/>
  <c r="U3191" i="1"/>
  <c r="N3192" i="1" s="1"/>
  <c r="V3192" i="1"/>
  <c r="R3192" i="1" l="1"/>
  <c r="O3192" i="1"/>
  <c r="L3192" i="1" s="1"/>
  <c r="S3192" i="1" s="1"/>
  <c r="P3192" i="1" l="1"/>
  <c r="T3192" i="1" s="1"/>
  <c r="W3193" i="1" l="1"/>
  <c r="Q3193" i="1" s="1"/>
  <c r="V3193" i="1"/>
  <c r="U3192" i="1"/>
  <c r="O3193" i="1" s="1"/>
  <c r="M3193" i="1"/>
  <c r="N3193" i="1" l="1"/>
  <c r="L3193" i="1" s="1"/>
  <c r="S3193" i="1" s="1"/>
  <c r="R3193" i="1"/>
  <c r="P3193" i="1" l="1"/>
  <c r="T3193" i="1" s="1"/>
  <c r="W3194" i="1" s="1"/>
  <c r="U3193" i="1" l="1"/>
  <c r="N3194" i="1" s="1"/>
  <c r="M3194" i="1"/>
  <c r="V3194" i="1"/>
  <c r="Q3194" i="1"/>
  <c r="O3194" i="1" l="1"/>
  <c r="L3194" i="1" s="1"/>
  <c r="R3194" i="1"/>
  <c r="S3194" i="1" l="1"/>
  <c r="P3194" i="1" s="1"/>
  <c r="T3194" i="1" l="1"/>
  <c r="W3195" i="1" s="1"/>
  <c r="U3194" i="1" l="1"/>
  <c r="M3195" i="1"/>
  <c r="V3195" i="1"/>
  <c r="Q3195" i="1"/>
  <c r="O3195" i="1" l="1"/>
  <c r="R3195" i="1"/>
  <c r="N3195" i="1"/>
  <c r="L3195" i="1" l="1"/>
  <c r="S3195" i="1" s="1"/>
  <c r="P3195" i="1" s="1"/>
  <c r="T3195" i="1" l="1"/>
  <c r="W3196" i="1" s="1"/>
  <c r="M3196" i="1" l="1"/>
  <c r="U3195" i="1"/>
  <c r="V3196" i="1"/>
  <c r="Q3196" i="1"/>
  <c r="O3196" i="1" l="1"/>
  <c r="R3196" i="1"/>
  <c r="N3196" i="1"/>
  <c r="L3196" i="1" l="1"/>
  <c r="S3196" i="1" s="1"/>
  <c r="P3196" i="1" s="1"/>
  <c r="T3196" i="1" l="1"/>
  <c r="W3197" i="1" s="1"/>
  <c r="Q3197" i="1" s="1"/>
  <c r="V3197" i="1" l="1"/>
  <c r="U3196" i="1"/>
  <c r="O3197" i="1" s="1"/>
  <c r="M3197" i="1"/>
  <c r="R3197" i="1" l="1"/>
  <c r="N3197" i="1"/>
  <c r="L3197" i="1" s="1"/>
  <c r="S3197" i="1" s="1"/>
  <c r="P3197" i="1" s="1"/>
  <c r="T3197" i="1" l="1"/>
  <c r="W3198" i="1" s="1"/>
  <c r="M3198" i="1" l="1"/>
  <c r="U3197" i="1"/>
  <c r="V3198" i="1"/>
  <c r="Q3198" i="1"/>
  <c r="R3198" i="1" l="1"/>
  <c r="O3198" i="1"/>
  <c r="N3198" i="1"/>
  <c r="L3198" i="1" s="1"/>
  <c r="S3198" i="1" l="1"/>
  <c r="P3198" i="1" s="1"/>
  <c r="T3198" i="1" l="1"/>
  <c r="V3199" i="1" s="1"/>
  <c r="W3199" i="1" l="1"/>
  <c r="Q3199" i="1" s="1"/>
  <c r="U3198" i="1"/>
  <c r="M3199" i="1"/>
  <c r="R3199" i="1" l="1"/>
  <c r="O3199" i="1"/>
  <c r="N3199" i="1"/>
  <c r="L3199" i="1" s="1"/>
  <c r="S3199" i="1" l="1"/>
  <c r="P3199" i="1" s="1"/>
  <c r="T3199" i="1" s="1"/>
  <c r="W3200" i="1" l="1"/>
  <c r="Q3200" i="1" s="1"/>
  <c r="M3200" i="1"/>
  <c r="U3199" i="1"/>
  <c r="V3200" i="1"/>
  <c r="O3200" i="1" l="1"/>
  <c r="R3200" i="1"/>
  <c r="N3200" i="1"/>
  <c r="L3200" i="1" l="1"/>
  <c r="S3200" i="1" s="1"/>
  <c r="P3200" i="1" s="1"/>
  <c r="T3200" i="1" l="1"/>
  <c r="W3201" i="1" s="1"/>
  <c r="Q3201" i="1" s="1"/>
  <c r="V3201" i="1" l="1"/>
  <c r="M3201" i="1"/>
  <c r="U3200" i="1"/>
  <c r="R3201" i="1" s="1"/>
  <c r="N3201" i="1" l="1"/>
  <c r="O3201" i="1"/>
  <c r="L3201" i="1" l="1"/>
  <c r="S3201" i="1" s="1"/>
  <c r="P3201" i="1" s="1"/>
  <c r="T3201" i="1" l="1"/>
  <c r="U3201" i="1" s="1"/>
  <c r="V3202" i="1" l="1"/>
  <c r="M3202" i="1"/>
  <c r="W3202" i="1"/>
  <c r="Q3202" i="1" s="1"/>
  <c r="O3202" i="1"/>
  <c r="R3202" i="1"/>
  <c r="N3202" i="1"/>
  <c r="L3202" i="1" l="1"/>
  <c r="S3202" i="1" s="1"/>
  <c r="P3202" i="1" s="1"/>
  <c r="T3202" i="1" l="1"/>
  <c r="V3203" i="1" s="1"/>
  <c r="W3203" i="1" l="1"/>
  <c r="Q3203" i="1" s="1"/>
  <c r="M3203" i="1"/>
  <c r="U3202" i="1"/>
  <c r="N3203" i="1" s="1"/>
  <c r="O3203" i="1" l="1"/>
  <c r="L3203" i="1" s="1"/>
  <c r="R3203" i="1"/>
  <c r="S3203" i="1" l="1"/>
  <c r="P3203" i="1" s="1"/>
  <c r="T3203" i="1" l="1"/>
  <c r="V3204" i="1" s="1"/>
  <c r="W3204" i="1" l="1"/>
  <c r="Q3204" i="1" s="1"/>
  <c r="U3203" i="1"/>
  <c r="M3204" i="1"/>
  <c r="R3204" i="1" l="1"/>
  <c r="O3204" i="1"/>
  <c r="N3204" i="1"/>
  <c r="L3204" i="1" s="1"/>
  <c r="S3204" i="1" l="1"/>
  <c r="P3204" i="1" s="1"/>
  <c r="T3204" i="1" l="1"/>
  <c r="W3205" i="1" s="1"/>
  <c r="M3205" i="1" l="1"/>
  <c r="U3204" i="1"/>
  <c r="N3205" i="1" s="1"/>
  <c r="V3205" i="1"/>
  <c r="Q3205" i="1"/>
  <c r="O3205" i="1" l="1"/>
  <c r="L3205" i="1" s="1"/>
  <c r="R3205" i="1"/>
  <c r="S3205" i="1" l="1"/>
  <c r="P3205" i="1" s="1"/>
  <c r="T3205" i="1" l="1"/>
  <c r="W3206" i="1" s="1"/>
  <c r="Q3206" i="1" s="1"/>
  <c r="V3206" i="1" l="1"/>
  <c r="M3206" i="1"/>
  <c r="U3205" i="1"/>
  <c r="R3206" i="1" s="1"/>
  <c r="N3206" i="1" l="1"/>
  <c r="O3206" i="1"/>
  <c r="L3206" i="1" l="1"/>
  <c r="S3206" i="1" s="1"/>
  <c r="P3206" i="1" s="1"/>
  <c r="T3206" i="1" l="1"/>
  <c r="W3207" i="1" s="1"/>
  <c r="Q3207" i="1" s="1"/>
  <c r="V3207" i="1" l="1"/>
  <c r="M3207" i="1"/>
  <c r="U3206" i="1"/>
  <c r="N3207" i="1" s="1"/>
  <c r="R3207" i="1" l="1"/>
  <c r="O3207" i="1"/>
  <c r="L3207" i="1" s="1"/>
  <c r="S3207" i="1" s="1"/>
  <c r="P3207" i="1" l="1"/>
  <c r="T3207" i="1" s="1"/>
  <c r="W3208" i="1" s="1"/>
  <c r="U3207" i="1" l="1"/>
  <c r="N3208" i="1" s="1"/>
  <c r="M3208" i="1"/>
  <c r="V3208" i="1"/>
  <c r="Q3208" i="1"/>
  <c r="O3208" i="1" l="1"/>
  <c r="L3208" i="1" s="1"/>
  <c r="R3208" i="1"/>
  <c r="S3208" i="1" l="1"/>
  <c r="P3208" i="1" s="1"/>
  <c r="T3208" i="1" l="1"/>
  <c r="W3209" i="1" s="1"/>
  <c r="Q3209" i="1" s="1"/>
  <c r="M3209" i="1" l="1"/>
  <c r="U3208" i="1"/>
  <c r="O3209" i="1" s="1"/>
  <c r="V3209" i="1"/>
  <c r="N3209" i="1" l="1"/>
  <c r="L3209" i="1" s="1"/>
  <c r="S3209" i="1" s="1"/>
  <c r="R3209" i="1"/>
  <c r="P3209" i="1" l="1"/>
  <c r="T3209" i="1" s="1"/>
  <c r="W3210" i="1" s="1"/>
  <c r="U3209" i="1" l="1"/>
  <c r="N3210" i="1" s="1"/>
  <c r="M3210" i="1"/>
  <c r="V3210" i="1"/>
  <c r="Q3210" i="1"/>
  <c r="O3210" i="1" l="1"/>
  <c r="L3210" i="1" s="1"/>
  <c r="R3210" i="1"/>
  <c r="S3210" i="1" l="1"/>
  <c r="P3210" i="1" s="1"/>
  <c r="T3210" i="1" l="1"/>
  <c r="W3211" i="1" s="1"/>
  <c r="U3210" i="1" l="1"/>
  <c r="M3211" i="1"/>
  <c r="V3211" i="1"/>
  <c r="Q3211" i="1"/>
  <c r="O3211" i="1" l="1"/>
  <c r="R3211" i="1"/>
  <c r="N3211" i="1"/>
  <c r="L3211" i="1" l="1"/>
  <c r="S3211" i="1" s="1"/>
  <c r="P3211" i="1" s="1"/>
  <c r="T3211" i="1" l="1"/>
  <c r="W3212" i="1" s="1"/>
  <c r="Q3212" i="1" s="1"/>
  <c r="U3211" i="1" l="1"/>
  <c r="N3212" i="1" s="1"/>
  <c r="V3212" i="1"/>
  <c r="M3212" i="1"/>
  <c r="R3212" i="1" l="1"/>
  <c r="O3212" i="1"/>
  <c r="L3212" i="1" s="1"/>
  <c r="S3212" i="1" s="1"/>
  <c r="P3212" i="1" l="1"/>
  <c r="T3212" i="1" s="1"/>
  <c r="W3213" i="1" s="1"/>
  <c r="Q3213" i="1" s="1"/>
  <c r="U3212" i="1" l="1"/>
  <c r="R3213" i="1" s="1"/>
  <c r="M3213" i="1"/>
  <c r="V3213" i="1"/>
  <c r="N3213" i="1" l="1"/>
  <c r="O3213" i="1"/>
  <c r="L3213" i="1" l="1"/>
  <c r="S3213" i="1" s="1"/>
  <c r="P3213" i="1" s="1"/>
  <c r="T3213" i="1" l="1"/>
  <c r="W3214" i="1" s="1"/>
  <c r="Q3214" i="1" s="1"/>
  <c r="V3214" i="1" l="1"/>
  <c r="U3213" i="1"/>
  <c r="R3214" i="1" s="1"/>
  <c r="M3214" i="1"/>
  <c r="N3214" i="1" l="1"/>
  <c r="O3214" i="1"/>
  <c r="L3214" i="1" l="1"/>
  <c r="S3214" i="1" s="1"/>
  <c r="P3214" i="1" s="1"/>
  <c r="T3214" i="1" l="1"/>
  <c r="W3215" i="1" s="1"/>
  <c r="Q3215" i="1" s="1"/>
  <c r="U3214" i="1" l="1"/>
  <c r="O3215" i="1" s="1"/>
  <c r="V3215" i="1"/>
  <c r="M3215" i="1"/>
  <c r="R3215" i="1" l="1"/>
  <c r="N3215" i="1"/>
  <c r="L3215" i="1" s="1"/>
  <c r="S3215" i="1" s="1"/>
  <c r="P3215" i="1" l="1"/>
  <c r="T3215" i="1" s="1"/>
  <c r="W3216" i="1" s="1"/>
  <c r="Q3216" i="1" s="1"/>
  <c r="M3216" i="1" l="1"/>
  <c r="U3215" i="1"/>
  <c r="N3216" i="1" s="1"/>
  <c r="V3216" i="1"/>
  <c r="R3216" i="1" l="1"/>
  <c r="O3216" i="1"/>
  <c r="L3216" i="1" s="1"/>
  <c r="S3216" i="1" s="1"/>
  <c r="P3216" i="1" l="1"/>
  <c r="T3216" i="1" s="1"/>
  <c r="W3217" i="1" s="1"/>
  <c r="Q3217" i="1" s="1"/>
  <c r="V3217" i="1" l="1"/>
  <c r="M3217" i="1"/>
  <c r="U3216" i="1"/>
  <c r="N3217" i="1" s="1"/>
  <c r="R3217" i="1" l="1"/>
  <c r="O3217" i="1"/>
  <c r="L3217" i="1" s="1"/>
  <c r="S3217" i="1" s="1"/>
  <c r="P3217" i="1" l="1"/>
  <c r="T3217" i="1" s="1"/>
  <c r="W3218" i="1" s="1"/>
  <c r="M3218" i="1" l="1"/>
  <c r="U3217" i="1"/>
  <c r="V3218" i="1"/>
  <c r="Q3218" i="1"/>
  <c r="O3218" i="1" l="1"/>
  <c r="R3218" i="1"/>
  <c r="N3218" i="1"/>
  <c r="L3218" i="1" l="1"/>
  <c r="S3218" i="1" s="1"/>
  <c r="P3218" i="1" s="1"/>
  <c r="T3218" i="1" l="1"/>
  <c r="W3219" i="1" s="1"/>
  <c r="M3219" i="1" l="1"/>
  <c r="U3218" i="1"/>
  <c r="N3219" i="1" s="1"/>
  <c r="V3219" i="1"/>
  <c r="Q3219" i="1"/>
  <c r="O3219" i="1" l="1"/>
  <c r="L3219" i="1" s="1"/>
  <c r="R3219" i="1"/>
  <c r="S3219" i="1" l="1"/>
  <c r="P3219" i="1" s="1"/>
  <c r="T3219" i="1" l="1"/>
  <c r="W3220" i="1" s="1"/>
  <c r="M3220" i="1" l="1"/>
  <c r="U3219" i="1"/>
  <c r="V3220" i="1"/>
  <c r="Q3220" i="1"/>
  <c r="O3220" i="1" l="1"/>
  <c r="R3220" i="1"/>
  <c r="N3220" i="1"/>
  <c r="L3220" i="1" l="1"/>
  <c r="S3220" i="1" s="1"/>
  <c r="P3220" i="1" s="1"/>
  <c r="T3220" i="1" l="1"/>
  <c r="W3221" i="1" l="1"/>
  <c r="Q3221" i="1" s="1"/>
  <c r="U3220" i="1"/>
  <c r="N3221" i="1" s="1"/>
  <c r="M3221" i="1"/>
  <c r="V3221" i="1"/>
  <c r="R3221" i="1" l="1"/>
  <c r="O3221" i="1"/>
  <c r="L3221" i="1" s="1"/>
  <c r="S3221" i="1" l="1"/>
  <c r="P3221" i="1" s="1"/>
  <c r="T3221" i="1" l="1"/>
  <c r="W3222" i="1" s="1"/>
  <c r="Q3222" i="1" s="1"/>
  <c r="U3221" i="1" l="1"/>
  <c r="N3222" i="1" s="1"/>
  <c r="V3222" i="1"/>
  <c r="M3222" i="1"/>
  <c r="R3222" i="1" l="1"/>
  <c r="O3222" i="1"/>
  <c r="L3222" i="1" s="1"/>
  <c r="S3222" i="1" s="1"/>
  <c r="P3222" i="1" l="1"/>
  <c r="T3222" i="1" s="1"/>
  <c r="W3223" i="1" s="1"/>
  <c r="M3223" i="1" l="1"/>
  <c r="U3222" i="1"/>
  <c r="V3223" i="1"/>
  <c r="Q3223" i="1"/>
  <c r="R3223" i="1" l="1"/>
  <c r="O3223" i="1"/>
  <c r="N3223" i="1"/>
  <c r="L3223" i="1" s="1"/>
  <c r="S3223" i="1" l="1"/>
  <c r="P3223" i="1" s="1"/>
  <c r="T3223" i="1" l="1"/>
  <c r="W3224" i="1" s="1"/>
  <c r="U3223" i="1" l="1"/>
  <c r="N3224" i="1" s="1"/>
  <c r="M3224" i="1"/>
  <c r="V3224" i="1"/>
  <c r="Q3224" i="1"/>
  <c r="R3224" i="1" l="1"/>
  <c r="O3224" i="1"/>
  <c r="L3224" i="1" s="1"/>
  <c r="S3224" i="1" s="1"/>
  <c r="P3224" i="1" l="1"/>
  <c r="T3224" i="1" s="1"/>
  <c r="W3225" i="1" l="1"/>
  <c r="Q3225" i="1" s="1"/>
  <c r="U3224" i="1"/>
  <c r="M3225" i="1"/>
  <c r="V3225" i="1"/>
  <c r="N3225" i="1" l="1"/>
  <c r="R3225" i="1"/>
  <c r="O3225" i="1"/>
  <c r="L3225" i="1" l="1"/>
  <c r="S3225" i="1" s="1"/>
  <c r="P3225" i="1" s="1"/>
  <c r="T3225" i="1" l="1"/>
  <c r="V3226" i="1" s="1"/>
  <c r="W3226" i="1" l="1"/>
  <c r="Q3226" i="1" s="1"/>
  <c r="M3226" i="1"/>
  <c r="U3225" i="1"/>
  <c r="O3226" i="1" l="1"/>
  <c r="R3226" i="1"/>
  <c r="N3226" i="1"/>
  <c r="L3226" i="1" l="1"/>
  <c r="S3226" i="1" s="1"/>
  <c r="P3226" i="1" s="1"/>
  <c r="T3226" i="1" l="1"/>
  <c r="W3227" i="1" s="1"/>
  <c r="M3227" i="1" l="1"/>
  <c r="U3226" i="1"/>
  <c r="V3227" i="1"/>
  <c r="Q3227" i="1"/>
  <c r="R3227" i="1" l="1"/>
  <c r="O3227" i="1"/>
  <c r="N3227" i="1"/>
  <c r="L3227" i="1" s="1"/>
  <c r="S3227" i="1" l="1"/>
  <c r="P3227" i="1" s="1"/>
  <c r="T3227" i="1" l="1"/>
  <c r="W3228" i="1" s="1"/>
  <c r="Q3228" i="1" s="1"/>
  <c r="V3228" i="1" l="1"/>
  <c r="U3227" i="1"/>
  <c r="R3228" i="1" s="1"/>
  <c r="M3228" i="1"/>
  <c r="N3228" i="1" l="1"/>
  <c r="O3228" i="1"/>
  <c r="L3228" i="1" l="1"/>
  <c r="S3228" i="1" s="1"/>
  <c r="P3228" i="1" s="1"/>
  <c r="T3228" i="1" l="1"/>
  <c r="W3229" i="1" s="1"/>
  <c r="Q3229" i="1" s="1"/>
  <c r="M3229" i="1" l="1"/>
  <c r="U3228" i="1"/>
  <c r="N3229" i="1" s="1"/>
  <c r="V3229" i="1"/>
  <c r="O3229" i="1" l="1"/>
  <c r="L3229" i="1" s="1"/>
  <c r="S3229" i="1" s="1"/>
  <c r="R3229" i="1"/>
  <c r="P3229" i="1" l="1"/>
  <c r="T3229" i="1" s="1"/>
  <c r="W3230" i="1" s="1"/>
  <c r="M3230" i="1" l="1"/>
  <c r="U3229" i="1"/>
  <c r="V3230" i="1"/>
  <c r="Q3230" i="1"/>
  <c r="R3230" i="1" l="1"/>
  <c r="O3230" i="1"/>
  <c r="N3230" i="1"/>
  <c r="L3230" i="1" s="1"/>
  <c r="S3230" i="1" l="1"/>
  <c r="P3230" i="1" s="1"/>
  <c r="T3230" i="1" l="1"/>
  <c r="W3231" i="1" s="1"/>
  <c r="M3231" i="1" l="1"/>
  <c r="U3230" i="1"/>
  <c r="V3231" i="1"/>
  <c r="Q3231" i="1"/>
  <c r="R3231" i="1" l="1"/>
  <c r="O3231" i="1"/>
  <c r="N3231" i="1"/>
  <c r="L3231" i="1" s="1"/>
  <c r="S3231" i="1" l="1"/>
  <c r="P3231" i="1" s="1"/>
  <c r="T3231" i="1" l="1"/>
  <c r="W3232" i="1" s="1"/>
  <c r="M3232" i="1" l="1"/>
  <c r="U3231" i="1"/>
  <c r="N3232" i="1" s="1"/>
  <c r="V3232" i="1"/>
  <c r="Q3232" i="1"/>
  <c r="O3232" i="1" l="1"/>
  <c r="L3232" i="1" s="1"/>
  <c r="R3232" i="1"/>
  <c r="S3232" i="1" l="1"/>
  <c r="P3232" i="1" s="1"/>
  <c r="T3232" i="1" l="1"/>
  <c r="M3233" i="1" s="1"/>
  <c r="U3232" i="1" l="1"/>
  <c r="N3233" i="1" s="1"/>
  <c r="W3233" i="1"/>
  <c r="Q3233" i="1" s="1"/>
  <c r="V3233" i="1"/>
  <c r="R3233" i="1" l="1"/>
  <c r="O3233" i="1"/>
  <c r="L3233" i="1" s="1"/>
  <c r="S3233" i="1" s="1"/>
  <c r="P3233" i="1" l="1"/>
  <c r="T3233" i="1" s="1"/>
  <c r="W3234" i="1" s="1"/>
  <c r="Q3234" i="1" s="1"/>
  <c r="V3234" i="1" l="1"/>
  <c r="U3233" i="1"/>
  <c r="N3234" i="1" s="1"/>
  <c r="M3234" i="1"/>
  <c r="O3234" i="1" l="1"/>
  <c r="L3234" i="1" s="1"/>
  <c r="S3234" i="1" s="1"/>
  <c r="R3234" i="1"/>
  <c r="P3234" i="1" l="1"/>
  <c r="T3234" i="1" s="1"/>
  <c r="W3235" i="1" s="1"/>
  <c r="Q3235" i="1" s="1"/>
  <c r="V3235" i="1" l="1"/>
  <c r="M3235" i="1"/>
  <c r="U3234" i="1"/>
  <c r="O3235" i="1" s="1"/>
  <c r="R3235" i="1" l="1"/>
  <c r="N3235" i="1"/>
  <c r="L3235" i="1" s="1"/>
  <c r="S3235" i="1" s="1"/>
  <c r="P3235" i="1" l="1"/>
  <c r="T3235" i="1" s="1"/>
  <c r="W3236" i="1" l="1"/>
  <c r="Q3236" i="1" s="1"/>
  <c r="U3235" i="1"/>
  <c r="N3236" i="1" s="1"/>
  <c r="V3236" i="1"/>
  <c r="M3236" i="1"/>
  <c r="O3236" i="1" l="1"/>
  <c r="L3236" i="1" s="1"/>
  <c r="S3236" i="1" s="1"/>
  <c r="R3236" i="1"/>
  <c r="P3236" i="1" l="1"/>
  <c r="T3236" i="1" s="1"/>
  <c r="W3237" i="1" s="1"/>
  <c r="M3237" i="1" l="1"/>
  <c r="U3236" i="1"/>
  <c r="N3237" i="1" s="1"/>
  <c r="V3237" i="1"/>
  <c r="Q3237" i="1"/>
  <c r="O3237" i="1" l="1"/>
  <c r="L3237" i="1" s="1"/>
  <c r="S3237" i="1" s="1"/>
  <c r="R3237" i="1"/>
  <c r="P3237" i="1" l="1"/>
  <c r="T3237" i="1" s="1"/>
  <c r="V3238" i="1" s="1"/>
  <c r="W3238" i="1" l="1"/>
  <c r="Q3238" i="1" s="1"/>
  <c r="U3237" i="1"/>
  <c r="N3238" i="1" s="1"/>
  <c r="M3238" i="1"/>
  <c r="O3238" i="1" l="1"/>
  <c r="L3238" i="1" s="1"/>
  <c r="R3238" i="1"/>
  <c r="S3238" i="1" l="1"/>
  <c r="P3238" i="1" s="1"/>
  <c r="T3238" i="1" l="1"/>
  <c r="W3239" i="1" s="1"/>
  <c r="Q3239" i="1" s="1"/>
  <c r="U3238" i="1" l="1"/>
  <c r="N3239" i="1" s="1"/>
  <c r="M3239" i="1"/>
  <c r="V3239" i="1"/>
  <c r="R3239" i="1" l="1"/>
  <c r="O3239" i="1"/>
  <c r="L3239" i="1" s="1"/>
  <c r="S3239" i="1" s="1"/>
  <c r="P3239" i="1" l="1"/>
  <c r="T3239" i="1" s="1"/>
  <c r="W3240" i="1" s="1"/>
  <c r="Q3240" i="1" s="1"/>
  <c r="V3240" i="1" l="1"/>
  <c r="U3239" i="1"/>
  <c r="R3240" i="1" s="1"/>
  <c r="M3240" i="1"/>
  <c r="N3240" i="1" l="1"/>
  <c r="O3240" i="1"/>
  <c r="L3240" i="1" l="1"/>
  <c r="S3240" i="1" s="1"/>
  <c r="P3240" i="1" s="1"/>
  <c r="T3240" i="1" l="1"/>
  <c r="W3241" i="1" s="1"/>
  <c r="Q3241" i="1" s="1"/>
  <c r="V3241" i="1" l="1"/>
  <c r="U3240" i="1"/>
  <c r="R3241" i="1" s="1"/>
  <c r="M3241" i="1"/>
  <c r="O3241" i="1" l="1"/>
  <c r="N3241" i="1"/>
  <c r="L3241" i="1" l="1"/>
  <c r="S3241" i="1" s="1"/>
  <c r="P3241" i="1" s="1"/>
  <c r="T3241" i="1" l="1"/>
  <c r="W3242" i="1" s="1"/>
  <c r="Q3242" i="1" s="1"/>
  <c r="V3242" i="1" l="1"/>
  <c r="U3241" i="1"/>
  <c r="R3242" i="1" s="1"/>
  <c r="M3242" i="1"/>
  <c r="N3242" i="1" l="1"/>
  <c r="O3242" i="1"/>
  <c r="L3242" i="1" l="1"/>
  <c r="S3242" i="1" s="1"/>
  <c r="P3242" i="1" s="1"/>
  <c r="T3242" i="1" l="1"/>
  <c r="W3243" i="1" s="1"/>
  <c r="Q3243" i="1" s="1"/>
  <c r="M3243" i="1" l="1"/>
  <c r="V3243" i="1"/>
  <c r="U3242" i="1"/>
  <c r="R3243" i="1" s="1"/>
  <c r="N3243" i="1" l="1"/>
  <c r="O3243" i="1"/>
  <c r="L3243" i="1" l="1"/>
  <c r="S3243" i="1" s="1"/>
  <c r="P3243" i="1" s="1"/>
  <c r="T3243" i="1" l="1"/>
  <c r="W3244" i="1" s="1"/>
  <c r="Q3244" i="1" s="1"/>
  <c r="M3244" i="1" l="1"/>
  <c r="V3244" i="1"/>
  <c r="U3243" i="1"/>
  <c r="N3244" i="1" s="1"/>
  <c r="O3244" i="1" l="1"/>
  <c r="L3244" i="1" s="1"/>
  <c r="S3244" i="1" s="1"/>
  <c r="R3244" i="1"/>
  <c r="P3244" i="1" l="1"/>
  <c r="T3244" i="1" s="1"/>
  <c r="W3245" i="1" s="1"/>
  <c r="Q3245" i="1" s="1"/>
  <c r="V3245" i="1" l="1"/>
  <c r="M3245" i="1"/>
  <c r="U3244" i="1"/>
  <c r="O3245" i="1" s="1"/>
  <c r="N3245" i="1" l="1"/>
  <c r="L3245" i="1" s="1"/>
  <c r="S3245" i="1" s="1"/>
  <c r="P3245" i="1" s="1"/>
  <c r="T3245" i="1" s="1"/>
  <c r="M3246" i="1" s="1"/>
  <c r="R3245" i="1"/>
  <c r="W3246" i="1" l="1"/>
  <c r="Q3246" i="1" s="1"/>
  <c r="U3245" i="1"/>
  <c r="R3246" i="1" s="1"/>
  <c r="V3246" i="1"/>
  <c r="N3246" i="1" l="1"/>
  <c r="O3246" i="1"/>
  <c r="L3246" i="1" l="1"/>
  <c r="S3246" i="1" s="1"/>
  <c r="P3246" i="1" s="1"/>
  <c r="T3246" i="1" s="1"/>
  <c r="W3247" i="1" s="1"/>
  <c r="Q3247" i="1" s="1"/>
  <c r="V3247" i="1" l="1"/>
  <c r="M3247" i="1"/>
  <c r="U3246" i="1"/>
  <c r="O3247" i="1" s="1"/>
  <c r="N3247" i="1" l="1"/>
  <c r="L3247" i="1" s="1"/>
  <c r="S3247" i="1" s="1"/>
  <c r="P3247" i="1" s="1"/>
  <c r="T3247" i="1" s="1"/>
  <c r="W3248" i="1" s="1"/>
  <c r="R3247" i="1"/>
  <c r="M3248" i="1" l="1"/>
  <c r="U3247" i="1"/>
  <c r="N3248" i="1" s="1"/>
  <c r="V3248" i="1"/>
  <c r="Q3248" i="1"/>
  <c r="R3248" i="1" l="1"/>
  <c r="O3248" i="1"/>
  <c r="L3248" i="1" s="1"/>
  <c r="S3248" i="1" l="1"/>
  <c r="P3248" i="1" s="1"/>
  <c r="T3248" i="1" l="1"/>
  <c r="W3249" i="1" s="1"/>
  <c r="M3249" i="1" l="1"/>
  <c r="U3248" i="1"/>
  <c r="N3249" i="1" s="1"/>
  <c r="V3249" i="1"/>
  <c r="Q3249" i="1"/>
  <c r="O3249" i="1" l="1"/>
  <c r="L3249" i="1" s="1"/>
  <c r="R3249" i="1"/>
  <c r="S3249" i="1" l="1"/>
  <c r="P3249" i="1" s="1"/>
  <c r="T3249" i="1" l="1"/>
  <c r="W3250" i="1" l="1"/>
  <c r="Q3250" i="1" s="1"/>
  <c r="M3250" i="1"/>
  <c r="U3249" i="1"/>
  <c r="N3250" i="1" s="1"/>
  <c r="V3250" i="1"/>
  <c r="O3250" i="1" l="1"/>
  <c r="L3250" i="1" s="1"/>
  <c r="R3250" i="1"/>
  <c r="S3250" i="1" l="1"/>
  <c r="P3250" i="1" s="1"/>
  <c r="T3250" i="1" l="1"/>
  <c r="W3251" i="1" s="1"/>
  <c r="Q3251" i="1" s="1"/>
  <c r="U3250" i="1" l="1"/>
  <c r="N3251" i="1" s="1"/>
  <c r="M3251" i="1"/>
  <c r="V3251" i="1"/>
  <c r="R3251" i="1" l="1"/>
  <c r="O3251" i="1"/>
  <c r="L3251" i="1" s="1"/>
  <c r="S3251" i="1" s="1"/>
  <c r="P3251" i="1" l="1"/>
  <c r="T3251" i="1" s="1"/>
  <c r="W3252" i="1" s="1"/>
  <c r="Q3252" i="1" s="1"/>
  <c r="V3252" i="1" l="1"/>
  <c r="U3251" i="1"/>
  <c r="N3252" i="1" s="1"/>
  <c r="M3252" i="1"/>
  <c r="O3252" i="1" l="1"/>
  <c r="L3252" i="1" s="1"/>
  <c r="S3252" i="1" s="1"/>
  <c r="R3252" i="1"/>
  <c r="P3252" i="1" l="1"/>
  <c r="T3252" i="1" s="1"/>
  <c r="W3253" i="1" l="1"/>
  <c r="Q3253" i="1" s="1"/>
  <c r="M3253" i="1"/>
  <c r="U3252" i="1"/>
  <c r="V3253" i="1"/>
  <c r="O3253" i="1" l="1"/>
  <c r="R3253" i="1"/>
  <c r="N3253" i="1"/>
  <c r="L3253" i="1" l="1"/>
  <c r="S3253" i="1" s="1"/>
  <c r="P3253" i="1" s="1"/>
  <c r="T3253" i="1" l="1"/>
  <c r="W3254" i="1" s="1"/>
  <c r="Q3254" i="1" s="1"/>
  <c r="U3253" i="1" l="1"/>
  <c r="N3254" i="1" s="1"/>
  <c r="V3254" i="1"/>
  <c r="M3254" i="1"/>
  <c r="R3254" i="1" l="1"/>
  <c r="O3254" i="1"/>
  <c r="L3254" i="1" s="1"/>
  <c r="S3254" i="1" s="1"/>
  <c r="P3254" i="1" l="1"/>
  <c r="T3254" i="1" s="1"/>
  <c r="W3255" i="1" l="1"/>
  <c r="Q3255" i="1" s="1"/>
  <c r="M3255" i="1"/>
  <c r="U3254" i="1"/>
  <c r="N3255" i="1" s="1"/>
  <c r="V3255" i="1"/>
  <c r="O3255" i="1" l="1"/>
  <c r="L3255" i="1" s="1"/>
  <c r="R3255" i="1"/>
  <c r="S3255" i="1" l="1"/>
  <c r="P3255" i="1" s="1"/>
  <c r="T3255" i="1" l="1"/>
  <c r="W3256" i="1" s="1"/>
  <c r="Q3256" i="1" s="1"/>
  <c r="U3255" i="1" l="1"/>
  <c r="N3256" i="1" s="1"/>
  <c r="M3256" i="1"/>
  <c r="V3256" i="1"/>
  <c r="R3256" i="1" l="1"/>
  <c r="O3256" i="1"/>
  <c r="L3256" i="1" s="1"/>
  <c r="S3256" i="1" s="1"/>
  <c r="P3256" i="1" l="1"/>
  <c r="T3256" i="1" s="1"/>
  <c r="W3257" i="1" s="1"/>
  <c r="Q3257" i="1" s="1"/>
  <c r="V3257" i="1" l="1"/>
  <c r="U3256" i="1"/>
  <c r="N3257" i="1" s="1"/>
  <c r="M3257" i="1"/>
  <c r="O3257" i="1" l="1"/>
  <c r="L3257" i="1" s="1"/>
  <c r="S3257" i="1" s="1"/>
  <c r="R3257" i="1"/>
  <c r="P3257" i="1" l="1"/>
  <c r="T3257" i="1" s="1"/>
  <c r="W3258" i="1" s="1"/>
  <c r="Q3258" i="1" s="1"/>
  <c r="U3257" i="1" l="1"/>
  <c r="N3258" i="1" s="1"/>
  <c r="M3258" i="1"/>
  <c r="V3258" i="1"/>
  <c r="R3258" i="1" l="1"/>
  <c r="O3258" i="1"/>
  <c r="L3258" i="1" s="1"/>
  <c r="S3258" i="1" l="1"/>
  <c r="P3258" i="1" s="1"/>
  <c r="T3258" i="1" l="1"/>
  <c r="W3259" i="1" s="1"/>
  <c r="Q3259" i="1" s="1"/>
  <c r="M3259" i="1" l="1"/>
  <c r="V3259" i="1"/>
  <c r="U3258" i="1"/>
  <c r="N3259" i="1" s="1"/>
  <c r="R3259" i="1" l="1"/>
  <c r="O3259" i="1"/>
  <c r="L3259" i="1" s="1"/>
  <c r="S3259" i="1" s="1"/>
  <c r="P3259" i="1" l="1"/>
  <c r="T3259" i="1" s="1"/>
  <c r="W3260" i="1" s="1"/>
  <c r="M3260" i="1" l="1"/>
  <c r="U3259" i="1"/>
  <c r="N3260" i="1" s="1"/>
  <c r="V3260" i="1"/>
  <c r="Q3260" i="1"/>
  <c r="R3260" i="1" l="1"/>
  <c r="O3260" i="1"/>
  <c r="L3260" i="1" s="1"/>
  <c r="S3260" i="1" l="1"/>
  <c r="P3260" i="1" s="1"/>
  <c r="T3260" i="1" l="1"/>
  <c r="W3261" i="1" s="1"/>
  <c r="M3261" i="1" l="1"/>
  <c r="U3260" i="1"/>
  <c r="V3261" i="1"/>
  <c r="Q3261" i="1"/>
  <c r="O3261" i="1" l="1"/>
  <c r="R3261" i="1"/>
  <c r="N3261" i="1"/>
  <c r="L3261" i="1" l="1"/>
  <c r="S3261" i="1" s="1"/>
  <c r="P3261" i="1" s="1"/>
  <c r="T3261" i="1" l="1"/>
  <c r="U3261" i="1" s="1"/>
  <c r="M3262" i="1" l="1"/>
  <c r="W3262" i="1"/>
  <c r="Q3262" i="1" s="1"/>
  <c r="V3262" i="1"/>
  <c r="O3262" i="1"/>
  <c r="R3262" i="1"/>
  <c r="N3262" i="1"/>
  <c r="L3262" i="1" l="1"/>
  <c r="S3262" i="1" s="1"/>
  <c r="P3262" i="1" s="1"/>
  <c r="T3262" i="1" l="1"/>
  <c r="W3263" i="1" s="1"/>
  <c r="Q3263" i="1" s="1"/>
  <c r="U3262" i="1" l="1"/>
  <c r="N3263" i="1" s="1"/>
  <c r="V3263" i="1"/>
  <c r="M3263" i="1"/>
  <c r="R3263" i="1" l="1"/>
  <c r="O3263" i="1"/>
  <c r="L3263" i="1" s="1"/>
  <c r="S3263" i="1" s="1"/>
  <c r="P3263" i="1" l="1"/>
  <c r="T3263" i="1" s="1"/>
  <c r="W3264" i="1" s="1"/>
  <c r="U3263" i="1" l="1"/>
  <c r="N3264" i="1" s="1"/>
  <c r="M3264" i="1"/>
  <c r="V3264" i="1"/>
  <c r="Q3264" i="1"/>
  <c r="O3264" i="1" l="1"/>
  <c r="L3264" i="1" s="1"/>
  <c r="R3264" i="1"/>
  <c r="S3264" i="1" l="1"/>
  <c r="P3264" i="1" s="1"/>
  <c r="T3264" i="1" l="1"/>
  <c r="W3265" i="1" s="1"/>
  <c r="Q3265" i="1" s="1"/>
  <c r="U3264" i="1" l="1"/>
  <c r="N3265" i="1" s="1"/>
  <c r="M3265" i="1"/>
  <c r="V3265" i="1"/>
  <c r="R3265" i="1" l="1"/>
  <c r="O3265" i="1"/>
  <c r="L3265" i="1" s="1"/>
  <c r="S3265" i="1" s="1"/>
  <c r="P3265" i="1" l="1"/>
  <c r="T3265" i="1" s="1"/>
  <c r="U3265" i="1" s="1"/>
  <c r="N3266" i="1" s="1"/>
  <c r="M3266" i="1" l="1"/>
  <c r="W3266" i="1"/>
  <c r="Q3266" i="1" s="1"/>
  <c r="V3266" i="1"/>
  <c r="O3266" i="1"/>
  <c r="R3266" i="1"/>
  <c r="L3266" i="1" l="1"/>
  <c r="S3266" i="1" s="1"/>
  <c r="P3266" i="1" s="1"/>
  <c r="T3266" i="1" l="1"/>
  <c r="M3267" i="1" s="1"/>
  <c r="V3267" i="1" l="1"/>
  <c r="W3267" i="1"/>
  <c r="Q3267" i="1" s="1"/>
  <c r="U3266" i="1"/>
  <c r="R3267" i="1" s="1"/>
  <c r="O3267" i="1" l="1"/>
  <c r="N3267" i="1"/>
  <c r="L3267" i="1" l="1"/>
  <c r="S3267" i="1" s="1"/>
  <c r="P3267" i="1" s="1"/>
  <c r="T3267" i="1" l="1"/>
  <c r="W3268" i="1" s="1"/>
  <c r="Q3268" i="1" s="1"/>
  <c r="U3267" i="1" l="1"/>
  <c r="R3268" i="1" s="1"/>
  <c r="M3268" i="1"/>
  <c r="V3268" i="1"/>
  <c r="N3268" i="1" l="1"/>
  <c r="O3268" i="1"/>
  <c r="L3268" i="1" l="1"/>
  <c r="S3268" i="1" s="1"/>
  <c r="P3268" i="1" s="1"/>
  <c r="T3268" i="1" l="1"/>
  <c r="W3269" i="1" s="1"/>
  <c r="Q3269" i="1" s="1"/>
  <c r="V3269" i="1" l="1"/>
  <c r="U3268" i="1"/>
  <c r="O3269" i="1" s="1"/>
  <c r="M3269" i="1"/>
  <c r="R3269" i="1" l="1"/>
  <c r="N3269" i="1"/>
  <c r="L3269" i="1" s="1"/>
  <c r="S3269" i="1" s="1"/>
  <c r="P3269" i="1" s="1"/>
  <c r="T3269" i="1" l="1"/>
  <c r="W3270" i="1" s="1"/>
  <c r="Q3270" i="1" s="1"/>
  <c r="U3269" i="1" l="1"/>
  <c r="N3270" i="1" s="1"/>
  <c r="M3270" i="1"/>
  <c r="V3270" i="1"/>
  <c r="O3270" i="1" l="1"/>
  <c r="L3270" i="1" s="1"/>
  <c r="S3270" i="1" s="1"/>
  <c r="R3270" i="1"/>
  <c r="P3270" i="1" l="1"/>
  <c r="T3270" i="1" s="1"/>
  <c r="W3271" i="1" s="1"/>
  <c r="Q3271" i="1" s="1"/>
  <c r="M3271" i="1" l="1"/>
  <c r="U3270" i="1"/>
  <c r="O3271" i="1" s="1"/>
  <c r="V3271" i="1"/>
  <c r="R3271" i="1" l="1"/>
  <c r="N3271" i="1"/>
  <c r="L3271" i="1" s="1"/>
  <c r="S3271" i="1" s="1"/>
  <c r="P3271" i="1" s="1"/>
  <c r="T3271" i="1" l="1"/>
  <c r="W3272" i="1" s="1"/>
  <c r="M3272" i="1" l="1"/>
  <c r="U3271" i="1"/>
  <c r="V3272" i="1"/>
  <c r="Q3272" i="1"/>
  <c r="N3272" i="1" l="1"/>
  <c r="R3272" i="1"/>
  <c r="O3272" i="1"/>
  <c r="L3272" i="1" l="1"/>
  <c r="S3272" i="1" s="1"/>
  <c r="P3272" i="1" s="1"/>
  <c r="T3272" i="1" l="1"/>
  <c r="W3273" i="1" s="1"/>
  <c r="U3272" i="1" l="1"/>
  <c r="M3273" i="1"/>
  <c r="V3273" i="1"/>
  <c r="Q3273" i="1"/>
  <c r="O3273" i="1" l="1"/>
  <c r="R3273" i="1"/>
  <c r="N3273" i="1"/>
  <c r="L3273" i="1" l="1"/>
  <c r="S3273" i="1" s="1"/>
  <c r="P3273" i="1" s="1"/>
  <c r="T3273" i="1" l="1"/>
  <c r="W3274" i="1" s="1"/>
  <c r="Q3274" i="1" s="1"/>
  <c r="V3274" i="1" l="1"/>
  <c r="M3274" i="1"/>
  <c r="U3273" i="1"/>
  <c r="R3274" i="1" s="1"/>
  <c r="N3274" i="1" l="1"/>
  <c r="O3274" i="1"/>
  <c r="L3274" i="1" l="1"/>
  <c r="S3274" i="1" s="1"/>
  <c r="P3274" i="1" s="1"/>
  <c r="T3274" i="1" l="1"/>
  <c r="V3275" i="1" s="1"/>
  <c r="W3275" i="1" l="1"/>
  <c r="Q3275" i="1" s="1"/>
  <c r="M3275" i="1"/>
  <c r="U3274" i="1"/>
  <c r="R3275" i="1" l="1"/>
  <c r="O3275" i="1"/>
  <c r="N3275" i="1"/>
  <c r="L3275" i="1" s="1"/>
  <c r="S3275" i="1" s="1"/>
  <c r="P3275" i="1" l="1"/>
  <c r="T3275" i="1" s="1"/>
  <c r="V3276" i="1" s="1"/>
  <c r="M3276" i="1" l="1"/>
  <c r="W3276" i="1"/>
  <c r="Q3276" i="1" s="1"/>
  <c r="U3275" i="1"/>
  <c r="R3276" i="1" s="1"/>
  <c r="N3276" i="1" l="1"/>
  <c r="O3276" i="1"/>
  <c r="L3276" i="1" l="1"/>
  <c r="S3276" i="1" s="1"/>
  <c r="P3276" i="1" s="1"/>
  <c r="T3276" i="1" l="1"/>
  <c r="W3277" i="1" s="1"/>
  <c r="Q3277" i="1" s="1"/>
  <c r="M3277" i="1" l="1"/>
  <c r="U3276" i="1"/>
  <c r="N3277" i="1" s="1"/>
  <c r="V3277" i="1"/>
  <c r="O3277" i="1" l="1"/>
  <c r="L3277" i="1" s="1"/>
  <c r="S3277" i="1" s="1"/>
  <c r="R3277" i="1"/>
  <c r="P3277" i="1" l="1"/>
  <c r="T3277" i="1" s="1"/>
  <c r="W3278" i="1" s="1"/>
  <c r="Q3278" i="1" s="1"/>
  <c r="M3278" i="1" l="1"/>
  <c r="U3277" i="1"/>
  <c r="N3278" i="1" s="1"/>
  <c r="V3278" i="1"/>
  <c r="O3278" i="1" l="1"/>
  <c r="L3278" i="1" s="1"/>
  <c r="S3278" i="1" s="1"/>
  <c r="R3278" i="1"/>
  <c r="P3278" i="1" l="1"/>
  <c r="T3278" i="1" s="1"/>
  <c r="W3279" i="1" s="1"/>
  <c r="U3278" i="1" l="1"/>
  <c r="N3279" i="1" s="1"/>
  <c r="M3279" i="1"/>
  <c r="V3279" i="1"/>
  <c r="Q3279" i="1"/>
  <c r="O3279" i="1" l="1"/>
  <c r="L3279" i="1" s="1"/>
  <c r="R3279" i="1"/>
  <c r="S3279" i="1" l="1"/>
  <c r="P3279" i="1" s="1"/>
  <c r="T3279" i="1" l="1"/>
  <c r="W3280" i="1" s="1"/>
  <c r="Q3280" i="1" s="1"/>
  <c r="V3280" i="1" l="1"/>
  <c r="U3279" i="1"/>
  <c r="N3280" i="1" s="1"/>
  <c r="M3280" i="1"/>
  <c r="R3280" i="1" l="1"/>
  <c r="O3280" i="1"/>
  <c r="L3280" i="1" s="1"/>
  <c r="S3280" i="1" s="1"/>
  <c r="P3280" i="1" l="1"/>
  <c r="T3280" i="1" s="1"/>
  <c r="W3281" i="1" s="1"/>
  <c r="M3281" i="1" l="1"/>
  <c r="U3280" i="1"/>
  <c r="N3281" i="1" s="1"/>
  <c r="V3281" i="1"/>
  <c r="Q3281" i="1"/>
  <c r="R3281" i="1" l="1"/>
  <c r="O3281" i="1"/>
  <c r="L3281" i="1" s="1"/>
  <c r="S3281" i="1" l="1"/>
  <c r="P3281" i="1" s="1"/>
  <c r="T3281" i="1" l="1"/>
  <c r="V3282" i="1" s="1"/>
  <c r="W3282" i="1" l="1"/>
  <c r="Q3282" i="1" s="1"/>
  <c r="U3281" i="1"/>
  <c r="M3282" i="1"/>
  <c r="R3282" i="1" l="1"/>
  <c r="O3282" i="1"/>
  <c r="N3282" i="1"/>
  <c r="L3282" i="1" s="1"/>
  <c r="S3282" i="1" l="1"/>
  <c r="P3282" i="1" s="1"/>
  <c r="T3282" i="1" s="1"/>
  <c r="W3283" i="1" l="1"/>
  <c r="Q3283" i="1" s="1"/>
  <c r="U3282" i="1"/>
  <c r="N3283" i="1" s="1"/>
  <c r="M3283" i="1"/>
  <c r="V3283" i="1"/>
  <c r="R3283" i="1" l="1"/>
  <c r="O3283" i="1"/>
  <c r="L3283" i="1" s="1"/>
  <c r="S3283" i="1" l="1"/>
  <c r="P3283" i="1" s="1"/>
  <c r="T3283" i="1" l="1"/>
  <c r="U3283" i="1" s="1"/>
  <c r="M3284" i="1" l="1"/>
  <c r="W3284" i="1"/>
  <c r="Q3284" i="1" s="1"/>
  <c r="V3284" i="1"/>
  <c r="O3284" i="1"/>
  <c r="R3284" i="1"/>
  <c r="N3284" i="1"/>
  <c r="L3284" i="1" l="1"/>
  <c r="S3284" i="1" s="1"/>
  <c r="P3284" i="1" s="1"/>
  <c r="T3284" i="1" l="1"/>
  <c r="W3285" i="1" s="1"/>
  <c r="M3285" i="1" l="1"/>
  <c r="U3284" i="1"/>
  <c r="N3285" i="1" s="1"/>
  <c r="V3285" i="1"/>
  <c r="Q3285" i="1"/>
  <c r="O3285" i="1" l="1"/>
  <c r="L3285" i="1" s="1"/>
  <c r="R3285" i="1"/>
  <c r="S3285" i="1" l="1"/>
  <c r="P3285" i="1" s="1"/>
  <c r="T3285" i="1" l="1"/>
  <c r="M3286" i="1" s="1"/>
  <c r="U3285" i="1" l="1"/>
  <c r="R3286" i="1" s="1"/>
  <c r="W3286" i="1"/>
  <c r="Q3286" i="1" s="1"/>
  <c r="V3286" i="1"/>
  <c r="N3286" i="1" l="1"/>
  <c r="O3286" i="1"/>
  <c r="L3286" i="1" l="1"/>
  <c r="S3286" i="1" s="1"/>
  <c r="P3286" i="1" s="1"/>
  <c r="T3286" i="1" l="1"/>
  <c r="M3287" i="1" s="1"/>
  <c r="W3287" i="1" l="1"/>
  <c r="Q3287" i="1" s="1"/>
  <c r="U3286" i="1"/>
  <c r="N3287" i="1" s="1"/>
  <c r="V3287" i="1"/>
  <c r="R3287" i="1" l="1"/>
  <c r="O3287" i="1"/>
  <c r="L3287" i="1" s="1"/>
  <c r="S3287" i="1" s="1"/>
  <c r="P3287" i="1" l="1"/>
  <c r="T3287" i="1" s="1"/>
  <c r="W3288" i="1" s="1"/>
  <c r="Q3288" i="1" s="1"/>
  <c r="U3287" i="1" l="1"/>
  <c r="N3288" i="1" s="1"/>
  <c r="M3288" i="1"/>
  <c r="V3288" i="1"/>
  <c r="R3288" i="1" l="1"/>
  <c r="O3288" i="1"/>
  <c r="L3288" i="1" s="1"/>
  <c r="S3288" i="1" s="1"/>
  <c r="P3288" i="1" s="1"/>
  <c r="T3288" i="1" l="1"/>
  <c r="W3289" i="1" s="1"/>
  <c r="M3289" i="1" l="1"/>
  <c r="U3288" i="1"/>
  <c r="V3289" i="1"/>
  <c r="Q3289" i="1"/>
  <c r="R3289" i="1" l="1"/>
  <c r="O3289" i="1"/>
  <c r="N3289" i="1"/>
  <c r="L3289" i="1" s="1"/>
  <c r="S3289" i="1" l="1"/>
  <c r="P3289" i="1" s="1"/>
  <c r="T3289" i="1" l="1"/>
  <c r="W3290" i="1" s="1"/>
  <c r="U3289" i="1" l="1"/>
  <c r="M3290" i="1"/>
  <c r="V3290" i="1"/>
  <c r="Q3290" i="1"/>
  <c r="R3290" i="1" l="1"/>
  <c r="O3290" i="1"/>
  <c r="N3290" i="1"/>
  <c r="L3290" i="1" s="1"/>
  <c r="S3290" i="1" l="1"/>
  <c r="P3290" i="1" s="1"/>
  <c r="T3290" i="1" l="1"/>
  <c r="V3291" i="1" s="1"/>
  <c r="W3291" i="1" l="1"/>
  <c r="Q3291" i="1" s="1"/>
  <c r="M3291" i="1"/>
  <c r="U3290" i="1"/>
  <c r="N3291" i="1" s="1"/>
  <c r="R3291" i="1" l="1"/>
  <c r="O3291" i="1"/>
  <c r="L3291" i="1" s="1"/>
  <c r="S3291" i="1" l="1"/>
  <c r="P3291" i="1" s="1"/>
  <c r="T3291" i="1" l="1"/>
  <c r="U3291" i="1" s="1"/>
  <c r="N3292" i="1" s="1"/>
  <c r="V3292" i="1" l="1"/>
  <c r="M3292" i="1"/>
  <c r="W3292" i="1"/>
  <c r="Q3292" i="1" s="1"/>
  <c r="O3292" i="1"/>
  <c r="R3292" i="1"/>
  <c r="L3292" i="1" l="1"/>
  <c r="S3292" i="1" s="1"/>
  <c r="P3292" i="1" s="1"/>
  <c r="T3292" i="1" l="1"/>
  <c r="W3293" i="1" s="1"/>
  <c r="Q3293" i="1" s="1"/>
  <c r="M3293" i="1" l="1"/>
  <c r="U3292" i="1"/>
  <c r="R3293" i="1" s="1"/>
  <c r="V3293" i="1"/>
  <c r="O3293" i="1" l="1"/>
  <c r="N3293" i="1"/>
  <c r="L3293" i="1" l="1"/>
  <c r="S3293" i="1" s="1"/>
  <c r="P3293" i="1" s="1"/>
  <c r="T3293" i="1" l="1"/>
  <c r="W3294" i="1" s="1"/>
  <c r="Q3294" i="1" s="1"/>
  <c r="V3294" i="1" l="1"/>
  <c r="U3293" i="1"/>
  <c r="R3294" i="1" s="1"/>
  <c r="M3294" i="1"/>
  <c r="N3294" i="1" l="1"/>
  <c r="O3294" i="1"/>
  <c r="L3294" i="1" l="1"/>
  <c r="S3294" i="1" s="1"/>
  <c r="P3294" i="1" s="1"/>
  <c r="T3294" i="1" l="1"/>
  <c r="W3295" i="1" s="1"/>
  <c r="Q3295" i="1" s="1"/>
  <c r="V3295" i="1" l="1"/>
  <c r="U3294" i="1"/>
  <c r="N3295" i="1" s="1"/>
  <c r="M3295" i="1"/>
  <c r="O3295" i="1" l="1"/>
  <c r="L3295" i="1" s="1"/>
  <c r="S3295" i="1" s="1"/>
  <c r="R3295" i="1"/>
  <c r="P3295" i="1" l="1"/>
  <c r="T3295" i="1" s="1"/>
  <c r="W3296" i="1" s="1"/>
  <c r="M3296" i="1" l="1"/>
  <c r="U3295" i="1"/>
  <c r="N3296" i="1" s="1"/>
  <c r="V3296" i="1"/>
  <c r="Q3296" i="1"/>
  <c r="O3296" i="1" l="1"/>
  <c r="L3296" i="1" s="1"/>
  <c r="R3296" i="1"/>
  <c r="S3296" i="1" l="1"/>
  <c r="P3296" i="1" s="1"/>
  <c r="T3296" i="1" l="1"/>
  <c r="W3297" i="1" s="1"/>
  <c r="Q3297" i="1" s="1"/>
  <c r="U3296" i="1" l="1"/>
  <c r="O3297" i="1" s="1"/>
  <c r="M3297" i="1"/>
  <c r="V3297" i="1"/>
  <c r="N3297" i="1" l="1"/>
  <c r="L3297" i="1" s="1"/>
  <c r="S3297" i="1" s="1"/>
  <c r="R3297" i="1"/>
  <c r="P3297" i="1" l="1"/>
  <c r="T3297" i="1" s="1"/>
  <c r="W3298" i="1" s="1"/>
  <c r="M3298" i="1" l="1"/>
  <c r="U3297" i="1"/>
  <c r="V3298" i="1"/>
  <c r="Q3298" i="1"/>
  <c r="N3298" i="1" l="1"/>
  <c r="O3298" i="1"/>
  <c r="R3298" i="1"/>
  <c r="L3298" i="1" l="1"/>
  <c r="S3298" i="1" s="1"/>
  <c r="P3298" i="1" s="1"/>
  <c r="T3298" i="1" l="1"/>
  <c r="M3299" i="1" s="1"/>
  <c r="U3298" i="1" l="1"/>
  <c r="N3299" i="1" s="1"/>
  <c r="W3299" i="1"/>
  <c r="Q3299" i="1" s="1"/>
  <c r="V3299" i="1"/>
  <c r="R3299" i="1" l="1"/>
  <c r="O3299" i="1"/>
  <c r="L3299" i="1" s="1"/>
  <c r="S3299" i="1" s="1"/>
  <c r="P3299" i="1" l="1"/>
  <c r="T3299" i="1" s="1"/>
  <c r="W3300" i="1" s="1"/>
  <c r="Q3300" i="1" s="1"/>
  <c r="U3299" i="1" l="1"/>
  <c r="N3300" i="1" s="1"/>
  <c r="M3300" i="1"/>
  <c r="V3300" i="1"/>
  <c r="R3300" i="1" l="1"/>
  <c r="O3300" i="1"/>
  <c r="L3300" i="1" s="1"/>
  <c r="S3300" i="1" s="1"/>
  <c r="P3300" i="1" l="1"/>
  <c r="T3300" i="1" s="1"/>
  <c r="M3301" i="1" s="1"/>
  <c r="U3300" i="1" l="1"/>
  <c r="N3301" i="1" s="1"/>
  <c r="W3301" i="1"/>
  <c r="Q3301" i="1" s="1"/>
  <c r="V3301" i="1"/>
  <c r="R3301" i="1" l="1"/>
  <c r="O3301" i="1"/>
  <c r="L3301" i="1" s="1"/>
  <c r="S3301" i="1" s="1"/>
  <c r="P3301" i="1" l="1"/>
  <c r="T3301" i="1" s="1"/>
  <c r="M3302" i="1" s="1"/>
  <c r="W3302" i="1" l="1"/>
  <c r="Q3302" i="1" s="1"/>
  <c r="V3302" i="1"/>
  <c r="U3301" i="1"/>
  <c r="R3302" i="1" s="1"/>
  <c r="N3302" i="1" l="1"/>
  <c r="O3302" i="1"/>
  <c r="L3302" i="1" l="1"/>
  <c r="S3302" i="1" s="1"/>
  <c r="P3302" i="1" s="1"/>
  <c r="T3302" i="1" l="1"/>
  <c r="W3303" i="1" s="1"/>
  <c r="Q3303" i="1" s="1"/>
  <c r="V3303" i="1" l="1"/>
  <c r="M3303" i="1"/>
  <c r="U3302" i="1"/>
  <c r="N3303" i="1" s="1"/>
  <c r="R3303" i="1" l="1"/>
  <c r="O3303" i="1"/>
  <c r="L3303" i="1" s="1"/>
  <c r="S3303" i="1" s="1"/>
  <c r="P3303" i="1" l="1"/>
  <c r="T3303" i="1" s="1"/>
  <c r="W3304" i="1" s="1"/>
  <c r="M3304" i="1" l="1"/>
  <c r="U3303" i="1"/>
  <c r="N3304" i="1" s="1"/>
  <c r="V3304" i="1"/>
  <c r="Q3304" i="1"/>
  <c r="O3304" i="1" l="1"/>
  <c r="L3304" i="1" s="1"/>
  <c r="R3304" i="1"/>
  <c r="S3304" i="1" l="1"/>
  <c r="P3304" i="1" s="1"/>
  <c r="T3304" i="1" l="1"/>
  <c r="U3304" i="1" s="1"/>
  <c r="M3305" i="1" l="1"/>
  <c r="W3305" i="1"/>
  <c r="Q3305" i="1" s="1"/>
  <c r="V3305" i="1"/>
  <c r="O3305" i="1"/>
  <c r="R3305" i="1"/>
  <c r="N3305" i="1"/>
  <c r="L3305" i="1" l="1"/>
  <c r="S3305" i="1" s="1"/>
  <c r="P3305" i="1" s="1"/>
  <c r="T3305" i="1" l="1"/>
  <c r="U3305" i="1" s="1"/>
  <c r="M3306" i="1" l="1"/>
  <c r="W3306" i="1"/>
  <c r="Q3306" i="1" s="1"/>
  <c r="V3306" i="1"/>
  <c r="R3306" i="1"/>
  <c r="O3306" i="1"/>
  <c r="N3306" i="1"/>
  <c r="L3306" i="1" s="1"/>
  <c r="S3306" i="1" l="1"/>
  <c r="P3306" i="1" s="1"/>
  <c r="T3306" i="1" l="1"/>
  <c r="M3307" i="1" s="1"/>
  <c r="U3306" i="1" l="1"/>
  <c r="N3307" i="1" s="1"/>
  <c r="W3307" i="1"/>
  <c r="Q3307" i="1" s="1"/>
  <c r="V3307" i="1"/>
  <c r="R3307" i="1" l="1"/>
  <c r="O3307" i="1"/>
  <c r="L3307" i="1" s="1"/>
  <c r="S3307" i="1" s="1"/>
  <c r="P3307" i="1" l="1"/>
  <c r="T3307" i="1" s="1"/>
  <c r="W3308" i="1" l="1"/>
  <c r="Q3308" i="1" s="1"/>
  <c r="U3307" i="1"/>
  <c r="N3308" i="1" s="1"/>
  <c r="M3308" i="1"/>
  <c r="V3308" i="1"/>
  <c r="O3308" i="1" l="1"/>
  <c r="L3308" i="1" s="1"/>
  <c r="R3308" i="1"/>
  <c r="S3308" i="1" l="1"/>
  <c r="P3308" i="1" s="1"/>
  <c r="T3308" i="1" l="1"/>
  <c r="W3309" i="1" s="1"/>
  <c r="U3308" i="1" l="1"/>
  <c r="N3309" i="1" s="1"/>
  <c r="M3309" i="1"/>
  <c r="V3309" i="1"/>
  <c r="Q3309" i="1"/>
  <c r="O3309" i="1" l="1"/>
  <c r="L3309" i="1" s="1"/>
  <c r="R3309" i="1"/>
  <c r="S3309" i="1" l="1"/>
  <c r="P3309" i="1" s="1"/>
  <c r="T3309" i="1" l="1"/>
  <c r="W3310" i="1" s="1"/>
  <c r="M3310" i="1" l="1"/>
  <c r="U3309" i="1"/>
  <c r="V3310" i="1"/>
  <c r="Q3310" i="1"/>
  <c r="O3310" i="1" l="1"/>
  <c r="R3310" i="1"/>
  <c r="N3310" i="1"/>
  <c r="L3310" i="1" l="1"/>
  <c r="S3310" i="1" s="1"/>
  <c r="P3310" i="1" s="1"/>
  <c r="T3310" i="1" l="1"/>
  <c r="W3311" i="1" s="1"/>
  <c r="M3311" i="1" l="1"/>
  <c r="U3310" i="1"/>
  <c r="V3311" i="1"/>
  <c r="Q3311" i="1"/>
  <c r="R3311" i="1" l="1"/>
  <c r="O3311" i="1"/>
  <c r="N3311" i="1"/>
  <c r="L3311" i="1" s="1"/>
  <c r="S3311" i="1" l="1"/>
  <c r="P3311" i="1" s="1"/>
  <c r="T3311" i="1" l="1"/>
  <c r="W3312" i="1" s="1"/>
  <c r="M3312" i="1" l="1"/>
  <c r="U3311" i="1"/>
  <c r="N3312" i="1" s="1"/>
  <c r="V3312" i="1"/>
  <c r="Q3312" i="1"/>
  <c r="R3312" i="1" l="1"/>
  <c r="O3312" i="1"/>
  <c r="L3312" i="1" s="1"/>
  <c r="S3312" i="1" l="1"/>
  <c r="P3312" i="1" s="1"/>
  <c r="T3312" i="1" l="1"/>
  <c r="W3313" i="1" s="1"/>
  <c r="U3312" i="1" l="1"/>
  <c r="N3313" i="1" s="1"/>
  <c r="M3313" i="1"/>
  <c r="V3313" i="1"/>
  <c r="Q3313" i="1"/>
  <c r="O3313" i="1" l="1"/>
  <c r="L3313" i="1" s="1"/>
  <c r="S3313" i="1" s="1"/>
  <c r="R3313" i="1"/>
  <c r="P3313" i="1" l="1"/>
  <c r="T3313" i="1" s="1"/>
  <c r="V3314" i="1" s="1"/>
  <c r="W3314" i="1" l="1"/>
  <c r="Q3314" i="1" s="1"/>
  <c r="U3313" i="1"/>
  <c r="M3314" i="1"/>
  <c r="N3314" i="1" l="1"/>
  <c r="O3314" i="1"/>
  <c r="R3314" i="1"/>
  <c r="L3314" i="1" l="1"/>
  <c r="S3314" i="1" s="1"/>
  <c r="P3314" i="1" s="1"/>
  <c r="T3314" i="1" l="1"/>
  <c r="W3315" i="1" l="1"/>
  <c r="Q3315" i="1" s="1"/>
  <c r="M3315" i="1"/>
  <c r="U3314" i="1"/>
  <c r="V3315" i="1"/>
  <c r="O3315" i="1" l="1"/>
  <c r="R3315" i="1"/>
  <c r="N3315" i="1"/>
  <c r="L3315" i="1" l="1"/>
  <c r="S3315" i="1" s="1"/>
  <c r="P3315" i="1" s="1"/>
  <c r="T3315" i="1" l="1"/>
  <c r="W3316" i="1" s="1"/>
  <c r="M3316" i="1" l="1"/>
  <c r="U3315" i="1"/>
  <c r="V3316" i="1"/>
  <c r="Q3316" i="1"/>
  <c r="O3316" i="1" l="1"/>
  <c r="R3316" i="1"/>
  <c r="N3316" i="1"/>
  <c r="L3316" i="1" l="1"/>
  <c r="S3316" i="1" s="1"/>
  <c r="P3316" i="1" s="1"/>
  <c r="T3316" i="1" l="1"/>
  <c r="M3317" i="1" s="1"/>
  <c r="U3316" i="1" l="1"/>
  <c r="N3317" i="1" s="1"/>
  <c r="W3317" i="1"/>
  <c r="Q3317" i="1" s="1"/>
  <c r="V3317" i="1"/>
  <c r="R3317" i="1" l="1"/>
  <c r="O3317" i="1"/>
  <c r="L3317" i="1" s="1"/>
  <c r="S3317" i="1" s="1"/>
  <c r="P3317" i="1" l="1"/>
  <c r="T3317" i="1"/>
  <c r="W3318" i="1" s="1"/>
  <c r="M3318" i="1" l="1"/>
  <c r="U3317" i="1"/>
  <c r="V3318" i="1"/>
  <c r="Q3318" i="1"/>
  <c r="O3318" i="1" l="1"/>
  <c r="R3318" i="1"/>
  <c r="N3318" i="1"/>
  <c r="L3318" i="1" l="1"/>
  <c r="S3318" i="1" s="1"/>
  <c r="P3318" i="1" s="1"/>
  <c r="T3318" i="1" l="1"/>
  <c r="U3318" i="1" s="1"/>
  <c r="N3319" i="1" s="1"/>
  <c r="M3319" i="1" l="1"/>
  <c r="W3319" i="1"/>
  <c r="Q3319" i="1" s="1"/>
  <c r="V3319" i="1"/>
  <c r="O3319" i="1"/>
  <c r="R3319" i="1"/>
  <c r="L3319" i="1" l="1"/>
  <c r="S3319" i="1" s="1"/>
  <c r="P3319" i="1" s="1"/>
  <c r="T3319" i="1" l="1"/>
  <c r="W3320" i="1" s="1"/>
  <c r="Q3320" i="1" s="1"/>
  <c r="V3320" i="1" l="1"/>
  <c r="U3319" i="1"/>
  <c r="O3320" i="1" s="1"/>
  <c r="M3320" i="1"/>
  <c r="N3320" i="1" l="1"/>
  <c r="L3320" i="1" s="1"/>
  <c r="S3320" i="1" s="1"/>
  <c r="R3320" i="1"/>
  <c r="P3320" i="1" l="1"/>
  <c r="T3320" i="1" s="1"/>
  <c r="W3321" i="1" s="1"/>
  <c r="M3321" i="1" l="1"/>
  <c r="U3320" i="1"/>
  <c r="V3321" i="1"/>
  <c r="Q3321" i="1"/>
  <c r="R3321" i="1" l="1"/>
  <c r="O3321" i="1"/>
  <c r="N3321" i="1"/>
  <c r="L3321" i="1" s="1"/>
  <c r="S3321" i="1" l="1"/>
  <c r="P3321" i="1" s="1"/>
  <c r="T3321" i="1" l="1"/>
  <c r="W3322" i="1" s="1"/>
  <c r="U3321" i="1" l="1"/>
  <c r="M3322" i="1"/>
  <c r="V3322" i="1"/>
  <c r="Q3322" i="1"/>
  <c r="R3322" i="1" l="1"/>
  <c r="O3322" i="1"/>
  <c r="N3322" i="1"/>
  <c r="L3322" i="1" s="1"/>
  <c r="S3322" i="1" l="1"/>
  <c r="P3322" i="1" s="1"/>
  <c r="T3322" i="1" l="1"/>
  <c r="W3323" i="1" l="1"/>
  <c r="Q3323" i="1" s="1"/>
  <c r="M3323" i="1"/>
  <c r="U3322" i="1"/>
  <c r="V3323" i="1"/>
  <c r="O3323" i="1" l="1"/>
  <c r="R3323" i="1"/>
  <c r="N3323" i="1"/>
  <c r="L3323" i="1" l="1"/>
  <c r="S3323" i="1" s="1"/>
  <c r="P3323" i="1" s="1"/>
  <c r="T3323" i="1" l="1"/>
  <c r="W3324" i="1" l="1"/>
  <c r="Q3324" i="1" s="1"/>
  <c r="M3324" i="1"/>
  <c r="U3323" i="1"/>
  <c r="N3324" i="1" s="1"/>
  <c r="V3324" i="1"/>
  <c r="O3324" i="1" l="1"/>
  <c r="L3324" i="1" s="1"/>
  <c r="R3324" i="1"/>
  <c r="S3324" i="1" l="1"/>
  <c r="P3324" i="1" s="1"/>
  <c r="T3324" i="1" l="1"/>
  <c r="W3325" i="1" l="1"/>
  <c r="Q3325" i="1" s="1"/>
  <c r="M3325" i="1"/>
  <c r="U3324" i="1"/>
  <c r="N3325" i="1" s="1"/>
  <c r="V3325" i="1"/>
  <c r="O3325" i="1" l="1"/>
  <c r="L3325" i="1" s="1"/>
  <c r="R3325" i="1"/>
  <c r="S3325" i="1" l="1"/>
  <c r="P3325" i="1" s="1"/>
  <c r="T3325" i="1" l="1"/>
  <c r="W3326" i="1" s="1"/>
  <c r="Q3326" i="1" s="1"/>
  <c r="U3325" i="1" l="1"/>
  <c r="N3326" i="1" s="1"/>
  <c r="M3326" i="1"/>
  <c r="V3326" i="1"/>
  <c r="R3326" i="1" l="1"/>
  <c r="O3326" i="1"/>
  <c r="L3326" i="1" s="1"/>
  <c r="S3326" i="1" s="1"/>
  <c r="P3326" i="1" l="1"/>
  <c r="T3326" i="1" s="1"/>
  <c r="W3327" i="1" s="1"/>
  <c r="M3327" i="1" l="1"/>
  <c r="U3326" i="1"/>
  <c r="V3327" i="1"/>
  <c r="Q3327" i="1"/>
  <c r="R3327" i="1" l="1"/>
  <c r="O3327" i="1"/>
  <c r="N3327" i="1"/>
  <c r="L3327" i="1" s="1"/>
  <c r="S3327" i="1" l="1"/>
  <c r="P3327" i="1" s="1"/>
  <c r="T3327" i="1" l="1"/>
  <c r="W3328" i="1" s="1"/>
  <c r="M3328" i="1" l="1"/>
  <c r="U3327" i="1"/>
  <c r="V3328" i="1"/>
  <c r="Q3328" i="1"/>
  <c r="R3328" i="1" l="1"/>
  <c r="O3328" i="1"/>
  <c r="N3328" i="1"/>
  <c r="L3328" i="1" s="1"/>
  <c r="S3328" i="1" l="1"/>
  <c r="P3328" i="1" s="1"/>
  <c r="T3328" i="1" l="1"/>
  <c r="W3329" i="1" s="1"/>
  <c r="M3329" i="1" l="1"/>
  <c r="U3328" i="1"/>
  <c r="N3329" i="1" s="1"/>
  <c r="V3329" i="1"/>
  <c r="Q3329" i="1"/>
  <c r="O3329" i="1" l="1"/>
  <c r="L3329" i="1" s="1"/>
  <c r="R3329" i="1"/>
  <c r="S3329" i="1" l="1"/>
  <c r="P3329" i="1" s="1"/>
  <c r="T3329" i="1" l="1"/>
  <c r="U3329" i="1" s="1"/>
  <c r="M3330" i="1" l="1"/>
  <c r="W3330" i="1"/>
  <c r="Q3330" i="1" s="1"/>
  <c r="V3330" i="1"/>
  <c r="R3330" i="1"/>
  <c r="O3330" i="1"/>
  <c r="N3330" i="1"/>
  <c r="L3330" i="1" l="1"/>
  <c r="S3330" i="1" s="1"/>
  <c r="P3330" i="1" s="1"/>
  <c r="T3330" i="1" l="1"/>
  <c r="W3331" i="1" s="1"/>
  <c r="M3331" i="1" l="1"/>
  <c r="U3330" i="1"/>
  <c r="V3331" i="1"/>
  <c r="Q3331" i="1"/>
  <c r="O3331" i="1" l="1"/>
  <c r="R3331" i="1"/>
  <c r="N3331" i="1"/>
  <c r="L3331" i="1" l="1"/>
  <c r="S3331" i="1" s="1"/>
  <c r="P3331" i="1" s="1"/>
  <c r="T3331" i="1" l="1"/>
  <c r="W3332" i="1" s="1"/>
  <c r="U3331" i="1" l="1"/>
  <c r="N3332" i="1" s="1"/>
  <c r="M3332" i="1"/>
  <c r="V3332" i="1"/>
  <c r="Q3332" i="1"/>
  <c r="O3332" i="1" l="1"/>
  <c r="L3332" i="1" s="1"/>
  <c r="R3332" i="1"/>
  <c r="S3332" i="1" l="1"/>
  <c r="P3332" i="1" s="1"/>
  <c r="T3332" i="1" l="1"/>
  <c r="W3333" i="1" s="1"/>
  <c r="U3332" i="1" l="1"/>
  <c r="N3333" i="1" s="1"/>
  <c r="M3333" i="1"/>
  <c r="V3333" i="1"/>
  <c r="Q3333" i="1"/>
  <c r="O3333" i="1" l="1"/>
  <c r="L3333" i="1" s="1"/>
  <c r="S3333" i="1" s="1"/>
  <c r="R3333" i="1"/>
  <c r="P3333" i="1" l="1"/>
  <c r="T3333" i="1" s="1"/>
  <c r="V3334" i="1" s="1"/>
  <c r="W3334" i="1" l="1"/>
  <c r="Q3334" i="1" s="1"/>
  <c r="M3334" i="1"/>
  <c r="U3333" i="1"/>
  <c r="O3334" i="1" l="1"/>
  <c r="R3334" i="1"/>
  <c r="N3334" i="1"/>
  <c r="L3334" i="1" l="1"/>
  <c r="S3334" i="1" s="1"/>
  <c r="P3334" i="1" s="1"/>
  <c r="T3334" i="1" l="1"/>
  <c r="W3335" i="1" s="1"/>
  <c r="M3335" i="1" l="1"/>
  <c r="U3334" i="1"/>
  <c r="V3335" i="1"/>
  <c r="Q3335" i="1"/>
  <c r="O3335" i="1" l="1"/>
  <c r="R3335" i="1"/>
  <c r="N3335" i="1"/>
  <c r="L3335" i="1" l="1"/>
  <c r="S3335" i="1" s="1"/>
  <c r="P3335" i="1" s="1"/>
  <c r="T3335" i="1" l="1"/>
  <c r="W3336" i="1" s="1"/>
  <c r="U3335" i="1" l="1"/>
  <c r="M3336" i="1"/>
  <c r="V3336" i="1"/>
  <c r="Q3336" i="1"/>
  <c r="O3336" i="1" l="1"/>
  <c r="R3336" i="1"/>
  <c r="N3336" i="1"/>
  <c r="L3336" i="1" l="1"/>
  <c r="S3336" i="1" s="1"/>
  <c r="P3336" i="1" s="1"/>
  <c r="T3336" i="1" l="1"/>
  <c r="W3337" i="1" s="1"/>
  <c r="U3336" i="1" l="1"/>
  <c r="N3337" i="1" s="1"/>
  <c r="M3337" i="1"/>
  <c r="V3337" i="1"/>
  <c r="Q3337" i="1"/>
  <c r="O3337" i="1" l="1"/>
  <c r="L3337" i="1" s="1"/>
  <c r="R3337" i="1"/>
  <c r="S3337" i="1" l="1"/>
  <c r="P3337" i="1" s="1"/>
  <c r="T3337" i="1" l="1"/>
  <c r="W3338" i="1" s="1"/>
  <c r="M3338" i="1" l="1"/>
  <c r="U3337" i="1"/>
  <c r="N3338" i="1" s="1"/>
  <c r="V3338" i="1"/>
  <c r="Q3338" i="1"/>
  <c r="O3338" i="1" l="1"/>
  <c r="L3338" i="1" s="1"/>
  <c r="R3338" i="1"/>
  <c r="S3338" i="1" l="1"/>
  <c r="P3338" i="1" s="1"/>
  <c r="T3338" i="1" l="1"/>
  <c r="V3339" i="1" s="1"/>
  <c r="W3339" i="1" l="1"/>
  <c r="Q3339" i="1" s="1"/>
  <c r="M3339" i="1"/>
  <c r="U3338" i="1"/>
  <c r="O3339" i="1" l="1"/>
  <c r="R3339" i="1"/>
  <c r="N3339" i="1"/>
  <c r="L3339" i="1" l="1"/>
  <c r="S3339" i="1" s="1"/>
  <c r="P3339" i="1" s="1"/>
  <c r="T3339" i="1" l="1"/>
  <c r="W3340" i="1" s="1"/>
  <c r="M3340" i="1" l="1"/>
  <c r="U3339" i="1"/>
  <c r="N3340" i="1" s="1"/>
  <c r="V3340" i="1"/>
  <c r="Q3340" i="1"/>
  <c r="R3340" i="1" l="1"/>
  <c r="O3340" i="1"/>
  <c r="L3340" i="1" s="1"/>
  <c r="S3340" i="1" l="1"/>
  <c r="P3340" i="1" s="1"/>
  <c r="T3340" i="1" l="1"/>
  <c r="W3341" i="1" s="1"/>
  <c r="M3341" i="1" l="1"/>
  <c r="U3340" i="1"/>
  <c r="V3341" i="1"/>
  <c r="Q3341" i="1"/>
  <c r="O3341" i="1" l="1"/>
  <c r="R3341" i="1"/>
  <c r="N3341" i="1"/>
  <c r="L3341" i="1" l="1"/>
  <c r="S3341" i="1" s="1"/>
  <c r="P3341" i="1" s="1"/>
  <c r="T3341" i="1" l="1"/>
  <c r="W3342" i="1" s="1"/>
  <c r="U3341" i="1" l="1"/>
  <c r="N3342" i="1" s="1"/>
  <c r="M3342" i="1"/>
  <c r="V3342" i="1"/>
  <c r="Q3342" i="1"/>
  <c r="R3342" i="1" l="1"/>
  <c r="O3342" i="1"/>
  <c r="L3342" i="1" s="1"/>
  <c r="S3342" i="1" l="1"/>
  <c r="P3342" i="1" s="1"/>
  <c r="T3342" i="1" l="1"/>
  <c r="W3343" i="1" s="1"/>
  <c r="U3342" i="1" l="1"/>
  <c r="M3343" i="1"/>
  <c r="V3343" i="1"/>
  <c r="Q3343" i="1"/>
  <c r="O3343" i="1" l="1"/>
  <c r="R3343" i="1"/>
  <c r="N3343" i="1"/>
  <c r="L3343" i="1" l="1"/>
  <c r="S3343" i="1" s="1"/>
  <c r="P3343" i="1" s="1"/>
  <c r="T3343" i="1" l="1"/>
  <c r="W3344" i="1" s="1"/>
  <c r="M3344" i="1" l="1"/>
  <c r="U3343" i="1"/>
  <c r="V3344" i="1"/>
  <c r="Q3344" i="1"/>
  <c r="R3344" i="1" l="1"/>
  <c r="O3344" i="1"/>
  <c r="N3344" i="1"/>
  <c r="L3344" i="1" s="1"/>
  <c r="S3344" i="1" l="1"/>
  <c r="P3344" i="1" s="1"/>
  <c r="T3344" i="1" l="1"/>
  <c r="W3345" i="1" s="1"/>
  <c r="M3345" i="1" l="1"/>
  <c r="U3344" i="1"/>
  <c r="V3345" i="1"/>
  <c r="Q3345" i="1"/>
  <c r="O3345" i="1" l="1"/>
  <c r="R3345" i="1"/>
  <c r="N3345" i="1"/>
  <c r="L3345" i="1" l="1"/>
  <c r="S3345" i="1" s="1"/>
  <c r="P3345" i="1" s="1"/>
  <c r="T3345" i="1" l="1"/>
  <c r="W3346" i="1" s="1"/>
  <c r="M3346" i="1" l="1"/>
  <c r="U3345" i="1"/>
  <c r="V3346" i="1"/>
  <c r="Q3346" i="1"/>
  <c r="O3346" i="1" l="1"/>
  <c r="R3346" i="1"/>
  <c r="N3346" i="1"/>
  <c r="L3346" i="1" l="1"/>
  <c r="S3346" i="1" s="1"/>
  <c r="P3346" i="1" s="1"/>
  <c r="T3346" i="1" l="1"/>
  <c r="W3347" i="1" s="1"/>
  <c r="U3346" i="1" l="1"/>
  <c r="N3347" i="1" s="1"/>
  <c r="M3347" i="1"/>
  <c r="V3347" i="1"/>
  <c r="Q3347" i="1"/>
  <c r="R3347" i="1" l="1"/>
  <c r="O3347" i="1"/>
  <c r="L3347" i="1" s="1"/>
  <c r="S3347" i="1" l="1"/>
  <c r="P3347" i="1" s="1"/>
  <c r="T3347" i="1" l="1"/>
  <c r="W3348" i="1" s="1"/>
  <c r="Q3348" i="1" s="1"/>
  <c r="U3347" i="1" l="1"/>
  <c r="O3348" i="1" s="1"/>
  <c r="M3348" i="1"/>
  <c r="V3348" i="1"/>
  <c r="N3348" i="1" l="1"/>
  <c r="L3348" i="1" s="1"/>
  <c r="S3348" i="1" s="1"/>
  <c r="R3348" i="1"/>
  <c r="P3348" i="1" l="1"/>
  <c r="T3348" i="1" s="1"/>
  <c r="W3349" i="1" s="1"/>
  <c r="M3349" i="1" l="1"/>
  <c r="U3348" i="1"/>
  <c r="V3349" i="1"/>
  <c r="Q3349" i="1"/>
  <c r="R3349" i="1" l="1"/>
  <c r="O3349" i="1"/>
  <c r="N3349" i="1"/>
  <c r="L3349" i="1" s="1"/>
  <c r="S3349" i="1" l="1"/>
  <c r="P3349" i="1" s="1"/>
  <c r="T3349" i="1" l="1"/>
  <c r="W3350" i="1" s="1"/>
  <c r="U3349" i="1" l="1"/>
  <c r="N3350" i="1" s="1"/>
  <c r="M3350" i="1"/>
  <c r="V3350" i="1"/>
  <c r="Q3350" i="1"/>
  <c r="O3350" i="1" l="1"/>
  <c r="L3350" i="1" s="1"/>
  <c r="R3350" i="1"/>
  <c r="S3350" i="1" l="1"/>
  <c r="P3350" i="1" s="1"/>
  <c r="T3350" i="1" l="1"/>
  <c r="V3351" i="1" s="1"/>
  <c r="W3351" i="1" l="1"/>
  <c r="Q3351" i="1" s="1"/>
  <c r="U3350" i="1"/>
  <c r="N3351" i="1" s="1"/>
  <c r="M3351" i="1"/>
  <c r="O3351" i="1" l="1"/>
  <c r="L3351" i="1" s="1"/>
  <c r="R3351" i="1"/>
  <c r="S3351" i="1" l="1"/>
  <c r="P3351" i="1" s="1"/>
  <c r="T3351" i="1" l="1"/>
  <c r="W3352" i="1" s="1"/>
  <c r="M3352" i="1" l="1"/>
  <c r="U3351" i="1"/>
  <c r="V3352" i="1"/>
  <c r="Q3352" i="1"/>
  <c r="R3352" i="1" l="1"/>
  <c r="O3352" i="1"/>
  <c r="N3352" i="1"/>
  <c r="L3352" i="1" s="1"/>
  <c r="S3352" i="1" l="1"/>
  <c r="P3352" i="1" s="1"/>
  <c r="T3352" i="1" l="1"/>
  <c r="W3353" i="1" s="1"/>
  <c r="M3353" i="1" l="1"/>
  <c r="U3352" i="1"/>
  <c r="V3353" i="1"/>
  <c r="Q3353" i="1"/>
  <c r="R3353" i="1" l="1"/>
  <c r="O3353" i="1"/>
  <c r="N3353" i="1"/>
  <c r="L3353" i="1" s="1"/>
  <c r="S3353" i="1" l="1"/>
  <c r="P3353" i="1" s="1"/>
  <c r="T3353" i="1" l="1"/>
  <c r="W3354" i="1" s="1"/>
  <c r="Q3354" i="1" s="1"/>
  <c r="U3353" i="1" l="1"/>
  <c r="N3354" i="1" s="1"/>
  <c r="V3354" i="1"/>
  <c r="M3354" i="1"/>
  <c r="O3354" i="1" l="1"/>
  <c r="L3354" i="1" s="1"/>
  <c r="S3354" i="1" s="1"/>
  <c r="R3354" i="1"/>
  <c r="P3354" i="1" l="1"/>
  <c r="T3354" i="1" s="1"/>
  <c r="W3355" i="1" s="1"/>
  <c r="M3355" i="1" l="1"/>
  <c r="U3354" i="1"/>
  <c r="N3355" i="1" s="1"/>
  <c r="V3355" i="1"/>
  <c r="Q3355" i="1"/>
  <c r="O3355" i="1" l="1"/>
  <c r="L3355" i="1" s="1"/>
  <c r="R3355" i="1"/>
  <c r="S3355" i="1" l="1"/>
  <c r="P3355" i="1" s="1"/>
  <c r="T3355" i="1" l="1"/>
  <c r="W3356" i="1" s="1"/>
  <c r="U3355" i="1" l="1"/>
  <c r="M3356" i="1"/>
  <c r="V3356" i="1"/>
  <c r="Q3356" i="1"/>
  <c r="O3356" i="1" l="1"/>
  <c r="R3356" i="1"/>
  <c r="N3356" i="1"/>
  <c r="L3356" i="1" l="1"/>
  <c r="S3356" i="1" s="1"/>
  <c r="P3356" i="1" s="1"/>
  <c r="T3356" i="1" l="1"/>
  <c r="W3357" i="1" s="1"/>
  <c r="M3357" i="1" l="1"/>
  <c r="U3356" i="1"/>
  <c r="V3357" i="1"/>
  <c r="Q3357" i="1"/>
  <c r="O3357" i="1" l="1"/>
  <c r="R3357" i="1"/>
  <c r="N3357" i="1"/>
  <c r="L3357" i="1" l="1"/>
  <c r="S3357" i="1" s="1"/>
  <c r="P3357" i="1" s="1"/>
  <c r="T3357" i="1" l="1"/>
  <c r="W3358" i="1" s="1"/>
  <c r="U3357" i="1" l="1"/>
  <c r="N3358" i="1" s="1"/>
  <c r="M3358" i="1"/>
  <c r="V3358" i="1"/>
  <c r="Q3358" i="1"/>
  <c r="R3358" i="1" l="1"/>
  <c r="O3358" i="1"/>
  <c r="L3358" i="1" s="1"/>
  <c r="S3358" i="1" l="1"/>
  <c r="P3358" i="1" s="1"/>
  <c r="T3358" i="1" l="1"/>
  <c r="W3359" i="1" s="1"/>
  <c r="M3359" i="1" l="1"/>
  <c r="U3358" i="1"/>
  <c r="V3359" i="1"/>
  <c r="Q3359" i="1"/>
  <c r="R3359" i="1" l="1"/>
  <c r="O3359" i="1"/>
  <c r="N3359" i="1"/>
  <c r="L3359" i="1" s="1"/>
  <c r="S3359" i="1" l="1"/>
  <c r="P3359" i="1" s="1"/>
  <c r="T3359" i="1" l="1"/>
  <c r="W3360" i="1" s="1"/>
  <c r="U3359" i="1" l="1"/>
  <c r="M3360" i="1"/>
  <c r="V3360" i="1"/>
  <c r="Q3360" i="1"/>
  <c r="R3360" i="1" l="1"/>
  <c r="O3360" i="1"/>
  <c r="N3360" i="1"/>
  <c r="L3360" i="1" l="1"/>
  <c r="S3360" i="1" s="1"/>
  <c r="P3360" i="1" s="1"/>
  <c r="T3360" i="1" l="1"/>
  <c r="W3361" i="1" s="1"/>
  <c r="Q3361" i="1" s="1"/>
  <c r="V3361" i="1" l="1"/>
  <c r="M3361" i="1"/>
  <c r="U3360" i="1"/>
  <c r="R3361" i="1" s="1"/>
  <c r="O3361" i="1" l="1"/>
  <c r="N3361" i="1"/>
  <c r="L3361" i="1" s="1"/>
  <c r="S3361" i="1" s="1"/>
  <c r="P3361" i="1" s="1"/>
  <c r="T3361" i="1" l="1"/>
  <c r="W3362" i="1" s="1"/>
  <c r="M3362" i="1" l="1"/>
  <c r="U3361" i="1"/>
  <c r="V3362" i="1"/>
  <c r="Q3362" i="1"/>
  <c r="O3362" i="1" l="1"/>
  <c r="R3362" i="1"/>
  <c r="N3362" i="1"/>
  <c r="L3362" i="1" l="1"/>
  <c r="S3362" i="1" s="1"/>
  <c r="P3362" i="1" s="1"/>
  <c r="T3362" i="1" l="1"/>
  <c r="W3363" i="1" s="1"/>
  <c r="M3363" i="1" l="1"/>
  <c r="U3362" i="1"/>
  <c r="N3363" i="1" s="1"/>
  <c r="V3363" i="1"/>
  <c r="Q3363" i="1"/>
  <c r="R3363" i="1" l="1"/>
  <c r="O3363" i="1"/>
  <c r="L3363" i="1" s="1"/>
  <c r="S3363" i="1" l="1"/>
  <c r="P3363" i="1" s="1"/>
  <c r="T3363" i="1" l="1"/>
  <c r="W3364" i="1" s="1"/>
  <c r="M3364" i="1" l="1"/>
  <c r="U3363" i="1"/>
  <c r="N3364" i="1" s="1"/>
  <c r="V3364" i="1"/>
  <c r="Q3364" i="1"/>
  <c r="O3364" i="1" l="1"/>
  <c r="L3364" i="1" s="1"/>
  <c r="R3364" i="1"/>
  <c r="S3364" i="1" l="1"/>
  <c r="P3364" i="1" s="1"/>
  <c r="T3364" i="1" l="1"/>
  <c r="V3365" i="1" s="1"/>
  <c r="W3365" i="1" l="1"/>
  <c r="Q3365" i="1" s="1"/>
  <c r="U3364" i="1"/>
  <c r="N3365" i="1" s="1"/>
  <c r="M3365" i="1"/>
  <c r="O3365" i="1" l="1"/>
  <c r="L3365" i="1" s="1"/>
  <c r="R3365" i="1"/>
  <c r="S3365" i="1" l="1"/>
  <c r="P3365" i="1" s="1"/>
  <c r="T3365" i="1" l="1"/>
  <c r="W3366" i="1" l="1"/>
  <c r="Q3366" i="1" s="1"/>
  <c r="V3366" i="1"/>
  <c r="M3366" i="1"/>
  <c r="U3365" i="1"/>
  <c r="R3366" i="1" l="1"/>
  <c r="O3366" i="1"/>
  <c r="N3366" i="1"/>
  <c r="L3366" i="1" l="1"/>
  <c r="S3366" i="1" s="1"/>
  <c r="P3366" i="1" s="1"/>
  <c r="T3366" i="1" l="1"/>
  <c r="W3367" i="1" l="1"/>
  <c r="Q3367" i="1" s="1"/>
  <c r="V3367" i="1"/>
  <c r="M3367" i="1"/>
  <c r="U3366" i="1"/>
  <c r="R3367" i="1" l="1"/>
  <c r="O3367" i="1"/>
  <c r="N3367" i="1"/>
  <c r="L3367" i="1" s="1"/>
  <c r="S3367" i="1" l="1"/>
  <c r="P3367" i="1" s="1"/>
  <c r="T3367" i="1" l="1"/>
  <c r="W3368" i="1" s="1"/>
  <c r="Q3368" i="1" s="1"/>
  <c r="M3368" i="1" l="1"/>
  <c r="V3368" i="1"/>
  <c r="U3367" i="1"/>
  <c r="N3368" i="1" s="1"/>
  <c r="O3368" i="1" l="1"/>
  <c r="L3368" i="1" s="1"/>
  <c r="S3368" i="1" s="1"/>
  <c r="R3368" i="1"/>
  <c r="P3368" i="1" l="1"/>
  <c r="T3368" i="1" s="1"/>
  <c r="W3369" i="1" l="1"/>
  <c r="Q3369" i="1" s="1"/>
  <c r="M3369" i="1"/>
  <c r="U3368" i="1"/>
  <c r="V3369" i="1"/>
  <c r="O3369" i="1" l="1"/>
  <c r="R3369" i="1"/>
  <c r="N3369" i="1"/>
  <c r="L3369" i="1" l="1"/>
  <c r="S3369" i="1" s="1"/>
  <c r="P3369" i="1" s="1"/>
  <c r="T3369" i="1" l="1"/>
  <c r="W3370" i="1" l="1"/>
  <c r="Q3370" i="1" s="1"/>
  <c r="V3370" i="1"/>
  <c r="M3370" i="1"/>
  <c r="U3369" i="1"/>
  <c r="N3370" i="1" s="1"/>
  <c r="O3370" i="1" l="1"/>
  <c r="L3370" i="1" s="1"/>
  <c r="R3370" i="1"/>
  <c r="S3370" i="1" l="1"/>
  <c r="P3370" i="1" s="1"/>
  <c r="T3370" i="1" l="1"/>
  <c r="W3371" i="1" s="1"/>
  <c r="Q3371" i="1" s="1"/>
  <c r="U3370" i="1" l="1"/>
  <c r="N3371" i="1" s="1"/>
  <c r="V3371" i="1"/>
  <c r="M3371" i="1"/>
  <c r="R3371" i="1" l="1"/>
  <c r="O3371" i="1"/>
  <c r="L3371" i="1" s="1"/>
  <c r="S3371" i="1" s="1"/>
  <c r="P3371" i="1" l="1"/>
  <c r="T3371" i="1" s="1"/>
  <c r="W3372" i="1" s="1"/>
  <c r="M3372" i="1" l="1"/>
  <c r="U3371" i="1"/>
  <c r="N3372" i="1" s="1"/>
  <c r="V3372" i="1"/>
  <c r="Q3372" i="1"/>
  <c r="O3372" i="1" l="1"/>
  <c r="L3372" i="1" s="1"/>
  <c r="S3372" i="1" s="1"/>
  <c r="R3372" i="1"/>
  <c r="P3372" i="1" l="1"/>
  <c r="T3372" i="1" s="1"/>
  <c r="W3373" i="1" s="1"/>
  <c r="M3373" i="1" l="1"/>
  <c r="U3372" i="1"/>
  <c r="N3373" i="1" s="1"/>
  <c r="V3373" i="1"/>
  <c r="Q3373" i="1"/>
  <c r="R3373" i="1" l="1"/>
  <c r="O3373" i="1"/>
  <c r="L3373" i="1" s="1"/>
  <c r="S3373" i="1" l="1"/>
  <c r="P3373" i="1" s="1"/>
  <c r="T3373" i="1" l="1"/>
  <c r="W3374" i="1" l="1"/>
  <c r="Q3374" i="1" s="1"/>
  <c r="U3373" i="1"/>
  <c r="M3374" i="1"/>
  <c r="V3374" i="1"/>
  <c r="O3374" i="1" l="1"/>
  <c r="R3374" i="1"/>
  <c r="N3374" i="1"/>
  <c r="L3374" i="1" l="1"/>
  <c r="S3374" i="1" s="1"/>
  <c r="P3374" i="1" s="1"/>
  <c r="T3374" i="1" l="1"/>
  <c r="W3375" i="1" s="1"/>
  <c r="M3375" i="1" l="1"/>
  <c r="U3374" i="1"/>
  <c r="N3375" i="1" s="1"/>
  <c r="V3375" i="1"/>
  <c r="Q3375" i="1"/>
  <c r="R3375" i="1" l="1"/>
  <c r="O3375" i="1"/>
  <c r="L3375" i="1" s="1"/>
  <c r="S3375" i="1" l="1"/>
  <c r="P3375" i="1" s="1"/>
  <c r="T3375" i="1" l="1"/>
  <c r="V3376" i="1" s="1"/>
  <c r="W3376" i="1" l="1"/>
  <c r="Q3376" i="1" s="1"/>
  <c r="M3376" i="1"/>
  <c r="U3375" i="1"/>
  <c r="N3376" i="1" s="1"/>
  <c r="O3376" i="1" l="1"/>
  <c r="L3376" i="1" s="1"/>
  <c r="R3376" i="1"/>
  <c r="S3376" i="1" l="1"/>
  <c r="P3376" i="1" s="1"/>
  <c r="T3376" i="1" l="1"/>
  <c r="W3377" i="1" s="1"/>
  <c r="Q3377" i="1" s="1"/>
  <c r="V3377" i="1" l="1"/>
  <c r="U3376" i="1"/>
  <c r="M3377" i="1"/>
  <c r="O3377" i="1" l="1"/>
  <c r="R3377" i="1"/>
  <c r="N3377" i="1"/>
  <c r="L3377" i="1" l="1"/>
  <c r="S3377" i="1" s="1"/>
  <c r="P3377" i="1" s="1"/>
  <c r="T3377" i="1" l="1"/>
  <c r="W3378" i="1" l="1"/>
  <c r="Q3378" i="1" s="1"/>
  <c r="M3378" i="1"/>
  <c r="U3377" i="1"/>
  <c r="V3378" i="1"/>
  <c r="R3378" i="1" l="1"/>
  <c r="O3378" i="1"/>
  <c r="N3378" i="1"/>
  <c r="L3378" i="1" s="1"/>
  <c r="S3378" i="1" l="1"/>
  <c r="P3378" i="1" s="1"/>
  <c r="T3378" i="1" l="1"/>
  <c r="W3379" i="1" l="1"/>
  <c r="Q3379" i="1" s="1"/>
  <c r="U3378" i="1"/>
  <c r="N3379" i="1" s="1"/>
  <c r="M3379" i="1"/>
  <c r="V3379" i="1"/>
  <c r="O3379" i="1" l="1"/>
  <c r="L3379" i="1" s="1"/>
  <c r="R3379" i="1"/>
  <c r="S3379" i="1" l="1"/>
  <c r="P3379" i="1" s="1"/>
  <c r="T3379" i="1" l="1"/>
  <c r="W3380" i="1" l="1"/>
  <c r="Q3380" i="1" s="1"/>
  <c r="M3380" i="1"/>
  <c r="U3379" i="1"/>
  <c r="V3380" i="1"/>
  <c r="O3380" i="1" l="1"/>
  <c r="R3380" i="1"/>
  <c r="N3380" i="1"/>
  <c r="L3380" i="1" l="1"/>
  <c r="S3380" i="1" s="1"/>
  <c r="P3380" i="1" s="1"/>
  <c r="T3380" i="1" l="1"/>
  <c r="W3381" i="1" s="1"/>
  <c r="Q3381" i="1" s="1"/>
  <c r="V3381" i="1" l="1"/>
  <c r="U3380" i="1"/>
  <c r="N3381" i="1" s="1"/>
  <c r="M3381" i="1"/>
  <c r="R3381" i="1" l="1"/>
  <c r="O3381" i="1"/>
  <c r="L3381" i="1" s="1"/>
  <c r="S3381" i="1" s="1"/>
  <c r="P3381" i="1" l="1"/>
  <c r="T3381" i="1" s="1"/>
  <c r="W3382" i="1" s="1"/>
  <c r="U3381" i="1" l="1"/>
  <c r="N3382" i="1" s="1"/>
  <c r="M3382" i="1"/>
  <c r="V3382" i="1"/>
  <c r="Q3382" i="1"/>
  <c r="O3382" i="1" l="1"/>
  <c r="L3382" i="1" s="1"/>
  <c r="R3382" i="1"/>
  <c r="S3382" i="1" l="1"/>
  <c r="P3382" i="1" s="1"/>
  <c r="T3382" i="1" l="1"/>
  <c r="W3383" i="1" l="1"/>
  <c r="Q3383" i="1" s="1"/>
  <c r="V3383" i="1"/>
  <c r="M3383" i="1"/>
  <c r="U3382" i="1"/>
  <c r="N3383" i="1" s="1"/>
  <c r="O3383" i="1" l="1"/>
  <c r="L3383" i="1" s="1"/>
  <c r="R3383" i="1"/>
  <c r="S3383" i="1" l="1"/>
  <c r="P3383" i="1" s="1"/>
  <c r="T3383" i="1" l="1"/>
  <c r="W3384" i="1" s="1"/>
  <c r="M3384" i="1" l="1"/>
  <c r="U3383" i="1"/>
  <c r="N3384" i="1" s="1"/>
  <c r="V3384" i="1"/>
  <c r="Q3384" i="1"/>
  <c r="O3384" i="1" l="1"/>
  <c r="L3384" i="1" s="1"/>
  <c r="R3384" i="1"/>
  <c r="S3384" i="1" l="1"/>
  <c r="P3384" i="1" s="1"/>
  <c r="T3384" i="1" s="1"/>
  <c r="W3385" i="1" l="1"/>
  <c r="Q3385" i="1" s="1"/>
  <c r="U3384" i="1"/>
  <c r="N3385" i="1" s="1"/>
  <c r="M3385" i="1"/>
  <c r="V3385" i="1"/>
  <c r="O3385" i="1" l="1"/>
  <c r="L3385" i="1" s="1"/>
  <c r="S3385" i="1" s="1"/>
  <c r="R3385" i="1"/>
  <c r="P3385" i="1" l="1"/>
  <c r="T3385" i="1" s="1"/>
  <c r="W3386" i="1" l="1"/>
  <c r="Q3386" i="1" s="1"/>
  <c r="U3385" i="1"/>
  <c r="N3386" i="1" s="1"/>
  <c r="M3386" i="1"/>
  <c r="V3386" i="1"/>
  <c r="O3386" i="1" l="1"/>
  <c r="L3386" i="1" s="1"/>
  <c r="R3386" i="1"/>
  <c r="S3386" i="1" l="1"/>
  <c r="P3386" i="1" s="1"/>
  <c r="T3386" i="1" l="1"/>
  <c r="W3387" i="1" l="1"/>
  <c r="Q3387" i="1" s="1"/>
  <c r="V3387" i="1"/>
  <c r="U3386" i="1"/>
  <c r="M3387" i="1"/>
  <c r="R3387" i="1" l="1"/>
  <c r="O3387" i="1"/>
  <c r="N3387" i="1"/>
  <c r="L3387" i="1" s="1"/>
  <c r="S3387" i="1" l="1"/>
  <c r="P3387" i="1" s="1"/>
  <c r="T3387" i="1" l="1"/>
  <c r="W3388" i="1" s="1"/>
  <c r="U3387" i="1" l="1"/>
  <c r="M3388" i="1"/>
  <c r="V3388" i="1"/>
  <c r="Q3388" i="1"/>
  <c r="R3388" i="1" l="1"/>
  <c r="O3388" i="1"/>
  <c r="N3388" i="1"/>
  <c r="L3388" i="1" s="1"/>
  <c r="S3388" i="1" l="1"/>
  <c r="P3388" i="1" s="1"/>
  <c r="T3388" i="1" l="1"/>
  <c r="W3389" i="1" s="1"/>
  <c r="Q3389" i="1" l="1"/>
  <c r="M3389" i="1"/>
  <c r="U3388" i="1"/>
  <c r="N3389" i="1" s="1"/>
  <c r="V3389" i="1"/>
  <c r="O3389" i="1" l="1"/>
  <c r="L3389" i="1" s="1"/>
  <c r="R3389" i="1"/>
  <c r="S3389" i="1" l="1"/>
  <c r="P3389" i="1" s="1"/>
  <c r="T3389" i="1" l="1"/>
  <c r="W3390" i="1" l="1"/>
  <c r="Q3390" i="1" s="1"/>
  <c r="M3390" i="1"/>
  <c r="U3389" i="1"/>
  <c r="V3390" i="1"/>
  <c r="O3390" i="1" l="1"/>
  <c r="R3390" i="1"/>
  <c r="N3390" i="1"/>
  <c r="L3390" i="1" l="1"/>
  <c r="S3390" i="1" s="1"/>
  <c r="P3390" i="1" s="1"/>
  <c r="T3390" i="1" l="1"/>
  <c r="W3391" i="1" l="1"/>
  <c r="Q3391" i="1" s="1"/>
  <c r="M3391" i="1"/>
  <c r="U3390" i="1"/>
  <c r="V3391" i="1"/>
  <c r="R3391" i="1" l="1"/>
  <c r="O3391" i="1"/>
  <c r="N3391" i="1"/>
  <c r="L3391" i="1" l="1"/>
  <c r="S3391" i="1"/>
  <c r="P3391" i="1" s="1"/>
  <c r="T3391" i="1" l="1"/>
  <c r="W3392" i="1" s="1"/>
  <c r="Q3392" i="1" s="1"/>
  <c r="U3391" i="1" l="1"/>
  <c r="N3392" i="1" s="1"/>
  <c r="M3392" i="1"/>
  <c r="V3392" i="1"/>
  <c r="R3392" i="1" l="1"/>
  <c r="O3392" i="1"/>
  <c r="L3392" i="1" s="1"/>
  <c r="S3392" i="1" s="1"/>
  <c r="P3392" i="1" l="1"/>
  <c r="T3392" i="1" s="1"/>
  <c r="W3393" i="1" l="1"/>
  <c r="Q3393" i="1" s="1"/>
  <c r="U3392" i="1"/>
  <c r="M3393" i="1"/>
  <c r="V3393" i="1"/>
  <c r="O3393" i="1" l="1"/>
  <c r="R3393" i="1"/>
  <c r="N3393" i="1"/>
  <c r="L3393" i="1" l="1"/>
  <c r="S3393" i="1" s="1"/>
  <c r="P3393" i="1" s="1"/>
  <c r="T3393" i="1" l="1"/>
  <c r="W3394" i="1" l="1"/>
  <c r="Q3394" i="1" s="1"/>
  <c r="M3394" i="1"/>
  <c r="U3393" i="1"/>
  <c r="V3394" i="1"/>
  <c r="O3394" i="1" l="1"/>
  <c r="R3394" i="1"/>
  <c r="N3394" i="1"/>
  <c r="L3394" i="1" l="1"/>
  <c r="S3394" i="1" s="1"/>
  <c r="P3394" i="1" s="1"/>
  <c r="T3394" i="1" l="1"/>
  <c r="W3395" i="1" s="1"/>
  <c r="Q3395" i="1" s="1"/>
  <c r="V3395" i="1" l="1"/>
  <c r="M3395" i="1"/>
  <c r="U3394" i="1"/>
  <c r="O3395" i="1" s="1"/>
  <c r="N3395" i="1" l="1"/>
  <c r="L3395" i="1" s="1"/>
  <c r="S3395" i="1" s="1"/>
  <c r="R3395" i="1"/>
  <c r="P3395" i="1" l="1"/>
  <c r="T3395" i="1" s="1"/>
  <c r="W3396" i="1" s="1"/>
  <c r="M3396" i="1" l="1"/>
  <c r="U3395" i="1"/>
  <c r="N3396" i="1" s="1"/>
  <c r="V3396" i="1"/>
  <c r="Q3396" i="1"/>
  <c r="O3396" i="1" l="1"/>
  <c r="L3396" i="1" s="1"/>
  <c r="R3396" i="1"/>
  <c r="S3396" i="1" l="1"/>
  <c r="P3396" i="1" s="1"/>
  <c r="T3396" i="1" l="1"/>
  <c r="W3397" i="1" s="1"/>
  <c r="Q3397" i="1" s="1"/>
  <c r="V3397" i="1" l="1"/>
  <c r="U3396" i="1"/>
  <c r="N3397" i="1" s="1"/>
  <c r="M3397" i="1"/>
  <c r="R3397" i="1" l="1"/>
  <c r="O3397" i="1"/>
  <c r="L3397" i="1" s="1"/>
  <c r="S3397" i="1" s="1"/>
  <c r="P3397" i="1" l="1"/>
  <c r="T3397" i="1" s="1"/>
  <c r="W3398" i="1" s="1"/>
  <c r="Q3398" i="1" s="1"/>
  <c r="V3398" i="1" l="1"/>
  <c r="U3397" i="1"/>
  <c r="N3398" i="1" s="1"/>
  <c r="M3398" i="1"/>
  <c r="O3398" i="1" l="1"/>
  <c r="L3398" i="1" s="1"/>
  <c r="S3398" i="1" s="1"/>
  <c r="R3398" i="1"/>
  <c r="P3398" i="1" l="1"/>
  <c r="T3398" i="1" s="1"/>
  <c r="W3399" i="1" s="1"/>
  <c r="Q3399" i="1" s="1"/>
  <c r="V3399" i="1" l="1"/>
  <c r="U3398" i="1"/>
  <c r="O3399" i="1" s="1"/>
  <c r="M3399" i="1"/>
  <c r="N3399" i="1" l="1"/>
  <c r="L3399" i="1" s="1"/>
  <c r="S3399" i="1" s="1"/>
  <c r="R3399" i="1"/>
  <c r="P3399" i="1" l="1"/>
  <c r="T3399" i="1" s="1"/>
  <c r="W3400" i="1" l="1"/>
  <c r="Q3400" i="1" s="1"/>
  <c r="V3400" i="1"/>
  <c r="U3399" i="1"/>
  <c r="M3400" i="1"/>
  <c r="O3400" i="1" l="1"/>
  <c r="R3400" i="1"/>
  <c r="N3400" i="1"/>
  <c r="L3400" i="1" l="1"/>
  <c r="S3400" i="1" s="1"/>
  <c r="P3400" i="1" s="1"/>
  <c r="T3400" i="1" l="1"/>
  <c r="W3401" i="1" l="1"/>
  <c r="Q3401" i="1" s="1"/>
  <c r="M3401" i="1"/>
  <c r="U3400" i="1"/>
  <c r="N3401" i="1" s="1"/>
  <c r="V3401" i="1"/>
  <c r="O3401" i="1" l="1"/>
  <c r="L3401" i="1" s="1"/>
  <c r="R3401" i="1"/>
  <c r="S3401" i="1" l="1"/>
  <c r="P3401" i="1" s="1"/>
  <c r="T3401" i="1" l="1"/>
  <c r="W3402" i="1" l="1"/>
  <c r="Q3402" i="1" s="1"/>
  <c r="M3402" i="1"/>
  <c r="U3401" i="1"/>
  <c r="N3402" i="1" s="1"/>
  <c r="V3402" i="1"/>
  <c r="O3402" i="1" l="1"/>
  <c r="L3402" i="1" s="1"/>
  <c r="R3402" i="1"/>
  <c r="S3402" i="1" l="1"/>
  <c r="P3402" i="1" s="1"/>
  <c r="T3402" i="1" l="1"/>
  <c r="W3403" i="1" s="1"/>
  <c r="Q3403" i="1" s="1"/>
  <c r="U3402" i="1" l="1"/>
  <c r="O3403" i="1" s="1"/>
  <c r="M3403" i="1"/>
  <c r="V3403" i="1"/>
  <c r="N3403" i="1" l="1"/>
  <c r="L3403" i="1" s="1"/>
  <c r="S3403" i="1" s="1"/>
  <c r="R3403" i="1"/>
  <c r="P3403" i="1" l="1"/>
  <c r="T3403" i="1" s="1"/>
  <c r="W3404" i="1" s="1"/>
  <c r="M3404" i="1" l="1"/>
  <c r="U3403" i="1"/>
  <c r="V3404" i="1"/>
  <c r="Q3404" i="1"/>
  <c r="N3404" i="1" l="1"/>
  <c r="O3404" i="1"/>
  <c r="R3404" i="1"/>
  <c r="L3404" i="1" l="1"/>
  <c r="S3404" i="1" s="1"/>
  <c r="P3404" i="1" s="1"/>
  <c r="T3404" i="1" s="1"/>
  <c r="W3405" i="1" l="1"/>
  <c r="Q3405" i="1" s="1"/>
  <c r="U3404" i="1"/>
  <c r="M3405" i="1"/>
  <c r="V3405" i="1"/>
  <c r="O3405" i="1" l="1"/>
  <c r="R3405" i="1"/>
  <c r="N3405" i="1"/>
  <c r="L3405" i="1" s="1"/>
  <c r="S3405" i="1" l="1"/>
  <c r="P3405" i="1" s="1"/>
  <c r="T3405" i="1" l="1"/>
  <c r="W3406" i="1" s="1"/>
  <c r="M3406" i="1" l="1"/>
  <c r="U3405" i="1"/>
  <c r="N3406" i="1" s="1"/>
  <c r="V3406" i="1"/>
  <c r="Q3406" i="1"/>
  <c r="R3406" i="1" l="1"/>
  <c r="O3406" i="1"/>
  <c r="L3406" i="1" s="1"/>
  <c r="S3406" i="1" l="1"/>
  <c r="P3406" i="1" s="1"/>
  <c r="T3406" i="1" l="1"/>
  <c r="W3407" i="1" s="1"/>
  <c r="M3407" i="1" l="1"/>
  <c r="U3406" i="1"/>
  <c r="N3407" i="1" s="1"/>
  <c r="V3407" i="1"/>
  <c r="Q3407" i="1"/>
  <c r="O3407" i="1" l="1"/>
  <c r="L3407" i="1" s="1"/>
  <c r="R3407" i="1"/>
  <c r="S3407" i="1" l="1"/>
  <c r="P3407" i="1" s="1"/>
  <c r="T3407" i="1" l="1"/>
  <c r="W3408" i="1" s="1"/>
  <c r="M3408" i="1" l="1"/>
  <c r="U3407" i="1"/>
  <c r="V3408" i="1"/>
  <c r="Q3408" i="1"/>
  <c r="O3408" i="1" l="1"/>
  <c r="R3408" i="1"/>
  <c r="N3408" i="1"/>
  <c r="L3408" i="1" l="1"/>
  <c r="S3408" i="1" s="1"/>
  <c r="P3408" i="1" s="1"/>
  <c r="T3408" i="1" l="1"/>
  <c r="W3409" i="1" l="1"/>
  <c r="Q3409" i="1" s="1"/>
  <c r="M3409" i="1"/>
  <c r="U3408" i="1"/>
  <c r="N3409" i="1" s="1"/>
  <c r="V3409" i="1"/>
  <c r="O3409" i="1" l="1"/>
  <c r="L3409" i="1" s="1"/>
  <c r="R3409" i="1"/>
  <c r="S3409" i="1" l="1"/>
  <c r="P3409" i="1" s="1"/>
  <c r="T3409" i="1" l="1"/>
  <c r="W3410" i="1" s="1"/>
  <c r="Q3410" i="1" s="1"/>
  <c r="U3409" i="1" l="1"/>
  <c r="N3410" i="1" s="1"/>
  <c r="M3410" i="1"/>
  <c r="V3410" i="1"/>
  <c r="R3410" i="1" l="1"/>
  <c r="O3410" i="1"/>
  <c r="L3410" i="1" s="1"/>
  <c r="S3410" i="1" s="1"/>
  <c r="P3410" i="1" l="1"/>
  <c r="T3410" i="1" s="1"/>
  <c r="W3411" i="1" s="1"/>
  <c r="U3410" i="1" l="1"/>
  <c r="N3411" i="1" s="1"/>
  <c r="M3411" i="1"/>
  <c r="V3411" i="1"/>
  <c r="Q3411" i="1"/>
  <c r="R3411" i="1" l="1"/>
  <c r="O3411" i="1"/>
  <c r="L3411" i="1" s="1"/>
  <c r="S3411" i="1" l="1"/>
  <c r="P3411" i="1" s="1"/>
  <c r="T3411" i="1" l="1"/>
  <c r="W3412" i="1" s="1"/>
  <c r="Q3412" i="1" s="1"/>
  <c r="U3411" i="1" l="1"/>
  <c r="R3412" i="1" s="1"/>
  <c r="M3412" i="1"/>
  <c r="V3412" i="1"/>
  <c r="N3412" i="1" l="1"/>
  <c r="O3412" i="1"/>
  <c r="L3412" i="1" l="1"/>
  <c r="S3412" i="1" s="1"/>
  <c r="P3412" i="1" s="1"/>
  <c r="T3412" i="1" l="1"/>
  <c r="W3413" i="1" s="1"/>
  <c r="Q3413" i="1" s="1"/>
  <c r="M3413" i="1" l="1"/>
  <c r="U3412" i="1"/>
  <c r="N3413" i="1" s="1"/>
  <c r="V3413" i="1"/>
  <c r="O3413" i="1" l="1"/>
  <c r="L3413" i="1" s="1"/>
  <c r="S3413" i="1" s="1"/>
  <c r="R3413" i="1"/>
  <c r="P3413" i="1" l="1"/>
  <c r="T3413" i="1" s="1"/>
  <c r="W3414" i="1" s="1"/>
  <c r="M3414" i="1" l="1"/>
  <c r="U3413" i="1"/>
  <c r="N3414" i="1" s="1"/>
  <c r="V3414" i="1"/>
  <c r="Q3414" i="1"/>
  <c r="O3414" i="1" l="1"/>
  <c r="L3414" i="1" s="1"/>
  <c r="R3414" i="1"/>
  <c r="S3414" i="1" l="1"/>
  <c r="P3414" i="1" s="1"/>
  <c r="T3414" i="1" l="1"/>
  <c r="W3415" i="1" s="1"/>
  <c r="U3414" i="1" l="1"/>
  <c r="M3415" i="1"/>
  <c r="V3415" i="1"/>
  <c r="Q3415" i="1"/>
  <c r="O3415" i="1" l="1"/>
  <c r="R3415" i="1"/>
  <c r="N3415" i="1"/>
  <c r="L3415" i="1" l="1"/>
  <c r="S3415" i="1" s="1"/>
  <c r="P3415" i="1" s="1"/>
  <c r="T3415" i="1" l="1"/>
  <c r="W3416" i="1" s="1"/>
  <c r="M3416" i="1" l="1"/>
  <c r="U3415" i="1"/>
  <c r="N3416" i="1" s="1"/>
  <c r="V3416" i="1"/>
  <c r="Q3416" i="1"/>
  <c r="O3416" i="1" l="1"/>
  <c r="L3416" i="1" s="1"/>
  <c r="R3416" i="1"/>
  <c r="S3416" i="1" l="1"/>
  <c r="P3416" i="1" s="1"/>
  <c r="T3416" i="1" l="1"/>
  <c r="V3417" i="1" s="1"/>
  <c r="W3417" i="1" l="1"/>
  <c r="Q3417" i="1" s="1"/>
  <c r="M3417" i="1"/>
  <c r="U3416" i="1"/>
  <c r="N3417" i="1" s="1"/>
  <c r="O3417" i="1" l="1"/>
  <c r="L3417" i="1" s="1"/>
  <c r="R3417" i="1"/>
  <c r="S3417" i="1" l="1"/>
  <c r="P3417" i="1" s="1"/>
  <c r="T3417" i="1" l="1"/>
  <c r="W3418" i="1" l="1"/>
  <c r="Q3418" i="1" s="1"/>
  <c r="M3418" i="1"/>
  <c r="U3417" i="1"/>
  <c r="V3418" i="1"/>
  <c r="O3418" i="1" l="1"/>
  <c r="R3418" i="1"/>
  <c r="N3418" i="1"/>
  <c r="L3418" i="1" l="1"/>
  <c r="S3418" i="1" s="1"/>
  <c r="P3418" i="1" s="1"/>
  <c r="T3418" i="1" l="1"/>
  <c r="W3419" i="1" s="1"/>
  <c r="M3419" i="1" l="1"/>
  <c r="U3418" i="1"/>
  <c r="N3419" i="1" s="1"/>
  <c r="V3419" i="1"/>
  <c r="Q3419" i="1"/>
  <c r="R3419" i="1" l="1"/>
  <c r="O3419" i="1"/>
  <c r="L3419" i="1" s="1"/>
  <c r="S3419" i="1" l="1"/>
  <c r="P3419" i="1" s="1"/>
  <c r="T3419" i="1" l="1"/>
  <c r="W3420" i="1" l="1"/>
  <c r="Q3420" i="1" s="1"/>
  <c r="U3419" i="1"/>
  <c r="N3420" i="1" s="1"/>
  <c r="M3420" i="1"/>
  <c r="V3420" i="1"/>
  <c r="O3420" i="1" l="1"/>
  <c r="L3420" i="1" s="1"/>
  <c r="R3420" i="1"/>
  <c r="S3420" i="1" l="1"/>
  <c r="P3420" i="1" s="1"/>
  <c r="T3420" i="1" l="1"/>
  <c r="W3421" i="1" s="1"/>
  <c r="Q3421" i="1" s="1"/>
  <c r="U3420" i="1" l="1"/>
  <c r="R3421" i="1" s="1"/>
  <c r="M3421" i="1"/>
  <c r="V3421" i="1"/>
  <c r="N3421" i="1" l="1"/>
  <c r="O3421" i="1"/>
  <c r="L3421" i="1" l="1"/>
  <c r="S3421" i="1" s="1"/>
  <c r="P3421" i="1" s="1"/>
  <c r="T3421" i="1" l="1"/>
  <c r="W3422" i="1" s="1"/>
  <c r="Q3422" i="1" s="1"/>
  <c r="M3422" i="1" l="1"/>
  <c r="U3421" i="1"/>
  <c r="R3422" i="1" s="1"/>
  <c r="V3422" i="1"/>
  <c r="O3422" i="1" l="1"/>
  <c r="N3422" i="1"/>
  <c r="L3422" i="1" l="1"/>
  <c r="S3422" i="1" s="1"/>
  <c r="P3422" i="1" s="1"/>
  <c r="T3422" i="1" l="1"/>
  <c r="W3423" i="1" s="1"/>
  <c r="Q3423" i="1" s="1"/>
  <c r="U3422" i="1" l="1"/>
  <c r="N3423" i="1" s="1"/>
  <c r="M3423" i="1"/>
  <c r="V3423" i="1"/>
  <c r="O3423" i="1"/>
  <c r="R3423" i="1" l="1"/>
  <c r="L3423" i="1"/>
  <c r="S3423" i="1" s="1"/>
  <c r="P3423" i="1" s="1"/>
  <c r="T3423" i="1" s="1"/>
  <c r="W3424" i="1" s="1"/>
  <c r="M3424" i="1" l="1"/>
  <c r="U3423" i="1"/>
  <c r="V3424" i="1"/>
  <c r="Q3424" i="1"/>
  <c r="O3424" i="1" l="1"/>
  <c r="R3424" i="1"/>
  <c r="N3424" i="1"/>
  <c r="L3424" i="1" l="1"/>
  <c r="S3424" i="1" s="1"/>
  <c r="P3424" i="1" s="1"/>
  <c r="T3424" i="1" l="1"/>
  <c r="V3425" i="1" s="1"/>
  <c r="M3425" i="1" l="1"/>
  <c r="U3424" i="1"/>
  <c r="N3425" i="1" s="1"/>
  <c r="W3425" i="1"/>
  <c r="Q3425" i="1" s="1"/>
  <c r="R3425" i="1" l="1"/>
  <c r="O3425" i="1"/>
  <c r="L3425" i="1" s="1"/>
  <c r="S3425" i="1" s="1"/>
  <c r="P3425" i="1" l="1"/>
  <c r="T3425" i="1" s="1"/>
  <c r="V3426" i="1" s="1"/>
  <c r="U3425" i="1" l="1"/>
  <c r="N3426" i="1" s="1"/>
  <c r="M3426" i="1"/>
  <c r="W3426" i="1"/>
  <c r="Q3426" i="1" s="1"/>
  <c r="R3426" i="1" l="1"/>
  <c r="O3426" i="1"/>
  <c r="L3426" i="1" s="1"/>
  <c r="S3426" i="1" s="1"/>
  <c r="P3426" i="1" l="1"/>
  <c r="T3426" i="1" s="1"/>
  <c r="W3427" i="1" s="1"/>
  <c r="U3426" i="1" l="1"/>
  <c r="N3427" i="1" s="1"/>
  <c r="M3427" i="1"/>
  <c r="V3427" i="1"/>
  <c r="Q3427" i="1"/>
  <c r="O3427" i="1" l="1"/>
  <c r="L3427" i="1" s="1"/>
  <c r="S3427" i="1" s="1"/>
  <c r="R3427" i="1"/>
  <c r="P3427" i="1" l="1"/>
  <c r="T3427" i="1"/>
  <c r="W3428" i="1" l="1"/>
  <c r="Q3428" i="1" s="1"/>
  <c r="U3427" i="1"/>
  <c r="N3428" i="1" s="1"/>
  <c r="M3428" i="1"/>
  <c r="V3428" i="1"/>
  <c r="O3428" i="1" l="1"/>
  <c r="L3428" i="1" s="1"/>
  <c r="R3428" i="1"/>
  <c r="S3428" i="1" l="1"/>
  <c r="P3428" i="1" s="1"/>
  <c r="T3428" i="1" l="1"/>
  <c r="W3429" i="1" s="1"/>
  <c r="U3428" i="1" l="1"/>
  <c r="N3429" i="1" s="1"/>
  <c r="M3429" i="1"/>
  <c r="V3429" i="1"/>
  <c r="Q3429" i="1"/>
  <c r="O3429" i="1" l="1"/>
  <c r="L3429" i="1" s="1"/>
  <c r="R3429" i="1"/>
  <c r="S3429" i="1" l="1"/>
  <c r="P3429" i="1" s="1"/>
  <c r="T3429" i="1" l="1"/>
  <c r="W3430" i="1" s="1"/>
  <c r="M3430" i="1" l="1"/>
  <c r="U3429" i="1"/>
  <c r="N3430" i="1" s="1"/>
  <c r="V3430" i="1"/>
  <c r="Q3430" i="1"/>
  <c r="R3430" i="1" l="1"/>
  <c r="O3430" i="1"/>
  <c r="L3430" i="1" s="1"/>
  <c r="S3430" i="1" l="1"/>
  <c r="P3430" i="1" s="1"/>
  <c r="T3430" i="1" l="1"/>
  <c r="W3431" i="1" s="1"/>
  <c r="Q3431" i="1" s="1"/>
  <c r="V3431" i="1" l="1"/>
  <c r="U3430" i="1"/>
  <c r="R3431" i="1" s="1"/>
  <c r="M3431" i="1"/>
  <c r="O3431" i="1" l="1"/>
  <c r="N3431" i="1"/>
  <c r="L3431" i="1" s="1"/>
  <c r="S3431" i="1" s="1"/>
  <c r="P3431" i="1" s="1"/>
  <c r="T3431" i="1" l="1"/>
  <c r="W3432" i="1" s="1"/>
  <c r="Q3432" i="1" s="1"/>
  <c r="V3432" i="1" l="1"/>
  <c r="U3431" i="1"/>
  <c r="N3432" i="1" s="1"/>
  <c r="M3432" i="1"/>
  <c r="R3432" i="1" l="1"/>
  <c r="O3432" i="1"/>
  <c r="L3432" i="1" s="1"/>
  <c r="S3432" i="1" s="1"/>
  <c r="P3432" i="1" l="1"/>
  <c r="T3432" i="1" s="1"/>
  <c r="V3433" i="1" s="1"/>
  <c r="W3433" i="1" l="1"/>
  <c r="Q3433" i="1" s="1"/>
  <c r="M3433" i="1"/>
  <c r="U3432" i="1"/>
  <c r="N3433" i="1" s="1"/>
  <c r="R3433" i="1" l="1"/>
  <c r="O3433" i="1"/>
  <c r="L3433" i="1" s="1"/>
  <c r="S3433" i="1" l="1"/>
  <c r="P3433" i="1" s="1"/>
  <c r="T3433" i="1" l="1"/>
  <c r="W3434" i="1" s="1"/>
  <c r="Q3434" i="1" s="1"/>
  <c r="U3433" i="1" l="1"/>
  <c r="N3434" i="1" s="1"/>
  <c r="V3434" i="1"/>
  <c r="M3434" i="1"/>
  <c r="O3434" i="1" l="1"/>
  <c r="L3434" i="1" s="1"/>
  <c r="S3434" i="1" s="1"/>
  <c r="R3434" i="1"/>
  <c r="P3434" i="1" l="1"/>
  <c r="T3434" i="1" s="1"/>
  <c r="W3435" i="1" l="1"/>
  <c r="Q3435" i="1" s="1"/>
  <c r="M3435" i="1"/>
  <c r="U3434" i="1"/>
  <c r="O3435" i="1" s="1"/>
  <c r="V3435" i="1"/>
  <c r="N3435" i="1" l="1"/>
  <c r="L3435" i="1" s="1"/>
  <c r="S3435" i="1" s="1"/>
  <c r="R3435" i="1"/>
  <c r="P3435" i="1" l="1"/>
  <c r="T3435" i="1" s="1"/>
  <c r="W3436" i="1" s="1"/>
  <c r="M3436" i="1" l="1"/>
  <c r="U3435" i="1"/>
  <c r="V3436" i="1"/>
  <c r="Q3436" i="1"/>
  <c r="R3436" i="1" l="1"/>
  <c r="O3436" i="1"/>
  <c r="N3436" i="1"/>
  <c r="L3436" i="1" l="1"/>
  <c r="S3436" i="1" l="1"/>
  <c r="P3436" i="1" s="1"/>
  <c r="T3436" i="1" s="1"/>
  <c r="V3437" i="1" l="1"/>
  <c r="U3436" i="1"/>
  <c r="O3437" i="1" s="1"/>
  <c r="M3437" i="1"/>
  <c r="W3437" i="1"/>
  <c r="Q3437" i="1" s="1"/>
  <c r="N3437" i="1" l="1"/>
  <c r="L3437" i="1" s="1"/>
  <c r="S3437" i="1" s="1"/>
  <c r="R3437" i="1"/>
  <c r="P3437" i="1" l="1"/>
  <c r="T3437" i="1" s="1"/>
  <c r="W3438" i="1" s="1"/>
  <c r="M3438" i="1" l="1"/>
  <c r="U3437" i="1"/>
  <c r="N3438" i="1" s="1"/>
  <c r="V3438" i="1"/>
  <c r="Q3438" i="1"/>
  <c r="R3438" i="1" l="1"/>
  <c r="O3438" i="1"/>
  <c r="L3438" i="1" s="1"/>
  <c r="S3438" i="1" l="1"/>
  <c r="P3438" i="1" s="1"/>
  <c r="T3438" i="1" l="1"/>
  <c r="W3439" i="1" s="1"/>
  <c r="M3439" i="1" l="1"/>
  <c r="U3438" i="1"/>
  <c r="V3439" i="1"/>
  <c r="Q3439" i="1"/>
  <c r="O3439" i="1" l="1"/>
  <c r="R3439" i="1"/>
  <c r="N3439" i="1"/>
  <c r="L3439" i="1" l="1"/>
  <c r="S3439" i="1" s="1"/>
  <c r="P3439" i="1" s="1"/>
  <c r="T3439" i="1" l="1"/>
  <c r="W3440" i="1" s="1"/>
  <c r="Q3440" i="1" s="1"/>
  <c r="V3440" i="1" l="1"/>
  <c r="M3440" i="1"/>
  <c r="U3439" i="1"/>
  <c r="R3440" i="1" s="1"/>
  <c r="O3440" i="1" l="1"/>
  <c r="N3440" i="1"/>
  <c r="L3440" i="1" l="1"/>
  <c r="S3440" i="1" s="1"/>
  <c r="P3440" i="1" s="1"/>
  <c r="T3440" i="1" l="1"/>
  <c r="W3441" i="1" s="1"/>
  <c r="Q3441" i="1" s="1"/>
  <c r="V3441" i="1" l="1"/>
  <c r="M3441" i="1"/>
  <c r="U3440" i="1"/>
  <c r="O3441" i="1" s="1"/>
  <c r="R3441" i="1" l="1"/>
  <c r="N3441" i="1"/>
  <c r="L3441" i="1" s="1"/>
  <c r="S3441" i="1" s="1"/>
  <c r="P3441" i="1" l="1"/>
  <c r="T3441" i="1" s="1"/>
  <c r="W3442" i="1" s="1"/>
  <c r="M3442" i="1" l="1"/>
  <c r="U3441" i="1"/>
  <c r="V3442" i="1"/>
  <c r="Q3442" i="1"/>
  <c r="O3442" i="1" l="1"/>
  <c r="R3442" i="1"/>
  <c r="N3442" i="1"/>
  <c r="L3442" i="1" l="1"/>
  <c r="S3442" i="1" s="1"/>
  <c r="P3442" i="1" s="1"/>
  <c r="T3442" i="1" l="1"/>
  <c r="W3443" i="1" s="1"/>
  <c r="M3443" i="1" l="1"/>
  <c r="U3442" i="1"/>
  <c r="V3443" i="1"/>
  <c r="Q3443" i="1"/>
  <c r="O3443" i="1" l="1"/>
  <c r="R3443" i="1"/>
  <c r="N3443" i="1"/>
  <c r="L3443" i="1" l="1"/>
  <c r="S3443" i="1" s="1"/>
  <c r="P3443" i="1" s="1"/>
  <c r="T3443" i="1" l="1"/>
  <c r="W3444" i="1" s="1"/>
  <c r="Q3444" i="1" s="1"/>
  <c r="V3444" i="1" l="1"/>
  <c r="M3444" i="1"/>
  <c r="U3443" i="1"/>
  <c r="N3444" i="1" s="1"/>
  <c r="O3444" i="1" l="1"/>
  <c r="L3444" i="1" s="1"/>
  <c r="S3444" i="1" s="1"/>
  <c r="R3444" i="1"/>
  <c r="P3444" i="1" l="1"/>
  <c r="T3444" i="1" s="1"/>
  <c r="W3445" i="1" s="1"/>
  <c r="Q3445" i="1" s="1"/>
  <c r="M3445" i="1" l="1"/>
  <c r="U3444" i="1"/>
  <c r="R3445" i="1" s="1"/>
  <c r="V3445" i="1"/>
  <c r="O3445" i="1" l="1"/>
  <c r="N3445" i="1"/>
  <c r="L3445" i="1" l="1"/>
  <c r="S3445" i="1" s="1"/>
  <c r="P3445" i="1" s="1"/>
  <c r="T3445" i="1" l="1"/>
  <c r="W3446" i="1" s="1"/>
  <c r="Q3446" i="1" s="1"/>
  <c r="M3446" i="1" l="1"/>
  <c r="V3446" i="1"/>
  <c r="U3445" i="1"/>
  <c r="N3446" i="1" s="1"/>
  <c r="O3446" i="1" l="1"/>
  <c r="L3446" i="1" s="1"/>
  <c r="S3446" i="1" s="1"/>
  <c r="R3446" i="1"/>
  <c r="P3446" i="1" l="1"/>
  <c r="T3446" i="1" s="1"/>
  <c r="W3447" i="1" s="1"/>
  <c r="Q3447" i="1" s="1"/>
  <c r="V3447" i="1" l="1"/>
  <c r="U3446" i="1"/>
  <c r="N3447" i="1" s="1"/>
  <c r="M3447" i="1"/>
  <c r="R3447" i="1" l="1"/>
  <c r="O3447" i="1"/>
  <c r="L3447" i="1" s="1"/>
  <c r="S3447" i="1" s="1"/>
  <c r="P3447" i="1" l="1"/>
  <c r="T3447" i="1" s="1"/>
  <c r="W3448" i="1" l="1"/>
  <c r="Q3448" i="1" s="1"/>
  <c r="M3448" i="1"/>
  <c r="U3447" i="1"/>
  <c r="N3448" i="1" s="1"/>
  <c r="V3448" i="1"/>
  <c r="R3448" i="1" l="1"/>
  <c r="O3448" i="1"/>
  <c r="L3448" i="1" s="1"/>
  <c r="S3448" i="1" l="1"/>
  <c r="P3448" i="1" s="1"/>
  <c r="T3448" i="1" l="1"/>
  <c r="V3449" i="1" s="1"/>
  <c r="U3448" i="1" l="1"/>
  <c r="N3449" i="1" s="1"/>
  <c r="W3449" i="1"/>
  <c r="Q3449" i="1" s="1"/>
  <c r="M3449" i="1"/>
  <c r="R3449" i="1" l="1"/>
  <c r="O3449" i="1"/>
  <c r="L3449" i="1" s="1"/>
  <c r="S3449" i="1" s="1"/>
  <c r="P3449" i="1" l="1"/>
  <c r="T3449" i="1" s="1"/>
  <c r="W3450" i="1" s="1"/>
  <c r="U3449" i="1" l="1"/>
  <c r="N3450" i="1" s="1"/>
  <c r="M3450" i="1"/>
  <c r="V3450" i="1"/>
  <c r="Q3450" i="1"/>
  <c r="O3450" i="1" l="1"/>
  <c r="L3450" i="1" s="1"/>
  <c r="R3450" i="1"/>
  <c r="S3450" i="1" l="1"/>
  <c r="P3450" i="1" s="1"/>
  <c r="T3450" i="1" l="1"/>
  <c r="W3451" i="1" s="1"/>
  <c r="U3450" i="1" l="1"/>
  <c r="N3451" i="1" s="1"/>
  <c r="M3451" i="1"/>
  <c r="V3451" i="1"/>
  <c r="Q3451" i="1"/>
  <c r="O3451" i="1" l="1"/>
  <c r="L3451" i="1" s="1"/>
  <c r="R3451" i="1"/>
  <c r="S3451" i="1" l="1"/>
  <c r="P3451" i="1" s="1"/>
  <c r="T3451" i="1" l="1"/>
  <c r="W3452" i="1" s="1"/>
  <c r="M3452" i="1" l="1"/>
  <c r="U3451" i="1"/>
  <c r="V3452" i="1"/>
  <c r="Q3452" i="1"/>
  <c r="R3452" i="1" l="1"/>
  <c r="O3452" i="1"/>
  <c r="N3452" i="1"/>
  <c r="L3452" i="1" s="1"/>
  <c r="S3452" i="1" l="1"/>
  <c r="P3452" i="1" s="1"/>
  <c r="T3452" i="1" l="1"/>
  <c r="W3453" i="1" s="1"/>
  <c r="Q3453" i="1" s="1"/>
  <c r="V3453" i="1" l="1"/>
  <c r="U3452" i="1"/>
  <c r="N3453" i="1" s="1"/>
  <c r="M3453" i="1"/>
  <c r="R3453" i="1" l="1"/>
  <c r="O3453" i="1"/>
  <c r="L3453" i="1" s="1"/>
  <c r="S3453" i="1" s="1"/>
  <c r="P3453" i="1" l="1"/>
  <c r="T3453" i="1" s="1"/>
  <c r="W3454" i="1" s="1"/>
  <c r="M3454" i="1" l="1"/>
  <c r="U3453" i="1"/>
  <c r="N3454" i="1" s="1"/>
  <c r="V3454" i="1"/>
  <c r="Q3454" i="1"/>
  <c r="O3454" i="1" l="1"/>
  <c r="L3454" i="1" s="1"/>
  <c r="R3454" i="1"/>
  <c r="S3454" i="1" l="1"/>
  <c r="P3454" i="1" s="1"/>
  <c r="T3454" i="1" l="1"/>
  <c r="W3455" i="1" s="1"/>
  <c r="U3454" i="1" l="1"/>
  <c r="N3455" i="1" s="1"/>
  <c r="M3455" i="1"/>
  <c r="V3455" i="1"/>
  <c r="Q3455" i="1"/>
  <c r="R3455" i="1" l="1"/>
  <c r="O3455" i="1"/>
  <c r="L3455" i="1" s="1"/>
  <c r="S3455" i="1" l="1"/>
  <c r="P3455" i="1" s="1"/>
  <c r="T3455" i="1" l="1"/>
  <c r="W3456" i="1" s="1"/>
  <c r="U3455" i="1" l="1"/>
  <c r="M3456" i="1"/>
  <c r="V3456" i="1"/>
  <c r="Q3456" i="1"/>
  <c r="R3456" i="1" l="1"/>
  <c r="O3456" i="1"/>
  <c r="N3456" i="1"/>
  <c r="L3456" i="1" s="1"/>
  <c r="S3456" i="1" l="1"/>
  <c r="P3456" i="1" s="1"/>
  <c r="T3456" i="1" l="1"/>
  <c r="W3457" i="1" s="1"/>
  <c r="U3456" i="1" l="1"/>
  <c r="M3457" i="1"/>
  <c r="V3457" i="1"/>
  <c r="Q3457" i="1"/>
  <c r="R3457" i="1" l="1"/>
  <c r="O3457" i="1"/>
  <c r="N3457" i="1"/>
  <c r="L3457" i="1" s="1"/>
  <c r="S3457" i="1" l="1"/>
  <c r="P3457" i="1" s="1"/>
  <c r="T3457" i="1" l="1"/>
  <c r="W3458" i="1" s="1"/>
  <c r="U3457" i="1" l="1"/>
  <c r="M3458" i="1"/>
  <c r="V3458" i="1"/>
  <c r="Q3458" i="1"/>
  <c r="R3458" i="1" l="1"/>
  <c r="O3458" i="1"/>
  <c r="N3458" i="1"/>
  <c r="L3458" i="1" s="1"/>
  <c r="S3458" i="1" l="1"/>
  <c r="P3458" i="1" s="1"/>
  <c r="T3458" i="1" l="1"/>
  <c r="W3459" i="1" s="1"/>
  <c r="Q3459" i="1" s="1"/>
  <c r="V3459" i="1" l="1"/>
  <c r="M3459" i="1"/>
  <c r="U3458" i="1"/>
  <c r="O3459" i="1" s="1"/>
  <c r="N3459" i="1" l="1"/>
  <c r="L3459" i="1" s="1"/>
  <c r="S3459" i="1" s="1"/>
  <c r="R3459" i="1"/>
  <c r="P3459" i="1" l="1"/>
  <c r="T3459" i="1" s="1"/>
  <c r="W3460" i="1" l="1"/>
  <c r="Q3460" i="1" s="1"/>
  <c r="M3460" i="1"/>
  <c r="U3459" i="1"/>
  <c r="N3460" i="1" s="1"/>
  <c r="V3460" i="1"/>
  <c r="R3460" i="1" l="1"/>
  <c r="O3460" i="1"/>
  <c r="L3460" i="1" s="1"/>
  <c r="S3460" i="1" s="1"/>
  <c r="P3460" i="1" l="1"/>
  <c r="T3460" i="1"/>
  <c r="W3461" i="1" s="1"/>
  <c r="Q3461" i="1" s="1"/>
  <c r="U3460" i="1" l="1"/>
  <c r="N3461" i="1" s="1"/>
  <c r="M3461" i="1"/>
  <c r="V3461" i="1"/>
  <c r="R3461" i="1" l="1"/>
  <c r="O3461" i="1"/>
  <c r="L3461" i="1" s="1"/>
  <c r="S3461" i="1" s="1"/>
  <c r="P3461" i="1" l="1"/>
  <c r="T3461" i="1"/>
  <c r="W3462" i="1" s="1"/>
  <c r="Q3462" i="1" s="1"/>
  <c r="V3462" i="1" l="1"/>
  <c r="U3461" i="1"/>
  <c r="R3462" i="1" s="1"/>
  <c r="M3462" i="1"/>
  <c r="O3462" i="1" l="1"/>
  <c r="N3462" i="1"/>
  <c r="L3462" i="1" l="1"/>
  <c r="S3462" i="1" s="1"/>
  <c r="P3462" i="1" s="1"/>
  <c r="T3462" i="1" l="1"/>
  <c r="W3463" i="1" s="1"/>
  <c r="Q3463" i="1" s="1"/>
  <c r="U3462" i="1" l="1"/>
  <c r="N3463" i="1" s="1"/>
  <c r="M3463" i="1"/>
  <c r="V3463" i="1"/>
  <c r="R3463" i="1" l="1"/>
  <c r="O3463" i="1"/>
  <c r="L3463" i="1" s="1"/>
  <c r="S3463" i="1" s="1"/>
  <c r="P3463" i="1" l="1"/>
  <c r="T3463" i="1"/>
  <c r="W3464" i="1" s="1"/>
  <c r="Q3464" i="1" s="1"/>
  <c r="U3463" i="1" l="1"/>
  <c r="N3464" i="1" s="1"/>
  <c r="M3464" i="1"/>
  <c r="V3464" i="1"/>
  <c r="R3464" i="1" l="1"/>
  <c r="O3464" i="1"/>
  <c r="L3464" i="1" s="1"/>
  <c r="S3464" i="1" s="1"/>
  <c r="P3464" i="1" l="1"/>
  <c r="T3464" i="1" s="1"/>
  <c r="W3465" i="1" s="1"/>
  <c r="M3465" i="1" l="1"/>
  <c r="U3464" i="1"/>
  <c r="V3465" i="1"/>
  <c r="Q3465" i="1"/>
  <c r="N3465" i="1" l="1"/>
  <c r="R3465" i="1"/>
  <c r="O3465" i="1"/>
  <c r="L3465" i="1" l="1"/>
  <c r="S3465" i="1" s="1"/>
  <c r="P3465" i="1" s="1"/>
  <c r="T3465" i="1" l="1"/>
  <c r="W3466" i="1" s="1"/>
  <c r="M3466" i="1" l="1"/>
  <c r="U3465" i="1"/>
  <c r="V3466" i="1"/>
  <c r="Q3466" i="1"/>
  <c r="O3466" i="1" l="1"/>
  <c r="R3466" i="1"/>
  <c r="N3466" i="1"/>
  <c r="L3466" i="1" l="1"/>
  <c r="S3466" i="1" s="1"/>
  <c r="P3466" i="1" s="1"/>
  <c r="T3466" i="1" l="1"/>
  <c r="W3467" i="1" s="1"/>
  <c r="Q3467" i="1" s="1"/>
  <c r="V3467" i="1" l="1"/>
  <c r="U3466" i="1"/>
  <c r="R3467" i="1" s="1"/>
  <c r="M3467" i="1"/>
  <c r="N3467" i="1" l="1"/>
  <c r="O3467" i="1"/>
  <c r="L3467" i="1" l="1"/>
  <c r="S3467" i="1" s="1"/>
  <c r="P3467" i="1" s="1"/>
  <c r="T3467" i="1" l="1"/>
  <c r="W3468" i="1" s="1"/>
  <c r="Q3468" i="1" s="1"/>
  <c r="U3467" i="1" l="1"/>
  <c r="N3468" i="1" s="1"/>
  <c r="V3468" i="1"/>
  <c r="M3468" i="1"/>
  <c r="R3468" i="1" l="1"/>
  <c r="O3468" i="1"/>
  <c r="L3468" i="1" s="1"/>
  <c r="S3468" i="1" s="1"/>
  <c r="P3468" i="1" l="1"/>
  <c r="T3468" i="1" s="1"/>
  <c r="W3469" i="1" s="1"/>
  <c r="Q3469" i="1" s="1"/>
  <c r="M3469" i="1" l="1"/>
  <c r="U3468" i="1"/>
  <c r="N3469" i="1" s="1"/>
  <c r="V3469" i="1"/>
  <c r="R3469" i="1" l="1"/>
  <c r="O3469" i="1"/>
  <c r="L3469" i="1" s="1"/>
  <c r="S3469" i="1" s="1"/>
  <c r="P3469" i="1" l="1"/>
  <c r="T3469" i="1" s="1"/>
  <c r="W3470" i="1" l="1"/>
  <c r="Q3470" i="1" s="1"/>
  <c r="U3469" i="1"/>
  <c r="O3470" i="1" s="1"/>
  <c r="V3470" i="1"/>
  <c r="M3470" i="1"/>
  <c r="N3470" i="1" l="1"/>
  <c r="L3470" i="1" s="1"/>
  <c r="S3470" i="1" s="1"/>
  <c r="P3470" i="1" s="1"/>
  <c r="R3470" i="1"/>
  <c r="T3470" i="1" l="1"/>
  <c r="W3471" i="1" s="1"/>
  <c r="Q3471" i="1" s="1"/>
  <c r="M3471" i="1" l="1"/>
  <c r="U3470" i="1"/>
  <c r="N3471" i="1" s="1"/>
  <c r="V3471" i="1"/>
  <c r="R3471" i="1" l="1"/>
  <c r="O3471" i="1"/>
  <c r="L3471" i="1" s="1"/>
  <c r="S3471" i="1" s="1"/>
  <c r="P3471" i="1" l="1"/>
  <c r="T3471" i="1" s="1"/>
  <c r="M3472" i="1" s="1"/>
  <c r="W3472" i="1" l="1"/>
  <c r="Q3472" i="1" s="1"/>
  <c r="U3471" i="1"/>
  <c r="N3472" i="1" s="1"/>
  <c r="V3472" i="1"/>
  <c r="O3472" i="1" l="1"/>
  <c r="L3472" i="1" s="1"/>
  <c r="S3472" i="1" s="1"/>
  <c r="R3472" i="1"/>
  <c r="P3472" i="1" l="1"/>
  <c r="T3472" i="1" s="1"/>
  <c r="U3472" i="1" s="1"/>
  <c r="N3473" i="1" s="1"/>
  <c r="M3473" i="1" l="1"/>
  <c r="W3473" i="1"/>
  <c r="Q3473" i="1" s="1"/>
  <c r="V3473" i="1"/>
  <c r="O3473" i="1"/>
  <c r="R3473" i="1"/>
  <c r="L3473" i="1" l="1"/>
  <c r="S3473" i="1" s="1"/>
  <c r="P3473" i="1" s="1"/>
  <c r="T3473" i="1" l="1"/>
  <c r="W3474" i="1" s="1"/>
  <c r="Q3474" i="1" s="1"/>
  <c r="U3473" i="1" l="1"/>
  <c r="N3474" i="1" s="1"/>
  <c r="V3474" i="1"/>
  <c r="M3474" i="1"/>
  <c r="R3474" i="1" l="1"/>
  <c r="O3474" i="1"/>
  <c r="L3474" i="1" s="1"/>
  <c r="S3474" i="1" s="1"/>
  <c r="P3474" i="1" l="1"/>
  <c r="T3474" i="1" s="1"/>
  <c r="W3475" i="1" s="1"/>
  <c r="Q3475" i="1" s="1"/>
  <c r="U3474" i="1" l="1"/>
  <c r="O3475" i="1" s="1"/>
  <c r="M3475" i="1"/>
  <c r="V3475" i="1"/>
  <c r="N3475" i="1" l="1"/>
  <c r="L3475" i="1" s="1"/>
  <c r="S3475" i="1" s="1"/>
  <c r="R3475" i="1"/>
  <c r="P3475" i="1" l="1"/>
  <c r="T3475" i="1" s="1"/>
  <c r="W3476" i="1" s="1"/>
  <c r="Q3476" i="1" s="1"/>
  <c r="V3476" i="1" l="1"/>
  <c r="M3476" i="1"/>
  <c r="U3475" i="1"/>
  <c r="R3476" i="1" s="1"/>
  <c r="O3476" i="1" l="1"/>
  <c r="N3476" i="1"/>
  <c r="L3476" i="1" s="1"/>
  <c r="S3476" i="1" s="1"/>
  <c r="P3476" i="1" s="1"/>
  <c r="T3476" i="1" l="1"/>
  <c r="W3477" i="1" s="1"/>
  <c r="Q3477" i="1" s="1"/>
  <c r="V3477" i="1" l="1"/>
  <c r="U3476" i="1"/>
  <c r="R3477" i="1" s="1"/>
  <c r="M3477" i="1"/>
  <c r="N3477" i="1" l="1"/>
  <c r="O3477" i="1"/>
  <c r="L3477" i="1" l="1"/>
  <c r="S3477" i="1" s="1"/>
  <c r="P3477" i="1" s="1"/>
  <c r="T3477" i="1" l="1"/>
  <c r="V3478" i="1" s="1"/>
  <c r="M3478" i="1" l="1"/>
  <c r="W3478" i="1"/>
  <c r="Q3478" i="1" s="1"/>
  <c r="U3477" i="1"/>
  <c r="N3478" i="1" l="1"/>
  <c r="R3478" i="1"/>
  <c r="O3478" i="1"/>
  <c r="L3478" i="1" l="1"/>
  <c r="S3478" i="1" s="1"/>
  <c r="P3478" i="1" s="1"/>
  <c r="T3478" i="1" l="1"/>
  <c r="W3479" i="1" s="1"/>
  <c r="Q3479" i="1" s="1"/>
  <c r="M3479" i="1" l="1"/>
  <c r="V3479" i="1"/>
  <c r="U3478" i="1"/>
  <c r="O3479" i="1" s="1"/>
  <c r="N3479" i="1" l="1"/>
  <c r="L3479" i="1" s="1"/>
  <c r="S3479" i="1" s="1"/>
  <c r="R3479" i="1"/>
  <c r="P3479" i="1" l="1"/>
  <c r="T3479" i="1" s="1"/>
  <c r="W3480" i="1" s="1"/>
  <c r="Q3480" i="1" s="1"/>
  <c r="V3480" i="1" l="1"/>
  <c r="U3479" i="1"/>
  <c r="R3480" i="1" s="1"/>
  <c r="M3480" i="1"/>
  <c r="O3480" i="1" l="1"/>
  <c r="N3480" i="1"/>
  <c r="L3480" i="1" l="1"/>
  <c r="S3480" i="1" s="1"/>
  <c r="P3480" i="1" s="1"/>
  <c r="T3480" i="1" l="1"/>
  <c r="W3481" i="1" s="1"/>
  <c r="Q3481" i="1" s="1"/>
  <c r="V3481" i="1" l="1"/>
  <c r="M3481" i="1"/>
  <c r="U3480" i="1"/>
  <c r="N3481" i="1" s="1"/>
  <c r="R3481" i="1" l="1"/>
  <c r="O3481" i="1"/>
  <c r="L3481" i="1" s="1"/>
  <c r="S3481" i="1" s="1"/>
  <c r="P3481" i="1" l="1"/>
  <c r="T3481" i="1"/>
  <c r="W3482" i="1" s="1"/>
  <c r="M3482" i="1" l="1"/>
  <c r="U3481" i="1"/>
  <c r="V3482" i="1"/>
  <c r="Q3482" i="1"/>
  <c r="O3482" i="1" l="1"/>
  <c r="R3482" i="1"/>
  <c r="N3482" i="1"/>
  <c r="L3482" i="1" l="1"/>
  <c r="S3482" i="1" s="1"/>
  <c r="P3482" i="1" s="1"/>
  <c r="T3482" i="1" l="1"/>
  <c r="W3483" i="1" s="1"/>
  <c r="U3482" i="1" l="1"/>
  <c r="M3483" i="1"/>
  <c r="V3483" i="1"/>
  <c r="Q3483" i="1"/>
  <c r="R3483" i="1" l="1"/>
  <c r="O3483" i="1"/>
  <c r="N3483" i="1"/>
  <c r="L3483" i="1" s="1"/>
  <c r="S3483" i="1" l="1"/>
  <c r="P3483" i="1" s="1"/>
  <c r="T3483" i="1" l="1"/>
  <c r="W3484" i="1" s="1"/>
  <c r="M3484" i="1" l="1"/>
  <c r="U3483" i="1"/>
  <c r="N3484" i="1" s="1"/>
  <c r="V3484" i="1"/>
  <c r="Q3484" i="1"/>
  <c r="O3484" i="1" l="1"/>
  <c r="L3484" i="1" s="1"/>
  <c r="R3484" i="1"/>
  <c r="S3484" i="1" l="1"/>
  <c r="P3484" i="1" s="1"/>
  <c r="T3484" i="1" l="1"/>
  <c r="W3485" i="1" s="1"/>
  <c r="U3484" i="1" l="1"/>
  <c r="M3485" i="1"/>
  <c r="V3485" i="1"/>
  <c r="Q3485" i="1"/>
  <c r="O3485" i="1" l="1"/>
  <c r="R3485" i="1"/>
  <c r="N3485" i="1"/>
  <c r="L3485" i="1" l="1"/>
  <c r="S3485" i="1" s="1"/>
  <c r="P3485" i="1" s="1"/>
  <c r="T3485" i="1" l="1"/>
  <c r="W3486" i="1" s="1"/>
  <c r="U3485" i="1" l="1"/>
  <c r="N3486" i="1" s="1"/>
  <c r="M3486" i="1"/>
  <c r="V3486" i="1"/>
  <c r="Q3486" i="1"/>
  <c r="O3486" i="1" l="1"/>
  <c r="L3486" i="1" s="1"/>
  <c r="R3486" i="1"/>
  <c r="S3486" i="1" l="1"/>
  <c r="P3486" i="1" s="1"/>
  <c r="T3486" i="1" l="1"/>
  <c r="W3487" i="1" s="1"/>
  <c r="M3487" i="1" l="1"/>
  <c r="U3486" i="1"/>
  <c r="V3487" i="1"/>
  <c r="Q3487" i="1"/>
  <c r="O3487" i="1" l="1"/>
  <c r="R3487" i="1"/>
  <c r="N3487" i="1"/>
  <c r="L3487" i="1" l="1"/>
  <c r="S3487" i="1" s="1"/>
  <c r="P3487" i="1" s="1"/>
  <c r="T3487" i="1" l="1"/>
  <c r="W3488" i="1" s="1"/>
  <c r="Q3488" i="1" l="1"/>
  <c r="U3487" i="1"/>
  <c r="M3488" i="1"/>
  <c r="V3488" i="1"/>
  <c r="O3488" i="1" l="1"/>
  <c r="R3488" i="1"/>
  <c r="N3488" i="1"/>
  <c r="L3488" i="1" l="1"/>
  <c r="S3488" i="1" s="1"/>
  <c r="P3488" i="1" s="1"/>
  <c r="T3488" i="1" l="1"/>
  <c r="W3489" i="1" s="1"/>
  <c r="M3489" i="1" l="1"/>
  <c r="U3488" i="1"/>
  <c r="N3489" i="1" s="1"/>
  <c r="V3489" i="1"/>
  <c r="Q3489" i="1"/>
  <c r="O3489" i="1" l="1"/>
  <c r="L3489" i="1" s="1"/>
  <c r="R3489" i="1"/>
  <c r="S3489" i="1" l="1"/>
  <c r="P3489" i="1" s="1"/>
  <c r="T3489" i="1" l="1"/>
  <c r="W3490" i="1" s="1"/>
  <c r="M3490" i="1" l="1"/>
  <c r="U3489" i="1"/>
  <c r="V3490" i="1"/>
  <c r="Q3490" i="1"/>
  <c r="O3490" i="1" l="1"/>
  <c r="R3490" i="1"/>
  <c r="N3490" i="1"/>
  <c r="L3490" i="1" l="1"/>
  <c r="S3490" i="1" s="1"/>
  <c r="P3490" i="1" s="1"/>
  <c r="T3490" i="1" l="1"/>
  <c r="W3491" i="1" s="1"/>
  <c r="Q3491" i="1" s="1"/>
  <c r="U3490" i="1" l="1"/>
  <c r="O3491" i="1" s="1"/>
  <c r="M3491" i="1"/>
  <c r="V3491" i="1"/>
  <c r="N3491" i="1" l="1"/>
  <c r="L3491" i="1" s="1"/>
  <c r="S3491" i="1" s="1"/>
  <c r="R3491" i="1"/>
  <c r="P3491" i="1" l="1"/>
  <c r="T3491" i="1" s="1"/>
  <c r="V3492" i="1" s="1"/>
  <c r="M3492" i="1" l="1"/>
  <c r="W3492" i="1"/>
  <c r="Q3492" i="1" s="1"/>
  <c r="U3491" i="1"/>
  <c r="R3492" i="1" s="1"/>
  <c r="O3492" i="1" l="1"/>
  <c r="N3492" i="1"/>
  <c r="L3492" i="1" l="1"/>
  <c r="S3492" i="1" s="1"/>
  <c r="P3492" i="1" s="1"/>
  <c r="T3492" i="1" l="1"/>
  <c r="W3493" i="1" s="1"/>
  <c r="Q3493" i="1" s="1"/>
  <c r="V3493" i="1" l="1"/>
  <c r="U3492" i="1"/>
  <c r="N3493" i="1" s="1"/>
  <c r="M3493" i="1"/>
  <c r="R3493" i="1" l="1"/>
  <c r="O3493" i="1"/>
  <c r="L3493" i="1" s="1"/>
  <c r="S3493" i="1" s="1"/>
  <c r="P3493" i="1" l="1"/>
  <c r="T3493" i="1" s="1"/>
  <c r="W3494" i="1" s="1"/>
  <c r="Q3494" i="1" s="1"/>
  <c r="U3493" i="1" l="1"/>
  <c r="N3494" i="1" s="1"/>
  <c r="M3494" i="1"/>
  <c r="V3494" i="1"/>
  <c r="O3494" i="1" l="1"/>
  <c r="L3494" i="1" s="1"/>
  <c r="S3494" i="1" s="1"/>
  <c r="R3494" i="1"/>
  <c r="P3494" i="1" l="1"/>
  <c r="T3494" i="1" s="1"/>
  <c r="W3495" i="1" s="1"/>
  <c r="Q3495" i="1" s="1"/>
  <c r="M3495" i="1" l="1"/>
  <c r="U3494" i="1"/>
  <c r="N3495" i="1" s="1"/>
  <c r="V3495" i="1"/>
  <c r="O3495" i="1" l="1"/>
  <c r="L3495" i="1" s="1"/>
  <c r="S3495" i="1" s="1"/>
  <c r="R3495" i="1"/>
  <c r="P3495" i="1" l="1"/>
  <c r="T3495" i="1" s="1"/>
  <c r="W3496" i="1" s="1"/>
  <c r="Q3496" i="1" s="1"/>
  <c r="M3496" i="1" l="1"/>
  <c r="V3496" i="1"/>
  <c r="U3495" i="1"/>
  <c r="N3496" i="1" s="1"/>
  <c r="R3496" i="1" l="1"/>
  <c r="O3496" i="1"/>
  <c r="L3496" i="1" s="1"/>
  <c r="S3496" i="1" s="1"/>
  <c r="P3496" i="1" l="1"/>
  <c r="T3496" i="1" s="1"/>
  <c r="U3496" i="1" s="1"/>
</calcChain>
</file>

<file path=xl/sharedStrings.xml><?xml version="1.0" encoding="utf-8"?>
<sst xmlns="http://schemas.openxmlformats.org/spreadsheetml/2006/main" count="75" uniqueCount="41">
  <si>
    <t>Z</t>
  </si>
  <si>
    <t>friction factor</t>
  </si>
  <si>
    <t>Parameters</t>
  </si>
  <si>
    <t>g</t>
  </si>
  <si>
    <t>Pressure</t>
  </si>
  <si>
    <t>Temperature</t>
  </si>
  <si>
    <t>Density</t>
  </si>
  <si>
    <t>Mass Flow Rate</t>
  </si>
  <si>
    <t>Exit Boundary Conditions</t>
  </si>
  <si>
    <t>ESI MODEL INPUTS</t>
  </si>
  <si>
    <t>Hyd Diameter</t>
  </si>
  <si>
    <t>ft</t>
  </si>
  <si>
    <t>ft/s^2</t>
  </si>
  <si>
    <t>Alyeska MODEL INPUTS</t>
  </si>
  <si>
    <t>α</t>
  </si>
  <si>
    <t>β</t>
  </si>
  <si>
    <t>Cp</t>
  </si>
  <si>
    <t>P</t>
  </si>
  <si>
    <t>T</t>
  </si>
  <si>
    <t>Dens</t>
  </si>
  <si>
    <t>vel</t>
  </si>
  <si>
    <t>ESI Calcs</t>
  </si>
  <si>
    <t>Alyeska Calcs</t>
  </si>
  <si>
    <t>Area</t>
  </si>
  <si>
    <t>Cv</t>
  </si>
  <si>
    <t>X</t>
  </si>
  <si>
    <t>Pressure Terms</t>
  </si>
  <si>
    <t>friciton</t>
  </si>
  <si>
    <t>velocity</t>
  </si>
  <si>
    <t>Gravity</t>
  </si>
  <si>
    <t>Temperature Terms</t>
  </si>
  <si>
    <t>friction</t>
  </si>
  <si>
    <t>Friction</t>
  </si>
  <si>
    <t>Velocity</t>
  </si>
  <si>
    <t>Mu</t>
  </si>
  <si>
    <t>Slug/ft^3</t>
  </si>
  <si>
    <t>lbf/ft^2</t>
  </si>
  <si>
    <t>BTU/Slug/F</t>
  </si>
  <si>
    <t>Slug/s</t>
  </si>
  <si>
    <t>1/R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</si>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</sst>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000000"/>
    <numFmt numFmtId="165" formatCode="0.0000000000000"/>
    <numFmt numFmtId="166" formatCode="0.0000000000000000000000000"/>
    <numFmt numFmtId="167" formatCode="0.0000000000E+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2" borderId="1" xfId="0" applyFill="1" applyBorder="1"/>
    <xf numFmtId="0" fontId="2" fillId="0" borderId="0" xfId="0" applyFont="1"/>
    <xf numFmtId="0" fontId="2" fillId="0" borderId="0" xfId="0" applyFont="1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165" fontId="0" fillId="0" borderId="0" xfId="0" applyNumberFormat="1" applyBorder="1"/>
    <xf numFmtId="164" fontId="0" fillId="0" borderId="6" xfId="0" applyNumberFormat="1" applyBorder="1"/>
    <xf numFmtId="164" fontId="0" fillId="0" borderId="0" xfId="0" applyNumberFormat="1" applyBorder="1"/>
    <xf numFmtId="166" fontId="0" fillId="0" borderId="6" xfId="0" applyNumberFormat="1" applyBorder="1"/>
    <xf numFmtId="167" fontId="0" fillId="0" borderId="5" xfId="0" applyNumberFormat="1" applyBorder="1"/>
    <xf numFmtId="167" fontId="0" fillId="0" borderId="6" xfId="0" applyNumberFormat="1" applyBorder="1"/>
    <xf numFmtId="167" fontId="0" fillId="0" borderId="0" xfId="0" applyNumberFormat="1" applyBorder="1"/>
    <xf numFmtId="0" fontId="0" fillId="4" borderId="0" xfId="0" applyFill="1" applyBorder="1"/>
    <xf numFmtId="167" fontId="0" fillId="4" borderId="0" xfId="0" applyNumberFormat="1" applyFill="1" applyBorder="1"/>
    <xf numFmtId="0" fontId="0" fillId="5" borderId="5" xfId="0" applyFill="1" applyBorder="1"/>
    <xf numFmtId="167" fontId="1" fillId="0" borderId="5" xfId="0" applyNumberFormat="1" applyFont="1" applyBorder="1"/>
    <xf numFmtId="167" fontId="1" fillId="0" borderId="0" xfId="0" applyNumberFormat="1" applyFont="1" applyFill="1" applyBorder="1"/>
    <xf numFmtId="167" fontId="1" fillId="0" borderId="6" xfId="0" applyNumberFormat="1" applyFont="1" applyFill="1" applyBorder="1"/>
    <xf numFmtId="0" fontId="1" fillId="0" borderId="5" xfId="0" applyFont="1" applyBorder="1"/>
    <xf numFmtId="0" fontId="1" fillId="0" borderId="0" xfId="0" applyFont="1" applyBorder="1"/>
    <xf numFmtId="0" fontId="1" fillId="0" borderId="6" xfId="0" applyFont="1" applyBorder="1"/>
    <xf numFmtId="167" fontId="1" fillId="0" borderId="6" xfId="0" applyNumberFormat="1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5" borderId="2" xfId="0" applyFont="1" applyFill="1" applyBorder="1"/>
    <xf numFmtId="0" fontId="1" fillId="4" borderId="3" xfId="0" applyFont="1" applyFill="1" applyBorder="1"/>
    <xf numFmtId="167" fontId="1" fillId="0" borderId="2" xfId="0" applyNumberFormat="1" applyFont="1" applyBorder="1"/>
    <xf numFmtId="167" fontId="1" fillId="0" borderId="4" xfId="0" applyNumberFormat="1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7" fontId="1" fillId="0" borderId="2" xfId="0" applyNumberFormat="1" applyFont="1" applyBorder="1" applyAlignment="1">
      <alignment horizontal="center"/>
    </xf>
    <xf numFmtId="167" fontId="1" fillId="0" borderId="3" xfId="0" applyNumberFormat="1" applyFont="1" applyBorder="1" applyAlignment="1">
      <alignment horizontal="center"/>
    </xf>
    <xf numFmtId="167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'Hydraulic Gradient'!$C$1</c:f>
              <c:strCache>
                <c:ptCount val="1"/>
                <c:pt idx="0">
                  <c:v>ESI Calcs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Gradient'!$G$3:$G$15000</c:f>
              <c:numCache>
                <c:formatCode>0.0000000000E+00</c:formatCode>
                <c:ptCount val="14998"/>
                <c:pt idx="0" formatCode="General">
                  <c:v>520</c:v>
                </c:pt>
                <c:pt idx="1">
                  <c:v>520.0963326820065</c:v>
                </c:pt>
                <c:pt idx="2">
                  <c:v>520.16858302362618</c:v>
                </c:pt>
                <c:pt idx="3">
                  <c:v>520.24645526126176</c:v>
                </c:pt>
                <c:pt idx="4">
                  <c:v>520.3230119012328</c:v>
                </c:pt>
                <c:pt idx="5">
                  <c:v>520.39987345693942</c:v>
                </c:pt>
                <c:pt idx="6">
                  <c:v>520.47666133978043</c:v>
                </c:pt>
                <c:pt idx="7">
                  <c:v>520.55346401014765</c:v>
                </c:pt>
                <c:pt idx="8">
                  <c:v>520.63026079565907</c:v>
                </c:pt>
                <c:pt idx="9">
                  <c:v>520.70705652821312</c:v>
                </c:pt>
                <c:pt idx="10">
                  <c:v>520.7838500784801</c:v>
                </c:pt>
                <c:pt idx="11">
                  <c:v>520.86064171068415</c:v>
                </c:pt>
                <c:pt idx="12">
                  <c:v>520.93743136322689</c:v>
                </c:pt>
                <c:pt idx="13">
                  <c:v>521.01421905070185</c:v>
                </c:pt>
                <c:pt idx="14">
                  <c:v>521.09100476988226</c:v>
                </c:pt>
                <c:pt idx="15">
                  <c:v>521.16778852171274</c:v>
                </c:pt>
                <c:pt idx="16">
                  <c:v>521.24457030615793</c:v>
                </c:pt>
                <c:pt idx="17">
                  <c:v>521.32135012341212</c:v>
                </c:pt>
                <c:pt idx="18">
                  <c:v>521.39812797362094</c:v>
                </c:pt>
                <c:pt idx="19">
                  <c:v>521.47490385693447</c:v>
                </c:pt>
                <c:pt idx="20">
                  <c:v>521.55167777350562</c:v>
                </c:pt>
                <c:pt idx="21">
                  <c:v>521.62844972348751</c:v>
                </c:pt>
                <c:pt idx="22">
                  <c:v>521.70521970702998</c:v>
                </c:pt>
                <c:pt idx="23">
                  <c:v>521.78198772428448</c:v>
                </c:pt>
                <c:pt idx="24">
                  <c:v>521.85875377540413</c:v>
                </c:pt>
                <c:pt idx="25">
                  <c:v>521.93551786054172</c:v>
                </c:pt>
                <c:pt idx="26">
                  <c:v>522.01227997984563</c:v>
                </c:pt>
                <c:pt idx="27">
                  <c:v>522.08904013346876</c:v>
                </c:pt>
                <c:pt idx="28">
                  <c:v>522.16579832156549</c:v>
                </c:pt>
                <c:pt idx="29">
                  <c:v>522.2425545442826</c:v>
                </c:pt>
                <c:pt idx="30">
                  <c:v>522.31930880177595</c:v>
                </c:pt>
                <c:pt idx="31">
                  <c:v>522.39606109419526</c:v>
                </c:pt>
                <c:pt idx="32">
                  <c:v>522.47281142169174</c:v>
                </c:pt>
                <c:pt idx="33">
                  <c:v>522.54955978441672</c:v>
                </c:pt>
                <c:pt idx="34">
                  <c:v>522.62630618252285</c:v>
                </c:pt>
                <c:pt idx="35">
                  <c:v>522.70305061615977</c:v>
                </c:pt>
                <c:pt idx="36">
                  <c:v>522.77979308548163</c:v>
                </c:pt>
                <c:pt idx="37">
                  <c:v>522.85653359063963</c:v>
                </c:pt>
                <c:pt idx="38">
                  <c:v>522.93327213178191</c:v>
                </c:pt>
                <c:pt idx="39">
                  <c:v>523.01000870906239</c:v>
                </c:pt>
                <c:pt idx="40">
                  <c:v>523.08674332263388</c:v>
                </c:pt>
                <c:pt idx="41">
                  <c:v>523.16347597264576</c:v>
                </c:pt>
                <c:pt idx="42">
                  <c:v>523.24020665924741</c:v>
                </c:pt>
                <c:pt idx="43">
                  <c:v>523.31693538259469</c:v>
                </c:pt>
                <c:pt idx="44">
                  <c:v>523.39366214283541</c:v>
                </c:pt>
                <c:pt idx="45">
                  <c:v>523.4703869401219</c:v>
                </c:pt>
                <c:pt idx="46">
                  <c:v>523.54710977460661</c:v>
                </c:pt>
                <c:pt idx="47">
                  <c:v>523.62383064643893</c:v>
                </c:pt>
                <c:pt idx="48">
                  <c:v>523.70054955577291</c:v>
                </c:pt>
                <c:pt idx="49">
                  <c:v>523.77726650275633</c:v>
                </c:pt>
                <c:pt idx="50">
                  <c:v>523.85398148754132</c:v>
                </c:pt>
                <c:pt idx="51">
                  <c:v>523.93069451028043</c:v>
                </c:pt>
                <c:pt idx="52">
                  <c:v>524.0074055711242</c:v>
                </c:pt>
                <c:pt idx="53">
                  <c:v>524.08411467022358</c:v>
                </c:pt>
                <c:pt idx="54">
                  <c:v>524.16082180772923</c:v>
                </c:pt>
                <c:pt idx="55">
                  <c:v>524.23752698379349</c:v>
                </c:pt>
                <c:pt idx="56">
                  <c:v>524.31423019856697</c:v>
                </c:pt>
                <c:pt idx="57">
                  <c:v>524.39093145220022</c:v>
                </c:pt>
                <c:pt idx="58">
                  <c:v>524.46763074484556</c:v>
                </c:pt>
                <c:pt idx="59">
                  <c:v>524.54432807665205</c:v>
                </c:pt>
                <c:pt idx="60">
                  <c:v>524.62102344777156</c:v>
                </c:pt>
                <c:pt idx="61">
                  <c:v>524.69771685835656</c:v>
                </c:pt>
                <c:pt idx="62">
                  <c:v>524.77440830855414</c:v>
                </c:pt>
                <c:pt idx="63">
                  <c:v>524.85109779851973</c:v>
                </c:pt>
                <c:pt idx="64">
                  <c:v>524.92778532840055</c:v>
                </c:pt>
                <c:pt idx="65">
                  <c:v>525.00447089835041</c:v>
                </c:pt>
                <c:pt idx="66">
                  <c:v>525.0811545085179</c:v>
                </c:pt>
                <c:pt idx="67">
                  <c:v>525.15783615905673</c:v>
                </c:pt>
                <c:pt idx="68">
                  <c:v>525.2345158501156</c:v>
                </c:pt>
                <c:pt idx="69">
                  <c:v>525.31119358184503</c:v>
                </c:pt>
                <c:pt idx="70">
                  <c:v>525.38786935439839</c:v>
                </c:pt>
                <c:pt idx="71">
                  <c:v>525.46454316792278</c:v>
                </c:pt>
                <c:pt idx="72">
                  <c:v>525.54121502257033</c:v>
                </c:pt>
                <c:pt idx="73">
                  <c:v>525.61788491849416</c:v>
                </c:pt>
                <c:pt idx="74">
                  <c:v>525.69455285584149</c:v>
                </c:pt>
                <c:pt idx="75">
                  <c:v>525.77121883476718</c:v>
                </c:pt>
                <c:pt idx="76">
                  <c:v>525.84788285541697</c:v>
                </c:pt>
                <c:pt idx="77">
                  <c:v>525.92454491794547</c:v>
                </c:pt>
                <c:pt idx="78">
                  <c:v>526.00120502250138</c:v>
                </c:pt>
                <c:pt idx="79">
                  <c:v>526.07786316923637</c:v>
                </c:pt>
                <c:pt idx="80">
                  <c:v>526.1545193583006</c:v>
                </c:pt>
                <c:pt idx="81">
                  <c:v>526.23117358984405</c:v>
                </c:pt>
                <c:pt idx="82">
                  <c:v>526.30782586401688</c:v>
                </c:pt>
                <c:pt idx="83">
                  <c:v>526.38447618097371</c:v>
                </c:pt>
                <c:pt idx="84">
                  <c:v>526.46112454085835</c:v>
                </c:pt>
                <c:pt idx="85">
                  <c:v>526.53777094382713</c:v>
                </c:pt>
                <c:pt idx="86">
                  <c:v>526.61441539002828</c:v>
                </c:pt>
                <c:pt idx="87">
                  <c:v>526.69105787961189</c:v>
                </c:pt>
                <c:pt idx="88">
                  <c:v>526.76769841272937</c:v>
                </c:pt>
                <c:pt idx="89">
                  <c:v>526.84433698953069</c:v>
                </c:pt>
                <c:pt idx="90">
                  <c:v>526.92097361016556</c:v>
                </c:pt>
                <c:pt idx="91">
                  <c:v>526.99760827478565</c:v>
                </c:pt>
                <c:pt idx="92">
                  <c:v>527.07424098354215</c:v>
                </c:pt>
                <c:pt idx="93">
                  <c:v>527.15087173658333</c:v>
                </c:pt>
                <c:pt idx="94">
                  <c:v>527.227500534059</c:v>
                </c:pt>
                <c:pt idx="95">
                  <c:v>527.30412737612198</c:v>
                </c:pt>
                <c:pt idx="96">
                  <c:v>527.3807522629221</c:v>
                </c:pt>
                <c:pt idx="97">
                  <c:v>527.45737519460897</c:v>
                </c:pt>
                <c:pt idx="98">
                  <c:v>527.53399617133243</c:v>
                </c:pt>
                <c:pt idx="99">
                  <c:v>527.61061519324346</c:v>
                </c:pt>
                <c:pt idx="100">
                  <c:v>527.68723226049201</c:v>
                </c:pt>
                <c:pt idx="101">
                  <c:v>527.76384737322894</c:v>
                </c:pt>
                <c:pt idx="102">
                  <c:v>527.8404605316025</c:v>
                </c:pt>
                <c:pt idx="103">
                  <c:v>527.91707173576526</c:v>
                </c:pt>
                <c:pt idx="104">
                  <c:v>527.99368098586524</c:v>
                </c:pt>
                <c:pt idx="105">
                  <c:v>528.07028828205353</c:v>
                </c:pt>
                <c:pt idx="106">
                  <c:v>528.14689362448269</c:v>
                </c:pt>
                <c:pt idx="107">
                  <c:v>528.22349701329767</c:v>
                </c:pt>
                <c:pt idx="108">
                  <c:v>528.30009844865242</c:v>
                </c:pt>
                <c:pt idx="109">
                  <c:v>528.37669793069654</c:v>
                </c:pt>
                <c:pt idx="110">
                  <c:v>528.45329545957929</c:v>
                </c:pt>
                <c:pt idx="111">
                  <c:v>528.52989103545019</c:v>
                </c:pt>
                <c:pt idx="112">
                  <c:v>528.60648465846009</c:v>
                </c:pt>
                <c:pt idx="113">
                  <c:v>528.68307632875985</c:v>
                </c:pt>
                <c:pt idx="114">
                  <c:v>528.75966604649716</c:v>
                </c:pt>
                <c:pt idx="115">
                  <c:v>528.83625381182469</c:v>
                </c:pt>
                <c:pt idx="116">
                  <c:v>528.91283962489001</c:v>
                </c:pt>
                <c:pt idx="117">
                  <c:v>528.98942348584376</c:v>
                </c:pt>
                <c:pt idx="118">
                  <c:v>529.06600539483543</c:v>
                </c:pt>
                <c:pt idx="119">
                  <c:v>529.14258535201714</c:v>
                </c:pt>
                <c:pt idx="120">
                  <c:v>529.21916335753497</c:v>
                </c:pt>
                <c:pt idx="121">
                  <c:v>529.29573941154285</c:v>
                </c:pt>
                <c:pt idx="122">
                  <c:v>529.37231351418814</c:v>
                </c:pt>
                <c:pt idx="123">
                  <c:v>529.44888566561849</c:v>
                </c:pt>
                <c:pt idx="124">
                  <c:v>529.52545586598944</c:v>
                </c:pt>
                <c:pt idx="125">
                  <c:v>529.60202411544662</c:v>
                </c:pt>
                <c:pt idx="126">
                  <c:v>529.67859041414067</c:v>
                </c:pt>
                <c:pt idx="127">
                  <c:v>529.75515476222063</c:v>
                </c:pt>
                <c:pt idx="128">
                  <c:v>529.83171715983713</c:v>
                </c:pt>
                <c:pt idx="129">
                  <c:v>529.90827760714069</c:v>
                </c:pt>
                <c:pt idx="130">
                  <c:v>529.98483610428025</c:v>
                </c:pt>
                <c:pt idx="131">
                  <c:v>530.06139265140303</c:v>
                </c:pt>
                <c:pt idx="132">
                  <c:v>530.13794724866113</c:v>
                </c:pt>
                <c:pt idx="133">
                  <c:v>530.21449989620658</c:v>
                </c:pt>
                <c:pt idx="134">
                  <c:v>530.29105059418362</c:v>
                </c:pt>
                <c:pt idx="135">
                  <c:v>530.36759934274392</c:v>
                </c:pt>
                <c:pt idx="136">
                  <c:v>530.44414614203799</c:v>
                </c:pt>
                <c:pt idx="137">
                  <c:v>530.52069099221467</c:v>
                </c:pt>
                <c:pt idx="138">
                  <c:v>530.59723389342423</c:v>
                </c:pt>
                <c:pt idx="139">
                  <c:v>530.6737748458138</c:v>
                </c:pt>
                <c:pt idx="140">
                  <c:v>530.75031384953695</c:v>
                </c:pt>
                <c:pt idx="141">
                  <c:v>530.82685090473751</c:v>
                </c:pt>
                <c:pt idx="142">
                  <c:v>530.90338601157191</c:v>
                </c:pt>
                <c:pt idx="143">
                  <c:v>530.9799191701843</c:v>
                </c:pt>
                <c:pt idx="144">
                  <c:v>531.05645038072464</c:v>
                </c:pt>
                <c:pt idx="145">
                  <c:v>531.13297964334458</c:v>
                </c:pt>
                <c:pt idx="146">
                  <c:v>531.20950695819135</c:v>
                </c:pt>
                <c:pt idx="147">
                  <c:v>531.28603232541502</c:v>
                </c:pt>
                <c:pt idx="148">
                  <c:v>531.36255574516576</c:v>
                </c:pt>
                <c:pt idx="149">
                  <c:v>531.43907721759183</c:v>
                </c:pt>
                <c:pt idx="150">
                  <c:v>531.51559674284181</c:v>
                </c:pt>
                <c:pt idx="151">
                  <c:v>531.59211432106724</c:v>
                </c:pt>
                <c:pt idx="152">
                  <c:v>531.66862995241502</c:v>
                </c:pt>
                <c:pt idx="153">
                  <c:v>531.7451436370352</c:v>
                </c:pt>
                <c:pt idx="154">
                  <c:v>531.82165537507763</c:v>
                </c:pt>
                <c:pt idx="155">
                  <c:v>531.89816516669055</c:v>
                </c:pt>
                <c:pt idx="156">
                  <c:v>531.97467301202414</c:v>
                </c:pt>
                <c:pt idx="157">
                  <c:v>532.05117891122666</c:v>
                </c:pt>
                <c:pt idx="158">
                  <c:v>532.12768286444623</c:v>
                </c:pt>
                <c:pt idx="159">
                  <c:v>532.20418487183429</c:v>
                </c:pt>
                <c:pt idx="160">
                  <c:v>532.28068493354067</c:v>
                </c:pt>
                <c:pt idx="161">
                  <c:v>532.35718304970896</c:v>
                </c:pt>
                <c:pt idx="162">
                  <c:v>532.43367922049504</c:v>
                </c:pt>
                <c:pt idx="163">
                  <c:v>532.51017344604247</c:v>
                </c:pt>
                <c:pt idx="164">
                  <c:v>532.58666572650566</c:v>
                </c:pt>
                <c:pt idx="165">
                  <c:v>532.66315606202647</c:v>
                </c:pt>
                <c:pt idx="166">
                  <c:v>532.73964445276079</c:v>
                </c:pt>
                <c:pt idx="167">
                  <c:v>532.81613089885366</c:v>
                </c:pt>
                <c:pt idx="168">
                  <c:v>532.89261540045618</c:v>
                </c:pt>
                <c:pt idx="169">
                  <c:v>532.96909795771649</c:v>
                </c:pt>
                <c:pt idx="170">
                  <c:v>533.04557857078089</c:v>
                </c:pt>
                <c:pt idx="171">
                  <c:v>533.12205723980207</c:v>
                </c:pt>
                <c:pt idx="172">
                  <c:v>533.19853396492499</c:v>
                </c:pt>
                <c:pt idx="173">
                  <c:v>533.27500874630391</c:v>
                </c:pt>
                <c:pt idx="174">
                  <c:v>533.35148158408197</c:v>
                </c:pt>
                <c:pt idx="175">
                  <c:v>533.4279524784132</c:v>
                </c:pt>
                <c:pt idx="176">
                  <c:v>533.50442142944235</c:v>
                </c:pt>
                <c:pt idx="177">
                  <c:v>533.58088843731889</c:v>
                </c:pt>
                <c:pt idx="178">
                  <c:v>533.65735350219393</c:v>
                </c:pt>
                <c:pt idx="179">
                  <c:v>533.73381662421343</c:v>
                </c:pt>
                <c:pt idx="180">
                  <c:v>533.81027780352701</c:v>
                </c:pt>
                <c:pt idx="181">
                  <c:v>533.88673704028383</c:v>
                </c:pt>
                <c:pt idx="182">
                  <c:v>533.96319433463327</c:v>
                </c:pt>
                <c:pt idx="183">
                  <c:v>534.0396496867213</c:v>
                </c:pt>
                <c:pt idx="184">
                  <c:v>534.11610309669902</c:v>
                </c:pt>
                <c:pt idx="185">
                  <c:v>534.19255456471558</c:v>
                </c:pt>
                <c:pt idx="186">
                  <c:v>534.26900409091695</c:v>
                </c:pt>
                <c:pt idx="187">
                  <c:v>534.34545167545218</c:v>
                </c:pt>
                <c:pt idx="188">
                  <c:v>534.42189731847225</c:v>
                </c:pt>
                <c:pt idx="189">
                  <c:v>534.49834102012312</c:v>
                </c:pt>
                <c:pt idx="190">
                  <c:v>534.57478278055373</c:v>
                </c:pt>
                <c:pt idx="191">
                  <c:v>534.65122259991335</c:v>
                </c:pt>
                <c:pt idx="192">
                  <c:v>534.72766047835103</c:v>
                </c:pt>
                <c:pt idx="193">
                  <c:v>534.80409641601409</c:v>
                </c:pt>
                <c:pt idx="194">
                  <c:v>534.88053041305034</c:v>
                </c:pt>
                <c:pt idx="195">
                  <c:v>534.95696246961006</c:v>
                </c:pt>
                <c:pt idx="196">
                  <c:v>535.03339258584072</c:v>
                </c:pt>
                <c:pt idx="197">
                  <c:v>535.10982076189123</c:v>
                </c:pt>
                <c:pt idx="198">
                  <c:v>535.18624699790905</c:v>
                </c:pt>
                <c:pt idx="199">
                  <c:v>535.262671294043</c:v>
                </c:pt>
                <c:pt idx="200">
                  <c:v>535.33909365044042</c:v>
                </c:pt>
                <c:pt idx="201">
                  <c:v>535.41551406725182</c:v>
                </c:pt>
                <c:pt idx="202">
                  <c:v>535.49193254462443</c:v>
                </c:pt>
                <c:pt idx="203">
                  <c:v>535.56834908270537</c:v>
                </c:pt>
                <c:pt idx="204">
                  <c:v>535.64476368164355</c:v>
                </c:pt>
                <c:pt idx="205">
                  <c:v>535.72117634158781</c:v>
                </c:pt>
                <c:pt idx="206">
                  <c:v>535.79758706268683</c:v>
                </c:pt>
                <c:pt idx="207">
                  <c:v>535.87399584508773</c:v>
                </c:pt>
                <c:pt idx="208">
                  <c:v>535.95040268893922</c:v>
                </c:pt>
                <c:pt idx="209">
                  <c:v>536.0268075943884</c:v>
                </c:pt>
                <c:pt idx="210">
                  <c:v>536.10321056158398</c:v>
                </c:pt>
                <c:pt idx="211">
                  <c:v>536.17961159067454</c:v>
                </c:pt>
                <c:pt idx="212">
                  <c:v>536.25601068180868</c:v>
                </c:pt>
                <c:pt idx="213">
                  <c:v>536.33240783513338</c:v>
                </c:pt>
                <c:pt idx="214">
                  <c:v>536.40880305079577</c:v>
                </c:pt>
                <c:pt idx="215">
                  <c:v>536.48519632894602</c:v>
                </c:pt>
                <c:pt idx="216">
                  <c:v>536.56158766973249</c:v>
                </c:pt>
                <c:pt idx="217">
                  <c:v>536.63797707330059</c:v>
                </c:pt>
                <c:pt idx="218">
                  <c:v>536.71436453980027</c:v>
                </c:pt>
                <c:pt idx="219">
                  <c:v>536.79075006938001</c:v>
                </c:pt>
                <c:pt idx="220">
                  <c:v>536.86713366218521</c:v>
                </c:pt>
                <c:pt idx="221">
                  <c:v>536.94351531836571</c:v>
                </c:pt>
                <c:pt idx="222">
                  <c:v>537.0198950380684</c:v>
                </c:pt>
                <c:pt idx="223">
                  <c:v>537.09627282144334</c:v>
                </c:pt>
                <c:pt idx="224">
                  <c:v>537.17264866863547</c:v>
                </c:pt>
                <c:pt idx="225">
                  <c:v>537.24902257979477</c:v>
                </c:pt>
                <c:pt idx="226">
                  <c:v>537.32539455506799</c:v>
                </c:pt>
                <c:pt idx="227">
                  <c:v>537.4017645946019</c:v>
                </c:pt>
                <c:pt idx="228">
                  <c:v>537.47813269854771</c:v>
                </c:pt>
                <c:pt idx="229">
                  <c:v>537.55449886705071</c:v>
                </c:pt>
                <c:pt idx="230">
                  <c:v>537.63086310025881</c:v>
                </c:pt>
                <c:pt idx="231">
                  <c:v>537.70722539832047</c:v>
                </c:pt>
                <c:pt idx="232">
                  <c:v>537.78358576138373</c:v>
                </c:pt>
                <c:pt idx="233">
                  <c:v>537.85994418959513</c:v>
                </c:pt>
                <c:pt idx="234">
                  <c:v>537.93630068310279</c:v>
                </c:pt>
                <c:pt idx="235">
                  <c:v>538.01265524205485</c:v>
                </c:pt>
                <c:pt idx="236">
                  <c:v>538.08900786659763</c:v>
                </c:pt>
                <c:pt idx="237">
                  <c:v>538.16535855687926</c:v>
                </c:pt>
                <c:pt idx="238">
                  <c:v>538.24170731304946</c:v>
                </c:pt>
                <c:pt idx="239">
                  <c:v>538.31805413525285</c:v>
                </c:pt>
                <c:pt idx="240">
                  <c:v>538.39439902363767</c:v>
                </c:pt>
                <c:pt idx="241">
                  <c:v>538.47074197835332</c:v>
                </c:pt>
                <c:pt idx="242">
                  <c:v>538.54708299954609</c:v>
                </c:pt>
                <c:pt idx="243">
                  <c:v>538.62342208736379</c:v>
                </c:pt>
                <c:pt idx="244">
                  <c:v>538.69975924195296</c:v>
                </c:pt>
                <c:pt idx="245">
                  <c:v>538.77609446346298</c:v>
                </c:pt>
                <c:pt idx="246">
                  <c:v>538.85242775203835</c:v>
                </c:pt>
                <c:pt idx="247">
                  <c:v>538.92875910782845</c:v>
                </c:pt>
                <c:pt idx="248">
                  <c:v>539.00508853097972</c:v>
                </c:pt>
                <c:pt idx="249">
                  <c:v>539.08141602164153</c:v>
                </c:pt>
                <c:pt idx="250">
                  <c:v>539.15774157995986</c:v>
                </c:pt>
                <c:pt idx="251">
                  <c:v>539.2340652060841</c:v>
                </c:pt>
                <c:pt idx="252">
                  <c:v>539.31038690015714</c:v>
                </c:pt>
                <c:pt idx="253">
                  <c:v>539.38670666232986</c:v>
                </c:pt>
                <c:pt idx="254">
                  <c:v>539.46302449274833</c:v>
                </c:pt>
                <c:pt idx="255">
                  <c:v>539.53934039156024</c:v>
                </c:pt>
                <c:pt idx="256">
                  <c:v>539.61565435891464</c:v>
                </c:pt>
                <c:pt idx="257">
                  <c:v>539.69196639495453</c:v>
                </c:pt>
                <c:pt idx="258">
                  <c:v>539.76827649983056</c:v>
                </c:pt>
                <c:pt idx="259">
                  <c:v>539.84458467368859</c:v>
                </c:pt>
                <c:pt idx="260">
                  <c:v>539.92089091667788</c:v>
                </c:pt>
                <c:pt idx="261">
                  <c:v>539.99719522894259</c:v>
                </c:pt>
                <c:pt idx="262">
                  <c:v>540.07349761062881</c:v>
                </c:pt>
                <c:pt idx="263">
                  <c:v>540.14979806188853</c:v>
                </c:pt>
                <c:pt idx="264">
                  <c:v>540.22609658286615</c:v>
                </c:pt>
                <c:pt idx="265">
                  <c:v>540.30239317370911</c:v>
                </c:pt>
                <c:pt idx="266">
                  <c:v>540.37868783456315</c:v>
                </c:pt>
                <c:pt idx="267">
                  <c:v>540.45498056557722</c:v>
                </c:pt>
                <c:pt idx="268">
                  <c:v>540.53127136689852</c:v>
                </c:pt>
                <c:pt idx="269">
                  <c:v>540.60756023867305</c:v>
                </c:pt>
                <c:pt idx="270">
                  <c:v>540.68384718104778</c:v>
                </c:pt>
                <c:pt idx="271">
                  <c:v>540.7601321941703</c:v>
                </c:pt>
                <c:pt idx="272">
                  <c:v>540.836415278186</c:v>
                </c:pt>
                <c:pt idx="273">
                  <c:v>540.91269643324529</c:v>
                </c:pt>
                <c:pt idx="274">
                  <c:v>540.98897565949073</c:v>
                </c:pt>
                <c:pt idx="275">
                  <c:v>541.06525295707274</c:v>
                </c:pt>
                <c:pt idx="276">
                  <c:v>541.14152832613831</c:v>
                </c:pt>
                <c:pt idx="277">
                  <c:v>541.2178017668316</c:v>
                </c:pt>
                <c:pt idx="278">
                  <c:v>541.29407327930107</c:v>
                </c:pt>
                <c:pt idx="279">
                  <c:v>541.37034286369385</c:v>
                </c:pt>
                <c:pt idx="280">
                  <c:v>541.44661052015545</c:v>
                </c:pt>
                <c:pt idx="281">
                  <c:v>541.52287624883456</c:v>
                </c:pt>
                <c:pt idx="282">
                  <c:v>541.59914004987502</c:v>
                </c:pt>
                <c:pt idx="283">
                  <c:v>541.6754019234254</c:v>
                </c:pt>
                <c:pt idx="284">
                  <c:v>541.75166186963418</c:v>
                </c:pt>
                <c:pt idx="285">
                  <c:v>541.82791988864517</c:v>
                </c:pt>
                <c:pt idx="286">
                  <c:v>541.90417598060844</c:v>
                </c:pt>
                <c:pt idx="287">
                  <c:v>541.98043014566622</c:v>
                </c:pt>
                <c:pt idx="288">
                  <c:v>542.05668238396845</c:v>
                </c:pt>
                <c:pt idx="289">
                  <c:v>542.13293269566202</c:v>
                </c:pt>
                <c:pt idx="290">
                  <c:v>542.20918108089063</c:v>
                </c:pt>
                <c:pt idx="291">
                  <c:v>542.28542753980275</c:v>
                </c:pt>
                <c:pt idx="292">
                  <c:v>542.36167207254675</c:v>
                </c:pt>
                <c:pt idx="293">
                  <c:v>542.43791467926451</c:v>
                </c:pt>
                <c:pt idx="294">
                  <c:v>542.51415536010757</c:v>
                </c:pt>
                <c:pt idx="295">
                  <c:v>542.59039411521951</c:v>
                </c:pt>
                <c:pt idx="296">
                  <c:v>542.6666309447487</c:v>
                </c:pt>
                <c:pt idx="297">
                  <c:v>542.74286584883998</c:v>
                </c:pt>
                <c:pt idx="298">
                  <c:v>542.81909882764023</c:v>
                </c:pt>
                <c:pt idx="299">
                  <c:v>542.89532988129758</c:v>
                </c:pt>
                <c:pt idx="300">
                  <c:v>542.97155900995551</c:v>
                </c:pt>
                <c:pt idx="301">
                  <c:v>543.04778621376374</c:v>
                </c:pt>
                <c:pt idx="302">
                  <c:v>543.12401149286575</c:v>
                </c:pt>
                <c:pt idx="303">
                  <c:v>543.20023484740966</c:v>
                </c:pt>
                <c:pt idx="304">
                  <c:v>543.2764562775418</c:v>
                </c:pt>
                <c:pt idx="305">
                  <c:v>543.35267578340722</c:v>
                </c:pt>
                <c:pt idx="306">
                  <c:v>543.42889336515407</c:v>
                </c:pt>
                <c:pt idx="307">
                  <c:v>543.50510902292706</c:v>
                </c:pt>
                <c:pt idx="308">
                  <c:v>543.58132275687433</c:v>
                </c:pt>
                <c:pt idx="309">
                  <c:v>543.6575345671406</c:v>
                </c:pt>
                <c:pt idx="310">
                  <c:v>543.7337444538739</c:v>
                </c:pt>
                <c:pt idx="311">
                  <c:v>543.80995241721735</c:v>
                </c:pt>
                <c:pt idx="312">
                  <c:v>543.88615845731874</c:v>
                </c:pt>
                <c:pt idx="313">
                  <c:v>543.96236257432452</c:v>
                </c:pt>
                <c:pt idx="314">
                  <c:v>544.03856476838439</c:v>
                </c:pt>
                <c:pt idx="315">
                  <c:v>544.11476503963786</c:v>
                </c:pt>
                <c:pt idx="316">
                  <c:v>544.19096338823306</c:v>
                </c:pt>
                <c:pt idx="317">
                  <c:v>544.26715981431937</c:v>
                </c:pt>
                <c:pt idx="318">
                  <c:v>544.34335431804129</c:v>
                </c:pt>
                <c:pt idx="319">
                  <c:v>544.41954689954343</c:v>
                </c:pt>
                <c:pt idx="320">
                  <c:v>544.49573755897359</c:v>
                </c:pt>
                <c:pt idx="321">
                  <c:v>544.57192629647636</c:v>
                </c:pt>
                <c:pt idx="322">
                  <c:v>544.64811311219773</c:v>
                </c:pt>
                <c:pt idx="323">
                  <c:v>544.72429800628697</c:v>
                </c:pt>
                <c:pt idx="324">
                  <c:v>544.80048097888709</c:v>
                </c:pt>
                <c:pt idx="325">
                  <c:v>544.87666203014567</c:v>
                </c:pt>
                <c:pt idx="326">
                  <c:v>544.95284116020559</c:v>
                </c:pt>
                <c:pt idx="327">
                  <c:v>545.02901836921592</c:v>
                </c:pt>
                <c:pt idx="328">
                  <c:v>545.10519365732114</c:v>
                </c:pt>
                <c:pt idx="329">
                  <c:v>545.18136702466722</c:v>
                </c:pt>
                <c:pt idx="330">
                  <c:v>545.25753847140322</c:v>
                </c:pt>
                <c:pt idx="331">
                  <c:v>545.33370799766863</c:v>
                </c:pt>
                <c:pt idx="332">
                  <c:v>545.40987560361577</c:v>
                </c:pt>
                <c:pt idx="333">
                  <c:v>545.48604128938575</c:v>
                </c:pt>
                <c:pt idx="334">
                  <c:v>545.56220505512772</c:v>
                </c:pt>
                <c:pt idx="335">
                  <c:v>545.63836690098572</c:v>
                </c:pt>
                <c:pt idx="336">
                  <c:v>545.7145268271056</c:v>
                </c:pt>
                <c:pt idx="337">
                  <c:v>545.7906848336346</c:v>
                </c:pt>
                <c:pt idx="338">
                  <c:v>545.86684092071539</c:v>
                </c:pt>
                <c:pt idx="339">
                  <c:v>545.94299508849701</c:v>
                </c:pt>
                <c:pt idx="340">
                  <c:v>546.01914733712329</c:v>
                </c:pt>
                <c:pt idx="341">
                  <c:v>546.09529766674177</c:v>
                </c:pt>
                <c:pt idx="342">
                  <c:v>546.17144607749481</c:v>
                </c:pt>
                <c:pt idx="343">
                  <c:v>546.24759256952973</c:v>
                </c:pt>
                <c:pt idx="344">
                  <c:v>546.32373714299524</c:v>
                </c:pt>
                <c:pt idx="345">
                  <c:v>546.39987979803232</c:v>
                </c:pt>
                <c:pt idx="346">
                  <c:v>546.47602053478943</c:v>
                </c:pt>
                <c:pt idx="347">
                  <c:v>546.55215935341073</c:v>
                </c:pt>
                <c:pt idx="348">
                  <c:v>546.62829625404015</c:v>
                </c:pt>
                <c:pt idx="349">
                  <c:v>546.70443123682787</c:v>
                </c:pt>
                <c:pt idx="350">
                  <c:v>546.78056430191475</c:v>
                </c:pt>
                <c:pt idx="351">
                  <c:v>546.85669544945097</c:v>
                </c:pt>
                <c:pt idx="352">
                  <c:v>546.93282467957863</c:v>
                </c:pt>
                <c:pt idx="353">
                  <c:v>547.00895199244167</c:v>
                </c:pt>
                <c:pt idx="354">
                  <c:v>547.08507738819037</c:v>
                </c:pt>
                <c:pt idx="355">
                  <c:v>547.16120086696685</c:v>
                </c:pt>
                <c:pt idx="356">
                  <c:v>547.23732242891799</c:v>
                </c:pt>
                <c:pt idx="357">
                  <c:v>547.3134420741892</c:v>
                </c:pt>
                <c:pt idx="358">
                  <c:v>547.38955980292394</c:v>
                </c:pt>
                <c:pt idx="359">
                  <c:v>547.46567561527104</c:v>
                </c:pt>
                <c:pt idx="360">
                  <c:v>547.54178951137078</c:v>
                </c:pt>
                <c:pt idx="361">
                  <c:v>547.61790149137323</c:v>
                </c:pt>
                <c:pt idx="362">
                  <c:v>547.69401155542039</c:v>
                </c:pt>
                <c:pt idx="363">
                  <c:v>547.77011970366073</c:v>
                </c:pt>
                <c:pt idx="364">
                  <c:v>547.8462259362376</c:v>
                </c:pt>
                <c:pt idx="365">
                  <c:v>547.92233025329631</c:v>
                </c:pt>
                <c:pt idx="366">
                  <c:v>547.99843265498191</c:v>
                </c:pt>
                <c:pt idx="367">
                  <c:v>548.07453314143959</c:v>
                </c:pt>
                <c:pt idx="368">
                  <c:v>548.15063171281599</c:v>
                </c:pt>
                <c:pt idx="369">
                  <c:v>548.2267283692546</c:v>
                </c:pt>
                <c:pt idx="370">
                  <c:v>548.30282311090355</c:v>
                </c:pt>
                <c:pt idx="371">
                  <c:v>548.37891593790312</c:v>
                </c:pt>
                <c:pt idx="372">
                  <c:v>548.45500685040156</c:v>
                </c:pt>
                <c:pt idx="373">
                  <c:v>548.53109584854212</c:v>
                </c:pt>
                <c:pt idx="374">
                  <c:v>548.60718293247317</c:v>
                </c:pt>
                <c:pt idx="375">
                  <c:v>548.68326810233611</c:v>
                </c:pt>
                <c:pt idx="376">
                  <c:v>548.75935135827922</c:v>
                </c:pt>
                <c:pt idx="377">
                  <c:v>548.83543270044413</c:v>
                </c:pt>
                <c:pt idx="378">
                  <c:v>548.91151212897898</c:v>
                </c:pt>
                <c:pt idx="379">
                  <c:v>548.98758964402691</c:v>
                </c:pt>
                <c:pt idx="380">
                  <c:v>549.06366524573434</c:v>
                </c:pt>
                <c:pt idx="381">
                  <c:v>549.13973893424452</c:v>
                </c:pt>
                <c:pt idx="382">
                  <c:v>549.21581070970376</c:v>
                </c:pt>
                <c:pt idx="383">
                  <c:v>549.2918805722552</c:v>
                </c:pt>
                <c:pt idx="384">
                  <c:v>549.36794852204673</c:v>
                </c:pt>
                <c:pt idx="385">
                  <c:v>549.44401455921991</c:v>
                </c:pt>
                <c:pt idx="386">
                  <c:v>549.52007868392263</c:v>
                </c:pt>
                <c:pt idx="387">
                  <c:v>549.59614089629804</c:v>
                </c:pt>
                <c:pt idx="388">
                  <c:v>549.67220119649062</c:v>
                </c:pt>
                <c:pt idx="389">
                  <c:v>549.74825958464658</c:v>
                </c:pt>
                <c:pt idx="390">
                  <c:v>549.82431606090881</c:v>
                </c:pt>
                <c:pt idx="391">
                  <c:v>549.90037062542365</c:v>
                </c:pt>
                <c:pt idx="392">
                  <c:v>549.97642327833569</c:v>
                </c:pt>
                <c:pt idx="393">
                  <c:v>550.0524740197892</c:v>
                </c:pt>
                <c:pt idx="394">
                  <c:v>550.1285228499305</c:v>
                </c:pt>
                <c:pt idx="395">
                  <c:v>550.2045697689008</c:v>
                </c:pt>
                <c:pt idx="396">
                  <c:v>550.28061477684764</c:v>
                </c:pt>
                <c:pt idx="397">
                  <c:v>550.35665787391406</c:v>
                </c:pt>
                <c:pt idx="398">
                  <c:v>550.43269906024921</c:v>
                </c:pt>
                <c:pt idx="399">
                  <c:v>550.50873833598939</c:v>
                </c:pt>
                <c:pt idx="400">
                  <c:v>550.58477570128537</c:v>
                </c:pt>
                <c:pt idx="401">
                  <c:v>550.66081115628151</c:v>
                </c:pt>
                <c:pt idx="402">
                  <c:v>550.73684470112062</c:v>
                </c:pt>
                <c:pt idx="403">
                  <c:v>550.81287633594695</c:v>
                </c:pt>
                <c:pt idx="404">
                  <c:v>550.88890606090797</c:v>
                </c:pt>
                <c:pt idx="405">
                  <c:v>550.96493387614464</c:v>
                </c:pt>
                <c:pt idx="406">
                  <c:v>551.04095978180464</c:v>
                </c:pt>
                <c:pt idx="407">
                  <c:v>551.11698377802884</c:v>
                </c:pt>
                <c:pt idx="408">
                  <c:v>551.19300586496456</c:v>
                </c:pt>
                <c:pt idx="409">
                  <c:v>551.26902604275438</c:v>
                </c:pt>
                <c:pt idx="410">
                  <c:v>551.34504431154403</c:v>
                </c:pt>
                <c:pt idx="411">
                  <c:v>551.42106067147608</c:v>
                </c:pt>
                <c:pt idx="412">
                  <c:v>551.49707512269777</c:v>
                </c:pt>
                <c:pt idx="413">
                  <c:v>551.57308766535175</c:v>
                </c:pt>
                <c:pt idx="414">
                  <c:v>551.64909829958344</c:v>
                </c:pt>
                <c:pt idx="415">
                  <c:v>551.725107025537</c:v>
                </c:pt>
                <c:pt idx="416">
                  <c:v>551.80111384335476</c:v>
                </c:pt>
                <c:pt idx="417">
                  <c:v>551.87711875318405</c:v>
                </c:pt>
                <c:pt idx="418">
                  <c:v>551.9531217551671</c:v>
                </c:pt>
                <c:pt idx="419">
                  <c:v>552.02912284944784</c:v>
                </c:pt>
                <c:pt idx="420">
                  <c:v>552.10512203617191</c:v>
                </c:pt>
                <c:pt idx="421">
                  <c:v>552.18111931548322</c:v>
                </c:pt>
                <c:pt idx="422">
                  <c:v>552.25711468752559</c:v>
                </c:pt>
                <c:pt idx="423">
                  <c:v>552.33310815244442</c:v>
                </c:pt>
                <c:pt idx="424">
                  <c:v>552.40909971038207</c:v>
                </c:pt>
                <c:pt idx="425">
                  <c:v>552.4850893614821</c:v>
                </c:pt>
                <c:pt idx="426">
                  <c:v>552.56107710589163</c:v>
                </c:pt>
                <c:pt idx="427">
                  <c:v>552.63706294375288</c:v>
                </c:pt>
                <c:pt idx="428">
                  <c:v>552.71304687521126</c:v>
                </c:pt>
                <c:pt idx="429">
                  <c:v>552.78902890040717</c:v>
                </c:pt>
                <c:pt idx="430">
                  <c:v>552.86500901948898</c:v>
                </c:pt>
                <c:pt idx="431">
                  <c:v>552.94098723259901</c:v>
                </c:pt>
                <c:pt idx="432">
                  <c:v>553.01696353988245</c:v>
                </c:pt>
                <c:pt idx="433">
                  <c:v>553.0929379414797</c:v>
                </c:pt>
                <c:pt idx="434">
                  <c:v>553.16891043753901</c:v>
                </c:pt>
                <c:pt idx="435">
                  <c:v>553.24488102820271</c:v>
                </c:pt>
                <c:pt idx="436">
                  <c:v>553.32084971361417</c:v>
                </c:pt>
                <c:pt idx="437">
                  <c:v>553.39681649391684</c:v>
                </c:pt>
                <c:pt idx="438">
                  <c:v>553.47278136925775</c:v>
                </c:pt>
                <c:pt idx="439">
                  <c:v>553.54874433977852</c:v>
                </c:pt>
                <c:pt idx="440">
                  <c:v>553.62470540562106</c:v>
                </c:pt>
                <c:pt idx="441">
                  <c:v>553.70066456693212</c:v>
                </c:pt>
                <c:pt idx="442">
                  <c:v>553.77662182385654</c:v>
                </c:pt>
                <c:pt idx="443">
                  <c:v>553.85257717653474</c:v>
                </c:pt>
                <c:pt idx="444">
                  <c:v>553.92853062511324</c:v>
                </c:pt>
                <c:pt idx="445">
                  <c:v>554.00448216973541</c:v>
                </c:pt>
                <c:pt idx="446">
                  <c:v>554.08043181054143</c:v>
                </c:pt>
                <c:pt idx="447">
                  <c:v>554.15637954768101</c:v>
                </c:pt>
                <c:pt idx="448">
                  <c:v>554.23232538129434</c:v>
                </c:pt>
                <c:pt idx="449">
                  <c:v>554.30826931152603</c:v>
                </c:pt>
                <c:pt idx="450">
                  <c:v>554.38421133851944</c:v>
                </c:pt>
                <c:pt idx="451">
                  <c:v>554.46015146241791</c:v>
                </c:pt>
                <c:pt idx="452">
                  <c:v>554.53608968336619</c:v>
                </c:pt>
                <c:pt idx="453">
                  <c:v>554.61202600150591</c:v>
                </c:pt>
                <c:pt idx="454">
                  <c:v>554.6879604169834</c:v>
                </c:pt>
                <c:pt idx="455">
                  <c:v>554.76389292994031</c:v>
                </c:pt>
                <c:pt idx="456">
                  <c:v>554.83982354052125</c:v>
                </c:pt>
                <c:pt idx="457">
                  <c:v>554.91575224886765</c:v>
                </c:pt>
                <c:pt idx="458">
                  <c:v>554.99167905512741</c:v>
                </c:pt>
                <c:pt idx="459">
                  <c:v>555.067603959439</c:v>
                </c:pt>
                <c:pt idx="460">
                  <c:v>555.1435269619501</c:v>
                </c:pt>
                <c:pt idx="461">
                  <c:v>555.21944806280214</c:v>
                </c:pt>
                <c:pt idx="462">
                  <c:v>555.29536726213985</c:v>
                </c:pt>
                <c:pt idx="463">
                  <c:v>555.3712845601043</c:v>
                </c:pt>
                <c:pt idx="464">
                  <c:v>555.44719995684181</c:v>
                </c:pt>
                <c:pt idx="465">
                  <c:v>555.52311345249529</c:v>
                </c:pt>
                <c:pt idx="466">
                  <c:v>555.59902504720446</c:v>
                </c:pt>
                <c:pt idx="467">
                  <c:v>555.67493474111859</c:v>
                </c:pt>
                <c:pt idx="468">
                  <c:v>555.75084253437569</c:v>
                </c:pt>
                <c:pt idx="469">
                  <c:v>555.82674842712174</c:v>
                </c:pt>
                <c:pt idx="470">
                  <c:v>555.90265241950146</c:v>
                </c:pt>
                <c:pt idx="471">
                  <c:v>555.97855451165583</c:v>
                </c:pt>
                <c:pt idx="472">
                  <c:v>556.05445470372922</c:v>
                </c:pt>
                <c:pt idx="473">
                  <c:v>556.13035299586602</c:v>
                </c:pt>
                <c:pt idx="474">
                  <c:v>556.20624938820401</c:v>
                </c:pt>
                <c:pt idx="475">
                  <c:v>556.28214388089418</c:v>
                </c:pt>
                <c:pt idx="476">
                  <c:v>556.35803647407408</c:v>
                </c:pt>
                <c:pt idx="477">
                  <c:v>556.43392716789151</c:v>
                </c:pt>
                <c:pt idx="478">
                  <c:v>556.50981596248573</c:v>
                </c:pt>
                <c:pt idx="479">
                  <c:v>556.58570285800101</c:v>
                </c:pt>
                <c:pt idx="480">
                  <c:v>556.66158785457981</c:v>
                </c:pt>
                <c:pt idx="481">
                  <c:v>556.73747095236797</c:v>
                </c:pt>
                <c:pt idx="482">
                  <c:v>556.81335215150659</c:v>
                </c:pt>
                <c:pt idx="483">
                  <c:v>556.88923145213971</c:v>
                </c:pt>
                <c:pt idx="484">
                  <c:v>556.96510885440807</c:v>
                </c:pt>
                <c:pt idx="485">
                  <c:v>557.04098435845913</c:v>
                </c:pt>
                <c:pt idx="486">
                  <c:v>557.11685796443055</c:v>
                </c:pt>
                <c:pt idx="487">
                  <c:v>557.19272967246957</c:v>
                </c:pt>
                <c:pt idx="488">
                  <c:v>557.26859948271874</c:v>
                </c:pt>
                <c:pt idx="489">
                  <c:v>557.34446739532029</c:v>
                </c:pt>
                <c:pt idx="490">
                  <c:v>557.42033341041497</c:v>
                </c:pt>
                <c:pt idx="491">
                  <c:v>557.49619752814999</c:v>
                </c:pt>
                <c:pt idx="492">
                  <c:v>557.57205974866599</c:v>
                </c:pt>
                <c:pt idx="493">
                  <c:v>557.64792007210383</c:v>
                </c:pt>
                <c:pt idx="494">
                  <c:v>557.7237784986105</c:v>
                </c:pt>
                <c:pt idx="495">
                  <c:v>557.79963502832663</c:v>
                </c:pt>
                <c:pt idx="496">
                  <c:v>557.87548966139457</c:v>
                </c:pt>
                <c:pt idx="497">
                  <c:v>557.95134239795811</c:v>
                </c:pt>
                <c:pt idx="498">
                  <c:v>558.0271932381612</c:v>
                </c:pt>
                <c:pt idx="499">
                  <c:v>558.10304218214583</c:v>
                </c:pt>
                <c:pt idx="500">
                  <c:v>558.1788892300525</c:v>
                </c:pt>
                <c:pt idx="501">
                  <c:v>558.25473438202835</c:v>
                </c:pt>
                <c:pt idx="502">
                  <c:v>558.33057763821205</c:v>
                </c:pt>
                <c:pt idx="503">
                  <c:v>558.40641899874925</c:v>
                </c:pt>
                <c:pt idx="504">
                  <c:v>558.48225846378011</c:v>
                </c:pt>
                <c:pt idx="505">
                  <c:v>558.55809603344994</c:v>
                </c:pt>
                <c:pt idx="506">
                  <c:v>558.63393170790084</c:v>
                </c:pt>
                <c:pt idx="507">
                  <c:v>558.70976548727481</c:v>
                </c:pt>
                <c:pt idx="508">
                  <c:v>558.78559737171543</c:v>
                </c:pt>
                <c:pt idx="509">
                  <c:v>558.86142736136128</c:v>
                </c:pt>
                <c:pt idx="510">
                  <c:v>558.93725545636107</c:v>
                </c:pt>
                <c:pt idx="511">
                  <c:v>559.01308165685316</c:v>
                </c:pt>
                <c:pt idx="512">
                  <c:v>559.08890596298284</c:v>
                </c:pt>
                <c:pt idx="513">
                  <c:v>559.16472837488857</c:v>
                </c:pt>
                <c:pt idx="514">
                  <c:v>559.24054889271895</c:v>
                </c:pt>
                <c:pt idx="515">
                  <c:v>559.31636751661063</c:v>
                </c:pt>
                <c:pt idx="516">
                  <c:v>559.39218424671049</c:v>
                </c:pt>
                <c:pt idx="517">
                  <c:v>559.46799908315859</c:v>
                </c:pt>
                <c:pt idx="518">
                  <c:v>559.54381202609841</c:v>
                </c:pt>
                <c:pt idx="519">
                  <c:v>559.61962307567148</c:v>
                </c:pt>
                <c:pt idx="520">
                  <c:v>559.69543223202299</c:v>
                </c:pt>
                <c:pt idx="521">
                  <c:v>559.7712394952913</c:v>
                </c:pt>
                <c:pt idx="522">
                  <c:v>559.84704486562123</c:v>
                </c:pt>
                <c:pt idx="523">
                  <c:v>559.92284834315626</c:v>
                </c:pt>
                <c:pt idx="524">
                  <c:v>559.99864992803623</c:v>
                </c:pt>
                <c:pt idx="525">
                  <c:v>560.07444962040427</c:v>
                </c:pt>
                <c:pt idx="526">
                  <c:v>560.15024742040202</c:v>
                </c:pt>
                <c:pt idx="527">
                  <c:v>560.22604332817446</c:v>
                </c:pt>
                <c:pt idx="528">
                  <c:v>560.30183734386139</c:v>
                </c:pt>
                <c:pt idx="529">
                  <c:v>560.37762946760597</c:v>
                </c:pt>
                <c:pt idx="530">
                  <c:v>560.45341969954961</c:v>
                </c:pt>
                <c:pt idx="531">
                  <c:v>560.52920803983716</c:v>
                </c:pt>
                <c:pt idx="532">
                  <c:v>560.60499448860833</c:v>
                </c:pt>
                <c:pt idx="533">
                  <c:v>560.68077904600614</c:v>
                </c:pt>
                <c:pt idx="534">
                  <c:v>560.75656171217224</c:v>
                </c:pt>
                <c:pt idx="535">
                  <c:v>560.83234248724932</c:v>
                </c:pt>
                <c:pt idx="536">
                  <c:v>560.90812137138062</c:v>
                </c:pt>
                <c:pt idx="537">
                  <c:v>560.98389836470562</c:v>
                </c:pt>
                <c:pt idx="538">
                  <c:v>561.05967346736918</c:v>
                </c:pt>
                <c:pt idx="539">
                  <c:v>561.13544667951237</c:v>
                </c:pt>
                <c:pt idx="540">
                  <c:v>561.21121800127639</c:v>
                </c:pt>
                <c:pt idx="541">
                  <c:v>561.28698743280438</c:v>
                </c:pt>
                <c:pt idx="542">
                  <c:v>561.3627549742373</c:v>
                </c:pt>
                <c:pt idx="543">
                  <c:v>561.43852062571989</c:v>
                </c:pt>
                <c:pt idx="544">
                  <c:v>561.51428438738822</c:v>
                </c:pt>
                <c:pt idx="545">
                  <c:v>561.59004625939167</c:v>
                </c:pt>
                <c:pt idx="546">
                  <c:v>561.66580624186815</c:v>
                </c:pt>
                <c:pt idx="547">
                  <c:v>561.74156433496034</c:v>
                </c:pt>
                <c:pt idx="548">
                  <c:v>561.81732053880944</c:v>
                </c:pt>
                <c:pt idx="549">
                  <c:v>561.89307485355801</c:v>
                </c:pt>
                <c:pt idx="550">
                  <c:v>561.96882727934883</c:v>
                </c:pt>
                <c:pt idx="551">
                  <c:v>562.04457781632289</c:v>
                </c:pt>
                <c:pt idx="552">
                  <c:v>562.12032646462308</c:v>
                </c:pt>
                <c:pt idx="553">
                  <c:v>562.19607322438844</c:v>
                </c:pt>
                <c:pt idx="554">
                  <c:v>562.27181809576336</c:v>
                </c:pt>
                <c:pt idx="555">
                  <c:v>562.34756107889041</c:v>
                </c:pt>
                <c:pt idx="556">
                  <c:v>562.42330217390884</c:v>
                </c:pt>
                <c:pt idx="557">
                  <c:v>562.49904138096099</c:v>
                </c:pt>
                <c:pt idx="558">
                  <c:v>562.57477870019125</c:v>
                </c:pt>
                <c:pt idx="559">
                  <c:v>562.65051413173887</c:v>
                </c:pt>
                <c:pt idx="560">
                  <c:v>562.72624767574621</c:v>
                </c:pt>
                <c:pt idx="561">
                  <c:v>562.8019793323557</c:v>
                </c:pt>
                <c:pt idx="562">
                  <c:v>562.8777091017065</c:v>
                </c:pt>
                <c:pt idx="563">
                  <c:v>562.95343698394265</c:v>
                </c:pt>
                <c:pt idx="564">
                  <c:v>563.0291629792049</c:v>
                </c:pt>
                <c:pt idx="565">
                  <c:v>563.10488708763569</c:v>
                </c:pt>
                <c:pt idx="566">
                  <c:v>563.18060930937565</c:v>
                </c:pt>
                <c:pt idx="567">
                  <c:v>563.25632964456702</c:v>
                </c:pt>
                <c:pt idx="568">
                  <c:v>563.33204809335223</c:v>
                </c:pt>
                <c:pt idx="569">
                  <c:v>563.40776465587032</c:v>
                </c:pt>
                <c:pt idx="570">
                  <c:v>563.48347933226501</c:v>
                </c:pt>
                <c:pt idx="571">
                  <c:v>563.55919212267702</c:v>
                </c:pt>
                <c:pt idx="572">
                  <c:v>563.63490302724858</c:v>
                </c:pt>
                <c:pt idx="573">
                  <c:v>563.71061204612181</c:v>
                </c:pt>
                <c:pt idx="574">
                  <c:v>563.78631917943551</c:v>
                </c:pt>
                <c:pt idx="575">
                  <c:v>563.86202442733349</c:v>
                </c:pt>
                <c:pt idx="576">
                  <c:v>563.93772778995481</c:v>
                </c:pt>
                <c:pt idx="577">
                  <c:v>564.01342926744462</c:v>
                </c:pt>
                <c:pt idx="578">
                  <c:v>564.08912885994187</c:v>
                </c:pt>
                <c:pt idx="579">
                  <c:v>564.16482656758853</c:v>
                </c:pt>
                <c:pt idx="580">
                  <c:v>564.24052239052492</c:v>
                </c:pt>
                <c:pt idx="581">
                  <c:v>564.31621632889164</c:v>
                </c:pt>
                <c:pt idx="582">
                  <c:v>564.39190838283378</c:v>
                </c:pt>
                <c:pt idx="583">
                  <c:v>564.46759855249002</c:v>
                </c:pt>
                <c:pt idx="584">
                  <c:v>564.54328683800247</c:v>
                </c:pt>
                <c:pt idx="585">
                  <c:v>564.6189732395128</c:v>
                </c:pt>
                <c:pt idx="586">
                  <c:v>564.69465775715992</c:v>
                </c:pt>
                <c:pt idx="587">
                  <c:v>564.77034039108878</c:v>
                </c:pt>
                <c:pt idx="588">
                  <c:v>564.84602114143809</c:v>
                </c:pt>
                <c:pt idx="589">
                  <c:v>564.92170000834972</c:v>
                </c:pt>
                <c:pt idx="590">
                  <c:v>564.99737699196385</c:v>
                </c:pt>
                <c:pt idx="591">
                  <c:v>565.07305209242372</c:v>
                </c:pt>
                <c:pt idx="592">
                  <c:v>565.14872530986804</c:v>
                </c:pt>
                <c:pt idx="593">
                  <c:v>565.22439664444005</c:v>
                </c:pt>
                <c:pt idx="594">
                  <c:v>565.30006609628003</c:v>
                </c:pt>
                <c:pt idx="595">
                  <c:v>565.37573366552954</c:v>
                </c:pt>
                <c:pt idx="596">
                  <c:v>565.45139935233033</c:v>
                </c:pt>
                <c:pt idx="597">
                  <c:v>565.52706315682065</c:v>
                </c:pt>
                <c:pt idx="598">
                  <c:v>565.60272507914397</c:v>
                </c:pt>
                <c:pt idx="599">
                  <c:v>565.67838511944183</c:v>
                </c:pt>
                <c:pt idx="600">
                  <c:v>565.75404327785259</c:v>
                </c:pt>
                <c:pt idx="601">
                  <c:v>565.82969955451949</c:v>
                </c:pt>
                <c:pt idx="602">
                  <c:v>565.90535394958238</c:v>
                </c:pt>
                <c:pt idx="603">
                  <c:v>565.98100646318289</c:v>
                </c:pt>
                <c:pt idx="604">
                  <c:v>566.05665709546247</c:v>
                </c:pt>
                <c:pt idx="605">
                  <c:v>566.13230584656094</c:v>
                </c:pt>
                <c:pt idx="606">
                  <c:v>566.20795271662155</c:v>
                </c:pt>
                <c:pt idx="607">
                  <c:v>566.28359770578072</c:v>
                </c:pt>
                <c:pt idx="608">
                  <c:v>566.35924081418489</c:v>
                </c:pt>
                <c:pt idx="609">
                  <c:v>566.43488204196865</c:v>
                </c:pt>
                <c:pt idx="610">
                  <c:v>566.51052138927867</c:v>
                </c:pt>
                <c:pt idx="611">
                  <c:v>566.58615885625272</c:v>
                </c:pt>
                <c:pt idx="612">
                  <c:v>566.66179444303077</c:v>
                </c:pt>
                <c:pt idx="613">
                  <c:v>566.73742814975719</c:v>
                </c:pt>
                <c:pt idx="614">
                  <c:v>566.81305997656864</c:v>
                </c:pt>
                <c:pt idx="615">
                  <c:v>566.88868992360938</c:v>
                </c:pt>
                <c:pt idx="616">
                  <c:v>566.96431799101765</c:v>
                </c:pt>
                <c:pt idx="617">
                  <c:v>567.03994417893625</c:v>
                </c:pt>
                <c:pt idx="618">
                  <c:v>567.11556848750467</c:v>
                </c:pt>
                <c:pt idx="619">
                  <c:v>567.19119091686412</c:v>
                </c:pt>
                <c:pt idx="620">
                  <c:v>567.26681146715418</c:v>
                </c:pt>
                <c:pt idx="621">
                  <c:v>567.34243013851597</c:v>
                </c:pt>
                <c:pt idx="622">
                  <c:v>567.41804693109066</c:v>
                </c:pt>
                <c:pt idx="623">
                  <c:v>567.49366184502094</c:v>
                </c:pt>
                <c:pt idx="624">
                  <c:v>567.56927488044141</c:v>
                </c:pt>
                <c:pt idx="625">
                  <c:v>567.64488603749805</c:v>
                </c:pt>
                <c:pt idx="626">
                  <c:v>567.72049531632842</c:v>
                </c:pt>
                <c:pt idx="627">
                  <c:v>567.79610271707543</c:v>
                </c:pt>
                <c:pt idx="628">
                  <c:v>567.87170823988004</c:v>
                </c:pt>
                <c:pt idx="629">
                  <c:v>567.94731188487833</c:v>
                </c:pt>
                <c:pt idx="630">
                  <c:v>568.02291365221618</c:v>
                </c:pt>
                <c:pt idx="631">
                  <c:v>568.09851354203113</c:v>
                </c:pt>
                <c:pt idx="632">
                  <c:v>568.17411155446416</c:v>
                </c:pt>
                <c:pt idx="633">
                  <c:v>568.24970768965613</c:v>
                </c:pt>
                <c:pt idx="634">
                  <c:v>568.3253019477462</c:v>
                </c:pt>
                <c:pt idx="635">
                  <c:v>568.40089432887703</c:v>
                </c:pt>
                <c:pt idx="636">
                  <c:v>568.47648483318608</c:v>
                </c:pt>
                <c:pt idx="637">
                  <c:v>568.55207346081579</c:v>
                </c:pt>
                <c:pt idx="638">
                  <c:v>568.62766021190532</c:v>
                </c:pt>
                <c:pt idx="639">
                  <c:v>568.70324508659553</c:v>
                </c:pt>
                <c:pt idx="640">
                  <c:v>568.77882808502864</c:v>
                </c:pt>
                <c:pt idx="641">
                  <c:v>568.8544092073422</c:v>
                </c:pt>
                <c:pt idx="642">
                  <c:v>568.92998845367674</c:v>
                </c:pt>
                <c:pt idx="643">
                  <c:v>569.00556582417482</c:v>
                </c:pt>
                <c:pt idx="644">
                  <c:v>569.08114131897366</c:v>
                </c:pt>
                <c:pt idx="645">
                  <c:v>569.15671493821731</c:v>
                </c:pt>
                <c:pt idx="646">
                  <c:v>569.23228668204297</c:v>
                </c:pt>
                <c:pt idx="647">
                  <c:v>569.30785655059128</c:v>
                </c:pt>
                <c:pt idx="648">
                  <c:v>569.38342454400458</c:v>
                </c:pt>
                <c:pt idx="649">
                  <c:v>569.45899066241827</c:v>
                </c:pt>
                <c:pt idx="650">
                  <c:v>569.53455490597798</c:v>
                </c:pt>
                <c:pt idx="651">
                  <c:v>569.61011727482082</c:v>
                </c:pt>
                <c:pt idx="652">
                  <c:v>569.6856777690856</c:v>
                </c:pt>
                <c:pt idx="653">
                  <c:v>569.76123638891636</c:v>
                </c:pt>
                <c:pt idx="654">
                  <c:v>569.83679313444986</c:v>
                </c:pt>
                <c:pt idx="655">
                  <c:v>569.91234800582674</c:v>
                </c:pt>
                <c:pt idx="656">
                  <c:v>569.9879010031874</c:v>
                </c:pt>
                <c:pt idx="657">
                  <c:v>570.06345212667213</c:v>
                </c:pt>
                <c:pt idx="658">
                  <c:v>570.13900137642145</c:v>
                </c:pt>
                <c:pt idx="659">
                  <c:v>570.21454875257734</c:v>
                </c:pt>
                <c:pt idx="660">
                  <c:v>570.29009425527329</c:v>
                </c:pt>
                <c:pt idx="661">
                  <c:v>570.36563788465639</c:v>
                </c:pt>
                <c:pt idx="662">
                  <c:v>570.44117964086195</c:v>
                </c:pt>
                <c:pt idx="663">
                  <c:v>570.51671952403012</c:v>
                </c:pt>
                <c:pt idx="664">
                  <c:v>570.59225753430292</c:v>
                </c:pt>
                <c:pt idx="665">
                  <c:v>570.6677936718205</c:v>
                </c:pt>
                <c:pt idx="666">
                  <c:v>570.74332793672136</c:v>
                </c:pt>
                <c:pt idx="667">
                  <c:v>570.81886032914565</c:v>
                </c:pt>
                <c:pt idx="668">
                  <c:v>570.89439084923185</c:v>
                </c:pt>
                <c:pt idx="669">
                  <c:v>570.96991949712185</c:v>
                </c:pt>
                <c:pt idx="670">
                  <c:v>571.04544627295581</c:v>
                </c:pt>
                <c:pt idx="671">
                  <c:v>571.12097117687028</c:v>
                </c:pt>
                <c:pt idx="672">
                  <c:v>571.19649420900885</c:v>
                </c:pt>
                <c:pt idx="673">
                  <c:v>571.27201536950986</c:v>
                </c:pt>
                <c:pt idx="674">
                  <c:v>571.34753465851145</c:v>
                </c:pt>
                <c:pt idx="675">
                  <c:v>571.4230520761555</c:v>
                </c:pt>
                <c:pt idx="676">
                  <c:v>571.49856762258025</c:v>
                </c:pt>
                <c:pt idx="677">
                  <c:v>571.57408129792736</c:v>
                </c:pt>
                <c:pt idx="678">
                  <c:v>571.64959310233348</c:v>
                </c:pt>
                <c:pt idx="679">
                  <c:v>571.72510303594174</c:v>
                </c:pt>
                <c:pt idx="680">
                  <c:v>571.80061109888698</c:v>
                </c:pt>
                <c:pt idx="681">
                  <c:v>571.87611729131254</c:v>
                </c:pt>
                <c:pt idx="682">
                  <c:v>571.95162161335816</c:v>
                </c:pt>
                <c:pt idx="683">
                  <c:v>572.02712406516218</c:v>
                </c:pt>
                <c:pt idx="684">
                  <c:v>572.10262464686605</c:v>
                </c:pt>
                <c:pt idx="685">
                  <c:v>572.17812335860594</c:v>
                </c:pt>
                <c:pt idx="686">
                  <c:v>572.25362020052194</c:v>
                </c:pt>
                <c:pt idx="687">
                  <c:v>572.32911517275704</c:v>
                </c:pt>
                <c:pt idx="688">
                  <c:v>572.40460827544928</c:v>
                </c:pt>
                <c:pt idx="689">
                  <c:v>572.48009950873484</c:v>
                </c:pt>
                <c:pt idx="690">
                  <c:v>572.55558887275708</c:v>
                </c:pt>
                <c:pt idx="691">
                  <c:v>572.63107636765369</c:v>
                </c:pt>
                <c:pt idx="692">
                  <c:v>572.70656199356279</c:v>
                </c:pt>
                <c:pt idx="693">
                  <c:v>572.78204575062909</c:v>
                </c:pt>
                <c:pt idx="694">
                  <c:v>572.8575276389854</c:v>
                </c:pt>
                <c:pt idx="695">
                  <c:v>572.9330076587745</c:v>
                </c:pt>
                <c:pt idx="696">
                  <c:v>573.00848581013611</c:v>
                </c:pt>
                <c:pt idx="697">
                  <c:v>573.08396209320802</c:v>
                </c:pt>
                <c:pt idx="698">
                  <c:v>573.15943650813142</c:v>
                </c:pt>
                <c:pt idx="699">
                  <c:v>573.23490905504252</c:v>
                </c:pt>
                <c:pt idx="700">
                  <c:v>573.3103797340824</c:v>
                </c:pt>
                <c:pt idx="701">
                  <c:v>573.38584854539056</c:v>
                </c:pt>
                <c:pt idx="702">
                  <c:v>573.46131548910637</c:v>
                </c:pt>
                <c:pt idx="703">
                  <c:v>573.53678056536933</c:v>
                </c:pt>
                <c:pt idx="704">
                  <c:v>573.6122437743187</c:v>
                </c:pt>
                <c:pt idx="705">
                  <c:v>573.68770511609057</c:v>
                </c:pt>
                <c:pt idx="706">
                  <c:v>573.76316459082921</c:v>
                </c:pt>
                <c:pt idx="707">
                  <c:v>573.83862219866887</c:v>
                </c:pt>
                <c:pt idx="708">
                  <c:v>573.91407793975065</c:v>
                </c:pt>
                <c:pt idx="709">
                  <c:v>573.98953181421564</c:v>
                </c:pt>
                <c:pt idx="710">
                  <c:v>574.06498382220127</c:v>
                </c:pt>
                <c:pt idx="711">
                  <c:v>574.1404339638467</c:v>
                </c:pt>
                <c:pt idx="712">
                  <c:v>574.2158822392895</c:v>
                </c:pt>
                <c:pt idx="713">
                  <c:v>574.29132864867222</c:v>
                </c:pt>
                <c:pt idx="714">
                  <c:v>574.36677319213243</c:v>
                </c:pt>
                <c:pt idx="715">
                  <c:v>574.44221586980575</c:v>
                </c:pt>
                <c:pt idx="716">
                  <c:v>574.51765668183646</c:v>
                </c:pt>
                <c:pt idx="717">
                  <c:v>574.59309562835858</c:v>
                </c:pt>
                <c:pt idx="718">
                  <c:v>574.6685327095164</c:v>
                </c:pt>
                <c:pt idx="719">
                  <c:v>574.74396792544542</c:v>
                </c:pt>
                <c:pt idx="720">
                  <c:v>574.81940127628479</c:v>
                </c:pt>
                <c:pt idx="721">
                  <c:v>574.89483276217345</c:v>
                </c:pt>
                <c:pt idx="722">
                  <c:v>574.97026238325225</c:v>
                </c:pt>
                <c:pt idx="723">
                  <c:v>575.0456901396584</c:v>
                </c:pt>
                <c:pt idx="724">
                  <c:v>575.12111603152914</c:v>
                </c:pt>
                <c:pt idx="725">
                  <c:v>575.19654005900679</c:v>
                </c:pt>
                <c:pt idx="726">
                  <c:v>575.27196222222676</c:v>
                </c:pt>
                <c:pt idx="727">
                  <c:v>575.3473825213315</c:v>
                </c:pt>
                <c:pt idx="728">
                  <c:v>575.42280095645651</c:v>
                </c:pt>
                <c:pt idx="729">
                  <c:v>575.4982175277438</c:v>
                </c:pt>
                <c:pt idx="730">
                  <c:v>575.57363223532911</c:v>
                </c:pt>
                <c:pt idx="731">
                  <c:v>575.64904507935285</c:v>
                </c:pt>
                <c:pt idx="732">
                  <c:v>575.72445605995381</c:v>
                </c:pt>
                <c:pt idx="733">
                  <c:v>575.79986517726888</c:v>
                </c:pt>
                <c:pt idx="734">
                  <c:v>575.87527243144041</c:v>
                </c:pt>
                <c:pt idx="735">
                  <c:v>575.95067782260207</c:v>
                </c:pt>
                <c:pt idx="736">
                  <c:v>576.02608135089577</c:v>
                </c:pt>
                <c:pt idx="737">
                  <c:v>576.10148301645859</c:v>
                </c:pt>
                <c:pt idx="738">
                  <c:v>576.17688281943265</c:v>
                </c:pt>
                <c:pt idx="739">
                  <c:v>576.25228075995301</c:v>
                </c:pt>
                <c:pt idx="740">
                  <c:v>576.32767683815848</c:v>
                </c:pt>
                <c:pt idx="741">
                  <c:v>576.40307105418935</c:v>
                </c:pt>
                <c:pt idx="742">
                  <c:v>576.47846340818228</c:v>
                </c:pt>
                <c:pt idx="743">
                  <c:v>576.55385390027766</c:v>
                </c:pt>
                <c:pt idx="744">
                  <c:v>576.62924253061237</c:v>
                </c:pt>
                <c:pt idx="745">
                  <c:v>576.7046292993266</c:v>
                </c:pt>
                <c:pt idx="746">
                  <c:v>576.7800142065588</c:v>
                </c:pt>
                <c:pt idx="747">
                  <c:v>576.85539725244575</c:v>
                </c:pt>
                <c:pt idx="748">
                  <c:v>576.93077843712433</c:v>
                </c:pt>
                <c:pt idx="749">
                  <c:v>577.0061577607396</c:v>
                </c:pt>
                <c:pt idx="750">
                  <c:v>577.08153522342309</c:v>
                </c:pt>
                <c:pt idx="751">
                  <c:v>577.15691082531862</c:v>
                </c:pt>
                <c:pt idx="752">
                  <c:v>577.2322845665592</c:v>
                </c:pt>
                <c:pt idx="753">
                  <c:v>577.3076564472866</c:v>
                </c:pt>
                <c:pt idx="754">
                  <c:v>577.38302646763907</c:v>
                </c:pt>
                <c:pt idx="755">
                  <c:v>577.45839462775348</c:v>
                </c:pt>
                <c:pt idx="756">
                  <c:v>577.53376092776955</c:v>
                </c:pt>
                <c:pt idx="757">
                  <c:v>577.60912536782394</c:v>
                </c:pt>
                <c:pt idx="758">
                  <c:v>577.68448794805829</c:v>
                </c:pt>
                <c:pt idx="759">
                  <c:v>577.75984866860574</c:v>
                </c:pt>
                <c:pt idx="760">
                  <c:v>577.83520752960953</c:v>
                </c:pt>
                <c:pt idx="761">
                  <c:v>577.91056453120279</c:v>
                </c:pt>
                <c:pt idx="762">
                  <c:v>577.98591967352877</c:v>
                </c:pt>
                <c:pt idx="763">
                  <c:v>578.06127295672377</c:v>
                </c:pt>
                <c:pt idx="764">
                  <c:v>578.13662438092604</c:v>
                </c:pt>
                <c:pt idx="765">
                  <c:v>578.21197394627006</c:v>
                </c:pt>
                <c:pt idx="766">
                  <c:v>578.28732165290103</c:v>
                </c:pt>
                <c:pt idx="767">
                  <c:v>578.36266750095342</c:v>
                </c:pt>
                <c:pt idx="768">
                  <c:v>578.43801149056355</c:v>
                </c:pt>
                <c:pt idx="769">
                  <c:v>578.51335362187285</c:v>
                </c:pt>
                <c:pt idx="770">
                  <c:v>578.58869389501604</c:v>
                </c:pt>
                <c:pt idx="771">
                  <c:v>578.6640323101343</c:v>
                </c:pt>
                <c:pt idx="772">
                  <c:v>578.73936886736556</c:v>
                </c:pt>
                <c:pt idx="773">
                  <c:v>578.8147035668444</c:v>
                </c:pt>
                <c:pt idx="774">
                  <c:v>578.89003640871215</c:v>
                </c:pt>
                <c:pt idx="775">
                  <c:v>578.965367393105</c:v>
                </c:pt>
                <c:pt idx="776">
                  <c:v>579.04069652016233</c:v>
                </c:pt>
                <c:pt idx="777">
                  <c:v>579.11602379002045</c:v>
                </c:pt>
                <c:pt idx="778">
                  <c:v>579.19134920282056</c:v>
                </c:pt>
                <c:pt idx="779">
                  <c:v>579.26667275869534</c:v>
                </c:pt>
                <c:pt idx="780">
                  <c:v>579.34199445778756</c:v>
                </c:pt>
                <c:pt idx="781">
                  <c:v>579.41731430023344</c:v>
                </c:pt>
                <c:pt idx="782">
                  <c:v>579.49263228616894</c:v>
                </c:pt>
                <c:pt idx="783">
                  <c:v>579.56794841573355</c:v>
                </c:pt>
                <c:pt idx="784">
                  <c:v>579.64326268906643</c:v>
                </c:pt>
                <c:pt idx="785">
                  <c:v>579.71857510630377</c:v>
                </c:pt>
                <c:pt idx="786">
                  <c:v>579.79388566758314</c:v>
                </c:pt>
                <c:pt idx="787">
                  <c:v>579.86919437304221</c:v>
                </c:pt>
                <c:pt idx="788">
                  <c:v>579.94450122282194</c:v>
                </c:pt>
                <c:pt idx="789">
                  <c:v>580.0198062170565</c:v>
                </c:pt>
                <c:pt idx="790">
                  <c:v>580.09510935588355</c:v>
                </c:pt>
                <c:pt idx="791">
                  <c:v>580.17041063944384</c:v>
                </c:pt>
                <c:pt idx="792">
                  <c:v>580.24571006787164</c:v>
                </c:pt>
                <c:pt idx="793">
                  <c:v>580.3210076413078</c:v>
                </c:pt>
                <c:pt idx="794">
                  <c:v>580.39630335988807</c:v>
                </c:pt>
                <c:pt idx="795">
                  <c:v>580.47159722374988</c:v>
                </c:pt>
                <c:pt idx="796">
                  <c:v>580.54688923303252</c:v>
                </c:pt>
                <c:pt idx="797">
                  <c:v>580.62217938787001</c:v>
                </c:pt>
                <c:pt idx="798">
                  <c:v>580.69746768840469</c:v>
                </c:pt>
                <c:pt idx="799">
                  <c:v>580.77275413477071</c:v>
                </c:pt>
                <c:pt idx="800">
                  <c:v>580.848038727107</c:v>
                </c:pt>
                <c:pt idx="801">
                  <c:v>580.92332146555248</c:v>
                </c:pt>
                <c:pt idx="802">
                  <c:v>580.99860235024119</c:v>
                </c:pt>
                <c:pt idx="803">
                  <c:v>581.07388138131205</c:v>
                </c:pt>
                <c:pt idx="804">
                  <c:v>581.14915855890581</c:v>
                </c:pt>
                <c:pt idx="805">
                  <c:v>581.22443388315469</c:v>
                </c:pt>
                <c:pt idx="806">
                  <c:v>581.2997073541992</c:v>
                </c:pt>
                <c:pt idx="807">
                  <c:v>581.37497897217668</c:v>
                </c:pt>
                <c:pt idx="808">
                  <c:v>581.45024873722582</c:v>
                </c:pt>
                <c:pt idx="809">
                  <c:v>581.52551664947873</c:v>
                </c:pt>
                <c:pt idx="810">
                  <c:v>581.60078270907945</c:v>
                </c:pt>
                <c:pt idx="811">
                  <c:v>581.67604691615986</c:v>
                </c:pt>
                <c:pt idx="812">
                  <c:v>581.75130927086229</c:v>
                </c:pt>
                <c:pt idx="813">
                  <c:v>581.82656977332033</c:v>
                </c:pt>
                <c:pt idx="814">
                  <c:v>581.90182842367278</c:v>
                </c:pt>
                <c:pt idx="815">
                  <c:v>581.97708522205687</c:v>
                </c:pt>
                <c:pt idx="816">
                  <c:v>582.05234016860936</c:v>
                </c:pt>
                <c:pt idx="817">
                  <c:v>582.12759326346895</c:v>
                </c:pt>
                <c:pt idx="818">
                  <c:v>582.20284450677104</c:v>
                </c:pt>
                <c:pt idx="819">
                  <c:v>582.27809389865422</c:v>
                </c:pt>
                <c:pt idx="820">
                  <c:v>582.35334143925547</c:v>
                </c:pt>
                <c:pt idx="821">
                  <c:v>582.42858712870998</c:v>
                </c:pt>
                <c:pt idx="822">
                  <c:v>582.50383096715973</c:v>
                </c:pt>
                <c:pt idx="823">
                  <c:v>582.57907295473467</c:v>
                </c:pt>
                <c:pt idx="824">
                  <c:v>582.65431309158043</c:v>
                </c:pt>
                <c:pt idx="825">
                  <c:v>582.72955137782674</c:v>
                </c:pt>
                <c:pt idx="826">
                  <c:v>582.8047878136158</c:v>
                </c:pt>
                <c:pt idx="827">
                  <c:v>582.88002239908235</c:v>
                </c:pt>
                <c:pt idx="828">
                  <c:v>582.95525513436348</c:v>
                </c:pt>
                <c:pt idx="829">
                  <c:v>583.03048601959745</c:v>
                </c:pt>
                <c:pt idx="830">
                  <c:v>583.10571505491941</c:v>
                </c:pt>
                <c:pt idx="831">
                  <c:v>583.18094224046774</c:v>
                </c:pt>
                <c:pt idx="832">
                  <c:v>583.2561675763809</c:v>
                </c:pt>
                <c:pt idx="833">
                  <c:v>583.33139106279191</c:v>
                </c:pt>
                <c:pt idx="834">
                  <c:v>583.40661269984264</c:v>
                </c:pt>
                <c:pt idx="835">
                  <c:v>583.48183248766634</c:v>
                </c:pt>
                <c:pt idx="836">
                  <c:v>583.55705042640125</c:v>
                </c:pt>
                <c:pt idx="837">
                  <c:v>583.6322665161839</c:v>
                </c:pt>
                <c:pt idx="838">
                  <c:v>583.70748075715085</c:v>
                </c:pt>
                <c:pt idx="839">
                  <c:v>583.78269314944043</c:v>
                </c:pt>
                <c:pt idx="840">
                  <c:v>583.85790369318761</c:v>
                </c:pt>
                <c:pt idx="841">
                  <c:v>583.93311238853369</c:v>
                </c:pt>
                <c:pt idx="842">
                  <c:v>584.0083192356102</c:v>
                </c:pt>
                <c:pt idx="843">
                  <c:v>584.08352423455528</c:v>
                </c:pt>
                <c:pt idx="844">
                  <c:v>584.15872738550706</c:v>
                </c:pt>
                <c:pt idx="845">
                  <c:v>584.23392868860196</c:v>
                </c:pt>
                <c:pt idx="846">
                  <c:v>584.30912814397618</c:v>
                </c:pt>
                <c:pt idx="847">
                  <c:v>584.38432575176807</c:v>
                </c:pt>
                <c:pt idx="848">
                  <c:v>584.45952151211213</c:v>
                </c:pt>
                <c:pt idx="849">
                  <c:v>584.53471542514819</c:v>
                </c:pt>
                <c:pt idx="850">
                  <c:v>584.60990749100904</c:v>
                </c:pt>
                <c:pt idx="851">
                  <c:v>584.68509770983439</c:v>
                </c:pt>
                <c:pt idx="852">
                  <c:v>584.76028608175886</c:v>
                </c:pt>
                <c:pt idx="853">
                  <c:v>584.83547260692205</c:v>
                </c:pt>
                <c:pt idx="854">
                  <c:v>584.91065728545686</c:v>
                </c:pt>
                <c:pt idx="855">
                  <c:v>584.98584011750279</c:v>
                </c:pt>
                <c:pt idx="856">
                  <c:v>585.06102110319443</c:v>
                </c:pt>
                <c:pt idx="857">
                  <c:v>585.13620024266947</c:v>
                </c:pt>
                <c:pt idx="858">
                  <c:v>585.21137753606422</c:v>
                </c:pt>
                <c:pt idx="859">
                  <c:v>585.28655298351657</c:v>
                </c:pt>
                <c:pt idx="860">
                  <c:v>585.36172658516057</c:v>
                </c:pt>
                <c:pt idx="861">
                  <c:v>585.43689834113434</c:v>
                </c:pt>
                <c:pt idx="862">
                  <c:v>585.51206825157556</c:v>
                </c:pt>
                <c:pt idx="863">
                  <c:v>585.58723631661849</c:v>
                </c:pt>
                <c:pt idx="864">
                  <c:v>585.6624025363991</c:v>
                </c:pt>
                <c:pt idx="865">
                  <c:v>585.73756691105689</c:v>
                </c:pt>
                <c:pt idx="866">
                  <c:v>585.81272944072623</c:v>
                </c:pt>
                <c:pt idx="867">
                  <c:v>585.88789012554287</c:v>
                </c:pt>
                <c:pt idx="868">
                  <c:v>585.96304896564629</c:v>
                </c:pt>
                <c:pt idx="869">
                  <c:v>586.03820596116896</c:v>
                </c:pt>
                <c:pt idx="870">
                  <c:v>586.11336111225012</c:v>
                </c:pt>
                <c:pt idx="871">
                  <c:v>586.18851441902393</c:v>
                </c:pt>
                <c:pt idx="872">
                  <c:v>586.26366588162966</c:v>
                </c:pt>
                <c:pt idx="873">
                  <c:v>586.33881550020146</c:v>
                </c:pt>
                <c:pt idx="874">
                  <c:v>586.41396327487519</c:v>
                </c:pt>
                <c:pt idx="875">
                  <c:v>586.48910920578999</c:v>
                </c:pt>
                <c:pt idx="876">
                  <c:v>586.5642532930799</c:v>
                </c:pt>
                <c:pt idx="877">
                  <c:v>586.6393955368809</c:v>
                </c:pt>
                <c:pt idx="878">
                  <c:v>586.71453593733008</c:v>
                </c:pt>
                <c:pt idx="879">
                  <c:v>586.78967449456331</c:v>
                </c:pt>
                <c:pt idx="880">
                  <c:v>586.86481120871804</c:v>
                </c:pt>
                <c:pt idx="881">
                  <c:v>586.93994607992806</c:v>
                </c:pt>
                <c:pt idx="882">
                  <c:v>587.01507910833254</c:v>
                </c:pt>
                <c:pt idx="883">
                  <c:v>587.0902102940637</c:v>
                </c:pt>
                <c:pt idx="884">
                  <c:v>587.16533963726215</c:v>
                </c:pt>
                <c:pt idx="885">
                  <c:v>587.24046713806013</c:v>
                </c:pt>
                <c:pt idx="886">
                  <c:v>587.31559279659666</c:v>
                </c:pt>
                <c:pt idx="887">
                  <c:v>587.39071661300545</c:v>
                </c:pt>
                <c:pt idx="888">
                  <c:v>587.46583858742554</c:v>
                </c:pt>
                <c:pt idx="889">
                  <c:v>587.54095871999243</c:v>
                </c:pt>
                <c:pt idx="890">
                  <c:v>587.61607701083801</c:v>
                </c:pt>
                <c:pt idx="891">
                  <c:v>587.69119346010302</c:v>
                </c:pt>
                <c:pt idx="892">
                  <c:v>587.76630806792116</c:v>
                </c:pt>
                <c:pt idx="893">
                  <c:v>587.84142083442964</c:v>
                </c:pt>
                <c:pt idx="894">
                  <c:v>587.91653175976353</c:v>
                </c:pt>
                <c:pt idx="895">
                  <c:v>587.99164084405675</c:v>
                </c:pt>
                <c:pt idx="896">
                  <c:v>588.06674808745163</c:v>
                </c:pt>
                <c:pt idx="897">
                  <c:v>588.14185349007812</c:v>
                </c:pt>
                <c:pt idx="898">
                  <c:v>588.21695705207333</c:v>
                </c:pt>
                <c:pt idx="899">
                  <c:v>588.29205877357595</c:v>
                </c:pt>
                <c:pt idx="900">
                  <c:v>588.36715865471785</c:v>
                </c:pt>
                <c:pt idx="901">
                  <c:v>588.44225669563775</c:v>
                </c:pt>
                <c:pt idx="902">
                  <c:v>588.51735289646899</c:v>
                </c:pt>
                <c:pt idx="903">
                  <c:v>588.59244725735016</c:v>
                </c:pt>
                <c:pt idx="904">
                  <c:v>588.66753977841665</c:v>
                </c:pt>
                <c:pt idx="905">
                  <c:v>588.74263045980194</c:v>
                </c:pt>
                <c:pt idx="906">
                  <c:v>588.8177193016445</c:v>
                </c:pt>
                <c:pt idx="907">
                  <c:v>588.89280630407768</c:v>
                </c:pt>
                <c:pt idx="908">
                  <c:v>588.96789146724007</c:v>
                </c:pt>
                <c:pt idx="909">
                  <c:v>589.04297479126501</c:v>
                </c:pt>
                <c:pt idx="910">
                  <c:v>589.11805627628769</c:v>
                </c:pt>
                <c:pt idx="911">
                  <c:v>589.19313592244816</c:v>
                </c:pt>
                <c:pt idx="912">
                  <c:v>589.26821372987627</c:v>
                </c:pt>
                <c:pt idx="913">
                  <c:v>589.34328969871228</c:v>
                </c:pt>
                <c:pt idx="914">
                  <c:v>589.41836382908946</c:v>
                </c:pt>
                <c:pt idx="915">
                  <c:v>589.49343612114262</c:v>
                </c:pt>
                <c:pt idx="916">
                  <c:v>589.56850657501195</c:v>
                </c:pt>
                <c:pt idx="917">
                  <c:v>589.64357519082716</c:v>
                </c:pt>
                <c:pt idx="918">
                  <c:v>589.71864196872843</c:v>
                </c:pt>
                <c:pt idx="919">
                  <c:v>589.79370690884866</c:v>
                </c:pt>
                <c:pt idx="920">
                  <c:v>589.86877001132461</c:v>
                </c:pt>
                <c:pt idx="921">
                  <c:v>589.94383127629123</c:v>
                </c:pt>
                <c:pt idx="922">
                  <c:v>590.01889070388302</c:v>
                </c:pt>
                <c:pt idx="923">
                  <c:v>590.09394829423843</c:v>
                </c:pt>
                <c:pt idx="924">
                  <c:v>590.16900404748878</c:v>
                </c:pt>
                <c:pt idx="925">
                  <c:v>590.2440579637738</c:v>
                </c:pt>
                <c:pt idx="926">
                  <c:v>590.31911004322671</c:v>
                </c:pt>
                <c:pt idx="927">
                  <c:v>590.39416028598214</c:v>
                </c:pt>
                <c:pt idx="928">
                  <c:v>590.4692086921782</c:v>
                </c:pt>
                <c:pt idx="929">
                  <c:v>590.5442552619478</c:v>
                </c:pt>
                <c:pt idx="930">
                  <c:v>590.61929999542735</c:v>
                </c:pt>
                <c:pt idx="931">
                  <c:v>590.69434289275159</c:v>
                </c:pt>
                <c:pt idx="932">
                  <c:v>590.76938395405841</c:v>
                </c:pt>
                <c:pt idx="933">
                  <c:v>590.84442317947901</c:v>
                </c:pt>
                <c:pt idx="934">
                  <c:v>590.91946056915299</c:v>
                </c:pt>
                <c:pt idx="935">
                  <c:v>590.99449612320984</c:v>
                </c:pt>
                <c:pt idx="936">
                  <c:v>591.06952984179281</c:v>
                </c:pt>
                <c:pt idx="937">
                  <c:v>591.14456172503105</c:v>
                </c:pt>
                <c:pt idx="938">
                  <c:v>591.21959177306076</c:v>
                </c:pt>
                <c:pt idx="939">
                  <c:v>591.29461998601653</c:v>
                </c:pt>
                <c:pt idx="940">
                  <c:v>591.36964636403616</c:v>
                </c:pt>
                <c:pt idx="941">
                  <c:v>591.44467090725402</c:v>
                </c:pt>
                <c:pt idx="942">
                  <c:v>591.51969361580473</c:v>
                </c:pt>
                <c:pt idx="943">
                  <c:v>591.59471448982413</c:v>
                </c:pt>
                <c:pt idx="944">
                  <c:v>591.6697335294466</c:v>
                </c:pt>
                <c:pt idx="945">
                  <c:v>591.74475073480846</c:v>
                </c:pt>
                <c:pt idx="946">
                  <c:v>591.81976610604374</c:v>
                </c:pt>
                <c:pt idx="947">
                  <c:v>591.89477964328512</c:v>
                </c:pt>
                <c:pt idx="948">
                  <c:v>591.9697913466739</c:v>
                </c:pt>
                <c:pt idx="949">
                  <c:v>592.0448012163406</c:v>
                </c:pt>
                <c:pt idx="950">
                  <c:v>592.1198092524196</c:v>
                </c:pt>
                <c:pt idx="951">
                  <c:v>592.19481545504857</c:v>
                </c:pt>
                <c:pt idx="952">
                  <c:v>592.26981982436178</c:v>
                </c:pt>
                <c:pt idx="953">
                  <c:v>592.34482236049507</c:v>
                </c:pt>
                <c:pt idx="954">
                  <c:v>592.41982306358068</c:v>
                </c:pt>
                <c:pt idx="955">
                  <c:v>592.49482193375468</c:v>
                </c:pt>
                <c:pt idx="956">
                  <c:v>592.56981897115293</c:v>
                </c:pt>
                <c:pt idx="957">
                  <c:v>592.64481417591105</c:v>
                </c:pt>
                <c:pt idx="958">
                  <c:v>592.71980754816161</c:v>
                </c:pt>
                <c:pt idx="959">
                  <c:v>592.79479908804024</c:v>
                </c:pt>
                <c:pt idx="960">
                  <c:v>592.86978879568449</c:v>
                </c:pt>
                <c:pt idx="961">
                  <c:v>592.94477667122669</c:v>
                </c:pt>
                <c:pt idx="962">
                  <c:v>593.01976271479896</c:v>
                </c:pt>
                <c:pt idx="963">
                  <c:v>593.09474692654226</c:v>
                </c:pt>
                <c:pt idx="964">
                  <c:v>593.16972930658869</c:v>
                </c:pt>
                <c:pt idx="965">
                  <c:v>593.2447098550706</c:v>
                </c:pt>
                <c:pt idx="966">
                  <c:v>593.31968857212689</c:v>
                </c:pt>
                <c:pt idx="967">
                  <c:v>593.39466545788991</c:v>
                </c:pt>
                <c:pt idx="968">
                  <c:v>593.46964051249347</c:v>
                </c:pt>
                <c:pt idx="969">
                  <c:v>593.54461373607649</c:v>
                </c:pt>
                <c:pt idx="970">
                  <c:v>593.61958512876959</c:v>
                </c:pt>
                <c:pt idx="971">
                  <c:v>593.69455469070783</c:v>
                </c:pt>
                <c:pt idx="972">
                  <c:v>593.7695224220289</c:v>
                </c:pt>
                <c:pt idx="973">
                  <c:v>593.84448832286307</c:v>
                </c:pt>
                <c:pt idx="974">
                  <c:v>593.91945239334734</c:v>
                </c:pt>
                <c:pt idx="975">
                  <c:v>593.99441463361893</c:v>
                </c:pt>
                <c:pt idx="976">
                  <c:v>594.06937504380642</c:v>
                </c:pt>
                <c:pt idx="977">
                  <c:v>594.14433362405032</c:v>
                </c:pt>
                <c:pt idx="978">
                  <c:v>594.21929037448081</c:v>
                </c:pt>
                <c:pt idx="979">
                  <c:v>594.29424529523681</c:v>
                </c:pt>
                <c:pt idx="980">
                  <c:v>594.36919838644849</c:v>
                </c:pt>
                <c:pt idx="981">
                  <c:v>594.44414964825273</c:v>
                </c:pt>
                <c:pt idx="982">
                  <c:v>594.51909908078335</c:v>
                </c:pt>
                <c:pt idx="983">
                  <c:v>594.59404668417562</c:v>
                </c:pt>
                <c:pt idx="984">
                  <c:v>594.6689924585628</c:v>
                </c:pt>
                <c:pt idx="985">
                  <c:v>594.74393640408209</c:v>
                </c:pt>
                <c:pt idx="986">
                  <c:v>594.81887852086356</c:v>
                </c:pt>
                <c:pt idx="987">
                  <c:v>594.89381880904398</c:v>
                </c:pt>
                <c:pt idx="988">
                  <c:v>594.96875726875862</c:v>
                </c:pt>
                <c:pt idx="989">
                  <c:v>595.04369390014278</c:v>
                </c:pt>
                <c:pt idx="990">
                  <c:v>595.11862870332618</c:v>
                </c:pt>
                <c:pt idx="991">
                  <c:v>595.19356167844751</c:v>
                </c:pt>
                <c:pt idx="992">
                  <c:v>595.26849282564001</c:v>
                </c:pt>
                <c:pt idx="993">
                  <c:v>595.34342214503727</c:v>
                </c:pt>
                <c:pt idx="994">
                  <c:v>595.41834963677411</c:v>
                </c:pt>
                <c:pt idx="995">
                  <c:v>595.49327530098742</c:v>
                </c:pt>
                <c:pt idx="996">
                  <c:v>595.56819913780532</c:v>
                </c:pt>
                <c:pt idx="997">
                  <c:v>595.64312114736811</c:v>
                </c:pt>
                <c:pt idx="998">
                  <c:v>595.71804132980708</c:v>
                </c:pt>
                <c:pt idx="999">
                  <c:v>595.7929596852556</c:v>
                </c:pt>
                <c:pt idx="1000">
                  <c:v>595.86787621385031</c:v>
                </c:pt>
                <c:pt idx="1001">
                  <c:v>595.94279091572605</c:v>
                </c:pt>
                <c:pt idx="1002">
                  <c:v>596.01770379101254</c:v>
                </c:pt>
                <c:pt idx="1003">
                  <c:v>596.09261483984824</c:v>
                </c:pt>
                <c:pt idx="1004">
                  <c:v>596.16752406236628</c:v>
                </c:pt>
                <c:pt idx="1005">
                  <c:v>596.24243145869957</c:v>
                </c:pt>
                <c:pt idx="1006">
                  <c:v>596.31733702898305</c:v>
                </c:pt>
                <c:pt idx="1007">
                  <c:v>596.39224077334984</c:v>
                </c:pt>
                <c:pt idx="1008">
                  <c:v>596.46714269193637</c:v>
                </c:pt>
                <c:pt idx="1009">
                  <c:v>596.54204278487566</c:v>
                </c:pt>
                <c:pt idx="1010">
                  <c:v>596.61694105229901</c:v>
                </c:pt>
                <c:pt idx="1011">
                  <c:v>596.69183749434637</c:v>
                </c:pt>
                <c:pt idx="1012">
                  <c:v>596.7667321111453</c:v>
                </c:pt>
                <c:pt idx="1013">
                  <c:v>596.84162490283427</c:v>
                </c:pt>
                <c:pt idx="1014">
                  <c:v>596.91651586954595</c:v>
                </c:pt>
                <c:pt idx="1015">
                  <c:v>596.99140501141164</c:v>
                </c:pt>
                <c:pt idx="1016">
                  <c:v>597.06629232857108</c:v>
                </c:pt>
                <c:pt idx="1017">
                  <c:v>597.14117782115375</c:v>
                </c:pt>
                <c:pt idx="1018">
                  <c:v>597.21606148929413</c:v>
                </c:pt>
                <c:pt idx="1019">
                  <c:v>597.29094333312685</c:v>
                </c:pt>
                <c:pt idx="1020">
                  <c:v>597.36582335278649</c:v>
                </c:pt>
                <c:pt idx="1021">
                  <c:v>597.44070154840563</c:v>
                </c:pt>
                <c:pt idx="1022">
                  <c:v>597.51557792011897</c:v>
                </c:pt>
                <c:pt idx="1023">
                  <c:v>597.59045246805908</c:v>
                </c:pt>
                <c:pt idx="1024">
                  <c:v>597.66532519236216</c:v>
                </c:pt>
                <c:pt idx="1025">
                  <c:v>597.7401960931611</c:v>
                </c:pt>
                <c:pt idx="1026">
                  <c:v>597.81506517058835</c:v>
                </c:pt>
                <c:pt idx="1027">
                  <c:v>597.88993242477682</c:v>
                </c:pt>
                <c:pt idx="1028">
                  <c:v>597.96479785586416</c:v>
                </c:pt>
                <c:pt idx="1029">
                  <c:v>598.03966146398125</c:v>
                </c:pt>
                <c:pt idx="1030">
                  <c:v>598.11452324926063</c:v>
                </c:pt>
                <c:pt idx="1031">
                  <c:v>598.18938321184021</c:v>
                </c:pt>
                <c:pt idx="1032">
                  <c:v>598.26424135185084</c:v>
                </c:pt>
                <c:pt idx="1033">
                  <c:v>598.33909766942668</c:v>
                </c:pt>
                <c:pt idx="1034">
                  <c:v>598.41395216470028</c:v>
                </c:pt>
                <c:pt idx="1035">
                  <c:v>598.48880483780931</c:v>
                </c:pt>
                <c:pt idx="1036">
                  <c:v>598.56365568888293</c:v>
                </c:pt>
                <c:pt idx="1037">
                  <c:v>598.63850471805529</c:v>
                </c:pt>
                <c:pt idx="1038">
                  <c:v>598.71335192546223</c:v>
                </c:pt>
                <c:pt idx="1039">
                  <c:v>598.7881973112361</c:v>
                </c:pt>
                <c:pt idx="1040">
                  <c:v>598.86304087551105</c:v>
                </c:pt>
                <c:pt idx="1041">
                  <c:v>598.93788261841962</c:v>
                </c:pt>
                <c:pt idx="1042">
                  <c:v>599.01272254009564</c:v>
                </c:pt>
                <c:pt idx="1043">
                  <c:v>599.08756064067336</c:v>
                </c:pt>
                <c:pt idx="1044">
                  <c:v>599.162396920285</c:v>
                </c:pt>
                <c:pt idx="1045">
                  <c:v>599.23723137906472</c:v>
                </c:pt>
                <c:pt idx="1046">
                  <c:v>599.31206401714655</c:v>
                </c:pt>
                <c:pt idx="1047">
                  <c:v>599.3868948346626</c:v>
                </c:pt>
                <c:pt idx="1048">
                  <c:v>599.4617238317486</c:v>
                </c:pt>
                <c:pt idx="1049">
                  <c:v>599.53655100853496</c:v>
                </c:pt>
                <c:pt idx="1050">
                  <c:v>599.61137636515923</c:v>
                </c:pt>
                <c:pt idx="1051">
                  <c:v>599.68619990175</c:v>
                </c:pt>
                <c:pt idx="1052">
                  <c:v>599.76102161844472</c:v>
                </c:pt>
                <c:pt idx="1053">
                  <c:v>599.83584151537355</c:v>
                </c:pt>
                <c:pt idx="1054">
                  <c:v>599.91065959267053</c:v>
                </c:pt>
                <c:pt idx="1055">
                  <c:v>599.98547585047129</c:v>
                </c:pt>
                <c:pt idx="1056">
                  <c:v>600.060290288906</c:v>
                </c:pt>
                <c:pt idx="1057">
                  <c:v>600.13510290810859</c:v>
                </c:pt>
                <c:pt idx="1058">
                  <c:v>600.20991370821628</c:v>
                </c:pt>
                <c:pt idx="1059">
                  <c:v>600.28472268935559</c:v>
                </c:pt>
                <c:pt idx="1060">
                  <c:v>600.35952985166591</c:v>
                </c:pt>
                <c:pt idx="1061">
                  <c:v>600.43433519527719</c:v>
                </c:pt>
                <c:pt idx="1062">
                  <c:v>600.50913872032322</c:v>
                </c:pt>
                <c:pt idx="1063">
                  <c:v>600.5839404269376</c:v>
                </c:pt>
                <c:pt idx="1064">
                  <c:v>600.65874031525402</c:v>
                </c:pt>
                <c:pt idx="1065">
                  <c:v>600.73353838540254</c:v>
                </c:pt>
                <c:pt idx="1066">
                  <c:v>600.80833463752208</c:v>
                </c:pt>
                <c:pt idx="1067">
                  <c:v>600.88312907173929</c:v>
                </c:pt>
                <c:pt idx="1068">
                  <c:v>600.95792168819116</c:v>
                </c:pt>
                <c:pt idx="1069">
                  <c:v>601.03271248701128</c:v>
                </c:pt>
                <c:pt idx="1070">
                  <c:v>601.10750146832959</c:v>
                </c:pt>
                <c:pt idx="1071">
                  <c:v>601.18228863228137</c:v>
                </c:pt>
                <c:pt idx="1072">
                  <c:v>601.25707397900021</c:v>
                </c:pt>
                <c:pt idx="1073">
                  <c:v>601.33185750861605</c:v>
                </c:pt>
                <c:pt idx="1074">
                  <c:v>601.40663922126578</c:v>
                </c:pt>
                <c:pt idx="1075">
                  <c:v>601.48141911707921</c:v>
                </c:pt>
                <c:pt idx="1076">
                  <c:v>601.55619719619358</c:v>
                </c:pt>
                <c:pt idx="1077">
                  <c:v>601.63097345873666</c:v>
                </c:pt>
                <c:pt idx="1078">
                  <c:v>601.70574790484375</c:v>
                </c:pt>
                <c:pt idx="1079">
                  <c:v>601.78052053464819</c:v>
                </c:pt>
                <c:pt idx="1080">
                  <c:v>601.85529134828164</c:v>
                </c:pt>
                <c:pt idx="1081">
                  <c:v>601.93006034587904</c:v>
                </c:pt>
                <c:pt idx="1082">
                  <c:v>602.00482752757193</c:v>
                </c:pt>
                <c:pt idx="1083">
                  <c:v>602.07959289349355</c:v>
                </c:pt>
                <c:pt idx="1084">
                  <c:v>602.15435644377555</c:v>
                </c:pt>
                <c:pt idx="1085">
                  <c:v>602.22911817855447</c:v>
                </c:pt>
                <c:pt idx="1086">
                  <c:v>602.3038780979565</c:v>
                </c:pt>
                <c:pt idx="1087">
                  <c:v>602.37863620212192</c:v>
                </c:pt>
                <c:pt idx="1088">
                  <c:v>602.45339249117876</c:v>
                </c:pt>
                <c:pt idx="1089">
                  <c:v>602.52814696526002</c:v>
                </c:pt>
                <c:pt idx="1090">
                  <c:v>602.60289962449883</c:v>
                </c:pt>
                <c:pt idx="1091">
                  <c:v>602.67765046903003</c:v>
                </c:pt>
                <c:pt idx="1092">
                  <c:v>602.75239949898514</c:v>
                </c:pt>
                <c:pt idx="1093">
                  <c:v>602.82714671449344</c:v>
                </c:pt>
                <c:pt idx="1094">
                  <c:v>602.90189211569361</c:v>
                </c:pt>
                <c:pt idx="1095">
                  <c:v>602.97663570271482</c:v>
                </c:pt>
                <c:pt idx="1096">
                  <c:v>603.05137747569017</c:v>
                </c:pt>
                <c:pt idx="1097">
                  <c:v>603.12611743475452</c:v>
                </c:pt>
                <c:pt idx="1098">
                  <c:v>603.20085558003541</c:v>
                </c:pt>
                <c:pt idx="1099">
                  <c:v>603.27559191166938</c:v>
                </c:pt>
                <c:pt idx="1100">
                  <c:v>603.35032642978751</c:v>
                </c:pt>
                <c:pt idx="1101">
                  <c:v>603.42505913452453</c:v>
                </c:pt>
                <c:pt idx="1102">
                  <c:v>603.49979002600992</c:v>
                </c:pt>
                <c:pt idx="1103">
                  <c:v>603.57451910437806</c:v>
                </c:pt>
                <c:pt idx="1104">
                  <c:v>603.64924636976195</c:v>
                </c:pt>
                <c:pt idx="1105">
                  <c:v>603.7239718222927</c:v>
                </c:pt>
                <c:pt idx="1106">
                  <c:v>603.79869546210477</c:v>
                </c:pt>
                <c:pt idx="1107">
                  <c:v>603.87341728932745</c:v>
                </c:pt>
                <c:pt idx="1108">
                  <c:v>603.94813730409533</c:v>
                </c:pt>
                <c:pt idx="1109">
                  <c:v>604.0228555065429</c:v>
                </c:pt>
                <c:pt idx="1110">
                  <c:v>604.09757189679931</c:v>
                </c:pt>
                <c:pt idx="1111">
                  <c:v>604.17228647499735</c:v>
                </c:pt>
                <c:pt idx="1112">
                  <c:v>604.24699924126958</c:v>
                </c:pt>
                <c:pt idx="1113">
                  <c:v>604.32171019574878</c:v>
                </c:pt>
                <c:pt idx="1114">
                  <c:v>604.39641933856763</c:v>
                </c:pt>
                <c:pt idx="1115">
                  <c:v>604.47112666985868</c:v>
                </c:pt>
                <c:pt idx="1116">
                  <c:v>604.54583218975449</c:v>
                </c:pt>
                <c:pt idx="1117">
                  <c:v>604.62053589838422</c:v>
                </c:pt>
                <c:pt idx="1118">
                  <c:v>604.69523779588212</c:v>
                </c:pt>
                <c:pt idx="1119">
                  <c:v>604.76993788238246</c:v>
                </c:pt>
                <c:pt idx="1120">
                  <c:v>604.84463615801792</c:v>
                </c:pt>
                <c:pt idx="1121">
                  <c:v>604.91933262291548</c:v>
                </c:pt>
                <c:pt idx="1122">
                  <c:v>604.99402727721315</c:v>
                </c:pt>
                <c:pt idx="1123">
                  <c:v>605.06872012103986</c:v>
                </c:pt>
                <c:pt idx="1124">
                  <c:v>605.14341115452964</c:v>
                </c:pt>
                <c:pt idx="1125">
                  <c:v>605.21810037781154</c:v>
                </c:pt>
                <c:pt idx="1126">
                  <c:v>605.29278779102151</c:v>
                </c:pt>
                <c:pt idx="1127">
                  <c:v>605.36747339429019</c:v>
                </c:pt>
                <c:pt idx="1128">
                  <c:v>605.44215718774979</c:v>
                </c:pt>
                <c:pt idx="1129">
                  <c:v>605.51683917153093</c:v>
                </c:pt>
                <c:pt idx="1130">
                  <c:v>605.59151934576789</c:v>
                </c:pt>
                <c:pt idx="1131">
                  <c:v>605.66619771059266</c:v>
                </c:pt>
                <c:pt idx="1132">
                  <c:v>605.74087426613596</c:v>
                </c:pt>
                <c:pt idx="1133">
                  <c:v>605.81554901253014</c:v>
                </c:pt>
                <c:pt idx="1134">
                  <c:v>605.89022194990923</c:v>
                </c:pt>
                <c:pt idx="1135">
                  <c:v>605.96489307840159</c:v>
                </c:pt>
                <c:pt idx="1136">
                  <c:v>606.03956239814318</c:v>
                </c:pt>
                <c:pt idx="1137">
                  <c:v>606.1142299092628</c:v>
                </c:pt>
                <c:pt idx="1138">
                  <c:v>606.18889561189417</c:v>
                </c:pt>
                <c:pt idx="1139">
                  <c:v>606.26355950616767</c:v>
                </c:pt>
                <c:pt idx="1140">
                  <c:v>606.33822159221722</c:v>
                </c:pt>
                <c:pt idx="1141">
                  <c:v>606.41288187017494</c:v>
                </c:pt>
                <c:pt idx="1142">
                  <c:v>606.48754034016952</c:v>
                </c:pt>
                <c:pt idx="1143">
                  <c:v>606.56219700233646</c:v>
                </c:pt>
                <c:pt idx="1144">
                  <c:v>606.63685185680606</c:v>
                </c:pt>
                <c:pt idx="1145">
                  <c:v>606.71150490371031</c:v>
                </c:pt>
                <c:pt idx="1146">
                  <c:v>606.78615614318289</c:v>
                </c:pt>
                <c:pt idx="1147">
                  <c:v>606.8608055753524</c:v>
                </c:pt>
                <c:pt idx="1148">
                  <c:v>606.93545320035082</c:v>
                </c:pt>
                <c:pt idx="1149">
                  <c:v>607.01009901831355</c:v>
                </c:pt>
                <c:pt idx="1150">
                  <c:v>607.08474302936895</c:v>
                </c:pt>
                <c:pt idx="1151">
                  <c:v>607.15938523365082</c:v>
                </c:pt>
                <c:pt idx="1152">
                  <c:v>607.23402563128923</c:v>
                </c:pt>
                <c:pt idx="1153">
                  <c:v>607.30866422241604</c:v>
                </c:pt>
                <c:pt idx="1154">
                  <c:v>607.38330100716496</c:v>
                </c:pt>
                <c:pt idx="1155">
                  <c:v>607.45793598566581</c:v>
                </c:pt>
                <c:pt idx="1156">
                  <c:v>607.53256915805059</c:v>
                </c:pt>
                <c:pt idx="1157">
                  <c:v>607.60720052445288</c:v>
                </c:pt>
                <c:pt idx="1158">
                  <c:v>607.68183008499898</c:v>
                </c:pt>
                <c:pt idx="1159">
                  <c:v>607.75645783982782</c:v>
                </c:pt>
                <c:pt idx="1160">
                  <c:v>607.83108378906581</c:v>
                </c:pt>
                <c:pt idx="1161">
                  <c:v>607.90570793284644</c:v>
                </c:pt>
                <c:pt idx="1162">
                  <c:v>607.98033027130316</c:v>
                </c:pt>
                <c:pt idx="1163">
                  <c:v>608.05495080456228</c:v>
                </c:pt>
                <c:pt idx="1164">
                  <c:v>608.1295695327608</c:v>
                </c:pt>
                <c:pt idx="1165">
                  <c:v>608.20418645602865</c:v>
                </c:pt>
                <c:pt idx="1166">
                  <c:v>608.27880157449556</c:v>
                </c:pt>
                <c:pt idx="1167">
                  <c:v>608.35341488829329</c:v>
                </c:pt>
                <c:pt idx="1168">
                  <c:v>608.42802639755666</c:v>
                </c:pt>
                <c:pt idx="1169">
                  <c:v>608.50263610241211</c:v>
                </c:pt>
                <c:pt idx="1170">
                  <c:v>608.57724400299469</c:v>
                </c:pt>
                <c:pt idx="1171">
                  <c:v>608.65185009943593</c:v>
                </c:pt>
                <c:pt idx="1172">
                  <c:v>608.72645439186363</c:v>
                </c:pt>
                <c:pt idx="1173">
                  <c:v>608.80105688041306</c:v>
                </c:pt>
                <c:pt idx="1174">
                  <c:v>608.87565756521724</c:v>
                </c:pt>
                <c:pt idx="1175">
                  <c:v>608.95025644640054</c:v>
                </c:pt>
                <c:pt idx="1176">
                  <c:v>609.02485352409985</c:v>
                </c:pt>
                <c:pt idx="1177">
                  <c:v>609.09944879844466</c:v>
                </c:pt>
                <c:pt idx="1178">
                  <c:v>609.17404226956819</c:v>
                </c:pt>
                <c:pt idx="1179">
                  <c:v>609.24863393759983</c:v>
                </c:pt>
                <c:pt idx="1180">
                  <c:v>609.32322380267294</c:v>
                </c:pt>
                <c:pt idx="1181">
                  <c:v>609.39781186491496</c:v>
                </c:pt>
                <c:pt idx="1182">
                  <c:v>609.47239812446105</c:v>
                </c:pt>
                <c:pt idx="1183">
                  <c:v>609.54698258143867</c:v>
                </c:pt>
                <c:pt idx="1184">
                  <c:v>609.62156523598287</c:v>
                </c:pt>
                <c:pt idx="1185">
                  <c:v>609.69614608822485</c:v>
                </c:pt>
                <c:pt idx="1186">
                  <c:v>609.77072513829398</c:v>
                </c:pt>
                <c:pt idx="1187">
                  <c:v>609.84530238631964</c:v>
                </c:pt>
                <c:pt idx="1188">
                  <c:v>609.91987783243655</c:v>
                </c:pt>
                <c:pt idx="1189">
                  <c:v>609.9944514767742</c:v>
                </c:pt>
                <c:pt idx="1190">
                  <c:v>610.06902331946526</c:v>
                </c:pt>
                <c:pt idx="1191">
                  <c:v>610.14359336063933</c:v>
                </c:pt>
                <c:pt idx="1192">
                  <c:v>610.21816160042738</c:v>
                </c:pt>
                <c:pt idx="1193">
                  <c:v>610.2927280389606</c:v>
                </c:pt>
                <c:pt idx="1194">
                  <c:v>610.36729267636986</c:v>
                </c:pt>
                <c:pt idx="1195">
                  <c:v>610.44185551278633</c:v>
                </c:pt>
                <c:pt idx="1196">
                  <c:v>610.51641654834464</c:v>
                </c:pt>
                <c:pt idx="1197">
                  <c:v>610.59097578317028</c:v>
                </c:pt>
                <c:pt idx="1198">
                  <c:v>610.66553321739786</c:v>
                </c:pt>
                <c:pt idx="1199">
                  <c:v>610.74008885115654</c:v>
                </c:pt>
                <c:pt idx="1200">
                  <c:v>610.81464268457898</c:v>
                </c:pt>
                <c:pt idx="1201">
                  <c:v>610.88919471779457</c:v>
                </c:pt>
                <c:pt idx="1202">
                  <c:v>610.96374495093391</c:v>
                </c:pt>
                <c:pt idx="1203">
                  <c:v>611.03829338413163</c:v>
                </c:pt>
                <c:pt idx="1204">
                  <c:v>611.11284001751301</c:v>
                </c:pt>
                <c:pt idx="1205">
                  <c:v>611.18738485121264</c:v>
                </c:pt>
                <c:pt idx="1206">
                  <c:v>611.26192788536139</c:v>
                </c:pt>
                <c:pt idx="1207">
                  <c:v>611.33646912008999</c:v>
                </c:pt>
                <c:pt idx="1208">
                  <c:v>611.41100855552736</c:v>
                </c:pt>
                <c:pt idx="1209">
                  <c:v>611.48554619180788</c:v>
                </c:pt>
                <c:pt idx="1210">
                  <c:v>611.56008202905696</c:v>
                </c:pt>
                <c:pt idx="1211">
                  <c:v>611.63461606741078</c:v>
                </c:pt>
                <c:pt idx="1212">
                  <c:v>611.70914830699621</c:v>
                </c:pt>
                <c:pt idx="1213">
                  <c:v>611.78367874794765</c:v>
                </c:pt>
                <c:pt idx="1214">
                  <c:v>611.858207390394</c:v>
                </c:pt>
                <c:pt idx="1215">
                  <c:v>611.93273423446578</c:v>
                </c:pt>
                <c:pt idx="1216">
                  <c:v>612.00725928029556</c:v>
                </c:pt>
                <c:pt idx="1217">
                  <c:v>612.08178252801031</c:v>
                </c:pt>
                <c:pt idx="1218">
                  <c:v>612.15630397774578</c:v>
                </c:pt>
                <c:pt idx="1219">
                  <c:v>612.23082362962748</c:v>
                </c:pt>
                <c:pt idx="1220">
                  <c:v>612.30534148378933</c:v>
                </c:pt>
                <c:pt idx="1221">
                  <c:v>612.37985754036015</c:v>
                </c:pt>
                <c:pt idx="1222">
                  <c:v>612.45437179947214</c:v>
                </c:pt>
                <c:pt idx="1223">
                  <c:v>612.52888426125401</c:v>
                </c:pt>
                <c:pt idx="1224">
                  <c:v>612.60339492583989</c:v>
                </c:pt>
                <c:pt idx="1225">
                  <c:v>612.67790379335838</c:v>
                </c:pt>
                <c:pt idx="1226">
                  <c:v>612.75241086393794</c:v>
                </c:pt>
                <c:pt idx="1227">
                  <c:v>612.82691613771283</c:v>
                </c:pt>
                <c:pt idx="1228">
                  <c:v>612.90141961481163</c:v>
                </c:pt>
                <c:pt idx="1229">
                  <c:v>612.97592129536281</c:v>
                </c:pt>
                <c:pt idx="1230">
                  <c:v>613.05042117950188</c:v>
                </c:pt>
                <c:pt idx="1231">
                  <c:v>613.12491926735413</c:v>
                </c:pt>
                <c:pt idx="1232">
                  <c:v>613.19941555905518</c:v>
                </c:pt>
                <c:pt idx="1233">
                  <c:v>613.27391005473157</c:v>
                </c:pt>
                <c:pt idx="1234">
                  <c:v>613.3484027545154</c:v>
                </c:pt>
                <c:pt idx="1235">
                  <c:v>613.42289365853514</c:v>
                </c:pt>
                <c:pt idx="1236">
                  <c:v>613.49738276692301</c:v>
                </c:pt>
                <c:pt idx="1237">
                  <c:v>613.57187007981076</c:v>
                </c:pt>
                <c:pt idx="1238">
                  <c:v>613.64635559732676</c:v>
                </c:pt>
                <c:pt idx="1239">
                  <c:v>613.72083931959958</c:v>
                </c:pt>
                <c:pt idx="1240">
                  <c:v>613.79532124676291</c:v>
                </c:pt>
                <c:pt idx="1241">
                  <c:v>613.86980137894852</c:v>
                </c:pt>
                <c:pt idx="1242">
                  <c:v>613.94427971627942</c:v>
                </c:pt>
                <c:pt idx="1243">
                  <c:v>614.01875625889477</c:v>
                </c:pt>
                <c:pt idx="1244">
                  <c:v>614.09323100691904</c:v>
                </c:pt>
                <c:pt idx="1245">
                  <c:v>614.16770396048423</c:v>
                </c:pt>
                <c:pt idx="1246">
                  <c:v>614.24217511972222</c:v>
                </c:pt>
                <c:pt idx="1247">
                  <c:v>614.31664448476113</c:v>
                </c:pt>
                <c:pt idx="1248">
                  <c:v>614.3911120557309</c:v>
                </c:pt>
                <c:pt idx="1249">
                  <c:v>614.46557783276342</c:v>
                </c:pt>
                <c:pt idx="1250">
                  <c:v>614.54004181598668</c:v>
                </c:pt>
                <c:pt idx="1251">
                  <c:v>614.61450400553451</c:v>
                </c:pt>
                <c:pt idx="1252">
                  <c:v>614.68896440153105</c:v>
                </c:pt>
                <c:pt idx="1253">
                  <c:v>614.76342300411363</c:v>
                </c:pt>
                <c:pt idx="1254">
                  <c:v>614.83787981340845</c:v>
                </c:pt>
                <c:pt idx="1255">
                  <c:v>614.91233482954522</c:v>
                </c:pt>
                <c:pt idx="1256">
                  <c:v>614.9867880526557</c:v>
                </c:pt>
                <c:pt idx="1257">
                  <c:v>615.06123948286802</c:v>
                </c:pt>
                <c:pt idx="1258">
                  <c:v>615.1356891203136</c:v>
                </c:pt>
                <c:pt idx="1259">
                  <c:v>615.21013696512239</c:v>
                </c:pt>
                <c:pt idx="1260">
                  <c:v>615.2845830174258</c:v>
                </c:pt>
                <c:pt idx="1261">
                  <c:v>615.35902727735186</c:v>
                </c:pt>
                <c:pt idx="1262">
                  <c:v>615.43346974503186</c:v>
                </c:pt>
                <c:pt idx="1263">
                  <c:v>615.50791042059211</c:v>
                </c:pt>
                <c:pt idx="1264">
                  <c:v>615.5823493041695</c:v>
                </c:pt>
                <c:pt idx="1265">
                  <c:v>615.65678639588805</c:v>
                </c:pt>
                <c:pt idx="1266">
                  <c:v>615.73122169587759</c:v>
                </c:pt>
                <c:pt idx="1267">
                  <c:v>615.80565520427308</c:v>
                </c:pt>
                <c:pt idx="1268">
                  <c:v>615.88008692120241</c:v>
                </c:pt>
                <c:pt idx="1269">
                  <c:v>615.95451684679131</c:v>
                </c:pt>
                <c:pt idx="1270">
                  <c:v>616.02894498117678</c:v>
                </c:pt>
                <c:pt idx="1271">
                  <c:v>616.10337132448103</c:v>
                </c:pt>
                <c:pt idx="1272">
                  <c:v>616.17779587684265</c:v>
                </c:pt>
                <c:pt idx="1273">
                  <c:v>616.25221863838215</c:v>
                </c:pt>
                <c:pt idx="1274">
                  <c:v>616.32663960923628</c:v>
                </c:pt>
                <c:pt idx="1275">
                  <c:v>616.40105878953068</c:v>
                </c:pt>
                <c:pt idx="1276">
                  <c:v>616.47547617939836</c:v>
                </c:pt>
                <c:pt idx="1277">
                  <c:v>616.54989177896721</c:v>
                </c:pt>
                <c:pt idx="1278">
                  <c:v>616.62430558836661</c:v>
                </c:pt>
                <c:pt idx="1279">
                  <c:v>616.69871760772764</c:v>
                </c:pt>
                <c:pt idx="1280">
                  <c:v>616.77312783717957</c:v>
                </c:pt>
                <c:pt idx="1281">
                  <c:v>616.84753627684995</c:v>
                </c:pt>
                <c:pt idx="1282">
                  <c:v>616.92194292687191</c:v>
                </c:pt>
                <c:pt idx="1283">
                  <c:v>616.99634778737448</c:v>
                </c:pt>
                <c:pt idx="1284">
                  <c:v>617.07075085848714</c:v>
                </c:pt>
                <c:pt idx="1285">
                  <c:v>617.14515214033736</c:v>
                </c:pt>
                <c:pt idx="1286">
                  <c:v>617.2195516330579</c:v>
                </c:pt>
                <c:pt idx="1287">
                  <c:v>617.29394933677611</c:v>
                </c:pt>
                <c:pt idx="1288">
                  <c:v>617.36834525162135</c:v>
                </c:pt>
                <c:pt idx="1289">
                  <c:v>617.4427393777263</c:v>
                </c:pt>
                <c:pt idx="1290">
                  <c:v>617.51713171521646</c:v>
                </c:pt>
                <c:pt idx="1291">
                  <c:v>617.59152226422486</c:v>
                </c:pt>
                <c:pt idx="1292">
                  <c:v>617.6659110248786</c:v>
                </c:pt>
                <c:pt idx="1293">
                  <c:v>617.74029799730863</c:v>
                </c:pt>
                <c:pt idx="1294">
                  <c:v>617.81468318164411</c:v>
                </c:pt>
                <c:pt idx="1295">
                  <c:v>617.88906657801215</c:v>
                </c:pt>
                <c:pt idx="1296">
                  <c:v>617.96344818654745</c:v>
                </c:pt>
                <c:pt idx="1297">
                  <c:v>618.03782800737508</c:v>
                </c:pt>
                <c:pt idx="1298">
                  <c:v>618.11220604062623</c:v>
                </c:pt>
                <c:pt idx="1299">
                  <c:v>618.1865822864296</c:v>
                </c:pt>
                <c:pt idx="1300">
                  <c:v>618.26095674491421</c:v>
                </c:pt>
                <c:pt idx="1301">
                  <c:v>618.33532941621104</c:v>
                </c:pt>
                <c:pt idx="1302">
                  <c:v>618.40970030044878</c:v>
                </c:pt>
                <c:pt idx="1303">
                  <c:v>618.48406939775634</c:v>
                </c:pt>
                <c:pt idx="1304">
                  <c:v>618.55843670826641</c:v>
                </c:pt>
                <c:pt idx="1305">
                  <c:v>618.6328022321004</c:v>
                </c:pt>
                <c:pt idx="1306">
                  <c:v>618.70716596939644</c:v>
                </c:pt>
                <c:pt idx="1307">
                  <c:v>618.78152792027959</c:v>
                </c:pt>
                <c:pt idx="1308">
                  <c:v>618.85588808487682</c:v>
                </c:pt>
                <c:pt idx="1309">
                  <c:v>618.93024646332242</c:v>
                </c:pt>
                <c:pt idx="1310">
                  <c:v>619.00460305574347</c:v>
                </c:pt>
                <c:pt idx="1311">
                  <c:v>619.07895786226868</c:v>
                </c:pt>
                <c:pt idx="1312">
                  <c:v>619.15331088302844</c:v>
                </c:pt>
                <c:pt idx="1313">
                  <c:v>619.22766211814974</c:v>
                </c:pt>
                <c:pt idx="1314">
                  <c:v>619.3020115677632</c:v>
                </c:pt>
                <c:pt idx="1315">
                  <c:v>619.37635923199912</c:v>
                </c:pt>
                <c:pt idx="1316">
                  <c:v>619.45070511098243</c:v>
                </c:pt>
                <c:pt idx="1317">
                  <c:v>619.52504920485114</c:v>
                </c:pt>
                <c:pt idx="1318">
                  <c:v>619.59939151372282</c:v>
                </c:pt>
                <c:pt idx="1319">
                  <c:v>619.67373203773707</c:v>
                </c:pt>
                <c:pt idx="1320">
                  <c:v>619.74807077701496</c:v>
                </c:pt>
                <c:pt idx="1321">
                  <c:v>619.82240773169076</c:v>
                </c:pt>
                <c:pt idx="1322">
                  <c:v>619.896742901891</c:v>
                </c:pt>
                <c:pt idx="1323">
                  <c:v>619.9710762877462</c:v>
                </c:pt>
                <c:pt idx="1324">
                  <c:v>620.04540788938459</c:v>
                </c:pt>
                <c:pt idx="1325">
                  <c:v>620.1197377069368</c:v>
                </c:pt>
                <c:pt idx="1326">
                  <c:v>620.19406574052732</c:v>
                </c:pt>
                <c:pt idx="1327">
                  <c:v>620.26839199029041</c:v>
                </c:pt>
                <c:pt idx="1328">
                  <c:v>620.34271645635067</c:v>
                </c:pt>
                <c:pt idx="1329">
                  <c:v>620.4170391388401</c:v>
                </c:pt>
                <c:pt idx="1330">
                  <c:v>620.49136003788703</c:v>
                </c:pt>
                <c:pt idx="1331">
                  <c:v>620.56567915362177</c:v>
                </c:pt>
                <c:pt idx="1332">
                  <c:v>620.6399964861688</c:v>
                </c:pt>
                <c:pt idx="1333">
                  <c:v>620.71431203566226</c:v>
                </c:pt>
                <c:pt idx="1334">
                  <c:v>620.78862580222653</c:v>
                </c:pt>
                <c:pt idx="1335">
                  <c:v>620.86293778599361</c:v>
                </c:pt>
                <c:pt idx="1336">
                  <c:v>620.93724798709184</c:v>
                </c:pt>
                <c:pt idx="1337">
                  <c:v>621.01155640564775</c:v>
                </c:pt>
                <c:pt idx="1338">
                  <c:v>621.08586304179289</c:v>
                </c:pt>
                <c:pt idx="1339">
                  <c:v>621.1601678956539</c:v>
                </c:pt>
                <c:pt idx="1340">
                  <c:v>621.23447096736243</c:v>
                </c:pt>
                <c:pt idx="1341">
                  <c:v>621.30877225704319</c:v>
                </c:pt>
                <c:pt idx="1342">
                  <c:v>621.38307176483147</c:v>
                </c:pt>
                <c:pt idx="1343">
                  <c:v>621.45736949084812</c:v>
                </c:pt>
                <c:pt idx="1344">
                  <c:v>621.53166543522855</c:v>
                </c:pt>
                <c:pt idx="1345">
                  <c:v>621.60595959809723</c:v>
                </c:pt>
                <c:pt idx="1346">
                  <c:v>621.680251979584</c:v>
                </c:pt>
                <c:pt idx="1347">
                  <c:v>621.75454257981698</c:v>
                </c:pt>
                <c:pt idx="1348">
                  <c:v>621.82883139892601</c:v>
                </c:pt>
                <c:pt idx="1349">
                  <c:v>621.90311843703921</c:v>
                </c:pt>
                <c:pt idx="1350">
                  <c:v>621.97740369428618</c:v>
                </c:pt>
                <c:pt idx="1351">
                  <c:v>622.05168717079312</c:v>
                </c:pt>
                <c:pt idx="1352">
                  <c:v>622.12596886669166</c:v>
                </c:pt>
                <c:pt idx="1353">
                  <c:v>622.20024878210802</c:v>
                </c:pt>
                <c:pt idx="1354">
                  <c:v>622.2745269171719</c:v>
                </c:pt>
                <c:pt idx="1355">
                  <c:v>622.34880327201108</c:v>
                </c:pt>
                <c:pt idx="1356">
                  <c:v>622.42307784675711</c:v>
                </c:pt>
                <c:pt idx="1357">
                  <c:v>622.49735064153242</c:v>
                </c:pt>
                <c:pt idx="1358">
                  <c:v>622.57162165647219</c:v>
                </c:pt>
                <c:pt idx="1359">
                  <c:v>622.64589089169863</c:v>
                </c:pt>
                <c:pt idx="1360">
                  <c:v>622.72015834734702</c:v>
                </c:pt>
                <c:pt idx="1361">
                  <c:v>622.79442402354141</c:v>
                </c:pt>
                <c:pt idx="1362">
                  <c:v>622.86868792040946</c:v>
                </c:pt>
                <c:pt idx="1363">
                  <c:v>622.9429500380844</c:v>
                </c:pt>
                <c:pt idx="1364">
                  <c:v>623.01721037668858</c:v>
                </c:pt>
                <c:pt idx="1365">
                  <c:v>623.09146893635523</c:v>
                </c:pt>
                <c:pt idx="1366">
                  <c:v>623.16572571721008</c:v>
                </c:pt>
                <c:pt idx="1367">
                  <c:v>623.23998071938263</c:v>
                </c:pt>
                <c:pt idx="1368">
                  <c:v>623.31423394300043</c:v>
                </c:pt>
                <c:pt idx="1369">
                  <c:v>623.38848538819127</c:v>
                </c:pt>
                <c:pt idx="1370">
                  <c:v>623.46273505508634</c:v>
                </c:pt>
                <c:pt idx="1371">
                  <c:v>623.53698294381138</c:v>
                </c:pt>
                <c:pt idx="1372">
                  <c:v>623.61122905449588</c:v>
                </c:pt>
                <c:pt idx="1373">
                  <c:v>623.68547338726557</c:v>
                </c:pt>
                <c:pt idx="1374">
                  <c:v>623.75971594225337</c:v>
                </c:pt>
                <c:pt idx="1375">
                  <c:v>623.83395671958306</c:v>
                </c:pt>
                <c:pt idx="1376">
                  <c:v>623.90819571938584</c:v>
                </c:pt>
                <c:pt idx="1377">
                  <c:v>623.98243294178928</c:v>
                </c:pt>
                <c:pt idx="1378">
                  <c:v>624.05666838692082</c:v>
                </c:pt>
                <c:pt idx="1379">
                  <c:v>624.13090205490948</c:v>
                </c:pt>
                <c:pt idx="1380">
                  <c:v>624.20513394588113</c:v>
                </c:pt>
                <c:pt idx="1381">
                  <c:v>624.27936405996854</c:v>
                </c:pt>
                <c:pt idx="1382">
                  <c:v>624.35359239729542</c:v>
                </c:pt>
                <c:pt idx="1383">
                  <c:v>624.42781895799089</c:v>
                </c:pt>
                <c:pt idx="1384">
                  <c:v>624.50204374218583</c:v>
                </c:pt>
                <c:pt idx="1385">
                  <c:v>624.57626675000427</c:v>
                </c:pt>
                <c:pt idx="1386">
                  <c:v>624.65048798157875</c:v>
                </c:pt>
                <c:pt idx="1387">
                  <c:v>624.72470743703298</c:v>
                </c:pt>
                <c:pt idx="1388">
                  <c:v>624.79892511649598</c:v>
                </c:pt>
                <c:pt idx="1389">
                  <c:v>624.8731410200985</c:v>
                </c:pt>
                <c:pt idx="1390">
                  <c:v>624.94735514796628</c:v>
                </c:pt>
                <c:pt idx="1391">
                  <c:v>625.02156750022812</c:v>
                </c:pt>
                <c:pt idx="1392">
                  <c:v>625.09577807701112</c:v>
                </c:pt>
                <c:pt idx="1393">
                  <c:v>625.16998687844432</c:v>
                </c:pt>
                <c:pt idx="1394">
                  <c:v>625.24419390465312</c:v>
                </c:pt>
                <c:pt idx="1395">
                  <c:v>625.31839915577007</c:v>
                </c:pt>
                <c:pt idx="1396">
                  <c:v>625.39260263191682</c:v>
                </c:pt>
                <c:pt idx="1397">
                  <c:v>625.46680433322956</c:v>
                </c:pt>
                <c:pt idx="1398">
                  <c:v>625.54100425982813</c:v>
                </c:pt>
                <c:pt idx="1399">
                  <c:v>625.61520241184678</c:v>
                </c:pt>
                <c:pt idx="1400">
                  <c:v>625.68939878940887</c:v>
                </c:pt>
                <c:pt idx="1401">
                  <c:v>625.76359339264332</c:v>
                </c:pt>
                <c:pt idx="1402">
                  <c:v>625.83778622167893</c:v>
                </c:pt>
                <c:pt idx="1403">
                  <c:v>625.91197727664257</c:v>
                </c:pt>
                <c:pt idx="1404">
                  <c:v>625.98616655766511</c:v>
                </c:pt>
                <c:pt idx="1405">
                  <c:v>626.06035406486956</c:v>
                </c:pt>
                <c:pt idx="1406">
                  <c:v>626.13453979838835</c:v>
                </c:pt>
                <c:pt idx="1407">
                  <c:v>626.20872375834472</c:v>
                </c:pt>
                <c:pt idx="1408">
                  <c:v>626.28290594487123</c:v>
                </c:pt>
                <c:pt idx="1409">
                  <c:v>626.35708635808896</c:v>
                </c:pt>
                <c:pt idx="1410">
                  <c:v>626.43126499813218</c:v>
                </c:pt>
                <c:pt idx="1411">
                  <c:v>626.50544186512411</c:v>
                </c:pt>
                <c:pt idx="1412">
                  <c:v>626.57961695919505</c:v>
                </c:pt>
                <c:pt idx="1413">
                  <c:v>626.6537902804738</c:v>
                </c:pt>
                <c:pt idx="1414">
                  <c:v>626.72796182908507</c:v>
                </c:pt>
                <c:pt idx="1415">
                  <c:v>626.80213160515575</c:v>
                </c:pt>
                <c:pt idx="1416">
                  <c:v>626.87629960881804</c:v>
                </c:pt>
                <c:pt idx="1417">
                  <c:v>626.95046584019485</c:v>
                </c:pt>
                <c:pt idx="1418">
                  <c:v>627.02463029941669</c:v>
                </c:pt>
                <c:pt idx="1419">
                  <c:v>627.09879298661008</c:v>
                </c:pt>
                <c:pt idx="1420">
                  <c:v>627.17295390189986</c:v>
                </c:pt>
                <c:pt idx="1421">
                  <c:v>627.24711304542006</c:v>
                </c:pt>
                <c:pt idx="1422">
                  <c:v>627.32127041729177</c:v>
                </c:pt>
                <c:pt idx="1423">
                  <c:v>627.39542601764879</c:v>
                </c:pt>
                <c:pt idx="1424">
                  <c:v>627.46957984661231</c:v>
                </c:pt>
                <c:pt idx="1425">
                  <c:v>627.54373190431238</c:v>
                </c:pt>
                <c:pt idx="1426">
                  <c:v>627.61788219087941</c:v>
                </c:pt>
                <c:pt idx="1427">
                  <c:v>627.69203070643619</c:v>
                </c:pt>
                <c:pt idx="1428">
                  <c:v>627.76617745111082</c:v>
                </c:pt>
                <c:pt idx="1429">
                  <c:v>627.84032242503361</c:v>
                </c:pt>
                <c:pt idx="1430">
                  <c:v>627.91446562833096</c:v>
                </c:pt>
                <c:pt idx="1431">
                  <c:v>627.9886070611276</c:v>
                </c:pt>
                <c:pt idx="1432">
                  <c:v>628.06274672355528</c:v>
                </c:pt>
                <c:pt idx="1433">
                  <c:v>628.13688461573668</c:v>
                </c:pt>
                <c:pt idx="1434">
                  <c:v>628.21102073780196</c:v>
                </c:pt>
                <c:pt idx="1435">
                  <c:v>628.28515508987743</c:v>
                </c:pt>
                <c:pt idx="1436">
                  <c:v>628.35928767209316</c:v>
                </c:pt>
                <c:pt idx="1437">
                  <c:v>628.43341848457351</c:v>
                </c:pt>
                <c:pt idx="1438">
                  <c:v>628.5075475274449</c:v>
                </c:pt>
                <c:pt idx="1439">
                  <c:v>628.58167480083716</c:v>
                </c:pt>
                <c:pt idx="1440">
                  <c:v>628.65580030487661</c:v>
                </c:pt>
                <c:pt idx="1441">
                  <c:v>628.72992403969147</c:v>
                </c:pt>
                <c:pt idx="1442">
                  <c:v>628.80404600540578</c:v>
                </c:pt>
                <c:pt idx="1443">
                  <c:v>628.87816620214971</c:v>
                </c:pt>
                <c:pt idx="1444">
                  <c:v>628.95228463005105</c:v>
                </c:pt>
                <c:pt idx="1445">
                  <c:v>629.0264012892344</c:v>
                </c:pt>
                <c:pt idx="1446">
                  <c:v>629.10051617982936</c:v>
                </c:pt>
                <c:pt idx="1447">
                  <c:v>629.17462930196018</c:v>
                </c:pt>
                <c:pt idx="1448">
                  <c:v>629.24874065575671</c:v>
                </c:pt>
                <c:pt idx="1449">
                  <c:v>629.3228502413433</c:v>
                </c:pt>
                <c:pt idx="1450">
                  <c:v>629.39695805885128</c:v>
                </c:pt>
                <c:pt idx="1451">
                  <c:v>629.4710641084032</c:v>
                </c:pt>
                <c:pt idx="1452">
                  <c:v>629.54516839012877</c:v>
                </c:pt>
                <c:pt idx="1453">
                  <c:v>629.61927090415577</c:v>
                </c:pt>
                <c:pt idx="1454">
                  <c:v>629.69337165060836</c:v>
                </c:pt>
                <c:pt idx="1455">
                  <c:v>629.76747062961431</c:v>
                </c:pt>
                <c:pt idx="1456">
                  <c:v>629.84156784130323</c:v>
                </c:pt>
                <c:pt idx="1457">
                  <c:v>629.91566328579938</c:v>
                </c:pt>
                <c:pt idx="1458">
                  <c:v>629.98975696323032</c:v>
                </c:pt>
                <c:pt idx="1459">
                  <c:v>630.06384887372394</c:v>
                </c:pt>
                <c:pt idx="1460">
                  <c:v>630.1379390174078</c:v>
                </c:pt>
                <c:pt idx="1461">
                  <c:v>630.21202739440594</c:v>
                </c:pt>
                <c:pt idx="1462">
                  <c:v>630.28611400484624</c:v>
                </c:pt>
                <c:pt idx="1463">
                  <c:v>630.36019884885786</c:v>
                </c:pt>
                <c:pt idx="1464">
                  <c:v>630.43428192656677</c:v>
                </c:pt>
                <c:pt idx="1465">
                  <c:v>630.50836323809688</c:v>
                </c:pt>
                <c:pt idx="1466">
                  <c:v>630.58244278357949</c:v>
                </c:pt>
                <c:pt idx="1467">
                  <c:v>630.65652056313854</c:v>
                </c:pt>
                <c:pt idx="1468">
                  <c:v>630.73059657690146</c:v>
                </c:pt>
                <c:pt idx="1469">
                  <c:v>630.80467082499399</c:v>
                </c:pt>
                <c:pt idx="1470">
                  <c:v>630.87874330754562</c:v>
                </c:pt>
                <c:pt idx="1471">
                  <c:v>630.9528140246839</c:v>
                </c:pt>
                <c:pt idx="1472">
                  <c:v>631.02688297653049</c:v>
                </c:pt>
                <c:pt idx="1473">
                  <c:v>631.10095016321679</c:v>
                </c:pt>
                <c:pt idx="1474">
                  <c:v>631.17501558486629</c:v>
                </c:pt>
                <c:pt idx="1475">
                  <c:v>631.24907924160857</c:v>
                </c:pt>
                <c:pt idx="1476">
                  <c:v>631.32314113356722</c:v>
                </c:pt>
                <c:pt idx="1477">
                  <c:v>631.39720126087332</c:v>
                </c:pt>
                <c:pt idx="1478">
                  <c:v>631.47125962364873</c:v>
                </c:pt>
                <c:pt idx="1479">
                  <c:v>631.54531622202444</c:v>
                </c:pt>
                <c:pt idx="1480">
                  <c:v>631.61937105612219</c:v>
                </c:pt>
                <c:pt idx="1481">
                  <c:v>631.69342412607512</c:v>
                </c:pt>
                <c:pt idx="1482">
                  <c:v>631.76747543200474</c:v>
                </c:pt>
                <c:pt idx="1483">
                  <c:v>631.84152497403829</c:v>
                </c:pt>
                <c:pt idx="1484">
                  <c:v>631.91557275230116</c:v>
                </c:pt>
                <c:pt idx="1485">
                  <c:v>631.98961876692442</c:v>
                </c:pt>
                <c:pt idx="1486">
                  <c:v>632.06366301803155</c:v>
                </c:pt>
                <c:pt idx="1487">
                  <c:v>632.13770550574975</c:v>
                </c:pt>
                <c:pt idx="1488">
                  <c:v>632.21174623020624</c:v>
                </c:pt>
                <c:pt idx="1489">
                  <c:v>632.2857851915245</c:v>
                </c:pt>
                <c:pt idx="1490">
                  <c:v>632.35982238983343</c:v>
                </c:pt>
                <c:pt idx="1491">
                  <c:v>632.43385782526218</c:v>
                </c:pt>
                <c:pt idx="1492">
                  <c:v>632.50789149793206</c:v>
                </c:pt>
                <c:pt idx="1493">
                  <c:v>632.58192340797211</c:v>
                </c:pt>
                <c:pt idx="1494">
                  <c:v>632.65595355550761</c:v>
                </c:pt>
                <c:pt idx="1495">
                  <c:v>632.72998194066554</c:v>
                </c:pt>
                <c:pt idx="1496">
                  <c:v>632.80400856357483</c:v>
                </c:pt>
                <c:pt idx="1497">
                  <c:v>632.87803342435689</c:v>
                </c:pt>
                <c:pt idx="1498">
                  <c:v>632.95205652314257</c:v>
                </c:pt>
                <c:pt idx="1499">
                  <c:v>633.02607786005683</c:v>
                </c:pt>
                <c:pt idx="1500">
                  <c:v>633.10009743522471</c:v>
                </c:pt>
                <c:pt idx="1501">
                  <c:v>633.17411524877502</c:v>
                </c:pt>
                <c:pt idx="1502">
                  <c:v>633.2481313008293</c:v>
                </c:pt>
                <c:pt idx="1503">
                  <c:v>633.32214559151987</c:v>
                </c:pt>
                <c:pt idx="1504">
                  <c:v>633.39615812096804</c:v>
                </c:pt>
                <c:pt idx="1505">
                  <c:v>633.47016888930466</c:v>
                </c:pt>
                <c:pt idx="1506">
                  <c:v>633.54417789665251</c:v>
                </c:pt>
                <c:pt idx="1507">
                  <c:v>633.61818514313859</c:v>
                </c:pt>
                <c:pt idx="1508">
                  <c:v>633.69219062888965</c:v>
                </c:pt>
                <c:pt idx="1509">
                  <c:v>633.76619435403245</c:v>
                </c:pt>
                <c:pt idx="1510">
                  <c:v>633.84019631869194</c:v>
                </c:pt>
                <c:pt idx="1511">
                  <c:v>633.91419652299476</c:v>
                </c:pt>
                <c:pt idx="1512">
                  <c:v>633.98819496706778</c:v>
                </c:pt>
                <c:pt idx="1513">
                  <c:v>634.06219165103403</c:v>
                </c:pt>
                <c:pt idx="1514">
                  <c:v>634.13618657502548</c:v>
                </c:pt>
                <c:pt idx="1515">
                  <c:v>634.21017973916173</c:v>
                </c:pt>
                <c:pt idx="1516">
                  <c:v>634.28417114357489</c:v>
                </c:pt>
                <c:pt idx="1517">
                  <c:v>634.35816078838593</c:v>
                </c:pt>
                <c:pt idx="1518">
                  <c:v>634.43214867372535</c:v>
                </c:pt>
                <c:pt idx="1519">
                  <c:v>634.506134799714</c:v>
                </c:pt>
                <c:pt idx="1520">
                  <c:v>634.58011916648422</c:v>
                </c:pt>
                <c:pt idx="1521">
                  <c:v>634.65410177415504</c:v>
                </c:pt>
                <c:pt idx="1522">
                  <c:v>634.72808262285832</c:v>
                </c:pt>
                <c:pt idx="1523">
                  <c:v>634.8020617127172</c:v>
                </c:pt>
                <c:pt idx="1524">
                  <c:v>634.87603904385821</c:v>
                </c:pt>
                <c:pt idx="1525">
                  <c:v>634.95001461640766</c:v>
                </c:pt>
                <c:pt idx="1526">
                  <c:v>635.02398843049207</c:v>
                </c:pt>
                <c:pt idx="1527">
                  <c:v>635.09796048623593</c:v>
                </c:pt>
                <c:pt idx="1528">
                  <c:v>635.17193078376579</c:v>
                </c:pt>
                <c:pt idx="1529">
                  <c:v>635.24589932320816</c:v>
                </c:pt>
                <c:pt idx="1530">
                  <c:v>635.31986610468755</c:v>
                </c:pt>
                <c:pt idx="1531">
                  <c:v>635.39383112833184</c:v>
                </c:pt>
                <c:pt idx="1532">
                  <c:v>635.46779439426393</c:v>
                </c:pt>
                <c:pt idx="1533">
                  <c:v>635.541755902614</c:v>
                </c:pt>
                <c:pt idx="1534">
                  <c:v>635.61571565350448</c:v>
                </c:pt>
                <c:pt idx="1535">
                  <c:v>635.6896736470618</c:v>
                </c:pt>
                <c:pt idx="1536">
                  <c:v>635.7636298834102</c:v>
                </c:pt>
                <c:pt idx="1537">
                  <c:v>635.83758436267976</c:v>
                </c:pt>
                <c:pt idx="1538">
                  <c:v>635.91153708499291</c:v>
                </c:pt>
                <c:pt idx="1539">
                  <c:v>635.98548805047585</c:v>
                </c:pt>
                <c:pt idx="1540">
                  <c:v>636.05943725925499</c:v>
                </c:pt>
                <c:pt idx="1541">
                  <c:v>636.13338471145642</c:v>
                </c:pt>
                <c:pt idx="1542">
                  <c:v>636.2073304072062</c:v>
                </c:pt>
                <c:pt idx="1543">
                  <c:v>636.28127434662485</c:v>
                </c:pt>
                <c:pt idx="1544">
                  <c:v>636.35521652984812</c:v>
                </c:pt>
                <c:pt idx="1545">
                  <c:v>636.42915695699071</c:v>
                </c:pt>
                <c:pt idx="1546">
                  <c:v>636.50309562818802</c:v>
                </c:pt>
                <c:pt idx="1547">
                  <c:v>636.57703254355681</c:v>
                </c:pt>
                <c:pt idx="1548">
                  <c:v>636.65096770322873</c:v>
                </c:pt>
                <c:pt idx="1549">
                  <c:v>636.7249011073261</c:v>
                </c:pt>
                <c:pt idx="1550">
                  <c:v>636.79883275597865</c:v>
                </c:pt>
                <c:pt idx="1551">
                  <c:v>636.87276264930688</c:v>
                </c:pt>
                <c:pt idx="1552">
                  <c:v>636.94669078743846</c:v>
                </c:pt>
                <c:pt idx="1553">
                  <c:v>637.02061717050128</c:v>
                </c:pt>
                <c:pt idx="1554">
                  <c:v>637.09454179861768</c:v>
                </c:pt>
                <c:pt idx="1555">
                  <c:v>637.16846467191544</c:v>
                </c:pt>
                <c:pt idx="1556">
                  <c:v>637.2423857905203</c:v>
                </c:pt>
                <c:pt idx="1557">
                  <c:v>637.31630515455447</c:v>
                </c:pt>
                <c:pt idx="1558">
                  <c:v>637.3902227641438</c:v>
                </c:pt>
                <c:pt idx="1559">
                  <c:v>637.46413861941801</c:v>
                </c:pt>
                <c:pt idx="1560">
                  <c:v>637.53805272049908</c:v>
                </c:pt>
                <c:pt idx="1561">
                  <c:v>637.61196506751276</c:v>
                </c:pt>
                <c:pt idx="1562">
                  <c:v>637.68587566058477</c:v>
                </c:pt>
                <c:pt idx="1563">
                  <c:v>637.75978449984098</c:v>
                </c:pt>
                <c:pt idx="1564">
                  <c:v>637.83369158540722</c:v>
                </c:pt>
                <c:pt idx="1565">
                  <c:v>637.9075969174055</c:v>
                </c:pt>
                <c:pt idx="1566">
                  <c:v>637.98150049596518</c:v>
                </c:pt>
                <c:pt idx="1567">
                  <c:v>638.05540232121018</c:v>
                </c:pt>
                <c:pt idx="1568">
                  <c:v>638.12930239326613</c:v>
                </c:pt>
                <c:pt idx="1569">
                  <c:v>638.20320071225865</c:v>
                </c:pt>
                <c:pt idx="1570">
                  <c:v>638.27709727831154</c:v>
                </c:pt>
                <c:pt idx="1571">
                  <c:v>638.35099209155055</c:v>
                </c:pt>
                <c:pt idx="1572">
                  <c:v>638.424885152103</c:v>
                </c:pt>
                <c:pt idx="1573">
                  <c:v>638.49877646009065</c:v>
                </c:pt>
                <c:pt idx="1574">
                  <c:v>638.57266601564288</c:v>
                </c:pt>
                <c:pt idx="1575">
                  <c:v>638.64655381887974</c:v>
                </c:pt>
                <c:pt idx="1576">
                  <c:v>638.72043986993037</c:v>
                </c:pt>
                <c:pt idx="1577">
                  <c:v>638.79432416891848</c:v>
                </c:pt>
                <c:pt idx="1578">
                  <c:v>638.86820671596956</c:v>
                </c:pt>
                <c:pt idx="1579">
                  <c:v>638.94208751121084</c:v>
                </c:pt>
                <c:pt idx="1580">
                  <c:v>639.01596655476419</c:v>
                </c:pt>
                <c:pt idx="1581">
                  <c:v>639.089843846755</c:v>
                </c:pt>
                <c:pt idx="1582">
                  <c:v>639.16371938730867</c:v>
                </c:pt>
                <c:pt idx="1583">
                  <c:v>639.23759317655254</c:v>
                </c:pt>
                <c:pt idx="1584">
                  <c:v>639.31146521460983</c:v>
                </c:pt>
                <c:pt idx="1585">
                  <c:v>639.38533550160628</c:v>
                </c:pt>
                <c:pt idx="1586">
                  <c:v>639.45920403766695</c:v>
                </c:pt>
                <c:pt idx="1587">
                  <c:v>639.53307082291542</c:v>
                </c:pt>
                <c:pt idx="1588">
                  <c:v>639.60693585747879</c:v>
                </c:pt>
                <c:pt idx="1589">
                  <c:v>639.68079914148052</c:v>
                </c:pt>
                <c:pt idx="1590">
                  <c:v>639.7546606750459</c:v>
                </c:pt>
                <c:pt idx="1591">
                  <c:v>639.82852045830009</c:v>
                </c:pt>
                <c:pt idx="1592">
                  <c:v>639.90237849137043</c:v>
                </c:pt>
                <c:pt idx="1593">
                  <c:v>639.97623477437628</c:v>
                </c:pt>
                <c:pt idx="1594">
                  <c:v>640.0500893074485</c:v>
                </c:pt>
                <c:pt idx="1595">
                  <c:v>640.12394209070851</c:v>
                </c:pt>
                <c:pt idx="1596">
                  <c:v>640.19779312428147</c:v>
                </c:pt>
                <c:pt idx="1597">
                  <c:v>640.27164240829245</c:v>
                </c:pt>
                <c:pt idx="1598">
                  <c:v>640.34548994286661</c:v>
                </c:pt>
                <c:pt idx="1599">
                  <c:v>640.41933572813105</c:v>
                </c:pt>
                <c:pt idx="1600">
                  <c:v>640.49317976420889</c:v>
                </c:pt>
                <c:pt idx="1601">
                  <c:v>640.56702205122144</c:v>
                </c:pt>
                <c:pt idx="1602">
                  <c:v>640.64086258929933</c:v>
                </c:pt>
                <c:pt idx="1603">
                  <c:v>640.71470137856375</c:v>
                </c:pt>
                <c:pt idx="1604">
                  <c:v>640.78853841914179</c:v>
                </c:pt>
                <c:pt idx="1605">
                  <c:v>640.86237371115635</c:v>
                </c:pt>
                <c:pt idx="1606">
                  <c:v>640.93620725473249</c:v>
                </c:pt>
                <c:pt idx="1607">
                  <c:v>641.01003904999538</c:v>
                </c:pt>
                <c:pt idx="1608">
                  <c:v>641.08386909706962</c:v>
                </c:pt>
                <c:pt idx="1609">
                  <c:v>641.15769739608038</c:v>
                </c:pt>
                <c:pt idx="1610">
                  <c:v>641.23152394715044</c:v>
                </c:pt>
                <c:pt idx="1611">
                  <c:v>641.30534875040667</c:v>
                </c:pt>
                <c:pt idx="1612">
                  <c:v>641.37917180597208</c:v>
                </c:pt>
                <c:pt idx="1613">
                  <c:v>641.45299311397332</c:v>
                </c:pt>
                <c:pt idx="1614">
                  <c:v>641.52681267453136</c:v>
                </c:pt>
                <c:pt idx="1615">
                  <c:v>641.60063048777499</c:v>
                </c:pt>
                <c:pt idx="1616">
                  <c:v>641.67444655382701</c:v>
                </c:pt>
                <c:pt idx="1617">
                  <c:v>641.74826087281212</c:v>
                </c:pt>
                <c:pt idx="1618">
                  <c:v>641.82207344485516</c:v>
                </c:pt>
                <c:pt idx="1619">
                  <c:v>641.89588427008084</c:v>
                </c:pt>
                <c:pt idx="1620">
                  <c:v>641.96969334861365</c:v>
                </c:pt>
                <c:pt idx="1621">
                  <c:v>642.04350068057852</c:v>
                </c:pt>
                <c:pt idx="1622">
                  <c:v>642.11730626609619</c:v>
                </c:pt>
                <c:pt idx="1623">
                  <c:v>642.19111010529718</c:v>
                </c:pt>
                <c:pt idx="1624">
                  <c:v>642.26491219830234</c:v>
                </c:pt>
                <c:pt idx="1625">
                  <c:v>642.33871254523785</c:v>
                </c:pt>
                <c:pt idx="1626">
                  <c:v>642.41251114622673</c:v>
                </c:pt>
                <c:pt idx="1627">
                  <c:v>642.48630800139154</c:v>
                </c:pt>
                <c:pt idx="1628">
                  <c:v>642.56010311086254</c:v>
                </c:pt>
                <c:pt idx="1629">
                  <c:v>642.63389647475867</c:v>
                </c:pt>
                <c:pt idx="1630">
                  <c:v>642.70768809320634</c:v>
                </c:pt>
                <c:pt idx="1631">
                  <c:v>642.78147796632993</c:v>
                </c:pt>
                <c:pt idx="1632">
                  <c:v>642.85526609425392</c:v>
                </c:pt>
                <c:pt idx="1633">
                  <c:v>642.92905247710485</c:v>
                </c:pt>
                <c:pt idx="1634">
                  <c:v>643.00283711500117</c:v>
                </c:pt>
                <c:pt idx="1635">
                  <c:v>643.07662000807136</c:v>
                </c:pt>
                <c:pt idx="1636">
                  <c:v>643.1504011564416</c:v>
                </c:pt>
                <c:pt idx="1637">
                  <c:v>643.22418056023071</c:v>
                </c:pt>
                <c:pt idx="1638">
                  <c:v>643.29795821956861</c:v>
                </c:pt>
                <c:pt idx="1639">
                  <c:v>643.37173413457595</c:v>
                </c:pt>
                <c:pt idx="1640">
                  <c:v>643.44550830537901</c:v>
                </c:pt>
                <c:pt idx="1641">
                  <c:v>643.51928073210013</c:v>
                </c:pt>
                <c:pt idx="1642">
                  <c:v>643.59305141486368</c:v>
                </c:pt>
                <c:pt idx="1643">
                  <c:v>643.66682035379574</c:v>
                </c:pt>
                <c:pt idx="1644">
                  <c:v>643.74058754902057</c:v>
                </c:pt>
                <c:pt idx="1645">
                  <c:v>643.8143530006588</c:v>
                </c:pt>
                <c:pt idx="1646">
                  <c:v>643.88811670883831</c:v>
                </c:pt>
                <c:pt idx="1647">
                  <c:v>643.96187867368121</c:v>
                </c:pt>
                <c:pt idx="1648">
                  <c:v>644.03563889531199</c:v>
                </c:pt>
                <c:pt idx="1649">
                  <c:v>644.10939737385479</c:v>
                </c:pt>
                <c:pt idx="1650">
                  <c:v>644.18315410943751</c:v>
                </c:pt>
                <c:pt idx="1651">
                  <c:v>644.2569091021785</c:v>
                </c:pt>
                <c:pt idx="1652">
                  <c:v>644.33066235220383</c:v>
                </c:pt>
                <c:pt idx="1653">
                  <c:v>644.40441385963766</c:v>
                </c:pt>
                <c:pt idx="1654">
                  <c:v>644.47816362460401</c:v>
                </c:pt>
                <c:pt idx="1655">
                  <c:v>644.55191164722862</c:v>
                </c:pt>
                <c:pt idx="1656">
                  <c:v>644.62565792763212</c:v>
                </c:pt>
                <c:pt idx="1657">
                  <c:v>644.69940246594217</c:v>
                </c:pt>
                <c:pt idx="1658">
                  <c:v>644.77314526228076</c:v>
                </c:pt>
                <c:pt idx="1659">
                  <c:v>644.84688631677011</c:v>
                </c:pt>
                <c:pt idx="1660">
                  <c:v>644.92062562953788</c:v>
                </c:pt>
                <c:pt idx="1661">
                  <c:v>644.99436320070618</c:v>
                </c:pt>
                <c:pt idx="1662">
                  <c:v>645.06809903039891</c:v>
                </c:pt>
                <c:pt idx="1663">
                  <c:v>645.14183311874194</c:v>
                </c:pt>
                <c:pt idx="1664">
                  <c:v>645.21556546585532</c:v>
                </c:pt>
                <c:pt idx="1665">
                  <c:v>645.2892960718649</c:v>
                </c:pt>
                <c:pt idx="1666">
                  <c:v>645.36302493689618</c:v>
                </c:pt>
                <c:pt idx="1667">
                  <c:v>645.43675206106946</c:v>
                </c:pt>
                <c:pt idx="1668">
                  <c:v>645.51047744451228</c:v>
                </c:pt>
                <c:pt idx="1669">
                  <c:v>645.58420108734651</c:v>
                </c:pt>
                <c:pt idx="1670">
                  <c:v>645.65792298969598</c:v>
                </c:pt>
                <c:pt idx="1671">
                  <c:v>645.73164315168628</c:v>
                </c:pt>
                <c:pt idx="1672">
                  <c:v>645.80536157343738</c:v>
                </c:pt>
                <c:pt idx="1673">
                  <c:v>645.87907825507477</c:v>
                </c:pt>
                <c:pt idx="1674">
                  <c:v>645.95279319672431</c:v>
                </c:pt>
                <c:pt idx="1675">
                  <c:v>646.02650639850958</c:v>
                </c:pt>
                <c:pt idx="1676">
                  <c:v>646.1002178605504</c:v>
                </c:pt>
                <c:pt idx="1677">
                  <c:v>646.17392758297422</c:v>
                </c:pt>
                <c:pt idx="1678">
                  <c:v>646.24763556590278</c:v>
                </c:pt>
                <c:pt idx="1679">
                  <c:v>646.32134180946161</c:v>
                </c:pt>
                <c:pt idx="1680">
                  <c:v>646.39504631377258</c:v>
                </c:pt>
                <c:pt idx="1681">
                  <c:v>646.46874907895904</c:v>
                </c:pt>
                <c:pt idx="1682">
                  <c:v>646.54245010514649</c:v>
                </c:pt>
                <c:pt idx="1683">
                  <c:v>646.61614939245658</c:v>
                </c:pt>
                <c:pt idx="1684">
                  <c:v>646.68984694101653</c:v>
                </c:pt>
                <c:pt idx="1685">
                  <c:v>646.76354275094434</c:v>
                </c:pt>
                <c:pt idx="1686">
                  <c:v>646.83723682236894</c:v>
                </c:pt>
                <c:pt idx="1687">
                  <c:v>646.91092915541014</c:v>
                </c:pt>
                <c:pt idx="1688">
                  <c:v>646.98461975019529</c:v>
                </c:pt>
                <c:pt idx="1689">
                  <c:v>647.05830860684193</c:v>
                </c:pt>
                <c:pt idx="1690">
                  <c:v>647.13199572548137</c:v>
                </c:pt>
                <c:pt idx="1691">
                  <c:v>647.20568110623094</c:v>
                </c:pt>
                <c:pt idx="1692">
                  <c:v>647.27936474921603</c:v>
                </c:pt>
                <c:pt idx="1693">
                  <c:v>647.35304665455999</c:v>
                </c:pt>
                <c:pt idx="1694">
                  <c:v>647.4267268223881</c:v>
                </c:pt>
                <c:pt idx="1695">
                  <c:v>647.50040525281997</c:v>
                </c:pt>
                <c:pt idx="1696">
                  <c:v>647.57408194598452</c:v>
                </c:pt>
                <c:pt idx="1697">
                  <c:v>647.64775690199929</c:v>
                </c:pt>
                <c:pt idx="1698">
                  <c:v>647.72143012099127</c:v>
                </c:pt>
                <c:pt idx="1699">
                  <c:v>647.79510160308382</c:v>
                </c:pt>
                <c:pt idx="1700">
                  <c:v>647.86877134839835</c:v>
                </c:pt>
                <c:pt idx="1701">
                  <c:v>647.9424393570597</c:v>
                </c:pt>
                <c:pt idx="1702">
                  <c:v>648.01610562919132</c:v>
                </c:pt>
                <c:pt idx="1703">
                  <c:v>648.08977016491428</c:v>
                </c:pt>
                <c:pt idx="1704">
                  <c:v>648.16343296435571</c:v>
                </c:pt>
                <c:pt idx="1705">
                  <c:v>648.23709402763473</c:v>
                </c:pt>
                <c:pt idx="1706">
                  <c:v>648.31075335487833</c:v>
                </c:pt>
                <c:pt idx="1707">
                  <c:v>648.38441094620782</c:v>
                </c:pt>
                <c:pt idx="1708">
                  <c:v>648.45806680174621</c:v>
                </c:pt>
                <c:pt idx="1709">
                  <c:v>648.53172092161662</c:v>
                </c:pt>
                <c:pt idx="1710">
                  <c:v>648.60537330594389</c:v>
                </c:pt>
                <c:pt idx="1711">
                  <c:v>648.67902395485112</c:v>
                </c:pt>
                <c:pt idx="1712">
                  <c:v>648.75267286845929</c:v>
                </c:pt>
                <c:pt idx="1713">
                  <c:v>648.82632004689344</c:v>
                </c:pt>
                <c:pt idx="1714">
                  <c:v>648.89996549027842</c:v>
                </c:pt>
                <c:pt idx="1715">
                  <c:v>648.97360919873131</c:v>
                </c:pt>
                <c:pt idx="1716">
                  <c:v>649.04725117238092</c:v>
                </c:pt>
                <c:pt idx="1717">
                  <c:v>649.12089141135004</c:v>
                </c:pt>
                <c:pt idx="1718">
                  <c:v>649.19452991575986</c:v>
                </c:pt>
                <c:pt idx="1719">
                  <c:v>649.26816668573485</c:v>
                </c:pt>
                <c:pt idx="1720">
                  <c:v>649.34180172139622</c:v>
                </c:pt>
                <c:pt idx="1721">
                  <c:v>649.41543502286856</c:v>
                </c:pt>
                <c:pt idx="1722">
                  <c:v>649.48906659027284</c:v>
                </c:pt>
                <c:pt idx="1723">
                  <c:v>649.5626964237357</c:v>
                </c:pt>
                <c:pt idx="1724">
                  <c:v>649.63632452337799</c:v>
                </c:pt>
                <c:pt idx="1725">
                  <c:v>649.70995088932261</c:v>
                </c:pt>
                <c:pt idx="1726">
                  <c:v>649.783575521692</c:v>
                </c:pt>
                <c:pt idx="1727">
                  <c:v>649.85719842061121</c:v>
                </c:pt>
                <c:pt idx="1728">
                  <c:v>649.93081958620257</c:v>
                </c:pt>
                <c:pt idx="1729">
                  <c:v>650.00443901858705</c:v>
                </c:pt>
                <c:pt idx="1730">
                  <c:v>650.07805671788719</c:v>
                </c:pt>
                <c:pt idx="1731">
                  <c:v>650.15167268423147</c:v>
                </c:pt>
                <c:pt idx="1732">
                  <c:v>650.22528691773687</c:v>
                </c:pt>
                <c:pt idx="1733">
                  <c:v>650.29889941852957</c:v>
                </c:pt>
                <c:pt idx="1734">
                  <c:v>650.37251018672862</c:v>
                </c:pt>
                <c:pt idx="1735">
                  <c:v>650.44611922246224</c:v>
                </c:pt>
                <c:pt idx="1736">
                  <c:v>650.51972652585096</c:v>
                </c:pt>
                <c:pt idx="1737">
                  <c:v>650.5933320970156</c:v>
                </c:pt>
                <c:pt idx="1738">
                  <c:v>650.6669359360825</c:v>
                </c:pt>
                <c:pt idx="1739">
                  <c:v>650.7405380431702</c:v>
                </c:pt>
                <c:pt idx="1740">
                  <c:v>650.81413841840515</c:v>
                </c:pt>
                <c:pt idx="1741">
                  <c:v>650.88773706190977</c:v>
                </c:pt>
                <c:pt idx="1742">
                  <c:v>650.96133397380629</c:v>
                </c:pt>
                <c:pt idx="1743">
                  <c:v>651.03492915421566</c:v>
                </c:pt>
                <c:pt idx="1744">
                  <c:v>651.10852260326385</c:v>
                </c:pt>
                <c:pt idx="1745">
                  <c:v>651.18211432107137</c:v>
                </c:pt>
                <c:pt idx="1746">
                  <c:v>651.25570430776054</c:v>
                </c:pt>
                <c:pt idx="1747">
                  <c:v>651.32929256345381</c:v>
                </c:pt>
                <c:pt idx="1748">
                  <c:v>651.40287908827736</c:v>
                </c:pt>
                <c:pt idx="1749">
                  <c:v>651.47646388234978</c:v>
                </c:pt>
                <c:pt idx="1750">
                  <c:v>651.55004694579509</c:v>
                </c:pt>
                <c:pt idx="1751">
                  <c:v>651.62362827873767</c:v>
                </c:pt>
                <c:pt idx="1752">
                  <c:v>651.69720788129769</c:v>
                </c:pt>
                <c:pt idx="1753">
                  <c:v>651.7707857535994</c:v>
                </c:pt>
                <c:pt idx="1754">
                  <c:v>651.84436189576309</c:v>
                </c:pt>
                <c:pt idx="1755">
                  <c:v>651.91793630791483</c:v>
                </c:pt>
                <c:pt idx="1756">
                  <c:v>651.99150899017297</c:v>
                </c:pt>
                <c:pt idx="1757">
                  <c:v>652.06507994266349</c:v>
                </c:pt>
                <c:pt idx="1758">
                  <c:v>652.1386491655087</c:v>
                </c:pt>
                <c:pt idx="1759">
                  <c:v>652.21221665882854</c:v>
                </c:pt>
                <c:pt idx="1760">
                  <c:v>652.28578242274932</c:v>
                </c:pt>
                <c:pt idx="1761">
                  <c:v>652.35934645739098</c:v>
                </c:pt>
                <c:pt idx="1762">
                  <c:v>652.43290876287381</c:v>
                </c:pt>
                <c:pt idx="1763">
                  <c:v>652.50646933932558</c:v>
                </c:pt>
                <c:pt idx="1764">
                  <c:v>652.58002818686452</c:v>
                </c:pt>
                <c:pt idx="1765">
                  <c:v>652.65358530561457</c:v>
                </c:pt>
                <c:pt idx="1766">
                  <c:v>652.7271406956977</c:v>
                </c:pt>
                <c:pt idx="1767">
                  <c:v>652.80069435723772</c:v>
                </c:pt>
                <c:pt idx="1768">
                  <c:v>652.8742462903549</c:v>
                </c:pt>
                <c:pt idx="1769">
                  <c:v>652.94779649517295</c:v>
                </c:pt>
                <c:pt idx="1770">
                  <c:v>653.02134497181578</c:v>
                </c:pt>
                <c:pt idx="1771">
                  <c:v>653.09489172040162</c:v>
                </c:pt>
                <c:pt idx="1772">
                  <c:v>653.16843674105598</c:v>
                </c:pt>
                <c:pt idx="1773">
                  <c:v>653.24198003390086</c:v>
                </c:pt>
                <c:pt idx="1774">
                  <c:v>653.3155215990563</c:v>
                </c:pt>
                <c:pt idx="1775">
                  <c:v>653.38906143664792</c:v>
                </c:pt>
                <c:pt idx="1776">
                  <c:v>653.46259954679738</c:v>
                </c:pt>
                <c:pt idx="1777">
                  <c:v>653.53613592962483</c:v>
                </c:pt>
                <c:pt idx="1778">
                  <c:v>653.60967058525375</c:v>
                </c:pt>
                <c:pt idx="1779">
                  <c:v>653.68320351380794</c:v>
                </c:pt>
                <c:pt idx="1780">
                  <c:v>653.75673471540335</c:v>
                </c:pt>
                <c:pt idx="1781">
                  <c:v>653.83026419017142</c:v>
                </c:pt>
                <c:pt idx="1782">
                  <c:v>653.90379193822798</c:v>
                </c:pt>
                <c:pt idx="1783">
                  <c:v>653.97731795969685</c:v>
                </c:pt>
                <c:pt idx="1784">
                  <c:v>654.05084225469955</c:v>
                </c:pt>
                <c:pt idx="1785">
                  <c:v>654.12436482335966</c:v>
                </c:pt>
                <c:pt idx="1786">
                  <c:v>654.19788566580075</c:v>
                </c:pt>
                <c:pt idx="1787">
                  <c:v>654.2714047821388</c:v>
                </c:pt>
                <c:pt idx="1788">
                  <c:v>654.3449221725009</c:v>
                </c:pt>
                <c:pt idx="1789">
                  <c:v>654.41843783700904</c:v>
                </c:pt>
                <c:pt idx="1790">
                  <c:v>654.49195177578258</c:v>
                </c:pt>
                <c:pt idx="1791">
                  <c:v>654.56546398894704</c:v>
                </c:pt>
                <c:pt idx="1792">
                  <c:v>654.63897447662009</c:v>
                </c:pt>
                <c:pt idx="1793">
                  <c:v>654.71248323892905</c:v>
                </c:pt>
                <c:pt idx="1794">
                  <c:v>654.78599027599159</c:v>
                </c:pt>
                <c:pt idx="1795">
                  <c:v>654.85949558793095</c:v>
                </c:pt>
                <c:pt idx="1796">
                  <c:v>654.93299917487263</c:v>
                </c:pt>
                <c:pt idx="1797">
                  <c:v>655.00650103693204</c:v>
                </c:pt>
                <c:pt idx="1798">
                  <c:v>655.0800011742366</c:v>
                </c:pt>
                <c:pt idx="1799">
                  <c:v>655.15349958690388</c:v>
                </c:pt>
                <c:pt idx="1800">
                  <c:v>655.22699627506108</c:v>
                </c:pt>
                <c:pt idx="1801">
                  <c:v>655.30049123882736</c:v>
                </c:pt>
                <c:pt idx="1802">
                  <c:v>655.37398447832254</c:v>
                </c:pt>
                <c:pt idx="1803">
                  <c:v>655.44747599367167</c:v>
                </c:pt>
                <c:pt idx="1804">
                  <c:v>655.52096578499402</c:v>
                </c:pt>
                <c:pt idx="1805">
                  <c:v>655.59445385241281</c:v>
                </c:pt>
                <c:pt idx="1806">
                  <c:v>655.6679401960514</c:v>
                </c:pt>
                <c:pt idx="1807">
                  <c:v>655.74142481602905</c:v>
                </c:pt>
                <c:pt idx="1808">
                  <c:v>655.81490771246706</c:v>
                </c:pt>
                <c:pt idx="1809">
                  <c:v>655.8883888854923</c:v>
                </c:pt>
                <c:pt idx="1810">
                  <c:v>655.96186833522029</c:v>
                </c:pt>
                <c:pt idx="1811">
                  <c:v>656.03534606177607</c:v>
                </c:pt>
                <c:pt idx="1812">
                  <c:v>656.10882206528083</c:v>
                </c:pt>
                <c:pt idx="1813">
                  <c:v>656.18229634585566</c:v>
                </c:pt>
                <c:pt idx="1814">
                  <c:v>656.25576890362368</c:v>
                </c:pt>
                <c:pt idx="1815">
                  <c:v>656.32923973870606</c:v>
                </c:pt>
                <c:pt idx="1816">
                  <c:v>656.40270885122573</c:v>
                </c:pt>
                <c:pt idx="1817">
                  <c:v>656.4761762413001</c:v>
                </c:pt>
                <c:pt idx="1818">
                  <c:v>656.54964190905582</c:v>
                </c:pt>
                <c:pt idx="1819">
                  <c:v>656.62310585461</c:v>
                </c:pt>
                <c:pt idx="1820">
                  <c:v>656.69656807808951</c:v>
                </c:pt>
                <c:pt idx="1821">
                  <c:v>656.77002857961168</c:v>
                </c:pt>
                <c:pt idx="1822">
                  <c:v>656.84348735929734</c:v>
                </c:pt>
                <c:pt idx="1823">
                  <c:v>656.91694441727327</c:v>
                </c:pt>
                <c:pt idx="1824">
                  <c:v>656.99039975365679</c:v>
                </c:pt>
                <c:pt idx="1825">
                  <c:v>657.06385336857238</c:v>
                </c:pt>
                <c:pt idx="1826">
                  <c:v>657.13730526213715</c:v>
                </c:pt>
                <c:pt idx="1827">
                  <c:v>657.21075543447796</c:v>
                </c:pt>
                <c:pt idx="1828">
                  <c:v>657.28420388571169</c:v>
                </c:pt>
                <c:pt idx="1829">
                  <c:v>657.35765061596305</c:v>
                </c:pt>
                <c:pt idx="1830">
                  <c:v>657.4310956253529</c:v>
                </c:pt>
                <c:pt idx="1831">
                  <c:v>657.50453891400218</c:v>
                </c:pt>
                <c:pt idx="1832">
                  <c:v>657.57798048203165</c:v>
                </c:pt>
                <c:pt idx="1833">
                  <c:v>657.65142032956589</c:v>
                </c:pt>
                <c:pt idx="1834">
                  <c:v>657.72485845672179</c:v>
                </c:pt>
                <c:pt idx="1835">
                  <c:v>657.79829486362394</c:v>
                </c:pt>
                <c:pt idx="1836">
                  <c:v>657.87172955039125</c:v>
                </c:pt>
                <c:pt idx="1837">
                  <c:v>657.94516251714845</c:v>
                </c:pt>
                <c:pt idx="1838">
                  <c:v>658.01859376401399</c:v>
                </c:pt>
                <c:pt idx="1839">
                  <c:v>658.09202329111076</c:v>
                </c:pt>
                <c:pt idx="1840">
                  <c:v>658.16545109855906</c:v>
                </c:pt>
                <c:pt idx="1841">
                  <c:v>658.23887718648382</c:v>
                </c:pt>
                <c:pt idx="1842">
                  <c:v>658.31230155499964</c:v>
                </c:pt>
                <c:pt idx="1843">
                  <c:v>658.38572420423498</c:v>
                </c:pt>
                <c:pt idx="1844">
                  <c:v>658.45914513430455</c:v>
                </c:pt>
                <c:pt idx="1845">
                  <c:v>658.53256434533478</c:v>
                </c:pt>
                <c:pt idx="1846">
                  <c:v>658.60598183744605</c:v>
                </c:pt>
                <c:pt idx="1847">
                  <c:v>658.67939761075513</c:v>
                </c:pt>
                <c:pt idx="1848">
                  <c:v>658.75281166539025</c:v>
                </c:pt>
                <c:pt idx="1849">
                  <c:v>658.82622400146624</c:v>
                </c:pt>
                <c:pt idx="1850">
                  <c:v>658.89963461911123</c:v>
                </c:pt>
                <c:pt idx="1851">
                  <c:v>658.97304351843798</c:v>
                </c:pt>
                <c:pt idx="1852">
                  <c:v>659.04645069957655</c:v>
                </c:pt>
                <c:pt idx="1853">
                  <c:v>659.11985616263973</c:v>
                </c:pt>
                <c:pt idx="1854">
                  <c:v>659.1932599077536</c:v>
                </c:pt>
                <c:pt idx="1855">
                  <c:v>659.26666193504059</c:v>
                </c:pt>
                <c:pt idx="1856">
                  <c:v>659.34006224461507</c:v>
                </c:pt>
                <c:pt idx="1857">
                  <c:v>659.4134608366054</c:v>
                </c:pt>
                <c:pt idx="1858">
                  <c:v>659.48685771112991</c:v>
                </c:pt>
                <c:pt idx="1859">
                  <c:v>659.56025286830891</c:v>
                </c:pt>
                <c:pt idx="1860">
                  <c:v>659.63364630826459</c:v>
                </c:pt>
                <c:pt idx="1861">
                  <c:v>659.70703803111724</c:v>
                </c:pt>
                <c:pt idx="1862">
                  <c:v>659.78042803698906</c:v>
                </c:pt>
                <c:pt idx="1863">
                  <c:v>659.85381632600036</c:v>
                </c:pt>
                <c:pt idx="1864">
                  <c:v>659.92720289827116</c:v>
                </c:pt>
                <c:pt idx="1865">
                  <c:v>660.00058775392188</c:v>
                </c:pt>
                <c:pt idx="1866">
                  <c:v>660.07397089307676</c:v>
                </c:pt>
                <c:pt idx="1867">
                  <c:v>660.14735231585576</c:v>
                </c:pt>
                <c:pt idx="1868">
                  <c:v>660.22073202237698</c:v>
                </c:pt>
                <c:pt idx="1869">
                  <c:v>660.29411001276446</c:v>
                </c:pt>
                <c:pt idx="1870">
                  <c:v>660.36748628713849</c:v>
                </c:pt>
                <c:pt idx="1871">
                  <c:v>660.440860845619</c:v>
                </c:pt>
                <c:pt idx="1872">
                  <c:v>660.51423368832616</c:v>
                </c:pt>
                <c:pt idx="1873">
                  <c:v>660.58760481538218</c:v>
                </c:pt>
                <c:pt idx="1874">
                  <c:v>660.66097422690871</c:v>
                </c:pt>
                <c:pt idx="1875">
                  <c:v>660.73434192302784</c:v>
                </c:pt>
                <c:pt idx="1876">
                  <c:v>660.80770790385566</c:v>
                </c:pt>
                <c:pt idx="1877">
                  <c:v>660.88107216951823</c:v>
                </c:pt>
                <c:pt idx="1878">
                  <c:v>660.9544347201313</c:v>
                </c:pt>
                <c:pt idx="1879">
                  <c:v>661.0277955558189</c:v>
                </c:pt>
                <c:pt idx="1880">
                  <c:v>661.10115467670107</c:v>
                </c:pt>
                <c:pt idx="1881">
                  <c:v>661.17451208290129</c:v>
                </c:pt>
                <c:pt idx="1882">
                  <c:v>661.24786777453392</c:v>
                </c:pt>
                <c:pt idx="1883">
                  <c:v>661.32122175172458</c:v>
                </c:pt>
                <c:pt idx="1884">
                  <c:v>661.39457401459117</c:v>
                </c:pt>
                <c:pt idx="1885">
                  <c:v>661.46792456325954</c:v>
                </c:pt>
                <c:pt idx="1886">
                  <c:v>661.54127339784543</c:v>
                </c:pt>
                <c:pt idx="1887">
                  <c:v>661.61462051847059</c:v>
                </c:pt>
                <c:pt idx="1888">
                  <c:v>661.68796592525496</c:v>
                </c:pt>
                <c:pt idx="1889">
                  <c:v>661.761309618322</c:v>
                </c:pt>
                <c:pt idx="1890">
                  <c:v>661.83465159779155</c:v>
                </c:pt>
                <c:pt idx="1891">
                  <c:v>661.90799186378149</c:v>
                </c:pt>
                <c:pt idx="1892">
                  <c:v>661.98133041641552</c:v>
                </c:pt>
                <c:pt idx="1893">
                  <c:v>662.05466725581118</c:v>
                </c:pt>
                <c:pt idx="1894">
                  <c:v>662.12800238209206</c:v>
                </c:pt>
                <c:pt idx="1895">
                  <c:v>662.20133579537799</c:v>
                </c:pt>
                <c:pt idx="1896">
                  <c:v>662.27466749579048</c:v>
                </c:pt>
                <c:pt idx="1897">
                  <c:v>662.34799748344528</c:v>
                </c:pt>
                <c:pt idx="1898">
                  <c:v>662.42132575846972</c:v>
                </c:pt>
                <c:pt idx="1899">
                  <c:v>662.49465232097964</c:v>
                </c:pt>
                <c:pt idx="1900">
                  <c:v>662.56797717109635</c:v>
                </c:pt>
                <c:pt idx="1901">
                  <c:v>662.6413003089416</c:v>
                </c:pt>
                <c:pt idx="1902">
                  <c:v>662.71462173463476</c:v>
                </c:pt>
                <c:pt idx="1903">
                  <c:v>662.78794144829726</c:v>
                </c:pt>
                <c:pt idx="1904">
                  <c:v>662.86125945004892</c:v>
                </c:pt>
                <c:pt idx="1905">
                  <c:v>662.93457574000695</c:v>
                </c:pt>
                <c:pt idx="1906">
                  <c:v>663.00789031829868</c:v>
                </c:pt>
                <c:pt idx="1907">
                  <c:v>663.08120318503973</c:v>
                </c:pt>
                <c:pt idx="1908">
                  <c:v>663.15451434035151</c:v>
                </c:pt>
                <c:pt idx="1909">
                  <c:v>663.2278237843534</c:v>
                </c:pt>
                <c:pt idx="1910">
                  <c:v>663.30113151716876</c:v>
                </c:pt>
                <c:pt idx="1911">
                  <c:v>663.37443753891284</c:v>
                </c:pt>
                <c:pt idx="1912">
                  <c:v>663.44774184971106</c:v>
                </c:pt>
                <c:pt idx="1913">
                  <c:v>663.52104444968086</c:v>
                </c:pt>
                <c:pt idx="1914">
                  <c:v>663.59434533894523</c:v>
                </c:pt>
                <c:pt idx="1915">
                  <c:v>663.66764451762162</c:v>
                </c:pt>
                <c:pt idx="1916">
                  <c:v>663.74094198583145</c:v>
                </c:pt>
                <c:pt idx="1917">
                  <c:v>663.8142377436958</c:v>
                </c:pt>
                <c:pt idx="1918">
                  <c:v>663.88753179133198</c:v>
                </c:pt>
                <c:pt idx="1919">
                  <c:v>663.96082412886517</c:v>
                </c:pt>
                <c:pt idx="1920">
                  <c:v>664.0341147564086</c:v>
                </c:pt>
                <c:pt idx="1921">
                  <c:v>664.10740367408937</c:v>
                </c:pt>
                <c:pt idx="1922">
                  <c:v>664.18069088202265</c:v>
                </c:pt>
                <c:pt idx="1923">
                  <c:v>664.25397638033348</c:v>
                </c:pt>
                <c:pt idx="1924">
                  <c:v>664.32726016913716</c:v>
                </c:pt>
                <c:pt idx="1925">
                  <c:v>664.40054224855669</c:v>
                </c:pt>
                <c:pt idx="1926">
                  <c:v>664.47382261871314</c:v>
                </c:pt>
                <c:pt idx="1927">
                  <c:v>664.54710127972385</c:v>
                </c:pt>
                <c:pt idx="1928">
                  <c:v>664.62037823170954</c:v>
                </c:pt>
                <c:pt idx="1929">
                  <c:v>664.69365347479129</c:v>
                </c:pt>
                <c:pt idx="1930">
                  <c:v>664.76692700908814</c:v>
                </c:pt>
                <c:pt idx="1931">
                  <c:v>664.84019883472126</c:v>
                </c:pt>
                <c:pt idx="1932">
                  <c:v>664.9134689518113</c:v>
                </c:pt>
                <c:pt idx="1933">
                  <c:v>664.98673736047544</c:v>
                </c:pt>
                <c:pt idx="1934">
                  <c:v>665.0600040608366</c:v>
                </c:pt>
                <c:pt idx="1935">
                  <c:v>665.13326905301369</c:v>
                </c:pt>
                <c:pt idx="1936">
                  <c:v>665.20653233712551</c:v>
                </c:pt>
                <c:pt idx="1937">
                  <c:v>665.27979391329325</c:v>
                </c:pt>
                <c:pt idx="1938">
                  <c:v>665.35305378163946</c:v>
                </c:pt>
                <c:pt idx="1939">
                  <c:v>665.42631194227715</c:v>
                </c:pt>
                <c:pt idx="1940">
                  <c:v>665.4995683953332</c:v>
                </c:pt>
                <c:pt idx="1941">
                  <c:v>665.57282314092424</c:v>
                </c:pt>
                <c:pt idx="1942">
                  <c:v>665.64607617917113</c:v>
                </c:pt>
                <c:pt idx="1943">
                  <c:v>665.71932751019278</c:v>
                </c:pt>
                <c:pt idx="1944">
                  <c:v>665.79257713411175</c:v>
                </c:pt>
                <c:pt idx="1945">
                  <c:v>665.86582505104502</c:v>
                </c:pt>
                <c:pt idx="1946">
                  <c:v>665.93907126111117</c:v>
                </c:pt>
                <c:pt idx="1947">
                  <c:v>666.0123157644349</c:v>
                </c:pt>
                <c:pt idx="1948">
                  <c:v>666.08555856113094</c:v>
                </c:pt>
                <c:pt idx="1949">
                  <c:v>666.15879965132194</c:v>
                </c:pt>
                <c:pt idx="1950">
                  <c:v>666.23203903512854</c:v>
                </c:pt>
                <c:pt idx="1951">
                  <c:v>666.30527671266941</c:v>
                </c:pt>
                <c:pt idx="1952">
                  <c:v>666.37851268406132</c:v>
                </c:pt>
                <c:pt idx="1953">
                  <c:v>666.45174694942864</c:v>
                </c:pt>
                <c:pt idx="1954">
                  <c:v>666.52497950888994</c:v>
                </c:pt>
                <c:pt idx="1955">
                  <c:v>666.59821036256403</c:v>
                </c:pt>
                <c:pt idx="1956">
                  <c:v>666.67143951057119</c:v>
                </c:pt>
                <c:pt idx="1957">
                  <c:v>666.74466695303011</c:v>
                </c:pt>
                <c:pt idx="1958">
                  <c:v>666.81789269006129</c:v>
                </c:pt>
                <c:pt idx="1959">
                  <c:v>666.89111672178512</c:v>
                </c:pt>
                <c:pt idx="1960">
                  <c:v>666.96433904831827</c:v>
                </c:pt>
                <c:pt idx="1961">
                  <c:v>667.03755966978497</c:v>
                </c:pt>
                <c:pt idx="1962">
                  <c:v>667.11077858630188</c:v>
                </c:pt>
                <c:pt idx="1963">
                  <c:v>667.18399579798722</c:v>
                </c:pt>
                <c:pt idx="1964">
                  <c:v>667.25721130496368</c:v>
                </c:pt>
                <c:pt idx="1965">
                  <c:v>667.3304251073514</c:v>
                </c:pt>
                <c:pt idx="1966">
                  <c:v>667.40363720526489</c:v>
                </c:pt>
                <c:pt idx="1967">
                  <c:v>667.47684759883032</c:v>
                </c:pt>
                <c:pt idx="1968">
                  <c:v>667.55005628816218</c:v>
                </c:pt>
                <c:pt idx="1969">
                  <c:v>667.62326327338258</c:v>
                </c:pt>
                <c:pt idx="1970">
                  <c:v>667.69646855460996</c:v>
                </c:pt>
                <c:pt idx="1971">
                  <c:v>667.76967213196281</c:v>
                </c:pt>
                <c:pt idx="1972">
                  <c:v>667.84287400556502</c:v>
                </c:pt>
                <c:pt idx="1973">
                  <c:v>667.91607417552916</c:v>
                </c:pt>
                <c:pt idx="1974">
                  <c:v>667.98927264197937</c:v>
                </c:pt>
                <c:pt idx="1975">
                  <c:v>668.0624694050357</c:v>
                </c:pt>
                <c:pt idx="1976">
                  <c:v>668.13566446481639</c:v>
                </c:pt>
                <c:pt idx="1977">
                  <c:v>668.20885782143955</c:v>
                </c:pt>
                <c:pt idx="1978">
                  <c:v>668.2820494750257</c:v>
                </c:pt>
                <c:pt idx="1979">
                  <c:v>668.35523942569648</c:v>
                </c:pt>
                <c:pt idx="1980">
                  <c:v>668.42842767356649</c:v>
                </c:pt>
                <c:pt idx="1981">
                  <c:v>668.5016142187576</c:v>
                </c:pt>
                <c:pt idx="1982">
                  <c:v>668.57479906138792</c:v>
                </c:pt>
                <c:pt idx="1983">
                  <c:v>668.64798220158139</c:v>
                </c:pt>
                <c:pt idx="1984">
                  <c:v>668.7211636394502</c:v>
                </c:pt>
                <c:pt idx="1985">
                  <c:v>668.79434337511827</c:v>
                </c:pt>
                <c:pt idx="1986">
                  <c:v>668.86752140870578</c:v>
                </c:pt>
                <c:pt idx="1987">
                  <c:v>668.94069774032857</c:v>
                </c:pt>
                <c:pt idx="1988">
                  <c:v>669.0138723701067</c:v>
                </c:pt>
                <c:pt idx="1989">
                  <c:v>669.08704529816021</c:v>
                </c:pt>
                <c:pt idx="1990">
                  <c:v>669.16021652461075</c:v>
                </c:pt>
                <c:pt idx="1991">
                  <c:v>669.23338604957257</c:v>
                </c:pt>
                <c:pt idx="1992">
                  <c:v>669.30655387317142</c:v>
                </c:pt>
                <c:pt idx="1993">
                  <c:v>669.37971999551735</c:v>
                </c:pt>
                <c:pt idx="1994">
                  <c:v>669.4528844167379</c:v>
                </c:pt>
                <c:pt idx="1995">
                  <c:v>669.52604713694723</c:v>
                </c:pt>
                <c:pt idx="1996">
                  <c:v>669.59920815626697</c:v>
                </c:pt>
                <c:pt idx="1997">
                  <c:v>669.67236747481513</c:v>
                </c:pt>
                <c:pt idx="1998">
                  <c:v>669.74552509271155</c:v>
                </c:pt>
                <c:pt idx="1999">
                  <c:v>669.81868101007763</c:v>
                </c:pt>
                <c:pt idx="2000">
                  <c:v>669.89183522702558</c:v>
                </c:pt>
                <c:pt idx="2001">
                  <c:v>669.96498774368274</c:v>
                </c:pt>
                <c:pt idx="2002">
                  <c:v>670.0381385601612</c:v>
                </c:pt>
                <c:pt idx="2003">
                  <c:v>670.11128767658647</c:v>
                </c:pt>
                <c:pt idx="2004">
                  <c:v>670.18443509307235</c:v>
                </c:pt>
                <c:pt idx="2005">
                  <c:v>670.25758080974038</c:v>
                </c:pt>
                <c:pt idx="2006">
                  <c:v>670.33072482670639</c:v>
                </c:pt>
                <c:pt idx="2007">
                  <c:v>670.40386714409578</c:v>
                </c:pt>
                <c:pt idx="2008">
                  <c:v>670.47700776202248</c:v>
                </c:pt>
                <c:pt idx="2009">
                  <c:v>670.55014668060596</c:v>
                </c:pt>
                <c:pt idx="2010">
                  <c:v>670.62328389996571</c:v>
                </c:pt>
                <c:pt idx="2011">
                  <c:v>670.6964194202194</c:v>
                </c:pt>
                <c:pt idx="2012">
                  <c:v>670.7695532414906</c:v>
                </c:pt>
                <c:pt idx="2013">
                  <c:v>670.84268536389277</c:v>
                </c:pt>
                <c:pt idx="2014">
                  <c:v>670.91581578754756</c:v>
                </c:pt>
                <c:pt idx="2015">
                  <c:v>670.98894451257638</c:v>
                </c:pt>
                <c:pt idx="2016">
                  <c:v>671.06207153909077</c:v>
                </c:pt>
                <c:pt idx="2017">
                  <c:v>671.13519686721804</c:v>
                </c:pt>
                <c:pt idx="2018">
                  <c:v>671.20832049706974</c:v>
                </c:pt>
                <c:pt idx="2019">
                  <c:v>671.28144242876931</c:v>
                </c:pt>
                <c:pt idx="2020">
                  <c:v>671.35456266243216</c:v>
                </c:pt>
                <c:pt idx="2021">
                  <c:v>671.42768119818163</c:v>
                </c:pt>
                <c:pt idx="2022">
                  <c:v>671.50079803613323</c:v>
                </c:pt>
                <c:pt idx="2023">
                  <c:v>671.57391317640622</c:v>
                </c:pt>
                <c:pt idx="2024">
                  <c:v>671.64702661911986</c:v>
                </c:pt>
                <c:pt idx="2025">
                  <c:v>671.72013836439169</c:v>
                </c:pt>
                <c:pt idx="2026">
                  <c:v>671.79324841234484</c:v>
                </c:pt>
                <c:pt idx="2027">
                  <c:v>671.86635676309061</c:v>
                </c:pt>
                <c:pt idx="2028">
                  <c:v>671.93946341675428</c:v>
                </c:pt>
                <c:pt idx="2029">
                  <c:v>672.01256837345113</c:v>
                </c:pt>
                <c:pt idx="2030">
                  <c:v>672.08567163330031</c:v>
                </c:pt>
                <c:pt idx="2031">
                  <c:v>672.15877319642129</c:v>
                </c:pt>
                <c:pt idx="2032">
                  <c:v>672.23187306293096</c:v>
                </c:pt>
                <c:pt idx="2033">
                  <c:v>672.30497123295061</c:v>
                </c:pt>
                <c:pt idx="2034">
                  <c:v>672.37806770659745</c:v>
                </c:pt>
                <c:pt idx="2035">
                  <c:v>672.45116248399063</c:v>
                </c:pt>
                <c:pt idx="2036">
                  <c:v>672.52425556524736</c:v>
                </c:pt>
                <c:pt idx="2037">
                  <c:v>672.59734695048655</c:v>
                </c:pt>
                <c:pt idx="2038">
                  <c:v>672.6704366398294</c:v>
                </c:pt>
                <c:pt idx="2039">
                  <c:v>672.74352463339108</c:v>
                </c:pt>
                <c:pt idx="2040">
                  <c:v>672.81661093129242</c:v>
                </c:pt>
                <c:pt idx="2041">
                  <c:v>672.88969553365052</c:v>
                </c:pt>
                <c:pt idx="2042">
                  <c:v>672.96277844058454</c:v>
                </c:pt>
                <c:pt idx="2043">
                  <c:v>673.0358596522135</c:v>
                </c:pt>
                <c:pt idx="2044">
                  <c:v>673.10893916865427</c:v>
                </c:pt>
                <c:pt idx="2045">
                  <c:v>673.18201699002782</c:v>
                </c:pt>
                <c:pt idx="2046">
                  <c:v>673.25509311644919</c:v>
                </c:pt>
                <c:pt idx="2047">
                  <c:v>673.32816754803923</c:v>
                </c:pt>
                <c:pt idx="2048">
                  <c:v>673.40124028491675</c:v>
                </c:pt>
                <c:pt idx="2049">
                  <c:v>673.47431132720089</c:v>
                </c:pt>
                <c:pt idx="2050">
                  <c:v>673.54738067500648</c:v>
                </c:pt>
                <c:pt idx="2051">
                  <c:v>673.62044832845231</c:v>
                </c:pt>
                <c:pt idx="2052">
                  <c:v>673.69351428766117</c:v>
                </c:pt>
                <c:pt idx="2053">
                  <c:v>673.766578552748</c:v>
                </c:pt>
                <c:pt idx="2054">
                  <c:v>673.83964112383148</c:v>
                </c:pt>
                <c:pt idx="2055">
                  <c:v>673.91270200102883</c:v>
                </c:pt>
                <c:pt idx="2056">
                  <c:v>673.98576118446226</c:v>
                </c:pt>
                <c:pt idx="2057">
                  <c:v>674.05881867424682</c:v>
                </c:pt>
                <c:pt idx="2058">
                  <c:v>674.13187447049927</c:v>
                </c:pt>
                <c:pt idx="2059">
                  <c:v>674.20492857334227</c:v>
                </c:pt>
                <c:pt idx="2060">
                  <c:v>674.27798098289247</c:v>
                </c:pt>
                <c:pt idx="2061">
                  <c:v>674.35103169926674</c:v>
                </c:pt>
                <c:pt idx="2062">
                  <c:v>674.42408072258343</c:v>
                </c:pt>
                <c:pt idx="2063">
                  <c:v>674.49712805296554</c:v>
                </c:pt>
                <c:pt idx="2064">
                  <c:v>674.57017369052369</c:v>
                </c:pt>
                <c:pt idx="2065">
                  <c:v>674.64321763538032</c:v>
                </c:pt>
                <c:pt idx="2066">
                  <c:v>674.71625988765402</c:v>
                </c:pt>
                <c:pt idx="2067">
                  <c:v>674.78930044746153</c:v>
                </c:pt>
                <c:pt idx="2068">
                  <c:v>674.86233931491927</c:v>
                </c:pt>
                <c:pt idx="2069">
                  <c:v>674.93537649015184</c:v>
                </c:pt>
                <c:pt idx="2070">
                  <c:v>675.00841197326974</c:v>
                </c:pt>
                <c:pt idx="2071">
                  <c:v>675.08144576439565</c:v>
                </c:pt>
                <c:pt idx="2072">
                  <c:v>675.15447786364587</c:v>
                </c:pt>
                <c:pt idx="2073">
                  <c:v>675.22750827113703</c:v>
                </c:pt>
                <c:pt idx="2074">
                  <c:v>675.30053698699123</c:v>
                </c:pt>
                <c:pt idx="2075">
                  <c:v>675.37356401132547</c:v>
                </c:pt>
                <c:pt idx="2076">
                  <c:v>675.44658934425775</c:v>
                </c:pt>
                <c:pt idx="2077">
                  <c:v>675.51961298590265</c:v>
                </c:pt>
                <c:pt idx="2078">
                  <c:v>675.59263493638048</c:v>
                </c:pt>
                <c:pt idx="2079">
                  <c:v>675.66565519581161</c:v>
                </c:pt>
                <c:pt idx="2080">
                  <c:v>675.73867376431065</c:v>
                </c:pt>
                <c:pt idx="2081">
                  <c:v>675.81169064199764</c:v>
                </c:pt>
                <c:pt idx="2082">
                  <c:v>675.8847058289889</c:v>
                </c:pt>
                <c:pt idx="2083">
                  <c:v>675.95771932540299</c:v>
                </c:pt>
                <c:pt idx="2084">
                  <c:v>676.03073113136008</c:v>
                </c:pt>
                <c:pt idx="2085">
                  <c:v>676.10374124697626</c:v>
                </c:pt>
                <c:pt idx="2086">
                  <c:v>676.17674967236803</c:v>
                </c:pt>
                <c:pt idx="2087">
                  <c:v>676.24975640765342</c:v>
                </c:pt>
                <c:pt idx="2088">
                  <c:v>676.32276145295486</c:v>
                </c:pt>
                <c:pt idx="2089">
                  <c:v>676.39576480838241</c:v>
                </c:pt>
                <c:pt idx="2090">
                  <c:v>676.46876647406032</c:v>
                </c:pt>
                <c:pt idx="2091">
                  <c:v>676.54176645010659</c:v>
                </c:pt>
                <c:pt idx="2092">
                  <c:v>676.61476473663356</c:v>
                </c:pt>
                <c:pt idx="2093">
                  <c:v>676.68776133376525</c:v>
                </c:pt>
                <c:pt idx="2094">
                  <c:v>676.76075624161592</c:v>
                </c:pt>
                <c:pt idx="2095">
                  <c:v>676.83374946030358</c:v>
                </c:pt>
                <c:pt idx="2096">
                  <c:v>676.90674098994612</c:v>
                </c:pt>
                <c:pt idx="2097">
                  <c:v>676.97973083066188</c:v>
                </c:pt>
                <c:pt idx="2098">
                  <c:v>677.05271898256865</c:v>
                </c:pt>
                <c:pt idx="2099">
                  <c:v>677.12570544578477</c:v>
                </c:pt>
                <c:pt idx="2100">
                  <c:v>677.19869022042394</c:v>
                </c:pt>
                <c:pt idx="2101">
                  <c:v>677.2716733066103</c:v>
                </c:pt>
                <c:pt idx="2102">
                  <c:v>677.34465470445775</c:v>
                </c:pt>
                <c:pt idx="2103">
                  <c:v>677.41763441408432</c:v>
                </c:pt>
                <c:pt idx="2104">
                  <c:v>677.490612435608</c:v>
                </c:pt>
                <c:pt idx="2105">
                  <c:v>677.56358876914453</c:v>
                </c:pt>
                <c:pt idx="2106">
                  <c:v>677.63656341481396</c:v>
                </c:pt>
                <c:pt idx="2107">
                  <c:v>677.70953637273408</c:v>
                </c:pt>
                <c:pt idx="2108">
                  <c:v>677.78250764302084</c:v>
                </c:pt>
                <c:pt idx="2109">
                  <c:v>677.85547722579213</c:v>
                </c:pt>
                <c:pt idx="2110">
                  <c:v>677.92844512116767</c:v>
                </c:pt>
                <c:pt idx="2111">
                  <c:v>678.00141132926331</c:v>
                </c:pt>
                <c:pt idx="2112">
                  <c:v>678.07437585019488</c:v>
                </c:pt>
                <c:pt idx="2113">
                  <c:v>678.14733868408405</c:v>
                </c:pt>
                <c:pt idx="2114">
                  <c:v>678.22029983104483</c:v>
                </c:pt>
                <c:pt idx="2115">
                  <c:v>678.29325929119466</c:v>
                </c:pt>
                <c:pt idx="2116">
                  <c:v>678.36621706465542</c:v>
                </c:pt>
                <c:pt idx="2117">
                  <c:v>678.43917315153885</c:v>
                </c:pt>
                <c:pt idx="2118">
                  <c:v>678.5121275519665</c:v>
                </c:pt>
                <c:pt idx="2119">
                  <c:v>678.58508026605614</c:v>
                </c:pt>
                <c:pt idx="2120">
                  <c:v>678.65803129391952</c:v>
                </c:pt>
                <c:pt idx="2121">
                  <c:v>678.73098063567807</c:v>
                </c:pt>
                <c:pt idx="2122">
                  <c:v>678.8039282914516</c:v>
                </c:pt>
                <c:pt idx="2123">
                  <c:v>678.87687426135381</c:v>
                </c:pt>
                <c:pt idx="2124">
                  <c:v>678.94981854550394</c:v>
                </c:pt>
                <c:pt idx="2125">
                  <c:v>679.02276114401991</c:v>
                </c:pt>
                <c:pt idx="2126">
                  <c:v>679.09570205701709</c:v>
                </c:pt>
                <c:pt idx="2127">
                  <c:v>679.16864128461293</c:v>
                </c:pt>
                <c:pt idx="2128">
                  <c:v>679.24157882692714</c:v>
                </c:pt>
                <c:pt idx="2129">
                  <c:v>679.31451468407317</c:v>
                </c:pt>
                <c:pt idx="2130">
                  <c:v>679.38744885617257</c:v>
                </c:pt>
                <c:pt idx="2131">
                  <c:v>679.4603813433406</c:v>
                </c:pt>
                <c:pt idx="2132">
                  <c:v>679.53331214569278</c:v>
                </c:pt>
                <c:pt idx="2133">
                  <c:v>679.60624126335074</c:v>
                </c:pt>
                <c:pt idx="2134">
                  <c:v>679.67916869642761</c:v>
                </c:pt>
                <c:pt idx="2135">
                  <c:v>679.75209444504299</c:v>
                </c:pt>
                <c:pt idx="2136">
                  <c:v>679.82501850931214</c:v>
                </c:pt>
                <c:pt idx="2137">
                  <c:v>679.89794088935253</c:v>
                </c:pt>
                <c:pt idx="2138">
                  <c:v>679.97086158528543</c:v>
                </c:pt>
                <c:pt idx="2139">
                  <c:v>680.04378059722217</c:v>
                </c:pt>
                <c:pt idx="2140">
                  <c:v>680.11669792528414</c:v>
                </c:pt>
                <c:pt idx="2141">
                  <c:v>680.18961356958664</c:v>
                </c:pt>
                <c:pt idx="2142">
                  <c:v>680.26252753024892</c:v>
                </c:pt>
                <c:pt idx="2143">
                  <c:v>680.33543980738409</c:v>
                </c:pt>
                <c:pt idx="2144">
                  <c:v>680.40835040111165</c:v>
                </c:pt>
                <c:pt idx="2145">
                  <c:v>680.4812593115488</c:v>
                </c:pt>
                <c:pt idx="2146">
                  <c:v>680.55416653881446</c:v>
                </c:pt>
                <c:pt idx="2147">
                  <c:v>680.62707208302015</c:v>
                </c:pt>
                <c:pt idx="2148">
                  <c:v>680.69997594428878</c:v>
                </c:pt>
                <c:pt idx="2149">
                  <c:v>680.77287812273573</c:v>
                </c:pt>
                <c:pt idx="2150">
                  <c:v>680.84577861847595</c:v>
                </c:pt>
                <c:pt idx="2151">
                  <c:v>680.91867743163061</c:v>
                </c:pt>
                <c:pt idx="2152">
                  <c:v>680.9915745623108</c:v>
                </c:pt>
                <c:pt idx="2153">
                  <c:v>681.06447001063759</c:v>
                </c:pt>
                <c:pt idx="2154">
                  <c:v>681.13736377672819</c:v>
                </c:pt>
                <c:pt idx="2155">
                  <c:v>681.21025586069766</c:v>
                </c:pt>
                <c:pt idx="2156">
                  <c:v>681.28314626266479</c:v>
                </c:pt>
                <c:pt idx="2157">
                  <c:v>681.35603498274475</c:v>
                </c:pt>
                <c:pt idx="2158">
                  <c:v>681.42892202105463</c:v>
                </c:pt>
                <c:pt idx="2159">
                  <c:v>681.50180737771132</c:v>
                </c:pt>
                <c:pt idx="2160">
                  <c:v>681.57469105283576</c:v>
                </c:pt>
                <c:pt idx="2161">
                  <c:v>681.64757304653892</c:v>
                </c:pt>
                <c:pt idx="2162">
                  <c:v>681.72045335894177</c:v>
                </c:pt>
                <c:pt idx="2163">
                  <c:v>681.79333199015718</c:v>
                </c:pt>
                <c:pt idx="2164">
                  <c:v>681.86620894030602</c:v>
                </c:pt>
                <c:pt idx="2165">
                  <c:v>681.93908420950322</c:v>
                </c:pt>
                <c:pt idx="2166">
                  <c:v>682.01195779786553</c:v>
                </c:pt>
                <c:pt idx="2167">
                  <c:v>682.08482970551006</c:v>
                </c:pt>
                <c:pt idx="2168">
                  <c:v>682.15769993255344</c:v>
                </c:pt>
                <c:pt idx="2169">
                  <c:v>682.23056847911448</c:v>
                </c:pt>
                <c:pt idx="2170">
                  <c:v>682.30343534530607</c:v>
                </c:pt>
                <c:pt idx="2171">
                  <c:v>682.37630053124883</c:v>
                </c:pt>
                <c:pt idx="2172">
                  <c:v>682.44916403705759</c:v>
                </c:pt>
                <c:pt idx="2173">
                  <c:v>682.52202586284909</c:v>
                </c:pt>
                <c:pt idx="2174">
                  <c:v>682.5948860087401</c:v>
                </c:pt>
                <c:pt idx="2175">
                  <c:v>682.66774447484738</c:v>
                </c:pt>
                <c:pt idx="2176">
                  <c:v>682.74060126128552</c:v>
                </c:pt>
                <c:pt idx="2177">
                  <c:v>682.81345636817707</c:v>
                </c:pt>
                <c:pt idx="2178">
                  <c:v>682.886309795633</c:v>
                </c:pt>
                <c:pt idx="2179">
                  <c:v>682.95916154377164</c:v>
                </c:pt>
                <c:pt idx="2180">
                  <c:v>683.03201161270988</c:v>
                </c:pt>
                <c:pt idx="2181">
                  <c:v>683.10486000256424</c:v>
                </c:pt>
                <c:pt idx="2182">
                  <c:v>683.17770671345113</c:v>
                </c:pt>
                <c:pt idx="2183">
                  <c:v>683.2505517454872</c:v>
                </c:pt>
                <c:pt idx="2184">
                  <c:v>683.32339509879125</c:v>
                </c:pt>
                <c:pt idx="2185">
                  <c:v>683.39623677347561</c:v>
                </c:pt>
                <c:pt idx="2186">
                  <c:v>683.46907676966066</c:v>
                </c:pt>
                <c:pt idx="2187">
                  <c:v>683.54191508745907</c:v>
                </c:pt>
                <c:pt idx="2188">
                  <c:v>683.61475172699329</c:v>
                </c:pt>
                <c:pt idx="2189">
                  <c:v>683.68758668837188</c:v>
                </c:pt>
                <c:pt idx="2190">
                  <c:v>683.7604199717191</c:v>
                </c:pt>
                <c:pt idx="2191">
                  <c:v>683.83325157714751</c:v>
                </c:pt>
                <c:pt idx="2192">
                  <c:v>683.9060815047734</c:v>
                </c:pt>
                <c:pt idx="2193">
                  <c:v>683.9789097547133</c:v>
                </c:pt>
                <c:pt idx="2194">
                  <c:v>684.05173632708568</c:v>
                </c:pt>
                <c:pt idx="2195">
                  <c:v>684.12456122200274</c:v>
                </c:pt>
                <c:pt idx="2196">
                  <c:v>684.19738443958477</c:v>
                </c:pt>
                <c:pt idx="2197">
                  <c:v>684.27020597994817</c:v>
                </c:pt>
                <c:pt idx="2198">
                  <c:v>684.34302584320722</c:v>
                </c:pt>
                <c:pt idx="2199">
                  <c:v>684.41584402948035</c:v>
                </c:pt>
                <c:pt idx="2200">
                  <c:v>684.48866053888173</c:v>
                </c:pt>
                <c:pt idx="2201">
                  <c:v>684.56147537152776</c:v>
                </c:pt>
                <c:pt idx="2202">
                  <c:v>684.6342885275385</c:v>
                </c:pt>
                <c:pt idx="2203">
                  <c:v>684.70710000702616</c:v>
                </c:pt>
                <c:pt idx="2204">
                  <c:v>684.77990981010907</c:v>
                </c:pt>
                <c:pt idx="2205">
                  <c:v>684.85271793690333</c:v>
                </c:pt>
                <c:pt idx="2206">
                  <c:v>684.92552438752318</c:v>
                </c:pt>
                <c:pt idx="2207">
                  <c:v>684.99832916208891</c:v>
                </c:pt>
                <c:pt idx="2208">
                  <c:v>685.07113226071237</c:v>
                </c:pt>
                <c:pt idx="2209">
                  <c:v>685.14393368351375</c:v>
                </c:pt>
                <c:pt idx="2210">
                  <c:v>685.21673343060536</c:v>
                </c:pt>
                <c:pt idx="2211">
                  <c:v>685.28953150210714</c:v>
                </c:pt>
                <c:pt idx="2212">
                  <c:v>685.36232789813107</c:v>
                </c:pt>
                <c:pt idx="2213">
                  <c:v>685.43512261879732</c:v>
                </c:pt>
                <c:pt idx="2214">
                  <c:v>685.50791566422197</c:v>
                </c:pt>
                <c:pt idx="2215">
                  <c:v>685.58070703451904</c:v>
                </c:pt>
                <c:pt idx="2216">
                  <c:v>685.65349672980437</c:v>
                </c:pt>
                <c:pt idx="2217">
                  <c:v>685.72628475019599</c:v>
                </c:pt>
                <c:pt idx="2218">
                  <c:v>685.79907109581006</c:v>
                </c:pt>
                <c:pt idx="2219">
                  <c:v>685.87185576676245</c:v>
                </c:pt>
                <c:pt idx="2220">
                  <c:v>685.94463876316706</c:v>
                </c:pt>
                <c:pt idx="2221">
                  <c:v>686.01742008514179</c:v>
                </c:pt>
                <c:pt idx="2222">
                  <c:v>686.09019973280056</c:v>
                </c:pt>
                <c:pt idx="2223">
                  <c:v>686.16297770626318</c:v>
                </c:pt>
                <c:pt idx="2224">
                  <c:v>686.23575400564368</c:v>
                </c:pt>
                <c:pt idx="2225">
                  <c:v>686.30852863105986</c:v>
                </c:pt>
                <c:pt idx="2226">
                  <c:v>686.38130158262538</c:v>
                </c:pt>
                <c:pt idx="2227">
                  <c:v>686.45407286045406</c:v>
                </c:pt>
                <c:pt idx="2228">
                  <c:v>686.52684246466788</c:v>
                </c:pt>
                <c:pt idx="2229">
                  <c:v>686.59961039537859</c:v>
                </c:pt>
                <c:pt idx="2230">
                  <c:v>686.67237665270397</c:v>
                </c:pt>
                <c:pt idx="2231">
                  <c:v>686.7451412367576</c:v>
                </c:pt>
                <c:pt idx="2232">
                  <c:v>686.81790414765931</c:v>
                </c:pt>
                <c:pt idx="2233">
                  <c:v>686.89066538552095</c:v>
                </c:pt>
                <c:pt idx="2234">
                  <c:v>686.9634249504619</c:v>
                </c:pt>
                <c:pt idx="2235">
                  <c:v>687.03618284259619</c:v>
                </c:pt>
                <c:pt idx="2236">
                  <c:v>687.10893906203921</c:v>
                </c:pt>
                <c:pt idx="2237">
                  <c:v>687.18169360890886</c:v>
                </c:pt>
                <c:pt idx="2238">
                  <c:v>687.25444648331847</c:v>
                </c:pt>
                <c:pt idx="2239">
                  <c:v>687.32719768538584</c:v>
                </c:pt>
                <c:pt idx="2240">
                  <c:v>687.39994721522453</c:v>
                </c:pt>
                <c:pt idx="2241">
                  <c:v>687.47269507295209</c:v>
                </c:pt>
                <c:pt idx="2242">
                  <c:v>687.54544125868597</c:v>
                </c:pt>
                <c:pt idx="2243">
                  <c:v>687.61818577253791</c:v>
                </c:pt>
                <c:pt idx="2244">
                  <c:v>687.69092861462741</c:v>
                </c:pt>
                <c:pt idx="2245">
                  <c:v>687.76366978506792</c:v>
                </c:pt>
                <c:pt idx="2246">
                  <c:v>687.83640928397688</c:v>
                </c:pt>
                <c:pt idx="2247">
                  <c:v>687.90914711146786</c:v>
                </c:pt>
                <c:pt idx="2248">
                  <c:v>687.98188326765819</c:v>
                </c:pt>
                <c:pt idx="2249">
                  <c:v>688.05461775266349</c:v>
                </c:pt>
                <c:pt idx="2250">
                  <c:v>688.12735056659903</c:v>
                </c:pt>
                <c:pt idx="2251">
                  <c:v>688.20008170958033</c:v>
                </c:pt>
                <c:pt idx="2252">
                  <c:v>688.27281118172471</c:v>
                </c:pt>
                <c:pt idx="2253">
                  <c:v>688.34553898314562</c:v>
                </c:pt>
                <c:pt idx="2254">
                  <c:v>688.41826511395823</c:v>
                </c:pt>
                <c:pt idx="2255">
                  <c:v>688.49098957428203</c:v>
                </c:pt>
                <c:pt idx="2256">
                  <c:v>688.56371236422831</c:v>
                </c:pt>
                <c:pt idx="2257">
                  <c:v>688.63643348391452</c:v>
                </c:pt>
                <c:pt idx="2258">
                  <c:v>688.7091529334557</c:v>
                </c:pt>
                <c:pt idx="2259">
                  <c:v>688.78187071296918</c:v>
                </c:pt>
                <c:pt idx="2260">
                  <c:v>688.85458682256819</c:v>
                </c:pt>
                <c:pt idx="2261">
                  <c:v>688.92730126236995</c:v>
                </c:pt>
                <c:pt idx="2262">
                  <c:v>689.00001403248984</c:v>
                </c:pt>
                <c:pt idx="2263">
                  <c:v>689.07272513304304</c:v>
                </c:pt>
                <c:pt idx="2264">
                  <c:v>689.14543456414265</c:v>
                </c:pt>
                <c:pt idx="2265">
                  <c:v>689.21814232590793</c:v>
                </c:pt>
                <c:pt idx="2266">
                  <c:v>689.29084841845383</c:v>
                </c:pt>
                <c:pt idx="2267">
                  <c:v>689.36355284189165</c:v>
                </c:pt>
                <c:pt idx="2268">
                  <c:v>689.43625559634449</c:v>
                </c:pt>
                <c:pt idx="2269">
                  <c:v>689.50895668191936</c:v>
                </c:pt>
                <c:pt idx="2270">
                  <c:v>689.58165609873743</c:v>
                </c:pt>
                <c:pt idx="2271">
                  <c:v>689.65435384691182</c:v>
                </c:pt>
                <c:pt idx="2272">
                  <c:v>689.7270499265594</c:v>
                </c:pt>
                <c:pt idx="2273">
                  <c:v>689.7997443377933</c:v>
                </c:pt>
                <c:pt idx="2274">
                  <c:v>689.87243708072845</c:v>
                </c:pt>
                <c:pt idx="2275">
                  <c:v>689.94512815548603</c:v>
                </c:pt>
                <c:pt idx="2276">
                  <c:v>690.01781756217497</c:v>
                </c:pt>
                <c:pt idx="2277">
                  <c:v>690.09050530091417</c:v>
                </c:pt>
                <c:pt idx="2278">
                  <c:v>690.16319137181665</c:v>
                </c:pt>
                <c:pt idx="2279">
                  <c:v>690.23587577499916</c:v>
                </c:pt>
                <c:pt idx="2280">
                  <c:v>690.30855851057879</c:v>
                </c:pt>
                <c:pt idx="2281">
                  <c:v>690.38123957866446</c:v>
                </c:pt>
                <c:pt idx="2282">
                  <c:v>690.45391897937895</c:v>
                </c:pt>
                <c:pt idx="2283">
                  <c:v>690.52659671283106</c:v>
                </c:pt>
                <c:pt idx="2284">
                  <c:v>690.59927277914176</c:v>
                </c:pt>
                <c:pt idx="2285">
                  <c:v>690.67194717842187</c:v>
                </c:pt>
                <c:pt idx="2286">
                  <c:v>690.74461991079033</c:v>
                </c:pt>
                <c:pt idx="2287">
                  <c:v>690.81729097635764</c:v>
                </c:pt>
                <c:pt idx="2288">
                  <c:v>690.88996037524475</c:v>
                </c:pt>
                <c:pt idx="2289">
                  <c:v>690.9626281075623</c:v>
                </c:pt>
                <c:pt idx="2290">
                  <c:v>691.03529417342702</c:v>
                </c:pt>
                <c:pt idx="2291">
                  <c:v>691.10795857295386</c:v>
                </c:pt>
                <c:pt idx="2292">
                  <c:v>691.18062130625935</c:v>
                </c:pt>
                <c:pt idx="2293">
                  <c:v>691.25328237345423</c:v>
                </c:pt>
                <c:pt idx="2294">
                  <c:v>691.32594177465921</c:v>
                </c:pt>
                <c:pt idx="2295">
                  <c:v>691.39859950998698</c:v>
                </c:pt>
                <c:pt idx="2296">
                  <c:v>691.47125557955007</c:v>
                </c:pt>
                <c:pt idx="2297">
                  <c:v>691.54390998346719</c:v>
                </c:pt>
                <c:pt idx="2298">
                  <c:v>691.61656272185496</c:v>
                </c:pt>
                <c:pt idx="2299">
                  <c:v>691.68921379482174</c:v>
                </c:pt>
                <c:pt idx="2300">
                  <c:v>691.76186320249042</c:v>
                </c:pt>
                <c:pt idx="2301">
                  <c:v>691.83451094496945</c:v>
                </c:pt>
                <c:pt idx="2302">
                  <c:v>691.90715702237719</c:v>
                </c:pt>
                <c:pt idx="2303">
                  <c:v>691.97980143482846</c:v>
                </c:pt>
                <c:pt idx="2304">
                  <c:v>692.05244418243569</c:v>
                </c:pt>
                <c:pt idx="2305">
                  <c:v>692.1250852653194</c:v>
                </c:pt>
                <c:pt idx="2306">
                  <c:v>692.19772468358781</c:v>
                </c:pt>
                <c:pt idx="2307">
                  <c:v>692.27036243736154</c:v>
                </c:pt>
                <c:pt idx="2308">
                  <c:v>692.34299852675099</c:v>
                </c:pt>
                <c:pt idx="2309">
                  <c:v>692.41563295187473</c:v>
                </c:pt>
                <c:pt idx="2310">
                  <c:v>692.48826571284292</c:v>
                </c:pt>
                <c:pt idx="2311">
                  <c:v>692.56089680977823</c:v>
                </c:pt>
                <c:pt idx="2312">
                  <c:v>692.63352624278684</c:v>
                </c:pt>
                <c:pt idx="2313">
                  <c:v>692.7061540119912</c:v>
                </c:pt>
                <c:pt idx="2314">
                  <c:v>692.77878011749965</c:v>
                </c:pt>
                <c:pt idx="2315">
                  <c:v>692.85140455943042</c:v>
                </c:pt>
                <c:pt idx="2316">
                  <c:v>692.92402733790004</c:v>
                </c:pt>
                <c:pt idx="2317">
                  <c:v>692.99664845301834</c:v>
                </c:pt>
                <c:pt idx="2318">
                  <c:v>693.06926790490411</c:v>
                </c:pt>
                <c:pt idx="2319">
                  <c:v>693.14188569366934</c:v>
                </c:pt>
                <c:pt idx="2320">
                  <c:v>693.21450181943226</c:v>
                </c:pt>
                <c:pt idx="2321">
                  <c:v>693.28711628230508</c:v>
                </c:pt>
                <c:pt idx="2322">
                  <c:v>693.3597290824041</c:v>
                </c:pt>
                <c:pt idx="2323">
                  <c:v>693.43234021984142</c:v>
                </c:pt>
                <c:pt idx="2324">
                  <c:v>693.50494969473539</c:v>
                </c:pt>
                <c:pt idx="2325">
                  <c:v>693.57755750719593</c:v>
                </c:pt>
                <c:pt idx="2326">
                  <c:v>693.65016365734334</c:v>
                </c:pt>
                <c:pt idx="2327">
                  <c:v>693.7227681452855</c:v>
                </c:pt>
                <c:pt idx="2328">
                  <c:v>693.79537097114473</c:v>
                </c:pt>
                <c:pt idx="2329">
                  <c:v>693.86797213502905</c:v>
                </c:pt>
                <c:pt idx="2330">
                  <c:v>693.94057163705861</c:v>
                </c:pt>
                <c:pt idx="2331">
                  <c:v>694.01316947734335</c:v>
                </c:pt>
                <c:pt idx="2332">
                  <c:v>694.08576565600129</c:v>
                </c:pt>
                <c:pt idx="2333">
                  <c:v>694.15836017314462</c:v>
                </c:pt>
                <c:pt idx="2334">
                  <c:v>694.23095302889135</c:v>
                </c:pt>
                <c:pt idx="2335">
                  <c:v>694.30354422335131</c:v>
                </c:pt>
                <c:pt idx="2336">
                  <c:v>694.3761337566425</c:v>
                </c:pt>
                <c:pt idx="2337">
                  <c:v>694.44872162887691</c:v>
                </c:pt>
                <c:pt idx="2338">
                  <c:v>694.52130784017243</c:v>
                </c:pt>
                <c:pt idx="2339">
                  <c:v>694.59389239064092</c:v>
                </c:pt>
                <c:pt idx="2340">
                  <c:v>694.66647528039846</c:v>
                </c:pt>
                <c:pt idx="2341">
                  <c:v>694.7390565095568</c:v>
                </c:pt>
                <c:pt idx="2342">
                  <c:v>694.81163607823373</c:v>
                </c:pt>
                <c:pt idx="2343">
                  <c:v>694.88421398654532</c:v>
                </c:pt>
                <c:pt idx="2344">
                  <c:v>694.95679023459729</c:v>
                </c:pt>
                <c:pt idx="2345">
                  <c:v>695.02936482251346</c:v>
                </c:pt>
                <c:pt idx="2346">
                  <c:v>695.10193775040148</c:v>
                </c:pt>
                <c:pt idx="2347">
                  <c:v>695.1745090183814</c:v>
                </c:pt>
                <c:pt idx="2348">
                  <c:v>695.24707862656487</c:v>
                </c:pt>
                <c:pt idx="2349">
                  <c:v>695.31964657506762</c:v>
                </c:pt>
                <c:pt idx="2350">
                  <c:v>695.39221286399948</c:v>
                </c:pt>
                <c:pt idx="2351">
                  <c:v>695.46477749348423</c:v>
                </c:pt>
                <c:pt idx="2352">
                  <c:v>695.5373404636232</c:v>
                </c:pt>
                <c:pt idx="2353">
                  <c:v>695.60990177454244</c:v>
                </c:pt>
                <c:pt idx="2354">
                  <c:v>695.68246142634939</c:v>
                </c:pt>
                <c:pt idx="2355">
                  <c:v>695.75501941915991</c:v>
                </c:pt>
                <c:pt idx="2356">
                  <c:v>695.82757575309142</c:v>
                </c:pt>
                <c:pt idx="2357">
                  <c:v>695.90013042825365</c:v>
                </c:pt>
                <c:pt idx="2358">
                  <c:v>695.9726834447622</c:v>
                </c:pt>
                <c:pt idx="2359">
                  <c:v>696.04523480273463</c:v>
                </c:pt>
                <c:pt idx="2360">
                  <c:v>696.11778450228064</c:v>
                </c:pt>
                <c:pt idx="2361">
                  <c:v>696.19033254351552</c:v>
                </c:pt>
                <c:pt idx="2362">
                  <c:v>696.26287892655705</c:v>
                </c:pt>
                <c:pt idx="2363">
                  <c:v>696.3354236515147</c:v>
                </c:pt>
                <c:pt idx="2364">
                  <c:v>696.40796671850387</c:v>
                </c:pt>
                <c:pt idx="2365">
                  <c:v>696.48050812764211</c:v>
                </c:pt>
                <c:pt idx="2366">
                  <c:v>696.55304787903867</c:v>
                </c:pt>
                <c:pt idx="2367">
                  <c:v>696.62558597281122</c:v>
                </c:pt>
                <c:pt idx="2368">
                  <c:v>696.69812240907117</c:v>
                </c:pt>
                <c:pt idx="2369">
                  <c:v>696.77065718793403</c:v>
                </c:pt>
                <c:pt idx="2370">
                  <c:v>696.84319030951508</c:v>
                </c:pt>
                <c:pt idx="2371">
                  <c:v>696.91572177392777</c:v>
                </c:pt>
                <c:pt idx="2372">
                  <c:v>696.98825158128739</c:v>
                </c:pt>
                <c:pt idx="2373">
                  <c:v>697.06077973170318</c:v>
                </c:pt>
                <c:pt idx="2374">
                  <c:v>697.13330622529463</c:v>
                </c:pt>
                <c:pt idx="2375">
                  <c:v>697.20583106217111</c:v>
                </c:pt>
                <c:pt idx="2376">
                  <c:v>697.278354242452</c:v>
                </c:pt>
                <c:pt idx="2377">
                  <c:v>697.35087576624619</c:v>
                </c:pt>
                <c:pt idx="2378">
                  <c:v>697.42339563367125</c:v>
                </c:pt>
                <c:pt idx="2379">
                  <c:v>697.49591384483847</c:v>
                </c:pt>
                <c:pt idx="2380">
                  <c:v>697.56843039986279</c:v>
                </c:pt>
                <c:pt idx="2381">
                  <c:v>697.64094529885767</c:v>
                </c:pt>
                <c:pt idx="2382">
                  <c:v>697.71345854194033</c:v>
                </c:pt>
                <c:pt idx="2383">
                  <c:v>697.78597012922171</c:v>
                </c:pt>
                <c:pt idx="2384">
                  <c:v>697.85848006081517</c:v>
                </c:pt>
                <c:pt idx="2385">
                  <c:v>697.93098833683791</c:v>
                </c:pt>
                <c:pt idx="2386">
                  <c:v>698.00349495739886</c:v>
                </c:pt>
                <c:pt idx="2387">
                  <c:v>698.07599992261737</c:v>
                </c:pt>
                <c:pt idx="2388">
                  <c:v>698.14850323260237</c:v>
                </c:pt>
                <c:pt idx="2389">
                  <c:v>698.2210048874731</c:v>
                </c:pt>
                <c:pt idx="2390">
                  <c:v>698.29350488733644</c:v>
                </c:pt>
                <c:pt idx="2391">
                  <c:v>698.36600323231357</c:v>
                </c:pt>
                <c:pt idx="2392">
                  <c:v>698.43849992251342</c:v>
                </c:pt>
                <c:pt idx="2393">
                  <c:v>698.51099495805113</c:v>
                </c:pt>
                <c:pt idx="2394">
                  <c:v>698.58348833904165</c:v>
                </c:pt>
                <c:pt idx="2395">
                  <c:v>698.65598006559583</c:v>
                </c:pt>
                <c:pt idx="2396">
                  <c:v>698.72847013783087</c:v>
                </c:pt>
                <c:pt idx="2397">
                  <c:v>698.80095855585739</c:v>
                </c:pt>
                <c:pt idx="2398">
                  <c:v>698.87344531979068</c:v>
                </c:pt>
                <c:pt idx="2399">
                  <c:v>698.94593042974748</c:v>
                </c:pt>
                <c:pt idx="2400">
                  <c:v>699.01841388583466</c:v>
                </c:pt>
                <c:pt idx="2401">
                  <c:v>699.09089568817126</c:v>
                </c:pt>
                <c:pt idx="2402">
                  <c:v>699.163375836868</c:v>
                </c:pt>
                <c:pt idx="2403">
                  <c:v>699.23585433204175</c:v>
                </c:pt>
                <c:pt idx="2404">
                  <c:v>699.30833117380348</c:v>
                </c:pt>
                <c:pt idx="2405">
                  <c:v>699.38080636226982</c:v>
                </c:pt>
                <c:pt idx="2406">
                  <c:v>699.45327989754969</c:v>
                </c:pt>
                <c:pt idx="2407">
                  <c:v>699.52575177975973</c:v>
                </c:pt>
                <c:pt idx="2408">
                  <c:v>699.59822200901476</c:v>
                </c:pt>
                <c:pt idx="2409">
                  <c:v>699.67069058542359</c:v>
                </c:pt>
                <c:pt idx="2410">
                  <c:v>699.74315750910716</c:v>
                </c:pt>
                <c:pt idx="2411">
                  <c:v>699.81562278017179</c:v>
                </c:pt>
                <c:pt idx="2412">
                  <c:v>699.88808639873639</c:v>
                </c:pt>
                <c:pt idx="2413">
                  <c:v>699.96054836491157</c:v>
                </c:pt>
                <c:pt idx="2414">
                  <c:v>700.03300867881217</c:v>
                </c:pt>
                <c:pt idx="2415">
                  <c:v>700.10546734055072</c:v>
                </c:pt>
                <c:pt idx="2416">
                  <c:v>700.17792435023978</c:v>
                </c:pt>
                <c:pt idx="2417">
                  <c:v>700.2503797079961</c:v>
                </c:pt>
                <c:pt idx="2418">
                  <c:v>700.3228334139302</c:v>
                </c:pt>
                <c:pt idx="2419">
                  <c:v>700.39528546815461</c:v>
                </c:pt>
                <c:pt idx="2420">
                  <c:v>700.46773587078803</c:v>
                </c:pt>
                <c:pt idx="2421">
                  <c:v>700.54018462193892</c:v>
                </c:pt>
                <c:pt idx="2422">
                  <c:v>700.61263172172391</c:v>
                </c:pt>
                <c:pt idx="2423">
                  <c:v>700.68507717025341</c:v>
                </c:pt>
                <c:pt idx="2424">
                  <c:v>700.75752096764393</c:v>
                </c:pt>
                <c:pt idx="2425">
                  <c:v>700.82996311400598</c:v>
                </c:pt>
                <c:pt idx="2426">
                  <c:v>700.90240360945609</c:v>
                </c:pt>
                <c:pt idx="2427">
                  <c:v>700.97484245410453</c:v>
                </c:pt>
                <c:pt idx="2428">
                  <c:v>701.04727964806386</c:v>
                </c:pt>
                <c:pt idx="2429">
                  <c:v>701.11971519145266</c:v>
                </c:pt>
                <c:pt idx="2430">
                  <c:v>701.19214908437698</c:v>
                </c:pt>
                <c:pt idx="2431">
                  <c:v>701.26458132695768</c:v>
                </c:pt>
                <c:pt idx="2432">
                  <c:v>701.33701191930493</c:v>
                </c:pt>
                <c:pt idx="2433">
                  <c:v>701.40944086152876</c:v>
                </c:pt>
                <c:pt idx="2434">
                  <c:v>701.48186815374777</c:v>
                </c:pt>
                <c:pt idx="2435">
                  <c:v>701.55429379607028</c:v>
                </c:pt>
                <c:pt idx="2436">
                  <c:v>701.62671778861261</c:v>
                </c:pt>
                <c:pt idx="2437">
                  <c:v>701.699140131489</c:v>
                </c:pt>
                <c:pt idx="2438">
                  <c:v>701.77156082480963</c:v>
                </c:pt>
                <c:pt idx="2439">
                  <c:v>701.84397986868896</c:v>
                </c:pt>
                <c:pt idx="2440">
                  <c:v>701.91639726324115</c:v>
                </c:pt>
                <c:pt idx="2441">
                  <c:v>701.98881300857829</c:v>
                </c:pt>
                <c:pt idx="2442">
                  <c:v>702.06122710481486</c:v>
                </c:pt>
                <c:pt idx="2443">
                  <c:v>702.1336395520608</c:v>
                </c:pt>
                <c:pt idx="2444">
                  <c:v>702.20605035043434</c:v>
                </c:pt>
                <c:pt idx="2445">
                  <c:v>702.2784595000436</c:v>
                </c:pt>
                <c:pt idx="2446">
                  <c:v>702.35086700100487</c:v>
                </c:pt>
                <c:pt idx="2447">
                  <c:v>702.42327285343003</c:v>
                </c:pt>
                <c:pt idx="2448">
                  <c:v>702.49567705743334</c:v>
                </c:pt>
                <c:pt idx="2449">
                  <c:v>702.56807961312484</c:v>
                </c:pt>
                <c:pt idx="2450">
                  <c:v>702.64048052062083</c:v>
                </c:pt>
                <c:pt idx="2451">
                  <c:v>702.71287978003306</c:v>
                </c:pt>
                <c:pt idx="2452">
                  <c:v>702.78527739147364</c:v>
                </c:pt>
                <c:pt idx="2453">
                  <c:v>702.85767335505659</c:v>
                </c:pt>
                <c:pt idx="2454">
                  <c:v>702.93006767089605</c:v>
                </c:pt>
                <c:pt idx="2455">
                  <c:v>703.002460339104</c:v>
                </c:pt>
                <c:pt idx="2456">
                  <c:v>703.07485135979425</c:v>
                </c:pt>
                <c:pt idx="2457">
                  <c:v>703.14724073307673</c:v>
                </c:pt>
                <c:pt idx="2458">
                  <c:v>703.21962845906955</c:v>
                </c:pt>
                <c:pt idx="2459">
                  <c:v>703.29201453788062</c:v>
                </c:pt>
                <c:pt idx="2460">
                  <c:v>703.36439896962588</c:v>
                </c:pt>
                <c:pt idx="2461">
                  <c:v>703.4367817544171</c:v>
                </c:pt>
                <c:pt idx="2462">
                  <c:v>703.50916289236625</c:v>
                </c:pt>
                <c:pt idx="2463">
                  <c:v>703.58154238358702</c:v>
                </c:pt>
                <c:pt idx="2464">
                  <c:v>703.65392022819549</c:v>
                </c:pt>
                <c:pt idx="2465">
                  <c:v>703.72629642629715</c:v>
                </c:pt>
                <c:pt idx="2466">
                  <c:v>703.79867097801423</c:v>
                </c:pt>
                <c:pt idx="2467">
                  <c:v>703.87104388345017</c:v>
                </c:pt>
                <c:pt idx="2468">
                  <c:v>703.94341514272492</c:v>
                </c:pt>
                <c:pt idx="2469">
                  <c:v>704.01578475594829</c:v>
                </c:pt>
                <c:pt idx="2470">
                  <c:v>704.08815272323397</c:v>
                </c:pt>
                <c:pt idx="2471">
                  <c:v>704.16051904469361</c:v>
                </c:pt>
                <c:pt idx="2472">
                  <c:v>704.2328837204409</c:v>
                </c:pt>
                <c:pt idx="2473">
                  <c:v>704.30524675058757</c:v>
                </c:pt>
                <c:pt idx="2474">
                  <c:v>704.37760813524949</c:v>
                </c:pt>
                <c:pt idx="2475">
                  <c:v>704.44996787453613</c:v>
                </c:pt>
                <c:pt idx="2476">
                  <c:v>704.52232596856129</c:v>
                </c:pt>
                <c:pt idx="2477">
                  <c:v>704.59468241743639</c:v>
                </c:pt>
                <c:pt idx="2478">
                  <c:v>704.66703722127716</c:v>
                </c:pt>
                <c:pt idx="2479">
                  <c:v>704.73939038019307</c:v>
                </c:pt>
                <c:pt idx="2480">
                  <c:v>704.81174189429782</c:v>
                </c:pt>
                <c:pt idx="2481">
                  <c:v>704.88409176370703</c:v>
                </c:pt>
                <c:pt idx="2482">
                  <c:v>704.95643998852802</c:v>
                </c:pt>
                <c:pt idx="2483">
                  <c:v>705.0287865688764</c:v>
                </c:pt>
                <c:pt idx="2484">
                  <c:v>705.10113150486598</c:v>
                </c:pt>
                <c:pt idx="2485">
                  <c:v>705.17347479660793</c:v>
                </c:pt>
                <c:pt idx="2486">
                  <c:v>705.24581644421369</c:v>
                </c:pt>
                <c:pt idx="2487">
                  <c:v>705.31815644779908</c:v>
                </c:pt>
                <c:pt idx="2488">
                  <c:v>705.39049480747315</c:v>
                </c:pt>
                <c:pt idx="2489">
                  <c:v>705.46283152335161</c:v>
                </c:pt>
                <c:pt idx="2490">
                  <c:v>705.5351665955418</c:v>
                </c:pt>
                <c:pt idx="2491">
                  <c:v>705.60750002416523</c:v>
                </c:pt>
                <c:pt idx="2492">
                  <c:v>705.67983180932492</c:v>
                </c:pt>
                <c:pt idx="2493">
                  <c:v>705.75216195113853</c:v>
                </c:pt>
                <c:pt idx="2494">
                  <c:v>705.82449044971725</c:v>
                </c:pt>
                <c:pt idx="2495">
                  <c:v>705.89681730517464</c:v>
                </c:pt>
                <c:pt idx="2496">
                  <c:v>705.96914251762189</c:v>
                </c:pt>
                <c:pt idx="2497">
                  <c:v>706.04146608717235</c:v>
                </c:pt>
                <c:pt idx="2498">
                  <c:v>706.1137880139371</c:v>
                </c:pt>
                <c:pt idx="2499">
                  <c:v>706.18610829802958</c:v>
                </c:pt>
                <c:pt idx="2500">
                  <c:v>706.25842693956304</c:v>
                </c:pt>
                <c:pt idx="2501">
                  <c:v>706.33074393864661</c:v>
                </c:pt>
                <c:pt idx="2502">
                  <c:v>706.40305929539977</c:v>
                </c:pt>
                <c:pt idx="2503">
                  <c:v>706.47537300992542</c:v>
                </c:pt>
                <c:pt idx="2504">
                  <c:v>706.54768508234292</c:v>
                </c:pt>
                <c:pt idx="2505">
                  <c:v>706.61999551276131</c:v>
                </c:pt>
                <c:pt idx="2506">
                  <c:v>706.69230430129596</c:v>
                </c:pt>
                <c:pt idx="2507">
                  <c:v>706.76461144805569</c:v>
                </c:pt>
                <c:pt idx="2508">
                  <c:v>706.83691695315588</c:v>
                </c:pt>
                <c:pt idx="2509">
                  <c:v>706.90922081670544</c:v>
                </c:pt>
                <c:pt idx="2510">
                  <c:v>706.98152303882171</c:v>
                </c:pt>
                <c:pt idx="2511">
                  <c:v>707.05382361961153</c:v>
                </c:pt>
                <c:pt idx="2512">
                  <c:v>707.12612255919021</c:v>
                </c:pt>
                <c:pt idx="2513">
                  <c:v>707.19841985766845</c:v>
                </c:pt>
                <c:pt idx="2514">
                  <c:v>707.27071551516156</c:v>
                </c:pt>
                <c:pt idx="2515">
                  <c:v>707.34300953177421</c:v>
                </c:pt>
                <c:pt idx="2516">
                  <c:v>707.41530190762978</c:v>
                </c:pt>
                <c:pt idx="2517">
                  <c:v>707.48759264283103</c:v>
                </c:pt>
                <c:pt idx="2518">
                  <c:v>707.55988173749506</c:v>
                </c:pt>
                <c:pt idx="2519">
                  <c:v>707.6321691917326</c:v>
                </c:pt>
                <c:pt idx="2520">
                  <c:v>707.70445500565677</c:v>
                </c:pt>
                <c:pt idx="2521">
                  <c:v>707.77673917937625</c:v>
                </c:pt>
                <c:pt idx="2522">
                  <c:v>707.8490217130103</c:v>
                </c:pt>
                <c:pt idx="2523">
                  <c:v>707.9213026066634</c:v>
                </c:pt>
                <c:pt idx="2524">
                  <c:v>707.99358186045276</c:v>
                </c:pt>
                <c:pt idx="2525">
                  <c:v>708.06585947448707</c:v>
                </c:pt>
                <c:pt idx="2526">
                  <c:v>708.13813544888114</c:v>
                </c:pt>
                <c:pt idx="2527">
                  <c:v>708.2104097837456</c:v>
                </c:pt>
                <c:pt idx="2528">
                  <c:v>708.28268247919152</c:v>
                </c:pt>
                <c:pt idx="2529">
                  <c:v>708.35495353533349</c:v>
                </c:pt>
                <c:pt idx="2530">
                  <c:v>708.42722295228032</c:v>
                </c:pt>
                <c:pt idx="2531">
                  <c:v>708.49949073014682</c:v>
                </c:pt>
                <c:pt idx="2532">
                  <c:v>708.57175686904588</c:v>
                </c:pt>
                <c:pt idx="2533">
                  <c:v>708.64402136908382</c:v>
                </c:pt>
                <c:pt idx="2534">
                  <c:v>708.71628423037964</c:v>
                </c:pt>
                <c:pt idx="2535">
                  <c:v>708.78854545304205</c:v>
                </c:pt>
                <c:pt idx="2536">
                  <c:v>708.86080503718165</c:v>
                </c:pt>
                <c:pt idx="2537">
                  <c:v>708.93306298291293</c:v>
                </c:pt>
                <c:pt idx="2538">
                  <c:v>709.00531929034867</c:v>
                </c:pt>
                <c:pt idx="2539">
                  <c:v>709.07757395959527</c:v>
                </c:pt>
                <c:pt idx="2540">
                  <c:v>709.14982699076961</c:v>
                </c:pt>
                <c:pt idx="2541">
                  <c:v>709.22207838398424</c:v>
                </c:pt>
                <c:pt idx="2542">
                  <c:v>709.29432813934761</c:v>
                </c:pt>
                <c:pt idx="2543">
                  <c:v>709.36657625697217</c:v>
                </c:pt>
                <c:pt idx="2544">
                  <c:v>709.43882273697272</c:v>
                </c:pt>
                <c:pt idx="2545">
                  <c:v>709.51106757945763</c:v>
                </c:pt>
                <c:pt idx="2546">
                  <c:v>709.5833107845416</c:v>
                </c:pt>
                <c:pt idx="2547">
                  <c:v>709.65555235233478</c:v>
                </c:pt>
                <c:pt idx="2548">
                  <c:v>709.7277922829478</c:v>
                </c:pt>
                <c:pt idx="2549">
                  <c:v>709.80003057649526</c:v>
                </c:pt>
                <c:pt idx="2550">
                  <c:v>709.87226723308527</c:v>
                </c:pt>
                <c:pt idx="2551">
                  <c:v>709.94450225283447</c:v>
                </c:pt>
                <c:pt idx="2552">
                  <c:v>710.01673563585325</c:v>
                </c:pt>
                <c:pt idx="2553">
                  <c:v>710.08896738225008</c:v>
                </c:pt>
                <c:pt idx="2554">
                  <c:v>710.16119749213715</c:v>
                </c:pt>
                <c:pt idx="2555">
                  <c:v>710.23342596563089</c:v>
                </c:pt>
                <c:pt idx="2556">
                  <c:v>710.30565280283759</c:v>
                </c:pt>
                <c:pt idx="2557">
                  <c:v>710.37787800387378</c:v>
                </c:pt>
                <c:pt idx="2558">
                  <c:v>710.45010156884553</c:v>
                </c:pt>
                <c:pt idx="2559">
                  <c:v>710.52232349786914</c:v>
                </c:pt>
                <c:pt idx="2560">
                  <c:v>710.59454379105512</c:v>
                </c:pt>
                <c:pt idx="2561">
                  <c:v>710.66676244851544</c:v>
                </c:pt>
                <c:pt idx="2562">
                  <c:v>710.73897947035857</c:v>
                </c:pt>
                <c:pt idx="2563">
                  <c:v>710.81119485670069</c:v>
                </c:pt>
                <c:pt idx="2564">
                  <c:v>710.88340860764981</c:v>
                </c:pt>
                <c:pt idx="2565">
                  <c:v>710.95562072331825</c:v>
                </c:pt>
                <c:pt idx="2566">
                  <c:v>711.02783120382037</c:v>
                </c:pt>
                <c:pt idx="2567">
                  <c:v>711.10004004926407</c:v>
                </c:pt>
                <c:pt idx="2568">
                  <c:v>711.17224725976359</c:v>
                </c:pt>
                <c:pt idx="2569">
                  <c:v>711.24445283542707</c:v>
                </c:pt>
                <c:pt idx="2570">
                  <c:v>711.31665677637284</c:v>
                </c:pt>
                <c:pt idx="2571">
                  <c:v>711.38885908270447</c:v>
                </c:pt>
                <c:pt idx="2572">
                  <c:v>711.46105975453645</c:v>
                </c:pt>
                <c:pt idx="2573">
                  <c:v>711.53325879198269</c:v>
                </c:pt>
                <c:pt idx="2574">
                  <c:v>711.60545619515142</c:v>
                </c:pt>
                <c:pt idx="2575">
                  <c:v>711.67765196415439</c:v>
                </c:pt>
                <c:pt idx="2576">
                  <c:v>711.74984609910791</c:v>
                </c:pt>
                <c:pt idx="2577">
                  <c:v>711.82203860011577</c:v>
                </c:pt>
                <c:pt idx="2578">
                  <c:v>711.89422946729405</c:v>
                </c:pt>
                <c:pt idx="2579">
                  <c:v>711.96641870075473</c:v>
                </c:pt>
                <c:pt idx="2580">
                  <c:v>712.03860630060774</c:v>
                </c:pt>
                <c:pt idx="2581">
                  <c:v>712.11079226696302</c:v>
                </c:pt>
                <c:pt idx="2582">
                  <c:v>712.18297659993436</c:v>
                </c:pt>
                <c:pt idx="2583">
                  <c:v>712.25515929963387</c:v>
                </c:pt>
                <c:pt idx="2584">
                  <c:v>712.32734036616921</c:v>
                </c:pt>
                <c:pt idx="2585">
                  <c:v>712.39951979965451</c:v>
                </c:pt>
                <c:pt idx="2586">
                  <c:v>712.47169760019938</c:v>
                </c:pt>
                <c:pt idx="2587">
                  <c:v>712.54387376791783</c:v>
                </c:pt>
                <c:pt idx="2588">
                  <c:v>712.61604830291765</c:v>
                </c:pt>
                <c:pt idx="2589">
                  <c:v>712.68822120531263</c:v>
                </c:pt>
                <c:pt idx="2590">
                  <c:v>712.76039247521248</c:v>
                </c:pt>
                <c:pt idx="2591">
                  <c:v>712.83256211272908</c:v>
                </c:pt>
                <c:pt idx="2592">
                  <c:v>712.90473011797621</c:v>
                </c:pt>
                <c:pt idx="2593">
                  <c:v>712.97689649106155</c:v>
                </c:pt>
                <c:pt idx="2594">
                  <c:v>713.04906123209901</c:v>
                </c:pt>
                <c:pt idx="2595">
                  <c:v>713.12122434119362</c:v>
                </c:pt>
                <c:pt idx="2596">
                  <c:v>713.19338581846591</c:v>
                </c:pt>
                <c:pt idx="2597">
                  <c:v>713.26554566402126</c:v>
                </c:pt>
                <c:pt idx="2598">
                  <c:v>713.33770387797324</c:v>
                </c:pt>
                <c:pt idx="2599">
                  <c:v>713.40986046042951</c:v>
                </c:pt>
                <c:pt idx="2600">
                  <c:v>713.48201541150581</c:v>
                </c:pt>
                <c:pt idx="2601">
                  <c:v>713.55416873130969</c:v>
                </c:pt>
                <c:pt idx="2602">
                  <c:v>713.62632041995471</c:v>
                </c:pt>
                <c:pt idx="2603">
                  <c:v>713.69847047754831</c:v>
                </c:pt>
                <c:pt idx="2604">
                  <c:v>713.77061890420634</c:v>
                </c:pt>
                <c:pt idx="2605">
                  <c:v>713.8427657000384</c:v>
                </c:pt>
                <c:pt idx="2606">
                  <c:v>713.91491086515168</c:v>
                </c:pt>
                <c:pt idx="2607">
                  <c:v>713.98705439966614</c:v>
                </c:pt>
                <c:pt idx="2608">
                  <c:v>714.05919630368066</c:v>
                </c:pt>
                <c:pt idx="2609">
                  <c:v>714.13133657731726</c:v>
                </c:pt>
                <c:pt idx="2610">
                  <c:v>714.2034752206813</c:v>
                </c:pt>
                <c:pt idx="2611">
                  <c:v>714.2756122338842</c:v>
                </c:pt>
                <c:pt idx="2612">
                  <c:v>714.34774761703511</c:v>
                </c:pt>
                <c:pt idx="2613">
                  <c:v>714.41988137025203</c:v>
                </c:pt>
                <c:pt idx="2614">
                  <c:v>714.49201349363773</c:v>
                </c:pt>
                <c:pt idx="2615">
                  <c:v>714.56414398730794</c:v>
                </c:pt>
                <c:pt idx="2616">
                  <c:v>714.63627285137409</c:v>
                </c:pt>
                <c:pt idx="2617">
                  <c:v>714.70840008594541</c:v>
                </c:pt>
                <c:pt idx="2618">
                  <c:v>714.78052569113117</c:v>
                </c:pt>
                <c:pt idx="2619">
                  <c:v>714.85264966704688</c:v>
                </c:pt>
                <c:pt idx="2620">
                  <c:v>714.92477201379768</c:v>
                </c:pt>
                <c:pt idx="2621">
                  <c:v>714.99689273150113</c:v>
                </c:pt>
                <c:pt idx="2622">
                  <c:v>715.06901182026218</c:v>
                </c:pt>
                <c:pt idx="2623">
                  <c:v>715.1411292801921</c:v>
                </c:pt>
                <c:pt idx="2624">
                  <c:v>715.21324511140642</c:v>
                </c:pt>
                <c:pt idx="2625">
                  <c:v>715.28535931401223</c:v>
                </c:pt>
                <c:pt idx="2626">
                  <c:v>715.3574718881207</c:v>
                </c:pt>
                <c:pt idx="2627">
                  <c:v>715.42958283384303</c:v>
                </c:pt>
                <c:pt idx="2628">
                  <c:v>715.5016921512904</c:v>
                </c:pt>
                <c:pt idx="2629">
                  <c:v>715.57379984057616</c:v>
                </c:pt>
                <c:pt idx="2630">
                  <c:v>715.64590590180501</c:v>
                </c:pt>
                <c:pt idx="2631">
                  <c:v>715.71801033509473</c:v>
                </c:pt>
                <c:pt idx="2632">
                  <c:v>715.79011314054776</c:v>
                </c:pt>
                <c:pt idx="2633">
                  <c:v>715.86221431828164</c:v>
                </c:pt>
                <c:pt idx="2634">
                  <c:v>715.9343138684053</c:v>
                </c:pt>
                <c:pt idx="2635">
                  <c:v>716.0064117910257</c:v>
                </c:pt>
                <c:pt idx="2636">
                  <c:v>716.07850808626222</c:v>
                </c:pt>
                <c:pt idx="2637">
                  <c:v>716.15060275421558</c:v>
                </c:pt>
                <c:pt idx="2638">
                  <c:v>716.22269579500289</c:v>
                </c:pt>
                <c:pt idx="2639">
                  <c:v>716.29478720873328</c:v>
                </c:pt>
                <c:pt idx="2640">
                  <c:v>716.36687699551555</c:v>
                </c:pt>
                <c:pt idx="2641">
                  <c:v>716.43896515546282</c:v>
                </c:pt>
                <c:pt idx="2642">
                  <c:v>716.51105168868389</c:v>
                </c:pt>
                <c:pt idx="2643">
                  <c:v>716.58313659528972</c:v>
                </c:pt>
                <c:pt idx="2644">
                  <c:v>716.65521987539353</c:v>
                </c:pt>
                <c:pt idx="2645">
                  <c:v>716.72730152910185</c:v>
                </c:pt>
                <c:pt idx="2646">
                  <c:v>716.79938155652974</c:v>
                </c:pt>
                <c:pt idx="2647">
                  <c:v>716.87145995778189</c:v>
                </c:pt>
                <c:pt idx="2648">
                  <c:v>716.94353673297553</c:v>
                </c:pt>
                <c:pt idx="2649">
                  <c:v>717.01561188221524</c:v>
                </c:pt>
                <c:pt idx="2650">
                  <c:v>717.08768540561607</c:v>
                </c:pt>
                <c:pt idx="2651">
                  <c:v>717.15975730328466</c:v>
                </c:pt>
                <c:pt idx="2652">
                  <c:v>717.2318275753338</c:v>
                </c:pt>
                <c:pt idx="2653">
                  <c:v>717.30389622187636</c:v>
                </c:pt>
                <c:pt idx="2654">
                  <c:v>717.37596324301683</c:v>
                </c:pt>
                <c:pt idx="2655">
                  <c:v>717.44802863887037</c:v>
                </c:pt>
                <c:pt idx="2656">
                  <c:v>717.52009240954533</c:v>
                </c:pt>
                <c:pt idx="2657">
                  <c:v>717.59215455515266</c:v>
                </c:pt>
                <c:pt idx="2658">
                  <c:v>717.66421507580287</c:v>
                </c:pt>
                <c:pt idx="2659">
                  <c:v>717.73627397160681</c:v>
                </c:pt>
                <c:pt idx="2660">
                  <c:v>717.80833124267303</c:v>
                </c:pt>
                <c:pt idx="2661">
                  <c:v>717.88038688911649</c:v>
                </c:pt>
                <c:pt idx="2662">
                  <c:v>717.9524409110436</c:v>
                </c:pt>
                <c:pt idx="2663">
                  <c:v>718.0244933085628</c:v>
                </c:pt>
                <c:pt idx="2664">
                  <c:v>718.09654408178892</c:v>
                </c:pt>
                <c:pt idx="2665">
                  <c:v>718.16859323082849</c:v>
                </c:pt>
                <c:pt idx="2666">
                  <c:v>718.24064075579611</c:v>
                </c:pt>
                <c:pt idx="2667">
                  <c:v>718.31268665679829</c:v>
                </c:pt>
                <c:pt idx="2668">
                  <c:v>718.38473093394771</c:v>
                </c:pt>
                <c:pt idx="2669">
                  <c:v>718.45677358735463</c:v>
                </c:pt>
                <c:pt idx="2670">
                  <c:v>718.52881461712775</c:v>
                </c:pt>
                <c:pt idx="2671">
                  <c:v>718.60085402337972</c:v>
                </c:pt>
                <c:pt idx="2672">
                  <c:v>718.67289180621458</c:v>
                </c:pt>
                <c:pt idx="2673">
                  <c:v>718.74492796575328</c:v>
                </c:pt>
                <c:pt idx="2674">
                  <c:v>718.81696250209586</c:v>
                </c:pt>
                <c:pt idx="2675">
                  <c:v>718.88899541535704</c:v>
                </c:pt>
                <c:pt idx="2676">
                  <c:v>718.9610267056471</c:v>
                </c:pt>
                <c:pt idx="2677">
                  <c:v>719.03305637307437</c:v>
                </c:pt>
                <c:pt idx="2678">
                  <c:v>719.1050844177513</c:v>
                </c:pt>
                <c:pt idx="2679">
                  <c:v>719.17711083978827</c:v>
                </c:pt>
                <c:pt idx="2680">
                  <c:v>719.24913563929147</c:v>
                </c:pt>
                <c:pt idx="2681">
                  <c:v>719.32115881637549</c:v>
                </c:pt>
                <c:pt idx="2682">
                  <c:v>719.39318037114651</c:v>
                </c:pt>
                <c:pt idx="2683">
                  <c:v>719.46520030371903</c:v>
                </c:pt>
                <c:pt idx="2684">
                  <c:v>719.53721861420104</c:v>
                </c:pt>
                <c:pt idx="2685">
                  <c:v>719.60923530270315</c:v>
                </c:pt>
                <c:pt idx="2686">
                  <c:v>719.68125036933338</c:v>
                </c:pt>
                <c:pt idx="2687">
                  <c:v>719.75326381420189</c:v>
                </c:pt>
                <c:pt idx="2688">
                  <c:v>719.82527563742303</c:v>
                </c:pt>
                <c:pt idx="2689">
                  <c:v>719.89728583910301</c:v>
                </c:pt>
                <c:pt idx="2690">
                  <c:v>719.96929441935185</c:v>
                </c:pt>
                <c:pt idx="2691">
                  <c:v>720.0413013782819</c:v>
                </c:pt>
                <c:pt idx="2692">
                  <c:v>720.11330671599922</c:v>
                </c:pt>
                <c:pt idx="2693">
                  <c:v>720.18531043261805</c:v>
                </c:pt>
                <c:pt idx="2694">
                  <c:v>720.25731252824676</c:v>
                </c:pt>
                <c:pt idx="2695">
                  <c:v>720.32931300299299</c:v>
                </c:pt>
                <c:pt idx="2696">
                  <c:v>720.40131185697112</c:v>
                </c:pt>
                <c:pt idx="2697">
                  <c:v>720.4733090902871</c:v>
                </c:pt>
                <c:pt idx="2698">
                  <c:v>720.54530470305315</c:v>
                </c:pt>
                <c:pt idx="2699">
                  <c:v>720.61729869537919</c:v>
                </c:pt>
                <c:pt idx="2700">
                  <c:v>720.68929106737312</c:v>
                </c:pt>
                <c:pt idx="2701">
                  <c:v>720.76128181914726</c:v>
                </c:pt>
                <c:pt idx="2702">
                  <c:v>720.83327095080938</c:v>
                </c:pt>
                <c:pt idx="2703">
                  <c:v>720.90525846247158</c:v>
                </c:pt>
                <c:pt idx="2704">
                  <c:v>720.97724435424175</c:v>
                </c:pt>
                <c:pt idx="2705">
                  <c:v>721.04922862623209</c:v>
                </c:pt>
                <c:pt idx="2706">
                  <c:v>721.12121127854812</c:v>
                </c:pt>
                <c:pt idx="2707">
                  <c:v>721.19319231130396</c:v>
                </c:pt>
                <c:pt idx="2708">
                  <c:v>721.26517172460763</c:v>
                </c:pt>
                <c:pt idx="2709">
                  <c:v>721.33714951856905</c:v>
                </c:pt>
                <c:pt idx="2710">
                  <c:v>721.40912569329782</c:v>
                </c:pt>
                <c:pt idx="2711">
                  <c:v>721.48110024890389</c:v>
                </c:pt>
                <c:pt idx="2712">
                  <c:v>721.55307318549728</c:v>
                </c:pt>
                <c:pt idx="2713">
                  <c:v>721.62504450318568</c:v>
                </c:pt>
                <c:pt idx="2714">
                  <c:v>721.69701420208094</c:v>
                </c:pt>
                <c:pt idx="2715">
                  <c:v>721.76898228229493</c:v>
                </c:pt>
                <c:pt idx="2716">
                  <c:v>721.84094874393315</c:v>
                </c:pt>
                <c:pt idx="2717">
                  <c:v>721.91291358710555</c:v>
                </c:pt>
                <c:pt idx="2718">
                  <c:v>721.98487681192603</c:v>
                </c:pt>
                <c:pt idx="2719">
                  <c:v>722.05683841849793</c:v>
                </c:pt>
                <c:pt idx="2720">
                  <c:v>722.12879840693734</c:v>
                </c:pt>
                <c:pt idx="2721">
                  <c:v>722.20075677734974</c:v>
                </c:pt>
                <c:pt idx="2722">
                  <c:v>722.27271352984701</c:v>
                </c:pt>
                <c:pt idx="2723">
                  <c:v>722.34466866453658</c:v>
                </c:pt>
                <c:pt idx="2724">
                  <c:v>722.41662218153044</c:v>
                </c:pt>
                <c:pt idx="2725">
                  <c:v>722.48857408093374</c:v>
                </c:pt>
                <c:pt idx="2726">
                  <c:v>722.56052436286268</c:v>
                </c:pt>
                <c:pt idx="2727">
                  <c:v>722.63247302742252</c:v>
                </c:pt>
                <c:pt idx="2728">
                  <c:v>722.70442007472491</c:v>
                </c:pt>
                <c:pt idx="2729">
                  <c:v>722.77636550487739</c:v>
                </c:pt>
                <c:pt idx="2730">
                  <c:v>722.84830931798956</c:v>
                </c:pt>
                <c:pt idx="2731">
                  <c:v>722.92025151417306</c:v>
                </c:pt>
                <c:pt idx="2732">
                  <c:v>722.99219209353521</c:v>
                </c:pt>
                <c:pt idx="2733">
                  <c:v>723.06413105618333</c:v>
                </c:pt>
                <c:pt idx="2734">
                  <c:v>723.1360684022336</c:v>
                </c:pt>
                <c:pt idx="2735">
                  <c:v>723.2080041317887</c:v>
                </c:pt>
                <c:pt idx="2736">
                  <c:v>723.27993824496275</c:v>
                </c:pt>
                <c:pt idx="2737">
                  <c:v>723.35187074186297</c:v>
                </c:pt>
                <c:pt idx="2738">
                  <c:v>723.42380162260076</c:v>
                </c:pt>
                <c:pt idx="2739">
                  <c:v>723.49573088728141</c:v>
                </c:pt>
                <c:pt idx="2740">
                  <c:v>723.5676585360186</c:v>
                </c:pt>
                <c:pt idx="2741">
                  <c:v>723.63958456891953</c:v>
                </c:pt>
                <c:pt idx="2742">
                  <c:v>723.71150898609562</c:v>
                </c:pt>
                <c:pt idx="2743">
                  <c:v>723.78343178765203</c:v>
                </c:pt>
                <c:pt idx="2744">
                  <c:v>723.85535297370438</c:v>
                </c:pt>
                <c:pt idx="2745">
                  <c:v>723.9272725443559</c:v>
                </c:pt>
                <c:pt idx="2746">
                  <c:v>723.99919049972209</c:v>
                </c:pt>
                <c:pt idx="2747">
                  <c:v>724.07110683990584</c:v>
                </c:pt>
                <c:pt idx="2748">
                  <c:v>724.14302156501856</c:v>
                </c:pt>
                <c:pt idx="2749">
                  <c:v>724.21493467517155</c:v>
                </c:pt>
                <c:pt idx="2750">
                  <c:v>724.28684617047213</c:v>
                </c:pt>
                <c:pt idx="2751">
                  <c:v>724.35875605103161</c:v>
                </c:pt>
                <c:pt idx="2752">
                  <c:v>724.43066431695706</c:v>
                </c:pt>
                <c:pt idx="2753">
                  <c:v>724.50257096835753</c:v>
                </c:pt>
                <c:pt idx="2754">
                  <c:v>724.5744760053467</c:v>
                </c:pt>
                <c:pt idx="2755">
                  <c:v>724.64637942802699</c:v>
                </c:pt>
                <c:pt idx="2756">
                  <c:v>724.7182812365121</c:v>
                </c:pt>
                <c:pt idx="2757">
                  <c:v>724.790181430909</c:v>
                </c:pt>
                <c:pt idx="2758">
                  <c:v>724.86208001132889</c:v>
                </c:pt>
                <c:pt idx="2759">
                  <c:v>724.93397697788077</c:v>
                </c:pt>
                <c:pt idx="2760">
                  <c:v>725.00587233067176</c:v>
                </c:pt>
                <c:pt idx="2761">
                  <c:v>725.07776606981076</c:v>
                </c:pt>
                <c:pt idx="2762">
                  <c:v>725.14965819541112</c:v>
                </c:pt>
                <c:pt idx="2763">
                  <c:v>725.22154870757981</c:v>
                </c:pt>
                <c:pt idx="2764">
                  <c:v>725.29343760642371</c:v>
                </c:pt>
                <c:pt idx="2765">
                  <c:v>725.36532489205194</c:v>
                </c:pt>
                <c:pt idx="2766">
                  <c:v>725.43721056457969</c:v>
                </c:pt>
                <c:pt idx="2767">
                  <c:v>725.50909462410527</c:v>
                </c:pt>
                <c:pt idx="2768">
                  <c:v>725.58097707074842</c:v>
                </c:pt>
                <c:pt idx="2769">
                  <c:v>725.6528579046136</c:v>
                </c:pt>
                <c:pt idx="2770">
                  <c:v>725.72473712581007</c:v>
                </c:pt>
                <c:pt idx="2771">
                  <c:v>725.79661473444423</c:v>
                </c:pt>
                <c:pt idx="2772">
                  <c:v>725.86849073063161</c:v>
                </c:pt>
                <c:pt idx="2773">
                  <c:v>725.94036511447473</c:v>
                </c:pt>
                <c:pt idx="2774">
                  <c:v>726.0122378860865</c:v>
                </c:pt>
                <c:pt idx="2775">
                  <c:v>726.08410904557388</c:v>
                </c:pt>
                <c:pt idx="2776">
                  <c:v>726.15597859304546</c:v>
                </c:pt>
                <c:pt idx="2777">
                  <c:v>726.22784652861446</c:v>
                </c:pt>
                <c:pt idx="2778">
                  <c:v>726.29971285238105</c:v>
                </c:pt>
                <c:pt idx="2779">
                  <c:v>726.37157756446277</c:v>
                </c:pt>
                <c:pt idx="2780">
                  <c:v>726.44344066496603</c:v>
                </c:pt>
                <c:pt idx="2781">
                  <c:v>726.5153021539976</c:v>
                </c:pt>
                <c:pt idx="2782">
                  <c:v>726.58716203166819</c:v>
                </c:pt>
                <c:pt idx="2783">
                  <c:v>726.65902029808649</c:v>
                </c:pt>
                <c:pt idx="2784">
                  <c:v>726.73087695336142</c:v>
                </c:pt>
                <c:pt idx="2785">
                  <c:v>726.80273199760143</c:v>
                </c:pt>
                <c:pt idx="2786">
                  <c:v>726.87458543091532</c:v>
                </c:pt>
                <c:pt idx="2787">
                  <c:v>726.94643725341177</c:v>
                </c:pt>
                <c:pt idx="2788">
                  <c:v>727.01828746520152</c:v>
                </c:pt>
                <c:pt idx="2789">
                  <c:v>727.09013606638882</c:v>
                </c:pt>
                <c:pt idx="2790">
                  <c:v>727.16198305708872</c:v>
                </c:pt>
                <c:pt idx="2791">
                  <c:v>727.23382843740342</c:v>
                </c:pt>
                <c:pt idx="2792">
                  <c:v>727.30567220744786</c:v>
                </c:pt>
                <c:pt idx="2793">
                  <c:v>727.37751436732663</c:v>
                </c:pt>
                <c:pt idx="2794">
                  <c:v>727.44935491715</c:v>
                </c:pt>
                <c:pt idx="2795">
                  <c:v>727.52119385702667</c:v>
                </c:pt>
                <c:pt idx="2796">
                  <c:v>727.59303118706316</c:v>
                </c:pt>
                <c:pt idx="2797">
                  <c:v>727.66486690737202</c:v>
                </c:pt>
                <c:pt idx="2798">
                  <c:v>727.73670101805953</c:v>
                </c:pt>
                <c:pt idx="2799">
                  <c:v>727.80853351923645</c:v>
                </c:pt>
                <c:pt idx="2800">
                  <c:v>727.88036441100701</c:v>
                </c:pt>
                <c:pt idx="2801">
                  <c:v>727.95219369348376</c:v>
                </c:pt>
                <c:pt idx="2802">
                  <c:v>728.02402136677529</c:v>
                </c:pt>
                <c:pt idx="2803">
                  <c:v>728.09584743098992</c:v>
                </c:pt>
                <c:pt idx="2804">
                  <c:v>728.16767188623385</c:v>
                </c:pt>
                <c:pt idx="2805">
                  <c:v>728.23949473261757</c:v>
                </c:pt>
                <c:pt idx="2806">
                  <c:v>728.31131597025171</c:v>
                </c:pt>
                <c:pt idx="2807">
                  <c:v>728.38313559924006</c:v>
                </c:pt>
                <c:pt idx="2808">
                  <c:v>728.4549536196954</c:v>
                </c:pt>
                <c:pt idx="2809">
                  <c:v>728.52677003172175</c:v>
                </c:pt>
                <c:pt idx="2810">
                  <c:v>728.59858483543383</c:v>
                </c:pt>
                <c:pt idx="2811">
                  <c:v>728.67039803093576</c:v>
                </c:pt>
                <c:pt idx="2812">
                  <c:v>728.74220961833782</c:v>
                </c:pt>
                <c:pt idx="2813">
                  <c:v>728.81401959774587</c:v>
                </c:pt>
                <c:pt idx="2814">
                  <c:v>728.88582796927062</c:v>
                </c:pt>
                <c:pt idx="2815">
                  <c:v>728.95763473302213</c:v>
                </c:pt>
                <c:pt idx="2816">
                  <c:v>729.02943988910442</c:v>
                </c:pt>
                <c:pt idx="2817">
                  <c:v>729.10124343763005</c:v>
                </c:pt>
                <c:pt idx="2818">
                  <c:v>729.17304537870712</c:v>
                </c:pt>
                <c:pt idx="2819">
                  <c:v>729.2448457124417</c:v>
                </c:pt>
                <c:pt idx="2820">
                  <c:v>729.31664443894408</c:v>
                </c:pt>
                <c:pt idx="2821">
                  <c:v>729.38844155832214</c:v>
                </c:pt>
                <c:pt idx="2822">
                  <c:v>729.46023707068639</c:v>
                </c:pt>
                <c:pt idx="2823">
                  <c:v>729.53203097614062</c:v>
                </c:pt>
                <c:pt idx="2824">
                  <c:v>729.60382327479488</c:v>
                </c:pt>
                <c:pt idx="2825">
                  <c:v>729.67561396675933</c:v>
                </c:pt>
                <c:pt idx="2826">
                  <c:v>729.74740305214004</c:v>
                </c:pt>
                <c:pt idx="2827">
                  <c:v>729.81919053104707</c:v>
                </c:pt>
                <c:pt idx="2828">
                  <c:v>729.89097640359057</c:v>
                </c:pt>
                <c:pt idx="2829">
                  <c:v>729.96276066987218</c:v>
                </c:pt>
                <c:pt idx="2830">
                  <c:v>730.03454333000832</c:v>
                </c:pt>
                <c:pt idx="2831">
                  <c:v>730.10632438410278</c:v>
                </c:pt>
                <c:pt idx="2832">
                  <c:v>730.17810383226345</c:v>
                </c:pt>
                <c:pt idx="2833">
                  <c:v>730.24988167460253</c:v>
                </c:pt>
                <c:pt idx="2834">
                  <c:v>730.32165791122156</c:v>
                </c:pt>
                <c:pt idx="2835">
                  <c:v>730.39343254223479</c:v>
                </c:pt>
                <c:pt idx="2836">
                  <c:v>730.46520556774794</c:v>
                </c:pt>
                <c:pt idx="2837">
                  <c:v>730.53697698786891</c:v>
                </c:pt>
                <c:pt idx="2838">
                  <c:v>730.60874680270774</c:v>
                </c:pt>
                <c:pt idx="2839">
                  <c:v>730.68051501237221</c:v>
                </c:pt>
                <c:pt idx="2840">
                  <c:v>730.75228161696577</c:v>
                </c:pt>
                <c:pt idx="2841">
                  <c:v>730.82404661660496</c:v>
                </c:pt>
                <c:pt idx="2842">
                  <c:v>730.89581001139084</c:v>
                </c:pt>
                <c:pt idx="2843">
                  <c:v>730.96757180143572</c:v>
                </c:pt>
                <c:pt idx="2844">
                  <c:v>731.03933198684524</c:v>
                </c:pt>
                <c:pt idx="2845">
                  <c:v>731.11109056772921</c:v>
                </c:pt>
                <c:pt idx="2846">
                  <c:v>731.1828475441954</c:v>
                </c:pt>
                <c:pt idx="2847">
                  <c:v>731.25460291635147</c:v>
                </c:pt>
                <c:pt idx="2848">
                  <c:v>731.3263566843051</c:v>
                </c:pt>
                <c:pt idx="2849">
                  <c:v>731.39810884816609</c:v>
                </c:pt>
                <c:pt idx="2850">
                  <c:v>731.46985940803995</c:v>
                </c:pt>
                <c:pt idx="2851">
                  <c:v>731.54160836403651</c:v>
                </c:pt>
                <c:pt idx="2852">
                  <c:v>731.61335571626341</c:v>
                </c:pt>
                <c:pt idx="2853">
                  <c:v>731.68510146482811</c:v>
                </c:pt>
                <c:pt idx="2854">
                  <c:v>731.75684560983836</c:v>
                </c:pt>
                <c:pt idx="2855">
                  <c:v>731.82858815140378</c:v>
                </c:pt>
                <c:pt idx="2856">
                  <c:v>731.90032908963212</c:v>
                </c:pt>
                <c:pt idx="2857">
                  <c:v>731.97206842462856</c:v>
                </c:pt>
                <c:pt idx="2858">
                  <c:v>732.04380615650496</c:v>
                </c:pt>
                <c:pt idx="2859">
                  <c:v>732.11554228536465</c:v>
                </c:pt>
                <c:pt idx="2860">
                  <c:v>732.18727681132145</c:v>
                </c:pt>
                <c:pt idx="2861">
                  <c:v>732.2590097344787</c:v>
                </c:pt>
                <c:pt idx="2862">
                  <c:v>732.33074105494597</c:v>
                </c:pt>
                <c:pt idx="2863">
                  <c:v>732.40247077283288</c:v>
                </c:pt>
                <c:pt idx="2864">
                  <c:v>732.47419888824231</c:v>
                </c:pt>
                <c:pt idx="2865">
                  <c:v>732.54592540128851</c:v>
                </c:pt>
                <c:pt idx="2866">
                  <c:v>732.61765031207221</c:v>
                </c:pt>
                <c:pt idx="2867">
                  <c:v>732.68937362070744</c:v>
                </c:pt>
                <c:pt idx="2868">
                  <c:v>732.76109532730129</c:v>
                </c:pt>
                <c:pt idx="2869">
                  <c:v>732.83281543195699</c:v>
                </c:pt>
                <c:pt idx="2870">
                  <c:v>732.90453393478606</c:v>
                </c:pt>
                <c:pt idx="2871">
                  <c:v>732.9762508358981</c:v>
                </c:pt>
                <c:pt idx="2872">
                  <c:v>733.04796613539611</c:v>
                </c:pt>
                <c:pt idx="2873">
                  <c:v>733.11967983338957</c:v>
                </c:pt>
                <c:pt idx="2874">
                  <c:v>733.19139192998989</c:v>
                </c:pt>
                <c:pt idx="2875">
                  <c:v>733.26310242530042</c:v>
                </c:pt>
                <c:pt idx="2876">
                  <c:v>733.33481131942813</c:v>
                </c:pt>
                <c:pt idx="2877">
                  <c:v>733.40651861248455</c:v>
                </c:pt>
                <c:pt idx="2878">
                  <c:v>733.47822430457461</c:v>
                </c:pt>
                <c:pt idx="2879">
                  <c:v>733.54992839581018</c:v>
                </c:pt>
                <c:pt idx="2880">
                  <c:v>733.62163088629177</c:v>
                </c:pt>
                <c:pt idx="2881">
                  <c:v>733.69333177613521</c:v>
                </c:pt>
                <c:pt idx="2882">
                  <c:v>733.76503106544101</c:v>
                </c:pt>
                <c:pt idx="2883">
                  <c:v>733.8367287543208</c:v>
                </c:pt>
                <c:pt idx="2884">
                  <c:v>733.90842484288169</c:v>
                </c:pt>
                <c:pt idx="2885">
                  <c:v>733.98011933123303</c:v>
                </c:pt>
                <c:pt idx="2886">
                  <c:v>734.05181221947953</c:v>
                </c:pt>
                <c:pt idx="2887">
                  <c:v>734.1235035077284</c:v>
                </c:pt>
                <c:pt idx="2888">
                  <c:v>734.19519319609094</c:v>
                </c:pt>
                <c:pt idx="2889">
                  <c:v>734.26688128466992</c:v>
                </c:pt>
                <c:pt idx="2890">
                  <c:v>734.33856777357687</c:v>
                </c:pt>
                <c:pt idx="2891">
                  <c:v>734.41025266291626</c:v>
                </c:pt>
                <c:pt idx="2892">
                  <c:v>734.48193595279758</c:v>
                </c:pt>
                <c:pt idx="2893">
                  <c:v>734.5536176433277</c:v>
                </c:pt>
                <c:pt idx="2894">
                  <c:v>734.62529773461563</c:v>
                </c:pt>
                <c:pt idx="2895">
                  <c:v>734.69697622676631</c:v>
                </c:pt>
                <c:pt idx="2896">
                  <c:v>734.76865311988877</c:v>
                </c:pt>
                <c:pt idx="2897">
                  <c:v>734.8403284140901</c:v>
                </c:pt>
                <c:pt idx="2898">
                  <c:v>734.91200210947693</c:v>
                </c:pt>
                <c:pt idx="2899">
                  <c:v>734.98367420616046</c:v>
                </c:pt>
                <c:pt idx="2900">
                  <c:v>735.05534470424561</c:v>
                </c:pt>
                <c:pt idx="2901">
                  <c:v>735.12701360383687</c:v>
                </c:pt>
                <c:pt idx="2902">
                  <c:v>735.19868090504565</c:v>
                </c:pt>
                <c:pt idx="2903">
                  <c:v>735.27034660797869</c:v>
                </c:pt>
                <c:pt idx="2904">
                  <c:v>735.34201071274276</c:v>
                </c:pt>
                <c:pt idx="2905">
                  <c:v>735.41367321944665</c:v>
                </c:pt>
                <c:pt idx="2906">
                  <c:v>735.48533412819518</c:v>
                </c:pt>
                <c:pt idx="2907">
                  <c:v>735.55699343909509</c:v>
                </c:pt>
                <c:pt idx="2908">
                  <c:v>735.62865115225964</c:v>
                </c:pt>
                <c:pt idx="2909">
                  <c:v>735.70030726779123</c:v>
                </c:pt>
                <c:pt idx="2910">
                  <c:v>735.77196178579845</c:v>
                </c:pt>
                <c:pt idx="2911">
                  <c:v>735.84361470638623</c:v>
                </c:pt>
                <c:pt idx="2912">
                  <c:v>735.91526602966337</c:v>
                </c:pt>
                <c:pt idx="2913">
                  <c:v>735.9869157557406</c:v>
                </c:pt>
                <c:pt idx="2914">
                  <c:v>736.05856388472046</c:v>
                </c:pt>
                <c:pt idx="2915">
                  <c:v>736.13021041671163</c:v>
                </c:pt>
                <c:pt idx="2916">
                  <c:v>736.20185535182293</c:v>
                </c:pt>
                <c:pt idx="2917">
                  <c:v>736.27349869016109</c:v>
                </c:pt>
                <c:pt idx="2918">
                  <c:v>736.34514043183253</c:v>
                </c:pt>
                <c:pt idx="2919">
                  <c:v>736.41678057694401</c:v>
                </c:pt>
                <c:pt idx="2920">
                  <c:v>736.48841912560397</c:v>
                </c:pt>
                <c:pt idx="2921">
                  <c:v>736.56005607791928</c:v>
                </c:pt>
                <c:pt idx="2922">
                  <c:v>736.63169143399614</c:v>
                </c:pt>
                <c:pt idx="2923">
                  <c:v>736.70332519394128</c:v>
                </c:pt>
                <c:pt idx="2924">
                  <c:v>736.77495735786556</c:v>
                </c:pt>
                <c:pt idx="2925">
                  <c:v>736.846587925873</c:v>
                </c:pt>
                <c:pt idx="2926">
                  <c:v>736.91821689807045</c:v>
                </c:pt>
                <c:pt idx="2927">
                  <c:v>736.98984427456855</c:v>
                </c:pt>
                <c:pt idx="2928">
                  <c:v>737.06147005546939</c:v>
                </c:pt>
                <c:pt idx="2929">
                  <c:v>737.13309424088368</c:v>
                </c:pt>
                <c:pt idx="2930">
                  <c:v>737.20471683091557</c:v>
                </c:pt>
                <c:pt idx="2931">
                  <c:v>737.2763378256758</c:v>
                </c:pt>
                <c:pt idx="2932">
                  <c:v>737.34795722527087</c:v>
                </c:pt>
                <c:pt idx="2933">
                  <c:v>737.41957502980279</c:v>
                </c:pt>
                <c:pt idx="2934">
                  <c:v>737.49119123938431</c:v>
                </c:pt>
                <c:pt idx="2935">
                  <c:v>737.56280585411969</c:v>
                </c:pt>
                <c:pt idx="2936">
                  <c:v>737.63441887411955</c:v>
                </c:pt>
                <c:pt idx="2937">
                  <c:v>737.7060302994837</c:v>
                </c:pt>
                <c:pt idx="2938">
                  <c:v>737.77764013032925</c:v>
                </c:pt>
                <c:pt idx="2939">
                  <c:v>737.84924836675157</c:v>
                </c:pt>
                <c:pt idx="2940">
                  <c:v>737.92085500886765</c:v>
                </c:pt>
                <c:pt idx="2941">
                  <c:v>737.99246005677946</c:v>
                </c:pt>
                <c:pt idx="2942">
                  <c:v>738.0640635105932</c:v>
                </c:pt>
                <c:pt idx="2943">
                  <c:v>738.13566537041959</c:v>
                </c:pt>
                <c:pt idx="2944">
                  <c:v>738.20726563636242</c:v>
                </c:pt>
                <c:pt idx="2945">
                  <c:v>738.27886430853005</c:v>
                </c:pt>
                <c:pt idx="2946">
                  <c:v>738.35046138702887</c:v>
                </c:pt>
                <c:pt idx="2947">
                  <c:v>738.4220568719669</c:v>
                </c:pt>
                <c:pt idx="2948">
                  <c:v>738.49365076344816</c:v>
                </c:pt>
                <c:pt idx="2949">
                  <c:v>738.56524306158099</c:v>
                </c:pt>
                <c:pt idx="2950">
                  <c:v>738.63683376647361</c:v>
                </c:pt>
                <c:pt idx="2951">
                  <c:v>738.70842287823211</c:v>
                </c:pt>
                <c:pt idx="2952">
                  <c:v>738.78001039696255</c:v>
                </c:pt>
                <c:pt idx="2953">
                  <c:v>738.85159632277316</c:v>
                </c:pt>
                <c:pt idx="2954">
                  <c:v>738.92318065576785</c:v>
                </c:pt>
                <c:pt idx="2955">
                  <c:v>738.99476339605462</c:v>
                </c:pt>
                <c:pt idx="2956">
                  <c:v>739.06634454374398</c:v>
                </c:pt>
                <c:pt idx="2957">
                  <c:v>739.1379240989354</c:v>
                </c:pt>
                <c:pt idx="2958">
                  <c:v>739.20950206174325</c:v>
                </c:pt>
                <c:pt idx="2959">
                  <c:v>739.28107843226962</c:v>
                </c:pt>
                <c:pt idx="2960">
                  <c:v>739.35265321062457</c:v>
                </c:pt>
                <c:pt idx="2961">
                  <c:v>739.42422639690949</c:v>
                </c:pt>
                <c:pt idx="2962">
                  <c:v>739.49579799123694</c:v>
                </c:pt>
                <c:pt idx="2963">
                  <c:v>739.56736799370856</c:v>
                </c:pt>
                <c:pt idx="2964">
                  <c:v>739.63893640443666</c:v>
                </c:pt>
                <c:pt idx="2965">
                  <c:v>739.71050322352494</c:v>
                </c:pt>
                <c:pt idx="2966">
                  <c:v>739.78206845107923</c:v>
                </c:pt>
                <c:pt idx="2967">
                  <c:v>739.85363208720526</c:v>
                </c:pt>
                <c:pt idx="2968">
                  <c:v>739.9251941320133</c:v>
                </c:pt>
                <c:pt idx="2969">
                  <c:v>739.99675458560466</c:v>
                </c:pt>
                <c:pt idx="2970">
                  <c:v>740.06831344809393</c:v>
                </c:pt>
                <c:pt idx="2971">
                  <c:v>740.13987071958036</c:v>
                </c:pt>
                <c:pt idx="2972">
                  <c:v>740.21142640017172</c:v>
                </c:pt>
                <c:pt idx="2973">
                  <c:v>740.28298048998056</c:v>
                </c:pt>
                <c:pt idx="2974">
                  <c:v>740.35453298910363</c:v>
                </c:pt>
                <c:pt idx="2975">
                  <c:v>740.42608389765553</c:v>
                </c:pt>
                <c:pt idx="2976">
                  <c:v>740.49763321574187</c:v>
                </c:pt>
                <c:pt idx="2977">
                  <c:v>740.56918094346383</c:v>
                </c:pt>
                <c:pt idx="2978">
                  <c:v>740.64072708093374</c:v>
                </c:pt>
                <c:pt idx="2979">
                  <c:v>740.71227162825505</c:v>
                </c:pt>
                <c:pt idx="2980">
                  <c:v>740.78381458553554</c:v>
                </c:pt>
                <c:pt idx="2981">
                  <c:v>740.85535595288081</c:v>
                </c:pt>
                <c:pt idx="2982">
                  <c:v>740.92689573040082</c:v>
                </c:pt>
                <c:pt idx="2983">
                  <c:v>740.99843391819456</c:v>
                </c:pt>
                <c:pt idx="2984">
                  <c:v>741.06997051637632</c:v>
                </c:pt>
                <c:pt idx="2985">
                  <c:v>741.14150552504304</c:v>
                </c:pt>
                <c:pt idx="2986">
                  <c:v>741.2130389443131</c:v>
                </c:pt>
                <c:pt idx="2987">
                  <c:v>741.28457077428584</c:v>
                </c:pt>
                <c:pt idx="2988">
                  <c:v>741.35610101506859</c:v>
                </c:pt>
                <c:pt idx="2989">
                  <c:v>741.42762966676696</c:v>
                </c:pt>
                <c:pt idx="2990">
                  <c:v>741.49915672948862</c:v>
                </c:pt>
                <c:pt idx="2991">
                  <c:v>741.57068220333906</c:v>
                </c:pt>
                <c:pt idx="2992">
                  <c:v>741.64220608842584</c:v>
                </c:pt>
                <c:pt idx="2993">
                  <c:v>741.71372838485661</c:v>
                </c:pt>
                <c:pt idx="2994">
                  <c:v>741.78524909273233</c:v>
                </c:pt>
                <c:pt idx="2995">
                  <c:v>741.85676821216498</c:v>
                </c:pt>
                <c:pt idx="2996">
                  <c:v>741.92828574325767</c:v>
                </c:pt>
                <c:pt idx="2997">
                  <c:v>741.99980168611796</c:v>
                </c:pt>
                <c:pt idx="2998">
                  <c:v>742.0713160408535</c:v>
                </c:pt>
                <c:pt idx="2999">
                  <c:v>742.14282880756525</c:v>
                </c:pt>
                <c:pt idx="3000">
                  <c:v>742.21433998636496</c:v>
                </c:pt>
                <c:pt idx="3001">
                  <c:v>742.2858495773603</c:v>
                </c:pt>
                <c:pt idx="3002">
                  <c:v>742.35735758064959</c:v>
                </c:pt>
                <c:pt idx="3003">
                  <c:v>742.4288639963429</c:v>
                </c:pt>
                <c:pt idx="3004">
                  <c:v>742.50036882455174</c:v>
                </c:pt>
                <c:pt idx="3005">
                  <c:v>742.57187206537276</c:v>
                </c:pt>
                <c:pt idx="3006">
                  <c:v>742.64337371891997</c:v>
                </c:pt>
                <c:pt idx="3007">
                  <c:v>742.71487378529616</c:v>
                </c:pt>
                <c:pt idx="3008">
                  <c:v>742.78637226460887</c:v>
                </c:pt>
                <c:pt idx="3009">
                  <c:v>742.85786915696337</c:v>
                </c:pt>
                <c:pt idx="3010">
                  <c:v>742.9293644624646</c:v>
                </c:pt>
                <c:pt idx="3011">
                  <c:v>743.00085818122216</c:v>
                </c:pt>
                <c:pt idx="3012">
                  <c:v>743.07235031333914</c:v>
                </c:pt>
                <c:pt idx="3013">
                  <c:v>743.14384085892254</c:v>
                </c:pt>
                <c:pt idx="3014">
                  <c:v>743.21532981807775</c:v>
                </c:pt>
                <c:pt idx="3015">
                  <c:v>743.28681719091185</c:v>
                </c:pt>
                <c:pt idx="3016">
                  <c:v>743.35830297753216</c:v>
                </c:pt>
                <c:pt idx="3017">
                  <c:v>743.42978717804135</c:v>
                </c:pt>
                <c:pt idx="3018">
                  <c:v>743.50126979254696</c:v>
                </c:pt>
                <c:pt idx="3019">
                  <c:v>743.57275082115609</c:v>
                </c:pt>
                <c:pt idx="3020">
                  <c:v>743.64423026397139</c:v>
                </c:pt>
                <c:pt idx="3021">
                  <c:v>743.71570812110451</c:v>
                </c:pt>
                <c:pt idx="3022">
                  <c:v>743.78718439265617</c:v>
                </c:pt>
                <c:pt idx="3023">
                  <c:v>743.85865907873767</c:v>
                </c:pt>
                <c:pt idx="3024">
                  <c:v>743.93013217944974</c:v>
                </c:pt>
                <c:pt idx="3025">
                  <c:v>744.00160369489947</c:v>
                </c:pt>
                <c:pt idx="3026">
                  <c:v>744.07307362519612</c:v>
                </c:pt>
                <c:pt idx="3027">
                  <c:v>744.14454197044233</c:v>
                </c:pt>
                <c:pt idx="3028">
                  <c:v>744.21600873074738</c:v>
                </c:pt>
                <c:pt idx="3029">
                  <c:v>744.28747390621186</c:v>
                </c:pt>
                <c:pt idx="3030">
                  <c:v>744.35893749694503</c:v>
                </c:pt>
                <c:pt idx="3031">
                  <c:v>744.4303995030516</c:v>
                </c:pt>
                <c:pt idx="3032">
                  <c:v>744.50185992464083</c:v>
                </c:pt>
                <c:pt idx="3033">
                  <c:v>744.57331876181308</c:v>
                </c:pt>
                <c:pt idx="3034">
                  <c:v>744.6447760146774</c:v>
                </c:pt>
                <c:pt idx="3035">
                  <c:v>744.71623168334099</c:v>
                </c:pt>
                <c:pt idx="3036">
                  <c:v>744.78768576790844</c:v>
                </c:pt>
                <c:pt idx="3037">
                  <c:v>744.85913826848241</c:v>
                </c:pt>
                <c:pt idx="3038">
                  <c:v>744.9305891851742</c:v>
                </c:pt>
                <c:pt idx="3039">
                  <c:v>745.00203851808396</c:v>
                </c:pt>
                <c:pt idx="3040">
                  <c:v>745.07348626732312</c:v>
                </c:pt>
                <c:pt idx="3041">
                  <c:v>745.14493243299205</c:v>
                </c:pt>
                <c:pt idx="3042">
                  <c:v>745.21637701520194</c:v>
                </c:pt>
                <c:pt idx="3043">
                  <c:v>745.28782001405284</c:v>
                </c:pt>
                <c:pt idx="3044">
                  <c:v>745.35926142965832</c:v>
                </c:pt>
                <c:pt idx="3045">
                  <c:v>745.43070126211421</c:v>
                </c:pt>
                <c:pt idx="3046">
                  <c:v>745.50213951153376</c:v>
                </c:pt>
                <c:pt idx="3047">
                  <c:v>745.57357617801745</c:v>
                </c:pt>
                <c:pt idx="3048">
                  <c:v>745.64501126167841</c:v>
                </c:pt>
                <c:pt idx="3049">
                  <c:v>745.71644476261258</c:v>
                </c:pt>
                <c:pt idx="3050">
                  <c:v>745.78787668093526</c:v>
                </c:pt>
                <c:pt idx="3051">
                  <c:v>745.85930701674454</c:v>
                </c:pt>
                <c:pt idx="3052">
                  <c:v>745.93073577014934</c:v>
                </c:pt>
                <c:pt idx="3053">
                  <c:v>746.00216294125619</c:v>
                </c:pt>
                <c:pt idx="3054">
                  <c:v>746.07358853016751</c:v>
                </c:pt>
                <c:pt idx="3055">
                  <c:v>746.14501253699211</c:v>
                </c:pt>
                <c:pt idx="3056">
                  <c:v>746.21643496183231</c:v>
                </c:pt>
                <c:pt idx="3057">
                  <c:v>746.28785580479905</c:v>
                </c:pt>
                <c:pt idx="3058">
                  <c:v>746.35927506599216</c:v>
                </c:pt>
                <c:pt idx="3059">
                  <c:v>746.43069274551851</c:v>
                </c:pt>
                <c:pt idx="3060">
                  <c:v>746.50210884348905</c:v>
                </c:pt>
                <c:pt idx="3061">
                  <c:v>746.57352336000156</c:v>
                </c:pt>
                <c:pt idx="3062">
                  <c:v>746.64493629516676</c:v>
                </c:pt>
                <c:pt idx="3063">
                  <c:v>746.71634764908697</c:v>
                </c:pt>
                <c:pt idx="3064">
                  <c:v>746.78775742186883</c:v>
                </c:pt>
                <c:pt idx="3065">
                  <c:v>746.85916561361876</c:v>
                </c:pt>
                <c:pt idx="3066">
                  <c:v>746.93057222444315</c:v>
                </c:pt>
                <c:pt idx="3067">
                  <c:v>747.00197725444411</c:v>
                </c:pt>
                <c:pt idx="3068">
                  <c:v>747.07338070373032</c:v>
                </c:pt>
                <c:pt idx="3069">
                  <c:v>747.14478257240376</c:v>
                </c:pt>
                <c:pt idx="3070">
                  <c:v>747.2161828605731</c:v>
                </c:pt>
                <c:pt idx="3071">
                  <c:v>747.28758156834272</c:v>
                </c:pt>
                <c:pt idx="3072">
                  <c:v>747.35897869581879</c:v>
                </c:pt>
                <c:pt idx="3073">
                  <c:v>747.43037424310353</c:v>
                </c:pt>
                <c:pt idx="3074">
                  <c:v>747.50176821030766</c:v>
                </c:pt>
                <c:pt idx="3075">
                  <c:v>747.57316059753066</c:v>
                </c:pt>
                <c:pt idx="3076">
                  <c:v>747.64455140488133</c:v>
                </c:pt>
                <c:pt idx="3077">
                  <c:v>747.71594063246357</c:v>
                </c:pt>
                <c:pt idx="3078">
                  <c:v>747.78732828038392</c:v>
                </c:pt>
                <c:pt idx="3079">
                  <c:v>747.85871434874855</c:v>
                </c:pt>
                <c:pt idx="3080">
                  <c:v>747.9300988376616</c:v>
                </c:pt>
                <c:pt idx="3081">
                  <c:v>748.00148174722722</c:v>
                </c:pt>
                <c:pt idx="3082">
                  <c:v>748.07286307755157</c:v>
                </c:pt>
                <c:pt idx="3083">
                  <c:v>748.1442428287429</c:v>
                </c:pt>
                <c:pt idx="3084">
                  <c:v>748.21562100089886</c:v>
                </c:pt>
                <c:pt idx="3085">
                  <c:v>748.28699759413212</c:v>
                </c:pt>
                <c:pt idx="3086">
                  <c:v>748.3583726085468</c:v>
                </c:pt>
                <c:pt idx="3087">
                  <c:v>748.42974604424455</c:v>
                </c:pt>
                <c:pt idx="3088">
                  <c:v>748.50111790133599</c:v>
                </c:pt>
                <c:pt idx="3089">
                  <c:v>748.5724881799207</c:v>
                </c:pt>
                <c:pt idx="3090">
                  <c:v>748.6438568801068</c:v>
                </c:pt>
                <c:pt idx="3091">
                  <c:v>748.7152240020007</c:v>
                </c:pt>
                <c:pt idx="3092">
                  <c:v>748.78658954570381</c:v>
                </c:pt>
                <c:pt idx="3093">
                  <c:v>748.85795351132469</c:v>
                </c:pt>
                <c:pt idx="3094">
                  <c:v>748.92931589896477</c:v>
                </c:pt>
                <c:pt idx="3095">
                  <c:v>749.00067670873466</c:v>
                </c:pt>
                <c:pt idx="3096">
                  <c:v>749.07203594073371</c:v>
                </c:pt>
                <c:pt idx="3097">
                  <c:v>749.14339359507005</c:v>
                </c:pt>
                <c:pt idx="3098">
                  <c:v>749.21474967184986</c:v>
                </c:pt>
                <c:pt idx="3099">
                  <c:v>749.28610417117682</c:v>
                </c:pt>
                <c:pt idx="3100">
                  <c:v>749.35745709315245</c:v>
                </c:pt>
                <c:pt idx="3101">
                  <c:v>749.42880843788942</c:v>
                </c:pt>
                <c:pt idx="3102">
                  <c:v>749.50015820548697</c:v>
                </c:pt>
                <c:pt idx="3103">
                  <c:v>749.57150639605334</c:v>
                </c:pt>
                <c:pt idx="3104">
                  <c:v>749.64285300969004</c:v>
                </c:pt>
                <c:pt idx="3105">
                  <c:v>749.71419804650736</c:v>
                </c:pt>
                <c:pt idx="3106">
                  <c:v>749.78554150660216</c:v>
                </c:pt>
                <c:pt idx="3107">
                  <c:v>749.85688339008721</c:v>
                </c:pt>
                <c:pt idx="3108">
                  <c:v>749.92822369706619</c:v>
                </c:pt>
                <c:pt idx="3109">
                  <c:v>749.99956242763801</c:v>
                </c:pt>
                <c:pt idx="3110">
                  <c:v>750.07089958191762</c:v>
                </c:pt>
                <c:pt idx="3111">
                  <c:v>750.14223515999947</c:v>
                </c:pt>
                <c:pt idx="3112">
                  <c:v>750.21356916199636</c:v>
                </c:pt>
                <c:pt idx="3113">
                  <c:v>750.28490158801162</c:v>
                </c:pt>
                <c:pt idx="3114">
                  <c:v>750.35623243814882</c:v>
                </c:pt>
                <c:pt idx="3115">
                  <c:v>750.42756171251369</c:v>
                </c:pt>
                <c:pt idx="3116">
                  <c:v>750.49888941120764</c:v>
                </c:pt>
                <c:pt idx="3117">
                  <c:v>750.57021553434083</c:v>
                </c:pt>
                <c:pt idx="3118">
                  <c:v>750.64154008201456</c:v>
                </c:pt>
                <c:pt idx="3119">
                  <c:v>750.71286305433205</c:v>
                </c:pt>
                <c:pt idx="3120">
                  <c:v>750.78418445140585</c:v>
                </c:pt>
                <c:pt idx="3121">
                  <c:v>750.85550427333055</c:v>
                </c:pt>
                <c:pt idx="3122">
                  <c:v>750.92682252022064</c:v>
                </c:pt>
                <c:pt idx="3123">
                  <c:v>750.99813919217502</c:v>
                </c:pt>
                <c:pt idx="3124">
                  <c:v>751.06945428930146</c:v>
                </c:pt>
                <c:pt idx="3125">
                  <c:v>751.14076781170127</c:v>
                </c:pt>
                <c:pt idx="3126">
                  <c:v>751.21207975948221</c:v>
                </c:pt>
                <c:pt idx="3127">
                  <c:v>751.28339013274547</c:v>
                </c:pt>
                <c:pt idx="3128">
                  <c:v>751.35469893160325</c:v>
                </c:pt>
                <c:pt idx="3129">
                  <c:v>751.4260061561522</c:v>
                </c:pt>
                <c:pt idx="3130">
                  <c:v>751.49731180650224</c:v>
                </c:pt>
                <c:pt idx="3131">
                  <c:v>751.56861588275433</c:v>
                </c:pt>
                <c:pt idx="3132">
                  <c:v>751.63991838501647</c:v>
                </c:pt>
                <c:pt idx="3133">
                  <c:v>751.71121931339167</c:v>
                </c:pt>
                <c:pt idx="3134">
                  <c:v>751.78251866798553</c:v>
                </c:pt>
                <c:pt idx="3135">
                  <c:v>751.85381644890117</c:v>
                </c:pt>
                <c:pt idx="3136">
                  <c:v>751.92511265624421</c:v>
                </c:pt>
                <c:pt idx="3137">
                  <c:v>751.99640729011981</c:v>
                </c:pt>
                <c:pt idx="3138">
                  <c:v>752.06770035063357</c:v>
                </c:pt>
                <c:pt idx="3139">
                  <c:v>752.13899183788635</c:v>
                </c:pt>
                <c:pt idx="3140">
                  <c:v>752.2102817519858</c:v>
                </c:pt>
                <c:pt idx="3141">
                  <c:v>752.28157009303732</c:v>
                </c:pt>
                <c:pt idx="3142">
                  <c:v>752.35285686114162</c:v>
                </c:pt>
                <c:pt idx="3143">
                  <c:v>752.42414205640421</c:v>
                </c:pt>
                <c:pt idx="3144">
                  <c:v>752.49542567893468</c:v>
                </c:pt>
                <c:pt idx="3145">
                  <c:v>752.56670772882967</c:v>
                </c:pt>
                <c:pt idx="3146">
                  <c:v>752.63798820620104</c:v>
                </c:pt>
                <c:pt idx="3147">
                  <c:v>752.70926711114953</c:v>
                </c:pt>
                <c:pt idx="3148">
                  <c:v>752.78054444377824</c:v>
                </c:pt>
                <c:pt idx="3149">
                  <c:v>752.85182020419904</c:v>
                </c:pt>
                <c:pt idx="3150">
                  <c:v>752.92309439250835</c:v>
                </c:pt>
                <c:pt idx="3151">
                  <c:v>752.99436700881347</c:v>
                </c:pt>
                <c:pt idx="3152">
                  <c:v>753.06563805322185</c:v>
                </c:pt>
                <c:pt idx="3153">
                  <c:v>753.13690752583</c:v>
                </c:pt>
                <c:pt idx="3154">
                  <c:v>753.20817542675172</c:v>
                </c:pt>
                <c:pt idx="3155">
                  <c:v>753.27944175608559</c:v>
                </c:pt>
                <c:pt idx="3156">
                  <c:v>753.35070651393676</c:v>
                </c:pt>
                <c:pt idx="3157">
                  <c:v>753.42196970041016</c:v>
                </c:pt>
                <c:pt idx="3158">
                  <c:v>753.49323131561334</c:v>
                </c:pt>
                <c:pt idx="3159">
                  <c:v>753.56449135964681</c:v>
                </c:pt>
                <c:pt idx="3160">
                  <c:v>753.63574983261356</c:v>
                </c:pt>
                <c:pt idx="3161">
                  <c:v>753.70700673462306</c:v>
                </c:pt>
                <c:pt idx="3162">
                  <c:v>753.77826206577561</c:v>
                </c:pt>
                <c:pt idx="3163">
                  <c:v>753.84951582617896</c:v>
                </c:pt>
                <c:pt idx="3164">
                  <c:v>753.92076801593328</c:v>
                </c:pt>
                <c:pt idx="3165">
                  <c:v>753.99201863514588</c:v>
                </c:pt>
                <c:pt idx="3166">
                  <c:v>754.06326768392194</c:v>
                </c:pt>
                <c:pt idx="3167">
                  <c:v>754.13451516236398</c:v>
                </c:pt>
                <c:pt idx="3168">
                  <c:v>754.20576107057479</c:v>
                </c:pt>
                <c:pt idx="3169">
                  <c:v>754.27700540866147</c:v>
                </c:pt>
                <c:pt idx="3170">
                  <c:v>754.34824817672688</c:v>
                </c:pt>
                <c:pt idx="3171">
                  <c:v>754.41948937487348</c:v>
                </c:pt>
                <c:pt idx="3172">
                  <c:v>754.49072900320868</c:v>
                </c:pt>
                <c:pt idx="3173">
                  <c:v>754.56196706183698</c:v>
                </c:pt>
                <c:pt idx="3174">
                  <c:v>754.63320355086137</c:v>
                </c:pt>
                <c:pt idx="3175">
                  <c:v>754.70443847038428</c:v>
                </c:pt>
                <c:pt idx="3176">
                  <c:v>754.7756718205128</c:v>
                </c:pt>
                <c:pt idx="3177">
                  <c:v>754.8469036013496</c:v>
                </c:pt>
                <c:pt idx="3178">
                  <c:v>754.91813381299721</c:v>
                </c:pt>
                <c:pt idx="3179">
                  <c:v>754.9893624555649</c:v>
                </c:pt>
                <c:pt idx="3180">
                  <c:v>755.06058952915077</c:v>
                </c:pt>
                <c:pt idx="3181">
                  <c:v>755.1318150338617</c:v>
                </c:pt>
                <c:pt idx="3182">
                  <c:v>755.20303896980465</c:v>
                </c:pt>
                <c:pt idx="3183">
                  <c:v>755.27426133707775</c:v>
                </c:pt>
                <c:pt idx="3184">
                  <c:v>755.34548213579023</c:v>
                </c:pt>
                <c:pt idx="3185">
                  <c:v>755.41670136604444</c:v>
                </c:pt>
                <c:pt idx="3186">
                  <c:v>755.48791902794505</c:v>
                </c:pt>
                <c:pt idx="3187">
                  <c:v>755.55913512159464</c:v>
                </c:pt>
                <c:pt idx="3188">
                  <c:v>755.63034964709766</c:v>
                </c:pt>
                <c:pt idx="3189">
                  <c:v>755.70156260455883</c:v>
                </c:pt>
                <c:pt idx="3190">
                  <c:v>755.77277399408069</c:v>
                </c:pt>
                <c:pt idx="3191">
                  <c:v>755.84398381577216</c:v>
                </c:pt>
                <c:pt idx="3192">
                  <c:v>755.91519206973112</c:v>
                </c:pt>
                <c:pt idx="3193">
                  <c:v>755.98639875606216</c:v>
                </c:pt>
                <c:pt idx="3194">
                  <c:v>756.05760387487453</c:v>
                </c:pt>
                <c:pt idx="3195">
                  <c:v>756.12880742626794</c:v>
                </c:pt>
                <c:pt idx="3196">
                  <c:v>756.20000941034721</c:v>
                </c:pt>
                <c:pt idx="3197">
                  <c:v>756.27120982721692</c:v>
                </c:pt>
                <c:pt idx="3198">
                  <c:v>756.34240867698134</c:v>
                </c:pt>
                <c:pt idx="3199">
                  <c:v>756.41360595974049</c:v>
                </c:pt>
                <c:pt idx="3200">
                  <c:v>756.48480167560342</c:v>
                </c:pt>
                <c:pt idx="3201">
                  <c:v>756.55599582467016</c:v>
                </c:pt>
                <c:pt idx="3202">
                  <c:v>756.62718840704952</c:v>
                </c:pt>
                <c:pt idx="3203">
                  <c:v>756.69837942283925</c:v>
                </c:pt>
                <c:pt idx="3204">
                  <c:v>756.76956887214806</c:v>
                </c:pt>
                <c:pt idx="3205">
                  <c:v>756.8407567550762</c:v>
                </c:pt>
                <c:pt idx="3206">
                  <c:v>756.91194307172793</c:v>
                </c:pt>
                <c:pt idx="3207">
                  <c:v>756.98312782221205</c:v>
                </c:pt>
                <c:pt idx="3208">
                  <c:v>757.05431100662622</c:v>
                </c:pt>
                <c:pt idx="3209">
                  <c:v>757.12549262507912</c:v>
                </c:pt>
                <c:pt idx="3210">
                  <c:v>757.19667267767079</c:v>
                </c:pt>
                <c:pt idx="3211">
                  <c:v>757.26785116450776</c:v>
                </c:pt>
                <c:pt idx="3212">
                  <c:v>757.33902808569212</c:v>
                </c:pt>
                <c:pt idx="3213">
                  <c:v>757.41020344132801</c:v>
                </c:pt>
                <c:pt idx="3214">
                  <c:v>757.48137723151979</c:v>
                </c:pt>
                <c:pt idx="3215">
                  <c:v>757.55254945636955</c:v>
                </c:pt>
                <c:pt idx="3216">
                  <c:v>757.62372011598131</c:v>
                </c:pt>
                <c:pt idx="3217">
                  <c:v>757.69488921046172</c:v>
                </c:pt>
                <c:pt idx="3218">
                  <c:v>757.76605673991048</c:v>
                </c:pt>
                <c:pt idx="3219">
                  <c:v>757.83722270443604</c:v>
                </c:pt>
                <c:pt idx="3220">
                  <c:v>757.90838710413834</c:v>
                </c:pt>
                <c:pt idx="3221">
                  <c:v>757.97954993912356</c:v>
                </c:pt>
                <c:pt idx="3222">
                  <c:v>758.05071120948935</c:v>
                </c:pt>
                <c:pt idx="3223">
                  <c:v>758.12187091534884</c:v>
                </c:pt>
                <c:pt idx="3224">
                  <c:v>758.19302905679695</c:v>
                </c:pt>
                <c:pt idx="3225">
                  <c:v>758.26418563394463</c:v>
                </c:pt>
                <c:pt idx="3226">
                  <c:v>758.33534064688934</c:v>
                </c:pt>
                <c:pt idx="3227">
                  <c:v>758.40649409573723</c:v>
                </c:pt>
                <c:pt idx="3228">
                  <c:v>758.47764598059462</c:v>
                </c:pt>
                <c:pt idx="3229">
                  <c:v>758.54879630155881</c:v>
                </c:pt>
                <c:pt idx="3230">
                  <c:v>758.61994505873838</c:v>
                </c:pt>
                <c:pt idx="3231">
                  <c:v>758.69109225223508</c:v>
                </c:pt>
                <c:pt idx="3232">
                  <c:v>758.76223788215509</c:v>
                </c:pt>
                <c:pt idx="3233">
                  <c:v>758.833381948598</c:v>
                </c:pt>
                <c:pt idx="3234">
                  <c:v>758.90452445167</c:v>
                </c:pt>
                <c:pt idx="3235">
                  <c:v>758.97566539147283</c:v>
                </c:pt>
                <c:pt idx="3236">
                  <c:v>759.04680476811245</c:v>
                </c:pt>
                <c:pt idx="3237">
                  <c:v>759.11794258169061</c:v>
                </c:pt>
                <c:pt idx="3238">
                  <c:v>759.18907883230918</c:v>
                </c:pt>
                <c:pt idx="3239">
                  <c:v>759.26021352007638</c:v>
                </c:pt>
                <c:pt idx="3240">
                  <c:v>759.33134664509168</c:v>
                </c:pt>
                <c:pt idx="3241">
                  <c:v>759.40247820745901</c:v>
                </c:pt>
                <c:pt idx="3242">
                  <c:v>759.47360820728204</c:v>
                </c:pt>
                <c:pt idx="3243">
                  <c:v>759.54473664466468</c:v>
                </c:pt>
                <c:pt idx="3244">
                  <c:v>759.61586351970845</c:v>
                </c:pt>
                <c:pt idx="3245">
                  <c:v>759.68698883251943</c:v>
                </c:pt>
                <c:pt idx="3246">
                  <c:v>759.75811258320141</c:v>
                </c:pt>
                <c:pt idx="3247">
                  <c:v>759.82923477185591</c:v>
                </c:pt>
                <c:pt idx="3248">
                  <c:v>759.90035539858673</c:v>
                </c:pt>
                <c:pt idx="3249">
                  <c:v>759.97147446349754</c:v>
                </c:pt>
                <c:pt idx="3250">
                  <c:v>760.04259196669216</c:v>
                </c:pt>
                <c:pt idx="3251">
                  <c:v>760.11370790827425</c:v>
                </c:pt>
                <c:pt idx="3252">
                  <c:v>760.18482228834523</c:v>
                </c:pt>
                <c:pt idx="3253">
                  <c:v>760.25593510700867</c:v>
                </c:pt>
                <c:pt idx="3254">
                  <c:v>760.32704636437074</c:v>
                </c:pt>
                <c:pt idx="3255">
                  <c:v>760.3981560605306</c:v>
                </c:pt>
                <c:pt idx="3256">
                  <c:v>760.46926419559406</c:v>
                </c:pt>
                <c:pt idx="3257">
                  <c:v>760.54037076966688</c:v>
                </c:pt>
                <c:pt idx="3258">
                  <c:v>760.6114757828459</c:v>
                </c:pt>
                <c:pt idx="3259">
                  <c:v>760.6825792352372</c:v>
                </c:pt>
                <c:pt idx="3260">
                  <c:v>760.75368112694639</c:v>
                </c:pt>
                <c:pt idx="3261">
                  <c:v>760.82478145807488</c:v>
                </c:pt>
                <c:pt idx="3262">
                  <c:v>760.89588022872408</c:v>
                </c:pt>
                <c:pt idx="3263">
                  <c:v>760.96697743900177</c:v>
                </c:pt>
                <c:pt idx="3264">
                  <c:v>761.03807308900707</c:v>
                </c:pt>
                <c:pt idx="3265">
                  <c:v>761.10916717884356</c:v>
                </c:pt>
                <c:pt idx="3266">
                  <c:v>761.18025970861686</c:v>
                </c:pt>
                <c:pt idx="3267">
                  <c:v>761.25135067842609</c:v>
                </c:pt>
                <c:pt idx="3268">
                  <c:v>761.32244008837915</c:v>
                </c:pt>
                <c:pt idx="3269">
                  <c:v>761.39352793857722</c:v>
                </c:pt>
                <c:pt idx="3270">
                  <c:v>761.46461422912148</c:v>
                </c:pt>
                <c:pt idx="3271">
                  <c:v>761.53569896011754</c:v>
                </c:pt>
                <c:pt idx="3272">
                  <c:v>761.60678213166671</c:v>
                </c:pt>
                <c:pt idx="3273">
                  <c:v>761.67786374387458</c:v>
                </c:pt>
                <c:pt idx="3274">
                  <c:v>761.7489437968444</c:v>
                </c:pt>
                <c:pt idx="3275">
                  <c:v>761.82002229067291</c:v>
                </c:pt>
                <c:pt idx="3276">
                  <c:v>761.89109922547004</c:v>
                </c:pt>
                <c:pt idx="3277">
                  <c:v>761.96217460133698</c:v>
                </c:pt>
                <c:pt idx="3278">
                  <c:v>762.0332484183748</c:v>
                </c:pt>
                <c:pt idx="3279">
                  <c:v>762.10432067669115</c:v>
                </c:pt>
                <c:pt idx="3280">
                  <c:v>762.17539137638278</c:v>
                </c:pt>
                <c:pt idx="3281">
                  <c:v>762.24646051755735</c:v>
                </c:pt>
                <c:pt idx="3282">
                  <c:v>762.31752810031583</c:v>
                </c:pt>
                <c:pt idx="3283">
                  <c:v>762.38859412476143</c:v>
                </c:pt>
                <c:pt idx="3284">
                  <c:v>762.45965859099749</c:v>
                </c:pt>
                <c:pt idx="3285">
                  <c:v>762.53072149912941</c:v>
                </c:pt>
                <c:pt idx="3286">
                  <c:v>762.60178284925598</c:v>
                </c:pt>
                <c:pt idx="3287">
                  <c:v>762.6728426414802</c:v>
                </c:pt>
                <c:pt idx="3288">
                  <c:v>762.74390087590973</c:v>
                </c:pt>
                <c:pt idx="3289">
                  <c:v>762.81495755264109</c:v>
                </c:pt>
                <c:pt idx="3290">
                  <c:v>762.88601267178194</c:v>
                </c:pt>
                <c:pt idx="3291">
                  <c:v>762.95706623343074</c:v>
                </c:pt>
                <c:pt idx="3292">
                  <c:v>763.02811823769525</c:v>
                </c:pt>
                <c:pt idx="3293">
                  <c:v>763.09916868467838</c:v>
                </c:pt>
                <c:pt idx="3294">
                  <c:v>763.1702175744789</c:v>
                </c:pt>
                <c:pt idx="3295">
                  <c:v>763.24126490720209</c:v>
                </c:pt>
                <c:pt idx="3296">
                  <c:v>763.31231068294858</c:v>
                </c:pt>
                <c:pt idx="3297">
                  <c:v>763.38335490182374</c:v>
                </c:pt>
                <c:pt idx="3298">
                  <c:v>763.45439756393068</c:v>
                </c:pt>
                <c:pt idx="3299">
                  <c:v>763.52543866937015</c:v>
                </c:pt>
                <c:pt idx="3300">
                  <c:v>763.59647821824728</c:v>
                </c:pt>
                <c:pt idx="3301">
                  <c:v>763.66751621066282</c:v>
                </c:pt>
                <c:pt idx="3302">
                  <c:v>763.73855264671965</c:v>
                </c:pt>
                <c:pt idx="3303">
                  <c:v>763.80958752652316</c:v>
                </c:pt>
                <c:pt idx="3304">
                  <c:v>763.88062085017157</c:v>
                </c:pt>
                <c:pt idx="3305">
                  <c:v>763.95165261777026</c:v>
                </c:pt>
                <c:pt idx="3306">
                  <c:v>764.0226828294218</c:v>
                </c:pt>
                <c:pt idx="3307">
                  <c:v>764.09371148522928</c:v>
                </c:pt>
                <c:pt idx="3308">
                  <c:v>764.16473858529559</c:v>
                </c:pt>
                <c:pt idx="3309">
                  <c:v>764.23576412972136</c:v>
                </c:pt>
                <c:pt idx="3310">
                  <c:v>764.30678811861162</c:v>
                </c:pt>
                <c:pt idx="3311">
                  <c:v>764.37781055206676</c:v>
                </c:pt>
                <c:pt idx="3312">
                  <c:v>764.44883143019217</c:v>
                </c:pt>
                <c:pt idx="3313">
                  <c:v>764.51985075308824</c:v>
                </c:pt>
                <c:pt idx="3314">
                  <c:v>764.59086852085773</c:v>
                </c:pt>
                <c:pt idx="3315">
                  <c:v>764.66188473360558</c:v>
                </c:pt>
                <c:pt idx="3316">
                  <c:v>764.73289939143001</c:v>
                </c:pt>
                <c:pt idx="3317">
                  <c:v>764.80391249443846</c:v>
                </c:pt>
                <c:pt idx="3318">
                  <c:v>764.87492404272905</c:v>
                </c:pt>
                <c:pt idx="3319">
                  <c:v>764.94593403640897</c:v>
                </c:pt>
                <c:pt idx="3320">
                  <c:v>765.01694247557884</c:v>
                </c:pt>
                <c:pt idx="3321">
                  <c:v>765.08794936033883</c:v>
                </c:pt>
                <c:pt idx="3322">
                  <c:v>765.15895469079385</c:v>
                </c:pt>
                <c:pt idx="3323">
                  <c:v>765.22995846704669</c:v>
                </c:pt>
                <c:pt idx="3324">
                  <c:v>765.30096068919772</c:v>
                </c:pt>
                <c:pt idx="3325">
                  <c:v>765.37196135735394</c:v>
                </c:pt>
                <c:pt idx="3326">
                  <c:v>765.44296047161129</c:v>
                </c:pt>
                <c:pt idx="3327">
                  <c:v>765.51395803207902</c:v>
                </c:pt>
                <c:pt idx="3328">
                  <c:v>765.58495403885752</c:v>
                </c:pt>
                <c:pt idx="3329">
                  <c:v>765.65594849204263</c:v>
                </c:pt>
                <c:pt idx="3330">
                  <c:v>765.72694139174575</c:v>
                </c:pt>
                <c:pt idx="3331">
                  <c:v>765.79793273806513</c:v>
                </c:pt>
                <c:pt idx="3332">
                  <c:v>765.86892253110545</c:v>
                </c:pt>
                <c:pt idx="3333">
                  <c:v>765.93991077096473</c:v>
                </c:pt>
                <c:pt idx="3334">
                  <c:v>766.01089745774982</c:v>
                </c:pt>
                <c:pt idx="3335">
                  <c:v>766.081882591561</c:v>
                </c:pt>
                <c:pt idx="3336">
                  <c:v>766.15286617250058</c:v>
                </c:pt>
                <c:pt idx="3337">
                  <c:v>766.2238482006735</c:v>
                </c:pt>
                <c:pt idx="3338">
                  <c:v>766.29482867617753</c:v>
                </c:pt>
                <c:pt idx="3339">
                  <c:v>766.36580759911965</c:v>
                </c:pt>
                <c:pt idx="3340">
                  <c:v>766.43678496959774</c:v>
                </c:pt>
                <c:pt idx="3341">
                  <c:v>766.50776078772094</c:v>
                </c:pt>
                <c:pt idx="3342">
                  <c:v>766.57873505358259</c:v>
                </c:pt>
                <c:pt idx="3343">
                  <c:v>766.64970776728944</c:v>
                </c:pt>
                <c:pt idx="3344">
                  <c:v>766.72067892894859</c:v>
                </c:pt>
                <c:pt idx="3345">
                  <c:v>766.79164853865097</c:v>
                </c:pt>
                <c:pt idx="3346">
                  <c:v>766.86261659651007</c:v>
                </c:pt>
                <c:pt idx="3347">
                  <c:v>766.93358310262374</c:v>
                </c:pt>
                <c:pt idx="3348">
                  <c:v>767.00454805709194</c:v>
                </c:pt>
                <c:pt idx="3349">
                  <c:v>767.07551146001936</c:v>
                </c:pt>
                <c:pt idx="3350">
                  <c:v>767.14647331151025</c:v>
                </c:pt>
                <c:pt idx="3351">
                  <c:v>767.21743361166023</c:v>
                </c:pt>
                <c:pt idx="3352">
                  <c:v>767.2883923605782</c:v>
                </c:pt>
                <c:pt idx="3353">
                  <c:v>767.35934955836433</c:v>
                </c:pt>
                <c:pt idx="3354">
                  <c:v>767.43030520511832</c:v>
                </c:pt>
                <c:pt idx="3355">
                  <c:v>767.50125930094464</c:v>
                </c:pt>
                <c:pt idx="3356">
                  <c:v>767.57221184594778</c:v>
                </c:pt>
                <c:pt idx="3357">
                  <c:v>767.64316284022311</c:v>
                </c:pt>
                <c:pt idx="3358">
                  <c:v>767.71411228387933</c:v>
                </c:pt>
                <c:pt idx="3359">
                  <c:v>767.78506017701432</c:v>
                </c:pt>
                <c:pt idx="3360">
                  <c:v>767.85600651973232</c:v>
                </c:pt>
                <c:pt idx="3361">
                  <c:v>767.92695131213554</c:v>
                </c:pt>
                <c:pt idx="3362">
                  <c:v>767.99789455432574</c:v>
                </c:pt>
                <c:pt idx="3363">
                  <c:v>768.06883624640511</c:v>
                </c:pt>
                <c:pt idx="3364">
                  <c:v>768.13977638847587</c:v>
                </c:pt>
                <c:pt idx="3365">
                  <c:v>768.21071498063986</c:v>
                </c:pt>
                <c:pt idx="3366">
                  <c:v>768.28165202299704</c:v>
                </c:pt>
                <c:pt idx="3367">
                  <c:v>768.35258751565141</c:v>
                </c:pt>
                <c:pt idx="3368">
                  <c:v>768.42352145870746</c:v>
                </c:pt>
                <c:pt idx="3369">
                  <c:v>768.49445385226227</c:v>
                </c:pt>
                <c:pt idx="3370">
                  <c:v>768.56538469642044</c:v>
                </c:pt>
                <c:pt idx="3371">
                  <c:v>768.63631399128371</c:v>
                </c:pt>
                <c:pt idx="3372">
                  <c:v>768.70724173695419</c:v>
                </c:pt>
                <c:pt idx="3373">
                  <c:v>768.7781679335335</c:v>
                </c:pt>
                <c:pt idx="3374">
                  <c:v>768.84909258112589</c:v>
                </c:pt>
                <c:pt idx="3375">
                  <c:v>768.92001567982663</c:v>
                </c:pt>
                <c:pt idx="3376">
                  <c:v>768.99093722974646</c:v>
                </c:pt>
                <c:pt idx="3377">
                  <c:v>769.06185723098042</c:v>
                </c:pt>
                <c:pt idx="3378">
                  <c:v>769.13277568363503</c:v>
                </c:pt>
                <c:pt idx="3379">
                  <c:v>769.2036925878075</c:v>
                </c:pt>
                <c:pt idx="3380">
                  <c:v>769.27460794360434</c:v>
                </c:pt>
                <c:pt idx="3381">
                  <c:v>769.34552175112469</c:v>
                </c:pt>
                <c:pt idx="3382">
                  <c:v>769.41643401047293</c:v>
                </c:pt>
                <c:pt idx="3383">
                  <c:v>769.48734472174601</c:v>
                </c:pt>
                <c:pt idx="3384">
                  <c:v>769.55825388505036</c:v>
                </c:pt>
                <c:pt idx="3385">
                  <c:v>769.62916150048784</c:v>
                </c:pt>
                <c:pt idx="3386">
                  <c:v>769.70006756815769</c:v>
                </c:pt>
                <c:pt idx="3387">
                  <c:v>769.77097208816178</c:v>
                </c:pt>
                <c:pt idx="3388">
                  <c:v>769.84187506060391</c:v>
                </c:pt>
                <c:pt idx="3389">
                  <c:v>769.91277648558605</c:v>
                </c:pt>
                <c:pt idx="3390">
                  <c:v>769.98367636320734</c:v>
                </c:pt>
                <c:pt idx="3391">
                  <c:v>770.05457469357168</c:v>
                </c:pt>
                <c:pt idx="3392">
                  <c:v>770.12547147677844</c:v>
                </c:pt>
                <c:pt idx="3393">
                  <c:v>770.19636671293392</c:v>
                </c:pt>
                <c:pt idx="3394">
                  <c:v>770.26726040213509</c:v>
                </c:pt>
                <c:pt idx="3395">
                  <c:v>770.33815254448575</c:v>
                </c:pt>
                <c:pt idx="3396">
                  <c:v>770.40904314008753</c:v>
                </c:pt>
                <c:pt idx="3397">
                  <c:v>770.47993218904185</c:v>
                </c:pt>
                <c:pt idx="3398">
                  <c:v>770.55081969145044</c:v>
                </c:pt>
                <c:pt idx="3399">
                  <c:v>770.62170564741484</c:v>
                </c:pt>
                <c:pt idx="3400">
                  <c:v>770.69259005703884</c:v>
                </c:pt>
                <c:pt idx="3401">
                  <c:v>770.76347292041919</c:v>
                </c:pt>
                <c:pt idx="3402">
                  <c:v>770.83435423766218</c:v>
                </c:pt>
                <c:pt idx="3403">
                  <c:v>770.90523400886912</c:v>
                </c:pt>
                <c:pt idx="3404">
                  <c:v>770.97611223414151</c:v>
                </c:pt>
                <c:pt idx="3405">
                  <c:v>771.04698891357612</c:v>
                </c:pt>
                <c:pt idx="3406">
                  <c:v>771.11786404728127</c:v>
                </c:pt>
                <c:pt idx="3407">
                  <c:v>771.18873763535396</c:v>
                </c:pt>
                <c:pt idx="3408">
                  <c:v>771.25960967789774</c:v>
                </c:pt>
                <c:pt idx="3409">
                  <c:v>771.33048017501403</c:v>
                </c:pt>
                <c:pt idx="3410">
                  <c:v>771.40134912680423</c:v>
                </c:pt>
                <c:pt idx="3411">
                  <c:v>771.47221653336726</c:v>
                </c:pt>
                <c:pt idx="3412">
                  <c:v>771.54308239480918</c:v>
                </c:pt>
                <c:pt idx="3413">
                  <c:v>771.61394671122889</c:v>
                </c:pt>
                <c:pt idx="3414">
                  <c:v>771.68480948272793</c:v>
                </c:pt>
                <c:pt idx="3415">
                  <c:v>771.75567070940963</c:v>
                </c:pt>
                <c:pt idx="3416">
                  <c:v>771.82653039137085</c:v>
                </c:pt>
                <c:pt idx="3417">
                  <c:v>771.89738852872199</c:v>
                </c:pt>
                <c:pt idx="3418">
                  <c:v>771.96824512155513</c:v>
                </c:pt>
                <c:pt idx="3419">
                  <c:v>772.03910016997611</c:v>
                </c:pt>
                <c:pt idx="3420">
                  <c:v>772.10995367408589</c:v>
                </c:pt>
                <c:pt idx="3421">
                  <c:v>772.18080563398587</c:v>
                </c:pt>
                <c:pt idx="3422">
                  <c:v>772.25165604977747</c:v>
                </c:pt>
                <c:pt idx="3423">
                  <c:v>772.32250492156152</c:v>
                </c:pt>
                <c:pt idx="3424">
                  <c:v>772.3933522494392</c:v>
                </c:pt>
                <c:pt idx="3425">
                  <c:v>772.46419803351421</c:v>
                </c:pt>
                <c:pt idx="3426">
                  <c:v>772.5350422738851</c:v>
                </c:pt>
                <c:pt idx="3427">
                  <c:v>772.60588497065339</c:v>
                </c:pt>
                <c:pt idx="3428">
                  <c:v>772.67672612392221</c:v>
                </c:pt>
                <c:pt idx="3429">
                  <c:v>772.74756573379477</c:v>
                </c:pt>
                <c:pt idx="3430">
                  <c:v>772.81840380036556</c:v>
                </c:pt>
                <c:pt idx="3431">
                  <c:v>772.88924032373995</c:v>
                </c:pt>
                <c:pt idx="3432">
                  <c:v>772.9600753040238</c:v>
                </c:pt>
                <c:pt idx="3433">
                  <c:v>773.03090874130896</c:v>
                </c:pt>
                <c:pt idx="3434">
                  <c:v>773.10174063570548</c:v>
                </c:pt>
                <c:pt idx="3435">
                  <c:v>773.17257098730988</c:v>
                </c:pt>
                <c:pt idx="3436">
                  <c:v>773.24339979622312</c:v>
                </c:pt>
                <c:pt idx="3437">
                  <c:v>773.31422706254841</c:v>
                </c:pt>
                <c:pt idx="3438">
                  <c:v>773.38505278638661</c:v>
                </c:pt>
                <c:pt idx="3439">
                  <c:v>773.455876967839</c:v>
                </c:pt>
                <c:pt idx="3440">
                  <c:v>773.52669960700621</c:v>
                </c:pt>
                <c:pt idx="3441">
                  <c:v>773.5975207039869</c:v>
                </c:pt>
                <c:pt idx="3442">
                  <c:v>773.66834025888897</c:v>
                </c:pt>
                <c:pt idx="3443">
                  <c:v>773.73915827180872</c:v>
                </c:pt>
                <c:pt idx="3444">
                  <c:v>773.80997474284914</c:v>
                </c:pt>
                <c:pt idx="3445">
                  <c:v>773.88078967210902</c:v>
                </c:pt>
                <c:pt idx="3446">
                  <c:v>773.95160305969137</c:v>
                </c:pt>
                <c:pt idx="3447">
                  <c:v>774.02241490569691</c:v>
                </c:pt>
                <c:pt idx="3448">
                  <c:v>774.09322521022432</c:v>
                </c:pt>
                <c:pt idx="3449">
                  <c:v>774.16403397338127</c:v>
                </c:pt>
                <c:pt idx="3450">
                  <c:v>774.23484119526154</c:v>
                </c:pt>
                <c:pt idx="3451">
                  <c:v>774.30564687597303</c:v>
                </c:pt>
                <c:pt idx="3452">
                  <c:v>774.37645101561384</c:v>
                </c:pt>
                <c:pt idx="3453">
                  <c:v>774.44725361427822</c:v>
                </c:pt>
                <c:pt idx="3454">
                  <c:v>774.51805467208032</c:v>
                </c:pt>
                <c:pt idx="3455">
                  <c:v>774.58885418911177</c:v>
                </c:pt>
                <c:pt idx="3456">
                  <c:v>774.65965216547579</c:v>
                </c:pt>
                <c:pt idx="3457">
                  <c:v>774.73044860127504</c:v>
                </c:pt>
                <c:pt idx="3458">
                  <c:v>774.80124349660809</c:v>
                </c:pt>
                <c:pt idx="3459">
                  <c:v>774.87203685157772</c:v>
                </c:pt>
                <c:pt idx="3460">
                  <c:v>774.94282866628464</c:v>
                </c:pt>
                <c:pt idx="3461">
                  <c:v>775.01361894082947</c:v>
                </c:pt>
                <c:pt idx="3462">
                  <c:v>775.08440767531295</c:v>
                </c:pt>
                <c:pt idx="3463">
                  <c:v>775.15519486983544</c:v>
                </c:pt>
                <c:pt idx="3464">
                  <c:v>775.22598052450235</c:v>
                </c:pt>
                <c:pt idx="3465">
                  <c:v>775.2967646394095</c:v>
                </c:pt>
                <c:pt idx="3466">
                  <c:v>775.36754721465741</c:v>
                </c:pt>
                <c:pt idx="3467">
                  <c:v>775.43832825035133</c:v>
                </c:pt>
                <c:pt idx="3468">
                  <c:v>775.50910774658928</c:v>
                </c:pt>
                <c:pt idx="3469">
                  <c:v>775.5798857034722</c:v>
                </c:pt>
                <c:pt idx="3470">
                  <c:v>775.65066212110014</c:v>
                </c:pt>
                <c:pt idx="3471">
                  <c:v>775.72143699957815</c:v>
                </c:pt>
                <c:pt idx="3472">
                  <c:v>775.79221033900467</c:v>
                </c:pt>
                <c:pt idx="3473">
                  <c:v>775.86298213947782</c:v>
                </c:pt>
                <c:pt idx="3474">
                  <c:v>775.93375240110242</c:v>
                </c:pt>
                <c:pt idx="3475">
                  <c:v>776.00452112397682</c:v>
                </c:pt>
                <c:pt idx="3476">
                  <c:v>776.07528830820377</c:v>
                </c:pt>
                <c:pt idx="3477">
                  <c:v>776.14605395388332</c:v>
                </c:pt>
                <c:pt idx="3478">
                  <c:v>776.21681806111383</c:v>
                </c:pt>
                <c:pt idx="3479">
                  <c:v>776.28758063000009</c:v>
                </c:pt>
                <c:pt idx="3480">
                  <c:v>776.35834166064035</c:v>
                </c:pt>
                <c:pt idx="3481">
                  <c:v>776.42910115313487</c:v>
                </c:pt>
                <c:pt idx="3482">
                  <c:v>776.49985910758608</c:v>
                </c:pt>
                <c:pt idx="3483">
                  <c:v>776.57061552409448</c:v>
                </c:pt>
                <c:pt idx="3484">
                  <c:v>776.64137040276023</c:v>
                </c:pt>
                <c:pt idx="3485">
                  <c:v>776.71212374368611</c:v>
                </c:pt>
                <c:pt idx="3486">
                  <c:v>776.78287554696988</c:v>
                </c:pt>
                <c:pt idx="3487">
                  <c:v>776.85362581271181</c:v>
                </c:pt>
                <c:pt idx="3488">
                  <c:v>776.92437454101673</c:v>
                </c:pt>
                <c:pt idx="3489">
                  <c:v>776.99512173198036</c:v>
                </c:pt>
                <c:pt idx="3490">
                  <c:v>777.06586738570741</c:v>
                </c:pt>
                <c:pt idx="3491">
                  <c:v>777.13661150229814</c:v>
                </c:pt>
                <c:pt idx="3492">
                  <c:v>777.20735408184817</c:v>
                </c:pt>
                <c:pt idx="3493">
                  <c:v>777.27809512446436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'Hydraulic Gradient'!$L$1:$V$1</c:f>
              <c:strCache>
                <c:ptCount val="1"/>
                <c:pt idx="0">
                  <c:v>Alyeska Calcs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Gradient'!$P$3:$P$15000</c:f>
              <c:numCache>
                <c:formatCode>0.0000000000E+00</c:formatCode>
                <c:ptCount val="14998"/>
                <c:pt idx="0" formatCode="General">
                  <c:v>520</c:v>
                </c:pt>
                <c:pt idx="1">
                  <c:v>520.06482427420406</c:v>
                </c:pt>
                <c:pt idx="2">
                  <c:v>520.1296485508168</c:v>
                </c:pt>
                <c:pt idx="3">
                  <c:v>520.19447162872041</c:v>
                </c:pt>
                <c:pt idx="4">
                  <c:v>520.25929350806291</c:v>
                </c:pt>
                <c:pt idx="5">
                  <c:v>520.32411418891104</c:v>
                </c:pt>
                <c:pt idx="6">
                  <c:v>520.38893367133278</c:v>
                </c:pt>
                <c:pt idx="7">
                  <c:v>520.4537519553935</c:v>
                </c:pt>
                <c:pt idx="8">
                  <c:v>520.51856904116107</c:v>
                </c:pt>
                <c:pt idx="9">
                  <c:v>520.58338492870109</c:v>
                </c:pt>
                <c:pt idx="10">
                  <c:v>520.64819961808121</c:v>
                </c:pt>
                <c:pt idx="11">
                  <c:v>520.71301310936713</c:v>
                </c:pt>
                <c:pt idx="12">
                  <c:v>520.77782540262774</c:v>
                </c:pt>
                <c:pt idx="13">
                  <c:v>520.84263649792729</c:v>
                </c:pt>
                <c:pt idx="14">
                  <c:v>520.90744639533477</c:v>
                </c:pt>
                <c:pt idx="15">
                  <c:v>520.97225509491454</c:v>
                </c:pt>
                <c:pt idx="16">
                  <c:v>521.0370625967355</c:v>
                </c:pt>
                <c:pt idx="17">
                  <c:v>521.10186890086311</c:v>
                </c:pt>
                <c:pt idx="18">
                  <c:v>521.16667400736515</c:v>
                </c:pt>
                <c:pt idx="19">
                  <c:v>521.23147791630822</c:v>
                </c:pt>
                <c:pt idx="20">
                  <c:v>521.29628062775782</c:v>
                </c:pt>
                <c:pt idx="21">
                  <c:v>521.36108214178159</c:v>
                </c:pt>
                <c:pt idx="22">
                  <c:v>521.42588245844627</c:v>
                </c:pt>
                <c:pt idx="23">
                  <c:v>521.49068157781824</c:v>
                </c:pt>
                <c:pt idx="24">
                  <c:v>521.55547949996424</c:v>
                </c:pt>
                <c:pt idx="25">
                  <c:v>521.62027622495077</c:v>
                </c:pt>
                <c:pt idx="26">
                  <c:v>521.68507175284549</c:v>
                </c:pt>
                <c:pt idx="27">
                  <c:v>521.74986608371387</c:v>
                </c:pt>
                <c:pt idx="28">
                  <c:v>521.81465921762356</c:v>
                </c:pt>
                <c:pt idx="29">
                  <c:v>521.87945115464004</c:v>
                </c:pt>
                <c:pt idx="30">
                  <c:v>521.94424189483107</c:v>
                </c:pt>
                <c:pt idx="31">
                  <c:v>522.00903143826292</c:v>
                </c:pt>
                <c:pt idx="32">
                  <c:v>522.07381978500121</c:v>
                </c:pt>
                <c:pt idx="33">
                  <c:v>522.13860693511458</c:v>
                </c:pt>
                <c:pt idx="34">
                  <c:v>522.20339288866842</c:v>
                </c:pt>
                <c:pt idx="35">
                  <c:v>522.26817764572934</c:v>
                </c:pt>
                <c:pt idx="36">
                  <c:v>522.33296120636498</c:v>
                </c:pt>
                <c:pt idx="37">
                  <c:v>522.39774357063948</c:v>
                </c:pt>
                <c:pt idx="38">
                  <c:v>522.4625247386216</c:v>
                </c:pt>
                <c:pt idx="39">
                  <c:v>522.52730471037773</c:v>
                </c:pt>
                <c:pt idx="40">
                  <c:v>522.59208348597349</c:v>
                </c:pt>
                <c:pt idx="41">
                  <c:v>522.65686106547741</c:v>
                </c:pt>
                <c:pt idx="42">
                  <c:v>522.72163744895477</c:v>
                </c:pt>
                <c:pt idx="43">
                  <c:v>522.78641263647103</c:v>
                </c:pt>
                <c:pt idx="44">
                  <c:v>522.85118662809487</c:v>
                </c:pt>
                <c:pt idx="45">
                  <c:v>522.91595942389154</c:v>
                </c:pt>
                <c:pt idx="46">
                  <c:v>522.98073102392755</c:v>
                </c:pt>
                <c:pt idx="47">
                  <c:v>523.04550142827043</c:v>
                </c:pt>
                <c:pt idx="48">
                  <c:v>523.11027063698657</c:v>
                </c:pt>
                <c:pt idx="49">
                  <c:v>523.17503865014135</c:v>
                </c:pt>
                <c:pt idx="50">
                  <c:v>523.23980546780228</c:v>
                </c:pt>
                <c:pt idx="51">
                  <c:v>523.30457109003567</c:v>
                </c:pt>
                <c:pt idx="52">
                  <c:v>523.36933551690697</c:v>
                </c:pt>
                <c:pt idx="53">
                  <c:v>523.43409874848464</c:v>
                </c:pt>
                <c:pt idx="54">
                  <c:v>523.49886078483405</c:v>
                </c:pt>
                <c:pt idx="55">
                  <c:v>523.56362162602159</c:v>
                </c:pt>
                <c:pt idx="56">
                  <c:v>523.62838127211478</c:v>
                </c:pt>
                <c:pt idx="57">
                  <c:v>523.69313972317866</c:v>
                </c:pt>
                <c:pt idx="58">
                  <c:v>523.75789697927985</c:v>
                </c:pt>
                <c:pt idx="59">
                  <c:v>523.82265304048576</c:v>
                </c:pt>
                <c:pt idx="60">
                  <c:v>523.88740790686268</c:v>
                </c:pt>
                <c:pt idx="61">
                  <c:v>523.95216157847801</c:v>
                </c:pt>
                <c:pt idx="62">
                  <c:v>524.016914055396</c:v>
                </c:pt>
                <c:pt idx="63">
                  <c:v>524.08166533768406</c:v>
                </c:pt>
                <c:pt idx="64">
                  <c:v>524.1464154254096</c:v>
                </c:pt>
                <c:pt idx="65">
                  <c:v>524.21116431863891</c:v>
                </c:pt>
                <c:pt idx="66">
                  <c:v>524.27591201743621</c:v>
                </c:pt>
                <c:pt idx="67">
                  <c:v>524.34065852186995</c:v>
                </c:pt>
                <c:pt idx="68">
                  <c:v>524.40540383200641</c:v>
                </c:pt>
                <c:pt idx="69">
                  <c:v>524.47014794791073</c:v>
                </c:pt>
                <c:pt idx="70">
                  <c:v>524.53489086965044</c:v>
                </c:pt>
                <c:pt idx="71">
                  <c:v>524.59963259729273</c:v>
                </c:pt>
                <c:pt idx="72">
                  <c:v>524.66437313090285</c:v>
                </c:pt>
                <c:pt idx="73">
                  <c:v>524.72911247054617</c:v>
                </c:pt>
                <c:pt idx="74">
                  <c:v>524.79385061629091</c:v>
                </c:pt>
                <c:pt idx="75">
                  <c:v>524.85858756820346</c:v>
                </c:pt>
                <c:pt idx="76">
                  <c:v>524.92332332634896</c:v>
                </c:pt>
                <c:pt idx="77">
                  <c:v>524.98805789079472</c:v>
                </c:pt>
                <c:pt idx="78">
                  <c:v>525.05279126160588</c:v>
                </c:pt>
                <c:pt idx="79">
                  <c:v>525.11752343884973</c:v>
                </c:pt>
                <c:pt idx="80">
                  <c:v>525.18225442259256</c:v>
                </c:pt>
                <c:pt idx="81">
                  <c:v>525.24698421290168</c:v>
                </c:pt>
                <c:pt idx="82">
                  <c:v>525.31171280984108</c:v>
                </c:pt>
                <c:pt idx="83">
                  <c:v>525.37644021347921</c:v>
                </c:pt>
                <c:pt idx="84">
                  <c:v>525.44116642388121</c:v>
                </c:pt>
                <c:pt idx="85">
                  <c:v>525.50589144111427</c:v>
                </c:pt>
                <c:pt idx="86">
                  <c:v>525.57061526524456</c:v>
                </c:pt>
                <c:pt idx="87">
                  <c:v>525.63533789633732</c:v>
                </c:pt>
                <c:pt idx="88">
                  <c:v>525.70005933445975</c:v>
                </c:pt>
                <c:pt idx="89">
                  <c:v>525.76477957967791</c:v>
                </c:pt>
                <c:pt idx="90">
                  <c:v>525.82949863205818</c:v>
                </c:pt>
                <c:pt idx="91">
                  <c:v>525.8942164916665</c:v>
                </c:pt>
                <c:pt idx="92">
                  <c:v>525.9589331585704</c:v>
                </c:pt>
                <c:pt idx="93">
                  <c:v>526.02364863283356</c:v>
                </c:pt>
                <c:pt idx="94">
                  <c:v>526.0883629145244</c:v>
                </c:pt>
                <c:pt idx="95">
                  <c:v>526.15307600370909</c:v>
                </c:pt>
                <c:pt idx="96">
                  <c:v>526.21778790045266</c:v>
                </c:pt>
                <c:pt idx="97">
                  <c:v>526.28249860482219</c:v>
                </c:pt>
                <c:pt idx="98">
                  <c:v>526.34720811688396</c:v>
                </c:pt>
                <c:pt idx="99">
                  <c:v>526.41191643670516</c:v>
                </c:pt>
                <c:pt idx="100">
                  <c:v>526.47662356434967</c:v>
                </c:pt>
                <c:pt idx="101">
                  <c:v>526.54132949988457</c:v>
                </c:pt>
                <c:pt idx="102">
                  <c:v>526.60603424337728</c:v>
                </c:pt>
                <c:pt idx="103">
                  <c:v>526.6707377948926</c:v>
                </c:pt>
                <c:pt idx="104">
                  <c:v>526.73544015449784</c:v>
                </c:pt>
                <c:pt idx="105">
                  <c:v>526.80014132225892</c:v>
                </c:pt>
                <c:pt idx="106">
                  <c:v>526.86484129824191</c:v>
                </c:pt>
                <c:pt idx="107">
                  <c:v>526.92954008251183</c:v>
                </c:pt>
                <c:pt idx="108">
                  <c:v>526.99423767513599</c:v>
                </c:pt>
                <c:pt idx="109">
                  <c:v>527.05893407618021</c:v>
                </c:pt>
                <c:pt idx="110">
                  <c:v>527.12362928571065</c:v>
                </c:pt>
                <c:pt idx="111">
                  <c:v>527.18832330379439</c:v>
                </c:pt>
                <c:pt idx="112">
                  <c:v>527.25301613049635</c:v>
                </c:pt>
                <c:pt idx="113">
                  <c:v>527.3177077658836</c:v>
                </c:pt>
                <c:pt idx="114">
                  <c:v>527.38239821002219</c:v>
                </c:pt>
                <c:pt idx="115">
                  <c:v>527.44708746297817</c:v>
                </c:pt>
                <c:pt idx="116">
                  <c:v>527.51177552481761</c:v>
                </c:pt>
                <c:pt idx="117">
                  <c:v>527.57646239560529</c:v>
                </c:pt>
                <c:pt idx="118">
                  <c:v>527.6411480754083</c:v>
                </c:pt>
                <c:pt idx="119">
                  <c:v>527.70583256429279</c:v>
                </c:pt>
                <c:pt idx="120">
                  <c:v>527.77051586232562</c:v>
                </c:pt>
                <c:pt idx="121">
                  <c:v>527.83519796957171</c:v>
                </c:pt>
                <c:pt idx="122">
                  <c:v>527.89987888609812</c:v>
                </c:pt>
                <c:pt idx="123">
                  <c:v>527.96455861197092</c:v>
                </c:pt>
                <c:pt idx="124">
                  <c:v>528.02923714725591</c:v>
                </c:pt>
                <c:pt idx="125">
                  <c:v>528.09391449201917</c:v>
                </c:pt>
                <c:pt idx="126">
                  <c:v>528.15859064632662</c:v>
                </c:pt>
                <c:pt idx="127">
                  <c:v>528.2232656102442</c:v>
                </c:pt>
                <c:pt idx="128">
                  <c:v>528.28793938383774</c:v>
                </c:pt>
                <c:pt idx="129">
                  <c:v>528.35261196717329</c:v>
                </c:pt>
                <c:pt idx="130">
                  <c:v>528.4172833603177</c:v>
                </c:pt>
                <c:pt idx="131">
                  <c:v>528.48195356333702</c:v>
                </c:pt>
                <c:pt idx="132">
                  <c:v>528.54662257629593</c:v>
                </c:pt>
                <c:pt idx="133">
                  <c:v>528.61129039926152</c:v>
                </c:pt>
                <c:pt idx="134">
                  <c:v>528.67595703229972</c:v>
                </c:pt>
                <c:pt idx="135">
                  <c:v>528.74062247547636</c:v>
                </c:pt>
                <c:pt idx="136">
                  <c:v>528.80528672885737</c:v>
                </c:pt>
                <c:pt idx="137">
                  <c:v>528.8699497925096</c:v>
                </c:pt>
                <c:pt idx="138">
                  <c:v>528.93461166649786</c:v>
                </c:pt>
                <c:pt idx="139">
                  <c:v>528.9992723508891</c:v>
                </c:pt>
                <c:pt idx="140">
                  <c:v>529.06393184574813</c:v>
                </c:pt>
                <c:pt idx="141">
                  <c:v>529.12859015114191</c:v>
                </c:pt>
                <c:pt idx="142">
                  <c:v>529.19324726713626</c:v>
                </c:pt>
                <c:pt idx="143">
                  <c:v>529.25790319379689</c:v>
                </c:pt>
                <c:pt idx="144">
                  <c:v>529.32255793118975</c:v>
                </c:pt>
                <c:pt idx="145">
                  <c:v>529.38721147938077</c:v>
                </c:pt>
                <c:pt idx="146">
                  <c:v>529.45186383843554</c:v>
                </c:pt>
                <c:pt idx="147">
                  <c:v>529.51651500842001</c:v>
                </c:pt>
                <c:pt idx="148">
                  <c:v>529.58116498940092</c:v>
                </c:pt>
                <c:pt idx="149">
                  <c:v>529.6458137814443</c:v>
                </c:pt>
                <c:pt idx="150">
                  <c:v>529.71046138461463</c:v>
                </c:pt>
                <c:pt idx="151">
                  <c:v>529.77510779897898</c:v>
                </c:pt>
                <c:pt idx="152">
                  <c:v>529.83975302460294</c:v>
                </c:pt>
                <c:pt idx="153">
                  <c:v>529.90439706155246</c:v>
                </c:pt>
                <c:pt idx="154">
                  <c:v>529.96903990989324</c:v>
                </c:pt>
                <c:pt idx="155">
                  <c:v>530.03368156969213</c:v>
                </c:pt>
                <c:pt idx="156">
                  <c:v>530.09832204101383</c:v>
                </c:pt>
                <c:pt idx="157">
                  <c:v>530.16296132392392</c:v>
                </c:pt>
                <c:pt idx="158">
                  <c:v>530.22759941848949</c:v>
                </c:pt>
                <c:pt idx="159">
                  <c:v>530.29223632477601</c:v>
                </c:pt>
                <c:pt idx="160">
                  <c:v>530.35687204284932</c:v>
                </c:pt>
                <c:pt idx="161">
                  <c:v>530.42150657277523</c:v>
                </c:pt>
                <c:pt idx="162">
                  <c:v>530.48613991461934</c:v>
                </c:pt>
                <c:pt idx="163">
                  <c:v>530.55077206844851</c:v>
                </c:pt>
                <c:pt idx="164">
                  <c:v>530.6154030343273</c:v>
                </c:pt>
                <c:pt idx="165">
                  <c:v>530.68003281232268</c:v>
                </c:pt>
                <c:pt idx="166">
                  <c:v>530.74466140249899</c:v>
                </c:pt>
                <c:pt idx="167">
                  <c:v>530.8092888049232</c:v>
                </c:pt>
                <c:pt idx="168">
                  <c:v>530.87391501965976</c:v>
                </c:pt>
                <c:pt idx="169">
                  <c:v>530.93854004677564</c:v>
                </c:pt>
                <c:pt idx="170">
                  <c:v>531.00316388633632</c:v>
                </c:pt>
                <c:pt idx="171">
                  <c:v>531.06778653840752</c:v>
                </c:pt>
                <c:pt idx="172">
                  <c:v>531.13240800305596</c:v>
                </c:pt>
                <c:pt idx="173">
                  <c:v>531.19702828034735</c:v>
                </c:pt>
                <c:pt idx="174">
                  <c:v>531.26164737034617</c:v>
                </c:pt>
                <c:pt idx="175">
                  <c:v>531.32626527311925</c:v>
                </c:pt>
                <c:pt idx="176">
                  <c:v>531.39088198873208</c:v>
                </c:pt>
                <c:pt idx="177">
                  <c:v>531.45549751724934</c:v>
                </c:pt>
                <c:pt idx="178">
                  <c:v>531.52011185873755</c:v>
                </c:pt>
                <c:pt idx="179">
                  <c:v>531.58472501326241</c:v>
                </c:pt>
                <c:pt idx="180">
                  <c:v>531.64933698088953</c:v>
                </c:pt>
                <c:pt idx="181">
                  <c:v>531.71394776168688</c:v>
                </c:pt>
                <c:pt idx="182">
                  <c:v>531.77855735571768</c:v>
                </c:pt>
                <c:pt idx="183">
                  <c:v>531.84316576304741</c:v>
                </c:pt>
                <c:pt idx="184">
                  <c:v>531.90777298374292</c:v>
                </c:pt>
                <c:pt idx="185">
                  <c:v>531.9723790178698</c:v>
                </c:pt>
                <c:pt idx="186">
                  <c:v>532.03698386549229</c:v>
                </c:pt>
                <c:pt idx="187">
                  <c:v>532.10158752667837</c:v>
                </c:pt>
                <c:pt idx="188">
                  <c:v>532.16619000149251</c:v>
                </c:pt>
                <c:pt idx="189">
                  <c:v>532.23079129000132</c:v>
                </c:pt>
                <c:pt idx="190">
                  <c:v>532.29539139226915</c:v>
                </c:pt>
                <c:pt idx="191">
                  <c:v>532.3599903083616</c:v>
                </c:pt>
                <c:pt idx="192">
                  <c:v>532.42458803834529</c:v>
                </c:pt>
                <c:pt idx="193">
                  <c:v>532.48918458228582</c:v>
                </c:pt>
                <c:pt idx="194">
                  <c:v>532.55377994024855</c:v>
                </c:pt>
                <c:pt idx="195">
                  <c:v>532.61837411229908</c:v>
                </c:pt>
                <c:pt idx="196">
                  <c:v>532.68296709850301</c:v>
                </c:pt>
                <c:pt idx="197">
                  <c:v>532.74755889892572</c:v>
                </c:pt>
                <c:pt idx="198">
                  <c:v>532.81214951363381</c:v>
                </c:pt>
                <c:pt idx="199">
                  <c:v>532.87673894269176</c:v>
                </c:pt>
                <c:pt idx="200">
                  <c:v>532.94132718616606</c:v>
                </c:pt>
                <c:pt idx="201">
                  <c:v>533.00591424412107</c:v>
                </c:pt>
                <c:pt idx="202">
                  <c:v>533.07050011662341</c:v>
                </c:pt>
                <c:pt idx="203">
                  <c:v>533.13508480373969</c:v>
                </c:pt>
                <c:pt idx="204">
                  <c:v>533.19966830553403</c:v>
                </c:pt>
                <c:pt idx="205">
                  <c:v>533.26425062207215</c:v>
                </c:pt>
                <c:pt idx="206">
                  <c:v>533.32883175341931</c:v>
                </c:pt>
                <c:pt idx="207">
                  <c:v>533.39341169964223</c:v>
                </c:pt>
                <c:pt idx="208">
                  <c:v>533.45799046080617</c:v>
                </c:pt>
                <c:pt idx="209">
                  <c:v>533.5225680369756</c:v>
                </c:pt>
                <c:pt idx="210">
                  <c:v>533.58714442821702</c:v>
                </c:pt>
                <c:pt idx="211">
                  <c:v>533.65171963459579</c:v>
                </c:pt>
                <c:pt idx="212">
                  <c:v>533.71629365617719</c:v>
                </c:pt>
                <c:pt idx="213">
                  <c:v>533.78086649302679</c:v>
                </c:pt>
                <c:pt idx="214">
                  <c:v>533.84543814520998</c:v>
                </c:pt>
                <c:pt idx="215">
                  <c:v>533.9100086127944</c:v>
                </c:pt>
                <c:pt idx="216">
                  <c:v>533.97457789584303</c:v>
                </c:pt>
                <c:pt idx="217">
                  <c:v>534.03914599442135</c:v>
                </c:pt>
                <c:pt idx="218">
                  <c:v>534.10371290859587</c:v>
                </c:pt>
                <c:pt idx="219">
                  <c:v>534.16827863843309</c:v>
                </c:pt>
                <c:pt idx="220">
                  <c:v>534.23284318399612</c:v>
                </c:pt>
                <c:pt idx="221">
                  <c:v>534.29740654535135</c:v>
                </c:pt>
                <c:pt idx="222">
                  <c:v>534.36196872256528</c:v>
                </c:pt>
                <c:pt idx="223">
                  <c:v>534.42652971570215</c:v>
                </c:pt>
                <c:pt idx="224">
                  <c:v>534.49108952482834</c:v>
                </c:pt>
                <c:pt idx="225">
                  <c:v>534.5556481500081</c:v>
                </c:pt>
                <c:pt idx="226">
                  <c:v>534.62020559130895</c:v>
                </c:pt>
                <c:pt idx="227">
                  <c:v>534.6847618487941</c:v>
                </c:pt>
                <c:pt idx="228">
                  <c:v>534.74931692252983</c:v>
                </c:pt>
                <c:pt idx="229">
                  <c:v>534.81387081258265</c:v>
                </c:pt>
                <c:pt idx="230">
                  <c:v>534.87842351901668</c:v>
                </c:pt>
                <c:pt idx="231">
                  <c:v>534.94297504189717</c:v>
                </c:pt>
                <c:pt idx="232">
                  <c:v>535.00752538129063</c:v>
                </c:pt>
                <c:pt idx="233">
                  <c:v>535.07207453726232</c:v>
                </c:pt>
                <c:pt idx="234">
                  <c:v>535.13662250987636</c:v>
                </c:pt>
                <c:pt idx="235">
                  <c:v>535.20116929920016</c:v>
                </c:pt>
                <c:pt idx="236">
                  <c:v>535.26571490529693</c:v>
                </c:pt>
                <c:pt idx="237">
                  <c:v>535.33025932823296</c:v>
                </c:pt>
                <c:pt idx="238">
                  <c:v>535.39480256807451</c:v>
                </c:pt>
                <c:pt idx="239">
                  <c:v>535.45934462488572</c:v>
                </c:pt>
                <c:pt idx="240">
                  <c:v>535.52388549873194</c:v>
                </c:pt>
                <c:pt idx="241">
                  <c:v>535.58842518968049</c:v>
                </c:pt>
                <c:pt idx="242">
                  <c:v>535.65296369779446</c:v>
                </c:pt>
                <c:pt idx="243">
                  <c:v>535.71750102314024</c:v>
                </c:pt>
                <c:pt idx="244">
                  <c:v>535.78203716578298</c:v>
                </c:pt>
                <c:pt idx="245">
                  <c:v>535.84657212578782</c:v>
                </c:pt>
                <c:pt idx="246">
                  <c:v>535.91110590322114</c:v>
                </c:pt>
                <c:pt idx="247">
                  <c:v>535.97563849814696</c:v>
                </c:pt>
                <c:pt idx="248">
                  <c:v>536.04016991063042</c:v>
                </c:pt>
                <c:pt idx="249">
                  <c:v>536.10470014073906</c:v>
                </c:pt>
                <c:pt idx="250">
                  <c:v>536.16922918853572</c:v>
                </c:pt>
                <c:pt idx="251">
                  <c:v>536.23375705408785</c:v>
                </c:pt>
                <c:pt idx="252">
                  <c:v>536.29828373745841</c:v>
                </c:pt>
                <c:pt idx="253">
                  <c:v>536.36280923871357</c:v>
                </c:pt>
                <c:pt idx="254">
                  <c:v>536.42733355791961</c:v>
                </c:pt>
                <c:pt idx="255">
                  <c:v>536.49185669514065</c:v>
                </c:pt>
                <c:pt idx="256">
                  <c:v>536.55637865044287</c:v>
                </c:pt>
                <c:pt idx="257">
                  <c:v>536.62089942389036</c:v>
                </c:pt>
                <c:pt idx="258">
                  <c:v>536.6854190155492</c:v>
                </c:pt>
                <c:pt idx="259">
                  <c:v>536.74993742548463</c:v>
                </c:pt>
                <c:pt idx="260">
                  <c:v>536.81445465376169</c:v>
                </c:pt>
                <c:pt idx="261">
                  <c:v>536.87897070044664</c:v>
                </c:pt>
                <c:pt idx="262">
                  <c:v>536.94348556560351</c:v>
                </c:pt>
                <c:pt idx="263">
                  <c:v>537.00799924929845</c:v>
                </c:pt>
                <c:pt idx="264">
                  <c:v>537.07251175159536</c:v>
                </c:pt>
                <c:pt idx="265">
                  <c:v>537.13702307255949</c:v>
                </c:pt>
                <c:pt idx="266">
                  <c:v>537.20153321225803</c:v>
                </c:pt>
                <c:pt idx="267">
                  <c:v>537.26604217075374</c:v>
                </c:pt>
                <c:pt idx="268">
                  <c:v>537.33054994811414</c:v>
                </c:pt>
                <c:pt idx="269">
                  <c:v>537.39505654440188</c:v>
                </c:pt>
                <c:pt idx="270">
                  <c:v>537.45956195968427</c:v>
                </c:pt>
                <c:pt idx="271">
                  <c:v>537.52406619402529</c:v>
                </c:pt>
                <c:pt idx="272">
                  <c:v>537.58856924749205</c:v>
                </c:pt>
                <c:pt idx="273">
                  <c:v>537.6530711201475</c:v>
                </c:pt>
                <c:pt idx="274">
                  <c:v>537.71757181205783</c:v>
                </c:pt>
                <c:pt idx="275">
                  <c:v>537.78207132328794</c:v>
                </c:pt>
                <c:pt idx="276">
                  <c:v>537.84656965390184</c:v>
                </c:pt>
                <c:pt idx="277">
                  <c:v>537.91106680396661</c:v>
                </c:pt>
                <c:pt idx="278">
                  <c:v>537.97556277354624</c:v>
                </c:pt>
                <c:pt idx="279">
                  <c:v>538.04005756270681</c:v>
                </c:pt>
                <c:pt idx="280">
                  <c:v>538.10455117151218</c:v>
                </c:pt>
                <c:pt idx="281">
                  <c:v>538.16904360002854</c:v>
                </c:pt>
                <c:pt idx="282">
                  <c:v>538.2335348483208</c:v>
                </c:pt>
                <c:pt idx="283">
                  <c:v>538.29802491645376</c:v>
                </c:pt>
                <c:pt idx="284">
                  <c:v>538.36251380449266</c:v>
                </c:pt>
                <c:pt idx="285">
                  <c:v>538.42700151250335</c:v>
                </c:pt>
                <c:pt idx="286">
                  <c:v>538.49148804054983</c:v>
                </c:pt>
                <c:pt idx="287">
                  <c:v>538.55597338869813</c:v>
                </c:pt>
                <c:pt idx="288">
                  <c:v>538.62045755701308</c:v>
                </c:pt>
                <c:pt idx="289">
                  <c:v>538.68494054555856</c:v>
                </c:pt>
                <c:pt idx="290">
                  <c:v>538.74942235440074</c:v>
                </c:pt>
                <c:pt idx="291">
                  <c:v>538.81390298360441</c:v>
                </c:pt>
                <c:pt idx="292">
                  <c:v>538.87838243323563</c:v>
                </c:pt>
                <c:pt idx="293">
                  <c:v>538.94286070335716</c:v>
                </c:pt>
                <c:pt idx="294">
                  <c:v>539.00733779403595</c:v>
                </c:pt>
                <c:pt idx="295">
                  <c:v>539.0718137053359</c:v>
                </c:pt>
                <c:pt idx="296">
                  <c:v>539.13628843732295</c:v>
                </c:pt>
                <c:pt idx="297">
                  <c:v>539.20076199006201</c:v>
                </c:pt>
                <c:pt idx="298">
                  <c:v>539.26523436361799</c:v>
                </c:pt>
                <c:pt idx="299">
                  <c:v>539.32970555805571</c:v>
                </c:pt>
                <c:pt idx="300">
                  <c:v>539.39417557344007</c:v>
                </c:pt>
                <c:pt idx="301">
                  <c:v>539.45864440983701</c:v>
                </c:pt>
                <c:pt idx="302">
                  <c:v>539.52311206731042</c:v>
                </c:pt>
                <c:pt idx="303">
                  <c:v>539.58757854592614</c:v>
                </c:pt>
                <c:pt idx="304">
                  <c:v>539.65204384574781</c:v>
                </c:pt>
                <c:pt idx="305">
                  <c:v>539.71650796684264</c:v>
                </c:pt>
                <c:pt idx="306">
                  <c:v>539.78097090927429</c:v>
                </c:pt>
                <c:pt idx="307">
                  <c:v>539.84543267310755</c:v>
                </c:pt>
                <c:pt idx="308">
                  <c:v>539.90989325840724</c:v>
                </c:pt>
                <c:pt idx="309">
                  <c:v>539.97435266523826</c:v>
                </c:pt>
                <c:pt idx="310">
                  <c:v>540.03881089366644</c:v>
                </c:pt>
                <c:pt idx="311">
                  <c:v>540.10326794375669</c:v>
                </c:pt>
                <c:pt idx="312">
                  <c:v>540.16772381557257</c:v>
                </c:pt>
                <c:pt idx="313">
                  <c:v>540.23217850918115</c:v>
                </c:pt>
                <c:pt idx="314">
                  <c:v>540.29663202464496</c:v>
                </c:pt>
                <c:pt idx="315">
                  <c:v>540.36108436203108</c:v>
                </c:pt>
                <c:pt idx="316">
                  <c:v>540.42553552140419</c:v>
                </c:pt>
                <c:pt idx="317">
                  <c:v>540.48998550282681</c:v>
                </c:pt>
                <c:pt idx="318">
                  <c:v>540.55443430636592</c:v>
                </c:pt>
                <c:pt idx="319">
                  <c:v>540.61888193208631</c:v>
                </c:pt>
                <c:pt idx="320">
                  <c:v>540.68332838005279</c:v>
                </c:pt>
                <c:pt idx="321">
                  <c:v>540.74777365033003</c:v>
                </c:pt>
                <c:pt idx="322">
                  <c:v>540.81221774298274</c:v>
                </c:pt>
                <c:pt idx="323">
                  <c:v>540.87666065807559</c:v>
                </c:pt>
                <c:pt idx="324">
                  <c:v>540.94110239567465</c:v>
                </c:pt>
                <c:pt idx="325">
                  <c:v>541.00554295584323</c:v>
                </c:pt>
                <c:pt idx="326">
                  <c:v>541.06998233864738</c:v>
                </c:pt>
                <c:pt idx="327">
                  <c:v>541.13442054415168</c:v>
                </c:pt>
                <c:pt idx="328">
                  <c:v>541.19885757242082</c:v>
                </c:pt>
                <c:pt idx="329">
                  <c:v>541.2632934235196</c:v>
                </c:pt>
                <c:pt idx="330">
                  <c:v>541.32772809751259</c:v>
                </c:pt>
                <c:pt idx="331">
                  <c:v>541.3921615944646</c:v>
                </c:pt>
                <c:pt idx="332">
                  <c:v>541.45659391444121</c:v>
                </c:pt>
                <c:pt idx="333">
                  <c:v>541.52102505750725</c:v>
                </c:pt>
                <c:pt idx="334">
                  <c:v>541.58545502372624</c:v>
                </c:pt>
                <c:pt idx="335">
                  <c:v>541.64988381316391</c:v>
                </c:pt>
                <c:pt idx="336">
                  <c:v>541.71431142588597</c:v>
                </c:pt>
                <c:pt idx="337">
                  <c:v>541.77873786195482</c:v>
                </c:pt>
                <c:pt idx="338">
                  <c:v>541.84316312143756</c:v>
                </c:pt>
                <c:pt idx="339">
                  <c:v>541.90758720439749</c:v>
                </c:pt>
                <c:pt idx="340">
                  <c:v>541.97201011090044</c:v>
                </c:pt>
                <c:pt idx="341">
                  <c:v>542.03643184100974</c:v>
                </c:pt>
                <c:pt idx="342">
                  <c:v>542.10085239479133</c:v>
                </c:pt>
                <c:pt idx="343">
                  <c:v>542.1652717723108</c:v>
                </c:pt>
                <c:pt idx="344">
                  <c:v>542.22968997363057</c:v>
                </c:pt>
                <c:pt idx="345">
                  <c:v>542.29410699881748</c:v>
                </c:pt>
                <c:pt idx="346">
                  <c:v>542.35852284793498</c:v>
                </c:pt>
                <c:pt idx="347">
                  <c:v>542.42293752104877</c:v>
                </c:pt>
                <c:pt idx="348">
                  <c:v>542.48735101822228</c:v>
                </c:pt>
                <c:pt idx="349">
                  <c:v>542.55176333952124</c:v>
                </c:pt>
                <c:pt idx="350">
                  <c:v>542.61617448501022</c:v>
                </c:pt>
                <c:pt idx="351">
                  <c:v>542.68058445475481</c:v>
                </c:pt>
                <c:pt idx="352">
                  <c:v>542.74499324881742</c:v>
                </c:pt>
                <c:pt idx="353">
                  <c:v>542.80940086726469</c:v>
                </c:pt>
                <c:pt idx="354">
                  <c:v>542.87380731016026</c:v>
                </c:pt>
                <c:pt idx="355">
                  <c:v>542.93821257756963</c:v>
                </c:pt>
                <c:pt idx="356">
                  <c:v>543.00261666955623</c:v>
                </c:pt>
                <c:pt idx="357">
                  <c:v>543.06701958618578</c:v>
                </c:pt>
                <c:pt idx="358">
                  <c:v>543.13142132752375</c:v>
                </c:pt>
                <c:pt idx="359">
                  <c:v>543.19582189363359</c:v>
                </c:pt>
                <c:pt idx="360">
                  <c:v>543.26022128457873</c:v>
                </c:pt>
                <c:pt idx="361">
                  <c:v>543.3246195004258</c:v>
                </c:pt>
                <c:pt idx="362">
                  <c:v>543.38901654123947</c:v>
                </c:pt>
                <c:pt idx="363">
                  <c:v>543.4534124070841</c:v>
                </c:pt>
                <c:pt idx="364">
                  <c:v>543.51780709802301</c:v>
                </c:pt>
                <c:pt idx="365">
                  <c:v>543.5822006141218</c:v>
                </c:pt>
                <c:pt idx="366">
                  <c:v>543.64659295544516</c:v>
                </c:pt>
                <c:pt idx="367">
                  <c:v>543.71098412205833</c:v>
                </c:pt>
                <c:pt idx="368">
                  <c:v>543.77537411402591</c:v>
                </c:pt>
                <c:pt idx="369">
                  <c:v>543.83976293141018</c:v>
                </c:pt>
                <c:pt idx="370">
                  <c:v>543.90415057427776</c:v>
                </c:pt>
                <c:pt idx="371">
                  <c:v>543.96853704269313</c:v>
                </c:pt>
                <c:pt idx="372">
                  <c:v>544.03292233672062</c:v>
                </c:pt>
                <c:pt idx="373">
                  <c:v>544.09730645642583</c:v>
                </c:pt>
                <c:pt idx="374">
                  <c:v>544.16168940187197</c:v>
                </c:pt>
                <c:pt idx="375">
                  <c:v>544.22607117312361</c:v>
                </c:pt>
                <c:pt idx="376">
                  <c:v>544.29045177024511</c:v>
                </c:pt>
                <c:pt idx="377">
                  <c:v>544.35483119330195</c:v>
                </c:pt>
                <c:pt idx="378">
                  <c:v>544.41920944235846</c:v>
                </c:pt>
                <c:pt idx="379">
                  <c:v>544.48358651747913</c:v>
                </c:pt>
                <c:pt idx="380">
                  <c:v>544.54796241872828</c:v>
                </c:pt>
                <c:pt idx="381">
                  <c:v>544.61233714617038</c:v>
                </c:pt>
                <c:pt idx="382">
                  <c:v>544.67671069986977</c:v>
                </c:pt>
                <c:pt idx="383">
                  <c:v>544.74108307989184</c:v>
                </c:pt>
                <c:pt idx="384">
                  <c:v>544.80545428630103</c:v>
                </c:pt>
                <c:pt idx="385">
                  <c:v>544.86982431916158</c:v>
                </c:pt>
                <c:pt idx="386">
                  <c:v>544.93419317853784</c:v>
                </c:pt>
                <c:pt idx="387">
                  <c:v>544.99856086449438</c:v>
                </c:pt>
                <c:pt idx="388">
                  <c:v>545.06292737709418</c:v>
                </c:pt>
                <c:pt idx="389">
                  <c:v>545.12729271640387</c:v>
                </c:pt>
                <c:pt idx="390">
                  <c:v>545.19165688248677</c:v>
                </c:pt>
                <c:pt idx="391">
                  <c:v>545.25601987540801</c:v>
                </c:pt>
                <c:pt idx="392">
                  <c:v>545.32038169523219</c:v>
                </c:pt>
                <c:pt idx="393">
                  <c:v>545.38474234202351</c:v>
                </c:pt>
                <c:pt idx="394">
                  <c:v>545.44910181584623</c:v>
                </c:pt>
                <c:pt idx="395">
                  <c:v>545.51346011676469</c:v>
                </c:pt>
                <c:pt idx="396">
                  <c:v>545.57781724484425</c:v>
                </c:pt>
                <c:pt idx="397">
                  <c:v>545.642173200147</c:v>
                </c:pt>
                <c:pt idx="398">
                  <c:v>545.70652798273943</c:v>
                </c:pt>
                <c:pt idx="399">
                  <c:v>545.77088159268578</c:v>
                </c:pt>
                <c:pt idx="400">
                  <c:v>545.8352340300504</c:v>
                </c:pt>
                <c:pt idx="401">
                  <c:v>545.89958529489752</c:v>
                </c:pt>
                <c:pt idx="402">
                  <c:v>545.96393538729126</c:v>
                </c:pt>
                <c:pt idx="403">
                  <c:v>546.0282843072971</c:v>
                </c:pt>
                <c:pt idx="404">
                  <c:v>546.09263205497803</c:v>
                </c:pt>
                <c:pt idx="405">
                  <c:v>546.15697863039964</c:v>
                </c:pt>
                <c:pt idx="406">
                  <c:v>546.22132403362593</c:v>
                </c:pt>
                <c:pt idx="407">
                  <c:v>546.28566826472115</c:v>
                </c:pt>
                <c:pt idx="408">
                  <c:v>546.35001132374953</c:v>
                </c:pt>
                <c:pt idx="409">
                  <c:v>546.41435321077529</c:v>
                </c:pt>
                <c:pt idx="410">
                  <c:v>546.47869392586267</c:v>
                </c:pt>
                <c:pt idx="411">
                  <c:v>546.54303346907591</c:v>
                </c:pt>
                <c:pt idx="412">
                  <c:v>546.60737184047923</c:v>
                </c:pt>
                <c:pt idx="413">
                  <c:v>546.67170904013767</c:v>
                </c:pt>
                <c:pt idx="414">
                  <c:v>546.73604506811569</c:v>
                </c:pt>
                <c:pt idx="415">
                  <c:v>546.80037992447728</c:v>
                </c:pt>
                <c:pt idx="416">
                  <c:v>546.86471360928658</c:v>
                </c:pt>
                <c:pt idx="417">
                  <c:v>546.92904612260895</c:v>
                </c:pt>
                <c:pt idx="418">
                  <c:v>546.99337746450749</c:v>
                </c:pt>
                <c:pt idx="419">
                  <c:v>547.05770763504734</c:v>
                </c:pt>
                <c:pt idx="420">
                  <c:v>547.12203663429261</c:v>
                </c:pt>
                <c:pt idx="421">
                  <c:v>547.18636446230641</c:v>
                </c:pt>
                <c:pt idx="422">
                  <c:v>547.25069111915514</c:v>
                </c:pt>
                <c:pt idx="423">
                  <c:v>547.31501660490164</c:v>
                </c:pt>
                <c:pt idx="424">
                  <c:v>547.37934091961029</c:v>
                </c:pt>
                <c:pt idx="425">
                  <c:v>547.44366406334609</c:v>
                </c:pt>
                <c:pt idx="426">
                  <c:v>547.50798603617216</c:v>
                </c:pt>
                <c:pt idx="427">
                  <c:v>547.57230683815362</c:v>
                </c:pt>
                <c:pt idx="428">
                  <c:v>547.63662646935461</c:v>
                </c:pt>
                <c:pt idx="429">
                  <c:v>547.70094492983924</c:v>
                </c:pt>
                <c:pt idx="430">
                  <c:v>547.76526221967151</c:v>
                </c:pt>
                <c:pt idx="431">
                  <c:v>547.82957833891555</c:v>
                </c:pt>
                <c:pt idx="432">
                  <c:v>547.8938932876365</c:v>
                </c:pt>
                <c:pt idx="433">
                  <c:v>547.95820706589745</c:v>
                </c:pt>
                <c:pt idx="434">
                  <c:v>548.02251967376333</c:v>
                </c:pt>
                <c:pt idx="435">
                  <c:v>548.08683111129835</c:v>
                </c:pt>
                <c:pt idx="436">
                  <c:v>548.15114137856654</c:v>
                </c:pt>
                <c:pt idx="437">
                  <c:v>548.215450475632</c:v>
                </c:pt>
                <c:pt idx="438">
                  <c:v>548.27975840255976</c:v>
                </c:pt>
                <c:pt idx="439">
                  <c:v>548.34406515941384</c:v>
                </c:pt>
                <c:pt idx="440">
                  <c:v>548.40837074625836</c:v>
                </c:pt>
                <c:pt idx="441">
                  <c:v>548.47267516315617</c:v>
                </c:pt>
                <c:pt idx="442">
                  <c:v>548.53697841017231</c:v>
                </c:pt>
                <c:pt idx="443">
                  <c:v>548.6012804873709</c:v>
                </c:pt>
                <c:pt idx="444">
                  <c:v>548.66558139481583</c:v>
                </c:pt>
                <c:pt idx="445">
                  <c:v>548.72988113257236</c:v>
                </c:pt>
                <c:pt idx="446">
                  <c:v>548.79417970070324</c:v>
                </c:pt>
                <c:pt idx="447">
                  <c:v>548.85847709927361</c:v>
                </c:pt>
                <c:pt idx="448">
                  <c:v>548.92277332834738</c:v>
                </c:pt>
                <c:pt idx="449">
                  <c:v>548.98706838798751</c:v>
                </c:pt>
                <c:pt idx="450">
                  <c:v>549.05136227825903</c:v>
                </c:pt>
                <c:pt idx="451">
                  <c:v>549.11565499922699</c:v>
                </c:pt>
                <c:pt idx="452">
                  <c:v>549.17994655095538</c:v>
                </c:pt>
                <c:pt idx="453">
                  <c:v>549.24423693350695</c:v>
                </c:pt>
                <c:pt idx="454">
                  <c:v>549.30852614694686</c:v>
                </c:pt>
                <c:pt idx="455">
                  <c:v>549.37281419133888</c:v>
                </c:pt>
                <c:pt idx="456">
                  <c:v>549.437101066747</c:v>
                </c:pt>
                <c:pt idx="457">
                  <c:v>549.50138677323537</c:v>
                </c:pt>
                <c:pt idx="458">
                  <c:v>549.56567131086763</c:v>
                </c:pt>
                <c:pt idx="459">
                  <c:v>549.62995467970779</c:v>
                </c:pt>
                <c:pt idx="460">
                  <c:v>549.69423687982078</c:v>
                </c:pt>
                <c:pt idx="461">
                  <c:v>549.75851791127047</c:v>
                </c:pt>
                <c:pt idx="462">
                  <c:v>549.82279777412089</c:v>
                </c:pt>
                <c:pt idx="463">
                  <c:v>549.88707646843591</c:v>
                </c:pt>
                <c:pt idx="464">
                  <c:v>549.95135399427932</c:v>
                </c:pt>
                <c:pt idx="465">
                  <c:v>550.015630351715</c:v>
                </c:pt>
                <c:pt idx="466">
                  <c:v>550.079905540808</c:v>
                </c:pt>
                <c:pt idx="467">
                  <c:v>550.14417956162106</c:v>
                </c:pt>
                <c:pt idx="468">
                  <c:v>550.2084524142191</c:v>
                </c:pt>
                <c:pt idx="469">
                  <c:v>550.272724098666</c:v>
                </c:pt>
                <c:pt idx="470">
                  <c:v>550.33699461502556</c:v>
                </c:pt>
                <c:pt idx="471">
                  <c:v>550.40126396336166</c:v>
                </c:pt>
                <c:pt idx="472">
                  <c:v>550.46553214373921</c:v>
                </c:pt>
                <c:pt idx="473">
                  <c:v>550.52979915622097</c:v>
                </c:pt>
                <c:pt idx="474">
                  <c:v>550.59406500087175</c:v>
                </c:pt>
                <c:pt idx="475">
                  <c:v>550.65832967775555</c:v>
                </c:pt>
                <c:pt idx="476">
                  <c:v>550.72259318693602</c:v>
                </c:pt>
                <c:pt idx="477">
                  <c:v>550.78685552847696</c:v>
                </c:pt>
                <c:pt idx="478">
                  <c:v>550.85111670244225</c:v>
                </c:pt>
                <c:pt idx="479">
                  <c:v>550.91537670889556</c:v>
                </c:pt>
                <c:pt idx="480">
                  <c:v>550.97963554790306</c:v>
                </c:pt>
                <c:pt idx="481">
                  <c:v>551.04389321952624</c:v>
                </c:pt>
                <c:pt idx="482">
                  <c:v>551.10814972382991</c:v>
                </c:pt>
                <c:pt idx="483">
                  <c:v>551.17240506087785</c:v>
                </c:pt>
                <c:pt idx="484">
                  <c:v>551.23665923073395</c:v>
                </c:pt>
                <c:pt idx="485">
                  <c:v>551.3009122334629</c:v>
                </c:pt>
                <c:pt idx="486">
                  <c:v>551.36516406912756</c:v>
                </c:pt>
                <c:pt idx="487">
                  <c:v>551.42941473779149</c:v>
                </c:pt>
                <c:pt idx="488">
                  <c:v>551.49366423951949</c:v>
                </c:pt>
                <c:pt idx="489">
                  <c:v>551.55791257437545</c:v>
                </c:pt>
                <c:pt idx="490">
                  <c:v>551.62215974242406</c:v>
                </c:pt>
                <c:pt idx="491">
                  <c:v>551.68640574372807</c:v>
                </c:pt>
                <c:pt idx="492">
                  <c:v>551.75065057835104</c:v>
                </c:pt>
                <c:pt idx="493">
                  <c:v>551.81489424635674</c:v>
                </c:pt>
                <c:pt idx="494">
                  <c:v>551.879136747811</c:v>
                </c:pt>
                <c:pt idx="495">
                  <c:v>551.94337808277555</c:v>
                </c:pt>
                <c:pt idx="496">
                  <c:v>552.00761825131497</c:v>
                </c:pt>
                <c:pt idx="497">
                  <c:v>552.07185725349291</c:v>
                </c:pt>
                <c:pt idx="498">
                  <c:v>552.13609508937429</c:v>
                </c:pt>
                <c:pt idx="499">
                  <c:v>552.20033175902165</c:v>
                </c:pt>
                <c:pt idx="500">
                  <c:v>552.26456726249864</c:v>
                </c:pt>
                <c:pt idx="501">
                  <c:v>552.32880159986996</c:v>
                </c:pt>
                <c:pt idx="502">
                  <c:v>552.3930347712004</c:v>
                </c:pt>
                <c:pt idx="503">
                  <c:v>552.45726677655136</c:v>
                </c:pt>
                <c:pt idx="504">
                  <c:v>552.52149761598776</c:v>
                </c:pt>
                <c:pt idx="505">
                  <c:v>552.58572728957301</c:v>
                </c:pt>
                <c:pt idx="506">
                  <c:v>552.6499557973732</c:v>
                </c:pt>
                <c:pt idx="507">
                  <c:v>552.71418313944957</c:v>
                </c:pt>
                <c:pt idx="508">
                  <c:v>552.77840931586684</c:v>
                </c:pt>
                <c:pt idx="509">
                  <c:v>552.84263432668865</c:v>
                </c:pt>
                <c:pt idx="510">
                  <c:v>552.90685817197857</c:v>
                </c:pt>
                <c:pt idx="511">
                  <c:v>552.97108085180025</c:v>
                </c:pt>
                <c:pt idx="512">
                  <c:v>553.03530236621725</c:v>
                </c:pt>
                <c:pt idx="513">
                  <c:v>553.09952271529426</c:v>
                </c:pt>
                <c:pt idx="514">
                  <c:v>553.16374189909493</c:v>
                </c:pt>
                <c:pt idx="515">
                  <c:v>553.22795991768271</c:v>
                </c:pt>
                <c:pt idx="516">
                  <c:v>553.29217677112126</c:v>
                </c:pt>
                <c:pt idx="517">
                  <c:v>553.35639245947425</c:v>
                </c:pt>
                <c:pt idx="518">
                  <c:v>553.42060698280511</c:v>
                </c:pt>
                <c:pt idx="519">
                  <c:v>553.48482034117842</c:v>
                </c:pt>
                <c:pt idx="520">
                  <c:v>553.54903253465784</c:v>
                </c:pt>
                <c:pt idx="521">
                  <c:v>553.61324356330567</c:v>
                </c:pt>
                <c:pt idx="522">
                  <c:v>553.67745342718774</c:v>
                </c:pt>
                <c:pt idx="523">
                  <c:v>553.74166212636658</c:v>
                </c:pt>
                <c:pt idx="524">
                  <c:v>553.8058696609055</c:v>
                </c:pt>
                <c:pt idx="525">
                  <c:v>553.87007603086931</c:v>
                </c:pt>
                <c:pt idx="526">
                  <c:v>553.93428123632032</c:v>
                </c:pt>
                <c:pt idx="527">
                  <c:v>553.99848527732206</c:v>
                </c:pt>
                <c:pt idx="528">
                  <c:v>554.06268815394037</c:v>
                </c:pt>
                <c:pt idx="529">
                  <c:v>554.12688986623743</c:v>
                </c:pt>
                <c:pt idx="530">
                  <c:v>554.19109041427669</c:v>
                </c:pt>
                <c:pt idx="531">
                  <c:v>554.25528979812293</c:v>
                </c:pt>
                <c:pt idx="532">
                  <c:v>554.31948801783847</c:v>
                </c:pt>
                <c:pt idx="533">
                  <c:v>554.38368507348787</c:v>
                </c:pt>
                <c:pt idx="534">
                  <c:v>554.44788096513344</c:v>
                </c:pt>
                <c:pt idx="535">
                  <c:v>554.51207569283974</c:v>
                </c:pt>
                <c:pt idx="536">
                  <c:v>554.57626925667137</c:v>
                </c:pt>
                <c:pt idx="537">
                  <c:v>554.6404616566906</c:v>
                </c:pt>
                <c:pt idx="538">
                  <c:v>554.70465289296203</c:v>
                </c:pt>
                <c:pt idx="539">
                  <c:v>554.76884296554795</c:v>
                </c:pt>
                <c:pt idx="540">
                  <c:v>554.83303187451293</c:v>
                </c:pt>
                <c:pt idx="541">
                  <c:v>554.89721961992041</c:v>
                </c:pt>
                <c:pt idx="542">
                  <c:v>554.96140620183382</c:v>
                </c:pt>
                <c:pt idx="543">
                  <c:v>555.02559162031775</c:v>
                </c:pt>
                <c:pt idx="544">
                  <c:v>555.08977587543427</c:v>
                </c:pt>
                <c:pt idx="545">
                  <c:v>555.15395896724704</c:v>
                </c:pt>
                <c:pt idx="546">
                  <c:v>555.21814089582028</c:v>
                </c:pt>
                <c:pt idx="547">
                  <c:v>555.28232166121757</c:v>
                </c:pt>
                <c:pt idx="548">
                  <c:v>555.3465012635022</c:v>
                </c:pt>
                <c:pt idx="549">
                  <c:v>555.41067970273764</c:v>
                </c:pt>
                <c:pt idx="550">
                  <c:v>555.47485697898719</c:v>
                </c:pt>
                <c:pt idx="551">
                  <c:v>555.53903309231521</c:v>
                </c:pt>
                <c:pt idx="552">
                  <c:v>555.6032080427841</c:v>
                </c:pt>
                <c:pt idx="553">
                  <c:v>555.66738183045936</c:v>
                </c:pt>
                <c:pt idx="554">
                  <c:v>555.73155445540215</c:v>
                </c:pt>
                <c:pt idx="555">
                  <c:v>555.79572591767806</c:v>
                </c:pt>
                <c:pt idx="556">
                  <c:v>555.85989621734927</c:v>
                </c:pt>
                <c:pt idx="557">
                  <c:v>555.92406535448026</c:v>
                </c:pt>
                <c:pt idx="558">
                  <c:v>555.98823332913321</c:v>
                </c:pt>
                <c:pt idx="559">
                  <c:v>556.05240014137246</c:v>
                </c:pt>
                <c:pt idx="560">
                  <c:v>556.11656579126145</c:v>
                </c:pt>
                <c:pt idx="561">
                  <c:v>556.18073027886237</c:v>
                </c:pt>
                <c:pt idx="562">
                  <c:v>556.24489360424047</c:v>
                </c:pt>
                <c:pt idx="563">
                  <c:v>556.30905576745829</c:v>
                </c:pt>
                <c:pt idx="564">
                  <c:v>556.37321676858005</c:v>
                </c:pt>
                <c:pt idx="565">
                  <c:v>556.43737660766794</c:v>
                </c:pt>
                <c:pt idx="566">
                  <c:v>556.50153528478745</c:v>
                </c:pt>
                <c:pt idx="567">
                  <c:v>556.56569279999962</c:v>
                </c:pt>
                <c:pt idx="568">
                  <c:v>556.62984915336995</c:v>
                </c:pt>
                <c:pt idx="569">
                  <c:v>556.6940043449606</c:v>
                </c:pt>
                <c:pt idx="570">
                  <c:v>556.75815837483583</c:v>
                </c:pt>
                <c:pt idx="571">
                  <c:v>556.82231124305792</c:v>
                </c:pt>
                <c:pt idx="572">
                  <c:v>556.88646294969124</c:v>
                </c:pt>
                <c:pt idx="573">
                  <c:v>556.95061349479886</c:v>
                </c:pt>
                <c:pt idx="574">
                  <c:v>557.01476287844412</c:v>
                </c:pt>
                <c:pt idx="575">
                  <c:v>557.07891110069022</c:v>
                </c:pt>
                <c:pt idx="576">
                  <c:v>557.1430581616014</c:v>
                </c:pt>
                <c:pt idx="577">
                  <c:v>557.20720406123985</c:v>
                </c:pt>
                <c:pt idx="578">
                  <c:v>557.27134879967093</c:v>
                </c:pt>
                <c:pt idx="579">
                  <c:v>557.3354923769557</c:v>
                </c:pt>
                <c:pt idx="580">
                  <c:v>557.39963479315952</c:v>
                </c:pt>
                <c:pt idx="581">
                  <c:v>557.46377604834447</c:v>
                </c:pt>
                <c:pt idx="582">
                  <c:v>557.52791614257364</c:v>
                </c:pt>
                <c:pt idx="583">
                  <c:v>557.59205507591139</c:v>
                </c:pt>
                <c:pt idx="584">
                  <c:v>557.65619284842103</c:v>
                </c:pt>
                <c:pt idx="585">
                  <c:v>557.72032946016543</c:v>
                </c:pt>
                <c:pt idx="586">
                  <c:v>557.78446491120803</c:v>
                </c:pt>
                <c:pt idx="587">
                  <c:v>557.84859920161182</c:v>
                </c:pt>
                <c:pt idx="588">
                  <c:v>557.91273233144</c:v>
                </c:pt>
                <c:pt idx="589">
                  <c:v>557.97686430075669</c:v>
                </c:pt>
                <c:pt idx="590">
                  <c:v>558.0409951096251</c:v>
                </c:pt>
                <c:pt idx="591">
                  <c:v>558.10512475810845</c:v>
                </c:pt>
                <c:pt idx="592">
                  <c:v>558.16925324626982</c:v>
                </c:pt>
                <c:pt idx="593">
                  <c:v>558.23338057417232</c:v>
                </c:pt>
                <c:pt idx="594">
                  <c:v>558.29750674188017</c:v>
                </c:pt>
                <c:pt idx="595">
                  <c:v>558.36163174945523</c:v>
                </c:pt>
                <c:pt idx="596">
                  <c:v>558.42575559696195</c:v>
                </c:pt>
                <c:pt idx="597">
                  <c:v>558.4898782844632</c:v>
                </c:pt>
                <c:pt idx="598">
                  <c:v>558.55399981202106</c:v>
                </c:pt>
                <c:pt idx="599">
                  <c:v>558.61812017970078</c:v>
                </c:pt>
                <c:pt idx="600">
                  <c:v>558.68223938756432</c:v>
                </c:pt>
                <c:pt idx="601">
                  <c:v>558.74635743567592</c:v>
                </c:pt>
                <c:pt idx="602">
                  <c:v>558.81047432409866</c:v>
                </c:pt>
                <c:pt idx="603">
                  <c:v>558.8745900528944</c:v>
                </c:pt>
                <c:pt idx="604">
                  <c:v>558.93870462212737</c:v>
                </c:pt>
                <c:pt idx="605">
                  <c:v>559.00281803186056</c:v>
                </c:pt>
                <c:pt idx="606">
                  <c:v>559.06693028215818</c:v>
                </c:pt>
                <c:pt idx="607">
                  <c:v>559.13104137308324</c:v>
                </c:pt>
                <c:pt idx="608">
                  <c:v>559.19515130469756</c:v>
                </c:pt>
                <c:pt idx="609">
                  <c:v>559.25926007706539</c:v>
                </c:pt>
                <c:pt idx="610">
                  <c:v>559.3233676902496</c:v>
                </c:pt>
                <c:pt idx="611">
                  <c:v>559.38747414431339</c:v>
                </c:pt>
                <c:pt idx="612">
                  <c:v>559.45157943931963</c:v>
                </c:pt>
                <c:pt idx="613">
                  <c:v>559.51568357533256</c:v>
                </c:pt>
                <c:pt idx="614">
                  <c:v>559.57978655241402</c:v>
                </c:pt>
                <c:pt idx="615">
                  <c:v>559.64388837062791</c:v>
                </c:pt>
                <c:pt idx="616">
                  <c:v>559.70798903003856</c:v>
                </c:pt>
                <c:pt idx="617">
                  <c:v>559.77208853070658</c:v>
                </c:pt>
                <c:pt idx="618">
                  <c:v>559.83618687269723</c:v>
                </c:pt>
                <c:pt idx="619">
                  <c:v>559.90028405607347</c:v>
                </c:pt>
                <c:pt idx="620">
                  <c:v>559.96438008089717</c:v>
                </c:pt>
                <c:pt idx="621">
                  <c:v>560.02847494723233</c:v>
                </c:pt>
                <c:pt idx="622">
                  <c:v>560.09256865514192</c:v>
                </c:pt>
                <c:pt idx="623">
                  <c:v>560.15666120468882</c:v>
                </c:pt>
                <c:pt idx="624">
                  <c:v>560.22075259593601</c:v>
                </c:pt>
                <c:pt idx="625">
                  <c:v>560.2848428289476</c:v>
                </c:pt>
                <c:pt idx="626">
                  <c:v>560.34893190378523</c:v>
                </c:pt>
                <c:pt idx="627">
                  <c:v>560.41301982051311</c:v>
                </c:pt>
                <c:pt idx="628">
                  <c:v>560.47710657919401</c:v>
                </c:pt>
                <c:pt idx="629">
                  <c:v>560.54119217989091</c:v>
                </c:pt>
                <c:pt idx="630">
                  <c:v>560.60527662266668</c:v>
                </c:pt>
                <c:pt idx="631">
                  <c:v>560.66935990758532</c:v>
                </c:pt>
                <c:pt idx="632">
                  <c:v>560.7334420347097</c:v>
                </c:pt>
                <c:pt idx="633">
                  <c:v>560.79752300410166</c:v>
                </c:pt>
                <c:pt idx="634">
                  <c:v>560.86160281582522</c:v>
                </c:pt>
                <c:pt idx="635">
                  <c:v>560.92568146994415</c:v>
                </c:pt>
                <c:pt idx="636">
                  <c:v>560.98975896651928</c:v>
                </c:pt>
                <c:pt idx="637">
                  <c:v>561.05383530561562</c:v>
                </c:pt>
                <c:pt idx="638">
                  <c:v>561.11791048729606</c:v>
                </c:pt>
                <c:pt idx="639">
                  <c:v>561.18198451162334</c:v>
                </c:pt>
                <c:pt idx="640">
                  <c:v>561.24605737865932</c:v>
                </c:pt>
                <c:pt idx="641">
                  <c:v>561.31012908846787</c:v>
                </c:pt>
                <c:pt idx="642">
                  <c:v>561.37419964111291</c:v>
                </c:pt>
                <c:pt idx="643">
                  <c:v>561.4382690366574</c:v>
                </c:pt>
                <c:pt idx="644">
                  <c:v>561.50233727516297</c:v>
                </c:pt>
                <c:pt idx="645">
                  <c:v>561.5664043566934</c:v>
                </c:pt>
                <c:pt idx="646">
                  <c:v>561.63047028131166</c:v>
                </c:pt>
                <c:pt idx="647">
                  <c:v>561.6945350490804</c:v>
                </c:pt>
                <c:pt idx="648">
                  <c:v>561.7585986600626</c:v>
                </c:pt>
                <c:pt idx="649">
                  <c:v>561.82266111432102</c:v>
                </c:pt>
                <c:pt idx="650">
                  <c:v>561.88672241191944</c:v>
                </c:pt>
                <c:pt idx="651">
                  <c:v>561.9507825529206</c:v>
                </c:pt>
                <c:pt idx="652">
                  <c:v>562.01484153738738</c:v>
                </c:pt>
                <c:pt idx="653">
                  <c:v>562.07889936538254</c:v>
                </c:pt>
                <c:pt idx="654">
                  <c:v>562.14295603696883</c:v>
                </c:pt>
                <c:pt idx="655">
                  <c:v>562.20701155221002</c:v>
                </c:pt>
                <c:pt idx="656">
                  <c:v>562.27106591116899</c:v>
                </c:pt>
                <c:pt idx="657">
                  <c:v>562.33511911390724</c:v>
                </c:pt>
                <c:pt idx="658">
                  <c:v>562.39917116048878</c:v>
                </c:pt>
                <c:pt idx="659">
                  <c:v>562.46322205097624</c:v>
                </c:pt>
                <c:pt idx="660">
                  <c:v>562.52727178543341</c:v>
                </c:pt>
                <c:pt idx="661">
                  <c:v>562.59132036392305</c:v>
                </c:pt>
                <c:pt idx="662">
                  <c:v>562.65536778650562</c:v>
                </c:pt>
                <c:pt idx="663">
                  <c:v>562.71941405324617</c:v>
                </c:pt>
                <c:pt idx="664">
                  <c:v>562.78345916420835</c:v>
                </c:pt>
                <c:pt idx="665">
                  <c:v>562.8475031194539</c:v>
                </c:pt>
                <c:pt idx="666">
                  <c:v>562.91154591904638</c:v>
                </c:pt>
                <c:pt idx="667">
                  <c:v>562.97558756304761</c:v>
                </c:pt>
                <c:pt idx="668">
                  <c:v>563.03962805152014</c:v>
                </c:pt>
                <c:pt idx="669">
                  <c:v>563.10366738452774</c:v>
                </c:pt>
                <c:pt idx="670">
                  <c:v>563.16770556213316</c:v>
                </c:pt>
                <c:pt idx="671">
                  <c:v>563.23174258440008</c:v>
                </c:pt>
                <c:pt idx="672">
                  <c:v>563.29577845139011</c:v>
                </c:pt>
                <c:pt idx="673">
                  <c:v>563.35981316316702</c:v>
                </c:pt>
                <c:pt idx="674">
                  <c:v>563.42384671979232</c:v>
                </c:pt>
                <c:pt idx="675">
                  <c:v>563.48787912132968</c:v>
                </c:pt>
                <c:pt idx="676">
                  <c:v>563.55191036784186</c:v>
                </c:pt>
                <c:pt idx="677">
                  <c:v>563.61594045939125</c:v>
                </c:pt>
                <c:pt idx="678">
                  <c:v>563.67996939604188</c:v>
                </c:pt>
                <c:pt idx="679">
                  <c:v>563.74399717785502</c:v>
                </c:pt>
                <c:pt idx="680">
                  <c:v>563.80802380489445</c:v>
                </c:pt>
                <c:pt idx="681">
                  <c:v>563.87204927722291</c:v>
                </c:pt>
                <c:pt idx="682">
                  <c:v>563.93607359490181</c:v>
                </c:pt>
                <c:pt idx="683">
                  <c:v>564.00009675799595</c:v>
                </c:pt>
                <c:pt idx="684">
                  <c:v>564.06411876656659</c:v>
                </c:pt>
                <c:pt idx="685">
                  <c:v>564.12813962067764</c:v>
                </c:pt>
                <c:pt idx="686">
                  <c:v>564.19215932039174</c:v>
                </c:pt>
                <c:pt idx="687">
                  <c:v>564.25617786577129</c:v>
                </c:pt>
                <c:pt idx="688">
                  <c:v>564.32019525687895</c:v>
                </c:pt>
                <c:pt idx="689">
                  <c:v>564.38421149377723</c:v>
                </c:pt>
                <c:pt idx="690">
                  <c:v>564.44822657652969</c:v>
                </c:pt>
                <c:pt idx="691">
                  <c:v>564.51224050519795</c:v>
                </c:pt>
                <c:pt idx="692">
                  <c:v>564.57625327984454</c:v>
                </c:pt>
                <c:pt idx="693">
                  <c:v>564.640264900533</c:v>
                </c:pt>
                <c:pt idx="694">
                  <c:v>564.704275367327</c:v>
                </c:pt>
                <c:pt idx="695">
                  <c:v>564.76828468028782</c:v>
                </c:pt>
                <c:pt idx="696">
                  <c:v>564.83229283947821</c:v>
                </c:pt>
                <c:pt idx="697">
                  <c:v>564.89629984496173</c:v>
                </c:pt>
                <c:pt idx="698">
                  <c:v>564.96030569680067</c:v>
                </c:pt>
                <c:pt idx="699">
                  <c:v>565.02431039505768</c:v>
                </c:pt>
                <c:pt idx="700">
                  <c:v>565.08831393979528</c:v>
                </c:pt>
                <c:pt idx="701">
                  <c:v>565.15231633107703</c:v>
                </c:pt>
                <c:pt idx="702">
                  <c:v>565.21631756896431</c:v>
                </c:pt>
                <c:pt idx="703">
                  <c:v>565.28031765352068</c:v>
                </c:pt>
                <c:pt idx="704">
                  <c:v>565.34431658480867</c:v>
                </c:pt>
                <c:pt idx="705">
                  <c:v>565.40831436289068</c:v>
                </c:pt>
                <c:pt idx="706">
                  <c:v>565.47231098782913</c:v>
                </c:pt>
                <c:pt idx="707">
                  <c:v>565.53630645968769</c:v>
                </c:pt>
                <c:pt idx="708">
                  <c:v>565.60030077852764</c:v>
                </c:pt>
                <c:pt idx="709">
                  <c:v>565.66429394441252</c:v>
                </c:pt>
                <c:pt idx="710">
                  <c:v>565.72828595740475</c:v>
                </c:pt>
                <c:pt idx="711">
                  <c:v>565.79227681756572</c:v>
                </c:pt>
                <c:pt idx="712">
                  <c:v>565.85626652495887</c:v>
                </c:pt>
                <c:pt idx="713">
                  <c:v>565.92025507964775</c:v>
                </c:pt>
                <c:pt idx="714">
                  <c:v>565.98424248169374</c:v>
                </c:pt>
                <c:pt idx="715">
                  <c:v>566.04822873116029</c:v>
                </c:pt>
                <c:pt idx="716">
                  <c:v>566.1122138281097</c:v>
                </c:pt>
                <c:pt idx="717">
                  <c:v>566.1761977726045</c:v>
                </c:pt>
                <c:pt idx="718">
                  <c:v>566.24018056470698</c:v>
                </c:pt>
                <c:pt idx="719">
                  <c:v>566.30416220448069</c:v>
                </c:pt>
                <c:pt idx="720">
                  <c:v>566.36814269198794</c:v>
                </c:pt>
                <c:pt idx="721">
                  <c:v>566.43212202729012</c:v>
                </c:pt>
                <c:pt idx="722">
                  <c:v>566.49610021045066</c:v>
                </c:pt>
                <c:pt idx="723">
                  <c:v>566.56007724153301</c:v>
                </c:pt>
                <c:pt idx="724">
                  <c:v>566.62405312059946</c:v>
                </c:pt>
                <c:pt idx="725">
                  <c:v>566.68802784771128</c:v>
                </c:pt>
                <c:pt idx="726">
                  <c:v>566.75200142293181</c:v>
                </c:pt>
                <c:pt idx="727">
                  <c:v>566.81597384632357</c:v>
                </c:pt>
                <c:pt idx="728">
                  <c:v>566.87994511794886</c:v>
                </c:pt>
                <c:pt idx="729">
                  <c:v>566.94391523786999</c:v>
                </c:pt>
                <c:pt idx="730">
                  <c:v>567.00788420614924</c:v>
                </c:pt>
                <c:pt idx="731">
                  <c:v>567.07185202285007</c:v>
                </c:pt>
                <c:pt idx="732">
                  <c:v>567.13581868803476</c:v>
                </c:pt>
                <c:pt idx="733">
                  <c:v>567.19978420176449</c:v>
                </c:pt>
                <c:pt idx="734">
                  <c:v>567.26374856410268</c:v>
                </c:pt>
                <c:pt idx="735">
                  <c:v>567.32771177511268</c:v>
                </c:pt>
                <c:pt idx="736">
                  <c:v>567.39167383485574</c:v>
                </c:pt>
                <c:pt idx="737">
                  <c:v>567.45563474339519</c:v>
                </c:pt>
                <c:pt idx="738">
                  <c:v>567.51959450079221</c:v>
                </c:pt>
                <c:pt idx="739">
                  <c:v>567.58355310711022</c:v>
                </c:pt>
                <c:pt idx="740">
                  <c:v>567.64751056241141</c:v>
                </c:pt>
                <c:pt idx="741">
                  <c:v>567.71146686675911</c:v>
                </c:pt>
                <c:pt idx="742">
                  <c:v>567.77542202021573</c:v>
                </c:pt>
                <c:pt idx="743">
                  <c:v>567.83937602284345</c:v>
                </c:pt>
                <c:pt idx="744">
                  <c:v>567.90332887470333</c:v>
                </c:pt>
                <c:pt idx="745">
                  <c:v>567.96728057585881</c:v>
                </c:pt>
                <c:pt idx="746">
                  <c:v>568.03123112637309</c:v>
                </c:pt>
                <c:pt idx="747">
                  <c:v>568.09518052630733</c:v>
                </c:pt>
                <c:pt idx="748">
                  <c:v>568.15912877572373</c:v>
                </c:pt>
                <c:pt idx="749">
                  <c:v>568.22307587468561</c:v>
                </c:pt>
                <c:pt idx="750">
                  <c:v>568.28702182325526</c:v>
                </c:pt>
                <c:pt idx="751">
                  <c:v>568.35096662149476</c:v>
                </c:pt>
                <c:pt idx="752">
                  <c:v>568.41491026946755</c:v>
                </c:pt>
                <c:pt idx="753">
                  <c:v>568.47885276723457</c:v>
                </c:pt>
                <c:pt idx="754">
                  <c:v>568.54279411485913</c:v>
                </c:pt>
                <c:pt idx="755">
                  <c:v>568.60673431240343</c:v>
                </c:pt>
                <c:pt idx="756">
                  <c:v>568.67067335992965</c:v>
                </c:pt>
                <c:pt idx="757">
                  <c:v>568.73461125749986</c:v>
                </c:pt>
                <c:pt idx="758">
                  <c:v>568.79854800517637</c:v>
                </c:pt>
                <c:pt idx="759">
                  <c:v>568.86248360302136</c:v>
                </c:pt>
                <c:pt idx="760">
                  <c:v>568.92641805109895</c:v>
                </c:pt>
                <c:pt idx="761">
                  <c:v>568.99035134947042</c:v>
                </c:pt>
                <c:pt idx="762">
                  <c:v>569.05428349819772</c:v>
                </c:pt>
                <c:pt idx="763">
                  <c:v>569.11821449734305</c:v>
                </c:pt>
                <c:pt idx="764">
                  <c:v>569.18214434696847</c:v>
                </c:pt>
                <c:pt idx="765">
                  <c:v>569.24607304713618</c:v>
                </c:pt>
                <c:pt idx="766">
                  <c:v>569.31000059791052</c:v>
                </c:pt>
                <c:pt idx="767">
                  <c:v>569.37392699935242</c:v>
                </c:pt>
                <c:pt idx="768">
                  <c:v>569.43785225152408</c:v>
                </c:pt>
                <c:pt idx="769">
                  <c:v>569.50177635448745</c:v>
                </c:pt>
                <c:pt idx="770">
                  <c:v>569.56569930830472</c:v>
                </c:pt>
                <c:pt idx="771">
                  <c:v>569.62962111303909</c:v>
                </c:pt>
                <c:pt idx="772">
                  <c:v>569.69354176875368</c:v>
                </c:pt>
                <c:pt idx="773">
                  <c:v>569.75746127550951</c:v>
                </c:pt>
                <c:pt idx="774">
                  <c:v>569.82137963336857</c:v>
                </c:pt>
                <c:pt idx="775">
                  <c:v>569.8852968423929</c:v>
                </c:pt>
                <c:pt idx="776">
                  <c:v>569.94921290264472</c:v>
                </c:pt>
                <c:pt idx="777">
                  <c:v>570.01312781418812</c:v>
                </c:pt>
                <c:pt idx="778">
                  <c:v>570.07704157708417</c:v>
                </c:pt>
                <c:pt idx="779">
                  <c:v>570.14095419139471</c:v>
                </c:pt>
                <c:pt idx="780">
                  <c:v>570.20486565718193</c:v>
                </c:pt>
                <c:pt idx="781">
                  <c:v>570.26877597450778</c:v>
                </c:pt>
                <c:pt idx="782">
                  <c:v>570.33268514343547</c:v>
                </c:pt>
                <c:pt idx="783">
                  <c:v>570.39659316402697</c:v>
                </c:pt>
                <c:pt idx="784">
                  <c:v>570.46050003634423</c:v>
                </c:pt>
                <c:pt idx="785">
                  <c:v>570.52440576044933</c:v>
                </c:pt>
                <c:pt idx="786">
                  <c:v>570.58831033640536</c:v>
                </c:pt>
                <c:pt idx="787">
                  <c:v>570.65221376427428</c:v>
                </c:pt>
                <c:pt idx="788">
                  <c:v>570.71611604411703</c:v>
                </c:pt>
                <c:pt idx="789">
                  <c:v>570.7800171759967</c:v>
                </c:pt>
                <c:pt idx="790">
                  <c:v>570.84391715997617</c:v>
                </c:pt>
                <c:pt idx="791">
                  <c:v>570.9078159961166</c:v>
                </c:pt>
                <c:pt idx="792">
                  <c:v>570.97171368447971</c:v>
                </c:pt>
                <c:pt idx="793">
                  <c:v>571.03561022512861</c:v>
                </c:pt>
                <c:pt idx="794">
                  <c:v>571.09950561812536</c:v>
                </c:pt>
                <c:pt idx="795">
                  <c:v>571.16339986353182</c:v>
                </c:pt>
                <c:pt idx="796">
                  <c:v>571.22729296140994</c:v>
                </c:pt>
                <c:pt idx="797">
                  <c:v>571.29118491182169</c:v>
                </c:pt>
                <c:pt idx="798">
                  <c:v>571.35507571483015</c:v>
                </c:pt>
                <c:pt idx="799">
                  <c:v>571.41896537049706</c:v>
                </c:pt>
                <c:pt idx="800">
                  <c:v>571.4828538788845</c:v>
                </c:pt>
                <c:pt idx="801">
                  <c:v>571.54674124005419</c:v>
                </c:pt>
                <c:pt idx="802">
                  <c:v>571.61062745406934</c:v>
                </c:pt>
                <c:pt idx="803">
                  <c:v>571.67451252099067</c:v>
                </c:pt>
                <c:pt idx="804">
                  <c:v>571.73839644088014</c:v>
                </c:pt>
                <c:pt idx="805">
                  <c:v>571.80227921380174</c:v>
                </c:pt>
                <c:pt idx="806">
                  <c:v>571.8661608398163</c:v>
                </c:pt>
                <c:pt idx="807">
                  <c:v>571.93004131898567</c:v>
                </c:pt>
                <c:pt idx="808">
                  <c:v>571.99392065137283</c:v>
                </c:pt>
                <c:pt idx="809">
                  <c:v>572.05779883703849</c:v>
                </c:pt>
                <c:pt idx="810">
                  <c:v>572.12167587604574</c:v>
                </c:pt>
                <c:pt idx="811">
                  <c:v>572.1855517684553</c:v>
                </c:pt>
                <c:pt idx="812">
                  <c:v>572.24942651433116</c:v>
                </c:pt>
                <c:pt idx="813">
                  <c:v>572.31330011373416</c:v>
                </c:pt>
                <c:pt idx="814">
                  <c:v>572.37717256672715</c:v>
                </c:pt>
                <c:pt idx="815">
                  <c:v>572.44104387337188</c:v>
                </c:pt>
                <c:pt idx="816">
                  <c:v>572.5049140337303</c:v>
                </c:pt>
                <c:pt idx="817">
                  <c:v>572.56878304786312</c:v>
                </c:pt>
                <c:pt idx="818">
                  <c:v>572.63265091583435</c:v>
                </c:pt>
                <c:pt idx="819">
                  <c:v>572.69651763770469</c:v>
                </c:pt>
                <c:pt idx="820">
                  <c:v>572.76038321353701</c:v>
                </c:pt>
                <c:pt idx="821">
                  <c:v>572.82424764339305</c:v>
                </c:pt>
                <c:pt idx="822">
                  <c:v>572.88811092733476</c:v>
                </c:pt>
                <c:pt idx="823">
                  <c:v>572.95197306542491</c:v>
                </c:pt>
                <c:pt idx="824">
                  <c:v>573.01583405772431</c:v>
                </c:pt>
                <c:pt idx="825">
                  <c:v>573.07969390429457</c:v>
                </c:pt>
                <c:pt idx="826">
                  <c:v>573.14355260519972</c:v>
                </c:pt>
                <c:pt idx="827">
                  <c:v>573.20741016049942</c:v>
                </c:pt>
                <c:pt idx="828">
                  <c:v>573.27126657025644</c:v>
                </c:pt>
                <c:pt idx="829">
                  <c:v>573.33512183453365</c:v>
                </c:pt>
                <c:pt idx="830">
                  <c:v>573.39897595339164</c:v>
                </c:pt>
                <c:pt idx="831">
                  <c:v>573.46282892689328</c:v>
                </c:pt>
                <c:pt idx="832">
                  <c:v>573.5266807551003</c:v>
                </c:pt>
                <c:pt idx="833">
                  <c:v>573.59053143807444</c:v>
                </c:pt>
                <c:pt idx="834">
                  <c:v>573.65438097587742</c:v>
                </c:pt>
                <c:pt idx="835">
                  <c:v>573.71822936857211</c:v>
                </c:pt>
                <c:pt idx="836">
                  <c:v>573.782076616219</c:v>
                </c:pt>
                <c:pt idx="837">
                  <c:v>573.84592271888096</c:v>
                </c:pt>
                <c:pt idx="838">
                  <c:v>573.90976767661971</c:v>
                </c:pt>
                <c:pt idx="839">
                  <c:v>573.97361148949801</c:v>
                </c:pt>
                <c:pt idx="840">
                  <c:v>574.03745415757658</c:v>
                </c:pt>
                <c:pt idx="841">
                  <c:v>574.10129568091804</c:v>
                </c:pt>
                <c:pt idx="842">
                  <c:v>574.16513605958301</c:v>
                </c:pt>
                <c:pt idx="843">
                  <c:v>574.22897529363433</c:v>
                </c:pt>
                <c:pt idx="844">
                  <c:v>574.29281338313353</c:v>
                </c:pt>
                <c:pt idx="845">
                  <c:v>574.35665032814245</c:v>
                </c:pt>
                <c:pt idx="846">
                  <c:v>574.42048612872372</c:v>
                </c:pt>
                <c:pt idx="847">
                  <c:v>574.48432078493897</c:v>
                </c:pt>
                <c:pt idx="848">
                  <c:v>574.54815429684993</c:v>
                </c:pt>
                <c:pt idx="849">
                  <c:v>574.61198666451821</c:v>
                </c:pt>
                <c:pt idx="850">
                  <c:v>574.67581788800544</c:v>
                </c:pt>
                <c:pt idx="851">
                  <c:v>574.73964796737437</c:v>
                </c:pt>
                <c:pt idx="852">
                  <c:v>574.80347690268536</c:v>
                </c:pt>
                <c:pt idx="853">
                  <c:v>574.86730469400129</c:v>
                </c:pt>
                <c:pt idx="854">
                  <c:v>574.93113134138378</c:v>
                </c:pt>
                <c:pt idx="855">
                  <c:v>574.99495684489546</c:v>
                </c:pt>
                <c:pt idx="856">
                  <c:v>575.05878120459681</c:v>
                </c:pt>
                <c:pt idx="857">
                  <c:v>575.1226044205506</c:v>
                </c:pt>
                <c:pt idx="858">
                  <c:v>575.1864264928173</c:v>
                </c:pt>
                <c:pt idx="859">
                  <c:v>575.25024742145956</c:v>
                </c:pt>
                <c:pt idx="860">
                  <c:v>575.31406720653899</c:v>
                </c:pt>
                <c:pt idx="861">
                  <c:v>575.37788584811824</c:v>
                </c:pt>
                <c:pt idx="862">
                  <c:v>575.44170334625778</c:v>
                </c:pt>
                <c:pt idx="863">
                  <c:v>575.50551970102015</c:v>
                </c:pt>
                <c:pt idx="864">
                  <c:v>575.56933491246707</c:v>
                </c:pt>
                <c:pt idx="865">
                  <c:v>575.63314898065994</c:v>
                </c:pt>
                <c:pt idx="866">
                  <c:v>575.69696190566049</c:v>
                </c:pt>
                <c:pt idx="867">
                  <c:v>575.76077368753124</c:v>
                </c:pt>
                <c:pt idx="868">
                  <c:v>575.82458432633268</c:v>
                </c:pt>
                <c:pt idx="869">
                  <c:v>575.88839382212836</c:v>
                </c:pt>
                <c:pt idx="870">
                  <c:v>575.95220217497786</c:v>
                </c:pt>
                <c:pt idx="871">
                  <c:v>576.01600938494471</c:v>
                </c:pt>
                <c:pt idx="872">
                  <c:v>576.07981545208941</c:v>
                </c:pt>
                <c:pt idx="873">
                  <c:v>576.14362037647436</c:v>
                </c:pt>
                <c:pt idx="874">
                  <c:v>576.20742415816028</c:v>
                </c:pt>
                <c:pt idx="875">
                  <c:v>576.2712267972106</c:v>
                </c:pt>
                <c:pt idx="876">
                  <c:v>576.33502829368581</c:v>
                </c:pt>
                <c:pt idx="877">
                  <c:v>576.39882864764741</c:v>
                </c:pt>
                <c:pt idx="878">
                  <c:v>576.46262785915678</c:v>
                </c:pt>
                <c:pt idx="879">
                  <c:v>576.5264259282776</c:v>
                </c:pt>
                <c:pt idx="880">
                  <c:v>576.59022285506921</c:v>
                </c:pt>
                <c:pt idx="881">
                  <c:v>576.65401863959528</c:v>
                </c:pt>
                <c:pt idx="882">
                  <c:v>576.71781328191605</c:v>
                </c:pt>
                <c:pt idx="883">
                  <c:v>576.78160678209417</c:v>
                </c:pt>
                <c:pt idx="884">
                  <c:v>576.84539914019103</c:v>
                </c:pt>
                <c:pt idx="885">
                  <c:v>576.909190356267</c:v>
                </c:pt>
                <c:pt idx="886">
                  <c:v>576.97298043038563</c:v>
                </c:pt>
                <c:pt idx="887">
                  <c:v>577.03676936260626</c:v>
                </c:pt>
                <c:pt idx="888">
                  <c:v>577.10055715299245</c:v>
                </c:pt>
                <c:pt idx="889">
                  <c:v>577.16434380160558</c:v>
                </c:pt>
                <c:pt idx="890">
                  <c:v>577.22812930850705</c:v>
                </c:pt>
                <c:pt idx="891">
                  <c:v>577.29191367375824</c:v>
                </c:pt>
                <c:pt idx="892">
                  <c:v>577.35569689742067</c:v>
                </c:pt>
                <c:pt idx="893">
                  <c:v>577.41947897955674</c:v>
                </c:pt>
                <c:pt idx="894">
                  <c:v>577.48325992022671</c:v>
                </c:pt>
                <c:pt idx="895">
                  <c:v>577.54703971949311</c:v>
                </c:pt>
                <c:pt idx="896">
                  <c:v>577.61081837741835</c:v>
                </c:pt>
                <c:pt idx="897">
                  <c:v>577.67459589406167</c:v>
                </c:pt>
                <c:pt idx="898">
                  <c:v>577.7383722694866</c:v>
                </c:pt>
                <c:pt idx="899">
                  <c:v>577.8021475037533</c:v>
                </c:pt>
                <c:pt idx="900">
                  <c:v>577.8659215969243</c:v>
                </c:pt>
                <c:pt idx="901">
                  <c:v>577.92969454906199</c:v>
                </c:pt>
                <c:pt idx="902">
                  <c:v>577.99346636022563</c:v>
                </c:pt>
                <c:pt idx="903">
                  <c:v>578.05723703047875</c:v>
                </c:pt>
                <c:pt idx="904">
                  <c:v>578.12100655988149</c:v>
                </c:pt>
                <c:pt idx="905">
                  <c:v>578.18477494849628</c:v>
                </c:pt>
                <c:pt idx="906">
                  <c:v>578.24854219638553</c:v>
                </c:pt>
                <c:pt idx="907">
                  <c:v>578.31230830360835</c:v>
                </c:pt>
                <c:pt idx="908">
                  <c:v>578.37607327022829</c:v>
                </c:pt>
                <c:pt idx="909">
                  <c:v>578.43983709630663</c:v>
                </c:pt>
                <c:pt idx="910">
                  <c:v>578.50359978190352</c:v>
                </c:pt>
                <c:pt idx="911">
                  <c:v>578.56736132708136</c:v>
                </c:pt>
                <c:pt idx="912">
                  <c:v>578.63112173190257</c:v>
                </c:pt>
                <c:pt idx="913">
                  <c:v>578.69488099642729</c:v>
                </c:pt>
                <c:pt idx="914">
                  <c:v>578.75863912071691</c:v>
                </c:pt>
                <c:pt idx="915">
                  <c:v>578.82239610483464</c:v>
                </c:pt>
                <c:pt idx="916">
                  <c:v>578.88615194883982</c:v>
                </c:pt>
                <c:pt idx="917">
                  <c:v>578.94990665279454</c:v>
                </c:pt>
                <c:pt idx="918">
                  <c:v>579.01366021676142</c:v>
                </c:pt>
                <c:pt idx="919">
                  <c:v>579.07741264080039</c:v>
                </c:pt>
                <c:pt idx="920">
                  <c:v>579.14116392497385</c:v>
                </c:pt>
                <c:pt idx="921">
                  <c:v>579.20491406934298</c:v>
                </c:pt>
                <c:pt idx="922">
                  <c:v>579.26866307396801</c:v>
                </c:pt>
                <c:pt idx="923">
                  <c:v>579.33241093891229</c:v>
                </c:pt>
                <c:pt idx="924">
                  <c:v>579.39615766423708</c:v>
                </c:pt>
                <c:pt idx="925">
                  <c:v>579.45990325000253</c:v>
                </c:pt>
                <c:pt idx="926">
                  <c:v>579.52364769627081</c:v>
                </c:pt>
                <c:pt idx="927">
                  <c:v>579.58739100310322</c:v>
                </c:pt>
                <c:pt idx="928">
                  <c:v>579.65113317056193</c:v>
                </c:pt>
                <c:pt idx="929">
                  <c:v>579.71487419870721</c:v>
                </c:pt>
                <c:pt idx="930">
                  <c:v>579.77861408760111</c:v>
                </c:pt>
                <c:pt idx="931">
                  <c:v>579.84235283730493</c:v>
                </c:pt>
                <c:pt idx="932">
                  <c:v>579.9060904478788</c:v>
                </c:pt>
                <c:pt idx="933">
                  <c:v>579.96982691938592</c:v>
                </c:pt>
                <c:pt idx="934">
                  <c:v>580.03356225188759</c:v>
                </c:pt>
                <c:pt idx="935">
                  <c:v>580.09729644544382</c:v>
                </c:pt>
                <c:pt idx="936">
                  <c:v>580.16102950011691</c:v>
                </c:pt>
                <c:pt idx="937">
                  <c:v>580.22476141596792</c:v>
                </c:pt>
                <c:pt idx="938">
                  <c:v>580.288492193058</c:v>
                </c:pt>
                <c:pt idx="939">
                  <c:v>580.35222183144936</c:v>
                </c:pt>
                <c:pt idx="940">
                  <c:v>580.415950331202</c:v>
                </c:pt>
                <c:pt idx="941">
                  <c:v>580.47967769237835</c:v>
                </c:pt>
                <c:pt idx="942">
                  <c:v>580.54340391503933</c:v>
                </c:pt>
                <c:pt idx="943">
                  <c:v>580.60712899924715</c:v>
                </c:pt>
                <c:pt idx="944">
                  <c:v>580.67085294506182</c:v>
                </c:pt>
                <c:pt idx="945">
                  <c:v>580.73457575254452</c:v>
                </c:pt>
                <c:pt idx="946">
                  <c:v>580.79829742175832</c:v>
                </c:pt>
                <c:pt idx="947">
                  <c:v>580.86201795276338</c:v>
                </c:pt>
                <c:pt idx="948">
                  <c:v>580.92573734561972</c:v>
                </c:pt>
                <c:pt idx="949">
                  <c:v>580.98945560039056</c:v>
                </c:pt>
                <c:pt idx="950">
                  <c:v>581.05317271713693</c:v>
                </c:pt>
                <c:pt idx="951">
                  <c:v>581.11688869592001</c:v>
                </c:pt>
                <c:pt idx="952">
                  <c:v>581.18060353679959</c:v>
                </c:pt>
                <c:pt idx="953">
                  <c:v>581.24431723983787</c:v>
                </c:pt>
                <c:pt idx="954">
                  <c:v>581.30802980509702</c:v>
                </c:pt>
                <c:pt idx="955">
                  <c:v>581.3717412326381</c:v>
                </c:pt>
                <c:pt idx="956">
                  <c:v>581.43545152252204</c:v>
                </c:pt>
                <c:pt idx="957">
                  <c:v>581.49916067480888</c:v>
                </c:pt>
                <c:pt idx="958">
                  <c:v>581.56286868956192</c:v>
                </c:pt>
                <c:pt idx="959">
                  <c:v>581.62657556684087</c:v>
                </c:pt>
                <c:pt idx="960">
                  <c:v>581.69028130670802</c:v>
                </c:pt>
                <c:pt idx="961">
                  <c:v>581.75398590922418</c:v>
                </c:pt>
                <c:pt idx="962">
                  <c:v>581.8176893744494</c:v>
                </c:pt>
                <c:pt idx="963">
                  <c:v>581.88139170244688</c:v>
                </c:pt>
                <c:pt idx="964">
                  <c:v>581.94509289327641</c:v>
                </c:pt>
                <c:pt idx="965">
                  <c:v>582.00879294700019</c:v>
                </c:pt>
                <c:pt idx="966">
                  <c:v>582.07249186367915</c:v>
                </c:pt>
                <c:pt idx="967">
                  <c:v>582.13618964337422</c:v>
                </c:pt>
                <c:pt idx="968">
                  <c:v>582.19988628614533</c:v>
                </c:pt>
                <c:pt idx="969">
                  <c:v>582.26358179205556</c:v>
                </c:pt>
                <c:pt idx="970">
                  <c:v>582.32727616116597</c:v>
                </c:pt>
                <c:pt idx="971">
                  <c:v>582.39096939353738</c:v>
                </c:pt>
                <c:pt idx="972">
                  <c:v>582.45466148923083</c:v>
                </c:pt>
                <c:pt idx="973">
                  <c:v>582.51835244830727</c:v>
                </c:pt>
                <c:pt idx="974">
                  <c:v>582.58204227082877</c:v>
                </c:pt>
                <c:pt idx="975">
                  <c:v>582.645730956855</c:v>
                </c:pt>
                <c:pt idx="976">
                  <c:v>582.70941850644817</c:v>
                </c:pt>
                <c:pt idx="977">
                  <c:v>582.77310491966898</c:v>
                </c:pt>
                <c:pt idx="978">
                  <c:v>582.83679019657848</c:v>
                </c:pt>
                <c:pt idx="979">
                  <c:v>582.90047433723862</c:v>
                </c:pt>
                <c:pt idx="980">
                  <c:v>582.96415734170921</c:v>
                </c:pt>
                <c:pt idx="981">
                  <c:v>583.02783921005232</c:v>
                </c:pt>
                <c:pt idx="982">
                  <c:v>583.0915199423298</c:v>
                </c:pt>
                <c:pt idx="983">
                  <c:v>583.15519953860041</c:v>
                </c:pt>
                <c:pt idx="984">
                  <c:v>583.21887799892613</c:v>
                </c:pt>
                <c:pt idx="985">
                  <c:v>583.28255532336891</c:v>
                </c:pt>
                <c:pt idx="986">
                  <c:v>583.34623151198969</c:v>
                </c:pt>
                <c:pt idx="987">
                  <c:v>583.40990656484928</c:v>
                </c:pt>
                <c:pt idx="988">
                  <c:v>583.47358048200965</c:v>
                </c:pt>
                <c:pt idx="989">
                  <c:v>583.5372532635306</c:v>
                </c:pt>
                <c:pt idx="990">
                  <c:v>583.60092490947386</c:v>
                </c:pt>
                <c:pt idx="991">
                  <c:v>583.66459541990048</c:v>
                </c:pt>
                <c:pt idx="992">
                  <c:v>583.72826479487117</c:v>
                </c:pt>
                <c:pt idx="993">
                  <c:v>583.79193303444686</c:v>
                </c:pt>
                <c:pt idx="994">
                  <c:v>583.85560013868837</c:v>
                </c:pt>
                <c:pt idx="995">
                  <c:v>583.91926610765756</c:v>
                </c:pt>
                <c:pt idx="996">
                  <c:v>583.98293094141411</c:v>
                </c:pt>
                <c:pt idx="997">
                  <c:v>584.04659464002111</c:v>
                </c:pt>
                <c:pt idx="998">
                  <c:v>584.11025720353814</c:v>
                </c:pt>
                <c:pt idx="999">
                  <c:v>584.17391863202602</c:v>
                </c:pt>
                <c:pt idx="1000">
                  <c:v>584.2375789255467</c:v>
                </c:pt>
                <c:pt idx="1001">
                  <c:v>584.30123808416101</c:v>
                </c:pt>
                <c:pt idx="1002">
                  <c:v>584.36489610792967</c:v>
                </c:pt>
                <c:pt idx="1003">
                  <c:v>584.42855299691439</c:v>
                </c:pt>
                <c:pt idx="1004">
                  <c:v>584.4922087511751</c:v>
                </c:pt>
                <c:pt idx="1005">
                  <c:v>584.55586337077352</c:v>
                </c:pt>
                <c:pt idx="1006">
                  <c:v>584.61951685577037</c:v>
                </c:pt>
                <c:pt idx="1007">
                  <c:v>584.68316920622647</c:v>
                </c:pt>
                <c:pt idx="1008">
                  <c:v>584.74682042220263</c:v>
                </c:pt>
                <c:pt idx="1009">
                  <c:v>584.8104705037606</c:v>
                </c:pt>
                <c:pt idx="1010">
                  <c:v>584.87411945096108</c:v>
                </c:pt>
                <c:pt idx="1011">
                  <c:v>584.93776726386477</c:v>
                </c:pt>
                <c:pt idx="1012">
                  <c:v>585.00141394253262</c:v>
                </c:pt>
                <c:pt idx="1013">
                  <c:v>585.06505948702511</c:v>
                </c:pt>
                <c:pt idx="1014">
                  <c:v>585.12870389740408</c:v>
                </c:pt>
                <c:pt idx="1015">
                  <c:v>585.19234717372922</c:v>
                </c:pt>
                <c:pt idx="1016">
                  <c:v>585.25598931606226</c:v>
                </c:pt>
                <c:pt idx="1017">
                  <c:v>585.3196303244639</c:v>
                </c:pt>
                <c:pt idx="1018">
                  <c:v>585.383270198996</c:v>
                </c:pt>
                <c:pt idx="1019">
                  <c:v>585.44690893971813</c:v>
                </c:pt>
                <c:pt idx="1020">
                  <c:v>585.5105465466919</c:v>
                </c:pt>
                <c:pt idx="1021">
                  <c:v>585.57418301997814</c:v>
                </c:pt>
                <c:pt idx="1022">
                  <c:v>585.63781835963755</c:v>
                </c:pt>
                <c:pt idx="1023">
                  <c:v>585.70145256573176</c:v>
                </c:pt>
                <c:pt idx="1024">
                  <c:v>585.76508563832033</c:v>
                </c:pt>
                <c:pt idx="1025">
                  <c:v>585.82871757746511</c:v>
                </c:pt>
                <c:pt idx="1026">
                  <c:v>585.8923483832267</c:v>
                </c:pt>
                <c:pt idx="1027">
                  <c:v>585.9559780556657</c:v>
                </c:pt>
                <c:pt idx="1028">
                  <c:v>586.0196065948428</c:v>
                </c:pt>
                <c:pt idx="1029">
                  <c:v>586.08323400081963</c:v>
                </c:pt>
                <c:pt idx="1030">
                  <c:v>586.1468602736569</c:v>
                </c:pt>
                <c:pt idx="1031">
                  <c:v>586.2104854134152</c:v>
                </c:pt>
                <c:pt idx="1032">
                  <c:v>586.27410942015513</c:v>
                </c:pt>
                <c:pt idx="1033">
                  <c:v>586.33773229393739</c:v>
                </c:pt>
                <c:pt idx="1034">
                  <c:v>586.4013540348235</c:v>
                </c:pt>
                <c:pt idx="1035">
                  <c:v>586.46497464287427</c:v>
                </c:pt>
                <c:pt idx="1036">
                  <c:v>586.52859411815007</c:v>
                </c:pt>
                <c:pt idx="1037">
                  <c:v>586.59221246071161</c:v>
                </c:pt>
                <c:pt idx="1038">
                  <c:v>586.65582967061937</c:v>
                </c:pt>
                <c:pt idx="1039">
                  <c:v>586.71944574793508</c:v>
                </c:pt>
                <c:pt idx="1040">
                  <c:v>586.78306069271935</c:v>
                </c:pt>
                <c:pt idx="1041">
                  <c:v>586.84667450503377</c:v>
                </c:pt>
                <c:pt idx="1042">
                  <c:v>586.91028718493794</c:v>
                </c:pt>
                <c:pt idx="1043">
                  <c:v>586.97389873249324</c:v>
                </c:pt>
                <c:pt idx="1044">
                  <c:v>587.03750914775935</c:v>
                </c:pt>
                <c:pt idx="1045">
                  <c:v>587.10111843079778</c:v>
                </c:pt>
                <c:pt idx="1046">
                  <c:v>587.16472658166913</c:v>
                </c:pt>
                <c:pt idx="1047">
                  <c:v>587.22833360043387</c:v>
                </c:pt>
                <c:pt idx="1048">
                  <c:v>587.29193948715363</c:v>
                </c:pt>
                <c:pt idx="1049">
                  <c:v>587.35554424188899</c:v>
                </c:pt>
                <c:pt idx="1050">
                  <c:v>587.41914786469931</c:v>
                </c:pt>
                <c:pt idx="1051">
                  <c:v>587.48275035564734</c:v>
                </c:pt>
                <c:pt idx="1052">
                  <c:v>587.54635171479356</c:v>
                </c:pt>
                <c:pt idx="1053">
                  <c:v>587.6099519421972</c:v>
                </c:pt>
                <c:pt idx="1054">
                  <c:v>587.67355103792011</c:v>
                </c:pt>
                <c:pt idx="1055">
                  <c:v>587.73714900202253</c:v>
                </c:pt>
                <c:pt idx="1056">
                  <c:v>587.80074583456519</c:v>
                </c:pt>
                <c:pt idx="1057">
                  <c:v>587.86434153560833</c:v>
                </c:pt>
                <c:pt idx="1058">
                  <c:v>587.92793610521358</c:v>
                </c:pt>
                <c:pt idx="1059">
                  <c:v>587.9915295434414</c:v>
                </c:pt>
                <c:pt idx="1060">
                  <c:v>588.05512185035229</c:v>
                </c:pt>
                <c:pt idx="1061">
                  <c:v>588.11871302600775</c:v>
                </c:pt>
                <c:pt idx="1062">
                  <c:v>588.18230307046724</c:v>
                </c:pt>
                <c:pt idx="1063">
                  <c:v>588.24589198379113</c:v>
                </c:pt>
                <c:pt idx="1064">
                  <c:v>588.30947976604102</c:v>
                </c:pt>
                <c:pt idx="1065">
                  <c:v>588.37306641727719</c:v>
                </c:pt>
                <c:pt idx="1066">
                  <c:v>588.43665193756124</c:v>
                </c:pt>
                <c:pt idx="1067">
                  <c:v>588.50023632695354</c:v>
                </c:pt>
                <c:pt idx="1068">
                  <c:v>588.56381958551344</c:v>
                </c:pt>
                <c:pt idx="1069">
                  <c:v>588.62740171330245</c:v>
                </c:pt>
                <c:pt idx="1070">
                  <c:v>588.69098271038104</c:v>
                </c:pt>
                <c:pt idx="1071">
                  <c:v>588.75456257680946</c:v>
                </c:pt>
                <c:pt idx="1072">
                  <c:v>588.81814131265037</c:v>
                </c:pt>
                <c:pt idx="1073">
                  <c:v>588.88171891796185</c:v>
                </c:pt>
                <c:pt idx="1074">
                  <c:v>588.94529539280552</c:v>
                </c:pt>
                <c:pt idx="1075">
                  <c:v>589.00887073724175</c:v>
                </c:pt>
                <c:pt idx="1076">
                  <c:v>589.07244495133079</c:v>
                </c:pt>
                <c:pt idx="1077">
                  <c:v>589.13601803513529</c:v>
                </c:pt>
                <c:pt idx="1078">
                  <c:v>589.19958998871448</c:v>
                </c:pt>
                <c:pt idx="1079">
                  <c:v>589.26316081212758</c:v>
                </c:pt>
                <c:pt idx="1080">
                  <c:v>589.32673050543599</c:v>
                </c:pt>
                <c:pt idx="1081">
                  <c:v>589.39029906870132</c:v>
                </c:pt>
                <c:pt idx="1082">
                  <c:v>589.45386650198384</c:v>
                </c:pt>
                <c:pt idx="1083">
                  <c:v>589.51743280534367</c:v>
                </c:pt>
                <c:pt idx="1084">
                  <c:v>589.58099797884131</c:v>
                </c:pt>
                <c:pt idx="1085">
                  <c:v>589.64456202253712</c:v>
                </c:pt>
                <c:pt idx="1086">
                  <c:v>589.70812493649146</c:v>
                </c:pt>
                <c:pt idx="1087">
                  <c:v>589.77168672076664</c:v>
                </c:pt>
                <c:pt idx="1088">
                  <c:v>589.83524737542189</c:v>
                </c:pt>
                <c:pt idx="1089">
                  <c:v>589.89880690051655</c:v>
                </c:pt>
                <c:pt idx="1090">
                  <c:v>589.96236529611303</c:v>
                </c:pt>
                <c:pt idx="1091">
                  <c:v>590.0259225622716</c:v>
                </c:pt>
                <c:pt idx="1092">
                  <c:v>590.08947869905251</c:v>
                </c:pt>
                <c:pt idx="1093">
                  <c:v>590.15303370651498</c:v>
                </c:pt>
                <c:pt idx="1094">
                  <c:v>590.2165875847204</c:v>
                </c:pt>
                <c:pt idx="1095">
                  <c:v>590.2801403337312</c:v>
                </c:pt>
                <c:pt idx="1096">
                  <c:v>590.34369195360534</c:v>
                </c:pt>
                <c:pt idx="1097">
                  <c:v>590.40724244440435</c:v>
                </c:pt>
                <c:pt idx="1098">
                  <c:v>590.47079180618732</c:v>
                </c:pt>
                <c:pt idx="1099">
                  <c:v>590.53434003901771</c:v>
                </c:pt>
                <c:pt idx="1100">
                  <c:v>590.59788714295348</c:v>
                </c:pt>
                <c:pt idx="1101">
                  <c:v>590.66143311805502</c:v>
                </c:pt>
                <c:pt idx="1102">
                  <c:v>590.72497796438472</c:v>
                </c:pt>
                <c:pt idx="1103">
                  <c:v>590.78852168200171</c:v>
                </c:pt>
                <c:pt idx="1104">
                  <c:v>590.85206427096614</c:v>
                </c:pt>
                <c:pt idx="1105">
                  <c:v>590.91560573133825</c:v>
                </c:pt>
                <c:pt idx="1106">
                  <c:v>590.97914606318045</c:v>
                </c:pt>
                <c:pt idx="1107">
                  <c:v>591.04268526655073</c:v>
                </c:pt>
                <c:pt idx="1108">
                  <c:v>591.10622334151037</c:v>
                </c:pt>
                <c:pt idx="1109">
                  <c:v>591.16976028812178</c:v>
                </c:pt>
                <c:pt idx="1110">
                  <c:v>591.23329610644294</c:v>
                </c:pt>
                <c:pt idx="1111">
                  <c:v>591.296830796535</c:v>
                </c:pt>
                <c:pt idx="1112">
                  <c:v>591.36036435845722</c:v>
                </c:pt>
                <c:pt idx="1113">
                  <c:v>591.42389679227188</c:v>
                </c:pt>
                <c:pt idx="1114">
                  <c:v>591.48742809803912</c:v>
                </c:pt>
                <c:pt idx="1115">
                  <c:v>591.55095827581806</c:v>
                </c:pt>
                <c:pt idx="1116">
                  <c:v>591.61448732567078</c:v>
                </c:pt>
                <c:pt idx="1117">
                  <c:v>591.67801524765548</c:v>
                </c:pt>
                <c:pt idx="1118">
                  <c:v>591.74154204183446</c:v>
                </c:pt>
                <c:pt idx="1119">
                  <c:v>591.80506770826787</c:v>
                </c:pt>
                <c:pt idx="1120">
                  <c:v>591.8685922470147</c:v>
                </c:pt>
                <c:pt idx="1121">
                  <c:v>591.93211565813613</c:v>
                </c:pt>
                <c:pt idx="1122">
                  <c:v>591.9956379416933</c:v>
                </c:pt>
                <c:pt idx="1123">
                  <c:v>592.05915909774546</c:v>
                </c:pt>
                <c:pt idx="1124">
                  <c:v>592.12267912635264</c:v>
                </c:pt>
                <c:pt idx="1125">
                  <c:v>592.18619802757701</c:v>
                </c:pt>
                <c:pt idx="1126">
                  <c:v>592.24971580147746</c:v>
                </c:pt>
                <c:pt idx="1127">
                  <c:v>592.3132324481154</c:v>
                </c:pt>
                <c:pt idx="1128">
                  <c:v>592.3767479675497</c:v>
                </c:pt>
                <c:pt idx="1129">
                  <c:v>592.44026235984063</c:v>
                </c:pt>
                <c:pt idx="1130">
                  <c:v>592.50377562505014</c:v>
                </c:pt>
                <c:pt idx="1131">
                  <c:v>592.56728776323746</c:v>
                </c:pt>
                <c:pt idx="1132">
                  <c:v>592.63079877446251</c:v>
                </c:pt>
                <c:pt idx="1133">
                  <c:v>592.69430865878644</c:v>
                </c:pt>
                <c:pt idx="1134">
                  <c:v>592.75781741626827</c:v>
                </c:pt>
                <c:pt idx="1135">
                  <c:v>592.82132504697017</c:v>
                </c:pt>
                <c:pt idx="1136">
                  <c:v>592.88483155095105</c:v>
                </c:pt>
                <c:pt idx="1137">
                  <c:v>592.94833692827103</c:v>
                </c:pt>
                <c:pt idx="1138">
                  <c:v>593.01184117899129</c:v>
                </c:pt>
                <c:pt idx="1139">
                  <c:v>593.07534430317173</c:v>
                </c:pt>
                <c:pt idx="1140">
                  <c:v>593.13884630087341</c:v>
                </c:pt>
                <c:pt idx="1141">
                  <c:v>593.20234717215544</c:v>
                </c:pt>
                <c:pt idx="1142">
                  <c:v>593.26584691707762</c:v>
                </c:pt>
                <c:pt idx="1143">
                  <c:v>593.32934553570112</c:v>
                </c:pt>
                <c:pt idx="1144">
                  <c:v>593.39284302808608</c:v>
                </c:pt>
                <c:pt idx="1145">
                  <c:v>593.45633939429342</c:v>
                </c:pt>
                <c:pt idx="1146">
                  <c:v>593.51983463438205</c:v>
                </c:pt>
                <c:pt idx="1147">
                  <c:v>593.58332874841199</c:v>
                </c:pt>
                <c:pt idx="1148">
                  <c:v>593.64682173644417</c:v>
                </c:pt>
                <c:pt idx="1149">
                  <c:v>593.71031359853862</c:v>
                </c:pt>
                <c:pt idx="1150">
                  <c:v>593.77380433475639</c:v>
                </c:pt>
                <c:pt idx="1151">
                  <c:v>593.83729394515649</c:v>
                </c:pt>
                <c:pt idx="1152">
                  <c:v>593.90078242979985</c:v>
                </c:pt>
                <c:pt idx="1153">
                  <c:v>593.96426978874626</c:v>
                </c:pt>
                <c:pt idx="1154">
                  <c:v>594.027756022056</c:v>
                </c:pt>
                <c:pt idx="1155">
                  <c:v>594.09124112978986</c:v>
                </c:pt>
                <c:pt idx="1156">
                  <c:v>594.15472511200664</c:v>
                </c:pt>
                <c:pt idx="1157">
                  <c:v>594.2182079687675</c:v>
                </c:pt>
                <c:pt idx="1158">
                  <c:v>594.28168970013223</c:v>
                </c:pt>
                <c:pt idx="1159">
                  <c:v>594.345170306162</c:v>
                </c:pt>
                <c:pt idx="1160">
                  <c:v>594.40864978691548</c:v>
                </c:pt>
                <c:pt idx="1161">
                  <c:v>594.4721281424537</c:v>
                </c:pt>
                <c:pt idx="1162">
                  <c:v>594.53560537283556</c:v>
                </c:pt>
                <c:pt idx="1163">
                  <c:v>594.59908147812291</c:v>
                </c:pt>
                <c:pt idx="1164">
                  <c:v>594.66255645837475</c:v>
                </c:pt>
                <c:pt idx="1165">
                  <c:v>594.7260303136519</c:v>
                </c:pt>
                <c:pt idx="1166">
                  <c:v>594.78950304401428</c:v>
                </c:pt>
                <c:pt idx="1167">
                  <c:v>594.8529746495218</c:v>
                </c:pt>
                <c:pt idx="1168">
                  <c:v>594.91644513023437</c:v>
                </c:pt>
                <c:pt idx="1169">
                  <c:v>594.97991448621281</c:v>
                </c:pt>
                <c:pt idx="1170">
                  <c:v>595.04338271751601</c:v>
                </c:pt>
                <c:pt idx="1171">
                  <c:v>595.10684982420594</c:v>
                </c:pt>
                <c:pt idx="1172">
                  <c:v>595.17031580634023</c:v>
                </c:pt>
                <c:pt idx="1173">
                  <c:v>595.23378066398095</c:v>
                </c:pt>
                <c:pt idx="1174">
                  <c:v>595.29724439718677</c:v>
                </c:pt>
                <c:pt idx="1175">
                  <c:v>595.36070700601874</c:v>
                </c:pt>
                <c:pt idx="1176">
                  <c:v>595.42416849053654</c:v>
                </c:pt>
                <c:pt idx="1177">
                  <c:v>595.48762885080112</c:v>
                </c:pt>
                <c:pt idx="1178">
                  <c:v>595.55108808687112</c:v>
                </c:pt>
                <c:pt idx="1179">
                  <c:v>595.61454619880749</c:v>
                </c:pt>
                <c:pt idx="1180">
                  <c:v>595.678003186669</c:v>
                </c:pt>
                <c:pt idx="1181">
                  <c:v>595.74145905051762</c:v>
                </c:pt>
                <c:pt idx="1182">
                  <c:v>595.804913790412</c:v>
                </c:pt>
                <c:pt idx="1183">
                  <c:v>595.86836740641297</c:v>
                </c:pt>
                <c:pt idx="1184">
                  <c:v>595.93181989857931</c:v>
                </c:pt>
                <c:pt idx="1185">
                  <c:v>595.99527126697183</c:v>
                </c:pt>
                <c:pt idx="1186">
                  <c:v>596.05872151165033</c:v>
                </c:pt>
                <c:pt idx="1187">
                  <c:v>596.12217063267565</c:v>
                </c:pt>
                <c:pt idx="1188">
                  <c:v>596.18561863010746</c:v>
                </c:pt>
                <c:pt idx="1189">
                  <c:v>596.24906550400556</c:v>
                </c:pt>
                <c:pt idx="1190">
                  <c:v>596.31251125442964</c:v>
                </c:pt>
                <c:pt idx="1191">
                  <c:v>596.37595588143961</c:v>
                </c:pt>
                <c:pt idx="1192">
                  <c:v>596.43939938509618</c:v>
                </c:pt>
                <c:pt idx="1193">
                  <c:v>596.5028417654579</c:v>
                </c:pt>
                <c:pt idx="1194">
                  <c:v>596.56628302258673</c:v>
                </c:pt>
                <c:pt idx="1195">
                  <c:v>596.62972315654133</c:v>
                </c:pt>
                <c:pt idx="1196">
                  <c:v>596.69316216738139</c:v>
                </c:pt>
                <c:pt idx="1197">
                  <c:v>596.75660005516772</c:v>
                </c:pt>
                <c:pt idx="1198">
                  <c:v>596.82003681996002</c:v>
                </c:pt>
                <c:pt idx="1199">
                  <c:v>596.88347246181809</c:v>
                </c:pt>
                <c:pt idx="1200">
                  <c:v>596.94690698080251</c:v>
                </c:pt>
                <c:pt idx="1201">
                  <c:v>597.01034037697195</c:v>
                </c:pt>
                <c:pt idx="1202">
                  <c:v>597.07377265038724</c:v>
                </c:pt>
                <c:pt idx="1203">
                  <c:v>597.13720380110794</c:v>
                </c:pt>
                <c:pt idx="1204">
                  <c:v>597.20063382919375</c:v>
                </c:pt>
                <c:pt idx="1205">
                  <c:v>597.26406273470548</c:v>
                </c:pt>
                <c:pt idx="1206">
                  <c:v>597.32749051770168</c:v>
                </c:pt>
                <c:pt idx="1207">
                  <c:v>597.39091717824419</c:v>
                </c:pt>
                <c:pt idx="1208">
                  <c:v>597.45434271639044</c:v>
                </c:pt>
                <c:pt idx="1209">
                  <c:v>597.51776713220227</c:v>
                </c:pt>
                <c:pt idx="1210">
                  <c:v>597.58119042573924</c:v>
                </c:pt>
                <c:pt idx="1211">
                  <c:v>597.6446125970599</c:v>
                </c:pt>
                <c:pt idx="1212">
                  <c:v>597.70803364622611</c:v>
                </c:pt>
                <c:pt idx="1213">
                  <c:v>597.77145357329641</c:v>
                </c:pt>
                <c:pt idx="1214">
                  <c:v>597.83487237833049</c:v>
                </c:pt>
                <c:pt idx="1215">
                  <c:v>597.89829006138882</c:v>
                </c:pt>
                <c:pt idx="1216">
                  <c:v>597.96170662253223</c:v>
                </c:pt>
                <c:pt idx="1217">
                  <c:v>598.02512206181825</c:v>
                </c:pt>
                <c:pt idx="1218">
                  <c:v>598.08853637930849</c:v>
                </c:pt>
                <c:pt idx="1219">
                  <c:v>598.15194957506139</c:v>
                </c:pt>
                <c:pt idx="1220">
                  <c:v>598.21536164913778</c:v>
                </c:pt>
                <c:pt idx="1221">
                  <c:v>598.27877260159721</c:v>
                </c:pt>
                <c:pt idx="1222">
                  <c:v>598.34218243249927</c:v>
                </c:pt>
                <c:pt idx="1223">
                  <c:v>598.40559114190455</c:v>
                </c:pt>
                <c:pt idx="1224">
                  <c:v>598.4689987298724</c:v>
                </c:pt>
                <c:pt idx="1225">
                  <c:v>598.53240519646261</c:v>
                </c:pt>
                <c:pt idx="1226">
                  <c:v>598.59581054173475</c:v>
                </c:pt>
                <c:pt idx="1227">
                  <c:v>598.65921476574931</c:v>
                </c:pt>
                <c:pt idx="1228">
                  <c:v>598.72261786856598</c:v>
                </c:pt>
                <c:pt idx="1229">
                  <c:v>598.78601985024318</c:v>
                </c:pt>
                <c:pt idx="1230">
                  <c:v>598.84942071084151</c:v>
                </c:pt>
                <c:pt idx="1231">
                  <c:v>598.91282045042158</c:v>
                </c:pt>
                <c:pt idx="1232">
                  <c:v>598.97621906904169</c:v>
                </c:pt>
                <c:pt idx="1233">
                  <c:v>599.03961656676256</c:v>
                </c:pt>
                <c:pt idx="1234">
                  <c:v>599.10301294364365</c:v>
                </c:pt>
                <c:pt idx="1235">
                  <c:v>599.16640819974452</c:v>
                </c:pt>
                <c:pt idx="1236">
                  <c:v>599.22980233512453</c:v>
                </c:pt>
                <c:pt idx="1237">
                  <c:v>599.29319534984438</c:v>
                </c:pt>
                <c:pt idx="1238">
                  <c:v>599.35658724396467</c:v>
                </c:pt>
                <c:pt idx="1239">
                  <c:v>599.41997801754258</c:v>
                </c:pt>
                <c:pt idx="1240">
                  <c:v>599.48336767063995</c:v>
                </c:pt>
                <c:pt idx="1241">
                  <c:v>599.54675620331602</c:v>
                </c:pt>
                <c:pt idx="1242">
                  <c:v>599.61014361563036</c:v>
                </c:pt>
                <c:pt idx="1243">
                  <c:v>599.6735299076413</c:v>
                </c:pt>
                <c:pt idx="1244">
                  <c:v>599.73691507941044</c:v>
                </c:pt>
                <c:pt idx="1245">
                  <c:v>599.80029913099622</c:v>
                </c:pt>
                <c:pt idx="1246">
                  <c:v>599.86368206245811</c:v>
                </c:pt>
                <c:pt idx="1247">
                  <c:v>599.92706387385761</c:v>
                </c:pt>
                <c:pt idx="1248">
                  <c:v>599.99044456525303</c:v>
                </c:pt>
                <c:pt idx="1249">
                  <c:v>600.05382413670509</c:v>
                </c:pt>
                <c:pt idx="1250">
                  <c:v>600.11720258827188</c:v>
                </c:pt>
                <c:pt idx="1251">
                  <c:v>600.18057992001411</c:v>
                </c:pt>
                <c:pt idx="1252">
                  <c:v>600.24395613199101</c:v>
                </c:pt>
                <c:pt idx="1253">
                  <c:v>600.30733122426318</c:v>
                </c:pt>
                <c:pt idx="1254">
                  <c:v>600.37070519688996</c:v>
                </c:pt>
                <c:pt idx="1255">
                  <c:v>600.43407804992967</c:v>
                </c:pt>
                <c:pt idx="1256">
                  <c:v>600.49744978344279</c:v>
                </c:pt>
                <c:pt idx="1257">
                  <c:v>600.56082039748867</c:v>
                </c:pt>
                <c:pt idx="1258">
                  <c:v>600.6241898921279</c:v>
                </c:pt>
                <c:pt idx="1259">
                  <c:v>600.68755826741858</c:v>
                </c:pt>
                <c:pt idx="1260">
                  <c:v>600.7509255234213</c:v>
                </c:pt>
                <c:pt idx="1261">
                  <c:v>600.81429166019632</c:v>
                </c:pt>
                <c:pt idx="1262">
                  <c:v>600.87765667780218</c:v>
                </c:pt>
                <c:pt idx="1263">
                  <c:v>600.94102057629902</c:v>
                </c:pt>
                <c:pt idx="1264">
                  <c:v>601.00438335574529</c:v>
                </c:pt>
                <c:pt idx="1265">
                  <c:v>601.06774501620134</c:v>
                </c:pt>
                <c:pt idx="1266">
                  <c:v>601.13110555772766</c:v>
                </c:pt>
                <c:pt idx="1267">
                  <c:v>601.19446498038349</c:v>
                </c:pt>
                <c:pt idx="1268">
                  <c:v>601.25782328422815</c:v>
                </c:pt>
                <c:pt idx="1269">
                  <c:v>601.32118046931998</c:v>
                </c:pt>
                <c:pt idx="1270">
                  <c:v>601.38453653571935</c:v>
                </c:pt>
                <c:pt idx="1271">
                  <c:v>601.44789148348661</c:v>
                </c:pt>
                <c:pt idx="1272">
                  <c:v>601.51124531268113</c:v>
                </c:pt>
                <c:pt idx="1273">
                  <c:v>601.574598023362</c:v>
                </c:pt>
                <c:pt idx="1274">
                  <c:v>601.6379496155887</c:v>
                </c:pt>
                <c:pt idx="1275">
                  <c:v>601.70130008942044</c:v>
                </c:pt>
                <c:pt idx="1276">
                  <c:v>601.7646494449175</c:v>
                </c:pt>
                <c:pt idx="1277">
                  <c:v>601.82799768213931</c:v>
                </c:pt>
                <c:pt idx="1278">
                  <c:v>601.89134480114501</c:v>
                </c:pt>
                <c:pt idx="1279">
                  <c:v>601.95469080199405</c:v>
                </c:pt>
                <c:pt idx="1280">
                  <c:v>602.01803568474668</c:v>
                </c:pt>
                <c:pt idx="1281">
                  <c:v>602.08137944946213</c:v>
                </c:pt>
                <c:pt idx="1282">
                  <c:v>602.14472209619851</c:v>
                </c:pt>
                <c:pt idx="1283">
                  <c:v>602.20806362501628</c:v>
                </c:pt>
                <c:pt idx="1284">
                  <c:v>602.27140403597559</c:v>
                </c:pt>
                <c:pt idx="1285">
                  <c:v>602.33474332913568</c:v>
                </c:pt>
                <c:pt idx="1286">
                  <c:v>602.39808150455588</c:v>
                </c:pt>
                <c:pt idx="1287">
                  <c:v>602.46141856229531</c:v>
                </c:pt>
                <c:pt idx="1288">
                  <c:v>602.52475450241434</c:v>
                </c:pt>
                <c:pt idx="1289">
                  <c:v>602.5880893249722</c:v>
                </c:pt>
                <c:pt idx="1290">
                  <c:v>602.65142303002699</c:v>
                </c:pt>
                <c:pt idx="1291">
                  <c:v>602.71475561763896</c:v>
                </c:pt>
                <c:pt idx="1292">
                  <c:v>602.77808708786733</c:v>
                </c:pt>
                <c:pt idx="1293">
                  <c:v>602.84141744077237</c:v>
                </c:pt>
                <c:pt idx="1294">
                  <c:v>602.9047466764132</c:v>
                </c:pt>
                <c:pt idx="1295">
                  <c:v>602.96807479484914</c:v>
                </c:pt>
                <c:pt idx="1296">
                  <c:v>603.03140179613922</c:v>
                </c:pt>
                <c:pt idx="1297">
                  <c:v>603.09472768034368</c:v>
                </c:pt>
                <c:pt idx="1298">
                  <c:v>603.15805244752175</c:v>
                </c:pt>
                <c:pt idx="1299">
                  <c:v>603.22137609773256</c:v>
                </c:pt>
                <c:pt idx="1300">
                  <c:v>603.28469863103419</c:v>
                </c:pt>
                <c:pt idx="1301">
                  <c:v>603.34802004748803</c:v>
                </c:pt>
                <c:pt idx="1302">
                  <c:v>603.41134034715208</c:v>
                </c:pt>
                <c:pt idx="1303">
                  <c:v>603.47465953008646</c:v>
                </c:pt>
                <c:pt idx="1304">
                  <c:v>603.5379775963504</c:v>
                </c:pt>
                <c:pt idx="1305">
                  <c:v>603.60129454600406</c:v>
                </c:pt>
                <c:pt idx="1306">
                  <c:v>603.66461037910665</c:v>
                </c:pt>
                <c:pt idx="1307">
                  <c:v>603.72792509571605</c:v>
                </c:pt>
                <c:pt idx="1308">
                  <c:v>603.79123869589364</c:v>
                </c:pt>
                <c:pt idx="1309">
                  <c:v>603.8545511796973</c:v>
                </c:pt>
                <c:pt idx="1310">
                  <c:v>603.91786254718625</c:v>
                </c:pt>
                <c:pt idx="1311">
                  <c:v>603.98117279842063</c:v>
                </c:pt>
                <c:pt idx="1312">
                  <c:v>604.04448193345956</c:v>
                </c:pt>
                <c:pt idx="1313">
                  <c:v>604.10778995236331</c:v>
                </c:pt>
                <c:pt idx="1314">
                  <c:v>604.1710968551896</c:v>
                </c:pt>
                <c:pt idx="1315">
                  <c:v>604.23440264199883</c:v>
                </c:pt>
                <c:pt idx="1316">
                  <c:v>604.29770731284987</c:v>
                </c:pt>
                <c:pt idx="1317">
                  <c:v>604.36101086780195</c:v>
                </c:pt>
                <c:pt idx="1318">
                  <c:v>604.42431330691397</c:v>
                </c:pt>
                <c:pt idx="1319">
                  <c:v>604.48761463024618</c:v>
                </c:pt>
                <c:pt idx="1320">
                  <c:v>604.55091483785645</c:v>
                </c:pt>
                <c:pt idx="1321">
                  <c:v>604.61421392980492</c:v>
                </c:pt>
                <c:pt idx="1322">
                  <c:v>604.67751190615172</c:v>
                </c:pt>
                <c:pt idx="1323">
                  <c:v>604.74080876695484</c:v>
                </c:pt>
                <c:pt idx="1324">
                  <c:v>604.80410451227442</c:v>
                </c:pt>
                <c:pt idx="1325">
                  <c:v>604.86739914216923</c:v>
                </c:pt>
                <c:pt idx="1326">
                  <c:v>604.93069265669851</c:v>
                </c:pt>
                <c:pt idx="1327">
                  <c:v>604.99398505592228</c:v>
                </c:pt>
                <c:pt idx="1328">
                  <c:v>605.05727633989966</c:v>
                </c:pt>
                <c:pt idx="1329">
                  <c:v>605.12056650868942</c:v>
                </c:pt>
                <c:pt idx="1330">
                  <c:v>605.18385556235069</c:v>
                </c:pt>
                <c:pt idx="1331">
                  <c:v>605.24714350094234</c:v>
                </c:pt>
                <c:pt idx="1332">
                  <c:v>605.31043032452567</c:v>
                </c:pt>
                <c:pt idx="1333">
                  <c:v>605.37371603315842</c:v>
                </c:pt>
                <c:pt idx="1334">
                  <c:v>605.4370006268997</c:v>
                </c:pt>
                <c:pt idx="1335">
                  <c:v>605.50028410580842</c:v>
                </c:pt>
                <c:pt idx="1336">
                  <c:v>605.56356646994448</c:v>
                </c:pt>
                <c:pt idx="1337">
                  <c:v>605.62684771936699</c:v>
                </c:pt>
                <c:pt idx="1338">
                  <c:v>605.69012785413486</c:v>
                </c:pt>
                <c:pt idx="1339">
                  <c:v>605.75340687430707</c:v>
                </c:pt>
                <c:pt idx="1340">
                  <c:v>605.81668477994356</c:v>
                </c:pt>
                <c:pt idx="1341">
                  <c:v>605.87996157110331</c:v>
                </c:pt>
                <c:pt idx="1342">
                  <c:v>605.94323724784522</c:v>
                </c:pt>
                <c:pt idx="1343">
                  <c:v>606.00651181022829</c:v>
                </c:pt>
                <c:pt idx="1344">
                  <c:v>606.0697852583113</c:v>
                </c:pt>
                <c:pt idx="1345">
                  <c:v>606.13305759215439</c:v>
                </c:pt>
                <c:pt idx="1346">
                  <c:v>606.19632881181633</c:v>
                </c:pt>
                <c:pt idx="1347">
                  <c:v>606.25959891735602</c:v>
                </c:pt>
                <c:pt idx="1348">
                  <c:v>606.32286790883359</c:v>
                </c:pt>
                <c:pt idx="1349">
                  <c:v>606.38613578630668</c:v>
                </c:pt>
                <c:pt idx="1350">
                  <c:v>606.44940254983533</c:v>
                </c:pt>
                <c:pt idx="1351">
                  <c:v>606.51266819947944</c:v>
                </c:pt>
                <c:pt idx="1352">
                  <c:v>606.5759327352979</c:v>
                </c:pt>
                <c:pt idx="1353">
                  <c:v>606.63919615734858</c:v>
                </c:pt>
                <c:pt idx="1354">
                  <c:v>606.70245846569128</c:v>
                </c:pt>
                <c:pt idx="1355">
                  <c:v>606.765719660385</c:v>
                </c:pt>
                <c:pt idx="1356">
                  <c:v>606.82897974148955</c:v>
                </c:pt>
                <c:pt idx="1357">
                  <c:v>606.89223870906278</c:v>
                </c:pt>
                <c:pt idx="1358">
                  <c:v>606.9554965631645</c:v>
                </c:pt>
                <c:pt idx="1359">
                  <c:v>607.01875330385371</c:v>
                </c:pt>
                <c:pt idx="1360">
                  <c:v>607.08200893118908</c:v>
                </c:pt>
                <c:pt idx="1361">
                  <c:v>607.14526344523176</c:v>
                </c:pt>
                <c:pt idx="1362">
                  <c:v>607.20851684603826</c:v>
                </c:pt>
                <c:pt idx="1363">
                  <c:v>607.2717691336685</c:v>
                </c:pt>
                <c:pt idx="1364">
                  <c:v>607.33502030818238</c:v>
                </c:pt>
                <c:pt idx="1365">
                  <c:v>607.39827036963766</c:v>
                </c:pt>
                <c:pt idx="1366">
                  <c:v>607.46151931809425</c:v>
                </c:pt>
                <c:pt idx="1367">
                  <c:v>607.52476715361092</c:v>
                </c:pt>
                <c:pt idx="1368">
                  <c:v>607.58801387624646</c:v>
                </c:pt>
                <c:pt idx="1369">
                  <c:v>607.65125948606055</c:v>
                </c:pt>
                <c:pt idx="1370">
                  <c:v>607.71450398311219</c:v>
                </c:pt>
                <c:pt idx="1371">
                  <c:v>607.77774736746005</c:v>
                </c:pt>
                <c:pt idx="1372">
                  <c:v>607.8409896391629</c:v>
                </c:pt>
                <c:pt idx="1373">
                  <c:v>607.90423079827951</c:v>
                </c:pt>
                <c:pt idx="1374">
                  <c:v>607.96747084486969</c:v>
                </c:pt>
                <c:pt idx="1375">
                  <c:v>608.03070977899119</c:v>
                </c:pt>
                <c:pt idx="1376">
                  <c:v>608.09394760070484</c:v>
                </c:pt>
                <c:pt idx="1377">
                  <c:v>608.1571843100694</c:v>
                </c:pt>
                <c:pt idx="1378">
                  <c:v>608.22041990714251</c:v>
                </c:pt>
                <c:pt idx="1379">
                  <c:v>608.2836543919841</c:v>
                </c:pt>
                <c:pt idx="1380">
                  <c:v>608.34688776465271</c:v>
                </c:pt>
                <c:pt idx="1381">
                  <c:v>608.41012002520722</c:v>
                </c:pt>
                <c:pt idx="1382">
                  <c:v>608.47335117370847</c:v>
                </c:pt>
                <c:pt idx="1383">
                  <c:v>608.53658121021283</c:v>
                </c:pt>
                <c:pt idx="1384">
                  <c:v>608.59981013478023</c:v>
                </c:pt>
                <c:pt idx="1385">
                  <c:v>608.66303794746932</c:v>
                </c:pt>
                <c:pt idx="1386">
                  <c:v>608.72626464833979</c:v>
                </c:pt>
                <c:pt idx="1387">
                  <c:v>608.78949023745065</c:v>
                </c:pt>
                <c:pt idx="1388">
                  <c:v>608.85271471486021</c:v>
                </c:pt>
                <c:pt idx="1389">
                  <c:v>608.91593808062726</c:v>
                </c:pt>
                <c:pt idx="1390">
                  <c:v>608.9791603348117</c:v>
                </c:pt>
                <c:pt idx="1391">
                  <c:v>609.04238147747094</c:v>
                </c:pt>
                <c:pt idx="1392">
                  <c:v>609.10560150866581</c:v>
                </c:pt>
                <c:pt idx="1393">
                  <c:v>609.16882042845407</c:v>
                </c:pt>
                <c:pt idx="1394">
                  <c:v>609.23203823689516</c:v>
                </c:pt>
                <c:pt idx="1395">
                  <c:v>609.29525493404685</c:v>
                </c:pt>
                <c:pt idx="1396">
                  <c:v>609.35847051996882</c:v>
                </c:pt>
                <c:pt idx="1397">
                  <c:v>609.42168499472075</c:v>
                </c:pt>
                <c:pt idx="1398">
                  <c:v>609.48489835836017</c:v>
                </c:pt>
                <c:pt idx="1399">
                  <c:v>609.54811061094688</c:v>
                </c:pt>
                <c:pt idx="1400">
                  <c:v>609.61132175253942</c:v>
                </c:pt>
                <c:pt idx="1401">
                  <c:v>609.67453178319738</c:v>
                </c:pt>
                <c:pt idx="1402">
                  <c:v>609.73774070297839</c:v>
                </c:pt>
                <c:pt idx="1403">
                  <c:v>609.8009485119411</c:v>
                </c:pt>
                <c:pt idx="1404">
                  <c:v>609.8641552101451</c:v>
                </c:pt>
                <c:pt idx="1405">
                  <c:v>609.92736079765007</c:v>
                </c:pt>
                <c:pt idx="1406">
                  <c:v>609.99056527451364</c:v>
                </c:pt>
                <c:pt idx="1407">
                  <c:v>610.0537686407954</c:v>
                </c:pt>
                <c:pt idx="1408">
                  <c:v>610.11697089655274</c:v>
                </c:pt>
                <c:pt idx="1409">
                  <c:v>610.1801720418465</c:v>
                </c:pt>
                <c:pt idx="1410">
                  <c:v>610.24337207673523</c:v>
                </c:pt>
                <c:pt idx="1411">
                  <c:v>610.30657100127632</c:v>
                </c:pt>
                <c:pt idx="1412">
                  <c:v>610.36976881552948</c:v>
                </c:pt>
                <c:pt idx="1413">
                  <c:v>610.43296551955325</c:v>
                </c:pt>
                <c:pt idx="1414">
                  <c:v>610.4961611134072</c:v>
                </c:pt>
                <c:pt idx="1415">
                  <c:v>610.55935559714885</c:v>
                </c:pt>
                <c:pt idx="1416">
                  <c:v>610.62254897083892</c:v>
                </c:pt>
                <c:pt idx="1417">
                  <c:v>610.68574123453368</c:v>
                </c:pt>
                <c:pt idx="1418">
                  <c:v>610.74893238829281</c:v>
                </c:pt>
                <c:pt idx="1419">
                  <c:v>610.81212243217703</c:v>
                </c:pt>
                <c:pt idx="1420">
                  <c:v>610.87531136624261</c:v>
                </c:pt>
                <c:pt idx="1421">
                  <c:v>610.93849919054912</c:v>
                </c:pt>
                <c:pt idx="1422">
                  <c:v>611.001685905155</c:v>
                </c:pt>
                <c:pt idx="1423">
                  <c:v>611.06487151012107</c:v>
                </c:pt>
                <c:pt idx="1424">
                  <c:v>611.12805600550359</c:v>
                </c:pt>
                <c:pt idx="1425">
                  <c:v>611.19123939136216</c:v>
                </c:pt>
                <c:pt idx="1426">
                  <c:v>611.25442166775622</c:v>
                </c:pt>
                <c:pt idx="1427">
                  <c:v>611.31760283474318</c:v>
                </c:pt>
                <c:pt idx="1428">
                  <c:v>611.38078289238274</c:v>
                </c:pt>
                <c:pt idx="1429">
                  <c:v>611.44396184073321</c:v>
                </c:pt>
                <c:pt idx="1430">
                  <c:v>611.50713967985314</c:v>
                </c:pt>
                <c:pt idx="1431">
                  <c:v>611.57031640980199</c:v>
                </c:pt>
                <c:pt idx="1432">
                  <c:v>611.63349203063831</c:v>
                </c:pt>
                <c:pt idx="1433">
                  <c:v>611.69666654242042</c:v>
                </c:pt>
                <c:pt idx="1434">
                  <c:v>611.75983994520686</c:v>
                </c:pt>
                <c:pt idx="1435">
                  <c:v>611.82301223905711</c:v>
                </c:pt>
                <c:pt idx="1436">
                  <c:v>611.88618342402845</c:v>
                </c:pt>
                <c:pt idx="1437">
                  <c:v>611.94935350018045</c:v>
                </c:pt>
                <c:pt idx="1438">
                  <c:v>612.01252246757258</c:v>
                </c:pt>
                <c:pt idx="1439">
                  <c:v>612.07569032626225</c:v>
                </c:pt>
                <c:pt idx="1440">
                  <c:v>612.1388570763088</c:v>
                </c:pt>
                <c:pt idx="1441">
                  <c:v>612.20202271777066</c:v>
                </c:pt>
                <c:pt idx="1442">
                  <c:v>612.26518725070628</c:v>
                </c:pt>
                <c:pt idx="1443">
                  <c:v>612.3283506751751</c:v>
                </c:pt>
                <c:pt idx="1444">
                  <c:v>612.39151299123557</c:v>
                </c:pt>
                <c:pt idx="1445">
                  <c:v>612.45467419894499</c:v>
                </c:pt>
                <c:pt idx="1446">
                  <c:v>612.51783429836371</c:v>
                </c:pt>
                <c:pt idx="1447">
                  <c:v>612.58099328955029</c:v>
                </c:pt>
                <c:pt idx="1448">
                  <c:v>612.64415117256306</c:v>
                </c:pt>
                <c:pt idx="1449">
                  <c:v>612.70730794746032</c:v>
                </c:pt>
                <c:pt idx="1450">
                  <c:v>612.77046361429927</c:v>
                </c:pt>
                <c:pt idx="1451">
                  <c:v>612.83361817314062</c:v>
                </c:pt>
                <c:pt idx="1452">
                  <c:v>612.89677162404257</c:v>
                </c:pt>
                <c:pt idx="1453">
                  <c:v>612.95992396706356</c:v>
                </c:pt>
                <c:pt idx="1454">
                  <c:v>613.02307520226179</c:v>
                </c:pt>
                <c:pt idx="1455">
                  <c:v>613.08622532969571</c:v>
                </c:pt>
                <c:pt idx="1456">
                  <c:v>613.14937434942567</c:v>
                </c:pt>
                <c:pt idx="1457">
                  <c:v>613.21252226150784</c:v>
                </c:pt>
                <c:pt idx="1458">
                  <c:v>613.27566906600282</c:v>
                </c:pt>
                <c:pt idx="1459">
                  <c:v>613.33881476296779</c:v>
                </c:pt>
                <c:pt idx="1460">
                  <c:v>613.40195935246095</c:v>
                </c:pt>
                <c:pt idx="1461">
                  <c:v>613.46510283454279</c:v>
                </c:pt>
                <c:pt idx="1462">
                  <c:v>613.52824520927061</c:v>
                </c:pt>
                <c:pt idx="1463">
                  <c:v>613.59138647670375</c:v>
                </c:pt>
                <c:pt idx="1464">
                  <c:v>613.65452663689939</c:v>
                </c:pt>
                <c:pt idx="1465">
                  <c:v>613.71766568991791</c:v>
                </c:pt>
                <c:pt idx="1466">
                  <c:v>613.78080363581648</c:v>
                </c:pt>
                <c:pt idx="1467">
                  <c:v>613.84394047465457</c:v>
                </c:pt>
                <c:pt idx="1468">
                  <c:v>613.90707620648925</c:v>
                </c:pt>
                <c:pt idx="1469">
                  <c:v>613.97021083137884</c:v>
                </c:pt>
                <c:pt idx="1470">
                  <c:v>614.0333443493837</c:v>
                </c:pt>
                <c:pt idx="1471">
                  <c:v>614.09647676056102</c:v>
                </c:pt>
                <c:pt idx="1472">
                  <c:v>614.15960806497014</c:v>
                </c:pt>
                <c:pt idx="1473">
                  <c:v>614.22273826266917</c:v>
                </c:pt>
                <c:pt idx="1474">
                  <c:v>614.28586735371744</c:v>
                </c:pt>
                <c:pt idx="1475">
                  <c:v>614.34899533817213</c:v>
                </c:pt>
                <c:pt idx="1476">
                  <c:v>614.4121222160926</c:v>
                </c:pt>
                <c:pt idx="1477">
                  <c:v>614.47524798753591</c:v>
                </c:pt>
                <c:pt idx="1478">
                  <c:v>614.53837265256254</c:v>
                </c:pt>
                <c:pt idx="1479">
                  <c:v>614.60149621122946</c:v>
                </c:pt>
                <c:pt idx="1480">
                  <c:v>614.664618663596</c:v>
                </c:pt>
                <c:pt idx="1481">
                  <c:v>614.72774000972038</c:v>
                </c:pt>
                <c:pt idx="1482">
                  <c:v>614.7908602496617</c:v>
                </c:pt>
                <c:pt idx="1483">
                  <c:v>614.85397938347728</c:v>
                </c:pt>
                <c:pt idx="1484">
                  <c:v>614.91709741122622</c:v>
                </c:pt>
                <c:pt idx="1485">
                  <c:v>614.98021433296572</c:v>
                </c:pt>
                <c:pt idx="1486">
                  <c:v>615.04333014875613</c:v>
                </c:pt>
                <c:pt idx="1487">
                  <c:v>615.10644485865441</c:v>
                </c:pt>
                <c:pt idx="1488">
                  <c:v>615.16955846271992</c:v>
                </c:pt>
                <c:pt idx="1489">
                  <c:v>615.23267096101063</c:v>
                </c:pt>
                <c:pt idx="1490">
                  <c:v>615.29578235358474</c:v>
                </c:pt>
                <c:pt idx="1491">
                  <c:v>615.35889264050047</c:v>
                </c:pt>
                <c:pt idx="1492">
                  <c:v>615.42200182181807</c:v>
                </c:pt>
                <c:pt idx="1493">
                  <c:v>615.48510989759347</c:v>
                </c:pt>
                <c:pt idx="1494">
                  <c:v>615.54821686788694</c:v>
                </c:pt>
                <c:pt idx="1495">
                  <c:v>615.61132273275564</c:v>
                </c:pt>
                <c:pt idx="1496">
                  <c:v>615.67442749225859</c:v>
                </c:pt>
                <c:pt idx="1497">
                  <c:v>615.73753114645297</c:v>
                </c:pt>
                <c:pt idx="1498">
                  <c:v>615.80063369539891</c:v>
                </c:pt>
                <c:pt idx="1499">
                  <c:v>615.86373513915453</c:v>
                </c:pt>
                <c:pt idx="1500">
                  <c:v>615.92683547777688</c:v>
                </c:pt>
                <c:pt idx="1501">
                  <c:v>615.98993471132621</c:v>
                </c:pt>
                <c:pt idx="1502">
                  <c:v>616.05303283985961</c:v>
                </c:pt>
                <c:pt idx="1503">
                  <c:v>616.11612986343494</c:v>
                </c:pt>
                <c:pt idx="1504">
                  <c:v>616.17922578211153</c:v>
                </c:pt>
                <c:pt idx="1505">
                  <c:v>616.24232059594726</c:v>
                </c:pt>
                <c:pt idx="1506">
                  <c:v>616.30541430500045</c:v>
                </c:pt>
                <c:pt idx="1507">
                  <c:v>616.36850690932999</c:v>
                </c:pt>
                <c:pt idx="1508">
                  <c:v>616.43159840899398</c:v>
                </c:pt>
                <c:pt idx="1509">
                  <c:v>616.49468880404947</c:v>
                </c:pt>
                <c:pt idx="1510">
                  <c:v>616.55777809455662</c:v>
                </c:pt>
                <c:pt idx="1511">
                  <c:v>616.62086628057239</c:v>
                </c:pt>
                <c:pt idx="1512">
                  <c:v>616.68395336215588</c:v>
                </c:pt>
                <c:pt idx="1513">
                  <c:v>616.7470393393661</c:v>
                </c:pt>
                <c:pt idx="1514">
                  <c:v>616.81012421226001</c:v>
                </c:pt>
                <c:pt idx="1515">
                  <c:v>616.87320798089581</c:v>
                </c:pt>
                <c:pt idx="1516">
                  <c:v>616.93629064533229</c:v>
                </c:pt>
                <c:pt idx="1517">
                  <c:v>616.99937220562776</c:v>
                </c:pt>
                <c:pt idx="1518">
                  <c:v>617.06245266184112</c:v>
                </c:pt>
                <c:pt idx="1519">
                  <c:v>617.1255320140292</c:v>
                </c:pt>
                <c:pt idx="1520">
                  <c:v>617.18861026225125</c:v>
                </c:pt>
                <c:pt idx="1521">
                  <c:v>617.25168740656409</c:v>
                </c:pt>
                <c:pt idx="1522">
                  <c:v>617.31476344702776</c:v>
                </c:pt>
                <c:pt idx="1523">
                  <c:v>617.37783838370035</c:v>
                </c:pt>
                <c:pt idx="1524">
                  <c:v>617.44091221663882</c:v>
                </c:pt>
                <c:pt idx="1525">
                  <c:v>617.50398494590308</c:v>
                </c:pt>
                <c:pt idx="1526">
                  <c:v>617.56705657155123</c:v>
                </c:pt>
                <c:pt idx="1527">
                  <c:v>617.63012709364</c:v>
                </c:pt>
                <c:pt idx="1528">
                  <c:v>617.69319651222861</c:v>
                </c:pt>
                <c:pt idx="1529">
                  <c:v>617.75626482737482</c:v>
                </c:pt>
                <c:pt idx="1530">
                  <c:v>617.81933203913661</c:v>
                </c:pt>
                <c:pt idx="1531">
                  <c:v>617.88239814757299</c:v>
                </c:pt>
                <c:pt idx="1532">
                  <c:v>617.9454631527409</c:v>
                </c:pt>
                <c:pt idx="1533">
                  <c:v>618.00852705470027</c:v>
                </c:pt>
                <c:pt idx="1534">
                  <c:v>618.07158985350804</c:v>
                </c:pt>
                <c:pt idx="1535">
                  <c:v>618.1346515492221</c:v>
                </c:pt>
                <c:pt idx="1536">
                  <c:v>618.19771214190246</c:v>
                </c:pt>
                <c:pt idx="1537">
                  <c:v>618.26077163160596</c:v>
                </c:pt>
                <c:pt idx="1538">
                  <c:v>618.32383001839059</c:v>
                </c:pt>
                <c:pt idx="1539">
                  <c:v>618.38688730231513</c:v>
                </c:pt>
                <c:pt idx="1540">
                  <c:v>618.44994348343766</c:v>
                </c:pt>
                <c:pt idx="1541">
                  <c:v>618.51299856181583</c:v>
                </c:pt>
                <c:pt idx="1542">
                  <c:v>618.57605253750762</c:v>
                </c:pt>
                <c:pt idx="1543">
                  <c:v>618.63910541057203</c:v>
                </c:pt>
                <c:pt idx="1544">
                  <c:v>618.70215718106795</c:v>
                </c:pt>
                <c:pt idx="1545">
                  <c:v>618.76520784905108</c:v>
                </c:pt>
                <c:pt idx="1546">
                  <c:v>618.82825741458146</c:v>
                </c:pt>
                <c:pt idx="1547">
                  <c:v>618.89130587771672</c:v>
                </c:pt>
                <c:pt idx="1548">
                  <c:v>618.95435323851393</c:v>
                </c:pt>
                <c:pt idx="1549">
                  <c:v>619.01739949703301</c:v>
                </c:pt>
                <c:pt idx="1550">
                  <c:v>619.0804446533316</c:v>
                </c:pt>
                <c:pt idx="1551">
                  <c:v>619.14348870746653</c:v>
                </c:pt>
                <c:pt idx="1552">
                  <c:v>619.20653165949682</c:v>
                </c:pt>
                <c:pt idx="1553">
                  <c:v>619.26957350948123</c:v>
                </c:pt>
                <c:pt idx="1554">
                  <c:v>619.33261425747662</c:v>
                </c:pt>
                <c:pt idx="1555">
                  <c:v>619.39565390354062</c:v>
                </c:pt>
                <c:pt idx="1556">
                  <c:v>619.45869244773337</c:v>
                </c:pt>
                <c:pt idx="1557">
                  <c:v>619.52172989011149</c:v>
                </c:pt>
                <c:pt idx="1558">
                  <c:v>619.58476623073375</c:v>
                </c:pt>
                <c:pt idx="1559">
                  <c:v>619.647801469657</c:v>
                </c:pt>
                <c:pt idx="1560">
                  <c:v>619.71083560694115</c:v>
                </c:pt>
                <c:pt idx="1561">
                  <c:v>619.77386864264281</c:v>
                </c:pt>
                <c:pt idx="1562">
                  <c:v>619.83690057682077</c:v>
                </c:pt>
                <c:pt idx="1563">
                  <c:v>619.89993140953197</c:v>
                </c:pt>
                <c:pt idx="1564">
                  <c:v>619.96296114083611</c:v>
                </c:pt>
                <c:pt idx="1565">
                  <c:v>620.02598977078992</c:v>
                </c:pt>
                <c:pt idx="1566">
                  <c:v>620.08901729945217</c:v>
                </c:pt>
                <c:pt idx="1567">
                  <c:v>620.15204372687958</c:v>
                </c:pt>
                <c:pt idx="1568">
                  <c:v>620.21506905313208</c:v>
                </c:pt>
                <c:pt idx="1569">
                  <c:v>620.27809327826628</c:v>
                </c:pt>
                <c:pt idx="1570">
                  <c:v>620.34111640234096</c:v>
                </c:pt>
                <c:pt idx="1571">
                  <c:v>620.40413842541284</c:v>
                </c:pt>
                <c:pt idx="1572">
                  <c:v>620.46715934754161</c:v>
                </c:pt>
                <c:pt idx="1573">
                  <c:v>620.53017916878412</c:v>
                </c:pt>
                <c:pt idx="1574">
                  <c:v>620.59319788919902</c:v>
                </c:pt>
                <c:pt idx="1575">
                  <c:v>620.65621550884407</c:v>
                </c:pt>
                <c:pt idx="1576">
                  <c:v>620.71923202777691</c:v>
                </c:pt>
                <c:pt idx="1577">
                  <c:v>620.78224744605632</c:v>
                </c:pt>
                <c:pt idx="1578">
                  <c:v>620.8452617637389</c:v>
                </c:pt>
                <c:pt idx="1579">
                  <c:v>620.90827498088447</c:v>
                </c:pt>
                <c:pt idx="1580">
                  <c:v>620.97128709754975</c:v>
                </c:pt>
                <c:pt idx="1581">
                  <c:v>621.03429811379237</c:v>
                </c:pt>
                <c:pt idx="1582">
                  <c:v>621.0973080296709</c:v>
                </c:pt>
                <c:pt idx="1583">
                  <c:v>621.16031684524319</c:v>
                </c:pt>
                <c:pt idx="1584">
                  <c:v>621.22332456056779</c:v>
                </c:pt>
                <c:pt idx="1585">
                  <c:v>621.28633117570143</c:v>
                </c:pt>
                <c:pt idx="1586">
                  <c:v>621.34933669070176</c:v>
                </c:pt>
                <c:pt idx="1587">
                  <c:v>621.41234110562846</c:v>
                </c:pt>
                <c:pt idx="1588">
                  <c:v>621.47534442053814</c:v>
                </c:pt>
                <c:pt idx="1589">
                  <c:v>621.53834663548946</c:v>
                </c:pt>
                <c:pt idx="1590">
                  <c:v>621.60134775054007</c:v>
                </c:pt>
                <c:pt idx="1591">
                  <c:v>621.66434776574761</c:v>
                </c:pt>
                <c:pt idx="1592">
                  <c:v>621.72734668116971</c:v>
                </c:pt>
                <c:pt idx="1593">
                  <c:v>621.7903444968639</c:v>
                </c:pt>
                <c:pt idx="1594">
                  <c:v>621.85334121288997</c:v>
                </c:pt>
                <c:pt idx="1595">
                  <c:v>621.91633682930444</c:v>
                </c:pt>
                <c:pt idx="1596">
                  <c:v>621.97933134616494</c:v>
                </c:pt>
                <c:pt idx="1597">
                  <c:v>622.04232476353002</c:v>
                </c:pt>
                <c:pt idx="1598">
                  <c:v>622.10531708145731</c:v>
                </c:pt>
                <c:pt idx="1599">
                  <c:v>622.16830830000436</c:v>
                </c:pt>
                <c:pt idx="1600">
                  <c:v>622.23129841922878</c:v>
                </c:pt>
                <c:pt idx="1601">
                  <c:v>622.29428743918925</c:v>
                </c:pt>
                <c:pt idx="1602">
                  <c:v>622.35727535994329</c:v>
                </c:pt>
                <c:pt idx="1603">
                  <c:v>622.42026218154956</c:v>
                </c:pt>
                <c:pt idx="1604">
                  <c:v>622.48324790406446</c:v>
                </c:pt>
                <c:pt idx="1605">
                  <c:v>622.54623252754664</c:v>
                </c:pt>
                <c:pt idx="1606">
                  <c:v>622.60921605205476</c:v>
                </c:pt>
                <c:pt idx="1607">
                  <c:v>622.6721984776442</c:v>
                </c:pt>
                <c:pt idx="1608">
                  <c:v>622.73517980437452</c:v>
                </c:pt>
                <c:pt idx="1609">
                  <c:v>622.79816003230337</c:v>
                </c:pt>
                <c:pt idx="1610">
                  <c:v>622.86113916148827</c:v>
                </c:pt>
                <c:pt idx="1611">
                  <c:v>622.92411719198674</c:v>
                </c:pt>
                <c:pt idx="1612">
                  <c:v>622.98709412385733</c:v>
                </c:pt>
                <c:pt idx="1613">
                  <c:v>623.05006995715746</c:v>
                </c:pt>
                <c:pt idx="1614">
                  <c:v>623.11304469194465</c:v>
                </c:pt>
                <c:pt idx="1615">
                  <c:v>623.17601832827756</c:v>
                </c:pt>
                <c:pt idx="1616">
                  <c:v>623.23899086621361</c:v>
                </c:pt>
                <c:pt idx="1617">
                  <c:v>623.30196230581032</c:v>
                </c:pt>
                <c:pt idx="1618">
                  <c:v>623.36493264712408</c:v>
                </c:pt>
                <c:pt idx="1619">
                  <c:v>623.42790189021343</c:v>
                </c:pt>
                <c:pt idx="1620">
                  <c:v>623.49087003513694</c:v>
                </c:pt>
                <c:pt idx="1621">
                  <c:v>623.553837081952</c:v>
                </c:pt>
                <c:pt idx="1622">
                  <c:v>623.61680303071716</c:v>
                </c:pt>
                <c:pt idx="1623">
                  <c:v>623.67976788148883</c:v>
                </c:pt>
                <c:pt idx="1624">
                  <c:v>623.74273163432554</c:v>
                </c:pt>
                <c:pt idx="1625">
                  <c:v>623.8056942892847</c:v>
                </c:pt>
                <c:pt idx="1626">
                  <c:v>623.86865584642487</c:v>
                </c:pt>
                <c:pt idx="1627">
                  <c:v>623.93161630580232</c:v>
                </c:pt>
                <c:pt idx="1628">
                  <c:v>623.9945756674756</c:v>
                </c:pt>
                <c:pt idx="1629">
                  <c:v>624.05753393150212</c:v>
                </c:pt>
                <c:pt idx="1630">
                  <c:v>624.12049109794043</c:v>
                </c:pt>
                <c:pt idx="1631">
                  <c:v>624.18344716684669</c:v>
                </c:pt>
                <c:pt idx="1632">
                  <c:v>624.24640213827956</c:v>
                </c:pt>
                <c:pt idx="1633">
                  <c:v>624.30935601229737</c:v>
                </c:pt>
                <c:pt idx="1634">
                  <c:v>624.3723087889565</c:v>
                </c:pt>
                <c:pt idx="1635">
                  <c:v>624.43526046831551</c:v>
                </c:pt>
                <c:pt idx="1636">
                  <c:v>624.49821105043168</c:v>
                </c:pt>
                <c:pt idx="1637">
                  <c:v>624.56116053536243</c:v>
                </c:pt>
                <c:pt idx="1638">
                  <c:v>624.62410892316632</c:v>
                </c:pt>
                <c:pt idx="1639">
                  <c:v>624.68705621389938</c:v>
                </c:pt>
                <c:pt idx="1640">
                  <c:v>624.75000240762029</c:v>
                </c:pt>
                <c:pt idx="1641">
                  <c:v>624.81294750438735</c:v>
                </c:pt>
                <c:pt idx="1642">
                  <c:v>624.87589150425697</c:v>
                </c:pt>
                <c:pt idx="1643">
                  <c:v>624.93883440728735</c:v>
                </c:pt>
                <c:pt idx="1644">
                  <c:v>625.001776213536</c:v>
                </c:pt>
                <c:pt idx="1645">
                  <c:v>625.06471692306127</c:v>
                </c:pt>
                <c:pt idx="1646">
                  <c:v>625.12765653591941</c:v>
                </c:pt>
                <c:pt idx="1647">
                  <c:v>625.19059505216887</c:v>
                </c:pt>
                <c:pt idx="1648">
                  <c:v>625.25353247186695</c:v>
                </c:pt>
                <c:pt idx="1649">
                  <c:v>625.31646879507196</c:v>
                </c:pt>
                <c:pt idx="1650">
                  <c:v>625.37940402184029</c:v>
                </c:pt>
                <c:pt idx="1651">
                  <c:v>625.44233815223015</c:v>
                </c:pt>
                <c:pt idx="1652">
                  <c:v>625.50527118629907</c:v>
                </c:pt>
                <c:pt idx="1653">
                  <c:v>625.56820312410525</c:v>
                </c:pt>
                <c:pt idx="1654">
                  <c:v>625.63113396570611</c:v>
                </c:pt>
                <c:pt idx="1655">
                  <c:v>625.69406371115883</c:v>
                </c:pt>
                <c:pt idx="1656">
                  <c:v>625.75699236052071</c:v>
                </c:pt>
                <c:pt idx="1657">
                  <c:v>625.81991991384893</c:v>
                </c:pt>
                <c:pt idx="1658">
                  <c:v>625.88284637120205</c:v>
                </c:pt>
                <c:pt idx="1659">
                  <c:v>625.94577173263713</c:v>
                </c:pt>
                <c:pt idx="1660">
                  <c:v>626.00869599821249</c:v>
                </c:pt>
                <c:pt idx="1661">
                  <c:v>626.07161916798452</c:v>
                </c:pt>
                <c:pt idx="1662">
                  <c:v>626.13454124201144</c:v>
                </c:pt>
                <c:pt idx="1663">
                  <c:v>626.19746222035053</c:v>
                </c:pt>
                <c:pt idx="1664">
                  <c:v>626.26038210305887</c:v>
                </c:pt>
                <c:pt idx="1665">
                  <c:v>626.32330089019501</c:v>
                </c:pt>
                <c:pt idx="1666">
                  <c:v>626.38621858181602</c:v>
                </c:pt>
                <c:pt idx="1667">
                  <c:v>626.4491351779792</c:v>
                </c:pt>
                <c:pt idx="1668">
                  <c:v>626.51205067874378</c:v>
                </c:pt>
                <c:pt idx="1669">
                  <c:v>626.574965084165</c:v>
                </c:pt>
                <c:pt idx="1670">
                  <c:v>626.63787839430108</c:v>
                </c:pt>
                <c:pt idx="1671">
                  <c:v>626.70079060921034</c:v>
                </c:pt>
                <c:pt idx="1672">
                  <c:v>626.76370172894872</c:v>
                </c:pt>
                <c:pt idx="1673">
                  <c:v>626.82661175357464</c:v>
                </c:pt>
                <c:pt idx="1674">
                  <c:v>626.88952068314541</c:v>
                </c:pt>
                <c:pt idx="1675">
                  <c:v>626.95242851771798</c:v>
                </c:pt>
                <c:pt idx="1676">
                  <c:v>627.01533525735067</c:v>
                </c:pt>
                <c:pt idx="1677">
                  <c:v>627.07824090210079</c:v>
                </c:pt>
                <c:pt idx="1678">
                  <c:v>627.1411454520254</c:v>
                </c:pt>
                <c:pt idx="1679">
                  <c:v>627.20404890718271</c:v>
                </c:pt>
                <c:pt idx="1680">
                  <c:v>627.26695126762991</c:v>
                </c:pt>
                <c:pt idx="1681">
                  <c:v>627.32985253342406</c:v>
                </c:pt>
                <c:pt idx="1682">
                  <c:v>627.39275270462235</c:v>
                </c:pt>
                <c:pt idx="1683">
                  <c:v>627.45565178128197</c:v>
                </c:pt>
                <c:pt idx="1684">
                  <c:v>627.51854976346124</c:v>
                </c:pt>
                <c:pt idx="1685">
                  <c:v>627.58144665121711</c:v>
                </c:pt>
                <c:pt idx="1686">
                  <c:v>627.64434244460688</c:v>
                </c:pt>
                <c:pt idx="1687">
                  <c:v>627.70723714368853</c:v>
                </c:pt>
                <c:pt idx="1688">
                  <c:v>627.77013074851936</c:v>
                </c:pt>
                <c:pt idx="1689">
                  <c:v>627.83302325915645</c:v>
                </c:pt>
                <c:pt idx="1690">
                  <c:v>627.89591467565788</c:v>
                </c:pt>
                <c:pt idx="1691">
                  <c:v>627.9588049980797</c:v>
                </c:pt>
                <c:pt idx="1692">
                  <c:v>628.02169422648024</c:v>
                </c:pt>
                <c:pt idx="1693">
                  <c:v>628.08458236091747</c:v>
                </c:pt>
                <c:pt idx="1694">
                  <c:v>628.14746940144744</c:v>
                </c:pt>
                <c:pt idx="1695">
                  <c:v>628.21035534812836</c:v>
                </c:pt>
                <c:pt idx="1696">
                  <c:v>628.2732402010173</c:v>
                </c:pt>
                <c:pt idx="1697">
                  <c:v>628.33612396017134</c:v>
                </c:pt>
                <c:pt idx="1698">
                  <c:v>628.39900662564867</c:v>
                </c:pt>
                <c:pt idx="1699">
                  <c:v>628.46188819750625</c:v>
                </c:pt>
                <c:pt idx="1700">
                  <c:v>628.52476867580106</c:v>
                </c:pt>
                <c:pt idx="1701">
                  <c:v>628.58764806059139</c:v>
                </c:pt>
                <c:pt idx="1702">
                  <c:v>628.65052635193308</c:v>
                </c:pt>
                <c:pt idx="1703">
                  <c:v>628.71340354988433</c:v>
                </c:pt>
                <c:pt idx="1704">
                  <c:v>628.77627965450222</c:v>
                </c:pt>
                <c:pt idx="1705">
                  <c:v>628.83915466584483</c:v>
                </c:pt>
                <c:pt idx="1706">
                  <c:v>628.90202858396913</c:v>
                </c:pt>
                <c:pt idx="1707">
                  <c:v>628.96490140893206</c:v>
                </c:pt>
                <c:pt idx="1708">
                  <c:v>629.02777314079083</c:v>
                </c:pt>
                <c:pt idx="1709">
                  <c:v>629.09064377960226</c:v>
                </c:pt>
                <c:pt idx="1710">
                  <c:v>629.15351332542571</c:v>
                </c:pt>
                <c:pt idx="1711">
                  <c:v>629.21638177831699</c:v>
                </c:pt>
                <c:pt idx="1712">
                  <c:v>629.27924913833306</c:v>
                </c:pt>
                <c:pt idx="1713">
                  <c:v>629.34211540553088</c:v>
                </c:pt>
                <c:pt idx="1714">
                  <c:v>629.40498057996865</c:v>
                </c:pt>
                <c:pt idx="1715">
                  <c:v>629.46784466170436</c:v>
                </c:pt>
                <c:pt idx="1716">
                  <c:v>629.53070765079383</c:v>
                </c:pt>
                <c:pt idx="1717">
                  <c:v>629.59356954729526</c:v>
                </c:pt>
                <c:pt idx="1718">
                  <c:v>629.6564303512655</c:v>
                </c:pt>
                <c:pt idx="1719">
                  <c:v>629.71929006276252</c:v>
                </c:pt>
                <c:pt idx="1720">
                  <c:v>629.78214868184239</c:v>
                </c:pt>
                <c:pt idx="1721">
                  <c:v>629.84500620856295</c:v>
                </c:pt>
                <c:pt idx="1722">
                  <c:v>629.90786264298129</c:v>
                </c:pt>
                <c:pt idx="1723">
                  <c:v>629.97071798515537</c:v>
                </c:pt>
                <c:pt idx="1724">
                  <c:v>630.03357223514104</c:v>
                </c:pt>
                <c:pt idx="1725">
                  <c:v>630.09642539299625</c:v>
                </c:pt>
                <c:pt idx="1726">
                  <c:v>630.15927745877798</c:v>
                </c:pt>
                <c:pt idx="1727">
                  <c:v>630.2221284325442</c:v>
                </c:pt>
                <c:pt idx="1728">
                  <c:v>630.28497831435186</c:v>
                </c:pt>
                <c:pt idx="1729">
                  <c:v>630.34782710425782</c:v>
                </c:pt>
                <c:pt idx="1730">
                  <c:v>630.41067480231902</c:v>
                </c:pt>
                <c:pt idx="1731">
                  <c:v>630.47352140859346</c:v>
                </c:pt>
                <c:pt idx="1732">
                  <c:v>630.53636692313796</c:v>
                </c:pt>
                <c:pt idx="1733">
                  <c:v>630.59921134600938</c:v>
                </c:pt>
                <c:pt idx="1734">
                  <c:v>630.66205467726581</c:v>
                </c:pt>
                <c:pt idx="1735">
                  <c:v>630.72489691696296</c:v>
                </c:pt>
                <c:pt idx="1736">
                  <c:v>630.78773806515869</c:v>
                </c:pt>
                <c:pt idx="1737">
                  <c:v>630.85057812191008</c:v>
                </c:pt>
                <c:pt idx="1738">
                  <c:v>630.91341708727487</c:v>
                </c:pt>
                <c:pt idx="1739">
                  <c:v>630.97625496131002</c:v>
                </c:pt>
                <c:pt idx="1740">
                  <c:v>631.03909174407124</c:v>
                </c:pt>
                <c:pt idx="1741">
                  <c:v>631.10192743561754</c:v>
                </c:pt>
                <c:pt idx="1742">
                  <c:v>631.16476203600587</c:v>
                </c:pt>
                <c:pt idx="1743">
                  <c:v>631.22759554529182</c:v>
                </c:pt>
                <c:pt idx="1744">
                  <c:v>631.29042796353451</c:v>
                </c:pt>
                <c:pt idx="1745">
                  <c:v>631.35325929078965</c:v>
                </c:pt>
                <c:pt idx="1746">
                  <c:v>631.4160895271151</c:v>
                </c:pt>
                <c:pt idx="1747">
                  <c:v>631.47891867256772</c:v>
                </c:pt>
                <c:pt idx="1748">
                  <c:v>631.54174672720433</c:v>
                </c:pt>
                <c:pt idx="1749">
                  <c:v>631.60457369108269</c:v>
                </c:pt>
                <c:pt idx="1750">
                  <c:v>631.66739956425977</c:v>
                </c:pt>
                <c:pt idx="1751">
                  <c:v>631.73022434679228</c:v>
                </c:pt>
                <c:pt idx="1752">
                  <c:v>631.79304803873708</c:v>
                </c:pt>
                <c:pt idx="1753">
                  <c:v>631.85587064015192</c:v>
                </c:pt>
                <c:pt idx="1754">
                  <c:v>631.91869215109364</c:v>
                </c:pt>
                <c:pt idx="1755">
                  <c:v>631.98151257161896</c:v>
                </c:pt>
                <c:pt idx="1756">
                  <c:v>632.04433190178588</c:v>
                </c:pt>
                <c:pt idx="1757">
                  <c:v>632.10715014164998</c:v>
                </c:pt>
                <c:pt idx="1758">
                  <c:v>632.16996729126902</c:v>
                </c:pt>
                <c:pt idx="1759">
                  <c:v>632.23278335070086</c:v>
                </c:pt>
                <c:pt idx="1760">
                  <c:v>632.2955983200012</c:v>
                </c:pt>
                <c:pt idx="1761">
                  <c:v>632.35841219922793</c:v>
                </c:pt>
                <c:pt idx="1762">
                  <c:v>632.42122498843878</c:v>
                </c:pt>
                <c:pt idx="1763">
                  <c:v>632.48403668768947</c:v>
                </c:pt>
                <c:pt idx="1764">
                  <c:v>632.54684729703683</c:v>
                </c:pt>
                <c:pt idx="1765">
                  <c:v>632.60965681653954</c:v>
                </c:pt>
                <c:pt idx="1766">
                  <c:v>632.67246524625227</c:v>
                </c:pt>
                <c:pt idx="1767">
                  <c:v>632.73527258623483</c:v>
                </c:pt>
                <c:pt idx="1768">
                  <c:v>632.79807883654189</c:v>
                </c:pt>
                <c:pt idx="1769">
                  <c:v>632.86088399723133</c:v>
                </c:pt>
                <c:pt idx="1770">
                  <c:v>632.92368806836078</c:v>
                </c:pt>
                <c:pt idx="1771">
                  <c:v>632.98649104998583</c:v>
                </c:pt>
                <c:pt idx="1772">
                  <c:v>633.04929294216538</c:v>
                </c:pt>
                <c:pt idx="1773">
                  <c:v>633.112093744954</c:v>
                </c:pt>
                <c:pt idx="1774">
                  <c:v>633.17489345840943</c:v>
                </c:pt>
                <c:pt idx="1775">
                  <c:v>633.23769208259034</c:v>
                </c:pt>
                <c:pt idx="1776">
                  <c:v>633.30048961755142</c:v>
                </c:pt>
                <c:pt idx="1777">
                  <c:v>633.36328606335144</c:v>
                </c:pt>
                <c:pt idx="1778">
                  <c:v>633.42608142004701</c:v>
                </c:pt>
                <c:pt idx="1779">
                  <c:v>633.48887568769374</c:v>
                </c:pt>
                <c:pt idx="1780">
                  <c:v>633.5516688663505</c:v>
                </c:pt>
                <c:pt idx="1781">
                  <c:v>633.61446095607278</c:v>
                </c:pt>
                <c:pt idx="1782">
                  <c:v>633.67725195691833</c:v>
                </c:pt>
                <c:pt idx="1783">
                  <c:v>633.74004186894376</c:v>
                </c:pt>
                <c:pt idx="1784">
                  <c:v>633.80283069220684</c:v>
                </c:pt>
                <c:pt idx="1785">
                  <c:v>633.86561842676304</c:v>
                </c:pt>
                <c:pt idx="1786">
                  <c:v>633.92840507266999</c:v>
                </c:pt>
                <c:pt idx="1787">
                  <c:v>633.99119062998443</c:v>
                </c:pt>
                <c:pt idx="1788">
                  <c:v>634.05397509876298</c:v>
                </c:pt>
                <c:pt idx="1789">
                  <c:v>634.11675847906315</c:v>
                </c:pt>
                <c:pt idx="1790">
                  <c:v>634.17954077094066</c:v>
                </c:pt>
                <c:pt idx="1791">
                  <c:v>634.24232197445417</c:v>
                </c:pt>
                <c:pt idx="1792">
                  <c:v>634.30510208965916</c:v>
                </c:pt>
                <c:pt idx="1793">
                  <c:v>634.36788111661429</c:v>
                </c:pt>
                <c:pt idx="1794">
                  <c:v>634.43065905537424</c:v>
                </c:pt>
                <c:pt idx="1795">
                  <c:v>634.49343590599744</c:v>
                </c:pt>
                <c:pt idx="1796">
                  <c:v>634.5562116685395</c:v>
                </c:pt>
                <c:pt idx="1797">
                  <c:v>634.61898634305919</c:v>
                </c:pt>
                <c:pt idx="1798">
                  <c:v>634.68175992961096</c:v>
                </c:pt>
                <c:pt idx="1799">
                  <c:v>634.74453242825348</c:v>
                </c:pt>
                <c:pt idx="1800">
                  <c:v>634.80730383904313</c:v>
                </c:pt>
                <c:pt idx="1801">
                  <c:v>634.87007416203664</c:v>
                </c:pt>
                <c:pt idx="1802">
                  <c:v>634.93284339729041</c:v>
                </c:pt>
                <c:pt idx="1803">
                  <c:v>634.99561154486105</c:v>
                </c:pt>
                <c:pt idx="1804">
                  <c:v>635.05837860480733</c:v>
                </c:pt>
                <c:pt idx="1805">
                  <c:v>635.12114457718349</c:v>
                </c:pt>
                <c:pt idx="1806">
                  <c:v>635.18390946204818</c:v>
                </c:pt>
                <c:pt idx="1807">
                  <c:v>635.24667325945802</c:v>
                </c:pt>
                <c:pt idx="1808">
                  <c:v>635.30943596946929</c:v>
                </c:pt>
                <c:pt idx="1809">
                  <c:v>635.37219759213974</c:v>
                </c:pt>
                <c:pt idx="1810">
                  <c:v>635.43495812752485</c:v>
                </c:pt>
                <c:pt idx="1811">
                  <c:v>635.49771757568215</c:v>
                </c:pt>
                <c:pt idx="1812">
                  <c:v>635.56047593666801</c:v>
                </c:pt>
                <c:pt idx="1813">
                  <c:v>635.62323321054021</c:v>
                </c:pt>
                <c:pt idx="1814">
                  <c:v>635.68598939735398</c:v>
                </c:pt>
                <c:pt idx="1815">
                  <c:v>635.74874449716685</c:v>
                </c:pt>
                <c:pt idx="1816">
                  <c:v>635.81149851003534</c:v>
                </c:pt>
                <c:pt idx="1817">
                  <c:v>635.87425143601695</c:v>
                </c:pt>
                <c:pt idx="1818">
                  <c:v>635.93700327516706</c:v>
                </c:pt>
                <c:pt idx="1819">
                  <c:v>635.99975402754433</c:v>
                </c:pt>
                <c:pt idx="1820">
                  <c:v>636.06250369320412</c:v>
                </c:pt>
                <c:pt idx="1821">
                  <c:v>636.12525227220397</c:v>
                </c:pt>
                <c:pt idx="1822">
                  <c:v>636.18799976459923</c:v>
                </c:pt>
                <c:pt idx="1823">
                  <c:v>636.25074617044845</c:v>
                </c:pt>
                <c:pt idx="1824">
                  <c:v>636.31349148980803</c:v>
                </c:pt>
                <c:pt idx="1825">
                  <c:v>636.37623572273333</c:v>
                </c:pt>
                <c:pt idx="1826">
                  <c:v>636.43897886928289</c:v>
                </c:pt>
                <c:pt idx="1827">
                  <c:v>636.50172092951118</c:v>
                </c:pt>
                <c:pt idx="1828">
                  <c:v>636.56446190347754</c:v>
                </c:pt>
                <c:pt idx="1829">
                  <c:v>636.62720179123642</c:v>
                </c:pt>
                <c:pt idx="1830">
                  <c:v>636.68994059284626</c:v>
                </c:pt>
                <c:pt idx="1831">
                  <c:v>636.75267830836344</c:v>
                </c:pt>
                <c:pt idx="1832">
                  <c:v>636.81541493784323</c:v>
                </c:pt>
                <c:pt idx="1833">
                  <c:v>636.87815048134325</c:v>
                </c:pt>
                <c:pt idx="1834">
                  <c:v>636.94088493891979</c:v>
                </c:pt>
                <c:pt idx="1835">
                  <c:v>637.00361831063026</c:v>
                </c:pt>
                <c:pt idx="1836">
                  <c:v>637.06635059653115</c:v>
                </c:pt>
                <c:pt idx="1837">
                  <c:v>637.12908179667863</c:v>
                </c:pt>
                <c:pt idx="1838">
                  <c:v>637.19181191113023</c:v>
                </c:pt>
                <c:pt idx="1839">
                  <c:v>637.25454093994131</c:v>
                </c:pt>
                <c:pt idx="1840">
                  <c:v>637.3172688831703</c:v>
                </c:pt>
                <c:pt idx="1841">
                  <c:v>637.37999574087246</c:v>
                </c:pt>
                <c:pt idx="1842">
                  <c:v>637.44272151310417</c:v>
                </c:pt>
                <c:pt idx="1843">
                  <c:v>637.50544619992365</c:v>
                </c:pt>
                <c:pt idx="1844">
                  <c:v>637.56816980138535</c:v>
                </c:pt>
                <c:pt idx="1845">
                  <c:v>637.6308923175477</c:v>
                </c:pt>
                <c:pt idx="1846">
                  <c:v>637.6936137484671</c:v>
                </c:pt>
                <c:pt idx="1847">
                  <c:v>637.7563340941997</c:v>
                </c:pt>
                <c:pt idx="1848">
                  <c:v>637.81905335480178</c:v>
                </c:pt>
                <c:pt idx="1849">
                  <c:v>637.88177153033087</c:v>
                </c:pt>
                <c:pt idx="1850">
                  <c:v>637.94448862084312</c:v>
                </c:pt>
                <c:pt idx="1851">
                  <c:v>638.00720462639492</c:v>
                </c:pt>
                <c:pt idx="1852">
                  <c:v>638.06991954704245</c:v>
                </c:pt>
                <c:pt idx="1853">
                  <c:v>638.13263338284321</c:v>
                </c:pt>
                <c:pt idx="1854">
                  <c:v>638.1953461338544</c:v>
                </c:pt>
                <c:pt idx="1855">
                  <c:v>638.25805780013025</c:v>
                </c:pt>
                <c:pt idx="1856">
                  <c:v>638.32076838172918</c:v>
                </c:pt>
                <c:pt idx="1857">
                  <c:v>638.38347787870737</c:v>
                </c:pt>
                <c:pt idx="1858">
                  <c:v>638.44618629112119</c:v>
                </c:pt>
                <c:pt idx="1859">
                  <c:v>638.50889361902784</c:v>
                </c:pt>
                <c:pt idx="1860">
                  <c:v>638.57159986248359</c:v>
                </c:pt>
                <c:pt idx="1861">
                  <c:v>638.6343050215437</c:v>
                </c:pt>
                <c:pt idx="1862">
                  <c:v>638.69700909626636</c:v>
                </c:pt>
                <c:pt idx="1863">
                  <c:v>638.75971208670796</c:v>
                </c:pt>
                <c:pt idx="1864">
                  <c:v>638.82241399292366</c:v>
                </c:pt>
                <c:pt idx="1865">
                  <c:v>638.88511481497176</c:v>
                </c:pt>
                <c:pt idx="1866">
                  <c:v>638.94781455290854</c:v>
                </c:pt>
                <c:pt idx="1867">
                  <c:v>639.01051320679016</c:v>
                </c:pt>
                <c:pt idx="1868">
                  <c:v>639.07321077667177</c:v>
                </c:pt>
                <c:pt idx="1869">
                  <c:v>639.13590726261168</c:v>
                </c:pt>
                <c:pt idx="1870">
                  <c:v>639.19860266466617</c:v>
                </c:pt>
                <c:pt idx="1871">
                  <c:v>639.26129698289026</c:v>
                </c:pt>
                <c:pt idx="1872">
                  <c:v>639.32399021734125</c:v>
                </c:pt>
                <c:pt idx="1873">
                  <c:v>639.38668236807644</c:v>
                </c:pt>
                <c:pt idx="1874">
                  <c:v>639.44937343515085</c:v>
                </c:pt>
                <c:pt idx="1875">
                  <c:v>639.5120634186228</c:v>
                </c:pt>
                <c:pt idx="1876">
                  <c:v>639.57475231854744</c:v>
                </c:pt>
                <c:pt idx="1877">
                  <c:v>639.63744013498194</c:v>
                </c:pt>
                <c:pt idx="1878">
                  <c:v>639.70012686798145</c:v>
                </c:pt>
                <c:pt idx="1879">
                  <c:v>639.76281251760429</c:v>
                </c:pt>
                <c:pt idx="1880">
                  <c:v>639.82549708390661</c:v>
                </c:pt>
                <c:pt idx="1881">
                  <c:v>639.88818056694436</c:v>
                </c:pt>
                <c:pt idx="1882">
                  <c:v>639.95086296677289</c:v>
                </c:pt>
                <c:pt idx="1883">
                  <c:v>640.01354428345019</c:v>
                </c:pt>
                <c:pt idx="1884">
                  <c:v>640.07622451703253</c:v>
                </c:pt>
                <c:pt idx="1885">
                  <c:v>640.13890366757505</c:v>
                </c:pt>
                <c:pt idx="1886">
                  <c:v>640.20158173513482</c:v>
                </c:pt>
                <c:pt idx="1887">
                  <c:v>640.26425871976903</c:v>
                </c:pt>
                <c:pt idx="1888">
                  <c:v>640.32693462153372</c:v>
                </c:pt>
                <c:pt idx="1889">
                  <c:v>640.38960944048517</c:v>
                </c:pt>
                <c:pt idx="1890">
                  <c:v>640.45228317667932</c:v>
                </c:pt>
                <c:pt idx="1891">
                  <c:v>640.51495583017334</c:v>
                </c:pt>
                <c:pt idx="1892">
                  <c:v>640.57762740102339</c:v>
                </c:pt>
                <c:pt idx="1893">
                  <c:v>640.64029788928656</c:v>
                </c:pt>
                <c:pt idx="1894">
                  <c:v>640.70296729501786</c:v>
                </c:pt>
                <c:pt idx="1895">
                  <c:v>640.76563561827447</c:v>
                </c:pt>
                <c:pt idx="1896">
                  <c:v>640.82830285911257</c:v>
                </c:pt>
                <c:pt idx="1897">
                  <c:v>640.8909690175891</c:v>
                </c:pt>
                <c:pt idx="1898">
                  <c:v>640.95363409375909</c:v>
                </c:pt>
                <c:pt idx="1899">
                  <c:v>641.01629808767973</c:v>
                </c:pt>
                <c:pt idx="1900">
                  <c:v>641.07896099940808</c:v>
                </c:pt>
                <c:pt idx="1901">
                  <c:v>641.14162282899906</c:v>
                </c:pt>
                <c:pt idx="1902">
                  <c:v>641.20428357650985</c:v>
                </c:pt>
                <c:pt idx="1903">
                  <c:v>641.26694324199639</c:v>
                </c:pt>
                <c:pt idx="1904">
                  <c:v>641.32960182551483</c:v>
                </c:pt>
                <c:pt idx="1905">
                  <c:v>641.39225932712236</c:v>
                </c:pt>
                <c:pt idx="1906">
                  <c:v>641.45491574687583</c:v>
                </c:pt>
                <c:pt idx="1907">
                  <c:v>641.51757108483025</c:v>
                </c:pt>
                <c:pt idx="1908">
                  <c:v>641.58022534104168</c:v>
                </c:pt>
                <c:pt idx="1909">
                  <c:v>641.64287851556719</c:v>
                </c:pt>
                <c:pt idx="1910">
                  <c:v>641.70553060846271</c:v>
                </c:pt>
                <c:pt idx="1911">
                  <c:v>641.76818161978531</c:v>
                </c:pt>
                <c:pt idx="1912">
                  <c:v>641.83083154959104</c:v>
                </c:pt>
                <c:pt idx="1913">
                  <c:v>641.89348039793583</c:v>
                </c:pt>
                <c:pt idx="1914">
                  <c:v>641.95612816487562</c:v>
                </c:pt>
                <c:pt idx="1915">
                  <c:v>642.01877485046759</c:v>
                </c:pt>
                <c:pt idx="1916">
                  <c:v>642.08142045476768</c:v>
                </c:pt>
                <c:pt idx="1917">
                  <c:v>642.1440649778317</c:v>
                </c:pt>
                <c:pt idx="1918">
                  <c:v>642.20670841971685</c:v>
                </c:pt>
                <c:pt idx="1919">
                  <c:v>642.26935078047893</c:v>
                </c:pt>
                <c:pt idx="1920">
                  <c:v>642.33199206017287</c:v>
                </c:pt>
                <c:pt idx="1921">
                  <c:v>642.39463225885675</c:v>
                </c:pt>
                <c:pt idx="1922">
                  <c:v>642.45727137658662</c:v>
                </c:pt>
                <c:pt idx="1923">
                  <c:v>642.5199094134183</c:v>
                </c:pt>
                <c:pt idx="1924">
                  <c:v>642.58254636940774</c:v>
                </c:pt>
                <c:pt idx="1925">
                  <c:v>642.64518224461187</c:v>
                </c:pt>
                <c:pt idx="1926">
                  <c:v>642.70781703908676</c:v>
                </c:pt>
                <c:pt idx="1927">
                  <c:v>642.77045075288822</c:v>
                </c:pt>
                <c:pt idx="1928">
                  <c:v>642.83308338607219</c:v>
                </c:pt>
                <c:pt idx="1929">
                  <c:v>642.89571493869562</c:v>
                </c:pt>
                <c:pt idx="1930">
                  <c:v>642.95834541081433</c:v>
                </c:pt>
                <c:pt idx="1931">
                  <c:v>643.02097480248426</c:v>
                </c:pt>
                <c:pt idx="1932">
                  <c:v>643.08360311376248</c:v>
                </c:pt>
                <c:pt idx="1933">
                  <c:v>643.1462303447048</c:v>
                </c:pt>
                <c:pt idx="1934">
                  <c:v>643.20885649536706</c:v>
                </c:pt>
                <c:pt idx="1935">
                  <c:v>643.2714815658062</c:v>
                </c:pt>
                <c:pt idx="1936">
                  <c:v>643.33410555607816</c:v>
                </c:pt>
                <c:pt idx="1937">
                  <c:v>643.39672846623762</c:v>
                </c:pt>
                <c:pt idx="1938">
                  <c:v>643.45935029634268</c:v>
                </c:pt>
                <c:pt idx="1939">
                  <c:v>643.52197104644813</c:v>
                </c:pt>
                <c:pt idx="1940">
                  <c:v>643.58459071661071</c:v>
                </c:pt>
                <c:pt idx="1941">
                  <c:v>643.64720930688759</c:v>
                </c:pt>
                <c:pt idx="1942">
                  <c:v>643.70982681733335</c:v>
                </c:pt>
                <c:pt idx="1943">
                  <c:v>643.77244324800506</c:v>
                </c:pt>
                <c:pt idx="1944">
                  <c:v>643.83505859895945</c:v>
                </c:pt>
                <c:pt idx="1945">
                  <c:v>643.89767287025131</c:v>
                </c:pt>
                <c:pt idx="1946">
                  <c:v>643.96028606193761</c:v>
                </c:pt>
                <c:pt idx="1947">
                  <c:v>644.02289817407404</c:v>
                </c:pt>
                <c:pt idx="1948">
                  <c:v>644.08550920671655</c:v>
                </c:pt>
                <c:pt idx="1949">
                  <c:v>644.14811915992072</c:v>
                </c:pt>
                <c:pt idx="1950">
                  <c:v>644.21072803374364</c:v>
                </c:pt>
                <c:pt idx="1951">
                  <c:v>644.27333582824099</c:v>
                </c:pt>
                <c:pt idx="1952">
                  <c:v>644.33594254346963</c:v>
                </c:pt>
                <c:pt idx="1953">
                  <c:v>644.39854817948549</c:v>
                </c:pt>
                <c:pt idx="1954">
                  <c:v>644.46115273634416</c:v>
                </c:pt>
                <c:pt idx="1955">
                  <c:v>644.52375621410147</c:v>
                </c:pt>
                <c:pt idx="1956">
                  <c:v>644.58635861281437</c:v>
                </c:pt>
                <c:pt idx="1957">
                  <c:v>644.64895993253845</c:v>
                </c:pt>
                <c:pt idx="1958">
                  <c:v>644.71156017332953</c:v>
                </c:pt>
                <c:pt idx="1959">
                  <c:v>644.77415933524446</c:v>
                </c:pt>
                <c:pt idx="1960">
                  <c:v>644.83675741833895</c:v>
                </c:pt>
                <c:pt idx="1961">
                  <c:v>644.89935442266881</c:v>
                </c:pt>
                <c:pt idx="1962">
                  <c:v>644.96195034829077</c:v>
                </c:pt>
                <c:pt idx="1963">
                  <c:v>645.02454519525952</c:v>
                </c:pt>
                <c:pt idx="1964">
                  <c:v>645.0871389636319</c:v>
                </c:pt>
                <c:pt idx="1965">
                  <c:v>645.14973165346464</c:v>
                </c:pt>
                <c:pt idx="1966">
                  <c:v>645.21232326481254</c:v>
                </c:pt>
                <c:pt idx="1967">
                  <c:v>645.27491379773221</c:v>
                </c:pt>
                <c:pt idx="1968">
                  <c:v>645.33750325228038</c:v>
                </c:pt>
                <c:pt idx="1969">
                  <c:v>645.40009162851186</c:v>
                </c:pt>
                <c:pt idx="1970">
                  <c:v>645.46267892648336</c:v>
                </c:pt>
                <c:pt idx="1971">
                  <c:v>645.52526514625049</c:v>
                </c:pt>
                <c:pt idx="1972">
                  <c:v>645.58785028787008</c:v>
                </c:pt>
                <c:pt idx="1973">
                  <c:v>645.65043435139683</c:v>
                </c:pt>
                <c:pt idx="1974">
                  <c:v>645.71301733688733</c:v>
                </c:pt>
                <c:pt idx="1975">
                  <c:v>645.77559924439845</c:v>
                </c:pt>
                <c:pt idx="1976">
                  <c:v>645.83818007398463</c:v>
                </c:pt>
                <c:pt idx="1977">
                  <c:v>645.90075982570283</c:v>
                </c:pt>
                <c:pt idx="1978">
                  <c:v>645.96333849960854</c:v>
                </c:pt>
                <c:pt idx="1979">
                  <c:v>646.02591609575848</c:v>
                </c:pt>
                <c:pt idx="1980">
                  <c:v>646.08849261420721</c:v>
                </c:pt>
                <c:pt idx="1981">
                  <c:v>646.15106805501273</c:v>
                </c:pt>
                <c:pt idx="1982">
                  <c:v>646.21364241822948</c:v>
                </c:pt>
                <c:pt idx="1983">
                  <c:v>646.27621570391398</c:v>
                </c:pt>
                <c:pt idx="1984">
                  <c:v>646.33878791212214</c:v>
                </c:pt>
                <c:pt idx="1985">
                  <c:v>646.40135904290946</c:v>
                </c:pt>
                <c:pt idx="1986">
                  <c:v>646.46392909633164</c:v>
                </c:pt>
                <c:pt idx="1987">
                  <c:v>646.52649807244518</c:v>
                </c:pt>
                <c:pt idx="1988">
                  <c:v>646.5890659713059</c:v>
                </c:pt>
                <c:pt idx="1989">
                  <c:v>646.65163279297133</c:v>
                </c:pt>
                <c:pt idx="1990">
                  <c:v>646.71419853749501</c:v>
                </c:pt>
                <c:pt idx="1991">
                  <c:v>646.77676320493379</c:v>
                </c:pt>
                <c:pt idx="1992">
                  <c:v>646.83932679534416</c:v>
                </c:pt>
                <c:pt idx="1993">
                  <c:v>646.90188930878071</c:v>
                </c:pt>
                <c:pt idx="1994">
                  <c:v>646.96445074530004</c:v>
                </c:pt>
                <c:pt idx="1995">
                  <c:v>647.02701110495764</c:v>
                </c:pt>
                <c:pt idx="1996">
                  <c:v>647.08957038781023</c:v>
                </c:pt>
                <c:pt idx="1997">
                  <c:v>647.1521285939134</c:v>
                </c:pt>
                <c:pt idx="1998">
                  <c:v>647.21468572332265</c:v>
                </c:pt>
                <c:pt idx="1999">
                  <c:v>647.27724177609355</c:v>
                </c:pt>
                <c:pt idx="2000">
                  <c:v>647.33979675228284</c:v>
                </c:pt>
                <c:pt idx="2001">
                  <c:v>647.40235065194588</c:v>
                </c:pt>
                <c:pt idx="2002">
                  <c:v>647.46490347513941</c:v>
                </c:pt>
                <c:pt idx="2003">
                  <c:v>647.52745522191879</c:v>
                </c:pt>
                <c:pt idx="2004">
                  <c:v>647.59000589233881</c:v>
                </c:pt>
                <c:pt idx="2005">
                  <c:v>647.65255548645689</c:v>
                </c:pt>
                <c:pt idx="2006">
                  <c:v>647.7151040043276</c:v>
                </c:pt>
                <c:pt idx="2007">
                  <c:v>647.77765144600733</c:v>
                </c:pt>
                <c:pt idx="2008">
                  <c:v>647.84019781155177</c:v>
                </c:pt>
                <c:pt idx="2009">
                  <c:v>647.90274310101643</c:v>
                </c:pt>
                <c:pt idx="2010">
                  <c:v>647.96528731445767</c:v>
                </c:pt>
                <c:pt idx="2011">
                  <c:v>648.02783045193223</c:v>
                </c:pt>
                <c:pt idx="2012">
                  <c:v>648.09037251349457</c:v>
                </c:pt>
                <c:pt idx="2013">
                  <c:v>648.15291349920119</c:v>
                </c:pt>
                <c:pt idx="2014">
                  <c:v>648.21545340910654</c:v>
                </c:pt>
                <c:pt idx="2015">
                  <c:v>648.27799224326816</c:v>
                </c:pt>
                <c:pt idx="2016">
                  <c:v>648.34053000174049</c:v>
                </c:pt>
                <c:pt idx="2017">
                  <c:v>648.40306668458004</c:v>
                </c:pt>
                <c:pt idx="2018">
                  <c:v>648.46560229184331</c:v>
                </c:pt>
                <c:pt idx="2019">
                  <c:v>648.52813682358476</c:v>
                </c:pt>
                <c:pt idx="2020">
                  <c:v>648.590670279861</c:v>
                </c:pt>
                <c:pt idx="2021">
                  <c:v>648.6532026607274</c:v>
                </c:pt>
                <c:pt idx="2022">
                  <c:v>648.71573396623933</c:v>
                </c:pt>
                <c:pt idx="2023">
                  <c:v>648.77826419645226</c:v>
                </c:pt>
                <c:pt idx="2024">
                  <c:v>648.84079335142371</c:v>
                </c:pt>
                <c:pt idx="2025">
                  <c:v>648.90332143120816</c:v>
                </c:pt>
                <c:pt idx="2026">
                  <c:v>648.96584843586209</c:v>
                </c:pt>
                <c:pt idx="2027">
                  <c:v>649.02837436543973</c:v>
                </c:pt>
                <c:pt idx="2028">
                  <c:v>649.09089921999771</c:v>
                </c:pt>
                <c:pt idx="2029">
                  <c:v>649.15342299959241</c:v>
                </c:pt>
                <c:pt idx="2030">
                  <c:v>649.21594570427931</c:v>
                </c:pt>
                <c:pt idx="2031">
                  <c:v>649.27846733411366</c:v>
                </c:pt>
                <c:pt idx="2032">
                  <c:v>649.34098788915094</c:v>
                </c:pt>
                <c:pt idx="2033">
                  <c:v>649.40350736944765</c:v>
                </c:pt>
                <c:pt idx="2034">
                  <c:v>649.46602577505917</c:v>
                </c:pt>
                <c:pt idx="2035">
                  <c:v>649.52854310604187</c:v>
                </c:pt>
                <c:pt idx="2036">
                  <c:v>649.5910593624501</c:v>
                </c:pt>
                <c:pt idx="2037">
                  <c:v>649.65357454434036</c:v>
                </c:pt>
                <c:pt idx="2038">
                  <c:v>649.7160886517679</c:v>
                </c:pt>
                <c:pt idx="2039">
                  <c:v>649.7786016847881</c:v>
                </c:pt>
                <c:pt idx="2040">
                  <c:v>649.84111364345847</c:v>
                </c:pt>
                <c:pt idx="2041">
                  <c:v>649.90362452783324</c:v>
                </c:pt>
                <c:pt idx="2042">
                  <c:v>649.9661343379679</c:v>
                </c:pt>
                <c:pt idx="2043">
                  <c:v>650.02864307391769</c:v>
                </c:pt>
                <c:pt idx="2044">
                  <c:v>650.09115073573912</c:v>
                </c:pt>
                <c:pt idx="2045">
                  <c:v>650.15365732348835</c:v>
                </c:pt>
                <c:pt idx="2046">
                  <c:v>650.21616283722096</c:v>
                </c:pt>
                <c:pt idx="2047">
                  <c:v>650.27866727699109</c:v>
                </c:pt>
                <c:pt idx="2048">
                  <c:v>650.3411706428551</c:v>
                </c:pt>
                <c:pt idx="2049">
                  <c:v>650.40367293487043</c:v>
                </c:pt>
                <c:pt idx="2050">
                  <c:v>650.46617415309026</c:v>
                </c:pt>
                <c:pt idx="2051">
                  <c:v>650.52867429757111</c:v>
                </c:pt>
                <c:pt idx="2052">
                  <c:v>650.59117336836812</c:v>
                </c:pt>
                <c:pt idx="2053">
                  <c:v>650.65367136553868</c:v>
                </c:pt>
                <c:pt idx="2054">
                  <c:v>650.71616828913716</c:v>
                </c:pt>
                <c:pt idx="2055">
                  <c:v>650.77866413921868</c:v>
                </c:pt>
                <c:pt idx="2056">
                  <c:v>650.84115891583861</c:v>
                </c:pt>
                <c:pt idx="2057">
                  <c:v>650.90365261905436</c:v>
                </c:pt>
                <c:pt idx="2058">
                  <c:v>650.96614524892004</c:v>
                </c:pt>
                <c:pt idx="2059">
                  <c:v>651.02863680549103</c:v>
                </c:pt>
                <c:pt idx="2060">
                  <c:v>651.09112728882462</c:v>
                </c:pt>
                <c:pt idx="2061">
                  <c:v>651.15361669897493</c:v>
                </c:pt>
                <c:pt idx="2062">
                  <c:v>651.21610503599743</c:v>
                </c:pt>
                <c:pt idx="2063">
                  <c:v>651.27859229994726</c:v>
                </c:pt>
                <c:pt idx="2064">
                  <c:v>651.34107849088173</c:v>
                </c:pt>
                <c:pt idx="2065">
                  <c:v>651.40356360885505</c:v>
                </c:pt>
                <c:pt idx="2066">
                  <c:v>651.46604765392351</c:v>
                </c:pt>
                <c:pt idx="2067">
                  <c:v>651.52853062614349</c:v>
                </c:pt>
                <c:pt idx="2068">
                  <c:v>651.591012525569</c:v>
                </c:pt>
                <c:pt idx="2069">
                  <c:v>651.65349335225528</c:v>
                </c:pt>
                <c:pt idx="2070">
                  <c:v>651.71597310625862</c:v>
                </c:pt>
                <c:pt idx="2071">
                  <c:v>651.77845178763425</c:v>
                </c:pt>
                <c:pt idx="2072">
                  <c:v>651.84092939643836</c:v>
                </c:pt>
                <c:pt idx="2073">
                  <c:v>651.90340593272526</c:v>
                </c:pt>
                <c:pt idx="2074">
                  <c:v>651.96588139655216</c:v>
                </c:pt>
                <c:pt idx="2075">
                  <c:v>652.02835578797317</c:v>
                </c:pt>
                <c:pt idx="2076">
                  <c:v>652.09082910704444</c:v>
                </c:pt>
                <c:pt idx="2077">
                  <c:v>652.15330135382123</c:v>
                </c:pt>
                <c:pt idx="2078">
                  <c:v>652.21577252835982</c:v>
                </c:pt>
                <c:pt idx="2079">
                  <c:v>652.27824263071432</c:v>
                </c:pt>
                <c:pt idx="2080">
                  <c:v>652.34071166094191</c:v>
                </c:pt>
                <c:pt idx="2081">
                  <c:v>652.4031796190967</c:v>
                </c:pt>
                <c:pt idx="2082">
                  <c:v>652.46564650523385</c:v>
                </c:pt>
                <c:pt idx="2083">
                  <c:v>652.52811231940962</c:v>
                </c:pt>
                <c:pt idx="2084">
                  <c:v>652.59057706167914</c:v>
                </c:pt>
                <c:pt idx="2085">
                  <c:v>652.65304073209757</c:v>
                </c:pt>
                <c:pt idx="2086">
                  <c:v>652.71550333072219</c:v>
                </c:pt>
                <c:pt idx="2087">
                  <c:v>652.77796485760689</c:v>
                </c:pt>
                <c:pt idx="2088">
                  <c:v>652.84042531280693</c:v>
                </c:pt>
                <c:pt idx="2089">
                  <c:v>652.90288469637846</c:v>
                </c:pt>
                <c:pt idx="2090">
                  <c:v>652.96534300837664</c:v>
                </c:pt>
                <c:pt idx="2091">
                  <c:v>653.02780024885658</c:v>
                </c:pt>
                <c:pt idx="2092">
                  <c:v>653.09025641787423</c:v>
                </c:pt>
                <c:pt idx="2093">
                  <c:v>653.15271151548495</c:v>
                </c:pt>
                <c:pt idx="2094">
                  <c:v>653.21516554174468</c:v>
                </c:pt>
                <c:pt idx="2095">
                  <c:v>653.27761849670765</c:v>
                </c:pt>
                <c:pt idx="2096">
                  <c:v>653.34007038042989</c:v>
                </c:pt>
                <c:pt idx="2097">
                  <c:v>653.40252119296645</c:v>
                </c:pt>
                <c:pt idx="2098">
                  <c:v>653.46497093437358</c:v>
                </c:pt>
                <c:pt idx="2099">
                  <c:v>653.52741960470632</c:v>
                </c:pt>
                <c:pt idx="2100">
                  <c:v>653.5898672040197</c:v>
                </c:pt>
                <c:pt idx="2101">
                  <c:v>653.65231373236873</c:v>
                </c:pt>
                <c:pt idx="2102">
                  <c:v>653.71475918980957</c:v>
                </c:pt>
                <c:pt idx="2103">
                  <c:v>653.77720357639726</c:v>
                </c:pt>
                <c:pt idx="2104">
                  <c:v>653.83964689218794</c:v>
                </c:pt>
                <c:pt idx="2105">
                  <c:v>653.90208913723563</c:v>
                </c:pt>
                <c:pt idx="2106">
                  <c:v>653.96453031159626</c:v>
                </c:pt>
                <c:pt idx="2107">
                  <c:v>654.0269704153261</c:v>
                </c:pt>
                <c:pt idx="2108">
                  <c:v>654.08940944847893</c:v>
                </c:pt>
                <c:pt idx="2109">
                  <c:v>654.15184741111091</c:v>
                </c:pt>
                <c:pt idx="2110">
                  <c:v>654.21428430327705</c:v>
                </c:pt>
                <c:pt idx="2111">
                  <c:v>654.27672012503251</c:v>
                </c:pt>
                <c:pt idx="2112">
                  <c:v>654.33915487643424</c:v>
                </c:pt>
                <c:pt idx="2113">
                  <c:v>654.40158855753521</c:v>
                </c:pt>
                <c:pt idx="2114">
                  <c:v>654.46402116839238</c:v>
                </c:pt>
                <c:pt idx="2115">
                  <c:v>654.52645270906089</c:v>
                </c:pt>
                <c:pt idx="2116">
                  <c:v>654.58888317959577</c:v>
                </c:pt>
                <c:pt idx="2117">
                  <c:v>654.65131258005192</c:v>
                </c:pt>
                <c:pt idx="2118">
                  <c:v>654.71374091048642</c:v>
                </c:pt>
                <c:pt idx="2119">
                  <c:v>654.77616817095202</c:v>
                </c:pt>
                <c:pt idx="2120">
                  <c:v>654.83859436150499</c:v>
                </c:pt>
                <c:pt idx="2121">
                  <c:v>654.90101948220115</c:v>
                </c:pt>
                <c:pt idx="2122">
                  <c:v>654.96344353309553</c:v>
                </c:pt>
                <c:pt idx="2123">
                  <c:v>655.02586651424406</c:v>
                </c:pt>
                <c:pt idx="2124">
                  <c:v>655.08828842570074</c:v>
                </c:pt>
                <c:pt idx="2125">
                  <c:v>655.15070926752162</c:v>
                </c:pt>
                <c:pt idx="2126">
                  <c:v>655.2131290397615</c:v>
                </c:pt>
                <c:pt idx="2127">
                  <c:v>655.27554774247642</c:v>
                </c:pt>
                <c:pt idx="2128">
                  <c:v>655.33796537572039</c:v>
                </c:pt>
                <c:pt idx="2129">
                  <c:v>655.40038193955024</c:v>
                </c:pt>
                <c:pt idx="2130">
                  <c:v>655.46279743401988</c:v>
                </c:pt>
                <c:pt idx="2131">
                  <c:v>655.52521185918533</c:v>
                </c:pt>
                <c:pt idx="2132">
                  <c:v>655.58762521510153</c:v>
                </c:pt>
                <c:pt idx="2133">
                  <c:v>655.65003750182439</c:v>
                </c:pt>
                <c:pt idx="2134">
                  <c:v>655.71244871940769</c:v>
                </c:pt>
                <c:pt idx="2135">
                  <c:v>655.77485886790748</c:v>
                </c:pt>
                <c:pt idx="2136">
                  <c:v>655.83726794737856</c:v>
                </c:pt>
                <c:pt idx="2137">
                  <c:v>655.89967595787698</c:v>
                </c:pt>
                <c:pt idx="2138">
                  <c:v>655.96208289945753</c:v>
                </c:pt>
                <c:pt idx="2139">
                  <c:v>656.02448877217512</c:v>
                </c:pt>
                <c:pt idx="2140">
                  <c:v>656.08689357608455</c:v>
                </c:pt>
                <c:pt idx="2141">
                  <c:v>656.14929731124289</c:v>
                </c:pt>
                <c:pt idx="2142">
                  <c:v>656.21169997770301</c:v>
                </c:pt>
                <c:pt idx="2143">
                  <c:v>656.27410157552163</c:v>
                </c:pt>
                <c:pt idx="2144">
                  <c:v>656.33650210475366</c:v>
                </c:pt>
                <c:pt idx="2145">
                  <c:v>656.39890156545403</c:v>
                </c:pt>
                <c:pt idx="2146">
                  <c:v>656.46129995767751</c:v>
                </c:pt>
                <c:pt idx="2147">
                  <c:v>656.52369728148005</c:v>
                </c:pt>
                <c:pt idx="2148">
                  <c:v>656.58609353691645</c:v>
                </c:pt>
                <c:pt idx="2149">
                  <c:v>656.64848872404264</c:v>
                </c:pt>
                <c:pt idx="2150">
                  <c:v>656.71088284291227</c:v>
                </c:pt>
                <c:pt idx="2151">
                  <c:v>656.77327589358129</c:v>
                </c:pt>
                <c:pt idx="2152">
                  <c:v>656.83566787610448</c:v>
                </c:pt>
                <c:pt idx="2153">
                  <c:v>656.89805879053779</c:v>
                </c:pt>
                <c:pt idx="2154">
                  <c:v>656.96044863693692</c:v>
                </c:pt>
                <c:pt idx="2155">
                  <c:v>657.02283741535473</c:v>
                </c:pt>
                <c:pt idx="2156">
                  <c:v>657.08522512584807</c:v>
                </c:pt>
                <c:pt idx="2157">
                  <c:v>657.14761176847162</c:v>
                </c:pt>
                <c:pt idx="2158">
                  <c:v>657.20999734328029</c:v>
                </c:pt>
                <c:pt idx="2159">
                  <c:v>657.27238185032888</c:v>
                </c:pt>
                <c:pt idx="2160">
                  <c:v>657.33476528967321</c:v>
                </c:pt>
                <c:pt idx="2161">
                  <c:v>657.39714766136899</c:v>
                </c:pt>
                <c:pt idx="2162">
                  <c:v>657.45952896546987</c:v>
                </c:pt>
                <c:pt idx="2163">
                  <c:v>657.52190920203191</c:v>
                </c:pt>
                <c:pt idx="2164">
                  <c:v>657.58428837110864</c:v>
                </c:pt>
                <c:pt idx="2165">
                  <c:v>657.64666647275692</c:v>
                </c:pt>
                <c:pt idx="2166">
                  <c:v>657.70904350703051</c:v>
                </c:pt>
                <c:pt idx="2167">
                  <c:v>657.77141947398627</c:v>
                </c:pt>
                <c:pt idx="2168">
                  <c:v>657.83379437367785</c:v>
                </c:pt>
                <c:pt idx="2169">
                  <c:v>657.89616820615993</c:v>
                </c:pt>
                <c:pt idx="2170">
                  <c:v>657.95854097148936</c:v>
                </c:pt>
                <c:pt idx="2171">
                  <c:v>658.02091266971877</c:v>
                </c:pt>
                <c:pt idx="2172">
                  <c:v>658.08328330090501</c:v>
                </c:pt>
                <c:pt idx="2173">
                  <c:v>658.1456528651039</c:v>
                </c:pt>
                <c:pt idx="2174">
                  <c:v>658.20802136236796</c:v>
                </c:pt>
                <c:pt idx="2175">
                  <c:v>658.27038879275403</c:v>
                </c:pt>
                <c:pt idx="2176">
                  <c:v>658.33275515631681</c:v>
                </c:pt>
                <c:pt idx="2177">
                  <c:v>658.39512045311096</c:v>
                </c:pt>
                <c:pt idx="2178">
                  <c:v>658.45748468319221</c:v>
                </c:pt>
                <c:pt idx="2179">
                  <c:v>658.5198478466142</c:v>
                </c:pt>
                <c:pt idx="2180">
                  <c:v>658.58220994343367</c:v>
                </c:pt>
                <c:pt idx="2181">
                  <c:v>658.64457097370439</c:v>
                </c:pt>
                <c:pt idx="2182">
                  <c:v>658.70693093748093</c:v>
                </c:pt>
                <c:pt idx="2183">
                  <c:v>658.76928983482003</c:v>
                </c:pt>
                <c:pt idx="2184">
                  <c:v>658.83164766577636</c:v>
                </c:pt>
                <c:pt idx="2185">
                  <c:v>658.89400443040358</c:v>
                </c:pt>
                <c:pt idx="2186">
                  <c:v>658.9563601287573</c:v>
                </c:pt>
                <c:pt idx="2187">
                  <c:v>659.01871476089332</c:v>
                </c:pt>
                <c:pt idx="2188">
                  <c:v>659.08106832686508</c:v>
                </c:pt>
                <c:pt idx="2189">
                  <c:v>659.1434208267284</c:v>
                </c:pt>
                <c:pt idx="2190">
                  <c:v>659.20577226053888</c:v>
                </c:pt>
                <c:pt idx="2191">
                  <c:v>659.26812262834915</c:v>
                </c:pt>
                <c:pt idx="2192">
                  <c:v>659.33047193021685</c:v>
                </c:pt>
                <c:pt idx="2193">
                  <c:v>659.39282016619575</c:v>
                </c:pt>
                <c:pt idx="2194">
                  <c:v>659.45516733634031</c:v>
                </c:pt>
                <c:pt idx="2195">
                  <c:v>659.51751344070613</c:v>
                </c:pt>
                <c:pt idx="2196">
                  <c:v>659.57985847934901</c:v>
                </c:pt>
                <c:pt idx="2197">
                  <c:v>659.64220245232241</c:v>
                </c:pt>
                <c:pt idx="2198">
                  <c:v>659.70454535968202</c:v>
                </c:pt>
                <c:pt idx="2199">
                  <c:v>659.76688720148229</c:v>
                </c:pt>
                <c:pt idx="2200">
                  <c:v>659.82922797777792</c:v>
                </c:pt>
                <c:pt idx="2201">
                  <c:v>659.89156768862449</c:v>
                </c:pt>
                <c:pt idx="2202">
                  <c:v>659.95390633407658</c:v>
                </c:pt>
                <c:pt idx="2203">
                  <c:v>660.01624391418886</c:v>
                </c:pt>
                <c:pt idx="2204">
                  <c:v>660.07858042901682</c:v>
                </c:pt>
                <c:pt idx="2205">
                  <c:v>660.14091587861503</c:v>
                </c:pt>
                <c:pt idx="2206">
                  <c:v>660.20325026303919</c:v>
                </c:pt>
                <c:pt idx="2207">
                  <c:v>660.26558358234274</c:v>
                </c:pt>
                <c:pt idx="2208">
                  <c:v>660.32791583658127</c:v>
                </c:pt>
                <c:pt idx="2209">
                  <c:v>660.39024702581037</c:v>
                </c:pt>
                <c:pt idx="2210">
                  <c:v>660.45257715008347</c:v>
                </c:pt>
                <c:pt idx="2211">
                  <c:v>660.51490620945617</c:v>
                </c:pt>
                <c:pt idx="2212">
                  <c:v>660.57723420398304</c:v>
                </c:pt>
                <c:pt idx="2213">
                  <c:v>660.63956113371978</c:v>
                </c:pt>
                <c:pt idx="2214">
                  <c:v>660.7018869987196</c:v>
                </c:pt>
                <c:pt idx="2215">
                  <c:v>660.76421179903934</c:v>
                </c:pt>
                <c:pt idx="2216">
                  <c:v>660.82653553473335</c:v>
                </c:pt>
                <c:pt idx="2217">
                  <c:v>660.88885820585608</c:v>
                </c:pt>
                <c:pt idx="2218">
                  <c:v>660.95117981246108</c:v>
                </c:pt>
                <c:pt idx="2219">
                  <c:v>661.01350035460496</c:v>
                </c:pt>
                <c:pt idx="2220">
                  <c:v>661.07581983234218</c:v>
                </c:pt>
                <c:pt idx="2221">
                  <c:v>661.13813824572719</c:v>
                </c:pt>
                <c:pt idx="2222">
                  <c:v>661.20045559481446</c:v>
                </c:pt>
                <c:pt idx="2223">
                  <c:v>661.26277187965957</c:v>
                </c:pt>
                <c:pt idx="2224">
                  <c:v>661.32508710031698</c:v>
                </c:pt>
                <c:pt idx="2225">
                  <c:v>661.38740125684217</c:v>
                </c:pt>
                <c:pt idx="2226">
                  <c:v>661.44971434928857</c:v>
                </c:pt>
                <c:pt idx="2227">
                  <c:v>661.51202637771166</c:v>
                </c:pt>
                <c:pt idx="2228">
                  <c:v>661.57433734216693</c:v>
                </c:pt>
                <c:pt idx="2229">
                  <c:v>661.63664724270882</c:v>
                </c:pt>
                <c:pt idx="2230">
                  <c:v>661.69895607939077</c:v>
                </c:pt>
                <c:pt idx="2231">
                  <c:v>661.76126385226826</c:v>
                </c:pt>
                <c:pt idx="2232">
                  <c:v>661.82357056139676</c:v>
                </c:pt>
                <c:pt idx="2233">
                  <c:v>661.88587620683074</c:v>
                </c:pt>
                <c:pt idx="2234">
                  <c:v>661.94818078862545</c:v>
                </c:pt>
                <c:pt idx="2235">
                  <c:v>662.01048430683443</c:v>
                </c:pt>
                <c:pt idx="2236">
                  <c:v>662.07278676151316</c:v>
                </c:pt>
                <c:pt idx="2237">
                  <c:v>662.13508815271609</c:v>
                </c:pt>
                <c:pt idx="2238">
                  <c:v>662.19738848049849</c:v>
                </c:pt>
                <c:pt idx="2239">
                  <c:v>662.25968774491491</c:v>
                </c:pt>
                <c:pt idx="2240">
                  <c:v>662.32198594601959</c:v>
                </c:pt>
                <c:pt idx="2241">
                  <c:v>662.38428308386699</c:v>
                </c:pt>
                <c:pt idx="2242">
                  <c:v>662.44657915851258</c:v>
                </c:pt>
                <c:pt idx="2243">
                  <c:v>662.50887417001184</c:v>
                </c:pt>
                <c:pt idx="2244">
                  <c:v>662.57116811841797</c:v>
                </c:pt>
                <c:pt idx="2245">
                  <c:v>662.63346100378544</c:v>
                </c:pt>
                <c:pt idx="2246">
                  <c:v>662.69575282617063</c:v>
                </c:pt>
                <c:pt idx="2247">
                  <c:v>662.75804358562675</c:v>
                </c:pt>
                <c:pt idx="2248">
                  <c:v>662.82033328220939</c:v>
                </c:pt>
                <c:pt idx="2249">
                  <c:v>662.88262191597289</c:v>
                </c:pt>
                <c:pt idx="2250">
                  <c:v>662.94490948697251</c:v>
                </c:pt>
                <c:pt idx="2251">
                  <c:v>663.00719599526167</c:v>
                </c:pt>
                <c:pt idx="2252">
                  <c:v>663.06948144089563</c:v>
                </c:pt>
                <c:pt idx="2253">
                  <c:v>663.13176582392975</c:v>
                </c:pt>
                <c:pt idx="2254">
                  <c:v>663.19404914441861</c:v>
                </c:pt>
                <c:pt idx="2255">
                  <c:v>663.25633140241632</c:v>
                </c:pt>
                <c:pt idx="2256">
                  <c:v>663.31861259797722</c:v>
                </c:pt>
                <c:pt idx="2257">
                  <c:v>663.38089273115668</c:v>
                </c:pt>
                <c:pt idx="2258">
                  <c:v>663.4431718020079</c:v>
                </c:pt>
                <c:pt idx="2259">
                  <c:v>663.50544981058738</c:v>
                </c:pt>
                <c:pt idx="2260">
                  <c:v>663.56772675694822</c:v>
                </c:pt>
                <c:pt idx="2261">
                  <c:v>663.63000264114589</c:v>
                </c:pt>
                <c:pt idx="2262">
                  <c:v>663.69227746323577</c:v>
                </c:pt>
                <c:pt idx="2263">
                  <c:v>663.75455122327196</c:v>
                </c:pt>
                <c:pt idx="2264">
                  <c:v>663.81682392130881</c:v>
                </c:pt>
                <c:pt idx="2265">
                  <c:v>663.87909555740077</c:v>
                </c:pt>
                <c:pt idx="2266">
                  <c:v>663.94136613160185</c:v>
                </c:pt>
                <c:pt idx="2267">
                  <c:v>664.00363564396753</c:v>
                </c:pt>
                <c:pt idx="2268">
                  <c:v>664.06590409455191</c:v>
                </c:pt>
                <c:pt idx="2269">
                  <c:v>664.12817148341037</c:v>
                </c:pt>
                <c:pt idx="2270">
                  <c:v>664.19043781059725</c:v>
                </c:pt>
                <c:pt idx="2271">
                  <c:v>664.25270307616665</c:v>
                </c:pt>
                <c:pt idx="2272">
                  <c:v>664.31496728017396</c:v>
                </c:pt>
                <c:pt idx="2273">
                  <c:v>664.37723042267328</c:v>
                </c:pt>
                <c:pt idx="2274">
                  <c:v>664.43949250371907</c:v>
                </c:pt>
                <c:pt idx="2275">
                  <c:v>664.50175352336532</c:v>
                </c:pt>
                <c:pt idx="2276">
                  <c:v>664.56401348166639</c:v>
                </c:pt>
                <c:pt idx="2277">
                  <c:v>664.62627237867855</c:v>
                </c:pt>
                <c:pt idx="2278">
                  <c:v>664.68853021445489</c:v>
                </c:pt>
                <c:pt idx="2279">
                  <c:v>664.75078698905088</c:v>
                </c:pt>
                <c:pt idx="2280">
                  <c:v>664.81304270252053</c:v>
                </c:pt>
                <c:pt idx="2281">
                  <c:v>664.8752973549191</c:v>
                </c:pt>
                <c:pt idx="2282">
                  <c:v>664.9375509463008</c:v>
                </c:pt>
                <c:pt idx="2283">
                  <c:v>664.99980347671976</c:v>
                </c:pt>
                <c:pt idx="2284">
                  <c:v>665.06205494623021</c:v>
                </c:pt>
                <c:pt idx="2285">
                  <c:v>665.12430535488738</c:v>
                </c:pt>
                <c:pt idx="2286">
                  <c:v>665.18655470274541</c:v>
                </c:pt>
                <c:pt idx="2287">
                  <c:v>665.24880298985966</c:v>
                </c:pt>
                <c:pt idx="2288">
                  <c:v>665.31105021628298</c:v>
                </c:pt>
                <c:pt idx="2289">
                  <c:v>665.37329638207086</c:v>
                </c:pt>
                <c:pt idx="2290">
                  <c:v>665.43554148727833</c:v>
                </c:pt>
                <c:pt idx="2291">
                  <c:v>665.49778553195961</c:v>
                </c:pt>
                <c:pt idx="2292">
                  <c:v>665.5600285161687</c:v>
                </c:pt>
                <c:pt idx="2293">
                  <c:v>665.62227043995881</c:v>
                </c:pt>
                <c:pt idx="2294">
                  <c:v>665.68451130338622</c:v>
                </c:pt>
                <c:pt idx="2295">
                  <c:v>665.74675110650503</c:v>
                </c:pt>
                <c:pt idx="2296">
                  <c:v>665.80898984936937</c:v>
                </c:pt>
                <c:pt idx="2297">
                  <c:v>665.87122753203437</c:v>
                </c:pt>
                <c:pt idx="2298">
                  <c:v>665.93346415455403</c:v>
                </c:pt>
                <c:pt idx="2299">
                  <c:v>665.9956997169827</c:v>
                </c:pt>
                <c:pt idx="2300">
                  <c:v>666.05793421937528</c:v>
                </c:pt>
                <c:pt idx="2301">
                  <c:v>666.12016766178601</c:v>
                </c:pt>
                <c:pt idx="2302">
                  <c:v>666.182400044269</c:v>
                </c:pt>
                <c:pt idx="2303">
                  <c:v>666.24463136687939</c:v>
                </c:pt>
                <c:pt idx="2304">
                  <c:v>666.30686162967015</c:v>
                </c:pt>
                <c:pt idx="2305">
                  <c:v>666.36909083269745</c:v>
                </c:pt>
                <c:pt idx="2306">
                  <c:v>666.43131897601438</c:v>
                </c:pt>
                <c:pt idx="2307">
                  <c:v>666.49354605967608</c:v>
                </c:pt>
                <c:pt idx="2308">
                  <c:v>666.55577208373654</c:v>
                </c:pt>
                <c:pt idx="2309">
                  <c:v>666.61799704825091</c:v>
                </c:pt>
                <c:pt idx="2310">
                  <c:v>666.68022095327319</c:v>
                </c:pt>
                <c:pt idx="2311">
                  <c:v>666.74244379885761</c:v>
                </c:pt>
                <c:pt idx="2312">
                  <c:v>666.80466558505907</c:v>
                </c:pt>
                <c:pt idx="2313">
                  <c:v>666.86688631193056</c:v>
                </c:pt>
                <c:pt idx="2314">
                  <c:v>666.92910597952834</c:v>
                </c:pt>
                <c:pt idx="2315">
                  <c:v>666.99132458790541</c:v>
                </c:pt>
                <c:pt idx="2316">
                  <c:v>667.0535421371178</c:v>
                </c:pt>
                <c:pt idx="2317">
                  <c:v>667.1157586272185</c:v>
                </c:pt>
                <c:pt idx="2318">
                  <c:v>667.17797405826263</c:v>
                </c:pt>
                <c:pt idx="2319">
                  <c:v>667.24018843030308</c:v>
                </c:pt>
                <c:pt idx="2320">
                  <c:v>667.30240174339599</c:v>
                </c:pt>
                <c:pt idx="2321">
                  <c:v>667.36461399759435</c:v>
                </c:pt>
                <c:pt idx="2322">
                  <c:v>667.42682519295317</c:v>
                </c:pt>
                <c:pt idx="2323">
                  <c:v>667.48903532952647</c:v>
                </c:pt>
                <c:pt idx="2324">
                  <c:v>667.55124440736824</c:v>
                </c:pt>
                <c:pt idx="2325">
                  <c:v>667.6134524265334</c:v>
                </c:pt>
                <c:pt idx="2326">
                  <c:v>667.67565938707617</c:v>
                </c:pt>
                <c:pt idx="2327">
                  <c:v>667.73786528905134</c:v>
                </c:pt>
                <c:pt idx="2328">
                  <c:v>667.80007013251202</c:v>
                </c:pt>
                <c:pt idx="2329">
                  <c:v>667.86227391751311</c:v>
                </c:pt>
                <c:pt idx="2330">
                  <c:v>667.92447664410963</c:v>
                </c:pt>
                <c:pt idx="2331">
                  <c:v>667.98667831235446</c:v>
                </c:pt>
                <c:pt idx="2332">
                  <c:v>668.04887892230272</c:v>
                </c:pt>
                <c:pt idx="2333">
                  <c:v>668.11107847401036</c:v>
                </c:pt>
                <c:pt idx="2334">
                  <c:v>668.1732769675292</c:v>
                </c:pt>
                <c:pt idx="2335">
                  <c:v>668.23547440291441</c:v>
                </c:pt>
                <c:pt idx="2336">
                  <c:v>668.29767078022076</c:v>
                </c:pt>
                <c:pt idx="2337">
                  <c:v>668.35986609950226</c:v>
                </c:pt>
                <c:pt idx="2338">
                  <c:v>668.42206036081177</c:v>
                </c:pt>
                <c:pt idx="2339">
                  <c:v>668.48425356420535</c:v>
                </c:pt>
                <c:pt idx="2340">
                  <c:v>668.54644570973585</c:v>
                </c:pt>
                <c:pt idx="2341">
                  <c:v>668.60863679745819</c:v>
                </c:pt>
                <c:pt idx="2342">
                  <c:v>668.67082682742739</c:v>
                </c:pt>
                <c:pt idx="2343">
                  <c:v>668.73301579969632</c:v>
                </c:pt>
                <c:pt idx="2344">
                  <c:v>668.79520371432079</c:v>
                </c:pt>
                <c:pt idx="2345">
                  <c:v>668.85739057135481</c:v>
                </c:pt>
                <c:pt idx="2346">
                  <c:v>668.91957637085125</c:v>
                </c:pt>
                <c:pt idx="2347">
                  <c:v>668.981761112865</c:v>
                </c:pt>
                <c:pt idx="2348">
                  <c:v>669.04394479744997</c:v>
                </c:pt>
                <c:pt idx="2349">
                  <c:v>669.10612742466105</c:v>
                </c:pt>
                <c:pt idx="2350">
                  <c:v>669.16830899455215</c:v>
                </c:pt>
                <c:pt idx="2351">
                  <c:v>669.23048950717714</c:v>
                </c:pt>
                <c:pt idx="2352">
                  <c:v>669.29266896259185</c:v>
                </c:pt>
                <c:pt idx="2353">
                  <c:v>669.35484736084913</c:v>
                </c:pt>
                <c:pt idx="2354">
                  <c:v>669.41702470200289</c:v>
                </c:pt>
                <c:pt idx="2355">
                  <c:v>669.479200986107</c:v>
                </c:pt>
                <c:pt idx="2356">
                  <c:v>669.54137621321638</c:v>
                </c:pt>
                <c:pt idx="2357">
                  <c:v>669.60355038338582</c:v>
                </c:pt>
                <c:pt idx="2358">
                  <c:v>669.66572349666922</c:v>
                </c:pt>
                <c:pt idx="2359">
                  <c:v>669.72789555312022</c:v>
                </c:pt>
                <c:pt idx="2360">
                  <c:v>669.79006655279284</c:v>
                </c:pt>
                <c:pt idx="2361">
                  <c:v>669.85223649574186</c:v>
                </c:pt>
                <c:pt idx="2362">
                  <c:v>669.91440538202107</c:v>
                </c:pt>
                <c:pt idx="2363">
                  <c:v>669.97657321168435</c:v>
                </c:pt>
                <c:pt idx="2364">
                  <c:v>670.0387399847865</c:v>
                </c:pt>
                <c:pt idx="2365">
                  <c:v>670.10090570138129</c:v>
                </c:pt>
                <c:pt idx="2366">
                  <c:v>670.16307036152261</c:v>
                </c:pt>
                <c:pt idx="2367">
                  <c:v>670.22523396526526</c:v>
                </c:pt>
                <c:pt idx="2368">
                  <c:v>670.28739651266301</c:v>
                </c:pt>
                <c:pt idx="2369">
                  <c:v>670.34955800376963</c:v>
                </c:pt>
                <c:pt idx="2370">
                  <c:v>670.41171843863992</c:v>
                </c:pt>
                <c:pt idx="2371">
                  <c:v>670.47387781732766</c:v>
                </c:pt>
                <c:pt idx="2372">
                  <c:v>670.53603613988662</c:v>
                </c:pt>
                <c:pt idx="2373">
                  <c:v>670.59819340637159</c:v>
                </c:pt>
                <c:pt idx="2374">
                  <c:v>670.66034961683636</c:v>
                </c:pt>
                <c:pt idx="2375">
                  <c:v>670.72250477133571</c:v>
                </c:pt>
                <c:pt idx="2376">
                  <c:v>670.78465886992228</c:v>
                </c:pt>
                <c:pt idx="2377">
                  <c:v>670.84681191265099</c:v>
                </c:pt>
                <c:pt idx="2378">
                  <c:v>670.9089638995755</c:v>
                </c:pt>
                <c:pt idx="2379">
                  <c:v>670.97111483075059</c:v>
                </c:pt>
                <c:pt idx="2380">
                  <c:v>671.03326470623097</c:v>
                </c:pt>
                <c:pt idx="2381">
                  <c:v>671.09541352606948</c:v>
                </c:pt>
                <c:pt idx="2382">
                  <c:v>671.15756129031968</c:v>
                </c:pt>
                <c:pt idx="2383">
                  <c:v>671.21970799903636</c:v>
                </c:pt>
                <c:pt idx="2384">
                  <c:v>671.28185365227432</c:v>
                </c:pt>
                <c:pt idx="2385">
                  <c:v>671.34399825008722</c:v>
                </c:pt>
                <c:pt idx="2386">
                  <c:v>671.40614179252782</c:v>
                </c:pt>
                <c:pt idx="2387">
                  <c:v>671.46828427965067</c:v>
                </c:pt>
                <c:pt idx="2388">
                  <c:v>671.53042571151173</c:v>
                </c:pt>
                <c:pt idx="2389">
                  <c:v>671.59256608816361</c:v>
                </c:pt>
                <c:pt idx="2390">
                  <c:v>671.65470540965998</c:v>
                </c:pt>
                <c:pt idx="2391">
                  <c:v>671.7168436760544</c:v>
                </c:pt>
                <c:pt idx="2392">
                  <c:v>671.77898088740278</c:v>
                </c:pt>
                <c:pt idx="2393">
                  <c:v>671.84111704375755</c:v>
                </c:pt>
                <c:pt idx="2394">
                  <c:v>671.90325214517361</c:v>
                </c:pt>
                <c:pt idx="2395">
                  <c:v>671.96538619170349</c:v>
                </c:pt>
                <c:pt idx="2396">
                  <c:v>672.027519183403</c:v>
                </c:pt>
                <c:pt idx="2397">
                  <c:v>672.0896511203257</c:v>
                </c:pt>
                <c:pt idx="2398">
                  <c:v>672.15178200252524</c:v>
                </c:pt>
                <c:pt idx="2399">
                  <c:v>672.21391183005528</c:v>
                </c:pt>
                <c:pt idx="2400">
                  <c:v>672.27604060297051</c:v>
                </c:pt>
                <c:pt idx="2401">
                  <c:v>672.33816832132447</c:v>
                </c:pt>
                <c:pt idx="2402">
                  <c:v>672.40029498517094</c:v>
                </c:pt>
                <c:pt idx="2403">
                  <c:v>672.46242059456449</c:v>
                </c:pt>
                <c:pt idx="2404">
                  <c:v>672.52454514955878</c:v>
                </c:pt>
                <c:pt idx="2405">
                  <c:v>672.58666865020734</c:v>
                </c:pt>
                <c:pt idx="2406">
                  <c:v>672.64879109656488</c:v>
                </c:pt>
                <c:pt idx="2407">
                  <c:v>672.71091248868504</c:v>
                </c:pt>
                <c:pt idx="2408">
                  <c:v>672.77303282662126</c:v>
                </c:pt>
                <c:pt idx="2409">
                  <c:v>672.83515211042834</c:v>
                </c:pt>
                <c:pt idx="2410">
                  <c:v>672.89727034016084</c:v>
                </c:pt>
                <c:pt idx="2411">
                  <c:v>672.95938751587141</c:v>
                </c:pt>
                <c:pt idx="2412">
                  <c:v>673.02150363761348</c:v>
                </c:pt>
                <c:pt idx="2413">
                  <c:v>673.08361870544275</c:v>
                </c:pt>
                <c:pt idx="2414">
                  <c:v>673.14573271941174</c:v>
                </c:pt>
                <c:pt idx="2415">
                  <c:v>673.20784567957401</c:v>
                </c:pt>
                <c:pt idx="2416">
                  <c:v>673.26995758598514</c:v>
                </c:pt>
                <c:pt idx="2417">
                  <c:v>673.33206843869777</c:v>
                </c:pt>
                <c:pt idx="2418">
                  <c:v>673.39417823776648</c:v>
                </c:pt>
                <c:pt idx="2419">
                  <c:v>673.45628698324481</c:v>
                </c:pt>
                <c:pt idx="2420">
                  <c:v>673.51839467518732</c:v>
                </c:pt>
                <c:pt idx="2421">
                  <c:v>673.58050131364644</c:v>
                </c:pt>
                <c:pt idx="2422">
                  <c:v>673.64260689867797</c:v>
                </c:pt>
                <c:pt idx="2423">
                  <c:v>673.70471143033421</c:v>
                </c:pt>
                <c:pt idx="2424">
                  <c:v>673.76681490866861</c:v>
                </c:pt>
                <c:pt idx="2425">
                  <c:v>673.82891733373708</c:v>
                </c:pt>
                <c:pt idx="2426">
                  <c:v>673.89101870559182</c:v>
                </c:pt>
                <c:pt idx="2427">
                  <c:v>673.9531190242875</c:v>
                </c:pt>
                <c:pt idx="2428">
                  <c:v>674.01521828987757</c:v>
                </c:pt>
                <c:pt idx="2429">
                  <c:v>674.07731650241556</c:v>
                </c:pt>
                <c:pt idx="2430">
                  <c:v>674.13941366195604</c:v>
                </c:pt>
                <c:pt idx="2431">
                  <c:v>674.20150976855336</c:v>
                </c:pt>
                <c:pt idx="2432">
                  <c:v>674.26360482226016</c:v>
                </c:pt>
                <c:pt idx="2433">
                  <c:v>674.32569882313089</c:v>
                </c:pt>
                <c:pt idx="2434">
                  <c:v>674.38779177121899</c:v>
                </c:pt>
                <c:pt idx="2435">
                  <c:v>674.44988366657799</c:v>
                </c:pt>
                <c:pt idx="2436">
                  <c:v>674.5119745092635</c:v>
                </c:pt>
                <c:pt idx="2437">
                  <c:v>674.57406429932678</c:v>
                </c:pt>
                <c:pt idx="2438">
                  <c:v>674.63615303682229</c:v>
                </c:pt>
                <c:pt idx="2439">
                  <c:v>674.69824072180563</c:v>
                </c:pt>
                <c:pt idx="2440">
                  <c:v>674.76032735432921</c:v>
                </c:pt>
                <c:pt idx="2441">
                  <c:v>674.82241293444758</c:v>
                </c:pt>
                <c:pt idx="2442">
                  <c:v>674.88449746221306</c:v>
                </c:pt>
                <c:pt idx="2443">
                  <c:v>674.9465809376801</c:v>
                </c:pt>
                <c:pt idx="2444">
                  <c:v>675.00866336090326</c:v>
                </c:pt>
                <c:pt idx="2445">
                  <c:v>675.07074473193586</c:v>
                </c:pt>
                <c:pt idx="2446">
                  <c:v>675.13282505083248</c:v>
                </c:pt>
                <c:pt idx="2447">
                  <c:v>675.19490431764541</c:v>
                </c:pt>
                <c:pt idx="2448">
                  <c:v>675.25698253242808</c:v>
                </c:pt>
                <c:pt idx="2449">
                  <c:v>675.31905969523598</c:v>
                </c:pt>
                <c:pt idx="2450">
                  <c:v>675.38113580612139</c:v>
                </c:pt>
                <c:pt idx="2451">
                  <c:v>675.44321086513992</c:v>
                </c:pt>
                <c:pt idx="2452">
                  <c:v>675.50528487234283</c:v>
                </c:pt>
                <c:pt idx="2453">
                  <c:v>675.56735782778674</c:v>
                </c:pt>
                <c:pt idx="2454">
                  <c:v>675.62942973152269</c:v>
                </c:pt>
                <c:pt idx="2455">
                  <c:v>675.69150058360526</c:v>
                </c:pt>
                <c:pt idx="2456">
                  <c:v>675.75357038408879</c:v>
                </c:pt>
                <c:pt idx="2457">
                  <c:v>675.81563913302682</c:v>
                </c:pt>
                <c:pt idx="2458">
                  <c:v>675.87770683047358</c:v>
                </c:pt>
                <c:pt idx="2459">
                  <c:v>675.93977347648149</c:v>
                </c:pt>
                <c:pt idx="2460">
                  <c:v>676.00183907110477</c:v>
                </c:pt>
                <c:pt idx="2461">
                  <c:v>676.06390361439685</c:v>
                </c:pt>
                <c:pt idx="2462">
                  <c:v>676.1259671064123</c:v>
                </c:pt>
                <c:pt idx="2463">
                  <c:v>676.18802954720434</c:v>
                </c:pt>
                <c:pt idx="2464">
                  <c:v>676.25009093682729</c:v>
                </c:pt>
                <c:pt idx="2465">
                  <c:v>676.31215127533346</c:v>
                </c:pt>
                <c:pt idx="2466">
                  <c:v>676.37421056277719</c:v>
                </c:pt>
                <c:pt idx="2467">
                  <c:v>676.43626879921192</c:v>
                </c:pt>
                <c:pt idx="2468">
                  <c:v>676.49832598469175</c:v>
                </c:pt>
                <c:pt idx="2469">
                  <c:v>676.56038211927023</c:v>
                </c:pt>
                <c:pt idx="2470">
                  <c:v>676.62243720300069</c:v>
                </c:pt>
                <c:pt idx="2471">
                  <c:v>676.68449123593734</c:v>
                </c:pt>
                <c:pt idx="2472">
                  <c:v>676.74654421813352</c:v>
                </c:pt>
                <c:pt idx="2473">
                  <c:v>676.80859614964356</c:v>
                </c:pt>
                <c:pt idx="2474">
                  <c:v>676.87064703051976</c:v>
                </c:pt>
                <c:pt idx="2475">
                  <c:v>676.93269686081749</c:v>
                </c:pt>
                <c:pt idx="2476">
                  <c:v>676.99474564058892</c:v>
                </c:pt>
                <c:pt idx="2477">
                  <c:v>677.0567933698884</c:v>
                </c:pt>
                <c:pt idx="2478">
                  <c:v>677.11884004876913</c:v>
                </c:pt>
                <c:pt idx="2479">
                  <c:v>677.18088567728557</c:v>
                </c:pt>
                <c:pt idx="2480">
                  <c:v>677.24293025548968</c:v>
                </c:pt>
                <c:pt idx="2481">
                  <c:v>677.30497378343705</c:v>
                </c:pt>
                <c:pt idx="2482">
                  <c:v>677.36701626117883</c:v>
                </c:pt>
                <c:pt idx="2483">
                  <c:v>677.42905768877119</c:v>
                </c:pt>
                <c:pt idx="2484">
                  <c:v>677.49109806626552</c:v>
                </c:pt>
                <c:pt idx="2485">
                  <c:v>677.55313739371695</c:v>
                </c:pt>
                <c:pt idx="2486">
                  <c:v>677.6151756711788</c:v>
                </c:pt>
                <c:pt idx="2487">
                  <c:v>677.6772128987044</c:v>
                </c:pt>
                <c:pt idx="2488">
                  <c:v>677.73924907634785</c:v>
                </c:pt>
                <c:pt idx="2489">
                  <c:v>677.80128420416247</c:v>
                </c:pt>
                <c:pt idx="2490">
                  <c:v>677.8633182822025</c:v>
                </c:pt>
                <c:pt idx="2491">
                  <c:v>677.92535131052011</c:v>
                </c:pt>
                <c:pt idx="2492">
                  <c:v>677.98738328916954</c:v>
                </c:pt>
                <c:pt idx="2493">
                  <c:v>678.04941421820388</c:v>
                </c:pt>
                <c:pt idx="2494">
                  <c:v>678.11144409767746</c:v>
                </c:pt>
                <c:pt idx="2495">
                  <c:v>678.17347292764248</c:v>
                </c:pt>
                <c:pt idx="2496">
                  <c:v>678.23550070815406</c:v>
                </c:pt>
                <c:pt idx="2497">
                  <c:v>678.29752743926451</c:v>
                </c:pt>
                <c:pt idx="2498">
                  <c:v>678.35955312102794</c:v>
                </c:pt>
                <c:pt idx="2499">
                  <c:v>678.42157775349858</c:v>
                </c:pt>
                <c:pt idx="2500">
                  <c:v>678.48360133672861</c:v>
                </c:pt>
                <c:pt idx="2501">
                  <c:v>678.54562387077328</c:v>
                </c:pt>
                <c:pt idx="2502">
                  <c:v>678.60764535568364</c:v>
                </c:pt>
                <c:pt idx="2503">
                  <c:v>678.66966579151597</c:v>
                </c:pt>
                <c:pt idx="2504">
                  <c:v>678.73168517832119</c:v>
                </c:pt>
                <c:pt idx="2505">
                  <c:v>678.79370351615466</c:v>
                </c:pt>
                <c:pt idx="2506">
                  <c:v>678.85572080506961</c:v>
                </c:pt>
                <c:pt idx="2507">
                  <c:v>678.917737045119</c:v>
                </c:pt>
                <c:pt idx="2508">
                  <c:v>678.97975223635603</c:v>
                </c:pt>
                <c:pt idx="2509">
                  <c:v>679.04176637883484</c:v>
                </c:pt>
                <c:pt idx="2510">
                  <c:v>679.10377947260872</c:v>
                </c:pt>
                <c:pt idx="2511">
                  <c:v>679.16579151773158</c:v>
                </c:pt>
                <c:pt idx="2512">
                  <c:v>679.22780251425559</c:v>
                </c:pt>
                <c:pt idx="2513">
                  <c:v>679.28981246223611</c:v>
                </c:pt>
                <c:pt idx="2514">
                  <c:v>679.351821361725</c:v>
                </c:pt>
                <c:pt idx="2515">
                  <c:v>679.41382921277648</c:v>
                </c:pt>
                <c:pt idx="2516">
                  <c:v>679.47583601544352</c:v>
                </c:pt>
                <c:pt idx="2517">
                  <c:v>679.53784176977933</c:v>
                </c:pt>
                <c:pt idx="2518">
                  <c:v>679.59984647583906</c:v>
                </c:pt>
                <c:pt idx="2519">
                  <c:v>679.66185013367476</c:v>
                </c:pt>
                <c:pt idx="2520">
                  <c:v>679.72385274333942</c:v>
                </c:pt>
                <c:pt idx="2521">
                  <c:v>679.78585430488727</c:v>
                </c:pt>
                <c:pt idx="2522">
                  <c:v>679.84785481837127</c:v>
                </c:pt>
                <c:pt idx="2523">
                  <c:v>679.90985428384568</c:v>
                </c:pt>
                <c:pt idx="2524">
                  <c:v>679.97185270136333</c:v>
                </c:pt>
                <c:pt idx="2525">
                  <c:v>680.03385007097734</c:v>
                </c:pt>
                <c:pt idx="2526">
                  <c:v>680.09584639274192</c:v>
                </c:pt>
                <c:pt idx="2527">
                  <c:v>680.15784166670994</c:v>
                </c:pt>
                <c:pt idx="2528">
                  <c:v>680.21983589293461</c:v>
                </c:pt>
                <c:pt idx="2529">
                  <c:v>680.28182907146993</c:v>
                </c:pt>
                <c:pt idx="2530">
                  <c:v>680.34382120236899</c:v>
                </c:pt>
                <c:pt idx="2531">
                  <c:v>680.40581228568465</c:v>
                </c:pt>
                <c:pt idx="2532">
                  <c:v>680.46780232147103</c:v>
                </c:pt>
                <c:pt idx="2533">
                  <c:v>680.52979130978235</c:v>
                </c:pt>
                <c:pt idx="2534">
                  <c:v>680.59177925066933</c:v>
                </c:pt>
                <c:pt idx="2535">
                  <c:v>680.65376614418813</c:v>
                </c:pt>
                <c:pt idx="2536">
                  <c:v>680.71575199039091</c:v>
                </c:pt>
                <c:pt idx="2537">
                  <c:v>680.77773678933045</c:v>
                </c:pt>
                <c:pt idx="2538">
                  <c:v>680.83972054106084</c:v>
                </c:pt>
                <c:pt idx="2539">
                  <c:v>680.90170324563508</c:v>
                </c:pt>
                <c:pt idx="2540">
                  <c:v>680.96368490310613</c:v>
                </c:pt>
                <c:pt idx="2541">
                  <c:v>681.025665513528</c:v>
                </c:pt>
                <c:pt idx="2542">
                  <c:v>681.0876450769548</c:v>
                </c:pt>
                <c:pt idx="2543">
                  <c:v>681.14962359343826</c:v>
                </c:pt>
                <c:pt idx="2544">
                  <c:v>681.21160106303262</c:v>
                </c:pt>
                <c:pt idx="2545">
                  <c:v>681.27357748579072</c:v>
                </c:pt>
                <c:pt idx="2546">
                  <c:v>681.33555286176556</c:v>
                </c:pt>
                <c:pt idx="2547">
                  <c:v>681.39752719101216</c:v>
                </c:pt>
                <c:pt idx="2548">
                  <c:v>681.45950047358235</c:v>
                </c:pt>
                <c:pt idx="2549">
                  <c:v>681.52147270953014</c:v>
                </c:pt>
                <c:pt idx="2550">
                  <c:v>681.58344389890749</c:v>
                </c:pt>
                <c:pt idx="2551">
                  <c:v>681.6454140417693</c:v>
                </c:pt>
                <c:pt idx="2552">
                  <c:v>681.70738313816855</c:v>
                </c:pt>
                <c:pt idx="2553">
                  <c:v>681.7693511881572</c:v>
                </c:pt>
                <c:pt idx="2554">
                  <c:v>681.83131819179016</c:v>
                </c:pt>
                <c:pt idx="2555">
                  <c:v>681.8932841491204</c:v>
                </c:pt>
                <c:pt idx="2556">
                  <c:v>681.95524906020091</c:v>
                </c:pt>
                <c:pt idx="2557">
                  <c:v>682.01721292508432</c:v>
                </c:pt>
                <c:pt idx="2558">
                  <c:v>682.07917574382486</c:v>
                </c:pt>
                <c:pt idx="2559">
                  <c:v>682.14113751647528</c:v>
                </c:pt>
                <c:pt idx="2560">
                  <c:v>682.20309824308958</c:v>
                </c:pt>
                <c:pt idx="2561">
                  <c:v>682.2650579237195</c:v>
                </c:pt>
                <c:pt idx="2562">
                  <c:v>682.32701655842004</c:v>
                </c:pt>
                <c:pt idx="2563">
                  <c:v>682.38897414724306</c:v>
                </c:pt>
                <c:pt idx="2564">
                  <c:v>682.45093069024347</c:v>
                </c:pt>
                <c:pt idx="2565">
                  <c:v>682.51288618747208</c:v>
                </c:pt>
                <c:pt idx="2566">
                  <c:v>682.57484063898391</c:v>
                </c:pt>
                <c:pt idx="2567">
                  <c:v>682.63679404483173</c:v>
                </c:pt>
                <c:pt idx="2568">
                  <c:v>682.6987464050685</c:v>
                </c:pt>
                <c:pt idx="2569">
                  <c:v>682.76069771974699</c:v>
                </c:pt>
                <c:pt idx="2570">
                  <c:v>682.82264798892209</c:v>
                </c:pt>
                <c:pt idx="2571">
                  <c:v>682.88459721264564</c:v>
                </c:pt>
                <c:pt idx="2572">
                  <c:v>682.94654539097155</c:v>
                </c:pt>
                <c:pt idx="2573">
                  <c:v>683.00849252395142</c:v>
                </c:pt>
                <c:pt idx="2574">
                  <c:v>683.07043861164038</c:v>
                </c:pt>
                <c:pt idx="2575">
                  <c:v>683.1323836540912</c:v>
                </c:pt>
                <c:pt idx="2576">
                  <c:v>683.19432765135673</c:v>
                </c:pt>
                <c:pt idx="2577">
                  <c:v>683.25627060349075</c:v>
                </c:pt>
                <c:pt idx="2578">
                  <c:v>683.31821251054498</c:v>
                </c:pt>
                <c:pt idx="2579">
                  <c:v>683.38015337257332</c:v>
                </c:pt>
                <c:pt idx="2580">
                  <c:v>683.44209318962953</c:v>
                </c:pt>
                <c:pt idx="2581">
                  <c:v>683.5040319617666</c:v>
                </c:pt>
                <c:pt idx="2582">
                  <c:v>683.56596968903716</c:v>
                </c:pt>
                <c:pt idx="2583">
                  <c:v>683.62790637149408</c:v>
                </c:pt>
                <c:pt idx="2584">
                  <c:v>683.68984200919112</c:v>
                </c:pt>
                <c:pt idx="2585">
                  <c:v>683.75177660218105</c:v>
                </c:pt>
                <c:pt idx="2586">
                  <c:v>683.81371015051764</c:v>
                </c:pt>
                <c:pt idx="2587">
                  <c:v>683.87564265425385</c:v>
                </c:pt>
                <c:pt idx="2588">
                  <c:v>683.93757411344234</c:v>
                </c:pt>
                <c:pt idx="2589">
                  <c:v>683.99950452813584</c:v>
                </c:pt>
                <c:pt idx="2590">
                  <c:v>684.06143389838917</c:v>
                </c:pt>
                <c:pt idx="2591">
                  <c:v>684.12336222425404</c:v>
                </c:pt>
                <c:pt idx="2592">
                  <c:v>684.18528950578423</c:v>
                </c:pt>
                <c:pt idx="2593">
                  <c:v>684.24721574303248</c:v>
                </c:pt>
                <c:pt idx="2594">
                  <c:v>684.30914093605156</c:v>
                </c:pt>
                <c:pt idx="2595">
                  <c:v>684.37106508489524</c:v>
                </c:pt>
                <c:pt idx="2596">
                  <c:v>684.43298818961614</c:v>
                </c:pt>
                <c:pt idx="2597">
                  <c:v>684.49491025026805</c:v>
                </c:pt>
                <c:pt idx="2598">
                  <c:v>684.55683126690383</c:v>
                </c:pt>
                <c:pt idx="2599">
                  <c:v>684.61875123957611</c:v>
                </c:pt>
                <c:pt idx="2600">
                  <c:v>684.68067016833754</c:v>
                </c:pt>
                <c:pt idx="2601">
                  <c:v>684.74258805324087</c:v>
                </c:pt>
                <c:pt idx="2602">
                  <c:v>684.80450489434077</c:v>
                </c:pt>
                <c:pt idx="2603">
                  <c:v>684.86642069169011</c:v>
                </c:pt>
                <c:pt idx="2604">
                  <c:v>684.92833544534153</c:v>
                </c:pt>
                <c:pt idx="2605">
                  <c:v>684.99024915534767</c:v>
                </c:pt>
                <c:pt idx="2606">
                  <c:v>685.0521618217623</c:v>
                </c:pt>
                <c:pt idx="2607">
                  <c:v>685.11407344463805</c:v>
                </c:pt>
                <c:pt idx="2608">
                  <c:v>685.17598402402655</c:v>
                </c:pt>
                <c:pt idx="2609">
                  <c:v>685.23789355998247</c:v>
                </c:pt>
                <c:pt idx="2610">
                  <c:v>685.29980205255868</c:v>
                </c:pt>
                <c:pt idx="2611">
                  <c:v>685.36170950180872</c:v>
                </c:pt>
                <c:pt idx="2612">
                  <c:v>685.42361590778523</c:v>
                </c:pt>
                <c:pt idx="2613">
                  <c:v>685.48552127054086</c:v>
                </c:pt>
                <c:pt idx="2614">
                  <c:v>685.54742559012936</c:v>
                </c:pt>
                <c:pt idx="2615">
                  <c:v>685.60932886660225</c:v>
                </c:pt>
                <c:pt idx="2616">
                  <c:v>685.67123110001432</c:v>
                </c:pt>
                <c:pt idx="2617">
                  <c:v>685.73313229041719</c:v>
                </c:pt>
                <c:pt idx="2618">
                  <c:v>685.79503243786337</c:v>
                </c:pt>
                <c:pt idx="2619">
                  <c:v>685.85693154240766</c:v>
                </c:pt>
                <c:pt idx="2620">
                  <c:v>685.91882960410157</c:v>
                </c:pt>
                <c:pt idx="2621">
                  <c:v>685.98072662299887</c:v>
                </c:pt>
                <c:pt idx="2622">
                  <c:v>686.04262259915299</c:v>
                </c:pt>
                <c:pt idx="2623">
                  <c:v>686.10451753261555</c:v>
                </c:pt>
                <c:pt idx="2624">
                  <c:v>686.16641142344145</c:v>
                </c:pt>
                <c:pt idx="2625">
                  <c:v>686.22830427168196</c:v>
                </c:pt>
                <c:pt idx="2626">
                  <c:v>686.29019607739087</c:v>
                </c:pt>
                <c:pt idx="2627">
                  <c:v>686.3520868406207</c:v>
                </c:pt>
                <c:pt idx="2628">
                  <c:v>686.41397656142408</c:v>
                </c:pt>
                <c:pt idx="2629">
                  <c:v>686.47586523985456</c:v>
                </c:pt>
                <c:pt idx="2630">
                  <c:v>686.53775287596477</c:v>
                </c:pt>
                <c:pt idx="2631">
                  <c:v>686.59963946980713</c:v>
                </c:pt>
                <c:pt idx="2632">
                  <c:v>686.66152502143541</c:v>
                </c:pt>
                <c:pt idx="2633">
                  <c:v>686.72340953090213</c:v>
                </c:pt>
                <c:pt idx="2634">
                  <c:v>686.78529299826084</c:v>
                </c:pt>
                <c:pt idx="2635">
                  <c:v>686.84717542356407</c:v>
                </c:pt>
                <c:pt idx="2636">
                  <c:v>686.90905680686444</c:v>
                </c:pt>
                <c:pt idx="2637">
                  <c:v>686.9709371482154</c:v>
                </c:pt>
                <c:pt idx="2638">
                  <c:v>687.03281644766957</c:v>
                </c:pt>
                <c:pt idx="2639">
                  <c:v>687.09469470527949</c:v>
                </c:pt>
                <c:pt idx="2640">
                  <c:v>687.1565719210987</c:v>
                </c:pt>
                <c:pt idx="2641">
                  <c:v>687.21844809517972</c:v>
                </c:pt>
                <c:pt idx="2642">
                  <c:v>687.28032322757508</c:v>
                </c:pt>
                <c:pt idx="2643">
                  <c:v>687.34219731833832</c:v>
                </c:pt>
                <c:pt idx="2644">
                  <c:v>687.40407036752197</c:v>
                </c:pt>
                <c:pt idx="2645">
                  <c:v>687.46594237517945</c:v>
                </c:pt>
                <c:pt idx="2646">
                  <c:v>687.52781334136341</c:v>
                </c:pt>
                <c:pt idx="2647">
                  <c:v>687.58968326612626</c:v>
                </c:pt>
                <c:pt idx="2648">
                  <c:v>687.65155214952051</c:v>
                </c:pt>
                <c:pt idx="2649">
                  <c:v>687.71341999159972</c:v>
                </c:pt>
                <c:pt idx="2650">
                  <c:v>687.77528679241732</c:v>
                </c:pt>
                <c:pt idx="2651">
                  <c:v>687.8371525520248</c:v>
                </c:pt>
                <c:pt idx="2652">
                  <c:v>687.89901727047561</c:v>
                </c:pt>
                <c:pt idx="2653">
                  <c:v>687.96088094782226</c:v>
                </c:pt>
                <c:pt idx="2654">
                  <c:v>688.0227435841183</c:v>
                </c:pt>
                <c:pt idx="2655">
                  <c:v>688.08460517941614</c:v>
                </c:pt>
                <c:pt idx="2656">
                  <c:v>688.14646573376933</c:v>
                </c:pt>
                <c:pt idx="2657">
                  <c:v>688.20832524722914</c:v>
                </c:pt>
                <c:pt idx="2658">
                  <c:v>688.27018371984911</c:v>
                </c:pt>
                <c:pt idx="2659">
                  <c:v>688.33204115168269</c:v>
                </c:pt>
                <c:pt idx="2660">
                  <c:v>688.3938975427825</c:v>
                </c:pt>
                <c:pt idx="2661">
                  <c:v>688.45575289320072</c:v>
                </c:pt>
                <c:pt idx="2662">
                  <c:v>688.51760720298989</c:v>
                </c:pt>
                <c:pt idx="2663">
                  <c:v>688.57946047220344</c:v>
                </c:pt>
                <c:pt idx="2664">
                  <c:v>688.64131270089388</c:v>
                </c:pt>
                <c:pt idx="2665">
                  <c:v>688.70316388911453</c:v>
                </c:pt>
                <c:pt idx="2666">
                  <c:v>688.76501403691782</c:v>
                </c:pt>
                <c:pt idx="2667">
                  <c:v>688.82686314435614</c:v>
                </c:pt>
                <c:pt idx="2668">
                  <c:v>688.88871121148293</c:v>
                </c:pt>
                <c:pt idx="2669">
                  <c:v>688.95055823835071</c:v>
                </c:pt>
                <c:pt idx="2670">
                  <c:v>689.0124042250128</c:v>
                </c:pt>
                <c:pt idx="2671">
                  <c:v>689.0742491715215</c:v>
                </c:pt>
                <c:pt idx="2672">
                  <c:v>689.13609307792933</c:v>
                </c:pt>
                <c:pt idx="2673">
                  <c:v>689.19793594428961</c:v>
                </c:pt>
                <c:pt idx="2674">
                  <c:v>689.25977777065373</c:v>
                </c:pt>
                <c:pt idx="2675">
                  <c:v>689.32161855707602</c:v>
                </c:pt>
                <c:pt idx="2676">
                  <c:v>689.38345830360799</c:v>
                </c:pt>
                <c:pt idx="2677">
                  <c:v>689.44529701030297</c:v>
                </c:pt>
                <c:pt idx="2678">
                  <c:v>689.50713467721323</c:v>
                </c:pt>
                <c:pt idx="2679">
                  <c:v>689.56897130439222</c:v>
                </c:pt>
                <c:pt idx="2680">
                  <c:v>689.63080689189212</c:v>
                </c:pt>
                <c:pt idx="2681">
                  <c:v>689.69264143976545</c:v>
                </c:pt>
                <c:pt idx="2682">
                  <c:v>689.75447494806554</c:v>
                </c:pt>
                <c:pt idx="2683">
                  <c:v>689.81630741684569</c:v>
                </c:pt>
                <c:pt idx="2684">
                  <c:v>689.8781388461573</c:v>
                </c:pt>
                <c:pt idx="2685">
                  <c:v>689.93996923605368</c:v>
                </c:pt>
                <c:pt idx="2686">
                  <c:v>690.00179858658726</c:v>
                </c:pt>
                <c:pt idx="2687">
                  <c:v>690.06362689781008</c:v>
                </c:pt>
                <c:pt idx="2688">
                  <c:v>690.12545416977571</c:v>
                </c:pt>
                <c:pt idx="2689">
                  <c:v>690.18728040253632</c:v>
                </c:pt>
                <c:pt idx="2690">
                  <c:v>690.24910559614534</c:v>
                </c:pt>
                <c:pt idx="2691">
                  <c:v>690.31092975065394</c:v>
                </c:pt>
                <c:pt idx="2692">
                  <c:v>690.37275286611657</c:v>
                </c:pt>
                <c:pt idx="2693">
                  <c:v>690.43457494258541</c:v>
                </c:pt>
                <c:pt idx="2694">
                  <c:v>690.49639598011288</c:v>
                </c:pt>
                <c:pt idx="2695">
                  <c:v>690.55821597875229</c:v>
                </c:pt>
                <c:pt idx="2696">
                  <c:v>690.62003493855468</c:v>
                </c:pt>
                <c:pt idx="2697">
                  <c:v>690.6818528595735</c:v>
                </c:pt>
                <c:pt idx="2698">
                  <c:v>690.74366974186194</c:v>
                </c:pt>
                <c:pt idx="2699">
                  <c:v>690.80548558547127</c:v>
                </c:pt>
                <c:pt idx="2700">
                  <c:v>690.86730039045597</c:v>
                </c:pt>
                <c:pt idx="2701">
                  <c:v>690.92911415686808</c:v>
                </c:pt>
                <c:pt idx="2702">
                  <c:v>690.99092688475992</c:v>
                </c:pt>
                <c:pt idx="2703">
                  <c:v>691.05273857418376</c:v>
                </c:pt>
                <c:pt idx="2704">
                  <c:v>691.11454922519181</c:v>
                </c:pt>
                <c:pt idx="2705">
                  <c:v>691.17635883783726</c:v>
                </c:pt>
                <c:pt idx="2706">
                  <c:v>691.23816741217229</c:v>
                </c:pt>
                <c:pt idx="2707">
                  <c:v>691.29997494825136</c:v>
                </c:pt>
                <c:pt idx="2708">
                  <c:v>691.36178144612563</c:v>
                </c:pt>
                <c:pt idx="2709">
                  <c:v>691.42358690584729</c:v>
                </c:pt>
                <c:pt idx="2710">
                  <c:v>691.48539132746953</c:v>
                </c:pt>
                <c:pt idx="2711">
                  <c:v>691.54719471104454</c:v>
                </c:pt>
                <c:pt idx="2712">
                  <c:v>691.60899705662462</c:v>
                </c:pt>
                <c:pt idx="2713">
                  <c:v>691.67079836426399</c:v>
                </c:pt>
                <c:pt idx="2714">
                  <c:v>691.73259863401381</c:v>
                </c:pt>
                <c:pt idx="2715">
                  <c:v>691.79439786592729</c:v>
                </c:pt>
                <c:pt idx="2716">
                  <c:v>691.8561960600565</c:v>
                </c:pt>
                <c:pt idx="2717">
                  <c:v>691.91799321645374</c:v>
                </c:pt>
                <c:pt idx="2718">
                  <c:v>691.9797893351722</c:v>
                </c:pt>
                <c:pt idx="2719">
                  <c:v>692.04158441626396</c:v>
                </c:pt>
                <c:pt idx="2720">
                  <c:v>692.10337845978233</c:v>
                </c:pt>
                <c:pt idx="2721">
                  <c:v>692.16517146577849</c:v>
                </c:pt>
                <c:pt idx="2722">
                  <c:v>692.22696343430539</c:v>
                </c:pt>
                <c:pt idx="2723">
                  <c:v>692.2887543654175</c:v>
                </c:pt>
                <c:pt idx="2724">
                  <c:v>692.35054425916474</c:v>
                </c:pt>
                <c:pt idx="2725">
                  <c:v>692.41233311560029</c:v>
                </c:pt>
                <c:pt idx="2726">
                  <c:v>692.47412093477749</c:v>
                </c:pt>
                <c:pt idx="2727">
                  <c:v>692.53590771674828</c:v>
                </c:pt>
                <c:pt idx="2728">
                  <c:v>692.59769346156588</c:v>
                </c:pt>
                <c:pt idx="2729">
                  <c:v>692.65947816928133</c:v>
                </c:pt>
                <c:pt idx="2730">
                  <c:v>692.72126183994783</c:v>
                </c:pt>
                <c:pt idx="2731">
                  <c:v>692.78304447361745</c:v>
                </c:pt>
                <c:pt idx="2732">
                  <c:v>692.84482607034442</c:v>
                </c:pt>
                <c:pt idx="2733">
                  <c:v>692.90660663017979</c:v>
                </c:pt>
                <c:pt idx="2734">
                  <c:v>692.96838615317563</c:v>
                </c:pt>
                <c:pt idx="2735">
                  <c:v>693.03016463938513</c:v>
                </c:pt>
                <c:pt idx="2736">
                  <c:v>693.09194208886026</c:v>
                </c:pt>
                <c:pt idx="2737">
                  <c:v>693.15371850165434</c:v>
                </c:pt>
                <c:pt idx="2738">
                  <c:v>693.21549387781931</c:v>
                </c:pt>
                <c:pt idx="2739">
                  <c:v>693.27726821740725</c:v>
                </c:pt>
                <c:pt idx="2740">
                  <c:v>693.33904152047126</c:v>
                </c:pt>
                <c:pt idx="2741">
                  <c:v>693.40081378706452</c:v>
                </c:pt>
                <c:pt idx="2742">
                  <c:v>693.46258501723798</c:v>
                </c:pt>
                <c:pt idx="2743">
                  <c:v>693.52435521104474</c:v>
                </c:pt>
                <c:pt idx="2744">
                  <c:v>693.58612436853696</c:v>
                </c:pt>
                <c:pt idx="2745">
                  <c:v>693.64789248976763</c:v>
                </c:pt>
                <c:pt idx="2746">
                  <c:v>693.7096595747887</c:v>
                </c:pt>
                <c:pt idx="2747">
                  <c:v>693.77142562365236</c:v>
                </c:pt>
                <c:pt idx="2748">
                  <c:v>693.83319063641159</c:v>
                </c:pt>
                <c:pt idx="2749">
                  <c:v>693.89495461311856</c:v>
                </c:pt>
                <c:pt idx="2750">
                  <c:v>693.95671755382511</c:v>
                </c:pt>
                <c:pt idx="2751">
                  <c:v>694.01847945858333</c:v>
                </c:pt>
                <c:pt idx="2752">
                  <c:v>694.08024032744731</c:v>
                </c:pt>
                <c:pt idx="2753">
                  <c:v>694.14200016046823</c:v>
                </c:pt>
                <c:pt idx="2754">
                  <c:v>694.20375895769894</c:v>
                </c:pt>
                <c:pt idx="2755">
                  <c:v>694.26551671919242</c:v>
                </c:pt>
                <c:pt idx="2756">
                  <c:v>694.32727344499961</c:v>
                </c:pt>
                <c:pt idx="2757">
                  <c:v>694.3890291351737</c:v>
                </c:pt>
                <c:pt idx="2758">
                  <c:v>694.45078378976768</c:v>
                </c:pt>
                <c:pt idx="2759">
                  <c:v>694.51253740883237</c:v>
                </c:pt>
                <c:pt idx="2760">
                  <c:v>694.57428999242097</c:v>
                </c:pt>
                <c:pt idx="2761">
                  <c:v>694.63604154058532</c:v>
                </c:pt>
                <c:pt idx="2762">
                  <c:v>694.69779205337954</c:v>
                </c:pt>
                <c:pt idx="2763">
                  <c:v>694.75954153085445</c:v>
                </c:pt>
                <c:pt idx="2764">
                  <c:v>694.82128997306211</c:v>
                </c:pt>
                <c:pt idx="2765">
                  <c:v>694.88303738005561</c:v>
                </c:pt>
                <c:pt idx="2766">
                  <c:v>694.9447837518868</c:v>
                </c:pt>
                <c:pt idx="2767">
                  <c:v>695.00652908860866</c:v>
                </c:pt>
                <c:pt idx="2768">
                  <c:v>695.06827339027302</c:v>
                </c:pt>
                <c:pt idx="2769">
                  <c:v>695.13001665693196</c:v>
                </c:pt>
                <c:pt idx="2770">
                  <c:v>695.19175888863845</c:v>
                </c:pt>
                <c:pt idx="2771">
                  <c:v>695.25350008544444</c:v>
                </c:pt>
                <c:pt idx="2772">
                  <c:v>695.3152402474027</c:v>
                </c:pt>
                <c:pt idx="2773">
                  <c:v>695.37697937456437</c:v>
                </c:pt>
                <c:pt idx="2774">
                  <c:v>695.43871746698323</c:v>
                </c:pt>
                <c:pt idx="2775">
                  <c:v>695.50045452471034</c:v>
                </c:pt>
                <c:pt idx="2776">
                  <c:v>695.56219054779854</c:v>
                </c:pt>
                <c:pt idx="2777">
                  <c:v>695.62392553630082</c:v>
                </c:pt>
                <c:pt idx="2778">
                  <c:v>695.68565949026799</c:v>
                </c:pt>
                <c:pt idx="2779">
                  <c:v>695.74739240975407</c:v>
                </c:pt>
                <c:pt idx="2780">
                  <c:v>695.80912429480986</c:v>
                </c:pt>
                <c:pt idx="2781">
                  <c:v>695.87085514548733</c:v>
                </c:pt>
                <c:pt idx="2782">
                  <c:v>695.93258496184035</c:v>
                </c:pt>
                <c:pt idx="2783">
                  <c:v>695.99431374391986</c:v>
                </c:pt>
                <c:pt idx="2784">
                  <c:v>696.05604149177861</c:v>
                </c:pt>
                <c:pt idx="2785">
                  <c:v>696.1177682054697</c:v>
                </c:pt>
                <c:pt idx="2786">
                  <c:v>696.17949388504383</c:v>
                </c:pt>
                <c:pt idx="2787">
                  <c:v>696.24121853055397</c:v>
                </c:pt>
                <c:pt idx="2788">
                  <c:v>696.30294214205185</c:v>
                </c:pt>
                <c:pt idx="2789">
                  <c:v>696.36466471959045</c:v>
                </c:pt>
                <c:pt idx="2790">
                  <c:v>696.42638626322162</c:v>
                </c:pt>
                <c:pt idx="2791">
                  <c:v>696.48810677299821</c:v>
                </c:pt>
                <c:pt idx="2792">
                  <c:v>696.54982624897207</c:v>
                </c:pt>
                <c:pt idx="2793">
                  <c:v>696.61154469119504</c:v>
                </c:pt>
                <c:pt idx="2794">
                  <c:v>696.67326209971895</c:v>
                </c:pt>
                <c:pt idx="2795">
                  <c:v>696.73497847459771</c:v>
                </c:pt>
                <c:pt idx="2796">
                  <c:v>696.79669381588087</c:v>
                </c:pt>
                <c:pt idx="2797">
                  <c:v>696.85840812362358</c:v>
                </c:pt>
                <c:pt idx="2798">
                  <c:v>696.9201213978755</c:v>
                </c:pt>
                <c:pt idx="2799">
                  <c:v>696.98183363868952</c:v>
                </c:pt>
                <c:pt idx="2800">
                  <c:v>697.0435448461194</c:v>
                </c:pt>
                <c:pt idx="2801">
                  <c:v>697.10525502021505</c:v>
                </c:pt>
                <c:pt idx="2802">
                  <c:v>697.16696416103127</c:v>
                </c:pt>
                <c:pt idx="2803">
                  <c:v>697.22867226861774</c:v>
                </c:pt>
                <c:pt idx="2804">
                  <c:v>697.29037934302835</c:v>
                </c:pt>
                <c:pt idx="2805">
                  <c:v>697.3520853843138</c:v>
                </c:pt>
                <c:pt idx="2806">
                  <c:v>697.41379039252695</c:v>
                </c:pt>
                <c:pt idx="2807">
                  <c:v>697.47549436772056</c:v>
                </c:pt>
                <c:pt idx="2808">
                  <c:v>697.53719730994544</c:v>
                </c:pt>
                <c:pt idx="2809">
                  <c:v>697.59889921925549</c:v>
                </c:pt>
                <c:pt idx="2810">
                  <c:v>697.66060009570117</c:v>
                </c:pt>
                <c:pt idx="2811">
                  <c:v>697.72229993933547</c:v>
                </c:pt>
                <c:pt idx="2812">
                  <c:v>697.78399875021</c:v>
                </c:pt>
                <c:pt idx="2813">
                  <c:v>697.84569652837774</c:v>
                </c:pt>
                <c:pt idx="2814">
                  <c:v>697.90739327389031</c:v>
                </c:pt>
                <c:pt idx="2815">
                  <c:v>697.96908898680044</c:v>
                </c:pt>
                <c:pt idx="2816">
                  <c:v>698.03078366715886</c:v>
                </c:pt>
                <c:pt idx="2817">
                  <c:v>698.09247731501728</c:v>
                </c:pt>
                <c:pt idx="2818">
                  <c:v>698.15416993042948</c:v>
                </c:pt>
                <c:pt idx="2819">
                  <c:v>698.21586151344718</c:v>
                </c:pt>
                <c:pt idx="2820">
                  <c:v>698.27755206412326</c:v>
                </c:pt>
                <c:pt idx="2821">
                  <c:v>698.33924158250829</c:v>
                </c:pt>
                <c:pt idx="2822">
                  <c:v>698.40093006865504</c:v>
                </c:pt>
                <c:pt idx="2823">
                  <c:v>698.46261752261512</c:v>
                </c:pt>
                <c:pt idx="2824">
                  <c:v>698.52430394444127</c:v>
                </c:pt>
                <c:pt idx="2825">
                  <c:v>698.58598933418523</c:v>
                </c:pt>
                <c:pt idx="2826">
                  <c:v>698.64767369189974</c:v>
                </c:pt>
                <c:pt idx="2827">
                  <c:v>698.7093570176354</c:v>
                </c:pt>
                <c:pt idx="2828">
                  <c:v>698.77103931144597</c:v>
                </c:pt>
                <c:pt idx="2829">
                  <c:v>698.83272057338206</c:v>
                </c:pt>
                <c:pt idx="2830">
                  <c:v>698.89440080349641</c:v>
                </c:pt>
                <c:pt idx="2831">
                  <c:v>698.95608000184063</c:v>
                </c:pt>
                <c:pt idx="2832">
                  <c:v>699.01775816846748</c:v>
                </c:pt>
                <c:pt idx="2833">
                  <c:v>699.07943530342868</c:v>
                </c:pt>
                <c:pt idx="2834">
                  <c:v>699.14111140677676</c:v>
                </c:pt>
                <c:pt idx="2835">
                  <c:v>699.20278647856253</c:v>
                </c:pt>
                <c:pt idx="2836">
                  <c:v>699.26446051883943</c:v>
                </c:pt>
                <c:pt idx="2837">
                  <c:v>699.32613352765827</c:v>
                </c:pt>
                <c:pt idx="2838">
                  <c:v>699.38780550507158</c:v>
                </c:pt>
                <c:pt idx="2839">
                  <c:v>699.44947645113223</c:v>
                </c:pt>
                <c:pt idx="2840">
                  <c:v>699.51114636589057</c:v>
                </c:pt>
                <c:pt idx="2841">
                  <c:v>699.57281524940038</c:v>
                </c:pt>
                <c:pt idx="2842">
                  <c:v>699.63448310171123</c:v>
                </c:pt>
                <c:pt idx="2843">
                  <c:v>699.69614992287779</c:v>
                </c:pt>
                <c:pt idx="2844">
                  <c:v>699.75781571294954</c:v>
                </c:pt>
                <c:pt idx="2845">
                  <c:v>699.81948047198023</c:v>
                </c:pt>
                <c:pt idx="2846">
                  <c:v>699.88114420002148</c:v>
                </c:pt>
                <c:pt idx="2847">
                  <c:v>699.94280689712491</c:v>
                </c:pt>
                <c:pt idx="2848">
                  <c:v>700.00446856334202</c:v>
                </c:pt>
                <c:pt idx="2849">
                  <c:v>700.06612919872646</c:v>
                </c:pt>
                <c:pt idx="2850">
                  <c:v>700.12778880332996</c:v>
                </c:pt>
                <c:pt idx="2851">
                  <c:v>700.1894473772029</c:v>
                </c:pt>
                <c:pt idx="2852">
                  <c:v>700.25110492039892</c:v>
                </c:pt>
                <c:pt idx="2853">
                  <c:v>700.31276143296861</c:v>
                </c:pt>
                <c:pt idx="2854">
                  <c:v>700.37441691496451</c:v>
                </c:pt>
                <c:pt idx="2855">
                  <c:v>700.43607136643823</c:v>
                </c:pt>
                <c:pt idx="2856">
                  <c:v>700.49772478744239</c:v>
                </c:pt>
                <c:pt idx="2857">
                  <c:v>700.5593771780284</c:v>
                </c:pt>
                <c:pt idx="2858">
                  <c:v>700.62102853824797</c:v>
                </c:pt>
                <c:pt idx="2859">
                  <c:v>700.68267886815363</c:v>
                </c:pt>
                <c:pt idx="2860">
                  <c:v>700.74432816779677</c:v>
                </c:pt>
                <c:pt idx="2861">
                  <c:v>700.80597643723002</c:v>
                </c:pt>
                <c:pt idx="2862">
                  <c:v>700.86762367650499</c:v>
                </c:pt>
                <c:pt idx="2863">
                  <c:v>700.92926988567308</c:v>
                </c:pt>
                <c:pt idx="2864">
                  <c:v>700.99091506478703</c:v>
                </c:pt>
                <c:pt idx="2865">
                  <c:v>701.05255921389721</c:v>
                </c:pt>
                <c:pt idx="2866">
                  <c:v>701.11420233305705</c:v>
                </c:pt>
                <c:pt idx="2867">
                  <c:v>701.17584442231816</c:v>
                </c:pt>
                <c:pt idx="2868">
                  <c:v>701.23748548173228</c:v>
                </c:pt>
                <c:pt idx="2869">
                  <c:v>701.29912551135169</c:v>
                </c:pt>
                <c:pt idx="2870">
                  <c:v>701.36076451122688</c:v>
                </c:pt>
                <c:pt idx="2871">
                  <c:v>701.42240248141127</c:v>
                </c:pt>
                <c:pt idx="2872">
                  <c:v>701.48403942195648</c:v>
                </c:pt>
                <c:pt idx="2873">
                  <c:v>701.54567533291299</c:v>
                </c:pt>
                <c:pt idx="2874">
                  <c:v>701.60731021433435</c:v>
                </c:pt>
                <c:pt idx="2875">
                  <c:v>701.66894406627193</c:v>
                </c:pt>
                <c:pt idx="2876">
                  <c:v>701.73057688877725</c:v>
                </c:pt>
                <c:pt idx="2877">
                  <c:v>701.79220868190168</c:v>
                </c:pt>
                <c:pt idx="2878">
                  <c:v>701.8538394456989</c:v>
                </c:pt>
                <c:pt idx="2879">
                  <c:v>701.91546918021822</c:v>
                </c:pt>
                <c:pt idx="2880">
                  <c:v>701.9770978855131</c:v>
                </c:pt>
                <c:pt idx="2881">
                  <c:v>702.03872556163503</c:v>
                </c:pt>
                <c:pt idx="2882">
                  <c:v>702.10035220863642</c:v>
                </c:pt>
                <c:pt idx="2883">
                  <c:v>702.16197782656877</c:v>
                </c:pt>
                <c:pt idx="2884">
                  <c:v>702.22360241548245</c:v>
                </c:pt>
                <c:pt idx="2885">
                  <c:v>702.28522597543099</c:v>
                </c:pt>
                <c:pt idx="2886">
                  <c:v>702.34684850646568</c:v>
                </c:pt>
                <c:pt idx="2887">
                  <c:v>702.40847000863812</c:v>
                </c:pt>
                <c:pt idx="2888">
                  <c:v>702.47009048200073</c:v>
                </c:pt>
                <c:pt idx="2889">
                  <c:v>702.5317099266058</c:v>
                </c:pt>
                <c:pt idx="2890">
                  <c:v>702.59332834250279</c:v>
                </c:pt>
                <c:pt idx="2891">
                  <c:v>702.65494572974512</c:v>
                </c:pt>
                <c:pt idx="2892">
                  <c:v>702.71656208838522</c:v>
                </c:pt>
                <c:pt idx="2893">
                  <c:v>702.77817741847332</c:v>
                </c:pt>
                <c:pt idx="2894">
                  <c:v>702.83979172006207</c:v>
                </c:pt>
                <c:pt idx="2895">
                  <c:v>702.90140499320376</c:v>
                </c:pt>
                <c:pt idx="2896">
                  <c:v>702.96301723794966</c:v>
                </c:pt>
                <c:pt idx="2897">
                  <c:v>703.02462845435025</c:v>
                </c:pt>
                <c:pt idx="2898">
                  <c:v>703.08623864245897</c:v>
                </c:pt>
                <c:pt idx="2899">
                  <c:v>703.14784780232719</c:v>
                </c:pt>
                <c:pt idx="2900">
                  <c:v>703.2094559340062</c:v>
                </c:pt>
                <c:pt idx="2901">
                  <c:v>703.2710630375484</c:v>
                </c:pt>
                <c:pt idx="2902">
                  <c:v>703.33266911300518</c:v>
                </c:pt>
                <c:pt idx="2903">
                  <c:v>703.39427416042781</c:v>
                </c:pt>
                <c:pt idx="2904">
                  <c:v>703.45587817986871</c:v>
                </c:pt>
                <c:pt idx="2905">
                  <c:v>703.51748117137925</c:v>
                </c:pt>
                <c:pt idx="2906">
                  <c:v>703.57908313501173</c:v>
                </c:pt>
                <c:pt idx="2907">
                  <c:v>703.64068407081641</c:v>
                </c:pt>
                <c:pt idx="2908">
                  <c:v>703.70228397884671</c:v>
                </c:pt>
                <c:pt idx="2909">
                  <c:v>703.763882859153</c:v>
                </c:pt>
                <c:pt idx="2910">
                  <c:v>703.8254807117886</c:v>
                </c:pt>
                <c:pt idx="2911">
                  <c:v>703.88707753680262</c:v>
                </c:pt>
                <c:pt idx="2912">
                  <c:v>703.94867333424861</c:v>
                </c:pt>
                <c:pt idx="2913">
                  <c:v>704.01026810417886</c:v>
                </c:pt>
                <c:pt idx="2914">
                  <c:v>704.07186184664351</c:v>
                </c:pt>
                <c:pt idx="2915">
                  <c:v>704.13345456169509</c:v>
                </c:pt>
                <c:pt idx="2916">
                  <c:v>704.19504624938475</c:v>
                </c:pt>
                <c:pt idx="2917">
                  <c:v>704.25663690976489</c:v>
                </c:pt>
                <c:pt idx="2918">
                  <c:v>704.31822654288669</c:v>
                </c:pt>
                <c:pt idx="2919">
                  <c:v>704.37981514880141</c:v>
                </c:pt>
                <c:pt idx="2920">
                  <c:v>704.44140272756147</c:v>
                </c:pt>
                <c:pt idx="2921">
                  <c:v>704.50298927921904</c:v>
                </c:pt>
                <c:pt idx="2922">
                  <c:v>704.56457480382551</c:v>
                </c:pt>
                <c:pt idx="2923">
                  <c:v>704.62615930143102</c:v>
                </c:pt>
                <c:pt idx="2924">
                  <c:v>704.68774277208786</c:v>
                </c:pt>
                <c:pt idx="2925">
                  <c:v>704.74932521584833</c:v>
                </c:pt>
                <c:pt idx="2926">
                  <c:v>704.81090663276473</c:v>
                </c:pt>
                <c:pt idx="2927">
                  <c:v>704.87248702288616</c:v>
                </c:pt>
                <c:pt idx="2928">
                  <c:v>704.93406638626595</c:v>
                </c:pt>
                <c:pt idx="2929">
                  <c:v>704.9956447229564</c:v>
                </c:pt>
                <c:pt idx="2930">
                  <c:v>705.05722203300866</c:v>
                </c:pt>
                <c:pt idx="2931">
                  <c:v>705.118798316474</c:v>
                </c:pt>
                <c:pt idx="2932">
                  <c:v>705.18037357340359</c:v>
                </c:pt>
                <c:pt idx="2933">
                  <c:v>705.24194780384971</c:v>
                </c:pt>
                <c:pt idx="2934">
                  <c:v>705.30352100786354</c:v>
                </c:pt>
                <c:pt idx="2935">
                  <c:v>705.36509318549736</c:v>
                </c:pt>
                <c:pt idx="2936">
                  <c:v>705.42666433680245</c:v>
                </c:pt>
                <c:pt idx="2937">
                  <c:v>705.48823446182882</c:v>
                </c:pt>
                <c:pt idx="2938">
                  <c:v>705.54980356062981</c:v>
                </c:pt>
                <c:pt idx="2939">
                  <c:v>705.61137163325645</c:v>
                </c:pt>
                <c:pt idx="2940">
                  <c:v>705.67293867976116</c:v>
                </c:pt>
                <c:pt idx="2941">
                  <c:v>705.73450470019498</c:v>
                </c:pt>
                <c:pt idx="2942">
                  <c:v>705.79606969460815</c:v>
                </c:pt>
                <c:pt idx="2943">
                  <c:v>705.85763366305389</c:v>
                </c:pt>
                <c:pt idx="2944">
                  <c:v>705.91919660558324</c:v>
                </c:pt>
                <c:pt idx="2945">
                  <c:v>705.98075852224861</c:v>
                </c:pt>
                <c:pt idx="2946">
                  <c:v>706.04231941310093</c:v>
                </c:pt>
                <c:pt idx="2947">
                  <c:v>706.10387927819147</c:v>
                </c:pt>
                <c:pt idx="2948">
                  <c:v>706.1654381175714</c:v>
                </c:pt>
                <c:pt idx="2949">
                  <c:v>706.22699593129266</c:v>
                </c:pt>
                <c:pt idx="2950">
                  <c:v>706.28855271940665</c:v>
                </c:pt>
                <c:pt idx="2951">
                  <c:v>706.35010848196544</c:v>
                </c:pt>
                <c:pt idx="2952">
                  <c:v>706.41166321902017</c:v>
                </c:pt>
                <c:pt idx="2953">
                  <c:v>706.47321693062293</c:v>
                </c:pt>
                <c:pt idx="2954">
                  <c:v>706.53476961682395</c:v>
                </c:pt>
                <c:pt idx="2955">
                  <c:v>706.5963212776752</c:v>
                </c:pt>
                <c:pt idx="2956">
                  <c:v>706.65787191322886</c:v>
                </c:pt>
                <c:pt idx="2957">
                  <c:v>706.7194215235362</c:v>
                </c:pt>
                <c:pt idx="2958">
                  <c:v>706.78097010864826</c:v>
                </c:pt>
                <c:pt idx="2959">
                  <c:v>706.84251766861712</c:v>
                </c:pt>
                <c:pt idx="2960">
                  <c:v>706.90406420349382</c:v>
                </c:pt>
                <c:pt idx="2961">
                  <c:v>706.96560971333054</c:v>
                </c:pt>
                <c:pt idx="2962">
                  <c:v>707.0271541981773</c:v>
                </c:pt>
                <c:pt idx="2963">
                  <c:v>707.08869765808629</c:v>
                </c:pt>
                <c:pt idx="2964">
                  <c:v>707.15024009310946</c:v>
                </c:pt>
                <c:pt idx="2965">
                  <c:v>707.21178150329808</c:v>
                </c:pt>
                <c:pt idx="2966">
                  <c:v>707.273321888704</c:v>
                </c:pt>
                <c:pt idx="2967">
                  <c:v>707.33486124937849</c:v>
                </c:pt>
                <c:pt idx="2968">
                  <c:v>707.39639958537259</c:v>
                </c:pt>
                <c:pt idx="2969">
                  <c:v>707.45793689673837</c:v>
                </c:pt>
                <c:pt idx="2970">
                  <c:v>707.51947318352575</c:v>
                </c:pt>
                <c:pt idx="2971">
                  <c:v>707.58100844578689</c:v>
                </c:pt>
                <c:pt idx="2972">
                  <c:v>707.64254268357388</c:v>
                </c:pt>
                <c:pt idx="2973">
                  <c:v>707.70407589693764</c:v>
                </c:pt>
                <c:pt idx="2974">
                  <c:v>707.76560808593035</c:v>
                </c:pt>
                <c:pt idx="2975">
                  <c:v>707.82713925060307</c:v>
                </c:pt>
                <c:pt idx="2976">
                  <c:v>707.88866939100672</c:v>
                </c:pt>
                <c:pt idx="2977">
                  <c:v>707.95019850719325</c:v>
                </c:pt>
                <c:pt idx="2978">
                  <c:v>708.01172659921394</c:v>
                </c:pt>
                <c:pt idx="2979">
                  <c:v>708.07325366711973</c:v>
                </c:pt>
                <c:pt idx="2980">
                  <c:v>708.13477971096245</c:v>
                </c:pt>
                <c:pt idx="2981">
                  <c:v>708.19630473079337</c:v>
                </c:pt>
                <c:pt idx="2982">
                  <c:v>708.25782872666332</c:v>
                </c:pt>
                <c:pt idx="2983">
                  <c:v>708.31935169862436</c:v>
                </c:pt>
                <c:pt idx="2984">
                  <c:v>708.38087364672742</c:v>
                </c:pt>
                <c:pt idx="2985">
                  <c:v>708.44239457102458</c:v>
                </c:pt>
                <c:pt idx="2986">
                  <c:v>708.50391447156676</c:v>
                </c:pt>
                <c:pt idx="2987">
                  <c:v>708.56543334840603</c:v>
                </c:pt>
                <c:pt idx="2988">
                  <c:v>708.62695120159333</c:v>
                </c:pt>
                <c:pt idx="2989">
                  <c:v>708.6884680311797</c:v>
                </c:pt>
                <c:pt idx="2990">
                  <c:v>708.74998383721709</c:v>
                </c:pt>
                <c:pt idx="2991">
                  <c:v>708.81149861975643</c:v>
                </c:pt>
                <c:pt idx="2992">
                  <c:v>708.87301237884867</c:v>
                </c:pt>
                <c:pt idx="2993">
                  <c:v>708.93452511454575</c:v>
                </c:pt>
                <c:pt idx="2994">
                  <c:v>708.99603682689872</c:v>
                </c:pt>
                <c:pt idx="2995">
                  <c:v>709.05754751595953</c:v>
                </c:pt>
                <c:pt idx="2996">
                  <c:v>709.119057181779</c:v>
                </c:pt>
                <c:pt idx="2997">
                  <c:v>709.18056582440829</c:v>
                </c:pt>
                <c:pt idx="2998">
                  <c:v>709.24207344389913</c:v>
                </c:pt>
                <c:pt idx="2999">
                  <c:v>709.30358004030256</c:v>
                </c:pt>
                <c:pt idx="3000">
                  <c:v>709.36508561367043</c:v>
                </c:pt>
                <c:pt idx="3001">
                  <c:v>709.42659016405378</c:v>
                </c:pt>
                <c:pt idx="3002">
                  <c:v>709.48809369150331</c:v>
                </c:pt>
                <c:pt idx="3003">
                  <c:v>709.54959619607121</c:v>
                </c:pt>
                <c:pt idx="3004">
                  <c:v>709.61109767780829</c:v>
                </c:pt>
                <c:pt idx="3005">
                  <c:v>709.67259813676526</c:v>
                </c:pt>
                <c:pt idx="3006">
                  <c:v>709.7340975729943</c:v>
                </c:pt>
                <c:pt idx="3007">
                  <c:v>709.79559598654612</c:v>
                </c:pt>
                <c:pt idx="3008">
                  <c:v>709.85709337747278</c:v>
                </c:pt>
                <c:pt idx="3009">
                  <c:v>709.9185897458251</c:v>
                </c:pt>
                <c:pt idx="3010">
                  <c:v>709.9800850916539</c:v>
                </c:pt>
                <c:pt idx="3011">
                  <c:v>710.04157941501114</c:v>
                </c:pt>
                <c:pt idx="3012">
                  <c:v>710.10307271594763</c:v>
                </c:pt>
                <c:pt idx="3013">
                  <c:v>710.16456499451533</c:v>
                </c:pt>
                <c:pt idx="3014">
                  <c:v>710.22605625076505</c:v>
                </c:pt>
                <c:pt idx="3015">
                  <c:v>710.28754648474774</c:v>
                </c:pt>
                <c:pt idx="3016">
                  <c:v>710.34903569651522</c:v>
                </c:pt>
                <c:pt idx="3017">
                  <c:v>710.4105238861182</c:v>
                </c:pt>
                <c:pt idx="3018">
                  <c:v>710.47201105360773</c:v>
                </c:pt>
                <c:pt idx="3019">
                  <c:v>710.53349719903554</c:v>
                </c:pt>
                <c:pt idx="3020">
                  <c:v>710.59498232245244</c:v>
                </c:pt>
                <c:pt idx="3021">
                  <c:v>710.65646642391039</c:v>
                </c:pt>
                <c:pt idx="3022">
                  <c:v>710.71794950346009</c:v>
                </c:pt>
                <c:pt idx="3023">
                  <c:v>710.77943156115236</c:v>
                </c:pt>
                <c:pt idx="3024">
                  <c:v>710.84091259703928</c:v>
                </c:pt>
                <c:pt idx="3025">
                  <c:v>710.90239261117142</c:v>
                </c:pt>
                <c:pt idx="3026">
                  <c:v>710.96387160360075</c:v>
                </c:pt>
                <c:pt idx="3027">
                  <c:v>711.02534957437797</c:v>
                </c:pt>
                <c:pt idx="3028">
                  <c:v>711.0868265235539</c:v>
                </c:pt>
                <c:pt idx="3029">
                  <c:v>711.14830245118037</c:v>
                </c:pt>
                <c:pt idx="3030">
                  <c:v>711.20977735730821</c:v>
                </c:pt>
                <c:pt idx="3031">
                  <c:v>711.27125124198903</c:v>
                </c:pt>
                <c:pt idx="3032">
                  <c:v>711.33272410527388</c:v>
                </c:pt>
                <c:pt idx="3033">
                  <c:v>711.39419594721335</c:v>
                </c:pt>
                <c:pt idx="3034">
                  <c:v>711.45566676785938</c:v>
                </c:pt>
                <c:pt idx="3035">
                  <c:v>711.5171365672627</c:v>
                </c:pt>
                <c:pt idx="3036">
                  <c:v>711.57860534547399</c:v>
                </c:pt>
                <c:pt idx="3037">
                  <c:v>711.64007310254499</c:v>
                </c:pt>
                <c:pt idx="3038">
                  <c:v>711.70153983852663</c:v>
                </c:pt>
                <c:pt idx="3039">
                  <c:v>711.76300555347052</c:v>
                </c:pt>
                <c:pt idx="3040">
                  <c:v>711.82447024742748</c:v>
                </c:pt>
                <c:pt idx="3041">
                  <c:v>711.88593392044834</c:v>
                </c:pt>
                <c:pt idx="3042">
                  <c:v>711.94739657258481</c:v>
                </c:pt>
                <c:pt idx="3043">
                  <c:v>712.00885820388851</c:v>
                </c:pt>
                <c:pt idx="3044">
                  <c:v>712.07031881441037</c:v>
                </c:pt>
                <c:pt idx="3045">
                  <c:v>712.13177840420087</c:v>
                </c:pt>
                <c:pt idx="3046">
                  <c:v>712.19323697331095</c:v>
                </c:pt>
                <c:pt idx="3047">
                  <c:v>712.2546945217922</c:v>
                </c:pt>
                <c:pt idx="3048">
                  <c:v>712.31615104969558</c:v>
                </c:pt>
                <c:pt idx="3049">
                  <c:v>712.37760655707154</c:v>
                </c:pt>
                <c:pt idx="3050">
                  <c:v>712.43906104397183</c:v>
                </c:pt>
                <c:pt idx="3051">
                  <c:v>712.50051451044726</c:v>
                </c:pt>
                <c:pt idx="3052">
                  <c:v>712.56196695655046</c:v>
                </c:pt>
                <c:pt idx="3053">
                  <c:v>712.62341838233124</c:v>
                </c:pt>
                <c:pt idx="3054">
                  <c:v>712.68486878784017</c:v>
                </c:pt>
                <c:pt idx="3055">
                  <c:v>712.74631817312888</c:v>
                </c:pt>
                <c:pt idx="3056">
                  <c:v>712.80776653824819</c:v>
                </c:pt>
                <c:pt idx="3057">
                  <c:v>712.86921388324981</c:v>
                </c:pt>
                <c:pt idx="3058">
                  <c:v>712.93066020818424</c:v>
                </c:pt>
                <c:pt idx="3059">
                  <c:v>712.9921055131033</c:v>
                </c:pt>
                <c:pt idx="3060">
                  <c:v>713.05354979805759</c:v>
                </c:pt>
                <c:pt idx="3061">
                  <c:v>713.11499306309781</c:v>
                </c:pt>
                <c:pt idx="3062">
                  <c:v>713.17643530827468</c:v>
                </c:pt>
                <c:pt idx="3063">
                  <c:v>713.23787653363968</c:v>
                </c:pt>
                <c:pt idx="3064">
                  <c:v>713.29931673924466</c:v>
                </c:pt>
                <c:pt idx="3065">
                  <c:v>713.36075592513907</c:v>
                </c:pt>
                <c:pt idx="3066">
                  <c:v>713.42219409137567</c:v>
                </c:pt>
                <c:pt idx="3067">
                  <c:v>713.48363123800505</c:v>
                </c:pt>
                <c:pt idx="3068">
                  <c:v>713.5450673650779</c:v>
                </c:pt>
                <c:pt idx="3069">
                  <c:v>713.60650247264482</c:v>
                </c:pt>
                <c:pt idx="3070">
                  <c:v>713.66793656075754</c:v>
                </c:pt>
                <c:pt idx="3071">
                  <c:v>713.72936962946642</c:v>
                </c:pt>
                <c:pt idx="3072">
                  <c:v>713.7908016788233</c:v>
                </c:pt>
                <c:pt idx="3073">
                  <c:v>713.85223270887866</c:v>
                </c:pt>
                <c:pt idx="3074">
                  <c:v>713.9136627196832</c:v>
                </c:pt>
                <c:pt idx="3075">
                  <c:v>713.97509171128843</c:v>
                </c:pt>
                <c:pt idx="3076">
                  <c:v>714.03651968374515</c:v>
                </c:pt>
                <c:pt idx="3077">
                  <c:v>714.09794663710477</c:v>
                </c:pt>
                <c:pt idx="3078">
                  <c:v>714.15937257141798</c:v>
                </c:pt>
                <c:pt idx="3079">
                  <c:v>714.22079748673525</c:v>
                </c:pt>
                <c:pt idx="3080">
                  <c:v>714.28222138310707</c:v>
                </c:pt>
                <c:pt idx="3081">
                  <c:v>714.34364426058517</c:v>
                </c:pt>
                <c:pt idx="3082">
                  <c:v>714.40506611922228</c:v>
                </c:pt>
                <c:pt idx="3083">
                  <c:v>714.46648695906674</c:v>
                </c:pt>
                <c:pt idx="3084">
                  <c:v>714.52790678017016</c:v>
                </c:pt>
                <c:pt idx="3085">
                  <c:v>714.58932558258414</c:v>
                </c:pt>
                <c:pt idx="3086">
                  <c:v>714.65074336635917</c:v>
                </c:pt>
                <c:pt idx="3087">
                  <c:v>714.71216013154685</c:v>
                </c:pt>
                <c:pt idx="3088">
                  <c:v>714.77357587819779</c:v>
                </c:pt>
                <c:pt idx="3089">
                  <c:v>714.83499060636245</c:v>
                </c:pt>
                <c:pt idx="3090">
                  <c:v>714.89640431609132</c:v>
                </c:pt>
                <c:pt idx="3091">
                  <c:v>714.95781700743703</c:v>
                </c:pt>
                <c:pt idx="3092">
                  <c:v>715.01922868044915</c:v>
                </c:pt>
                <c:pt idx="3093">
                  <c:v>715.08063933517906</c:v>
                </c:pt>
                <c:pt idx="3094">
                  <c:v>715.14204897167724</c:v>
                </c:pt>
                <c:pt idx="3095">
                  <c:v>715.20345758999542</c:v>
                </c:pt>
                <c:pt idx="3096">
                  <c:v>715.26486519018408</c:v>
                </c:pt>
                <c:pt idx="3097">
                  <c:v>715.32627177229358</c:v>
                </c:pt>
                <c:pt idx="3098">
                  <c:v>715.38767733637553</c:v>
                </c:pt>
                <c:pt idx="3099">
                  <c:v>715.44908188248132</c:v>
                </c:pt>
                <c:pt idx="3100">
                  <c:v>715.51048541066064</c:v>
                </c:pt>
                <c:pt idx="3101">
                  <c:v>715.57188792096474</c:v>
                </c:pt>
                <c:pt idx="3102">
                  <c:v>715.63328941344423</c:v>
                </c:pt>
                <c:pt idx="3103">
                  <c:v>715.69468988815163</c:v>
                </c:pt>
                <c:pt idx="3104">
                  <c:v>715.75608934513639</c:v>
                </c:pt>
                <c:pt idx="3105">
                  <c:v>715.81748778444887</c:v>
                </c:pt>
                <c:pt idx="3106">
                  <c:v>715.87888520614069</c:v>
                </c:pt>
                <c:pt idx="3107">
                  <c:v>715.94028161026336</c:v>
                </c:pt>
                <c:pt idx="3108">
                  <c:v>716.00167699686722</c:v>
                </c:pt>
                <c:pt idx="3109">
                  <c:v>716.06307136600162</c:v>
                </c:pt>
                <c:pt idx="3110">
                  <c:v>716.12446471771921</c:v>
                </c:pt>
                <c:pt idx="3111">
                  <c:v>716.18585705207033</c:v>
                </c:pt>
                <c:pt idx="3112">
                  <c:v>716.2472483691065</c:v>
                </c:pt>
                <c:pt idx="3113">
                  <c:v>716.30863866887705</c:v>
                </c:pt>
                <c:pt idx="3114">
                  <c:v>716.37002795143451</c:v>
                </c:pt>
                <c:pt idx="3115">
                  <c:v>716.43141621682832</c:v>
                </c:pt>
                <c:pt idx="3116">
                  <c:v>716.49280346510989</c:v>
                </c:pt>
                <c:pt idx="3117">
                  <c:v>716.55418969633058</c:v>
                </c:pt>
                <c:pt idx="3118">
                  <c:v>716.61557491053986</c:v>
                </c:pt>
                <c:pt idx="3119">
                  <c:v>716.67695910778912</c:v>
                </c:pt>
                <c:pt idx="3120">
                  <c:v>716.73834228812859</c:v>
                </c:pt>
                <c:pt idx="3121">
                  <c:v>716.79972445161093</c:v>
                </c:pt>
                <c:pt idx="3122">
                  <c:v>716.86110559828558</c:v>
                </c:pt>
                <c:pt idx="3123">
                  <c:v>716.9224857282037</c:v>
                </c:pt>
                <c:pt idx="3124">
                  <c:v>716.98386484141588</c:v>
                </c:pt>
                <c:pt idx="3125">
                  <c:v>717.0452429379734</c:v>
                </c:pt>
                <c:pt idx="3126">
                  <c:v>717.10662001792571</c:v>
                </c:pt>
                <c:pt idx="3127">
                  <c:v>717.1679960813251</c:v>
                </c:pt>
                <c:pt idx="3128">
                  <c:v>717.22937112822194</c:v>
                </c:pt>
                <c:pt idx="3129">
                  <c:v>717.29074515866569</c:v>
                </c:pt>
                <c:pt idx="3130">
                  <c:v>717.35211817270965</c:v>
                </c:pt>
                <c:pt idx="3131">
                  <c:v>717.41349017040216</c:v>
                </c:pt>
                <c:pt idx="3132">
                  <c:v>717.4748611517947</c:v>
                </c:pt>
                <c:pt idx="3133">
                  <c:v>717.53623111693958</c:v>
                </c:pt>
                <c:pt idx="3134">
                  <c:v>717.5976000658851</c:v>
                </c:pt>
                <c:pt idx="3135">
                  <c:v>717.65896799868256</c:v>
                </c:pt>
                <c:pt idx="3136">
                  <c:v>717.72033491538434</c:v>
                </c:pt>
                <c:pt idx="3137">
                  <c:v>717.7817008160398</c:v>
                </c:pt>
                <c:pt idx="3138">
                  <c:v>717.84306570070032</c:v>
                </c:pt>
                <c:pt idx="3139">
                  <c:v>717.90442956941615</c:v>
                </c:pt>
                <c:pt idx="3140">
                  <c:v>717.96579242223766</c:v>
                </c:pt>
                <c:pt idx="3141">
                  <c:v>718.02715425921713</c:v>
                </c:pt>
                <c:pt idx="3142">
                  <c:v>718.08851508040379</c:v>
                </c:pt>
                <c:pt idx="3143">
                  <c:v>718.14987488584802</c:v>
                </c:pt>
                <c:pt idx="3144">
                  <c:v>718.21123367560222</c:v>
                </c:pt>
                <c:pt idx="3145">
                  <c:v>718.27259144971549</c:v>
                </c:pt>
                <c:pt idx="3146">
                  <c:v>718.33394820823935</c:v>
                </c:pt>
                <c:pt idx="3147">
                  <c:v>718.39530395122392</c:v>
                </c:pt>
                <c:pt idx="3148">
                  <c:v>718.45665867872071</c:v>
                </c:pt>
                <c:pt idx="3149">
                  <c:v>718.51801239077975</c:v>
                </c:pt>
                <c:pt idx="3150">
                  <c:v>718.57936508745138</c:v>
                </c:pt>
                <c:pt idx="3151">
                  <c:v>718.64071676878791</c:v>
                </c:pt>
                <c:pt idx="3152">
                  <c:v>718.70206743483868</c:v>
                </c:pt>
                <c:pt idx="3153">
                  <c:v>718.76341708565383</c:v>
                </c:pt>
                <c:pt idx="3154">
                  <c:v>718.82476572128576</c:v>
                </c:pt>
                <c:pt idx="3155">
                  <c:v>718.8861133417837</c:v>
                </c:pt>
                <c:pt idx="3156">
                  <c:v>718.94745994719881</c:v>
                </c:pt>
                <c:pt idx="3157">
                  <c:v>719.00880553758134</c:v>
                </c:pt>
                <c:pt idx="3158">
                  <c:v>719.07015011298267</c:v>
                </c:pt>
                <c:pt idx="3159">
                  <c:v>719.13149367345295</c:v>
                </c:pt>
                <c:pt idx="3160">
                  <c:v>719.19283621904231</c:v>
                </c:pt>
                <c:pt idx="3161">
                  <c:v>719.25417774980315</c:v>
                </c:pt>
                <c:pt idx="3162">
                  <c:v>719.31551826578459</c:v>
                </c:pt>
                <c:pt idx="3163">
                  <c:v>719.37685776703677</c:v>
                </c:pt>
                <c:pt idx="3164">
                  <c:v>719.4381962536122</c:v>
                </c:pt>
                <c:pt idx="3165">
                  <c:v>719.49953372555979</c:v>
                </c:pt>
                <c:pt idx="3166">
                  <c:v>719.56087018293101</c:v>
                </c:pt>
                <c:pt idx="3167">
                  <c:v>719.6222056257759</c:v>
                </c:pt>
                <c:pt idx="3168">
                  <c:v>719.68354005414574</c:v>
                </c:pt>
                <c:pt idx="3169">
                  <c:v>719.74487346809065</c:v>
                </c:pt>
                <c:pt idx="3170">
                  <c:v>719.80620586766179</c:v>
                </c:pt>
                <c:pt idx="3171">
                  <c:v>719.86753725290953</c:v>
                </c:pt>
                <c:pt idx="3172">
                  <c:v>719.92886762388287</c:v>
                </c:pt>
                <c:pt idx="3173">
                  <c:v>719.99019698063512</c:v>
                </c:pt>
                <c:pt idx="3174">
                  <c:v>720.05152532321438</c:v>
                </c:pt>
                <c:pt idx="3175">
                  <c:v>720.11285265167282</c:v>
                </c:pt>
                <c:pt idx="3176">
                  <c:v>720.17417896606071</c:v>
                </c:pt>
                <c:pt idx="3177">
                  <c:v>720.23550426642907</c:v>
                </c:pt>
                <c:pt idx="3178">
                  <c:v>720.29682855282715</c:v>
                </c:pt>
                <c:pt idx="3179">
                  <c:v>720.35815182530712</c:v>
                </c:pt>
                <c:pt idx="3180">
                  <c:v>720.41947408391809</c:v>
                </c:pt>
                <c:pt idx="3181">
                  <c:v>720.48079532871122</c:v>
                </c:pt>
                <c:pt idx="3182">
                  <c:v>720.54211555973654</c:v>
                </c:pt>
                <c:pt idx="3183">
                  <c:v>720.60343477704532</c:v>
                </c:pt>
                <c:pt idx="3184">
                  <c:v>720.66475298068769</c:v>
                </c:pt>
                <c:pt idx="3185">
                  <c:v>720.72607017071471</c:v>
                </c:pt>
                <c:pt idx="3186">
                  <c:v>720.78738634717558</c:v>
                </c:pt>
                <c:pt idx="3187">
                  <c:v>720.8487015101224</c:v>
                </c:pt>
                <c:pt idx="3188">
                  <c:v>720.91001565960414</c:v>
                </c:pt>
                <c:pt idx="3189">
                  <c:v>720.97132879567312</c:v>
                </c:pt>
                <c:pt idx="3190">
                  <c:v>721.03264091837832</c:v>
                </c:pt>
                <c:pt idx="3191">
                  <c:v>721.09395202777193</c:v>
                </c:pt>
                <c:pt idx="3192">
                  <c:v>721.15526212390193</c:v>
                </c:pt>
                <c:pt idx="3193">
                  <c:v>721.21657120682164</c:v>
                </c:pt>
                <c:pt idx="3194">
                  <c:v>721.27787927657891</c:v>
                </c:pt>
                <c:pt idx="3195">
                  <c:v>721.33918633322594</c:v>
                </c:pt>
                <c:pt idx="3196">
                  <c:v>721.40049237681274</c:v>
                </c:pt>
                <c:pt idx="3197">
                  <c:v>721.46179740739046</c:v>
                </c:pt>
                <c:pt idx="3198">
                  <c:v>721.52310142500812</c:v>
                </c:pt>
                <c:pt idx="3199">
                  <c:v>721.58440442971789</c:v>
                </c:pt>
                <c:pt idx="3200">
                  <c:v>721.64570642156878</c:v>
                </c:pt>
                <c:pt idx="3201">
                  <c:v>721.7070074006117</c:v>
                </c:pt>
                <c:pt idx="3202">
                  <c:v>721.76830736689692</c:v>
                </c:pt>
                <c:pt idx="3203">
                  <c:v>721.82960632047548</c:v>
                </c:pt>
                <c:pt idx="3204">
                  <c:v>721.89090426139728</c:v>
                </c:pt>
                <c:pt idx="3205">
                  <c:v>721.95220118971349</c:v>
                </c:pt>
                <c:pt idx="3206">
                  <c:v>722.01349710547402</c:v>
                </c:pt>
                <c:pt idx="3207">
                  <c:v>722.07479200872899</c:v>
                </c:pt>
                <c:pt idx="3208">
                  <c:v>722.13608589953037</c:v>
                </c:pt>
                <c:pt idx="3209">
                  <c:v>722.19737877792625</c:v>
                </c:pt>
                <c:pt idx="3210">
                  <c:v>722.2586706439688</c:v>
                </c:pt>
                <c:pt idx="3211">
                  <c:v>722.31996149770782</c:v>
                </c:pt>
                <c:pt idx="3212">
                  <c:v>722.38125133919436</c:v>
                </c:pt>
                <c:pt idx="3213">
                  <c:v>722.44254016847742</c:v>
                </c:pt>
                <c:pt idx="3214">
                  <c:v>722.50382798560906</c:v>
                </c:pt>
                <c:pt idx="3215">
                  <c:v>722.56511479063931</c:v>
                </c:pt>
                <c:pt idx="3216">
                  <c:v>722.62640058361706</c:v>
                </c:pt>
                <c:pt idx="3217">
                  <c:v>722.68768536459436</c:v>
                </c:pt>
                <c:pt idx="3218">
                  <c:v>722.74896913362011</c:v>
                </c:pt>
                <c:pt idx="3219">
                  <c:v>722.81025189074649</c:v>
                </c:pt>
                <c:pt idx="3220">
                  <c:v>722.87153363602238</c:v>
                </c:pt>
                <c:pt idx="3221">
                  <c:v>722.93281436949974</c:v>
                </c:pt>
                <c:pt idx="3222">
                  <c:v>722.99409409122745</c:v>
                </c:pt>
                <c:pt idx="3223">
                  <c:v>723.05537280125657</c:v>
                </c:pt>
                <c:pt idx="3224">
                  <c:v>723.1166504996371</c:v>
                </c:pt>
                <c:pt idx="3225">
                  <c:v>723.17792718641999</c:v>
                </c:pt>
                <c:pt idx="3226">
                  <c:v>723.23920286165514</c:v>
                </c:pt>
                <c:pt idx="3227">
                  <c:v>723.3004775253936</c:v>
                </c:pt>
                <c:pt idx="3228">
                  <c:v>723.36175117768425</c:v>
                </c:pt>
                <c:pt idx="3229">
                  <c:v>723.42302381857894</c:v>
                </c:pt>
                <c:pt idx="3230">
                  <c:v>723.48429544812666</c:v>
                </c:pt>
                <c:pt idx="3231">
                  <c:v>723.54556606637937</c:v>
                </c:pt>
                <c:pt idx="3232">
                  <c:v>723.60683567338708</c:v>
                </c:pt>
                <c:pt idx="3233">
                  <c:v>723.66810426919858</c:v>
                </c:pt>
                <c:pt idx="3234">
                  <c:v>723.72937185386581</c:v>
                </c:pt>
                <c:pt idx="3235">
                  <c:v>723.79063842743869</c:v>
                </c:pt>
                <c:pt idx="3236">
                  <c:v>723.8519039899661</c:v>
                </c:pt>
                <c:pt idx="3237">
                  <c:v>723.9131685415</c:v>
                </c:pt>
                <c:pt idx="3238">
                  <c:v>723.97443208209029</c:v>
                </c:pt>
                <c:pt idx="3239">
                  <c:v>724.03569461178688</c:v>
                </c:pt>
                <c:pt idx="3240">
                  <c:v>724.09695613064173</c:v>
                </c:pt>
                <c:pt idx="3241">
                  <c:v>724.1582166387027</c:v>
                </c:pt>
                <c:pt idx="3242">
                  <c:v>724.21947613602151</c:v>
                </c:pt>
                <c:pt idx="3243">
                  <c:v>724.2807346226482</c:v>
                </c:pt>
                <c:pt idx="3244">
                  <c:v>724.34199209863255</c:v>
                </c:pt>
                <c:pt idx="3245">
                  <c:v>724.4032485640256</c:v>
                </c:pt>
                <c:pt idx="3246">
                  <c:v>724.46450401887807</c:v>
                </c:pt>
                <c:pt idx="3247">
                  <c:v>724.52575846323896</c:v>
                </c:pt>
                <c:pt idx="3248">
                  <c:v>724.58701189715896</c:v>
                </c:pt>
                <c:pt idx="3249">
                  <c:v>724.64826432068901</c:v>
                </c:pt>
                <c:pt idx="3250">
                  <c:v>724.70951573387788</c:v>
                </c:pt>
                <c:pt idx="3251">
                  <c:v>724.77076613677752</c:v>
                </c:pt>
                <c:pt idx="3252">
                  <c:v>724.83201552943785</c:v>
                </c:pt>
                <c:pt idx="3253">
                  <c:v>724.89326391190752</c:v>
                </c:pt>
                <c:pt idx="3254">
                  <c:v>724.95451128423838</c:v>
                </c:pt>
                <c:pt idx="3255">
                  <c:v>725.01575764648044</c:v>
                </c:pt>
                <c:pt idx="3256">
                  <c:v>725.07700299868338</c:v>
                </c:pt>
                <c:pt idx="3257">
                  <c:v>725.13824734089803</c:v>
                </c:pt>
                <c:pt idx="3258">
                  <c:v>725.19949067317532</c:v>
                </c:pt>
                <c:pt idx="3259">
                  <c:v>725.26073299556288</c:v>
                </c:pt>
                <c:pt idx="3260">
                  <c:v>725.32197430811357</c:v>
                </c:pt>
                <c:pt idx="3261">
                  <c:v>725.38321461087639</c:v>
                </c:pt>
                <c:pt idx="3262">
                  <c:v>725.44445390390092</c:v>
                </c:pt>
                <c:pt idx="3263">
                  <c:v>725.50569218723899</c:v>
                </c:pt>
                <c:pt idx="3264">
                  <c:v>725.56692946094051</c:v>
                </c:pt>
                <c:pt idx="3265">
                  <c:v>725.62816572505517</c:v>
                </c:pt>
                <c:pt idx="3266">
                  <c:v>725.68940097963275</c:v>
                </c:pt>
                <c:pt idx="3267">
                  <c:v>725.75063522472396</c:v>
                </c:pt>
                <c:pt idx="3268">
                  <c:v>725.81186846037872</c:v>
                </c:pt>
                <c:pt idx="3269">
                  <c:v>725.87310068664669</c:v>
                </c:pt>
                <c:pt idx="3270">
                  <c:v>725.93433190357973</c:v>
                </c:pt>
                <c:pt idx="3271">
                  <c:v>725.9955621112266</c:v>
                </c:pt>
                <c:pt idx="3272">
                  <c:v>726.05679130963904</c:v>
                </c:pt>
                <c:pt idx="3273">
                  <c:v>726.11801949886478</c:v>
                </c:pt>
                <c:pt idx="3274">
                  <c:v>726.17924667895556</c:v>
                </c:pt>
                <c:pt idx="3275">
                  <c:v>726.24047284996107</c:v>
                </c:pt>
                <c:pt idx="3276">
                  <c:v>726.30169801193108</c:v>
                </c:pt>
                <c:pt idx="3277">
                  <c:v>726.36292216491643</c:v>
                </c:pt>
                <c:pt idx="3278">
                  <c:v>726.42414530896781</c:v>
                </c:pt>
                <c:pt idx="3279">
                  <c:v>726.48536744413491</c:v>
                </c:pt>
                <c:pt idx="3280">
                  <c:v>726.5465885704665</c:v>
                </c:pt>
                <c:pt idx="3281">
                  <c:v>726.6078086880143</c:v>
                </c:pt>
                <c:pt idx="3282">
                  <c:v>726.66902779682789</c:v>
                </c:pt>
                <c:pt idx="3283">
                  <c:v>726.73024589695819</c:v>
                </c:pt>
                <c:pt idx="3284">
                  <c:v>726.79146298845376</c:v>
                </c:pt>
                <c:pt idx="3285">
                  <c:v>726.8526790713654</c:v>
                </c:pt>
                <c:pt idx="3286">
                  <c:v>726.91389414574371</c:v>
                </c:pt>
                <c:pt idx="3287">
                  <c:v>726.97510821163837</c:v>
                </c:pt>
                <c:pt idx="3288">
                  <c:v>727.03632126910031</c:v>
                </c:pt>
                <c:pt idx="3289">
                  <c:v>727.09753331817797</c:v>
                </c:pt>
                <c:pt idx="3290">
                  <c:v>727.15874435892306</c:v>
                </c:pt>
                <c:pt idx="3291">
                  <c:v>727.21995439138539</c:v>
                </c:pt>
                <c:pt idx="3292">
                  <c:v>727.28116341561451</c:v>
                </c:pt>
                <c:pt idx="3293">
                  <c:v>727.34237143166013</c:v>
                </c:pt>
                <c:pt idx="3294">
                  <c:v>727.40357843957281</c:v>
                </c:pt>
                <c:pt idx="3295">
                  <c:v>727.46478443940237</c:v>
                </c:pt>
                <c:pt idx="3296">
                  <c:v>727.52598943119938</c:v>
                </c:pt>
                <c:pt idx="3297">
                  <c:v>727.58719341501353</c:v>
                </c:pt>
                <c:pt idx="3298">
                  <c:v>727.6483963908945</c:v>
                </c:pt>
                <c:pt idx="3299">
                  <c:v>727.70959835889278</c:v>
                </c:pt>
                <c:pt idx="3300">
                  <c:v>727.77079931905917</c:v>
                </c:pt>
                <c:pt idx="3301">
                  <c:v>727.83199927144335</c:v>
                </c:pt>
                <c:pt idx="3302">
                  <c:v>727.89319821609479</c:v>
                </c:pt>
                <c:pt idx="3303">
                  <c:v>727.95439615306316</c:v>
                </c:pt>
                <c:pt idx="3304">
                  <c:v>728.01559308239905</c:v>
                </c:pt>
                <c:pt idx="3305">
                  <c:v>728.07678900415317</c:v>
                </c:pt>
                <c:pt idx="3306">
                  <c:v>728.1379839183752</c:v>
                </c:pt>
                <c:pt idx="3307">
                  <c:v>728.19917782511459</c:v>
                </c:pt>
                <c:pt idx="3308">
                  <c:v>728.26037072442091</c:v>
                </c:pt>
                <c:pt idx="3309">
                  <c:v>728.32156261634486</c:v>
                </c:pt>
                <c:pt idx="3310">
                  <c:v>728.38275350093716</c:v>
                </c:pt>
                <c:pt idx="3311">
                  <c:v>728.44394337824724</c:v>
                </c:pt>
                <c:pt idx="3312">
                  <c:v>728.50513224832582</c:v>
                </c:pt>
                <c:pt idx="3313">
                  <c:v>728.56632011122133</c:v>
                </c:pt>
                <c:pt idx="3314">
                  <c:v>728.62750696698436</c:v>
                </c:pt>
                <c:pt idx="3315">
                  <c:v>728.68869281566447</c:v>
                </c:pt>
                <c:pt idx="3316">
                  <c:v>728.74987765731339</c:v>
                </c:pt>
                <c:pt idx="3317">
                  <c:v>728.81106149197956</c:v>
                </c:pt>
                <c:pt idx="3318">
                  <c:v>728.87224431971367</c:v>
                </c:pt>
                <c:pt idx="3319">
                  <c:v>728.93342614056519</c:v>
                </c:pt>
                <c:pt idx="3320">
                  <c:v>728.99460695458458</c:v>
                </c:pt>
                <c:pt idx="3321">
                  <c:v>729.0557867618204</c:v>
                </c:pt>
                <c:pt idx="3322">
                  <c:v>729.11696556232437</c:v>
                </c:pt>
                <c:pt idx="3323">
                  <c:v>729.17814335614605</c:v>
                </c:pt>
                <c:pt idx="3324">
                  <c:v>729.23932014333479</c:v>
                </c:pt>
                <c:pt idx="3325">
                  <c:v>729.3004959239413</c:v>
                </c:pt>
                <c:pt idx="3326">
                  <c:v>729.3616706980149</c:v>
                </c:pt>
                <c:pt idx="3327">
                  <c:v>729.4228444656062</c:v>
                </c:pt>
                <c:pt idx="3328">
                  <c:v>729.48401722676385</c:v>
                </c:pt>
                <c:pt idx="3329">
                  <c:v>729.54518898153924</c:v>
                </c:pt>
                <c:pt idx="3330">
                  <c:v>729.60635972998091</c:v>
                </c:pt>
                <c:pt idx="3331">
                  <c:v>729.66752947214036</c:v>
                </c:pt>
                <c:pt idx="3332">
                  <c:v>729.72869820806613</c:v>
                </c:pt>
                <c:pt idx="3333">
                  <c:v>729.78986593780974</c:v>
                </c:pt>
                <c:pt idx="3334">
                  <c:v>729.85103266141959</c:v>
                </c:pt>
                <c:pt idx="3335">
                  <c:v>729.91219837894619</c:v>
                </c:pt>
                <c:pt idx="3336">
                  <c:v>729.97336309043908</c:v>
                </c:pt>
                <c:pt idx="3337">
                  <c:v>730.03452679594773</c:v>
                </c:pt>
                <c:pt idx="3338">
                  <c:v>730.09568949552261</c:v>
                </c:pt>
                <c:pt idx="3339">
                  <c:v>730.15685118921419</c:v>
                </c:pt>
                <c:pt idx="3340">
                  <c:v>730.21801187707206</c:v>
                </c:pt>
                <c:pt idx="3341">
                  <c:v>730.27917155914554</c:v>
                </c:pt>
                <c:pt idx="3342">
                  <c:v>730.34033023548511</c:v>
                </c:pt>
                <c:pt idx="3343">
                  <c:v>730.40148790614023</c:v>
                </c:pt>
                <c:pt idx="3344">
                  <c:v>730.46264457116138</c:v>
                </c:pt>
                <c:pt idx="3345">
                  <c:v>730.523800230598</c:v>
                </c:pt>
                <c:pt idx="3346">
                  <c:v>730.58495488450058</c:v>
                </c:pt>
                <c:pt idx="3347">
                  <c:v>730.64610853291754</c:v>
                </c:pt>
                <c:pt idx="3348">
                  <c:v>730.70726117590027</c:v>
                </c:pt>
                <c:pt idx="3349">
                  <c:v>730.76841281349732</c:v>
                </c:pt>
                <c:pt idx="3350">
                  <c:v>730.82956344575894</c:v>
                </c:pt>
                <c:pt idx="3351">
                  <c:v>730.89071307273468</c:v>
                </c:pt>
                <c:pt idx="3352">
                  <c:v>730.95186169447493</c:v>
                </c:pt>
                <c:pt idx="3353">
                  <c:v>731.01300931102912</c:v>
                </c:pt>
                <c:pt idx="3354">
                  <c:v>731.07415592244763</c:v>
                </c:pt>
                <c:pt idx="3355">
                  <c:v>731.13530152877991</c:v>
                </c:pt>
                <c:pt idx="3356">
                  <c:v>731.19644613007631</c:v>
                </c:pt>
                <c:pt idx="3357">
                  <c:v>731.2575897263863</c:v>
                </c:pt>
                <c:pt idx="3358">
                  <c:v>731.31873231775921</c:v>
                </c:pt>
                <c:pt idx="3359">
                  <c:v>731.37987390424553</c:v>
                </c:pt>
                <c:pt idx="3360">
                  <c:v>731.44101448589549</c:v>
                </c:pt>
                <c:pt idx="3361">
                  <c:v>731.50215406275754</c:v>
                </c:pt>
                <c:pt idx="3362">
                  <c:v>731.56329263488215</c:v>
                </c:pt>
                <c:pt idx="3363">
                  <c:v>731.62443020231967</c:v>
                </c:pt>
                <c:pt idx="3364">
                  <c:v>731.68556676511935</c:v>
                </c:pt>
                <c:pt idx="3365">
                  <c:v>731.74670232333062</c:v>
                </c:pt>
                <c:pt idx="3366">
                  <c:v>731.80783687700387</c:v>
                </c:pt>
                <c:pt idx="3367">
                  <c:v>731.86897042618841</c:v>
                </c:pt>
                <c:pt idx="3368">
                  <c:v>731.93010297093463</c:v>
                </c:pt>
                <c:pt idx="3369">
                  <c:v>731.99123451129185</c:v>
                </c:pt>
                <c:pt idx="3370">
                  <c:v>732.05236504730942</c:v>
                </c:pt>
                <c:pt idx="3371">
                  <c:v>732.11349457903771</c:v>
                </c:pt>
                <c:pt idx="3372">
                  <c:v>732.17462310652604</c:v>
                </c:pt>
                <c:pt idx="3373">
                  <c:v>732.23575062982479</c:v>
                </c:pt>
                <c:pt idx="3374">
                  <c:v>732.29687714898319</c:v>
                </c:pt>
                <c:pt idx="3375">
                  <c:v>732.35800266405067</c:v>
                </c:pt>
                <c:pt idx="3376">
                  <c:v>732.41912717507751</c:v>
                </c:pt>
                <c:pt idx="3377">
                  <c:v>732.48025068211291</c:v>
                </c:pt>
                <c:pt idx="3378">
                  <c:v>732.54137318520736</c:v>
                </c:pt>
                <c:pt idx="3379">
                  <c:v>732.60249468441009</c:v>
                </c:pt>
                <c:pt idx="3380">
                  <c:v>732.66361517977145</c:v>
                </c:pt>
                <c:pt idx="3381">
                  <c:v>732.72473467134068</c:v>
                </c:pt>
                <c:pt idx="3382">
                  <c:v>732.785853159167</c:v>
                </c:pt>
                <c:pt idx="3383">
                  <c:v>732.84697064330078</c:v>
                </c:pt>
                <c:pt idx="3384">
                  <c:v>732.90808712379123</c:v>
                </c:pt>
                <c:pt idx="3385">
                  <c:v>732.96920260068885</c:v>
                </c:pt>
                <c:pt idx="3386">
                  <c:v>733.03031707404273</c:v>
                </c:pt>
                <c:pt idx="3387">
                  <c:v>733.09143054390222</c:v>
                </c:pt>
                <c:pt idx="3388">
                  <c:v>733.15254301031757</c:v>
                </c:pt>
                <c:pt idx="3389">
                  <c:v>733.21365447333903</c:v>
                </c:pt>
                <c:pt idx="3390">
                  <c:v>733.27476493301492</c:v>
                </c:pt>
                <c:pt idx="3391">
                  <c:v>733.33587438939639</c:v>
                </c:pt>
                <c:pt idx="3392">
                  <c:v>733.39698284253188</c:v>
                </c:pt>
                <c:pt idx="3393">
                  <c:v>733.45809029247141</c:v>
                </c:pt>
                <c:pt idx="3394">
                  <c:v>733.51919673926443</c:v>
                </c:pt>
                <c:pt idx="3395">
                  <c:v>733.58030218296096</c:v>
                </c:pt>
                <c:pt idx="3396">
                  <c:v>733.64140662361035</c:v>
                </c:pt>
                <c:pt idx="3397">
                  <c:v>733.70251006126284</c:v>
                </c:pt>
                <c:pt idx="3398">
                  <c:v>733.76361249596869</c:v>
                </c:pt>
                <c:pt idx="3399">
                  <c:v>733.82471392777711</c:v>
                </c:pt>
                <c:pt idx="3400">
                  <c:v>733.88581435673734</c:v>
                </c:pt>
                <c:pt idx="3401">
                  <c:v>733.94691378289849</c:v>
                </c:pt>
                <c:pt idx="3402">
                  <c:v>734.00801220631092</c:v>
                </c:pt>
                <c:pt idx="3403">
                  <c:v>734.06910962702375</c:v>
                </c:pt>
                <c:pt idx="3404">
                  <c:v>734.13020604508608</c:v>
                </c:pt>
                <c:pt idx="3405">
                  <c:v>734.19130146054829</c:v>
                </c:pt>
                <c:pt idx="3406">
                  <c:v>734.2523958734605</c:v>
                </c:pt>
                <c:pt idx="3407">
                  <c:v>734.31348928387195</c:v>
                </c:pt>
                <c:pt idx="3408">
                  <c:v>734.37458169183174</c:v>
                </c:pt>
                <c:pt idx="3409">
                  <c:v>734.43567309738899</c:v>
                </c:pt>
                <c:pt idx="3410">
                  <c:v>734.49676350059406</c:v>
                </c:pt>
                <c:pt idx="3411">
                  <c:v>734.55785290149811</c:v>
                </c:pt>
                <c:pt idx="3412">
                  <c:v>734.61894130014923</c:v>
                </c:pt>
                <c:pt idx="3413">
                  <c:v>734.68002869659654</c:v>
                </c:pt>
                <c:pt idx="3414">
                  <c:v>734.74111509089028</c:v>
                </c:pt>
                <c:pt idx="3415">
                  <c:v>734.80220048307945</c:v>
                </c:pt>
                <c:pt idx="3416">
                  <c:v>734.86328487321441</c:v>
                </c:pt>
                <c:pt idx="3417">
                  <c:v>734.92436826134428</c:v>
                </c:pt>
                <c:pt idx="3418">
                  <c:v>734.98545064751806</c:v>
                </c:pt>
                <c:pt idx="3419">
                  <c:v>735.046532031786</c:v>
                </c:pt>
                <c:pt idx="3420">
                  <c:v>735.10761241419823</c:v>
                </c:pt>
                <c:pt idx="3421">
                  <c:v>735.16869179480398</c:v>
                </c:pt>
                <c:pt idx="3422">
                  <c:v>735.22977017365224</c:v>
                </c:pt>
                <c:pt idx="3423">
                  <c:v>735.29084755079316</c:v>
                </c:pt>
                <c:pt idx="3424">
                  <c:v>735.35192392627494</c:v>
                </c:pt>
                <c:pt idx="3425">
                  <c:v>735.41299930014861</c:v>
                </c:pt>
                <c:pt idx="3426">
                  <c:v>735.47407367246331</c:v>
                </c:pt>
                <c:pt idx="3427">
                  <c:v>735.53514704326915</c:v>
                </c:pt>
                <c:pt idx="3428">
                  <c:v>735.59621941261412</c:v>
                </c:pt>
                <c:pt idx="3429">
                  <c:v>735.65729078054835</c:v>
                </c:pt>
                <c:pt idx="3430">
                  <c:v>735.7183611471221</c:v>
                </c:pt>
                <c:pt idx="3431">
                  <c:v>735.77943051238435</c:v>
                </c:pt>
                <c:pt idx="3432">
                  <c:v>735.84049887638412</c:v>
                </c:pt>
                <c:pt idx="3433">
                  <c:v>735.90156623917164</c:v>
                </c:pt>
                <c:pt idx="3434">
                  <c:v>735.96263260079684</c:v>
                </c:pt>
                <c:pt idx="3435">
                  <c:v>736.0236979613079</c:v>
                </c:pt>
                <c:pt idx="3436">
                  <c:v>736.08476232075486</c:v>
                </c:pt>
                <c:pt idx="3437">
                  <c:v>736.14582567918774</c:v>
                </c:pt>
                <c:pt idx="3438">
                  <c:v>736.20688803665564</c:v>
                </c:pt>
                <c:pt idx="3439">
                  <c:v>736.26794939320769</c:v>
                </c:pt>
                <c:pt idx="3440">
                  <c:v>736.32900974889378</c:v>
                </c:pt>
                <c:pt idx="3441">
                  <c:v>736.39006910376418</c:v>
                </c:pt>
                <c:pt idx="3442">
                  <c:v>736.45112745786673</c:v>
                </c:pt>
                <c:pt idx="3443">
                  <c:v>736.51218481125159</c:v>
                </c:pt>
                <c:pt idx="3444">
                  <c:v>736.57324116396774</c:v>
                </c:pt>
                <c:pt idx="3445">
                  <c:v>736.63429651606623</c:v>
                </c:pt>
                <c:pt idx="3446">
                  <c:v>736.69535086759515</c:v>
                </c:pt>
                <c:pt idx="3447">
                  <c:v>736.75640421860442</c:v>
                </c:pt>
                <c:pt idx="3448">
                  <c:v>736.81745656914313</c:v>
                </c:pt>
                <c:pt idx="3449">
                  <c:v>736.87850791926019</c:v>
                </c:pt>
                <c:pt idx="3450">
                  <c:v>736.93955826900662</c:v>
                </c:pt>
                <c:pt idx="3451">
                  <c:v>737.00060761843054</c:v>
                </c:pt>
                <c:pt idx="3452">
                  <c:v>737.06165596758194</c:v>
                </c:pt>
                <c:pt idx="3453">
                  <c:v>737.12270331650984</c:v>
                </c:pt>
                <c:pt idx="3454">
                  <c:v>737.18374966526414</c:v>
                </c:pt>
                <c:pt idx="3455">
                  <c:v>737.24479501389487</c:v>
                </c:pt>
                <c:pt idx="3456">
                  <c:v>737.30583936245</c:v>
                </c:pt>
                <c:pt idx="3457">
                  <c:v>737.36688271097955</c:v>
                </c:pt>
                <c:pt idx="3458">
                  <c:v>737.42792505953253</c:v>
                </c:pt>
                <c:pt idx="3459">
                  <c:v>737.48896640815872</c:v>
                </c:pt>
                <c:pt idx="3460">
                  <c:v>737.55000675690826</c:v>
                </c:pt>
                <c:pt idx="3461">
                  <c:v>737.61104610583004</c:v>
                </c:pt>
                <c:pt idx="3462">
                  <c:v>737.67208445497215</c:v>
                </c:pt>
                <c:pt idx="3463">
                  <c:v>737.73312180438541</c:v>
                </c:pt>
                <c:pt idx="3464">
                  <c:v>737.79415815411983</c:v>
                </c:pt>
                <c:pt idx="3465">
                  <c:v>737.85519350422339</c:v>
                </c:pt>
                <c:pt idx="3466">
                  <c:v>737.9162278547451</c:v>
                </c:pt>
                <c:pt idx="3467">
                  <c:v>737.97726120573475</c:v>
                </c:pt>
                <c:pt idx="3468">
                  <c:v>738.03829355724326</c:v>
                </c:pt>
                <c:pt idx="3469">
                  <c:v>738.09932490931863</c:v>
                </c:pt>
                <c:pt idx="3470">
                  <c:v>738.16035526200983</c:v>
                </c:pt>
                <c:pt idx="3471">
                  <c:v>738.22138461536679</c:v>
                </c:pt>
                <c:pt idx="3472">
                  <c:v>738.28241296943941</c:v>
                </c:pt>
                <c:pt idx="3473">
                  <c:v>738.34344032427646</c:v>
                </c:pt>
                <c:pt idx="3474">
                  <c:v>738.40446667992705</c:v>
                </c:pt>
                <c:pt idx="3475">
                  <c:v>738.46549203643997</c:v>
                </c:pt>
                <c:pt idx="3476">
                  <c:v>738.52651639386613</c:v>
                </c:pt>
                <c:pt idx="3477">
                  <c:v>738.58753975225352</c:v>
                </c:pt>
                <c:pt idx="3478">
                  <c:v>738.64856211165193</c:v>
                </c:pt>
                <c:pt idx="3479">
                  <c:v>738.70958347211138</c:v>
                </c:pt>
                <c:pt idx="3480">
                  <c:v>738.77060383368064</c:v>
                </c:pt>
                <c:pt idx="3481">
                  <c:v>738.8316231964086</c:v>
                </c:pt>
                <c:pt idx="3482">
                  <c:v>738.89264156034415</c:v>
                </c:pt>
                <c:pt idx="3483">
                  <c:v>738.95365892553821</c:v>
                </c:pt>
                <c:pt idx="3484">
                  <c:v>739.01467529203865</c:v>
                </c:pt>
                <c:pt idx="3485">
                  <c:v>739.07569065989526</c:v>
                </c:pt>
                <c:pt idx="3486">
                  <c:v>739.13670502915807</c:v>
                </c:pt>
                <c:pt idx="3487">
                  <c:v>739.19771839987482</c:v>
                </c:pt>
                <c:pt idx="3488">
                  <c:v>739.2587307720953</c:v>
                </c:pt>
                <c:pt idx="3489">
                  <c:v>739.31974214587046</c:v>
                </c:pt>
                <c:pt idx="3490">
                  <c:v>739.38075252124713</c:v>
                </c:pt>
                <c:pt idx="3491">
                  <c:v>739.44176189827613</c:v>
                </c:pt>
                <c:pt idx="3492">
                  <c:v>739.5027702770052</c:v>
                </c:pt>
                <c:pt idx="3493">
                  <c:v>739.56377765748528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171320"/>
        <c:axId val="446171712"/>
      </c:scatterChart>
      <c:valAx>
        <c:axId val="44617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71712"/>
        <c:crosses val="autoZero"/>
        <c:crossBetween val="midCat"/>
      </c:valAx>
      <c:valAx>
        <c:axId val="4461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(R)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71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'Hydraulic Gradient'!$C$1</c:f>
              <c:strCache>
                <c:ptCount val="1"/>
                <c:pt idx="0">
                  <c:v>ESI Calcs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Gradient'!$C$3:$C$15000</c:f>
              <c:numCache>
                <c:formatCode>General</c:formatCode>
                <c:ptCount val="14998"/>
                <c:pt idx="0">
                  <c:v>25000</c:v>
                </c:pt>
                <c:pt idx="1">
                  <c:v>24999.785443450408</c:v>
                </c:pt>
                <c:pt idx="2">
                  <c:v>24999.570863244175</c:v>
                </c:pt>
                <c:pt idx="3">
                  <c:v>24999.356287862916</c:v>
                </c:pt>
                <c:pt idx="4">
                  <c:v>24999.14171065564</c:v>
                </c:pt>
                <c:pt idx="5">
                  <c:v>24998.927133175723</c:v>
                </c:pt>
                <c:pt idx="6">
                  <c:v>24998.712555060327</c:v>
                </c:pt>
                <c:pt idx="7">
                  <c:v>24998.497976394236</c:v>
                </c:pt>
                <c:pt idx="8">
                  <c:v>24998.283397157651</c:v>
                </c:pt>
                <c:pt idx="9">
                  <c:v>24998.068817355215</c:v>
                </c:pt>
                <c:pt idx="10">
                  <c:v>24997.854236985859</c:v>
                </c:pt>
                <c:pt idx="11">
                  <c:v>24997.639656049847</c:v>
                </c:pt>
                <c:pt idx="12">
                  <c:v>24997.425074547129</c:v>
                </c:pt>
                <c:pt idx="13">
                  <c:v>24997.210492477734</c:v>
                </c:pt>
                <c:pt idx="14">
                  <c:v>24996.995909841669</c:v>
                </c:pt>
                <c:pt idx="15">
                  <c:v>24996.781326638946</c:v>
                </c:pt>
                <c:pt idx="16">
                  <c:v>24996.566742869574</c:v>
                </c:pt>
                <c:pt idx="17">
                  <c:v>24996.352158533569</c:v>
                </c:pt>
                <c:pt idx="18">
                  <c:v>24996.137573630942</c:v>
                </c:pt>
                <c:pt idx="19">
                  <c:v>24995.922988161707</c:v>
                </c:pt>
                <c:pt idx="20">
                  <c:v>24995.708402125867</c:v>
                </c:pt>
                <c:pt idx="21">
                  <c:v>24995.493815523441</c:v>
                </c:pt>
                <c:pt idx="22">
                  <c:v>24995.27922835444</c:v>
                </c:pt>
                <c:pt idx="23">
                  <c:v>24995.064640618875</c:v>
                </c:pt>
                <c:pt idx="24">
                  <c:v>24994.850052316757</c:v>
                </c:pt>
                <c:pt idx="25">
                  <c:v>24994.635463448099</c:v>
                </c:pt>
                <c:pt idx="26">
                  <c:v>24994.420874012911</c:v>
                </c:pt>
                <c:pt idx="27">
                  <c:v>24994.206284011205</c:v>
                </c:pt>
                <c:pt idx="28">
                  <c:v>24993.991693442993</c:v>
                </c:pt>
                <c:pt idx="29">
                  <c:v>24993.777102308286</c:v>
                </c:pt>
                <c:pt idx="30">
                  <c:v>24993.562510607098</c:v>
                </c:pt>
                <c:pt idx="31">
                  <c:v>24993.347918339437</c:v>
                </c:pt>
                <c:pt idx="32">
                  <c:v>24993.133325505321</c:v>
                </c:pt>
                <c:pt idx="33">
                  <c:v>24992.918732104754</c:v>
                </c:pt>
                <c:pt idx="34">
                  <c:v>24992.704138137753</c:v>
                </c:pt>
                <c:pt idx="35">
                  <c:v>24992.48954360433</c:v>
                </c:pt>
                <c:pt idx="36">
                  <c:v>24992.274948504491</c:v>
                </c:pt>
                <c:pt idx="37">
                  <c:v>24992.060352838253</c:v>
                </c:pt>
                <c:pt idx="38">
                  <c:v>24991.845756605628</c:v>
                </c:pt>
                <c:pt idx="39">
                  <c:v>24991.63115980662</c:v>
                </c:pt>
                <c:pt idx="40">
                  <c:v>24991.416562441249</c:v>
                </c:pt>
                <c:pt idx="41">
                  <c:v>24991.201964509524</c:v>
                </c:pt>
                <c:pt idx="42">
                  <c:v>24990.987366011457</c:v>
                </c:pt>
                <c:pt idx="43">
                  <c:v>24990.772766947062</c:v>
                </c:pt>
                <c:pt idx="44">
                  <c:v>24990.558167316347</c:v>
                </c:pt>
                <c:pt idx="45">
                  <c:v>24990.343567119326</c:v>
                </c:pt>
                <c:pt idx="46">
                  <c:v>24990.128966356006</c:v>
                </c:pt>
                <c:pt idx="47">
                  <c:v>24989.914365026401</c:v>
                </c:pt>
                <c:pt idx="48">
                  <c:v>24989.699763130524</c:v>
                </c:pt>
                <c:pt idx="49">
                  <c:v>24989.485160668388</c:v>
                </c:pt>
                <c:pt idx="50">
                  <c:v>24989.27055764</c:v>
                </c:pt>
                <c:pt idx="51">
                  <c:v>24989.05595404538</c:v>
                </c:pt>
                <c:pt idx="52">
                  <c:v>24988.841349884529</c:v>
                </c:pt>
                <c:pt idx="53">
                  <c:v>24988.626745157468</c:v>
                </c:pt>
                <c:pt idx="54">
                  <c:v>24988.412139864202</c:v>
                </c:pt>
                <c:pt idx="55">
                  <c:v>24988.197534004747</c:v>
                </c:pt>
                <c:pt idx="56">
                  <c:v>24987.982927579113</c:v>
                </c:pt>
                <c:pt idx="57">
                  <c:v>24987.768320587311</c:v>
                </c:pt>
                <c:pt idx="58">
                  <c:v>24987.553713029352</c:v>
                </c:pt>
                <c:pt idx="59">
                  <c:v>24987.339104905252</c:v>
                </c:pt>
                <c:pt idx="60">
                  <c:v>24987.124496215019</c:v>
                </c:pt>
                <c:pt idx="61">
                  <c:v>24986.909886958663</c:v>
                </c:pt>
                <c:pt idx="62">
                  <c:v>24986.695277136201</c:v>
                </c:pt>
                <c:pt idx="63">
                  <c:v>24986.48066674764</c:v>
                </c:pt>
                <c:pt idx="64">
                  <c:v>24986.266055792996</c:v>
                </c:pt>
                <c:pt idx="65">
                  <c:v>24986.051444272274</c:v>
                </c:pt>
                <c:pt idx="66">
                  <c:v>24985.83683218549</c:v>
                </c:pt>
                <c:pt idx="67">
                  <c:v>24985.622219532659</c:v>
                </c:pt>
                <c:pt idx="68">
                  <c:v>24985.407606313787</c:v>
                </c:pt>
                <c:pt idx="69">
                  <c:v>24985.192992528886</c:v>
                </c:pt>
                <c:pt idx="70">
                  <c:v>24984.97837817797</c:v>
                </c:pt>
                <c:pt idx="71">
                  <c:v>24984.763763261049</c:v>
                </c:pt>
                <c:pt idx="72">
                  <c:v>24984.549147778136</c:v>
                </c:pt>
                <c:pt idx="73">
                  <c:v>24984.334531729244</c:v>
                </c:pt>
                <c:pt idx="74">
                  <c:v>24984.119915114381</c:v>
                </c:pt>
                <c:pt idx="75">
                  <c:v>24983.905297933561</c:v>
                </c:pt>
                <c:pt idx="76">
                  <c:v>24983.690680186795</c:v>
                </c:pt>
                <c:pt idx="77">
                  <c:v>24983.476061874095</c:v>
                </c:pt>
                <c:pt idx="78">
                  <c:v>24983.26144299547</c:v>
                </c:pt>
                <c:pt idx="79">
                  <c:v>24983.04682355094</c:v>
                </c:pt>
                <c:pt idx="80">
                  <c:v>24982.832203540507</c:v>
                </c:pt>
                <c:pt idx="81">
                  <c:v>24982.617582964187</c:v>
                </c:pt>
                <c:pt idx="82">
                  <c:v>24982.40296182199</c:v>
                </c:pt>
                <c:pt idx="83">
                  <c:v>24982.188340113931</c:v>
                </c:pt>
                <c:pt idx="84">
                  <c:v>24981.973717840017</c:v>
                </c:pt>
                <c:pt idx="85">
                  <c:v>24981.759095000263</c:v>
                </c:pt>
                <c:pt idx="86">
                  <c:v>24981.544471594676</c:v>
                </c:pt>
                <c:pt idx="87">
                  <c:v>24981.32984762327</c:v>
                </c:pt>
                <c:pt idx="88">
                  <c:v>24981.115223086064</c:v>
                </c:pt>
                <c:pt idx="89">
                  <c:v>24980.900597983062</c:v>
                </c:pt>
                <c:pt idx="90">
                  <c:v>24980.685972314277</c:v>
                </c:pt>
                <c:pt idx="91">
                  <c:v>24980.471346079717</c:v>
                </c:pt>
                <c:pt idx="92">
                  <c:v>24980.256719279398</c:v>
                </c:pt>
                <c:pt idx="93">
                  <c:v>24980.042091913328</c:v>
                </c:pt>
                <c:pt idx="94">
                  <c:v>24979.827463981528</c:v>
                </c:pt>
                <c:pt idx="95">
                  <c:v>24979.612835484</c:v>
                </c:pt>
                <c:pt idx="96">
                  <c:v>24979.398206420759</c:v>
                </c:pt>
                <c:pt idx="97">
                  <c:v>24979.183576791816</c:v>
                </c:pt>
                <c:pt idx="98">
                  <c:v>24978.968946597182</c:v>
                </c:pt>
                <c:pt idx="99">
                  <c:v>24978.754315836872</c:v>
                </c:pt>
                <c:pt idx="100">
                  <c:v>24978.539684510895</c:v>
                </c:pt>
                <c:pt idx="101">
                  <c:v>24978.325052619261</c:v>
                </c:pt>
                <c:pt idx="102">
                  <c:v>24978.110420161982</c:v>
                </c:pt>
                <c:pt idx="103">
                  <c:v>24977.895787139078</c:v>
                </c:pt>
                <c:pt idx="104">
                  <c:v>24977.681153550551</c:v>
                </c:pt>
                <c:pt idx="105">
                  <c:v>24977.466519396417</c:v>
                </c:pt>
                <c:pt idx="106">
                  <c:v>24977.251884676683</c:v>
                </c:pt>
                <c:pt idx="107">
                  <c:v>24977.037249391364</c:v>
                </c:pt>
                <c:pt idx="108">
                  <c:v>24976.822613540473</c:v>
                </c:pt>
                <c:pt idx="109">
                  <c:v>24976.607977124018</c:v>
                </c:pt>
                <c:pt idx="110">
                  <c:v>24976.393340142014</c:v>
                </c:pt>
                <c:pt idx="111">
                  <c:v>24976.178702594472</c:v>
                </c:pt>
                <c:pt idx="112">
                  <c:v>24975.964064481403</c:v>
                </c:pt>
                <c:pt idx="113">
                  <c:v>24975.749425802816</c:v>
                </c:pt>
                <c:pt idx="114">
                  <c:v>24975.534786558725</c:v>
                </c:pt>
                <c:pt idx="115">
                  <c:v>24975.320146749142</c:v>
                </c:pt>
                <c:pt idx="116">
                  <c:v>24975.105506374079</c:v>
                </c:pt>
                <c:pt idx="117">
                  <c:v>24974.890865433546</c:v>
                </c:pt>
                <c:pt idx="118">
                  <c:v>24974.676223927556</c:v>
                </c:pt>
                <c:pt idx="119">
                  <c:v>24974.461581856118</c:v>
                </c:pt>
                <c:pt idx="120">
                  <c:v>24974.246939219243</c:v>
                </c:pt>
                <c:pt idx="121">
                  <c:v>24974.032296016947</c:v>
                </c:pt>
                <c:pt idx="122">
                  <c:v>24973.817652249239</c:v>
                </c:pt>
                <c:pt idx="123">
                  <c:v>24973.603007916132</c:v>
                </c:pt>
                <c:pt idx="124">
                  <c:v>24973.388363017639</c:v>
                </c:pt>
                <c:pt idx="125">
                  <c:v>24973.173717553767</c:v>
                </c:pt>
                <c:pt idx="126">
                  <c:v>24972.959071524532</c:v>
                </c:pt>
                <c:pt idx="127">
                  <c:v>24972.744424929944</c:v>
                </c:pt>
                <c:pt idx="128">
                  <c:v>24972.529777770014</c:v>
                </c:pt>
                <c:pt idx="129">
                  <c:v>24972.315130044753</c:v>
                </c:pt>
                <c:pt idx="130">
                  <c:v>24972.100481754173</c:v>
                </c:pt>
                <c:pt idx="131">
                  <c:v>24971.885832898286</c:v>
                </c:pt>
                <c:pt idx="132">
                  <c:v>24971.671183477105</c:v>
                </c:pt>
                <c:pt idx="133">
                  <c:v>24971.45653349064</c:v>
                </c:pt>
                <c:pt idx="134">
                  <c:v>24971.241882938903</c:v>
                </c:pt>
                <c:pt idx="135">
                  <c:v>24971.027231821903</c:v>
                </c:pt>
                <c:pt idx="136">
                  <c:v>24970.812580139656</c:v>
                </c:pt>
                <c:pt idx="137">
                  <c:v>24970.597927892173</c:v>
                </c:pt>
                <c:pt idx="138">
                  <c:v>24970.383275079465</c:v>
                </c:pt>
                <c:pt idx="139">
                  <c:v>24970.168621701541</c:v>
                </c:pt>
                <c:pt idx="140">
                  <c:v>24969.953967758414</c:v>
                </c:pt>
                <c:pt idx="141">
                  <c:v>24969.739313250095</c:v>
                </c:pt>
                <c:pt idx="142">
                  <c:v>24969.524658176597</c:v>
                </c:pt>
                <c:pt idx="143">
                  <c:v>24969.310002537932</c:v>
                </c:pt>
                <c:pt idx="144">
                  <c:v>24969.09534633411</c:v>
                </c:pt>
                <c:pt idx="145">
                  <c:v>24968.880689565143</c:v>
                </c:pt>
                <c:pt idx="146">
                  <c:v>24968.666032231045</c:v>
                </c:pt>
                <c:pt idx="147">
                  <c:v>24968.451374331828</c:v>
                </c:pt>
                <c:pt idx="148">
                  <c:v>24968.236715867497</c:v>
                </c:pt>
                <c:pt idx="149">
                  <c:v>24968.022056838068</c:v>
                </c:pt>
                <c:pt idx="150">
                  <c:v>24967.807397243556</c:v>
                </c:pt>
                <c:pt idx="151">
                  <c:v>24967.592737083964</c:v>
                </c:pt>
                <c:pt idx="152">
                  <c:v>24967.378076359309</c:v>
                </c:pt>
                <c:pt idx="153">
                  <c:v>24967.163415069605</c:v>
                </c:pt>
                <c:pt idx="154">
                  <c:v>24966.948753214856</c:v>
                </c:pt>
                <c:pt idx="155">
                  <c:v>24966.734090795082</c:v>
                </c:pt>
                <c:pt idx="156">
                  <c:v>24966.51942781029</c:v>
                </c:pt>
                <c:pt idx="157">
                  <c:v>24966.304764260491</c:v>
                </c:pt>
                <c:pt idx="158">
                  <c:v>24966.090100145699</c:v>
                </c:pt>
                <c:pt idx="159">
                  <c:v>24965.875435465921</c:v>
                </c:pt>
                <c:pt idx="160">
                  <c:v>24965.660770221173</c:v>
                </c:pt>
                <c:pt idx="161">
                  <c:v>24965.446104411469</c:v>
                </c:pt>
                <c:pt idx="162">
                  <c:v>24965.231438036815</c:v>
                </c:pt>
                <c:pt idx="163">
                  <c:v>24965.016771097224</c:v>
                </c:pt>
                <c:pt idx="164">
                  <c:v>24964.802103592709</c:v>
                </c:pt>
                <c:pt idx="165">
                  <c:v>24964.587435523281</c:v>
                </c:pt>
                <c:pt idx="166">
                  <c:v>24964.372766888948</c:v>
                </c:pt>
                <c:pt idx="167">
                  <c:v>24964.158097689728</c:v>
                </c:pt>
                <c:pt idx="168">
                  <c:v>24963.943427925627</c:v>
                </c:pt>
                <c:pt idx="169">
                  <c:v>24963.728757596662</c:v>
                </c:pt>
                <c:pt idx="170">
                  <c:v>24963.514086702842</c:v>
                </c:pt>
                <c:pt idx="171">
                  <c:v>24963.299415244175</c:v>
                </c:pt>
                <c:pt idx="172">
                  <c:v>24963.084743220679</c:v>
                </c:pt>
                <c:pt idx="173">
                  <c:v>24962.870070632362</c:v>
                </c:pt>
                <c:pt idx="174">
                  <c:v>24962.655397479237</c:v>
                </c:pt>
                <c:pt idx="175">
                  <c:v>24962.440723761312</c:v>
                </c:pt>
                <c:pt idx="176">
                  <c:v>24962.226049478599</c:v>
                </c:pt>
                <c:pt idx="177">
                  <c:v>24962.011374631114</c:v>
                </c:pt>
                <c:pt idx="178">
                  <c:v>24961.796699218863</c:v>
                </c:pt>
                <c:pt idx="179">
                  <c:v>24961.582023241863</c:v>
                </c:pt>
                <c:pt idx="180">
                  <c:v>24961.367346700121</c:v>
                </c:pt>
                <c:pt idx="181">
                  <c:v>24961.152669593652</c:v>
                </c:pt>
                <c:pt idx="182">
                  <c:v>24960.937991922467</c:v>
                </c:pt>
                <c:pt idx="183">
                  <c:v>24960.723313686576</c:v>
                </c:pt>
                <c:pt idx="184">
                  <c:v>24960.508634885991</c:v>
                </c:pt>
                <c:pt idx="185">
                  <c:v>24960.293955520723</c:v>
                </c:pt>
                <c:pt idx="186">
                  <c:v>24960.079275590786</c:v>
                </c:pt>
                <c:pt idx="187">
                  <c:v>24959.864595096187</c:v>
                </c:pt>
                <c:pt idx="188">
                  <c:v>24959.649914036945</c:v>
                </c:pt>
                <c:pt idx="189">
                  <c:v>24959.435232413067</c:v>
                </c:pt>
                <c:pt idx="190">
                  <c:v>24959.22055022456</c:v>
                </c:pt>
                <c:pt idx="191">
                  <c:v>24959.005867471446</c:v>
                </c:pt>
                <c:pt idx="192">
                  <c:v>24958.791184153728</c:v>
                </c:pt>
                <c:pt idx="193">
                  <c:v>24958.576500271418</c:v>
                </c:pt>
                <c:pt idx="194">
                  <c:v>24958.361815824534</c:v>
                </c:pt>
                <c:pt idx="195">
                  <c:v>24958.147130813079</c:v>
                </c:pt>
                <c:pt idx="196">
                  <c:v>24957.932445237067</c:v>
                </c:pt>
                <c:pt idx="197">
                  <c:v>24957.717759096511</c:v>
                </c:pt>
                <c:pt idx="198">
                  <c:v>24957.503072391428</c:v>
                </c:pt>
                <c:pt idx="199">
                  <c:v>24957.288385121821</c:v>
                </c:pt>
                <c:pt idx="200">
                  <c:v>24957.073697287706</c:v>
                </c:pt>
                <c:pt idx="201">
                  <c:v>24956.859008889096</c:v>
                </c:pt>
                <c:pt idx="202">
                  <c:v>24956.644319925999</c:v>
                </c:pt>
                <c:pt idx="203">
                  <c:v>24956.429630398427</c:v>
                </c:pt>
                <c:pt idx="204">
                  <c:v>24956.214940306389</c:v>
                </c:pt>
                <c:pt idx="205">
                  <c:v>24956.000249649904</c:v>
                </c:pt>
                <c:pt idx="206">
                  <c:v>24955.785558428975</c:v>
                </c:pt>
                <c:pt idx="207">
                  <c:v>24955.570866643619</c:v>
                </c:pt>
                <c:pt idx="208">
                  <c:v>24955.356174293844</c:v>
                </c:pt>
                <c:pt idx="209">
                  <c:v>24955.141481379665</c:v>
                </c:pt>
                <c:pt idx="210">
                  <c:v>24954.926787901095</c:v>
                </c:pt>
                <c:pt idx="211">
                  <c:v>24954.712093858143</c:v>
                </c:pt>
                <c:pt idx="212">
                  <c:v>24954.497399250817</c:v>
                </c:pt>
                <c:pt idx="213">
                  <c:v>24954.282704079131</c:v>
                </c:pt>
                <c:pt idx="214">
                  <c:v>24954.068008343096</c:v>
                </c:pt>
                <c:pt idx="215">
                  <c:v>24953.853312042727</c:v>
                </c:pt>
                <c:pt idx="216">
                  <c:v>24953.638615178035</c:v>
                </c:pt>
                <c:pt idx="217">
                  <c:v>24953.423917749031</c:v>
                </c:pt>
                <c:pt idx="218">
                  <c:v>24953.209219755725</c:v>
                </c:pt>
                <c:pt idx="219">
                  <c:v>24952.994521198128</c:v>
                </c:pt>
                <c:pt idx="220">
                  <c:v>24952.779822076252</c:v>
                </c:pt>
                <c:pt idx="221">
                  <c:v>24952.565122390108</c:v>
                </c:pt>
                <c:pt idx="222">
                  <c:v>24952.350422139709</c:v>
                </c:pt>
                <c:pt idx="223">
                  <c:v>24952.135721325063</c:v>
                </c:pt>
                <c:pt idx="224">
                  <c:v>24951.921019946185</c:v>
                </c:pt>
                <c:pt idx="225">
                  <c:v>24951.706318003089</c:v>
                </c:pt>
                <c:pt idx="226">
                  <c:v>24951.491615495783</c:v>
                </c:pt>
                <c:pt idx="227">
                  <c:v>24951.27691242428</c:v>
                </c:pt>
                <c:pt idx="228">
                  <c:v>24951.062208788589</c:v>
                </c:pt>
                <c:pt idx="229">
                  <c:v>24950.847504588724</c:v>
                </c:pt>
                <c:pt idx="230">
                  <c:v>24950.632799824696</c:v>
                </c:pt>
                <c:pt idx="231">
                  <c:v>24950.418094496516</c:v>
                </c:pt>
                <c:pt idx="232">
                  <c:v>24950.203388604194</c:v>
                </c:pt>
                <c:pt idx="233">
                  <c:v>24949.988682147741</c:v>
                </c:pt>
                <c:pt idx="234">
                  <c:v>24949.773975127173</c:v>
                </c:pt>
                <c:pt idx="235">
                  <c:v>24949.559267542496</c:v>
                </c:pt>
                <c:pt idx="236">
                  <c:v>24949.344559393725</c:v>
                </c:pt>
                <c:pt idx="237">
                  <c:v>24949.129850680871</c:v>
                </c:pt>
                <c:pt idx="238">
                  <c:v>24948.915141403948</c:v>
                </c:pt>
                <c:pt idx="239">
                  <c:v>24948.700431562964</c:v>
                </c:pt>
                <c:pt idx="240">
                  <c:v>24948.485721157933</c:v>
                </c:pt>
                <c:pt idx="241">
                  <c:v>24948.271010188862</c:v>
                </c:pt>
                <c:pt idx="242">
                  <c:v>24948.056298655767</c:v>
                </c:pt>
                <c:pt idx="243">
                  <c:v>24947.841586558654</c:v>
                </c:pt>
                <c:pt idx="244">
                  <c:v>24947.626873897538</c:v>
                </c:pt>
                <c:pt idx="245">
                  <c:v>24947.412160672433</c:v>
                </c:pt>
                <c:pt idx="246">
                  <c:v>24947.197446883347</c:v>
                </c:pt>
                <c:pt idx="247">
                  <c:v>24946.982732530294</c:v>
                </c:pt>
                <c:pt idx="248">
                  <c:v>24946.768017613285</c:v>
                </c:pt>
                <c:pt idx="249">
                  <c:v>24946.553302132332</c:v>
                </c:pt>
                <c:pt idx="250">
                  <c:v>24946.338586087444</c:v>
                </c:pt>
                <c:pt idx="251">
                  <c:v>24946.123869478637</c:v>
                </c:pt>
                <c:pt idx="252">
                  <c:v>24945.909152305914</c:v>
                </c:pt>
                <c:pt idx="253">
                  <c:v>24945.694434569294</c:v>
                </c:pt>
                <c:pt idx="254">
                  <c:v>24945.479716268786</c:v>
                </c:pt>
                <c:pt idx="255">
                  <c:v>24945.264997404403</c:v>
                </c:pt>
                <c:pt idx="256">
                  <c:v>24945.050277976155</c:v>
                </c:pt>
                <c:pt idx="257">
                  <c:v>24944.835557984054</c:v>
                </c:pt>
                <c:pt idx="258">
                  <c:v>24944.620837428109</c:v>
                </c:pt>
                <c:pt idx="259">
                  <c:v>24944.406116308335</c:v>
                </c:pt>
                <c:pt idx="260">
                  <c:v>24944.191394624744</c:v>
                </c:pt>
                <c:pt idx="261">
                  <c:v>24943.976672377346</c:v>
                </c:pt>
                <c:pt idx="262">
                  <c:v>24943.761949566149</c:v>
                </c:pt>
                <c:pt idx="263">
                  <c:v>24943.547226191167</c:v>
                </c:pt>
                <c:pt idx="264">
                  <c:v>24943.332502252415</c:v>
                </c:pt>
                <c:pt idx="265">
                  <c:v>24943.1177777499</c:v>
                </c:pt>
                <c:pt idx="266">
                  <c:v>24942.903052683632</c:v>
                </c:pt>
                <c:pt idx="267">
                  <c:v>24942.688327053627</c:v>
                </c:pt>
                <c:pt idx="268">
                  <c:v>24942.473600859896</c:v>
                </c:pt>
                <c:pt idx="269">
                  <c:v>24942.258874102452</c:v>
                </c:pt>
                <c:pt idx="270">
                  <c:v>24942.0441467813</c:v>
                </c:pt>
                <c:pt idx="271">
                  <c:v>24941.829418896457</c:v>
                </c:pt>
                <c:pt idx="272">
                  <c:v>24941.614690447936</c:v>
                </c:pt>
                <c:pt idx="273">
                  <c:v>24941.399961435738</c:v>
                </c:pt>
                <c:pt idx="274">
                  <c:v>24941.185231859887</c:v>
                </c:pt>
                <c:pt idx="275">
                  <c:v>24940.970501720389</c:v>
                </c:pt>
                <c:pt idx="276">
                  <c:v>24940.755771017251</c:v>
                </c:pt>
                <c:pt idx="277">
                  <c:v>24940.541039750493</c:v>
                </c:pt>
                <c:pt idx="278">
                  <c:v>24940.326307920124</c:v>
                </c:pt>
                <c:pt idx="279">
                  <c:v>24940.111575526153</c:v>
                </c:pt>
                <c:pt idx="280">
                  <c:v>24939.896842568593</c:v>
                </c:pt>
                <c:pt idx="281">
                  <c:v>24939.682109047455</c:v>
                </c:pt>
                <c:pt idx="282">
                  <c:v>24939.467374962747</c:v>
                </c:pt>
                <c:pt idx="283">
                  <c:v>24939.252640314488</c:v>
                </c:pt>
                <c:pt idx="284">
                  <c:v>24939.037905102683</c:v>
                </c:pt>
                <c:pt idx="285">
                  <c:v>24938.823169327345</c:v>
                </c:pt>
                <c:pt idx="286">
                  <c:v>24938.608432988487</c:v>
                </c:pt>
                <c:pt idx="287">
                  <c:v>24938.393696086121</c:v>
                </c:pt>
                <c:pt idx="288">
                  <c:v>24938.178958620258</c:v>
                </c:pt>
                <c:pt idx="289">
                  <c:v>24937.964220590904</c:v>
                </c:pt>
                <c:pt idx="290">
                  <c:v>24937.749481998078</c:v>
                </c:pt>
                <c:pt idx="291">
                  <c:v>24937.534742841788</c:v>
                </c:pt>
                <c:pt idx="292">
                  <c:v>24937.320003122048</c:v>
                </c:pt>
                <c:pt idx="293">
                  <c:v>24937.105262838864</c:v>
                </c:pt>
                <c:pt idx="294">
                  <c:v>24936.890521992253</c:v>
                </c:pt>
                <c:pt idx="295">
                  <c:v>24936.675780582224</c:v>
                </c:pt>
                <c:pt idx="296">
                  <c:v>24936.461038608788</c:v>
                </c:pt>
                <c:pt idx="297">
                  <c:v>24936.246296071957</c:v>
                </c:pt>
                <c:pt idx="298">
                  <c:v>24936.031552971745</c:v>
                </c:pt>
                <c:pt idx="299">
                  <c:v>24935.816809308159</c:v>
                </c:pt>
                <c:pt idx="300">
                  <c:v>24935.602065081213</c:v>
                </c:pt>
                <c:pt idx="301">
                  <c:v>24935.387320290916</c:v>
                </c:pt>
                <c:pt idx="302">
                  <c:v>24935.172574937285</c:v>
                </c:pt>
                <c:pt idx="303">
                  <c:v>24934.957829020324</c:v>
                </c:pt>
                <c:pt idx="304">
                  <c:v>24934.743082540048</c:v>
                </c:pt>
                <c:pt idx="305">
                  <c:v>24934.52833549647</c:v>
                </c:pt>
                <c:pt idx="306">
                  <c:v>24934.313587889599</c:v>
                </c:pt>
                <c:pt idx="307">
                  <c:v>24934.098839719449</c:v>
                </c:pt>
                <c:pt idx="308">
                  <c:v>24933.88409098603</c:v>
                </c:pt>
                <c:pt idx="309">
                  <c:v>24933.669341689354</c:v>
                </c:pt>
                <c:pt idx="310">
                  <c:v>24933.454591829432</c:v>
                </c:pt>
                <c:pt idx="311">
                  <c:v>24933.239841406274</c:v>
                </c:pt>
                <c:pt idx="312">
                  <c:v>24933.025090419895</c:v>
                </c:pt>
                <c:pt idx="313">
                  <c:v>24932.810338870302</c:v>
                </c:pt>
                <c:pt idx="314">
                  <c:v>24932.595586757507</c:v>
                </c:pt>
                <c:pt idx="315">
                  <c:v>24932.380834081527</c:v>
                </c:pt>
                <c:pt idx="316">
                  <c:v>24932.166080842366</c:v>
                </c:pt>
                <c:pt idx="317">
                  <c:v>24931.951327040038</c:v>
                </c:pt>
                <c:pt idx="318">
                  <c:v>24931.736572674559</c:v>
                </c:pt>
                <c:pt idx="319">
                  <c:v>24931.521817745936</c:v>
                </c:pt>
                <c:pt idx="320">
                  <c:v>24931.307062254178</c:v>
                </c:pt>
                <c:pt idx="321">
                  <c:v>24931.092306199305</c:v>
                </c:pt>
                <c:pt idx="322">
                  <c:v>24930.877549581321</c:v>
                </c:pt>
                <c:pt idx="323">
                  <c:v>24930.662792400239</c:v>
                </c:pt>
                <c:pt idx="324">
                  <c:v>24930.44803465607</c:v>
                </c:pt>
                <c:pt idx="325">
                  <c:v>24930.233276348827</c:v>
                </c:pt>
                <c:pt idx="326">
                  <c:v>24930.018517478522</c:v>
                </c:pt>
                <c:pt idx="327">
                  <c:v>24929.803758045164</c:v>
                </c:pt>
                <c:pt idx="328">
                  <c:v>24929.588998048763</c:v>
                </c:pt>
                <c:pt idx="329">
                  <c:v>24929.374237489337</c:v>
                </c:pt>
                <c:pt idx="330">
                  <c:v>24929.159476366891</c:v>
                </c:pt>
                <c:pt idx="331">
                  <c:v>24928.944714681438</c:v>
                </c:pt>
                <c:pt idx="332">
                  <c:v>24928.72995243299</c:v>
                </c:pt>
                <c:pt idx="333">
                  <c:v>24928.515189621558</c:v>
                </c:pt>
                <c:pt idx="334">
                  <c:v>24928.300426247155</c:v>
                </c:pt>
                <c:pt idx="335">
                  <c:v>24928.085662309793</c:v>
                </c:pt>
                <c:pt idx="336">
                  <c:v>24927.87089780948</c:v>
                </c:pt>
                <c:pt idx="337">
                  <c:v>24927.65613274623</c:v>
                </c:pt>
                <c:pt idx="338">
                  <c:v>24927.441367120053</c:v>
                </c:pt>
                <c:pt idx="339">
                  <c:v>24927.226600930964</c:v>
                </c:pt>
                <c:pt idx="340">
                  <c:v>24927.011834178971</c:v>
                </c:pt>
                <c:pt idx="341">
                  <c:v>24926.797066864085</c:v>
                </c:pt>
                <c:pt idx="342">
                  <c:v>24926.582298986319</c:v>
                </c:pt>
                <c:pt idx="343">
                  <c:v>24926.367530545682</c:v>
                </c:pt>
                <c:pt idx="344">
                  <c:v>24926.152761542187</c:v>
                </c:pt>
                <c:pt idx="345">
                  <c:v>24925.937991975847</c:v>
                </c:pt>
                <c:pt idx="346">
                  <c:v>24925.723221846667</c:v>
                </c:pt>
                <c:pt idx="347">
                  <c:v>24925.508451154667</c:v>
                </c:pt>
                <c:pt idx="348">
                  <c:v>24925.293679899853</c:v>
                </c:pt>
                <c:pt idx="349">
                  <c:v>24925.07890808224</c:v>
                </c:pt>
                <c:pt idx="350">
                  <c:v>24924.864135701839</c:v>
                </c:pt>
                <c:pt idx="351">
                  <c:v>24924.649362758657</c:v>
                </c:pt>
                <c:pt idx="352">
                  <c:v>24924.434589252709</c:v>
                </c:pt>
                <c:pt idx="353">
                  <c:v>24924.219815184006</c:v>
                </c:pt>
                <c:pt idx="354">
                  <c:v>24924.005040552558</c:v>
                </c:pt>
                <c:pt idx="355">
                  <c:v>24923.790265358377</c:v>
                </c:pt>
                <c:pt idx="356">
                  <c:v>24923.575489601477</c:v>
                </c:pt>
                <c:pt idx="357">
                  <c:v>24923.360713281865</c:v>
                </c:pt>
                <c:pt idx="358">
                  <c:v>24923.145936399556</c:v>
                </c:pt>
                <c:pt idx="359">
                  <c:v>24922.931158954561</c:v>
                </c:pt>
                <c:pt idx="360">
                  <c:v>24922.716380946891</c:v>
                </c:pt>
                <c:pt idx="361">
                  <c:v>24922.501602376557</c:v>
                </c:pt>
                <c:pt idx="362">
                  <c:v>24922.286823243569</c:v>
                </c:pt>
                <c:pt idx="363">
                  <c:v>24922.072043547938</c:v>
                </c:pt>
                <c:pt idx="364">
                  <c:v>24921.857263289679</c:v>
                </c:pt>
                <c:pt idx="365">
                  <c:v>24921.6424824688</c:v>
                </c:pt>
                <c:pt idx="366">
                  <c:v>24921.427701085315</c:v>
                </c:pt>
                <c:pt idx="367">
                  <c:v>24921.212919139231</c:v>
                </c:pt>
                <c:pt idx="368">
                  <c:v>24920.998136630562</c:v>
                </c:pt>
                <c:pt idx="369">
                  <c:v>24920.78335355932</c:v>
                </c:pt>
                <c:pt idx="370">
                  <c:v>24920.568569925515</c:v>
                </c:pt>
                <c:pt idx="371">
                  <c:v>24920.353785729163</c:v>
                </c:pt>
                <c:pt idx="372">
                  <c:v>24920.13900097027</c:v>
                </c:pt>
                <c:pt idx="373">
                  <c:v>24919.924215648851</c:v>
                </c:pt>
                <c:pt idx="374">
                  <c:v>24919.709429764916</c:v>
                </c:pt>
                <c:pt idx="375">
                  <c:v>24919.494643318478</c:v>
                </c:pt>
                <c:pt idx="376">
                  <c:v>24919.279856309542</c:v>
                </c:pt>
                <c:pt idx="377">
                  <c:v>24919.065068738124</c:v>
                </c:pt>
                <c:pt idx="378">
                  <c:v>24918.850280604238</c:v>
                </c:pt>
                <c:pt idx="379">
                  <c:v>24918.635491907891</c:v>
                </c:pt>
                <c:pt idx="380">
                  <c:v>24918.420702649099</c:v>
                </c:pt>
                <c:pt idx="381">
                  <c:v>24918.205912827871</c:v>
                </c:pt>
                <c:pt idx="382">
                  <c:v>24917.991122444215</c:v>
                </c:pt>
                <c:pt idx="383">
                  <c:v>24917.776331498146</c:v>
                </c:pt>
                <c:pt idx="384">
                  <c:v>24917.561539989674</c:v>
                </c:pt>
                <c:pt idx="385">
                  <c:v>24917.346747918811</c:v>
                </c:pt>
                <c:pt idx="386">
                  <c:v>24917.131955285564</c:v>
                </c:pt>
                <c:pt idx="387">
                  <c:v>24916.917162089951</c:v>
                </c:pt>
                <c:pt idx="388">
                  <c:v>24916.702368331982</c:v>
                </c:pt>
                <c:pt idx="389">
                  <c:v>24916.487574011669</c:v>
                </c:pt>
                <c:pt idx="390">
                  <c:v>24916.272779129024</c:v>
                </c:pt>
                <c:pt idx="391">
                  <c:v>24916.057983684052</c:v>
                </c:pt>
                <c:pt idx="392">
                  <c:v>24915.843187676768</c:v>
                </c:pt>
                <c:pt idx="393">
                  <c:v>24915.628391107184</c:v>
                </c:pt>
                <c:pt idx="394">
                  <c:v>24915.413593975311</c:v>
                </c:pt>
                <c:pt idx="395">
                  <c:v>24915.198796281158</c:v>
                </c:pt>
                <c:pt idx="396">
                  <c:v>24914.983998024742</c:v>
                </c:pt>
                <c:pt idx="397">
                  <c:v>24914.769199206068</c:v>
                </c:pt>
                <c:pt idx="398">
                  <c:v>24914.554399825152</c:v>
                </c:pt>
                <c:pt idx="399">
                  <c:v>24914.339599882005</c:v>
                </c:pt>
                <c:pt idx="400">
                  <c:v>24914.124799376634</c:v>
                </c:pt>
                <c:pt idx="401">
                  <c:v>24913.909998309056</c:v>
                </c:pt>
                <c:pt idx="402">
                  <c:v>24913.69519667928</c:v>
                </c:pt>
                <c:pt idx="403">
                  <c:v>24913.480394487317</c:v>
                </c:pt>
                <c:pt idx="404">
                  <c:v>24913.265591733179</c:v>
                </c:pt>
                <c:pt idx="405">
                  <c:v>24913.05078841688</c:v>
                </c:pt>
                <c:pt idx="406">
                  <c:v>24912.835984538426</c:v>
                </c:pt>
                <c:pt idx="407">
                  <c:v>24912.621180097831</c:v>
                </c:pt>
                <c:pt idx="408">
                  <c:v>24912.406375095103</c:v>
                </c:pt>
                <c:pt idx="409">
                  <c:v>24912.191569530256</c:v>
                </c:pt>
                <c:pt idx="410">
                  <c:v>24911.976763403305</c:v>
                </c:pt>
                <c:pt idx="411">
                  <c:v>24911.761956714257</c:v>
                </c:pt>
                <c:pt idx="412">
                  <c:v>24911.547149463124</c:v>
                </c:pt>
                <c:pt idx="413">
                  <c:v>24911.332341649915</c:v>
                </c:pt>
                <c:pt idx="414">
                  <c:v>24911.117533274646</c:v>
                </c:pt>
                <c:pt idx="415">
                  <c:v>24910.902724337328</c:v>
                </c:pt>
                <c:pt idx="416">
                  <c:v>24910.68791483797</c:v>
                </c:pt>
                <c:pt idx="417">
                  <c:v>24910.473104776585</c:v>
                </c:pt>
                <c:pt idx="418">
                  <c:v>24910.258294153184</c:v>
                </c:pt>
                <c:pt idx="419">
                  <c:v>24910.043482967776</c:v>
                </c:pt>
                <c:pt idx="420">
                  <c:v>24909.828671220374</c:v>
                </c:pt>
                <c:pt idx="421">
                  <c:v>24909.613858910991</c:v>
                </c:pt>
                <c:pt idx="422">
                  <c:v>24909.399046039634</c:v>
                </c:pt>
                <c:pt idx="423">
                  <c:v>24909.18423260632</c:v>
                </c:pt>
                <c:pt idx="424">
                  <c:v>24908.969418611057</c:v>
                </c:pt>
                <c:pt idx="425">
                  <c:v>24908.754604053855</c:v>
                </c:pt>
                <c:pt idx="426">
                  <c:v>24908.539788934726</c:v>
                </c:pt>
                <c:pt idx="427">
                  <c:v>24908.324973253682</c:v>
                </c:pt>
                <c:pt idx="428">
                  <c:v>24908.110157010738</c:v>
                </c:pt>
                <c:pt idx="429">
                  <c:v>24907.895340205901</c:v>
                </c:pt>
                <c:pt idx="430">
                  <c:v>24907.680522839186</c:v>
                </c:pt>
                <c:pt idx="431">
                  <c:v>24907.465704910599</c:v>
                </c:pt>
                <c:pt idx="432">
                  <c:v>24907.250886420152</c:v>
                </c:pt>
                <c:pt idx="433">
                  <c:v>24907.036067367862</c:v>
                </c:pt>
                <c:pt idx="434">
                  <c:v>24906.821247753734</c:v>
                </c:pt>
                <c:pt idx="435">
                  <c:v>24906.606427577786</c:v>
                </c:pt>
                <c:pt idx="436">
                  <c:v>24906.391606840021</c:v>
                </c:pt>
                <c:pt idx="437">
                  <c:v>24906.176785540454</c:v>
                </c:pt>
                <c:pt idx="438">
                  <c:v>24905.961963679099</c:v>
                </c:pt>
                <c:pt idx="439">
                  <c:v>24905.747141255964</c:v>
                </c:pt>
                <c:pt idx="440">
                  <c:v>24905.532318271064</c:v>
                </c:pt>
                <c:pt idx="441">
                  <c:v>24905.317494724408</c:v>
                </c:pt>
                <c:pt idx="442">
                  <c:v>24905.102670616005</c:v>
                </c:pt>
                <c:pt idx="443">
                  <c:v>24904.887845945868</c:v>
                </c:pt>
                <c:pt idx="444">
                  <c:v>24904.673020714014</c:v>
                </c:pt>
                <c:pt idx="445">
                  <c:v>24904.458194920444</c:v>
                </c:pt>
                <c:pt idx="446">
                  <c:v>24904.243368565174</c:v>
                </c:pt>
                <c:pt idx="447">
                  <c:v>24904.028541648218</c:v>
                </c:pt>
                <c:pt idx="448">
                  <c:v>24903.813714169584</c:v>
                </c:pt>
                <c:pt idx="449">
                  <c:v>24903.598886129286</c:v>
                </c:pt>
                <c:pt idx="450">
                  <c:v>24903.384057527332</c:v>
                </c:pt>
                <c:pt idx="451">
                  <c:v>24903.169228363739</c:v>
                </c:pt>
                <c:pt idx="452">
                  <c:v>24902.954398638511</c:v>
                </c:pt>
                <c:pt idx="453">
                  <c:v>24902.739568351662</c:v>
                </c:pt>
                <c:pt idx="454">
                  <c:v>24902.524737503205</c:v>
                </c:pt>
                <c:pt idx="455">
                  <c:v>24902.309906093153</c:v>
                </c:pt>
                <c:pt idx="456">
                  <c:v>24902.095074121513</c:v>
                </c:pt>
                <c:pt idx="457">
                  <c:v>24901.880241588296</c:v>
                </c:pt>
                <c:pt idx="458">
                  <c:v>24901.665408493514</c:v>
                </c:pt>
                <c:pt idx="459">
                  <c:v>24901.450574837181</c:v>
                </c:pt>
                <c:pt idx="460">
                  <c:v>24901.235740619308</c:v>
                </c:pt>
                <c:pt idx="461">
                  <c:v>24901.020905839905</c:v>
                </c:pt>
                <c:pt idx="462">
                  <c:v>24900.806070498984</c:v>
                </c:pt>
                <c:pt idx="463">
                  <c:v>24900.591234596555</c:v>
                </c:pt>
                <c:pt idx="464">
                  <c:v>24900.37639813263</c:v>
                </c:pt>
                <c:pt idx="465">
                  <c:v>24900.161561107219</c:v>
                </c:pt>
                <c:pt idx="466">
                  <c:v>24899.946723520337</c:v>
                </c:pt>
                <c:pt idx="467">
                  <c:v>24899.731885371992</c:v>
                </c:pt>
                <c:pt idx="468">
                  <c:v>24899.517046662197</c:v>
                </c:pt>
                <c:pt idx="469">
                  <c:v>24899.30220739096</c:v>
                </c:pt>
                <c:pt idx="470">
                  <c:v>24899.087367558295</c:v>
                </c:pt>
                <c:pt idx="471">
                  <c:v>24898.872527164214</c:v>
                </c:pt>
                <c:pt idx="472">
                  <c:v>24898.657686208728</c:v>
                </c:pt>
                <c:pt idx="473">
                  <c:v>24898.442844691846</c:v>
                </c:pt>
                <c:pt idx="474">
                  <c:v>24898.228002613581</c:v>
                </c:pt>
                <c:pt idx="475">
                  <c:v>24898.013159973947</c:v>
                </c:pt>
                <c:pt idx="476">
                  <c:v>24897.798316772951</c:v>
                </c:pt>
                <c:pt idx="477">
                  <c:v>24897.583473010607</c:v>
                </c:pt>
                <c:pt idx="478">
                  <c:v>24897.368628686923</c:v>
                </c:pt>
                <c:pt idx="479">
                  <c:v>24897.153783801914</c:v>
                </c:pt>
                <c:pt idx="480">
                  <c:v>24896.93893835559</c:v>
                </c:pt>
                <c:pt idx="481">
                  <c:v>24896.724092347962</c:v>
                </c:pt>
                <c:pt idx="482">
                  <c:v>24896.509245779042</c:v>
                </c:pt>
                <c:pt idx="483">
                  <c:v>24896.294398648839</c:v>
                </c:pt>
                <c:pt idx="484">
                  <c:v>24896.079550957365</c:v>
                </c:pt>
                <c:pt idx="485">
                  <c:v>24895.864702704632</c:v>
                </c:pt>
                <c:pt idx="486">
                  <c:v>24895.649853890653</c:v>
                </c:pt>
                <c:pt idx="487">
                  <c:v>24895.435004515435</c:v>
                </c:pt>
                <c:pt idx="488">
                  <c:v>24895.220154578994</c:v>
                </c:pt>
                <c:pt idx="489">
                  <c:v>24895.00530408134</c:v>
                </c:pt>
                <c:pt idx="490">
                  <c:v>24894.790453022484</c:v>
                </c:pt>
                <c:pt idx="491">
                  <c:v>24894.575601402437</c:v>
                </c:pt>
                <c:pt idx="492">
                  <c:v>24894.360749221207</c:v>
                </c:pt>
                <c:pt idx="493">
                  <c:v>24894.145896478807</c:v>
                </c:pt>
                <c:pt idx="494">
                  <c:v>24893.931043175249</c:v>
                </c:pt>
                <c:pt idx="495">
                  <c:v>24893.716189310544</c:v>
                </c:pt>
                <c:pt idx="496">
                  <c:v>24893.501334884706</c:v>
                </c:pt>
                <c:pt idx="497">
                  <c:v>24893.286479897746</c:v>
                </c:pt>
                <c:pt idx="498">
                  <c:v>24893.071624349672</c:v>
                </c:pt>
                <c:pt idx="499">
                  <c:v>24892.856768240497</c:v>
                </c:pt>
                <c:pt idx="500">
                  <c:v>24892.641911570234</c:v>
                </c:pt>
                <c:pt idx="501">
                  <c:v>24892.427054338892</c:v>
                </c:pt>
                <c:pt idx="502">
                  <c:v>24892.212196546479</c:v>
                </c:pt>
                <c:pt idx="503">
                  <c:v>24891.99733819301</c:v>
                </c:pt>
                <c:pt idx="504">
                  <c:v>24891.7824792785</c:v>
                </c:pt>
                <c:pt idx="505">
                  <c:v>24891.567619802954</c:v>
                </c:pt>
                <c:pt idx="506">
                  <c:v>24891.352759766389</c:v>
                </c:pt>
                <c:pt idx="507">
                  <c:v>24891.137899168811</c:v>
                </c:pt>
                <c:pt idx="508">
                  <c:v>24890.923038010231</c:v>
                </c:pt>
                <c:pt idx="509">
                  <c:v>24890.708176290664</c:v>
                </c:pt>
                <c:pt idx="510">
                  <c:v>24890.49331401012</c:v>
                </c:pt>
                <c:pt idx="511">
                  <c:v>24890.278451168611</c:v>
                </c:pt>
                <c:pt idx="512">
                  <c:v>24890.063587766144</c:v>
                </c:pt>
                <c:pt idx="513">
                  <c:v>24889.848723802734</c:v>
                </c:pt>
                <c:pt idx="514">
                  <c:v>24889.633859278394</c:v>
                </c:pt>
                <c:pt idx="515">
                  <c:v>24889.418994193133</c:v>
                </c:pt>
                <c:pt idx="516">
                  <c:v>24889.204128546964</c:v>
                </c:pt>
                <c:pt idx="517">
                  <c:v>24888.989262339892</c:v>
                </c:pt>
                <c:pt idx="518">
                  <c:v>24888.774395571934</c:v>
                </c:pt>
                <c:pt idx="519">
                  <c:v>24888.559528243102</c:v>
                </c:pt>
                <c:pt idx="520">
                  <c:v>24888.344660353403</c:v>
                </c:pt>
                <c:pt idx="521">
                  <c:v>24888.129791902851</c:v>
                </c:pt>
                <c:pt idx="522">
                  <c:v>24887.914922891458</c:v>
                </c:pt>
                <c:pt idx="523">
                  <c:v>24887.700053319233</c:v>
                </c:pt>
                <c:pt idx="524">
                  <c:v>24887.485183186189</c:v>
                </c:pt>
                <c:pt idx="525">
                  <c:v>24887.270312492336</c:v>
                </c:pt>
                <c:pt idx="526">
                  <c:v>24887.055441237688</c:v>
                </c:pt>
                <c:pt idx="527">
                  <c:v>24886.840569422249</c:v>
                </c:pt>
                <c:pt idx="528">
                  <c:v>24886.625697046038</c:v>
                </c:pt>
                <c:pt idx="529">
                  <c:v>24886.410824109062</c:v>
                </c:pt>
                <c:pt idx="530">
                  <c:v>24886.195950611334</c:v>
                </c:pt>
                <c:pt idx="531">
                  <c:v>24885.981076552867</c:v>
                </c:pt>
                <c:pt idx="532">
                  <c:v>24885.766201933668</c:v>
                </c:pt>
                <c:pt idx="533">
                  <c:v>24885.55132675375</c:v>
                </c:pt>
                <c:pt idx="534">
                  <c:v>24885.336451013129</c:v>
                </c:pt>
                <c:pt idx="535">
                  <c:v>24885.121574711808</c:v>
                </c:pt>
                <c:pt idx="536">
                  <c:v>24884.906697849805</c:v>
                </c:pt>
                <c:pt idx="537">
                  <c:v>24884.691820427124</c:v>
                </c:pt>
                <c:pt idx="538">
                  <c:v>24884.476942443784</c:v>
                </c:pt>
                <c:pt idx="539">
                  <c:v>24884.262063899791</c:v>
                </c:pt>
                <c:pt idx="540">
                  <c:v>24884.047184795159</c:v>
                </c:pt>
                <c:pt idx="541">
                  <c:v>24883.832305129901</c:v>
                </c:pt>
                <c:pt idx="542">
                  <c:v>24883.617424904023</c:v>
                </c:pt>
                <c:pt idx="543">
                  <c:v>24883.40254411754</c:v>
                </c:pt>
                <c:pt idx="544">
                  <c:v>24883.187662770459</c:v>
                </c:pt>
                <c:pt idx="545">
                  <c:v>24882.972780862798</c:v>
                </c:pt>
                <c:pt idx="546">
                  <c:v>24882.75789839456</c:v>
                </c:pt>
                <c:pt idx="547">
                  <c:v>24882.543015365765</c:v>
                </c:pt>
                <c:pt idx="548">
                  <c:v>24882.328131776416</c:v>
                </c:pt>
                <c:pt idx="549">
                  <c:v>24882.11324762653</c:v>
                </c:pt>
                <c:pt idx="550">
                  <c:v>24881.898362916116</c:v>
                </c:pt>
                <c:pt idx="551">
                  <c:v>24881.683477645187</c:v>
                </c:pt>
                <c:pt idx="552">
                  <c:v>24881.468591813751</c:v>
                </c:pt>
                <c:pt idx="553">
                  <c:v>24881.253705421823</c:v>
                </c:pt>
                <c:pt idx="554">
                  <c:v>24881.038818469409</c:v>
                </c:pt>
                <c:pt idx="555">
                  <c:v>24880.823930956522</c:v>
                </c:pt>
                <c:pt idx="556">
                  <c:v>24880.609042883178</c:v>
                </c:pt>
                <c:pt idx="557">
                  <c:v>24880.394154249381</c:v>
                </c:pt>
                <c:pt idx="558">
                  <c:v>24880.179265055151</c:v>
                </c:pt>
                <c:pt idx="559">
                  <c:v>24879.964375300493</c:v>
                </c:pt>
                <c:pt idx="560">
                  <c:v>24879.749484985419</c:v>
                </c:pt>
                <c:pt idx="561">
                  <c:v>24879.53459410994</c:v>
                </c:pt>
                <c:pt idx="562">
                  <c:v>24879.319702674067</c:v>
                </c:pt>
                <c:pt idx="563">
                  <c:v>24879.104810677814</c:v>
                </c:pt>
                <c:pt idx="564">
                  <c:v>24878.889918121189</c:v>
                </c:pt>
                <c:pt idx="565">
                  <c:v>24878.675025004202</c:v>
                </c:pt>
                <c:pt idx="566">
                  <c:v>24878.460131326872</c:v>
                </c:pt>
                <c:pt idx="567">
                  <c:v>24878.245237089202</c:v>
                </c:pt>
                <c:pt idx="568">
                  <c:v>24878.030342291207</c:v>
                </c:pt>
                <c:pt idx="569">
                  <c:v>24877.815446932898</c:v>
                </c:pt>
                <c:pt idx="570">
                  <c:v>24877.600551014286</c:v>
                </c:pt>
                <c:pt idx="571">
                  <c:v>24877.385654535381</c:v>
                </c:pt>
                <c:pt idx="572">
                  <c:v>24877.170757496195</c:v>
                </c:pt>
                <c:pt idx="573">
                  <c:v>24876.955859896738</c:v>
                </c:pt>
                <c:pt idx="574">
                  <c:v>24876.740961737021</c:v>
                </c:pt>
                <c:pt idx="575">
                  <c:v>24876.52606301706</c:v>
                </c:pt>
                <c:pt idx="576">
                  <c:v>24876.311163736864</c:v>
                </c:pt>
                <c:pt idx="577">
                  <c:v>24876.096263896441</c:v>
                </c:pt>
                <c:pt idx="578">
                  <c:v>24875.881363495802</c:v>
                </c:pt>
                <c:pt idx="579">
                  <c:v>24875.666462534966</c:v>
                </c:pt>
                <c:pt idx="580">
                  <c:v>24875.451561013935</c:v>
                </c:pt>
                <c:pt idx="581">
                  <c:v>24875.236658932725</c:v>
                </c:pt>
                <c:pt idx="582">
                  <c:v>24875.021756291342</c:v>
                </c:pt>
                <c:pt idx="583">
                  <c:v>24874.806853089805</c:v>
                </c:pt>
                <c:pt idx="584">
                  <c:v>24874.591949328122</c:v>
                </c:pt>
                <c:pt idx="585">
                  <c:v>24874.377045006302</c:v>
                </c:pt>
                <c:pt idx="586">
                  <c:v>24874.162140124357</c:v>
                </c:pt>
                <c:pt idx="587">
                  <c:v>24873.947234682299</c:v>
                </c:pt>
                <c:pt idx="588">
                  <c:v>24873.73232868014</c:v>
                </c:pt>
                <c:pt idx="589">
                  <c:v>24873.51742211789</c:v>
                </c:pt>
                <c:pt idx="590">
                  <c:v>24873.302514995561</c:v>
                </c:pt>
                <c:pt idx="591">
                  <c:v>24873.087607313162</c:v>
                </c:pt>
                <c:pt idx="592">
                  <c:v>24872.872699070707</c:v>
                </c:pt>
                <c:pt idx="593">
                  <c:v>24872.657790268204</c:v>
                </c:pt>
                <c:pt idx="594">
                  <c:v>24872.44288090567</c:v>
                </c:pt>
                <c:pt idx="595">
                  <c:v>24872.227970983113</c:v>
                </c:pt>
                <c:pt idx="596">
                  <c:v>24872.013060500543</c:v>
                </c:pt>
                <c:pt idx="597">
                  <c:v>24871.798149457973</c:v>
                </c:pt>
                <c:pt idx="598">
                  <c:v>24871.583237855411</c:v>
                </c:pt>
                <c:pt idx="599">
                  <c:v>24871.368325692871</c:v>
                </c:pt>
                <c:pt idx="600">
                  <c:v>24871.153412970361</c:v>
                </c:pt>
                <c:pt idx="601">
                  <c:v>24870.938499687894</c:v>
                </c:pt>
                <c:pt idx="602">
                  <c:v>24870.723585845481</c:v>
                </c:pt>
                <c:pt idx="603">
                  <c:v>24870.508671443135</c:v>
                </c:pt>
                <c:pt idx="604">
                  <c:v>24870.293756480864</c:v>
                </c:pt>
                <c:pt idx="605">
                  <c:v>24870.078840958686</c:v>
                </c:pt>
                <c:pt idx="606">
                  <c:v>24869.863924876609</c:v>
                </c:pt>
                <c:pt idx="607">
                  <c:v>24869.649008234639</c:v>
                </c:pt>
                <c:pt idx="608">
                  <c:v>24869.434091032792</c:v>
                </c:pt>
                <c:pt idx="609">
                  <c:v>24869.219173271078</c:v>
                </c:pt>
                <c:pt idx="610">
                  <c:v>24869.004254949508</c:v>
                </c:pt>
                <c:pt idx="611">
                  <c:v>24868.789336068094</c:v>
                </c:pt>
                <c:pt idx="612">
                  <c:v>24868.574416626845</c:v>
                </c:pt>
                <c:pt idx="613">
                  <c:v>24868.359496625773</c:v>
                </c:pt>
                <c:pt idx="614">
                  <c:v>24868.144576064893</c:v>
                </c:pt>
                <c:pt idx="615">
                  <c:v>24867.929654944212</c:v>
                </c:pt>
                <c:pt idx="616">
                  <c:v>24867.71473326374</c:v>
                </c:pt>
                <c:pt idx="617">
                  <c:v>24867.499811023492</c:v>
                </c:pt>
                <c:pt idx="618">
                  <c:v>24867.284888223476</c:v>
                </c:pt>
                <c:pt idx="619">
                  <c:v>24867.069964863702</c:v>
                </c:pt>
                <c:pt idx="620">
                  <c:v>24866.855040944185</c:v>
                </c:pt>
                <c:pt idx="621">
                  <c:v>24866.640116464936</c:v>
                </c:pt>
                <c:pt idx="622">
                  <c:v>24866.425191425966</c:v>
                </c:pt>
                <c:pt idx="623">
                  <c:v>24866.210265827285</c:v>
                </c:pt>
                <c:pt idx="624">
                  <c:v>24865.995339668905</c:v>
                </c:pt>
                <c:pt idx="625">
                  <c:v>24865.780412950837</c:v>
                </c:pt>
                <c:pt idx="626">
                  <c:v>24865.565485673091</c:v>
                </c:pt>
                <c:pt idx="627">
                  <c:v>24865.350557835678</c:v>
                </c:pt>
                <c:pt idx="628">
                  <c:v>24865.135629438613</c:v>
                </c:pt>
                <c:pt idx="629">
                  <c:v>24864.9207004819</c:v>
                </c:pt>
                <c:pt idx="630">
                  <c:v>24864.705770965556</c:v>
                </c:pt>
                <c:pt idx="631">
                  <c:v>24864.49084088959</c:v>
                </c:pt>
                <c:pt idx="632">
                  <c:v>24864.275910254015</c:v>
                </c:pt>
                <c:pt idx="633">
                  <c:v>24864.060979058839</c:v>
                </c:pt>
                <c:pt idx="634">
                  <c:v>24863.846047304076</c:v>
                </c:pt>
                <c:pt idx="635">
                  <c:v>24863.631114989734</c:v>
                </c:pt>
                <c:pt idx="636">
                  <c:v>24863.416182115827</c:v>
                </c:pt>
                <c:pt idx="637">
                  <c:v>24863.201248682366</c:v>
                </c:pt>
                <c:pt idx="638">
                  <c:v>24862.986314689362</c:v>
                </c:pt>
                <c:pt idx="639">
                  <c:v>24862.771380136826</c:v>
                </c:pt>
                <c:pt idx="640">
                  <c:v>24862.556445024766</c:v>
                </c:pt>
                <c:pt idx="641">
                  <c:v>24862.341509353198</c:v>
                </c:pt>
                <c:pt idx="642">
                  <c:v>24862.126573122132</c:v>
                </c:pt>
                <c:pt idx="643">
                  <c:v>24861.911636331577</c:v>
                </c:pt>
                <c:pt idx="644">
                  <c:v>24861.696698981545</c:v>
                </c:pt>
                <c:pt idx="645">
                  <c:v>24861.481761072049</c:v>
                </c:pt>
                <c:pt idx="646">
                  <c:v>24861.266822603098</c:v>
                </c:pt>
                <c:pt idx="647">
                  <c:v>24861.051883574706</c:v>
                </c:pt>
                <c:pt idx="648">
                  <c:v>24860.83694398688</c:v>
                </c:pt>
                <c:pt idx="649">
                  <c:v>24860.622003839631</c:v>
                </c:pt>
                <c:pt idx="650">
                  <c:v>24860.407063132974</c:v>
                </c:pt>
                <c:pt idx="651">
                  <c:v>24860.192121866916</c:v>
                </c:pt>
                <c:pt idx="652">
                  <c:v>24859.977180041471</c:v>
                </c:pt>
                <c:pt idx="653">
                  <c:v>24859.762237656654</c:v>
                </c:pt>
                <c:pt idx="654">
                  <c:v>24859.547294712473</c:v>
                </c:pt>
                <c:pt idx="655">
                  <c:v>24859.332351208934</c:v>
                </c:pt>
                <c:pt idx="656">
                  <c:v>24859.117407146052</c:v>
                </c:pt>
                <c:pt idx="657">
                  <c:v>24858.902462523838</c:v>
                </c:pt>
                <c:pt idx="658">
                  <c:v>24858.687517342303</c:v>
                </c:pt>
                <c:pt idx="659">
                  <c:v>24858.472571601462</c:v>
                </c:pt>
                <c:pt idx="660">
                  <c:v>24858.257625301318</c:v>
                </c:pt>
                <c:pt idx="661">
                  <c:v>24858.042678441889</c:v>
                </c:pt>
                <c:pt idx="662">
                  <c:v>24857.827731023186</c:v>
                </c:pt>
                <c:pt idx="663">
                  <c:v>24857.612783045213</c:v>
                </c:pt>
                <c:pt idx="664">
                  <c:v>24857.397834507989</c:v>
                </c:pt>
                <c:pt idx="665">
                  <c:v>24857.182885411519</c:v>
                </c:pt>
                <c:pt idx="666">
                  <c:v>24856.96793575582</c:v>
                </c:pt>
                <c:pt idx="667">
                  <c:v>24856.752985540901</c:v>
                </c:pt>
                <c:pt idx="668">
                  <c:v>24856.538034766771</c:v>
                </c:pt>
                <c:pt idx="669">
                  <c:v>24856.323083433446</c:v>
                </c:pt>
                <c:pt idx="670">
                  <c:v>24856.108131540932</c:v>
                </c:pt>
                <c:pt idx="671">
                  <c:v>24855.893179089242</c:v>
                </c:pt>
                <c:pt idx="672">
                  <c:v>24855.678226078384</c:v>
                </c:pt>
                <c:pt idx="673">
                  <c:v>24855.463272508376</c:v>
                </c:pt>
                <c:pt idx="674">
                  <c:v>24855.248318379221</c:v>
                </c:pt>
                <c:pt idx="675">
                  <c:v>24855.033363690938</c:v>
                </c:pt>
                <c:pt idx="676">
                  <c:v>24854.818408443534</c:v>
                </c:pt>
                <c:pt idx="677">
                  <c:v>24854.60345263702</c:v>
                </c:pt>
                <c:pt idx="678">
                  <c:v>24854.388496271407</c:v>
                </c:pt>
                <c:pt idx="679">
                  <c:v>24854.17353934671</c:v>
                </c:pt>
                <c:pt idx="680">
                  <c:v>24853.958581862935</c:v>
                </c:pt>
                <c:pt idx="681">
                  <c:v>24853.743623820097</c:v>
                </c:pt>
                <c:pt idx="682">
                  <c:v>24853.528665218204</c:v>
                </c:pt>
                <c:pt idx="683">
                  <c:v>24853.31370605727</c:v>
                </c:pt>
                <c:pt idx="684">
                  <c:v>24853.098746337302</c:v>
                </c:pt>
                <c:pt idx="685">
                  <c:v>24852.883786058315</c:v>
                </c:pt>
                <c:pt idx="686">
                  <c:v>24852.668825220317</c:v>
                </c:pt>
                <c:pt idx="687">
                  <c:v>24852.453863823321</c:v>
                </c:pt>
                <c:pt idx="688">
                  <c:v>24852.238901867338</c:v>
                </c:pt>
                <c:pt idx="689">
                  <c:v>24852.023939352377</c:v>
                </c:pt>
                <c:pt idx="690">
                  <c:v>24851.808976278455</c:v>
                </c:pt>
                <c:pt idx="691">
                  <c:v>24851.594012645575</c:v>
                </c:pt>
                <c:pt idx="692">
                  <c:v>24851.379048453753</c:v>
                </c:pt>
                <c:pt idx="693">
                  <c:v>24851.164083703003</c:v>
                </c:pt>
                <c:pt idx="694">
                  <c:v>24850.949118393328</c:v>
                </c:pt>
                <c:pt idx="695">
                  <c:v>24850.734152524743</c:v>
                </c:pt>
                <c:pt idx="696">
                  <c:v>24850.519186097263</c:v>
                </c:pt>
                <c:pt idx="697">
                  <c:v>24850.304219110894</c:v>
                </c:pt>
                <c:pt idx="698">
                  <c:v>24850.089251565649</c:v>
                </c:pt>
                <c:pt idx="699">
                  <c:v>24849.87428346154</c:v>
                </c:pt>
                <c:pt idx="700">
                  <c:v>24849.659314798577</c:v>
                </c:pt>
                <c:pt idx="701">
                  <c:v>24849.444345576769</c:v>
                </c:pt>
                <c:pt idx="702">
                  <c:v>24849.229375796131</c:v>
                </c:pt>
                <c:pt idx="703">
                  <c:v>24849.01440545667</c:v>
                </c:pt>
                <c:pt idx="704">
                  <c:v>24848.799434558401</c:v>
                </c:pt>
                <c:pt idx="705">
                  <c:v>24848.584463101335</c:v>
                </c:pt>
                <c:pt idx="706">
                  <c:v>24848.369491085479</c:v>
                </c:pt>
                <c:pt idx="707">
                  <c:v>24848.154518510848</c:v>
                </c:pt>
                <c:pt idx="708">
                  <c:v>24847.939545377449</c:v>
                </c:pt>
                <c:pt idx="709">
                  <c:v>24847.724571685299</c:v>
                </c:pt>
                <c:pt idx="710">
                  <c:v>24847.509597434408</c:v>
                </c:pt>
                <c:pt idx="711">
                  <c:v>24847.29462262478</c:v>
                </c:pt>
                <c:pt idx="712">
                  <c:v>24847.079647256433</c:v>
                </c:pt>
                <c:pt idx="713">
                  <c:v>24846.864671329378</c:v>
                </c:pt>
                <c:pt idx="714">
                  <c:v>24846.649694843625</c:v>
                </c:pt>
                <c:pt idx="715">
                  <c:v>24846.434717799184</c:v>
                </c:pt>
                <c:pt idx="716">
                  <c:v>24846.219740196066</c:v>
                </c:pt>
                <c:pt idx="717">
                  <c:v>24846.004762034281</c:v>
                </c:pt>
                <c:pt idx="718">
                  <c:v>24845.789783313845</c:v>
                </c:pt>
                <c:pt idx="719">
                  <c:v>24845.574804034764</c:v>
                </c:pt>
                <c:pt idx="720">
                  <c:v>24845.35982419705</c:v>
                </c:pt>
                <c:pt idx="721">
                  <c:v>24845.144843800714</c:v>
                </c:pt>
                <c:pt idx="722">
                  <c:v>24844.929862845765</c:v>
                </c:pt>
                <c:pt idx="723">
                  <c:v>24844.71488133222</c:v>
                </c:pt>
                <c:pt idx="724">
                  <c:v>24844.499899260085</c:v>
                </c:pt>
                <c:pt idx="725">
                  <c:v>24844.284916629378</c:v>
                </c:pt>
                <c:pt idx="726">
                  <c:v>24844.069933440103</c:v>
                </c:pt>
                <c:pt idx="727">
                  <c:v>24843.854949692275</c:v>
                </c:pt>
                <c:pt idx="728">
                  <c:v>24843.639965385901</c:v>
                </c:pt>
                <c:pt idx="729">
                  <c:v>24843.424980520995</c:v>
                </c:pt>
                <c:pt idx="730">
                  <c:v>24843.209995097564</c:v>
                </c:pt>
                <c:pt idx="731">
                  <c:v>24842.995009115624</c:v>
                </c:pt>
                <c:pt idx="732">
                  <c:v>24842.780022575185</c:v>
                </c:pt>
                <c:pt idx="733">
                  <c:v>24842.565035476258</c:v>
                </c:pt>
                <c:pt idx="734">
                  <c:v>24842.350047818854</c:v>
                </c:pt>
                <c:pt idx="735">
                  <c:v>24842.135059602984</c:v>
                </c:pt>
                <c:pt idx="736">
                  <c:v>24841.920070828655</c:v>
                </c:pt>
                <c:pt idx="737">
                  <c:v>24841.705081495886</c:v>
                </c:pt>
                <c:pt idx="738">
                  <c:v>24841.490091604686</c:v>
                </c:pt>
                <c:pt idx="739">
                  <c:v>24841.275101155064</c:v>
                </c:pt>
                <c:pt idx="740">
                  <c:v>24841.060110147031</c:v>
                </c:pt>
                <c:pt idx="741">
                  <c:v>24840.845118580597</c:v>
                </c:pt>
                <c:pt idx="742">
                  <c:v>24840.630126455773</c:v>
                </c:pt>
                <c:pt idx="743">
                  <c:v>24840.415133772574</c:v>
                </c:pt>
                <c:pt idx="744">
                  <c:v>24840.200140531007</c:v>
                </c:pt>
                <c:pt idx="745">
                  <c:v>24839.985146731084</c:v>
                </c:pt>
                <c:pt idx="746">
                  <c:v>24839.770152372814</c:v>
                </c:pt>
                <c:pt idx="747">
                  <c:v>24839.555157456209</c:v>
                </c:pt>
                <c:pt idx="748">
                  <c:v>24839.340161981283</c:v>
                </c:pt>
                <c:pt idx="749">
                  <c:v>24839.125165948044</c:v>
                </c:pt>
                <c:pt idx="750">
                  <c:v>24838.910169356506</c:v>
                </c:pt>
                <c:pt idx="751">
                  <c:v>24838.695172206681</c:v>
                </c:pt>
                <c:pt idx="752">
                  <c:v>24838.480174498578</c:v>
                </c:pt>
                <c:pt idx="753">
                  <c:v>24838.265176232206</c:v>
                </c:pt>
                <c:pt idx="754">
                  <c:v>24838.050177407578</c:v>
                </c:pt>
                <c:pt idx="755">
                  <c:v>24837.835178024707</c:v>
                </c:pt>
                <c:pt idx="756">
                  <c:v>24837.620178083602</c:v>
                </c:pt>
                <c:pt idx="757">
                  <c:v>24837.405177584274</c:v>
                </c:pt>
                <c:pt idx="758">
                  <c:v>24837.190176526732</c:v>
                </c:pt>
                <c:pt idx="759">
                  <c:v>24836.975174910989</c:v>
                </c:pt>
                <c:pt idx="760">
                  <c:v>24836.760172737057</c:v>
                </c:pt>
                <c:pt idx="761">
                  <c:v>24836.545170004945</c:v>
                </c:pt>
                <c:pt idx="762">
                  <c:v>24836.330166714666</c:v>
                </c:pt>
                <c:pt idx="763">
                  <c:v>24836.11516286623</c:v>
                </c:pt>
                <c:pt idx="764">
                  <c:v>24835.900158459652</c:v>
                </c:pt>
                <c:pt idx="765">
                  <c:v>24835.685153494935</c:v>
                </c:pt>
                <c:pt idx="766">
                  <c:v>24835.470147972093</c:v>
                </c:pt>
                <c:pt idx="767">
                  <c:v>24835.255141891143</c:v>
                </c:pt>
                <c:pt idx="768">
                  <c:v>24835.040135252089</c:v>
                </c:pt>
                <c:pt idx="769">
                  <c:v>24834.825128054948</c:v>
                </c:pt>
                <c:pt idx="770">
                  <c:v>24834.610120299723</c:v>
                </c:pt>
                <c:pt idx="771">
                  <c:v>24834.395111986432</c:v>
                </c:pt>
                <c:pt idx="772">
                  <c:v>24834.180103115083</c:v>
                </c:pt>
                <c:pt idx="773">
                  <c:v>24833.965093685689</c:v>
                </c:pt>
                <c:pt idx="774">
                  <c:v>24833.750083698254</c:v>
                </c:pt>
                <c:pt idx="775">
                  <c:v>24833.535073152798</c:v>
                </c:pt>
                <c:pt idx="776">
                  <c:v>24833.32006204933</c:v>
                </c:pt>
                <c:pt idx="777">
                  <c:v>24833.105050387861</c:v>
                </c:pt>
                <c:pt idx="778">
                  <c:v>24832.890038168396</c:v>
                </c:pt>
                <c:pt idx="779">
                  <c:v>24832.675025390952</c:v>
                </c:pt>
                <c:pt idx="780">
                  <c:v>24832.460012055541</c:v>
                </c:pt>
                <c:pt idx="781">
                  <c:v>24832.244998162168</c:v>
                </c:pt>
                <c:pt idx="782">
                  <c:v>24832.029983710851</c:v>
                </c:pt>
                <c:pt idx="783">
                  <c:v>24831.814968701598</c:v>
                </c:pt>
                <c:pt idx="784">
                  <c:v>24831.599953134421</c:v>
                </c:pt>
                <c:pt idx="785">
                  <c:v>24831.384937009327</c:v>
                </c:pt>
                <c:pt idx="786">
                  <c:v>24831.169920326331</c:v>
                </c:pt>
                <c:pt idx="787">
                  <c:v>24830.954903085447</c:v>
                </c:pt>
                <c:pt idx="788">
                  <c:v>24830.739885286679</c:v>
                </c:pt>
                <c:pt idx="789">
                  <c:v>24830.524866930042</c:v>
                </c:pt>
                <c:pt idx="790">
                  <c:v>24830.309848015542</c:v>
                </c:pt>
                <c:pt idx="791">
                  <c:v>24830.094828543199</c:v>
                </c:pt>
                <c:pt idx="792">
                  <c:v>24829.879808513018</c:v>
                </c:pt>
                <c:pt idx="793">
                  <c:v>24829.664787925009</c:v>
                </c:pt>
                <c:pt idx="794">
                  <c:v>24829.449766779187</c:v>
                </c:pt>
                <c:pt idx="795">
                  <c:v>24829.234745075562</c:v>
                </c:pt>
                <c:pt idx="796">
                  <c:v>24829.019722814144</c:v>
                </c:pt>
                <c:pt idx="797">
                  <c:v>24828.804699994944</c:v>
                </c:pt>
                <c:pt idx="798">
                  <c:v>24828.589676617972</c:v>
                </c:pt>
                <c:pt idx="799">
                  <c:v>24828.37465268324</c:v>
                </c:pt>
                <c:pt idx="800">
                  <c:v>24828.159628190759</c:v>
                </c:pt>
                <c:pt idx="801">
                  <c:v>24827.944603140542</c:v>
                </c:pt>
                <c:pt idx="802">
                  <c:v>24827.729577532595</c:v>
                </c:pt>
                <c:pt idx="803">
                  <c:v>24827.514551366934</c:v>
                </c:pt>
                <c:pt idx="804">
                  <c:v>24827.299524643571</c:v>
                </c:pt>
                <c:pt idx="805">
                  <c:v>24827.084497362514</c:v>
                </c:pt>
                <c:pt idx="806">
                  <c:v>24826.869469523772</c:v>
                </c:pt>
                <c:pt idx="807">
                  <c:v>24826.654441127357</c:v>
                </c:pt>
                <c:pt idx="808">
                  <c:v>24826.439412173284</c:v>
                </c:pt>
                <c:pt idx="809">
                  <c:v>24826.22438266156</c:v>
                </c:pt>
                <c:pt idx="810">
                  <c:v>24826.009352592198</c:v>
                </c:pt>
                <c:pt idx="811">
                  <c:v>24825.794321965208</c:v>
                </c:pt>
                <c:pt idx="812">
                  <c:v>24825.579290780599</c:v>
                </c:pt>
                <c:pt idx="813">
                  <c:v>24825.364259038386</c:v>
                </c:pt>
                <c:pt idx="814">
                  <c:v>24825.149226738577</c:v>
                </c:pt>
                <c:pt idx="815">
                  <c:v>24824.934193881185</c:v>
                </c:pt>
                <c:pt idx="816">
                  <c:v>24824.719160466218</c:v>
                </c:pt>
                <c:pt idx="817">
                  <c:v>24824.504126493695</c:v>
                </c:pt>
                <c:pt idx="818">
                  <c:v>24824.289091963619</c:v>
                </c:pt>
                <c:pt idx="819">
                  <c:v>24824.074056876001</c:v>
                </c:pt>
                <c:pt idx="820">
                  <c:v>24823.859021230855</c:v>
                </c:pt>
                <c:pt idx="821">
                  <c:v>24823.643985028189</c:v>
                </c:pt>
                <c:pt idx="822">
                  <c:v>24823.428948268021</c:v>
                </c:pt>
                <c:pt idx="823">
                  <c:v>24823.213910950355</c:v>
                </c:pt>
                <c:pt idx="824">
                  <c:v>24822.998873075205</c:v>
                </c:pt>
                <c:pt idx="825">
                  <c:v>24822.783834642581</c:v>
                </c:pt>
                <c:pt idx="826">
                  <c:v>24822.568795652493</c:v>
                </c:pt>
                <c:pt idx="827">
                  <c:v>24822.353756104956</c:v>
                </c:pt>
                <c:pt idx="828">
                  <c:v>24822.138715999976</c:v>
                </c:pt>
                <c:pt idx="829">
                  <c:v>24821.923675337566</c:v>
                </c:pt>
                <c:pt idx="830">
                  <c:v>24821.708634117738</c:v>
                </c:pt>
                <c:pt idx="831">
                  <c:v>24821.493592340503</c:v>
                </c:pt>
                <c:pt idx="832">
                  <c:v>24821.278550005867</c:v>
                </c:pt>
                <c:pt idx="833">
                  <c:v>24821.063507113846</c:v>
                </c:pt>
                <c:pt idx="834">
                  <c:v>24820.848463664453</c:v>
                </c:pt>
                <c:pt idx="835">
                  <c:v>24820.633419657694</c:v>
                </c:pt>
                <c:pt idx="836">
                  <c:v>24820.418375093581</c:v>
                </c:pt>
                <c:pt idx="837">
                  <c:v>24820.20332997213</c:v>
                </c:pt>
                <c:pt idx="838">
                  <c:v>24819.988284293348</c:v>
                </c:pt>
                <c:pt idx="839">
                  <c:v>24819.773238057242</c:v>
                </c:pt>
                <c:pt idx="840">
                  <c:v>24819.558191263826</c:v>
                </c:pt>
                <c:pt idx="841">
                  <c:v>24819.343143913116</c:v>
                </c:pt>
                <c:pt idx="842">
                  <c:v>24819.128096005119</c:v>
                </c:pt>
                <c:pt idx="843">
                  <c:v>24818.913047539845</c:v>
                </c:pt>
                <c:pt idx="844">
                  <c:v>24818.697998517306</c:v>
                </c:pt>
                <c:pt idx="845">
                  <c:v>24818.482948937515</c:v>
                </c:pt>
                <c:pt idx="846">
                  <c:v>24818.267898800477</c:v>
                </c:pt>
                <c:pt idx="847">
                  <c:v>24818.052848106207</c:v>
                </c:pt>
                <c:pt idx="848">
                  <c:v>24817.837796854714</c:v>
                </c:pt>
                <c:pt idx="849">
                  <c:v>24817.62274504601</c:v>
                </c:pt>
                <c:pt idx="850">
                  <c:v>24817.40769268011</c:v>
                </c:pt>
                <c:pt idx="851">
                  <c:v>24817.192639757024</c:v>
                </c:pt>
                <c:pt idx="852">
                  <c:v>24816.97758627676</c:v>
                </c:pt>
                <c:pt idx="853">
                  <c:v>24816.762532239329</c:v>
                </c:pt>
                <c:pt idx="854">
                  <c:v>24816.547477644741</c:v>
                </c:pt>
                <c:pt idx="855">
                  <c:v>24816.332422493007</c:v>
                </c:pt>
                <c:pt idx="856">
                  <c:v>24816.117366784139</c:v>
                </c:pt>
                <c:pt idx="857">
                  <c:v>24815.902310518151</c:v>
                </c:pt>
                <c:pt idx="858">
                  <c:v>24815.687253695054</c:v>
                </c:pt>
                <c:pt idx="859">
                  <c:v>24815.472196314855</c:v>
                </c:pt>
                <c:pt idx="860">
                  <c:v>24815.257138377565</c:v>
                </c:pt>
                <c:pt idx="861">
                  <c:v>24815.042079883195</c:v>
                </c:pt>
                <c:pt idx="862">
                  <c:v>24814.827020831759</c:v>
                </c:pt>
                <c:pt idx="863">
                  <c:v>24814.611961223265</c:v>
                </c:pt>
                <c:pt idx="864">
                  <c:v>24814.396901057724</c:v>
                </c:pt>
                <c:pt idx="865">
                  <c:v>24814.18184033515</c:v>
                </c:pt>
                <c:pt idx="866">
                  <c:v>24813.96677905555</c:v>
                </c:pt>
                <c:pt idx="867">
                  <c:v>24813.751717218936</c:v>
                </c:pt>
                <c:pt idx="868">
                  <c:v>24813.536654825322</c:v>
                </c:pt>
                <c:pt idx="869">
                  <c:v>24813.321591874716</c:v>
                </c:pt>
                <c:pt idx="870">
                  <c:v>24813.106528367134</c:v>
                </c:pt>
                <c:pt idx="871">
                  <c:v>24812.891464302582</c:v>
                </c:pt>
                <c:pt idx="872">
                  <c:v>24812.67639968107</c:v>
                </c:pt>
                <c:pt idx="873">
                  <c:v>24812.461334502612</c:v>
                </c:pt>
                <c:pt idx="874">
                  <c:v>24812.246268767216</c:v>
                </c:pt>
                <c:pt idx="875">
                  <c:v>24812.031202474896</c:v>
                </c:pt>
                <c:pt idx="876">
                  <c:v>24811.816135625661</c:v>
                </c:pt>
                <c:pt idx="877">
                  <c:v>24811.601068219523</c:v>
                </c:pt>
                <c:pt idx="878">
                  <c:v>24811.386000256491</c:v>
                </c:pt>
                <c:pt idx="879">
                  <c:v>24811.170931736575</c:v>
                </c:pt>
                <c:pt idx="880">
                  <c:v>24810.95586265979</c:v>
                </c:pt>
                <c:pt idx="881">
                  <c:v>24810.740793026143</c:v>
                </c:pt>
                <c:pt idx="882">
                  <c:v>24810.52572283565</c:v>
                </c:pt>
                <c:pt idx="883">
                  <c:v>24810.310652088319</c:v>
                </c:pt>
                <c:pt idx="884">
                  <c:v>24810.09558078416</c:v>
                </c:pt>
                <c:pt idx="885">
                  <c:v>24809.880508923186</c:v>
                </c:pt>
                <c:pt idx="886">
                  <c:v>24809.665436505409</c:v>
                </c:pt>
                <c:pt idx="887">
                  <c:v>24809.450363530836</c:v>
                </c:pt>
                <c:pt idx="888">
                  <c:v>24809.23528999948</c:v>
                </c:pt>
                <c:pt idx="889">
                  <c:v>24809.020215911354</c:v>
                </c:pt>
                <c:pt idx="890">
                  <c:v>24808.805141266468</c:v>
                </c:pt>
                <c:pt idx="891">
                  <c:v>24808.590066064826</c:v>
                </c:pt>
                <c:pt idx="892">
                  <c:v>24808.374990306445</c:v>
                </c:pt>
                <c:pt idx="893">
                  <c:v>24808.159913991338</c:v>
                </c:pt>
                <c:pt idx="894">
                  <c:v>24807.944837119514</c:v>
                </c:pt>
                <c:pt idx="895">
                  <c:v>24807.729759690985</c:v>
                </c:pt>
                <c:pt idx="896">
                  <c:v>24807.514681705758</c:v>
                </c:pt>
                <c:pt idx="897">
                  <c:v>24807.299603163843</c:v>
                </c:pt>
                <c:pt idx="898">
                  <c:v>24807.084524065256</c:v>
                </c:pt>
                <c:pt idx="899">
                  <c:v>24806.869444410007</c:v>
                </c:pt>
                <c:pt idx="900">
                  <c:v>24806.654364198108</c:v>
                </c:pt>
                <c:pt idx="901">
                  <c:v>24806.439283429569</c:v>
                </c:pt>
                <c:pt idx="902">
                  <c:v>24806.224202104397</c:v>
                </c:pt>
                <c:pt idx="903">
                  <c:v>24806.009120222607</c:v>
                </c:pt>
                <c:pt idx="904">
                  <c:v>24805.794037784206</c:v>
                </c:pt>
                <c:pt idx="905">
                  <c:v>24805.578954789209</c:v>
                </c:pt>
                <c:pt idx="906">
                  <c:v>24805.363871237627</c:v>
                </c:pt>
                <c:pt idx="907">
                  <c:v>24805.148787129467</c:v>
                </c:pt>
                <c:pt idx="908">
                  <c:v>24804.933702464743</c:v>
                </c:pt>
                <c:pt idx="909">
                  <c:v>24804.718617243467</c:v>
                </c:pt>
                <c:pt idx="910">
                  <c:v>24804.503531465649</c:v>
                </c:pt>
                <c:pt idx="911">
                  <c:v>24804.288445131297</c:v>
                </c:pt>
                <c:pt idx="912">
                  <c:v>24804.073358240425</c:v>
                </c:pt>
                <c:pt idx="913">
                  <c:v>24803.858270793044</c:v>
                </c:pt>
                <c:pt idx="914">
                  <c:v>24803.643182789161</c:v>
                </c:pt>
                <c:pt idx="915">
                  <c:v>24803.428094228791</c:v>
                </c:pt>
                <c:pt idx="916">
                  <c:v>24803.213005111946</c:v>
                </c:pt>
                <c:pt idx="917">
                  <c:v>24802.997915438631</c:v>
                </c:pt>
                <c:pt idx="918">
                  <c:v>24802.782825208862</c:v>
                </c:pt>
                <c:pt idx="919">
                  <c:v>24802.56773442265</c:v>
                </c:pt>
                <c:pt idx="920">
                  <c:v>24802.352643080001</c:v>
                </c:pt>
                <c:pt idx="921">
                  <c:v>24802.137551180931</c:v>
                </c:pt>
                <c:pt idx="922">
                  <c:v>24801.92245872545</c:v>
                </c:pt>
                <c:pt idx="923">
                  <c:v>24801.707365713566</c:v>
                </c:pt>
                <c:pt idx="924">
                  <c:v>24801.492272145297</c:v>
                </c:pt>
                <c:pt idx="925">
                  <c:v>24801.277178020649</c:v>
                </c:pt>
                <c:pt idx="926">
                  <c:v>24801.062083339631</c:v>
                </c:pt>
                <c:pt idx="927">
                  <c:v>24800.846988102257</c:v>
                </c:pt>
                <c:pt idx="928">
                  <c:v>24800.631892308535</c:v>
                </c:pt>
                <c:pt idx="929">
                  <c:v>24800.416795958477</c:v>
                </c:pt>
                <c:pt idx="930">
                  <c:v>24800.201699052097</c:v>
                </c:pt>
                <c:pt idx="931">
                  <c:v>24799.9866015894</c:v>
                </c:pt>
                <c:pt idx="932">
                  <c:v>24799.771503570402</c:v>
                </c:pt>
                <c:pt idx="933">
                  <c:v>24799.55640499511</c:v>
                </c:pt>
                <c:pt idx="934">
                  <c:v>24799.341305863538</c:v>
                </c:pt>
                <c:pt idx="935">
                  <c:v>24799.126206175697</c:v>
                </c:pt>
                <c:pt idx="936">
                  <c:v>24798.911105931598</c:v>
                </c:pt>
                <c:pt idx="937">
                  <c:v>24798.696005131249</c:v>
                </c:pt>
                <c:pt idx="938">
                  <c:v>24798.480903774664</c:v>
                </c:pt>
                <c:pt idx="939">
                  <c:v>24798.265801861849</c:v>
                </c:pt>
                <c:pt idx="940">
                  <c:v>24798.050699392821</c:v>
                </c:pt>
                <c:pt idx="941">
                  <c:v>24797.835596367586</c:v>
                </c:pt>
                <c:pt idx="942">
                  <c:v>24797.620492786158</c:v>
                </c:pt>
                <c:pt idx="943">
                  <c:v>24797.405388648549</c:v>
                </c:pt>
                <c:pt idx="944">
                  <c:v>24797.190283954769</c:v>
                </c:pt>
                <c:pt idx="945">
                  <c:v>24796.975178704826</c:v>
                </c:pt>
                <c:pt idx="946">
                  <c:v>24796.760072898735</c:v>
                </c:pt>
                <c:pt idx="947">
                  <c:v>24796.544966536501</c:v>
                </c:pt>
                <c:pt idx="948">
                  <c:v>24796.329859618141</c:v>
                </c:pt>
                <c:pt idx="949">
                  <c:v>24796.114752143661</c:v>
                </c:pt>
                <c:pt idx="950">
                  <c:v>24795.89964411308</c:v>
                </c:pt>
                <c:pt idx="951">
                  <c:v>24795.684535526401</c:v>
                </c:pt>
                <c:pt idx="952">
                  <c:v>24795.469426383635</c:v>
                </c:pt>
                <c:pt idx="953">
                  <c:v>24795.254316684797</c:v>
                </c:pt>
                <c:pt idx="954">
                  <c:v>24795.039206429894</c:v>
                </c:pt>
                <c:pt idx="955">
                  <c:v>24794.82409561894</c:v>
                </c:pt>
                <c:pt idx="956">
                  <c:v>24794.608984251943</c:v>
                </c:pt>
                <c:pt idx="957">
                  <c:v>24794.393872328917</c:v>
                </c:pt>
                <c:pt idx="958">
                  <c:v>24794.178759849874</c:v>
                </c:pt>
                <c:pt idx="959">
                  <c:v>24793.96364681482</c:v>
                </c:pt>
                <c:pt idx="960">
                  <c:v>24793.748533223767</c:v>
                </c:pt>
                <c:pt idx="961">
                  <c:v>24793.533419076728</c:v>
                </c:pt>
                <c:pt idx="962">
                  <c:v>24793.318304373712</c:v>
                </c:pt>
                <c:pt idx="963">
                  <c:v>24793.103189114729</c:v>
                </c:pt>
                <c:pt idx="964">
                  <c:v>24792.888073299793</c:v>
                </c:pt>
                <c:pt idx="965">
                  <c:v>24792.672956928916</c:v>
                </c:pt>
                <c:pt idx="966">
                  <c:v>24792.457840002106</c:v>
                </c:pt>
                <c:pt idx="967">
                  <c:v>24792.242722519375</c:v>
                </c:pt>
                <c:pt idx="968">
                  <c:v>24792.027604480732</c:v>
                </c:pt>
                <c:pt idx="969">
                  <c:v>24791.812485886188</c:v>
                </c:pt>
                <c:pt idx="970">
                  <c:v>24791.597366735758</c:v>
                </c:pt>
                <c:pt idx="971">
                  <c:v>24791.382247029447</c:v>
                </c:pt>
                <c:pt idx="972">
                  <c:v>24791.167126767268</c:v>
                </c:pt>
                <c:pt idx="973">
                  <c:v>24790.952005949232</c:v>
                </c:pt>
                <c:pt idx="974">
                  <c:v>24790.736884575352</c:v>
                </c:pt>
                <c:pt idx="975">
                  <c:v>24790.521762645636</c:v>
                </c:pt>
                <c:pt idx="976">
                  <c:v>24790.306640160095</c:v>
                </c:pt>
                <c:pt idx="977">
                  <c:v>24790.091517118741</c:v>
                </c:pt>
                <c:pt idx="978">
                  <c:v>24789.876393521587</c:v>
                </c:pt>
                <c:pt idx="979">
                  <c:v>24789.661269368644</c:v>
                </c:pt>
                <c:pt idx="980">
                  <c:v>24789.44614465992</c:v>
                </c:pt>
                <c:pt idx="981">
                  <c:v>24789.231019395425</c:v>
                </c:pt>
                <c:pt idx="982">
                  <c:v>24789.015893575172</c:v>
                </c:pt>
                <c:pt idx="983">
                  <c:v>24788.800767199173</c:v>
                </c:pt>
                <c:pt idx="984">
                  <c:v>24788.585640267436</c:v>
                </c:pt>
                <c:pt idx="985">
                  <c:v>24788.370512779973</c:v>
                </c:pt>
                <c:pt idx="986">
                  <c:v>24788.155384736794</c:v>
                </c:pt>
                <c:pt idx="987">
                  <c:v>24787.94025613791</c:v>
                </c:pt>
                <c:pt idx="988">
                  <c:v>24787.725126983329</c:v>
                </c:pt>
                <c:pt idx="989">
                  <c:v>24787.509997273068</c:v>
                </c:pt>
                <c:pt idx="990">
                  <c:v>24787.294867007135</c:v>
                </c:pt>
                <c:pt idx="991">
                  <c:v>24787.07973618554</c:v>
                </c:pt>
                <c:pt idx="992">
                  <c:v>24786.864604808296</c:v>
                </c:pt>
                <c:pt idx="993">
                  <c:v>24786.649472875411</c:v>
                </c:pt>
                <c:pt idx="994">
                  <c:v>24786.434340386899</c:v>
                </c:pt>
                <c:pt idx="995">
                  <c:v>24786.219207342769</c:v>
                </c:pt>
                <c:pt idx="996">
                  <c:v>24786.004073743032</c:v>
                </c:pt>
                <c:pt idx="997">
                  <c:v>24785.788939587699</c:v>
                </c:pt>
                <c:pt idx="998">
                  <c:v>24785.573804876785</c:v>
                </c:pt>
                <c:pt idx="999">
                  <c:v>24785.358669610294</c:v>
                </c:pt>
                <c:pt idx="1000">
                  <c:v>24785.143533788239</c:v>
                </c:pt>
                <c:pt idx="1001">
                  <c:v>24784.928397410633</c:v>
                </c:pt>
                <c:pt idx="1002">
                  <c:v>24784.713260477485</c:v>
                </c:pt>
                <c:pt idx="1003">
                  <c:v>24784.498122988807</c:v>
                </c:pt>
                <c:pt idx="1004">
                  <c:v>24784.28298494461</c:v>
                </c:pt>
                <c:pt idx="1005">
                  <c:v>24784.0678463449</c:v>
                </c:pt>
                <c:pt idx="1006">
                  <c:v>24783.852707189693</c:v>
                </c:pt>
                <c:pt idx="1007">
                  <c:v>24783.637567479</c:v>
                </c:pt>
                <c:pt idx="1008">
                  <c:v>24783.42242721283</c:v>
                </c:pt>
                <c:pt idx="1009">
                  <c:v>24783.207286391193</c:v>
                </c:pt>
                <c:pt idx="1010">
                  <c:v>24782.992145014101</c:v>
                </c:pt>
                <c:pt idx="1011">
                  <c:v>24782.777003081566</c:v>
                </c:pt>
                <c:pt idx="1012">
                  <c:v>24782.561860593596</c:v>
                </c:pt>
                <c:pt idx="1013">
                  <c:v>24782.346717550205</c:v>
                </c:pt>
                <c:pt idx="1014">
                  <c:v>24782.131573951403</c:v>
                </c:pt>
                <c:pt idx="1015">
                  <c:v>24781.916429797198</c:v>
                </c:pt>
                <c:pt idx="1016">
                  <c:v>24781.701285087605</c:v>
                </c:pt>
                <c:pt idx="1017">
                  <c:v>24781.486139822635</c:v>
                </c:pt>
                <c:pt idx="1018">
                  <c:v>24781.270994002291</c:v>
                </c:pt>
                <c:pt idx="1019">
                  <c:v>24781.055847626591</c:v>
                </c:pt>
                <c:pt idx="1020">
                  <c:v>24780.840700695542</c:v>
                </c:pt>
                <c:pt idx="1021">
                  <c:v>24780.62555320916</c:v>
                </c:pt>
                <c:pt idx="1022">
                  <c:v>24780.410405167451</c:v>
                </c:pt>
                <c:pt idx="1023">
                  <c:v>24780.195256570431</c:v>
                </c:pt>
                <c:pt idx="1024">
                  <c:v>24779.980107418105</c:v>
                </c:pt>
                <c:pt idx="1025">
                  <c:v>24779.764957710489</c:v>
                </c:pt>
                <c:pt idx="1026">
                  <c:v>24779.549807447591</c:v>
                </c:pt>
                <c:pt idx="1027">
                  <c:v>24779.33465662942</c:v>
                </c:pt>
                <c:pt idx="1028">
                  <c:v>24779.119505255989</c:v>
                </c:pt>
                <c:pt idx="1029">
                  <c:v>24778.904353327311</c:v>
                </c:pt>
                <c:pt idx="1030">
                  <c:v>24778.689200843393</c:v>
                </c:pt>
                <c:pt idx="1031">
                  <c:v>24778.474047804248</c:v>
                </c:pt>
                <c:pt idx="1032">
                  <c:v>24778.258894209888</c:v>
                </c:pt>
                <c:pt idx="1033">
                  <c:v>24778.043740060319</c:v>
                </c:pt>
                <c:pt idx="1034">
                  <c:v>24777.828585355554</c:v>
                </c:pt>
                <c:pt idx="1035">
                  <c:v>24777.613430095607</c:v>
                </c:pt>
                <c:pt idx="1036">
                  <c:v>24777.398274280487</c:v>
                </c:pt>
                <c:pt idx="1037">
                  <c:v>24777.183117910205</c:v>
                </c:pt>
                <c:pt idx="1038">
                  <c:v>24776.967960984766</c:v>
                </c:pt>
                <c:pt idx="1039">
                  <c:v>24776.752803504191</c:v>
                </c:pt>
                <c:pt idx="1040">
                  <c:v>24776.537645468485</c:v>
                </c:pt>
                <c:pt idx="1041">
                  <c:v>24776.32248687766</c:v>
                </c:pt>
                <c:pt idx="1042">
                  <c:v>24776.107327731726</c:v>
                </c:pt>
                <c:pt idx="1043">
                  <c:v>24775.892168030692</c:v>
                </c:pt>
                <c:pt idx="1044">
                  <c:v>24775.677007774571</c:v>
                </c:pt>
                <c:pt idx="1045">
                  <c:v>24775.461846963379</c:v>
                </c:pt>
                <c:pt idx="1046">
                  <c:v>24775.246685597118</c:v>
                </c:pt>
                <c:pt idx="1047">
                  <c:v>24775.031523675803</c:v>
                </c:pt>
                <c:pt idx="1048">
                  <c:v>24774.816361199446</c:v>
                </c:pt>
                <c:pt idx="1049">
                  <c:v>24774.601198168057</c:v>
                </c:pt>
                <c:pt idx="1050">
                  <c:v>24774.386034581643</c:v>
                </c:pt>
                <c:pt idx="1051">
                  <c:v>24774.170870440219</c:v>
                </c:pt>
                <c:pt idx="1052">
                  <c:v>24773.955705743796</c:v>
                </c:pt>
                <c:pt idx="1053">
                  <c:v>24773.740540492377</c:v>
                </c:pt>
                <c:pt idx="1054">
                  <c:v>24773.525374685982</c:v>
                </c:pt>
                <c:pt idx="1055">
                  <c:v>24773.310208324619</c:v>
                </c:pt>
                <c:pt idx="1056">
                  <c:v>24773.095041408298</c:v>
                </c:pt>
                <c:pt idx="1057">
                  <c:v>24772.879873937032</c:v>
                </c:pt>
                <c:pt idx="1058">
                  <c:v>24772.664705910833</c:v>
                </c:pt>
                <c:pt idx="1059">
                  <c:v>24772.449537329703</c:v>
                </c:pt>
                <c:pt idx="1060">
                  <c:v>24772.234368193662</c:v>
                </c:pt>
                <c:pt idx="1061">
                  <c:v>24772.019198502716</c:v>
                </c:pt>
                <c:pt idx="1062">
                  <c:v>24771.80402825688</c:v>
                </c:pt>
                <c:pt idx="1063">
                  <c:v>24771.588857456161</c:v>
                </c:pt>
                <c:pt idx="1064">
                  <c:v>24771.373686100571</c:v>
                </c:pt>
                <c:pt idx="1065">
                  <c:v>24771.15851419012</c:v>
                </c:pt>
                <c:pt idx="1066">
                  <c:v>24770.943341724818</c:v>
                </c:pt>
                <c:pt idx="1067">
                  <c:v>24770.728168704682</c:v>
                </c:pt>
                <c:pt idx="1068">
                  <c:v>24770.512995129713</c:v>
                </c:pt>
                <c:pt idx="1069">
                  <c:v>24770.297820999931</c:v>
                </c:pt>
                <c:pt idx="1070">
                  <c:v>24770.082646315343</c:v>
                </c:pt>
                <c:pt idx="1071">
                  <c:v>24769.867471075959</c:v>
                </c:pt>
                <c:pt idx="1072">
                  <c:v>24769.65229528179</c:v>
                </c:pt>
                <c:pt idx="1073">
                  <c:v>24769.437118932845</c:v>
                </c:pt>
                <c:pt idx="1074">
                  <c:v>24769.22194202914</c:v>
                </c:pt>
                <c:pt idx="1075">
                  <c:v>24769.00676457068</c:v>
                </c:pt>
                <c:pt idx="1076">
                  <c:v>24768.79158655748</c:v>
                </c:pt>
                <c:pt idx="1077">
                  <c:v>24768.576407989549</c:v>
                </c:pt>
                <c:pt idx="1078">
                  <c:v>24768.361228866899</c:v>
                </c:pt>
                <c:pt idx="1079">
                  <c:v>24768.146049189538</c:v>
                </c:pt>
                <c:pt idx="1080">
                  <c:v>24767.930868957479</c:v>
                </c:pt>
                <c:pt idx="1081">
                  <c:v>24767.715688170734</c:v>
                </c:pt>
                <c:pt idx="1082">
                  <c:v>24767.500506829314</c:v>
                </c:pt>
                <c:pt idx="1083">
                  <c:v>24767.285324933226</c:v>
                </c:pt>
                <c:pt idx="1084">
                  <c:v>24767.07014248248</c:v>
                </c:pt>
                <c:pt idx="1085">
                  <c:v>24766.854959477092</c:v>
                </c:pt>
                <c:pt idx="1086">
                  <c:v>24766.639775917069</c:v>
                </c:pt>
                <c:pt idx="1087">
                  <c:v>24766.424591802424</c:v>
                </c:pt>
                <c:pt idx="1088">
                  <c:v>24766.209407133167</c:v>
                </c:pt>
                <c:pt idx="1089">
                  <c:v>24765.99422190931</c:v>
                </c:pt>
                <c:pt idx="1090">
                  <c:v>24765.779036130862</c:v>
                </c:pt>
                <c:pt idx="1091">
                  <c:v>24765.563849797833</c:v>
                </c:pt>
                <c:pt idx="1092">
                  <c:v>24765.348662910234</c:v>
                </c:pt>
                <c:pt idx="1093">
                  <c:v>24765.133475468076</c:v>
                </c:pt>
                <c:pt idx="1094">
                  <c:v>24764.91828747137</c:v>
                </c:pt>
                <c:pt idx="1095">
                  <c:v>24764.70309892013</c:v>
                </c:pt>
                <c:pt idx="1096">
                  <c:v>24764.487909814361</c:v>
                </c:pt>
                <c:pt idx="1097">
                  <c:v>24764.27272015408</c:v>
                </c:pt>
                <c:pt idx="1098">
                  <c:v>24764.057529939295</c:v>
                </c:pt>
                <c:pt idx="1099">
                  <c:v>24763.842339170013</c:v>
                </c:pt>
                <c:pt idx="1100">
                  <c:v>24763.627147846251</c:v>
                </c:pt>
                <c:pt idx="1101">
                  <c:v>24763.411955968015</c:v>
                </c:pt>
                <c:pt idx="1102">
                  <c:v>24763.196763535318</c:v>
                </c:pt>
                <c:pt idx="1103">
                  <c:v>24762.981570548167</c:v>
                </c:pt>
                <c:pt idx="1104">
                  <c:v>24762.766377006581</c:v>
                </c:pt>
                <c:pt idx="1105">
                  <c:v>24762.551182910564</c:v>
                </c:pt>
                <c:pt idx="1106">
                  <c:v>24762.335988260125</c:v>
                </c:pt>
                <c:pt idx="1107">
                  <c:v>24762.120793055285</c:v>
                </c:pt>
                <c:pt idx="1108">
                  <c:v>24761.905597296045</c:v>
                </c:pt>
                <c:pt idx="1109">
                  <c:v>24761.690400982417</c:v>
                </c:pt>
                <c:pt idx="1110">
                  <c:v>24761.475204114413</c:v>
                </c:pt>
                <c:pt idx="1111">
                  <c:v>24761.26000669205</c:v>
                </c:pt>
                <c:pt idx="1112">
                  <c:v>24761.044808715331</c:v>
                </c:pt>
                <c:pt idx="1113">
                  <c:v>24760.829610184268</c:v>
                </c:pt>
                <c:pt idx="1114">
                  <c:v>24760.614411098872</c:v>
                </c:pt>
                <c:pt idx="1115">
                  <c:v>24760.399211459157</c:v>
                </c:pt>
                <c:pt idx="1116">
                  <c:v>24760.18401126513</c:v>
                </c:pt>
                <c:pt idx="1117">
                  <c:v>24759.968810516802</c:v>
                </c:pt>
                <c:pt idx="1118">
                  <c:v>24759.753609214185</c:v>
                </c:pt>
                <c:pt idx="1119">
                  <c:v>24759.53840735729</c:v>
                </c:pt>
                <c:pt idx="1120">
                  <c:v>24759.323204946126</c:v>
                </c:pt>
                <c:pt idx="1121">
                  <c:v>24759.108001980705</c:v>
                </c:pt>
                <c:pt idx="1122">
                  <c:v>24758.892798461038</c:v>
                </c:pt>
                <c:pt idx="1123">
                  <c:v>24758.677594387136</c:v>
                </c:pt>
                <c:pt idx="1124">
                  <c:v>24758.462389759006</c:v>
                </c:pt>
                <c:pt idx="1125">
                  <c:v>24758.247184576663</c:v>
                </c:pt>
                <c:pt idx="1126">
                  <c:v>24758.031978840118</c:v>
                </c:pt>
                <c:pt idx="1127">
                  <c:v>24757.81677254938</c:v>
                </c:pt>
                <c:pt idx="1128">
                  <c:v>24757.601565704463</c:v>
                </c:pt>
                <c:pt idx="1129">
                  <c:v>24757.386358305372</c:v>
                </c:pt>
                <c:pt idx="1130">
                  <c:v>24757.171150352122</c:v>
                </c:pt>
                <c:pt idx="1131">
                  <c:v>24756.955941844721</c:v>
                </c:pt>
                <c:pt idx="1132">
                  <c:v>24756.740732783179</c:v>
                </c:pt>
                <c:pt idx="1133">
                  <c:v>24756.525523167511</c:v>
                </c:pt>
                <c:pt idx="1134">
                  <c:v>24756.310312997724</c:v>
                </c:pt>
                <c:pt idx="1135">
                  <c:v>24756.09510227383</c:v>
                </c:pt>
                <c:pt idx="1136">
                  <c:v>24755.879890995839</c:v>
                </c:pt>
                <c:pt idx="1137">
                  <c:v>24755.664679163765</c:v>
                </c:pt>
                <c:pt idx="1138">
                  <c:v>24755.44946677762</c:v>
                </c:pt>
                <c:pt idx="1139">
                  <c:v>24755.234253837411</c:v>
                </c:pt>
                <c:pt idx="1140">
                  <c:v>24755.019040343148</c:v>
                </c:pt>
                <c:pt idx="1141">
                  <c:v>24754.803826294843</c:v>
                </c:pt>
                <c:pt idx="1142">
                  <c:v>24754.588611692507</c:v>
                </c:pt>
                <c:pt idx="1143">
                  <c:v>24754.37339653615</c:v>
                </c:pt>
                <c:pt idx="1144">
                  <c:v>24754.15818082578</c:v>
                </c:pt>
                <c:pt idx="1145">
                  <c:v>24753.942964561411</c:v>
                </c:pt>
                <c:pt idx="1146">
                  <c:v>24753.727747743054</c:v>
                </c:pt>
                <c:pt idx="1147">
                  <c:v>24753.512530370721</c:v>
                </c:pt>
                <c:pt idx="1148">
                  <c:v>24753.297312444418</c:v>
                </c:pt>
                <c:pt idx="1149">
                  <c:v>24753.08209396416</c:v>
                </c:pt>
                <c:pt idx="1150">
                  <c:v>24752.866874929958</c:v>
                </c:pt>
                <c:pt idx="1151">
                  <c:v>24752.651655341815</c:v>
                </c:pt>
                <c:pt idx="1152">
                  <c:v>24752.43643519975</c:v>
                </c:pt>
                <c:pt idx="1153">
                  <c:v>24752.22121450377</c:v>
                </c:pt>
                <c:pt idx="1154">
                  <c:v>24752.005993253886</c:v>
                </c:pt>
                <c:pt idx="1155">
                  <c:v>24751.790771450113</c:v>
                </c:pt>
                <c:pt idx="1156">
                  <c:v>24751.575549092457</c:v>
                </c:pt>
                <c:pt idx="1157">
                  <c:v>24751.360326180929</c:v>
                </c:pt>
                <c:pt idx="1158">
                  <c:v>24751.145102715545</c:v>
                </c:pt>
                <c:pt idx="1159">
                  <c:v>24750.929878696312</c:v>
                </c:pt>
                <c:pt idx="1160">
                  <c:v>24750.71465412324</c:v>
                </c:pt>
                <c:pt idx="1161">
                  <c:v>24750.49942899634</c:v>
                </c:pt>
                <c:pt idx="1162">
                  <c:v>24750.284203315623</c:v>
                </c:pt>
                <c:pt idx="1163">
                  <c:v>24750.068977081097</c:v>
                </c:pt>
                <c:pt idx="1164">
                  <c:v>24749.853750292776</c:v>
                </c:pt>
                <c:pt idx="1165">
                  <c:v>24749.63852295067</c:v>
                </c:pt>
                <c:pt idx="1166">
                  <c:v>24749.423295054792</c:v>
                </c:pt>
                <c:pt idx="1167">
                  <c:v>24749.208066605148</c:v>
                </c:pt>
                <c:pt idx="1168">
                  <c:v>24748.992837601752</c:v>
                </c:pt>
                <c:pt idx="1169">
                  <c:v>24748.777608044613</c:v>
                </c:pt>
                <c:pt idx="1170">
                  <c:v>24748.56237793374</c:v>
                </c:pt>
                <c:pt idx="1171">
                  <c:v>24748.347147269149</c:v>
                </c:pt>
                <c:pt idx="1172">
                  <c:v>24748.13191605085</c:v>
                </c:pt>
                <c:pt idx="1173">
                  <c:v>24747.916684278851</c:v>
                </c:pt>
                <c:pt idx="1174">
                  <c:v>24747.701451953159</c:v>
                </c:pt>
                <c:pt idx="1175">
                  <c:v>24747.486219073791</c:v>
                </c:pt>
                <c:pt idx="1176">
                  <c:v>24747.270985640756</c:v>
                </c:pt>
                <c:pt idx="1177">
                  <c:v>24747.055751654065</c:v>
                </c:pt>
                <c:pt idx="1178">
                  <c:v>24746.840517113731</c:v>
                </c:pt>
                <c:pt idx="1179">
                  <c:v>24746.625282019759</c:v>
                </c:pt>
                <c:pt idx="1180">
                  <c:v>24746.410046372162</c:v>
                </c:pt>
                <c:pt idx="1181">
                  <c:v>24746.194810170953</c:v>
                </c:pt>
                <c:pt idx="1182">
                  <c:v>24745.979573416142</c:v>
                </c:pt>
                <c:pt idx="1183">
                  <c:v>24745.764336107735</c:v>
                </c:pt>
                <c:pt idx="1184">
                  <c:v>24745.549098245749</c:v>
                </c:pt>
                <c:pt idx="1185">
                  <c:v>24745.333859830193</c:v>
                </c:pt>
                <c:pt idx="1186">
                  <c:v>24745.118620861074</c:v>
                </c:pt>
                <c:pt idx="1187">
                  <c:v>24744.903381338405</c:v>
                </c:pt>
                <c:pt idx="1188">
                  <c:v>24744.688141262199</c:v>
                </c:pt>
                <c:pt idx="1189">
                  <c:v>24744.472900632463</c:v>
                </c:pt>
                <c:pt idx="1190">
                  <c:v>24744.257659449209</c:v>
                </c:pt>
                <c:pt idx="1191">
                  <c:v>24744.042417712451</c:v>
                </c:pt>
                <c:pt idx="1192">
                  <c:v>24743.827175422193</c:v>
                </c:pt>
                <c:pt idx="1193">
                  <c:v>24743.611932578453</c:v>
                </c:pt>
                <c:pt idx="1194">
                  <c:v>24743.396689181238</c:v>
                </c:pt>
                <c:pt idx="1195">
                  <c:v>24743.181445230559</c:v>
                </c:pt>
                <c:pt idx="1196">
                  <c:v>24742.966200726427</c:v>
                </c:pt>
                <c:pt idx="1197">
                  <c:v>24742.750955668853</c:v>
                </c:pt>
                <c:pt idx="1198">
                  <c:v>24742.535710057844</c:v>
                </c:pt>
                <c:pt idx="1199">
                  <c:v>24742.320463893415</c:v>
                </c:pt>
                <c:pt idx="1200">
                  <c:v>24742.105217175573</c:v>
                </c:pt>
                <c:pt idx="1201">
                  <c:v>24741.889969904332</c:v>
                </c:pt>
                <c:pt idx="1202">
                  <c:v>24741.674722079704</c:v>
                </c:pt>
                <c:pt idx="1203">
                  <c:v>24741.459473701696</c:v>
                </c:pt>
                <c:pt idx="1204">
                  <c:v>24741.244224770322</c:v>
                </c:pt>
                <c:pt idx="1205">
                  <c:v>24741.02897528559</c:v>
                </c:pt>
                <c:pt idx="1206">
                  <c:v>24740.813725247514</c:v>
                </c:pt>
                <c:pt idx="1207">
                  <c:v>24740.598474656097</c:v>
                </c:pt>
                <c:pt idx="1208">
                  <c:v>24740.383223511359</c:v>
                </c:pt>
                <c:pt idx="1209">
                  <c:v>24740.167971813305</c:v>
                </c:pt>
                <c:pt idx="1210">
                  <c:v>24739.952719561948</c:v>
                </c:pt>
                <c:pt idx="1211">
                  <c:v>24739.737466757299</c:v>
                </c:pt>
                <c:pt idx="1212">
                  <c:v>24739.522213399367</c:v>
                </c:pt>
                <c:pt idx="1213">
                  <c:v>24739.306959488164</c:v>
                </c:pt>
                <c:pt idx="1214">
                  <c:v>24739.091705023697</c:v>
                </c:pt>
                <c:pt idx="1215">
                  <c:v>24738.876450005981</c:v>
                </c:pt>
                <c:pt idx="1216">
                  <c:v>24738.661194435026</c:v>
                </c:pt>
                <c:pt idx="1217">
                  <c:v>24738.445938310844</c:v>
                </c:pt>
                <c:pt idx="1218">
                  <c:v>24738.230681633442</c:v>
                </c:pt>
                <c:pt idx="1219">
                  <c:v>24738.015424402831</c:v>
                </c:pt>
                <c:pt idx="1220">
                  <c:v>24737.800166619021</c:v>
                </c:pt>
                <c:pt idx="1221">
                  <c:v>24737.584908282024</c:v>
                </c:pt>
                <c:pt idx="1222">
                  <c:v>24737.369649391854</c:v>
                </c:pt>
                <c:pt idx="1223">
                  <c:v>24737.154389948519</c:v>
                </c:pt>
                <c:pt idx="1224">
                  <c:v>24736.939129952028</c:v>
                </c:pt>
                <c:pt idx="1225">
                  <c:v>24736.723869402394</c:v>
                </c:pt>
                <c:pt idx="1226">
                  <c:v>24736.508608299628</c:v>
                </c:pt>
                <c:pt idx="1227">
                  <c:v>24736.293346643739</c:v>
                </c:pt>
                <c:pt idx="1228">
                  <c:v>24736.078084434736</c:v>
                </c:pt>
                <c:pt idx="1229">
                  <c:v>24735.862821672636</c:v>
                </c:pt>
                <c:pt idx="1230">
                  <c:v>24735.647558357443</c:v>
                </c:pt>
                <c:pt idx="1231">
                  <c:v>24735.432294489168</c:v>
                </c:pt>
                <c:pt idx="1232">
                  <c:v>24735.217030067826</c:v>
                </c:pt>
                <c:pt idx="1233">
                  <c:v>24735.001765093424</c:v>
                </c:pt>
                <c:pt idx="1234">
                  <c:v>24734.786499565977</c:v>
                </c:pt>
                <c:pt idx="1235">
                  <c:v>24734.571233485491</c:v>
                </c:pt>
                <c:pt idx="1236">
                  <c:v>24734.355966851977</c:v>
                </c:pt>
                <c:pt idx="1237">
                  <c:v>24734.140699665451</c:v>
                </c:pt>
                <c:pt idx="1238">
                  <c:v>24733.92543192592</c:v>
                </c:pt>
                <c:pt idx="1239">
                  <c:v>24733.710163633394</c:v>
                </c:pt>
                <c:pt idx="1240">
                  <c:v>24733.494894787884</c:v>
                </c:pt>
                <c:pt idx="1241">
                  <c:v>24733.279625389401</c:v>
                </c:pt>
                <c:pt idx="1242">
                  <c:v>24733.064355437953</c:v>
                </c:pt>
                <c:pt idx="1243">
                  <c:v>24732.849084933554</c:v>
                </c:pt>
                <c:pt idx="1244">
                  <c:v>24732.633813876215</c:v>
                </c:pt>
                <c:pt idx="1245">
                  <c:v>24732.418542265943</c:v>
                </c:pt>
                <c:pt idx="1246">
                  <c:v>24732.203270102753</c:v>
                </c:pt>
                <c:pt idx="1247">
                  <c:v>24731.987997386655</c:v>
                </c:pt>
                <c:pt idx="1248">
                  <c:v>24731.772724117658</c:v>
                </c:pt>
                <c:pt idx="1249">
                  <c:v>24731.557450295772</c:v>
                </c:pt>
                <c:pt idx="1250">
                  <c:v>24731.342175921007</c:v>
                </c:pt>
                <c:pt idx="1251">
                  <c:v>24731.126900993379</c:v>
                </c:pt>
                <c:pt idx="1252">
                  <c:v>24730.911625512894</c:v>
                </c:pt>
                <c:pt idx="1253">
                  <c:v>24730.69634947956</c:v>
                </c:pt>
                <c:pt idx="1254">
                  <c:v>24730.481072893392</c:v>
                </c:pt>
                <c:pt idx="1255">
                  <c:v>24730.2657957544</c:v>
                </c:pt>
                <c:pt idx="1256">
                  <c:v>24730.050518062595</c:v>
                </c:pt>
                <c:pt idx="1257">
                  <c:v>24729.835239817989</c:v>
                </c:pt>
                <c:pt idx="1258">
                  <c:v>24729.619961020588</c:v>
                </c:pt>
                <c:pt idx="1259">
                  <c:v>24729.404681670407</c:v>
                </c:pt>
                <c:pt idx="1260">
                  <c:v>24729.189401767453</c:v>
                </c:pt>
                <c:pt idx="1261">
                  <c:v>24728.974121311738</c:v>
                </c:pt>
                <c:pt idx="1262">
                  <c:v>24728.758840303275</c:v>
                </c:pt>
                <c:pt idx="1263">
                  <c:v>24728.543558742072</c:v>
                </c:pt>
                <c:pt idx="1264">
                  <c:v>24728.328276628141</c:v>
                </c:pt>
                <c:pt idx="1265">
                  <c:v>24728.112993961491</c:v>
                </c:pt>
                <c:pt idx="1266">
                  <c:v>24727.897710742134</c:v>
                </c:pt>
                <c:pt idx="1267">
                  <c:v>24727.682426970081</c:v>
                </c:pt>
                <c:pt idx="1268">
                  <c:v>24727.467142645342</c:v>
                </c:pt>
                <c:pt idx="1269">
                  <c:v>24727.251857767929</c:v>
                </c:pt>
                <c:pt idx="1270">
                  <c:v>24727.036572337853</c:v>
                </c:pt>
                <c:pt idx="1271">
                  <c:v>24726.821286355123</c:v>
                </c:pt>
                <c:pt idx="1272">
                  <c:v>24726.605999819749</c:v>
                </c:pt>
                <c:pt idx="1273">
                  <c:v>24726.39071273174</c:v>
                </c:pt>
                <c:pt idx="1274">
                  <c:v>24726.175425091111</c:v>
                </c:pt>
                <c:pt idx="1275">
                  <c:v>24725.960136897869</c:v>
                </c:pt>
                <c:pt idx="1276">
                  <c:v>24725.744848152026</c:v>
                </c:pt>
                <c:pt idx="1277">
                  <c:v>24725.529558853592</c:v>
                </c:pt>
                <c:pt idx="1278">
                  <c:v>24725.314269002578</c:v>
                </c:pt>
                <c:pt idx="1279">
                  <c:v>24725.098978598995</c:v>
                </c:pt>
                <c:pt idx="1280">
                  <c:v>24724.883687642854</c:v>
                </c:pt>
                <c:pt idx="1281">
                  <c:v>24724.668396134166</c:v>
                </c:pt>
                <c:pt idx="1282">
                  <c:v>24724.453104072938</c:v>
                </c:pt>
                <c:pt idx="1283">
                  <c:v>24724.237811459185</c:v>
                </c:pt>
                <c:pt idx="1284">
                  <c:v>24724.022518292917</c:v>
                </c:pt>
                <c:pt idx="1285">
                  <c:v>24723.807224574142</c:v>
                </c:pt>
                <c:pt idx="1286">
                  <c:v>24723.591930302875</c:v>
                </c:pt>
                <c:pt idx="1287">
                  <c:v>24723.376635479122</c:v>
                </c:pt>
                <c:pt idx="1288">
                  <c:v>24723.161340102895</c:v>
                </c:pt>
                <c:pt idx="1289">
                  <c:v>24722.946044174205</c:v>
                </c:pt>
                <c:pt idx="1290">
                  <c:v>24722.730747693062</c:v>
                </c:pt>
                <c:pt idx="1291">
                  <c:v>24722.515450659481</c:v>
                </c:pt>
                <c:pt idx="1292">
                  <c:v>24722.300153073465</c:v>
                </c:pt>
                <c:pt idx="1293">
                  <c:v>24722.08485493503</c:v>
                </c:pt>
                <c:pt idx="1294">
                  <c:v>24721.869556244186</c:v>
                </c:pt>
                <c:pt idx="1295">
                  <c:v>24721.654257000944</c:v>
                </c:pt>
                <c:pt idx="1296">
                  <c:v>24721.438957205315</c:v>
                </c:pt>
                <c:pt idx="1297">
                  <c:v>24721.223656857306</c:v>
                </c:pt>
                <c:pt idx="1298">
                  <c:v>24721.008355956928</c:v>
                </c:pt>
                <c:pt idx="1299">
                  <c:v>24720.793054504193</c:v>
                </c:pt>
                <c:pt idx="1300">
                  <c:v>24720.57775249911</c:v>
                </c:pt>
                <c:pt idx="1301">
                  <c:v>24720.362449941695</c:v>
                </c:pt>
                <c:pt idx="1302">
                  <c:v>24720.147146831954</c:v>
                </c:pt>
                <c:pt idx="1303">
                  <c:v>24719.931843169899</c:v>
                </c:pt>
                <c:pt idx="1304">
                  <c:v>24719.716538955541</c:v>
                </c:pt>
                <c:pt idx="1305">
                  <c:v>24719.501234188891</c:v>
                </c:pt>
                <c:pt idx="1306">
                  <c:v>24719.285928869955</c:v>
                </c:pt>
                <c:pt idx="1307">
                  <c:v>24719.070622998748</c:v>
                </c:pt>
                <c:pt idx="1308">
                  <c:v>24718.855316575278</c:v>
                </c:pt>
                <c:pt idx="1309">
                  <c:v>24718.64000959956</c:v>
                </c:pt>
                <c:pt idx="1310">
                  <c:v>24718.424702071603</c:v>
                </c:pt>
                <c:pt idx="1311">
                  <c:v>24718.209393991412</c:v>
                </c:pt>
                <c:pt idx="1312">
                  <c:v>24717.994085359001</c:v>
                </c:pt>
                <c:pt idx="1313">
                  <c:v>24717.778776174386</c:v>
                </c:pt>
                <c:pt idx="1314">
                  <c:v>24717.563466437572</c:v>
                </c:pt>
                <c:pt idx="1315">
                  <c:v>24717.348156148571</c:v>
                </c:pt>
                <c:pt idx="1316">
                  <c:v>24717.132845307391</c:v>
                </c:pt>
                <c:pt idx="1317">
                  <c:v>24716.917533914046</c:v>
                </c:pt>
                <c:pt idx="1318">
                  <c:v>24716.702221968546</c:v>
                </c:pt>
                <c:pt idx="1319">
                  <c:v>24716.486909470903</c:v>
                </c:pt>
                <c:pt idx="1320">
                  <c:v>24716.271596421124</c:v>
                </c:pt>
                <c:pt idx="1321">
                  <c:v>24716.05628281922</c:v>
                </c:pt>
                <c:pt idx="1322">
                  <c:v>24715.840968665205</c:v>
                </c:pt>
                <c:pt idx="1323">
                  <c:v>24715.62565395909</c:v>
                </c:pt>
                <c:pt idx="1324">
                  <c:v>24715.41033870088</c:v>
                </c:pt>
                <c:pt idx="1325">
                  <c:v>24715.195022890588</c:v>
                </c:pt>
                <c:pt idx="1326">
                  <c:v>24714.979706528229</c:v>
                </c:pt>
                <c:pt idx="1327">
                  <c:v>24714.764389613807</c:v>
                </c:pt>
                <c:pt idx="1328">
                  <c:v>24714.549072147336</c:v>
                </c:pt>
                <c:pt idx="1329">
                  <c:v>24714.333754128827</c:v>
                </c:pt>
                <c:pt idx="1330">
                  <c:v>24714.118435558288</c:v>
                </c:pt>
                <c:pt idx="1331">
                  <c:v>24713.903116435733</c:v>
                </c:pt>
                <c:pt idx="1332">
                  <c:v>24713.687796761169</c:v>
                </c:pt>
                <c:pt idx="1333">
                  <c:v>24713.472476534607</c:v>
                </c:pt>
                <c:pt idx="1334">
                  <c:v>24713.257155756059</c:v>
                </c:pt>
                <c:pt idx="1335">
                  <c:v>24713.041834425538</c:v>
                </c:pt>
                <c:pt idx="1336">
                  <c:v>24712.826512543048</c:v>
                </c:pt>
                <c:pt idx="1337">
                  <c:v>24712.611190108608</c:v>
                </c:pt>
                <c:pt idx="1338">
                  <c:v>24712.395867122224</c:v>
                </c:pt>
                <c:pt idx="1339">
                  <c:v>24712.180543583905</c:v>
                </c:pt>
                <c:pt idx="1340">
                  <c:v>24711.965219493664</c:v>
                </c:pt>
                <c:pt idx="1341">
                  <c:v>24711.749894851509</c:v>
                </c:pt>
                <c:pt idx="1342">
                  <c:v>24711.534569657455</c:v>
                </c:pt>
                <c:pt idx="1343">
                  <c:v>24711.319243911512</c:v>
                </c:pt>
                <c:pt idx="1344">
                  <c:v>24711.103917613687</c:v>
                </c:pt>
                <c:pt idx="1345">
                  <c:v>24710.888590763992</c:v>
                </c:pt>
                <c:pt idx="1346">
                  <c:v>24710.673263362438</c:v>
                </c:pt>
                <c:pt idx="1347">
                  <c:v>24710.457935409035</c:v>
                </c:pt>
                <c:pt idx="1348">
                  <c:v>24710.24260690379</c:v>
                </c:pt>
                <c:pt idx="1349">
                  <c:v>24710.027277846722</c:v>
                </c:pt>
                <c:pt idx="1350">
                  <c:v>24709.811948237835</c:v>
                </c:pt>
                <c:pt idx="1351">
                  <c:v>24709.596618077143</c:v>
                </c:pt>
                <c:pt idx="1352">
                  <c:v>24709.381287364653</c:v>
                </c:pt>
                <c:pt idx="1353">
                  <c:v>24709.16595610038</c:v>
                </c:pt>
                <c:pt idx="1354">
                  <c:v>24708.950624284331</c:v>
                </c:pt>
                <c:pt idx="1355">
                  <c:v>24708.735291916521</c:v>
                </c:pt>
                <c:pt idx="1356">
                  <c:v>24708.519958996952</c:v>
                </c:pt>
                <c:pt idx="1357">
                  <c:v>24708.304625525645</c:v>
                </c:pt>
                <c:pt idx="1358">
                  <c:v>24708.089291502602</c:v>
                </c:pt>
                <c:pt idx="1359">
                  <c:v>24707.87395692784</c:v>
                </c:pt>
                <c:pt idx="1360">
                  <c:v>24707.658621801365</c:v>
                </c:pt>
                <c:pt idx="1361">
                  <c:v>24707.443286123191</c:v>
                </c:pt>
                <c:pt idx="1362">
                  <c:v>24707.227949893324</c:v>
                </c:pt>
                <c:pt idx="1363">
                  <c:v>24707.01261311178</c:v>
                </c:pt>
                <c:pt idx="1364">
                  <c:v>24706.797275778565</c:v>
                </c:pt>
                <c:pt idx="1365">
                  <c:v>24706.58193789369</c:v>
                </c:pt>
                <c:pt idx="1366">
                  <c:v>24706.366599457171</c:v>
                </c:pt>
                <c:pt idx="1367">
                  <c:v>24706.151260469011</c:v>
                </c:pt>
                <c:pt idx="1368">
                  <c:v>24705.935920929227</c:v>
                </c:pt>
                <c:pt idx="1369">
                  <c:v>24705.720580837824</c:v>
                </c:pt>
                <c:pt idx="1370">
                  <c:v>24705.505240194816</c:v>
                </c:pt>
                <c:pt idx="1371">
                  <c:v>24705.289899000214</c:v>
                </c:pt>
                <c:pt idx="1372">
                  <c:v>24705.074557254025</c:v>
                </c:pt>
                <c:pt idx="1373">
                  <c:v>24704.859214956265</c:v>
                </c:pt>
                <c:pt idx="1374">
                  <c:v>24704.643872106939</c:v>
                </c:pt>
                <c:pt idx="1375">
                  <c:v>24704.428528706059</c:v>
                </c:pt>
                <c:pt idx="1376">
                  <c:v>24704.21318475364</c:v>
                </c:pt>
                <c:pt idx="1377">
                  <c:v>24703.997840249689</c:v>
                </c:pt>
                <c:pt idx="1378">
                  <c:v>24703.782495194213</c:v>
                </c:pt>
                <c:pt idx="1379">
                  <c:v>24703.56714958723</c:v>
                </c:pt>
                <c:pt idx="1380">
                  <c:v>24703.351803428744</c:v>
                </c:pt>
                <c:pt idx="1381">
                  <c:v>24703.136456718767</c:v>
                </c:pt>
                <c:pt idx="1382">
                  <c:v>24702.921109457315</c:v>
                </c:pt>
                <c:pt idx="1383">
                  <c:v>24702.705761644393</c:v>
                </c:pt>
                <c:pt idx="1384">
                  <c:v>24702.490413280011</c:v>
                </c:pt>
                <c:pt idx="1385">
                  <c:v>24702.275064364181</c:v>
                </c:pt>
                <c:pt idx="1386">
                  <c:v>24702.059714896917</c:v>
                </c:pt>
                <c:pt idx="1387">
                  <c:v>24701.844364878223</c:v>
                </c:pt>
                <c:pt idx="1388">
                  <c:v>24701.629014308113</c:v>
                </c:pt>
                <c:pt idx="1389">
                  <c:v>24701.413663186602</c:v>
                </c:pt>
                <c:pt idx="1390">
                  <c:v>24701.198311513694</c:v>
                </c:pt>
                <c:pt idx="1391">
                  <c:v>24700.982959289398</c:v>
                </c:pt>
                <c:pt idx="1392">
                  <c:v>24700.767606513731</c:v>
                </c:pt>
                <c:pt idx="1393">
                  <c:v>24700.552253186699</c:v>
                </c:pt>
                <c:pt idx="1394">
                  <c:v>24700.336899308317</c:v>
                </c:pt>
                <c:pt idx="1395">
                  <c:v>24700.121544878592</c:v>
                </c:pt>
                <c:pt idx="1396">
                  <c:v>24699.906189897534</c:v>
                </c:pt>
                <c:pt idx="1397">
                  <c:v>24699.690834365156</c:v>
                </c:pt>
                <c:pt idx="1398">
                  <c:v>24699.475478281463</c:v>
                </c:pt>
                <c:pt idx="1399">
                  <c:v>24699.260121646475</c:v>
                </c:pt>
                <c:pt idx="1400">
                  <c:v>24699.044764460195</c:v>
                </c:pt>
                <c:pt idx="1401">
                  <c:v>24698.829406722638</c:v>
                </c:pt>
                <c:pt idx="1402">
                  <c:v>24698.61404843381</c:v>
                </c:pt>
                <c:pt idx="1403">
                  <c:v>24698.398689593723</c:v>
                </c:pt>
                <c:pt idx="1404">
                  <c:v>24698.183330202388</c:v>
                </c:pt>
                <c:pt idx="1405">
                  <c:v>24697.967970259819</c:v>
                </c:pt>
                <c:pt idx="1406">
                  <c:v>24697.752609766023</c:v>
                </c:pt>
                <c:pt idx="1407">
                  <c:v>24697.537248721012</c:v>
                </c:pt>
                <c:pt idx="1408">
                  <c:v>24697.321887124795</c:v>
                </c:pt>
                <c:pt idx="1409">
                  <c:v>24697.106524977382</c:v>
                </c:pt>
                <c:pt idx="1410">
                  <c:v>24696.891162278785</c:v>
                </c:pt>
                <c:pt idx="1411">
                  <c:v>24696.675799029013</c:v>
                </c:pt>
                <c:pt idx="1412">
                  <c:v>24696.460435228077</c:v>
                </c:pt>
                <c:pt idx="1413">
                  <c:v>24696.245070875986</c:v>
                </c:pt>
                <c:pt idx="1414">
                  <c:v>24696.029705972756</c:v>
                </c:pt>
                <c:pt idx="1415">
                  <c:v>24695.814340518395</c:v>
                </c:pt>
                <c:pt idx="1416">
                  <c:v>24695.598974512912</c:v>
                </c:pt>
                <c:pt idx="1417">
                  <c:v>24695.383607956319</c:v>
                </c:pt>
                <c:pt idx="1418">
                  <c:v>24695.168240848627</c:v>
                </c:pt>
                <c:pt idx="1419">
                  <c:v>24694.952873189843</c:v>
                </c:pt>
                <c:pt idx="1420">
                  <c:v>24694.737504979981</c:v>
                </c:pt>
                <c:pt idx="1421">
                  <c:v>24694.52213621905</c:v>
                </c:pt>
                <c:pt idx="1422">
                  <c:v>24694.306766907059</c:v>
                </c:pt>
                <c:pt idx="1423">
                  <c:v>24694.09139704402</c:v>
                </c:pt>
                <c:pt idx="1424">
                  <c:v>24693.876026629943</c:v>
                </c:pt>
                <c:pt idx="1425">
                  <c:v>24693.66065566484</c:v>
                </c:pt>
                <c:pt idx="1426">
                  <c:v>24693.445284148722</c:v>
                </c:pt>
                <c:pt idx="1427">
                  <c:v>24693.229912081599</c:v>
                </c:pt>
                <c:pt idx="1428">
                  <c:v>24693.014539463478</c:v>
                </c:pt>
                <c:pt idx="1429">
                  <c:v>24692.799166294375</c:v>
                </c:pt>
                <c:pt idx="1430">
                  <c:v>24692.583792574296</c:v>
                </c:pt>
                <c:pt idx="1431">
                  <c:v>24692.368418303256</c:v>
                </c:pt>
                <c:pt idx="1432">
                  <c:v>24692.153043481263</c:v>
                </c:pt>
                <c:pt idx="1433">
                  <c:v>24691.937668108327</c:v>
                </c:pt>
                <c:pt idx="1434">
                  <c:v>24691.722292184459</c:v>
                </c:pt>
                <c:pt idx="1435">
                  <c:v>24691.50691570967</c:v>
                </c:pt>
                <c:pt idx="1436">
                  <c:v>24691.291538683963</c:v>
                </c:pt>
                <c:pt idx="1437">
                  <c:v>24691.076161107358</c:v>
                </c:pt>
                <c:pt idx="1438">
                  <c:v>24690.860782979864</c:v>
                </c:pt>
                <c:pt idx="1439">
                  <c:v>24690.645404301489</c:v>
                </c:pt>
                <c:pt idx="1440">
                  <c:v>24690.430025072244</c:v>
                </c:pt>
                <c:pt idx="1441">
                  <c:v>24690.214645292144</c:v>
                </c:pt>
                <c:pt idx="1442">
                  <c:v>24689.999264961196</c:v>
                </c:pt>
                <c:pt idx="1443">
                  <c:v>24689.78388407941</c:v>
                </c:pt>
                <c:pt idx="1444">
                  <c:v>24689.568502646798</c:v>
                </c:pt>
                <c:pt idx="1445">
                  <c:v>24689.353120663363</c:v>
                </c:pt>
                <c:pt idx="1446">
                  <c:v>24689.137738129124</c:v>
                </c:pt>
                <c:pt idx="1447">
                  <c:v>24688.922355044091</c:v>
                </c:pt>
                <c:pt idx="1448">
                  <c:v>24688.706971408272</c:v>
                </c:pt>
                <c:pt idx="1449">
                  <c:v>24688.491587221677</c:v>
                </c:pt>
                <c:pt idx="1450">
                  <c:v>24688.276202484321</c:v>
                </c:pt>
                <c:pt idx="1451">
                  <c:v>24688.060817196212</c:v>
                </c:pt>
                <c:pt idx="1452">
                  <c:v>24687.845431357357</c:v>
                </c:pt>
                <c:pt idx="1453">
                  <c:v>24687.630044967769</c:v>
                </c:pt>
                <c:pt idx="1454">
                  <c:v>24687.414658027461</c:v>
                </c:pt>
                <c:pt idx="1455">
                  <c:v>24687.199270536439</c:v>
                </c:pt>
                <c:pt idx="1456">
                  <c:v>24686.983882494715</c:v>
                </c:pt>
                <c:pt idx="1457">
                  <c:v>24686.768493902298</c:v>
                </c:pt>
                <c:pt idx="1458">
                  <c:v>24686.553104759205</c:v>
                </c:pt>
                <c:pt idx="1459">
                  <c:v>24686.337715065441</c:v>
                </c:pt>
                <c:pt idx="1460">
                  <c:v>24686.122324821019</c:v>
                </c:pt>
                <c:pt idx="1461">
                  <c:v>24685.906934025945</c:v>
                </c:pt>
                <c:pt idx="1462">
                  <c:v>24685.691542680233</c:v>
                </c:pt>
                <c:pt idx="1463">
                  <c:v>24685.476150783896</c:v>
                </c:pt>
                <c:pt idx="1464">
                  <c:v>24685.260758336939</c:v>
                </c:pt>
                <c:pt idx="1465">
                  <c:v>24685.045365339374</c:v>
                </c:pt>
                <c:pt idx="1466">
                  <c:v>24684.829971791212</c:v>
                </c:pt>
                <c:pt idx="1467">
                  <c:v>24684.614577692468</c:v>
                </c:pt>
                <c:pt idx="1468">
                  <c:v>24684.399183043144</c:v>
                </c:pt>
                <c:pt idx="1469">
                  <c:v>24684.183787843256</c:v>
                </c:pt>
                <c:pt idx="1470">
                  <c:v>24683.968392092815</c:v>
                </c:pt>
                <c:pt idx="1471">
                  <c:v>24683.752995791827</c:v>
                </c:pt>
                <c:pt idx="1472">
                  <c:v>24683.537598940307</c:v>
                </c:pt>
                <c:pt idx="1473">
                  <c:v>24683.322201538263</c:v>
                </c:pt>
                <c:pt idx="1474">
                  <c:v>24683.106803585706</c:v>
                </c:pt>
                <c:pt idx="1475">
                  <c:v>24682.891405082646</c:v>
                </c:pt>
                <c:pt idx="1476">
                  <c:v>24682.676006029094</c:v>
                </c:pt>
                <c:pt idx="1477">
                  <c:v>24682.460606425062</c:v>
                </c:pt>
                <c:pt idx="1478">
                  <c:v>24682.24520627056</c:v>
                </c:pt>
                <c:pt idx="1479">
                  <c:v>24682.029805565599</c:v>
                </c:pt>
                <c:pt idx="1480">
                  <c:v>24681.814404310182</c:v>
                </c:pt>
                <c:pt idx="1481">
                  <c:v>24681.599002504328</c:v>
                </c:pt>
                <c:pt idx="1482">
                  <c:v>24681.383600148045</c:v>
                </c:pt>
                <c:pt idx="1483">
                  <c:v>24681.168197241343</c:v>
                </c:pt>
                <c:pt idx="1484">
                  <c:v>24680.952793784236</c:v>
                </c:pt>
                <c:pt idx="1485">
                  <c:v>24680.737389776728</c:v>
                </c:pt>
                <c:pt idx="1486">
                  <c:v>24680.521985218835</c:v>
                </c:pt>
                <c:pt idx="1487">
                  <c:v>24680.306580110562</c:v>
                </c:pt>
                <c:pt idx="1488">
                  <c:v>24680.091174451925</c:v>
                </c:pt>
                <c:pt idx="1489">
                  <c:v>24679.875768242931</c:v>
                </c:pt>
                <c:pt idx="1490">
                  <c:v>24679.660361483591</c:v>
                </c:pt>
                <c:pt idx="1491">
                  <c:v>24679.44495417392</c:v>
                </c:pt>
                <c:pt idx="1492">
                  <c:v>24679.22954631392</c:v>
                </c:pt>
                <c:pt idx="1493">
                  <c:v>24679.01413790361</c:v>
                </c:pt>
                <c:pt idx="1494">
                  <c:v>24678.798728942995</c:v>
                </c:pt>
                <c:pt idx="1495">
                  <c:v>24678.583319432088</c:v>
                </c:pt>
                <c:pt idx="1496">
                  <c:v>24678.367909370896</c:v>
                </c:pt>
                <c:pt idx="1497">
                  <c:v>24678.152498759435</c:v>
                </c:pt>
                <c:pt idx="1498">
                  <c:v>24677.937087597707</c:v>
                </c:pt>
                <c:pt idx="1499">
                  <c:v>24677.721675885732</c:v>
                </c:pt>
                <c:pt idx="1500">
                  <c:v>24677.506263623512</c:v>
                </c:pt>
                <c:pt idx="1501">
                  <c:v>24677.290850811067</c:v>
                </c:pt>
                <c:pt idx="1502">
                  <c:v>24677.075437448399</c:v>
                </c:pt>
                <c:pt idx="1503">
                  <c:v>24676.860023535519</c:v>
                </c:pt>
                <c:pt idx="1504">
                  <c:v>24676.644609072442</c:v>
                </c:pt>
                <c:pt idx="1505">
                  <c:v>24676.429194059176</c:v>
                </c:pt>
                <c:pt idx="1506">
                  <c:v>24676.213778495734</c:v>
                </c:pt>
                <c:pt idx="1507">
                  <c:v>24675.998362382121</c:v>
                </c:pt>
                <c:pt idx="1508">
                  <c:v>24675.782945718354</c:v>
                </c:pt>
                <c:pt idx="1509">
                  <c:v>24675.567528504438</c:v>
                </c:pt>
                <c:pt idx="1510">
                  <c:v>24675.352110740383</c:v>
                </c:pt>
                <c:pt idx="1511">
                  <c:v>24675.136692426204</c:v>
                </c:pt>
                <c:pt idx="1512">
                  <c:v>24674.921273561908</c:v>
                </c:pt>
                <c:pt idx="1513">
                  <c:v>24674.705854147509</c:v>
                </c:pt>
                <c:pt idx="1514">
                  <c:v>24674.490434183015</c:v>
                </c:pt>
                <c:pt idx="1515">
                  <c:v>24674.275013668437</c:v>
                </c:pt>
                <c:pt idx="1516">
                  <c:v>24674.059592603786</c:v>
                </c:pt>
                <c:pt idx="1517">
                  <c:v>24673.844170989069</c:v>
                </c:pt>
                <c:pt idx="1518">
                  <c:v>24673.6287488243</c:v>
                </c:pt>
                <c:pt idx="1519">
                  <c:v>24673.41332610949</c:v>
                </c:pt>
                <c:pt idx="1520">
                  <c:v>24673.197902844648</c:v>
                </c:pt>
                <c:pt idx="1521">
                  <c:v>24672.982479029783</c:v>
                </c:pt>
                <c:pt idx="1522">
                  <c:v>24672.767054664906</c:v>
                </c:pt>
                <c:pt idx="1523">
                  <c:v>24672.551629750029</c:v>
                </c:pt>
                <c:pt idx="1524">
                  <c:v>24672.336204285162</c:v>
                </c:pt>
                <c:pt idx="1525">
                  <c:v>24672.120778270317</c:v>
                </c:pt>
                <c:pt idx="1526">
                  <c:v>24671.9053517055</c:v>
                </c:pt>
                <c:pt idx="1527">
                  <c:v>24671.689924590723</c:v>
                </c:pt>
                <c:pt idx="1528">
                  <c:v>24671.474496925999</c:v>
                </c:pt>
                <c:pt idx="1529">
                  <c:v>24671.259068711337</c:v>
                </c:pt>
                <c:pt idx="1530">
                  <c:v>24671.043639946747</c:v>
                </c:pt>
                <c:pt idx="1531">
                  <c:v>24670.82821063224</c:v>
                </c:pt>
                <c:pt idx="1532">
                  <c:v>24670.612780767828</c:v>
                </c:pt>
                <c:pt idx="1533">
                  <c:v>24670.397350353516</c:v>
                </c:pt>
                <c:pt idx="1534">
                  <c:v>24670.181919389321</c:v>
                </c:pt>
                <c:pt idx="1535">
                  <c:v>24669.966487875248</c:v>
                </c:pt>
                <c:pt idx="1536">
                  <c:v>24669.751055811314</c:v>
                </c:pt>
                <c:pt idx="1537">
                  <c:v>24669.535623197524</c:v>
                </c:pt>
                <c:pt idx="1538">
                  <c:v>24669.320190033886</c:v>
                </c:pt>
                <c:pt idx="1539">
                  <c:v>24669.104756320416</c:v>
                </c:pt>
                <c:pt idx="1540">
                  <c:v>24668.889322057119</c:v>
                </c:pt>
                <c:pt idx="1541">
                  <c:v>24668.673887244015</c:v>
                </c:pt>
                <c:pt idx="1542">
                  <c:v>24668.458451881106</c:v>
                </c:pt>
                <c:pt idx="1543">
                  <c:v>24668.243015968405</c:v>
                </c:pt>
                <c:pt idx="1544">
                  <c:v>24668.027579505921</c:v>
                </c:pt>
                <c:pt idx="1545">
                  <c:v>24667.812142493665</c:v>
                </c:pt>
                <c:pt idx="1546">
                  <c:v>24667.596704931646</c:v>
                </c:pt>
                <c:pt idx="1547">
                  <c:v>24667.381266819881</c:v>
                </c:pt>
                <c:pt idx="1548">
                  <c:v>24667.165828158373</c:v>
                </c:pt>
                <c:pt idx="1549">
                  <c:v>24666.950388947138</c:v>
                </c:pt>
                <c:pt idx="1550">
                  <c:v>24666.734949186182</c:v>
                </c:pt>
                <c:pt idx="1551">
                  <c:v>24666.519508875517</c:v>
                </c:pt>
                <c:pt idx="1552">
                  <c:v>24666.304068015153</c:v>
                </c:pt>
                <c:pt idx="1553">
                  <c:v>24666.088626605098</c:v>
                </c:pt>
                <c:pt idx="1554">
                  <c:v>24665.87318464537</c:v>
                </c:pt>
                <c:pt idx="1555">
                  <c:v>24665.657742135976</c:v>
                </c:pt>
                <c:pt idx="1556">
                  <c:v>24665.442299076924</c:v>
                </c:pt>
                <c:pt idx="1557">
                  <c:v>24665.226855468223</c:v>
                </c:pt>
                <c:pt idx="1558">
                  <c:v>24665.011411309886</c:v>
                </c:pt>
                <c:pt idx="1559">
                  <c:v>24664.795966601923</c:v>
                </c:pt>
                <c:pt idx="1560">
                  <c:v>24664.580521344345</c:v>
                </c:pt>
                <c:pt idx="1561">
                  <c:v>24664.365075537164</c:v>
                </c:pt>
                <c:pt idx="1562">
                  <c:v>24664.149629180385</c:v>
                </c:pt>
                <c:pt idx="1563">
                  <c:v>24663.934182274024</c:v>
                </c:pt>
                <c:pt idx="1564">
                  <c:v>24663.718734818089</c:v>
                </c:pt>
                <c:pt idx="1565">
                  <c:v>24663.503286812589</c:v>
                </c:pt>
                <c:pt idx="1566">
                  <c:v>24663.287838257536</c:v>
                </c:pt>
                <c:pt idx="1567">
                  <c:v>24663.072389152941</c:v>
                </c:pt>
                <c:pt idx="1568">
                  <c:v>24662.856939498815</c:v>
                </c:pt>
                <c:pt idx="1569">
                  <c:v>24662.641489295165</c:v>
                </c:pt>
                <c:pt idx="1570">
                  <c:v>24662.426038542006</c:v>
                </c:pt>
                <c:pt idx="1571">
                  <c:v>24662.210587239344</c:v>
                </c:pt>
                <c:pt idx="1572">
                  <c:v>24661.995135387191</c:v>
                </c:pt>
                <c:pt idx="1573">
                  <c:v>24661.779682985562</c:v>
                </c:pt>
                <c:pt idx="1574">
                  <c:v>24661.564230034463</c:v>
                </c:pt>
                <c:pt idx="1575">
                  <c:v>24661.348776533901</c:v>
                </c:pt>
                <c:pt idx="1576">
                  <c:v>24661.133322483893</c:v>
                </c:pt>
                <c:pt idx="1577">
                  <c:v>24660.917867884447</c:v>
                </c:pt>
                <c:pt idx="1578">
                  <c:v>24660.702412735573</c:v>
                </c:pt>
                <c:pt idx="1579">
                  <c:v>24660.486957037279</c:v>
                </c:pt>
                <c:pt idx="1580">
                  <c:v>24660.271500789579</c:v>
                </c:pt>
                <c:pt idx="1581">
                  <c:v>24660.056043992481</c:v>
                </c:pt>
                <c:pt idx="1582">
                  <c:v>24659.840586645998</c:v>
                </c:pt>
                <c:pt idx="1583">
                  <c:v>24659.625128750136</c:v>
                </c:pt>
                <c:pt idx="1584">
                  <c:v>24659.409670304907</c:v>
                </c:pt>
                <c:pt idx="1585">
                  <c:v>24659.194211310325</c:v>
                </c:pt>
                <c:pt idx="1586">
                  <c:v>24658.978751766397</c:v>
                </c:pt>
                <c:pt idx="1587">
                  <c:v>24658.763291673135</c:v>
                </c:pt>
                <c:pt idx="1588">
                  <c:v>24658.547831030548</c:v>
                </c:pt>
                <c:pt idx="1589">
                  <c:v>24658.332369838648</c:v>
                </c:pt>
                <c:pt idx="1590">
                  <c:v>24658.116908097447</c:v>
                </c:pt>
                <c:pt idx="1591">
                  <c:v>24657.901445806947</c:v>
                </c:pt>
                <c:pt idx="1592">
                  <c:v>24657.685982967167</c:v>
                </c:pt>
                <c:pt idx="1593">
                  <c:v>24657.470519578113</c:v>
                </c:pt>
                <c:pt idx="1594">
                  <c:v>24657.255055639798</c:v>
                </c:pt>
                <c:pt idx="1595">
                  <c:v>24657.039591152232</c:v>
                </c:pt>
                <c:pt idx="1596">
                  <c:v>24656.824126115425</c:v>
                </c:pt>
                <c:pt idx="1597">
                  <c:v>24656.608660529386</c:v>
                </c:pt>
                <c:pt idx="1598">
                  <c:v>24656.393194394128</c:v>
                </c:pt>
                <c:pt idx="1599">
                  <c:v>24656.177727709659</c:v>
                </c:pt>
                <c:pt idx="1600">
                  <c:v>24655.96226047599</c:v>
                </c:pt>
                <c:pt idx="1601">
                  <c:v>24655.746792693135</c:v>
                </c:pt>
                <c:pt idx="1602">
                  <c:v>24655.531324361098</c:v>
                </c:pt>
                <c:pt idx="1603">
                  <c:v>24655.315855479894</c:v>
                </c:pt>
                <c:pt idx="1604">
                  <c:v>24655.100386049529</c:v>
                </c:pt>
                <c:pt idx="1605">
                  <c:v>24654.884916070019</c:v>
                </c:pt>
                <c:pt idx="1606">
                  <c:v>24654.669445541367</c:v>
                </c:pt>
                <c:pt idx="1607">
                  <c:v>24654.453974463591</c:v>
                </c:pt>
                <c:pt idx="1608">
                  <c:v>24654.238502836699</c:v>
                </c:pt>
                <c:pt idx="1609">
                  <c:v>24654.023030660701</c:v>
                </c:pt>
                <c:pt idx="1610">
                  <c:v>24653.807557935605</c:v>
                </c:pt>
                <c:pt idx="1611">
                  <c:v>24653.592084661424</c:v>
                </c:pt>
                <c:pt idx="1612">
                  <c:v>24653.376610838168</c:v>
                </c:pt>
                <c:pt idx="1613">
                  <c:v>24653.161136465846</c:v>
                </c:pt>
                <c:pt idx="1614">
                  <c:v>24652.945661544469</c:v>
                </c:pt>
                <c:pt idx="1615">
                  <c:v>24652.730186074048</c:v>
                </c:pt>
                <c:pt idx="1616">
                  <c:v>24652.514710054591</c:v>
                </c:pt>
                <c:pt idx="1617">
                  <c:v>24652.299233486112</c:v>
                </c:pt>
                <c:pt idx="1618">
                  <c:v>24652.083756368622</c:v>
                </c:pt>
                <c:pt idx="1619">
                  <c:v>24651.868278702124</c:v>
                </c:pt>
                <c:pt idx="1620">
                  <c:v>24651.652800486638</c:v>
                </c:pt>
                <c:pt idx="1621">
                  <c:v>24651.437321722169</c:v>
                </c:pt>
                <c:pt idx="1622">
                  <c:v>24651.221842408726</c:v>
                </c:pt>
                <c:pt idx="1623">
                  <c:v>24651.006362546323</c:v>
                </c:pt>
                <c:pt idx="1624">
                  <c:v>24650.79088213497</c:v>
                </c:pt>
                <c:pt idx="1625">
                  <c:v>24650.575401174676</c:v>
                </c:pt>
                <c:pt idx="1626">
                  <c:v>24650.35991966545</c:v>
                </c:pt>
                <c:pt idx="1627">
                  <c:v>24650.144437607305</c:v>
                </c:pt>
                <c:pt idx="1628">
                  <c:v>24649.92895500025</c:v>
                </c:pt>
                <c:pt idx="1629">
                  <c:v>24649.713471844298</c:v>
                </c:pt>
                <c:pt idx="1630">
                  <c:v>24649.497988139454</c:v>
                </c:pt>
                <c:pt idx="1631">
                  <c:v>24649.282503885734</c:v>
                </c:pt>
                <c:pt idx="1632">
                  <c:v>24649.067019083144</c:v>
                </c:pt>
                <c:pt idx="1633">
                  <c:v>24648.851533731697</c:v>
                </c:pt>
                <c:pt idx="1634">
                  <c:v>24648.636047831402</c:v>
                </c:pt>
                <c:pt idx="1635">
                  <c:v>24648.420561382271</c:v>
                </c:pt>
                <c:pt idx="1636">
                  <c:v>24648.20507438431</c:v>
                </c:pt>
                <c:pt idx="1637">
                  <c:v>24647.989586837535</c:v>
                </c:pt>
                <c:pt idx="1638">
                  <c:v>24647.774098741957</c:v>
                </c:pt>
                <c:pt idx="1639">
                  <c:v>24647.558610097578</c:v>
                </c:pt>
                <c:pt idx="1640">
                  <c:v>24647.343120904417</c:v>
                </c:pt>
                <c:pt idx="1641">
                  <c:v>24647.127631162479</c:v>
                </c:pt>
                <c:pt idx="1642">
                  <c:v>24646.912140871777</c:v>
                </c:pt>
                <c:pt idx="1643">
                  <c:v>24646.696650032318</c:v>
                </c:pt>
                <c:pt idx="1644">
                  <c:v>24646.481158644117</c:v>
                </c:pt>
                <c:pt idx="1645">
                  <c:v>24646.265666707182</c:v>
                </c:pt>
                <c:pt idx="1646">
                  <c:v>24646.050174221524</c:v>
                </c:pt>
                <c:pt idx="1647">
                  <c:v>24645.834681187152</c:v>
                </c:pt>
                <c:pt idx="1648">
                  <c:v>24645.619187604076</c:v>
                </c:pt>
                <c:pt idx="1649">
                  <c:v>24645.403693472308</c:v>
                </c:pt>
                <c:pt idx="1650">
                  <c:v>24645.188198791857</c:v>
                </c:pt>
                <c:pt idx="1651">
                  <c:v>24644.972703562737</c:v>
                </c:pt>
                <c:pt idx="1652">
                  <c:v>24644.757207784955</c:v>
                </c:pt>
                <c:pt idx="1653">
                  <c:v>24644.541711458522</c:v>
                </c:pt>
                <c:pt idx="1654">
                  <c:v>24644.326214583449</c:v>
                </c:pt>
                <c:pt idx="1655">
                  <c:v>24644.110717159743</c:v>
                </c:pt>
                <c:pt idx="1656">
                  <c:v>24643.89521918742</c:v>
                </c:pt>
                <c:pt idx="1657">
                  <c:v>24643.679720666485</c:v>
                </c:pt>
                <c:pt idx="1658">
                  <c:v>24643.464221596951</c:v>
                </c:pt>
                <c:pt idx="1659">
                  <c:v>24643.248721978827</c:v>
                </c:pt>
                <c:pt idx="1660">
                  <c:v>24643.033221812122</c:v>
                </c:pt>
                <c:pt idx="1661">
                  <c:v>24642.817721096853</c:v>
                </c:pt>
                <c:pt idx="1662">
                  <c:v>24642.602219833025</c:v>
                </c:pt>
                <c:pt idx="1663">
                  <c:v>24642.386718020647</c:v>
                </c:pt>
                <c:pt idx="1664">
                  <c:v>24642.171215659735</c:v>
                </c:pt>
                <c:pt idx="1665">
                  <c:v>24641.955712750292</c:v>
                </c:pt>
                <c:pt idx="1666">
                  <c:v>24641.740209292333</c:v>
                </c:pt>
                <c:pt idx="1667">
                  <c:v>24641.524705285869</c:v>
                </c:pt>
                <c:pt idx="1668">
                  <c:v>24641.309200730906</c:v>
                </c:pt>
                <c:pt idx="1669">
                  <c:v>24641.093695627456</c:v>
                </c:pt>
                <c:pt idx="1670">
                  <c:v>24640.878189975534</c:v>
                </c:pt>
                <c:pt idx="1671">
                  <c:v>24640.662683775146</c:v>
                </c:pt>
                <c:pt idx="1672">
                  <c:v>24640.447177026304</c:v>
                </c:pt>
                <c:pt idx="1673">
                  <c:v>24640.231669729019</c:v>
                </c:pt>
                <c:pt idx="1674">
                  <c:v>24640.016161883297</c:v>
                </c:pt>
                <c:pt idx="1675">
                  <c:v>24639.80065348915</c:v>
                </c:pt>
                <c:pt idx="1676">
                  <c:v>24639.585144546589</c:v>
                </c:pt>
                <c:pt idx="1677">
                  <c:v>24639.369635055627</c:v>
                </c:pt>
                <c:pt idx="1678">
                  <c:v>24639.154125016274</c:v>
                </c:pt>
                <c:pt idx="1679">
                  <c:v>24638.938614428534</c:v>
                </c:pt>
                <c:pt idx="1680">
                  <c:v>24638.723103292421</c:v>
                </c:pt>
                <c:pt idx="1681">
                  <c:v>24638.507591607951</c:v>
                </c:pt>
                <c:pt idx="1682">
                  <c:v>24638.292079375129</c:v>
                </c:pt>
                <c:pt idx="1683">
                  <c:v>24638.076566593962</c:v>
                </c:pt>
                <c:pt idx="1684">
                  <c:v>24637.861053264463</c:v>
                </c:pt>
                <c:pt idx="1685">
                  <c:v>24637.645539386649</c:v>
                </c:pt>
                <c:pt idx="1686">
                  <c:v>24637.430024960522</c:v>
                </c:pt>
                <c:pt idx="1687">
                  <c:v>24637.214509986094</c:v>
                </c:pt>
                <c:pt idx="1688">
                  <c:v>24636.998994463374</c:v>
                </c:pt>
                <c:pt idx="1689">
                  <c:v>24636.783478392375</c:v>
                </c:pt>
                <c:pt idx="1690">
                  <c:v>24636.567961773108</c:v>
                </c:pt>
                <c:pt idx="1691">
                  <c:v>24636.352444605582</c:v>
                </c:pt>
                <c:pt idx="1692">
                  <c:v>24636.136926889809</c:v>
                </c:pt>
                <c:pt idx="1693">
                  <c:v>24635.921408625796</c:v>
                </c:pt>
                <c:pt idx="1694">
                  <c:v>24635.705889813555</c:v>
                </c:pt>
                <c:pt idx="1695">
                  <c:v>24635.490370453095</c:v>
                </c:pt>
                <c:pt idx="1696">
                  <c:v>24635.274850544429</c:v>
                </c:pt>
                <c:pt idx="1697">
                  <c:v>24635.059330087563</c:v>
                </c:pt>
                <c:pt idx="1698">
                  <c:v>24634.843809082515</c:v>
                </c:pt>
                <c:pt idx="1699">
                  <c:v>24634.628287529289</c:v>
                </c:pt>
                <c:pt idx="1700">
                  <c:v>24634.412765427896</c:v>
                </c:pt>
                <c:pt idx="1701">
                  <c:v>24634.197242778348</c:v>
                </c:pt>
                <c:pt idx="1702">
                  <c:v>24633.981719580654</c:v>
                </c:pt>
                <c:pt idx="1703">
                  <c:v>24633.766195834822</c:v>
                </c:pt>
                <c:pt idx="1704">
                  <c:v>24633.550671540866</c:v>
                </c:pt>
                <c:pt idx="1705">
                  <c:v>24633.335146698795</c:v>
                </c:pt>
                <c:pt idx="1706">
                  <c:v>24633.119621308619</c:v>
                </c:pt>
                <c:pt idx="1707">
                  <c:v>24632.904095370348</c:v>
                </c:pt>
                <c:pt idx="1708">
                  <c:v>24632.688568883994</c:v>
                </c:pt>
                <c:pt idx="1709">
                  <c:v>24632.473041849564</c:v>
                </c:pt>
                <c:pt idx="1710">
                  <c:v>24632.257514267072</c:v>
                </c:pt>
                <c:pt idx="1711">
                  <c:v>24632.041986136526</c:v>
                </c:pt>
                <c:pt idx="1712">
                  <c:v>24631.826457457937</c:v>
                </c:pt>
                <c:pt idx="1713">
                  <c:v>24631.610928231319</c:v>
                </c:pt>
                <c:pt idx="1714">
                  <c:v>24631.39539845668</c:v>
                </c:pt>
                <c:pt idx="1715">
                  <c:v>24631.17986813403</c:v>
                </c:pt>
                <c:pt idx="1716">
                  <c:v>24630.964337263376</c:v>
                </c:pt>
                <c:pt idx="1717">
                  <c:v>24630.748805844727</c:v>
                </c:pt>
                <c:pt idx="1718">
                  <c:v>24630.5332738781</c:v>
                </c:pt>
                <c:pt idx="1719">
                  <c:v>24630.317741363502</c:v>
                </c:pt>
                <c:pt idx="1720">
                  <c:v>24630.102208300941</c:v>
                </c:pt>
                <c:pt idx="1721">
                  <c:v>24629.886674690431</c:v>
                </c:pt>
                <c:pt idx="1722">
                  <c:v>24629.67114053198</c:v>
                </c:pt>
                <c:pt idx="1723">
                  <c:v>24629.455605825602</c:v>
                </c:pt>
                <c:pt idx="1724">
                  <c:v>24629.240070571304</c:v>
                </c:pt>
                <c:pt idx="1725">
                  <c:v>24629.024534769098</c:v>
                </c:pt>
                <c:pt idx="1726">
                  <c:v>24628.808998418994</c:v>
                </c:pt>
                <c:pt idx="1727">
                  <c:v>24628.593461520999</c:v>
                </c:pt>
                <c:pt idx="1728">
                  <c:v>24628.377924075128</c:v>
                </c:pt>
                <c:pt idx="1729">
                  <c:v>24628.162386081389</c:v>
                </c:pt>
                <c:pt idx="1730">
                  <c:v>24627.946847539792</c:v>
                </c:pt>
                <c:pt idx="1731">
                  <c:v>24627.731308450348</c:v>
                </c:pt>
                <c:pt idx="1732">
                  <c:v>24627.515768813064</c:v>
                </c:pt>
                <c:pt idx="1733">
                  <c:v>24627.300228627952</c:v>
                </c:pt>
                <c:pt idx="1734">
                  <c:v>24627.084687895025</c:v>
                </c:pt>
                <c:pt idx="1735">
                  <c:v>24626.869146614292</c:v>
                </c:pt>
                <c:pt idx="1736">
                  <c:v>24626.653604785763</c:v>
                </c:pt>
                <c:pt idx="1737">
                  <c:v>24626.438062409448</c:v>
                </c:pt>
                <c:pt idx="1738">
                  <c:v>24626.22251948536</c:v>
                </c:pt>
                <c:pt idx="1739">
                  <c:v>24626.006976013508</c:v>
                </c:pt>
                <c:pt idx="1740">
                  <c:v>24625.791431993897</c:v>
                </c:pt>
                <c:pt idx="1741">
                  <c:v>24625.575887426541</c:v>
                </c:pt>
                <c:pt idx="1742">
                  <c:v>24625.360342311451</c:v>
                </c:pt>
                <c:pt idx="1743">
                  <c:v>24625.144796648638</c:v>
                </c:pt>
                <c:pt idx="1744">
                  <c:v>24624.929250438112</c:v>
                </c:pt>
                <c:pt idx="1745">
                  <c:v>24624.713703679878</c:v>
                </c:pt>
                <c:pt idx="1746">
                  <c:v>24624.498156373953</c:v>
                </c:pt>
                <c:pt idx="1747">
                  <c:v>24624.282608520345</c:v>
                </c:pt>
                <c:pt idx="1748">
                  <c:v>24624.067060119065</c:v>
                </c:pt>
                <c:pt idx="1749">
                  <c:v>24623.851511170124</c:v>
                </c:pt>
                <c:pt idx="1750">
                  <c:v>24623.635961673528</c:v>
                </c:pt>
                <c:pt idx="1751">
                  <c:v>24623.420411629289</c:v>
                </c:pt>
                <c:pt idx="1752">
                  <c:v>24623.204861037422</c:v>
                </c:pt>
                <c:pt idx="1753">
                  <c:v>24622.989309897934</c:v>
                </c:pt>
                <c:pt idx="1754">
                  <c:v>24622.773758210831</c:v>
                </c:pt>
                <c:pt idx="1755">
                  <c:v>24622.558205976129</c:v>
                </c:pt>
                <c:pt idx="1756">
                  <c:v>24622.342653193835</c:v>
                </c:pt>
                <c:pt idx="1757">
                  <c:v>24622.127099863959</c:v>
                </c:pt>
                <c:pt idx="1758">
                  <c:v>24621.911545986513</c:v>
                </c:pt>
                <c:pt idx="1759">
                  <c:v>24621.695991561508</c:v>
                </c:pt>
                <c:pt idx="1760">
                  <c:v>24621.480436588954</c:v>
                </c:pt>
                <c:pt idx="1761">
                  <c:v>24621.264881068859</c:v>
                </c:pt>
                <c:pt idx="1762">
                  <c:v>24621.049325001237</c:v>
                </c:pt>
                <c:pt idx="1763">
                  <c:v>24620.833768386095</c:v>
                </c:pt>
                <c:pt idx="1764">
                  <c:v>24620.618211223442</c:v>
                </c:pt>
                <c:pt idx="1765">
                  <c:v>24620.402653513291</c:v>
                </c:pt>
                <c:pt idx="1766">
                  <c:v>24620.187095255653</c:v>
                </c:pt>
                <c:pt idx="1767">
                  <c:v>24619.971536450535</c:v>
                </c:pt>
                <c:pt idx="1768">
                  <c:v>24619.75597709795</c:v>
                </c:pt>
                <c:pt idx="1769">
                  <c:v>24619.54041719791</c:v>
                </c:pt>
                <c:pt idx="1770">
                  <c:v>24619.32485675042</c:v>
                </c:pt>
                <c:pt idx="1771">
                  <c:v>24619.109295755494</c:v>
                </c:pt>
                <c:pt idx="1772">
                  <c:v>24618.893734213139</c:v>
                </c:pt>
                <c:pt idx="1773">
                  <c:v>24618.678172123371</c:v>
                </c:pt>
                <c:pt idx="1774">
                  <c:v>24618.462609486196</c:v>
                </c:pt>
                <c:pt idx="1775">
                  <c:v>24618.247046301622</c:v>
                </c:pt>
                <c:pt idx="1776">
                  <c:v>24618.031482569666</c:v>
                </c:pt>
                <c:pt idx="1777">
                  <c:v>24617.815918290329</c:v>
                </c:pt>
                <c:pt idx="1778">
                  <c:v>24617.600353463629</c:v>
                </c:pt>
                <c:pt idx="1779">
                  <c:v>24617.384788089577</c:v>
                </c:pt>
                <c:pt idx="1780">
                  <c:v>24617.169222168177</c:v>
                </c:pt>
                <c:pt idx="1781">
                  <c:v>24616.953655699446</c:v>
                </c:pt>
                <c:pt idx="1782">
                  <c:v>24616.738088683389</c:v>
                </c:pt>
                <c:pt idx="1783">
                  <c:v>24616.522521120016</c:v>
                </c:pt>
                <c:pt idx="1784">
                  <c:v>24616.306953009338</c:v>
                </c:pt>
                <c:pt idx="1785">
                  <c:v>24616.09138435137</c:v>
                </c:pt>
                <c:pt idx="1786">
                  <c:v>24615.875815146115</c:v>
                </c:pt>
                <c:pt idx="1787">
                  <c:v>24615.660245393588</c:v>
                </c:pt>
                <c:pt idx="1788">
                  <c:v>24615.444675093797</c:v>
                </c:pt>
                <c:pt idx="1789">
                  <c:v>24615.229104246755</c:v>
                </c:pt>
                <c:pt idx="1790">
                  <c:v>24615.01353285247</c:v>
                </c:pt>
                <c:pt idx="1791">
                  <c:v>24614.797960910953</c:v>
                </c:pt>
                <c:pt idx="1792">
                  <c:v>24614.582388422212</c:v>
                </c:pt>
                <c:pt idx="1793">
                  <c:v>24614.36681538626</c:v>
                </c:pt>
                <c:pt idx="1794">
                  <c:v>24614.151241803105</c:v>
                </c:pt>
                <c:pt idx="1795">
                  <c:v>24613.935667672762</c:v>
                </c:pt>
                <c:pt idx="1796">
                  <c:v>24613.720092995234</c:v>
                </c:pt>
                <c:pt idx="1797">
                  <c:v>24613.50451777054</c:v>
                </c:pt>
                <c:pt idx="1798">
                  <c:v>24613.288941998682</c:v>
                </c:pt>
                <c:pt idx="1799">
                  <c:v>24613.073365679673</c:v>
                </c:pt>
                <c:pt idx="1800">
                  <c:v>24612.857788813526</c:v>
                </c:pt>
                <c:pt idx="1801">
                  <c:v>24612.642211400245</c:v>
                </c:pt>
                <c:pt idx="1802">
                  <c:v>24612.426633439849</c:v>
                </c:pt>
                <c:pt idx="1803">
                  <c:v>24612.211054932341</c:v>
                </c:pt>
                <c:pt idx="1804">
                  <c:v>24611.995475877735</c:v>
                </c:pt>
                <c:pt idx="1805">
                  <c:v>24611.779896276039</c:v>
                </c:pt>
                <c:pt idx="1806">
                  <c:v>24611.564316127264</c:v>
                </c:pt>
                <c:pt idx="1807">
                  <c:v>24611.34873543142</c:v>
                </c:pt>
                <c:pt idx="1808">
                  <c:v>24611.133154188516</c:v>
                </c:pt>
                <c:pt idx="1809">
                  <c:v>24610.917572398565</c:v>
                </c:pt>
                <c:pt idx="1810">
                  <c:v>24610.701990061578</c:v>
                </c:pt>
                <c:pt idx="1811">
                  <c:v>24610.486407177559</c:v>
                </c:pt>
                <c:pt idx="1812">
                  <c:v>24610.270823746527</c:v>
                </c:pt>
                <c:pt idx="1813">
                  <c:v>24610.055239768484</c:v>
                </c:pt>
                <c:pt idx="1814">
                  <c:v>24609.839655243442</c:v>
                </c:pt>
                <c:pt idx="1815">
                  <c:v>24609.62407017142</c:v>
                </c:pt>
                <c:pt idx="1816">
                  <c:v>24609.408484552416</c:v>
                </c:pt>
                <c:pt idx="1817">
                  <c:v>24609.192898386445</c:v>
                </c:pt>
                <c:pt idx="1818">
                  <c:v>24608.977311673516</c:v>
                </c:pt>
                <c:pt idx="1819">
                  <c:v>24608.761724413645</c:v>
                </c:pt>
                <c:pt idx="1820">
                  <c:v>24608.546136606838</c:v>
                </c:pt>
                <c:pt idx="1821">
                  <c:v>24608.330548253103</c:v>
                </c:pt>
                <c:pt idx="1822">
                  <c:v>24608.114959352453</c:v>
                </c:pt>
                <c:pt idx="1823">
                  <c:v>24607.899369904899</c:v>
                </c:pt>
                <c:pt idx="1824">
                  <c:v>24607.683779910447</c:v>
                </c:pt>
                <c:pt idx="1825">
                  <c:v>24607.468189369109</c:v>
                </c:pt>
                <c:pt idx="1826">
                  <c:v>24607.252598280898</c:v>
                </c:pt>
                <c:pt idx="1827">
                  <c:v>24607.037006645824</c:v>
                </c:pt>
                <c:pt idx="1828">
                  <c:v>24606.821414463895</c:v>
                </c:pt>
                <c:pt idx="1829">
                  <c:v>24606.60582173512</c:v>
                </c:pt>
                <c:pt idx="1830">
                  <c:v>24606.390228459513</c:v>
                </c:pt>
                <c:pt idx="1831">
                  <c:v>24606.174634637082</c:v>
                </c:pt>
                <c:pt idx="1832">
                  <c:v>24605.959040267837</c:v>
                </c:pt>
                <c:pt idx="1833">
                  <c:v>24605.743445351789</c:v>
                </c:pt>
                <c:pt idx="1834">
                  <c:v>24605.527849888946</c:v>
                </c:pt>
                <c:pt idx="1835">
                  <c:v>24605.312253879325</c:v>
                </c:pt>
                <c:pt idx="1836">
                  <c:v>24605.096657322931</c:v>
                </c:pt>
                <c:pt idx="1837">
                  <c:v>24604.88106021977</c:v>
                </c:pt>
                <c:pt idx="1838">
                  <c:v>24604.665462569857</c:v>
                </c:pt>
                <c:pt idx="1839">
                  <c:v>24604.449864373204</c:v>
                </c:pt>
                <c:pt idx="1840">
                  <c:v>24604.234265629821</c:v>
                </c:pt>
                <c:pt idx="1841">
                  <c:v>24604.018666339714</c:v>
                </c:pt>
                <c:pt idx="1842">
                  <c:v>24603.803066502896</c:v>
                </c:pt>
                <c:pt idx="1843">
                  <c:v>24603.587466119377</c:v>
                </c:pt>
                <c:pt idx="1844">
                  <c:v>24603.371865189165</c:v>
                </c:pt>
                <c:pt idx="1845">
                  <c:v>24603.156263712273</c:v>
                </c:pt>
                <c:pt idx="1846">
                  <c:v>24602.94066168871</c:v>
                </c:pt>
                <c:pt idx="1847">
                  <c:v>24602.725059118486</c:v>
                </c:pt>
                <c:pt idx="1848">
                  <c:v>24602.509456001611</c:v>
                </c:pt>
                <c:pt idx="1849">
                  <c:v>24602.293852338098</c:v>
                </c:pt>
                <c:pt idx="1850">
                  <c:v>24602.078248127953</c:v>
                </c:pt>
                <c:pt idx="1851">
                  <c:v>24601.862643371191</c:v>
                </c:pt>
                <c:pt idx="1852">
                  <c:v>24601.647038067818</c:v>
                </c:pt>
                <c:pt idx="1853">
                  <c:v>24601.431432217843</c:v>
                </c:pt>
                <c:pt idx="1854">
                  <c:v>24601.21582582128</c:v>
                </c:pt>
                <c:pt idx="1855">
                  <c:v>24601.000218878136</c:v>
                </c:pt>
                <c:pt idx="1856">
                  <c:v>24600.784611388426</c:v>
                </c:pt>
                <c:pt idx="1857">
                  <c:v>24600.569003352157</c:v>
                </c:pt>
                <c:pt idx="1858">
                  <c:v>24600.353394769336</c:v>
                </c:pt>
                <c:pt idx="1859">
                  <c:v>24600.137785639978</c:v>
                </c:pt>
                <c:pt idx="1860">
                  <c:v>24599.92217596409</c:v>
                </c:pt>
                <c:pt idx="1861">
                  <c:v>24599.706565741686</c:v>
                </c:pt>
                <c:pt idx="1862">
                  <c:v>24599.490954972774</c:v>
                </c:pt>
                <c:pt idx="1863">
                  <c:v>24599.275343657366</c:v>
                </c:pt>
                <c:pt idx="1864">
                  <c:v>24599.059731795467</c:v>
                </c:pt>
                <c:pt idx="1865">
                  <c:v>24598.844119387093</c:v>
                </c:pt>
                <c:pt idx="1866">
                  <c:v>24598.628506432251</c:v>
                </c:pt>
                <c:pt idx="1867">
                  <c:v>24598.412892930952</c:v>
                </c:pt>
                <c:pt idx="1868">
                  <c:v>24598.197278883206</c:v>
                </c:pt>
                <c:pt idx="1869">
                  <c:v>24597.981664289026</c:v>
                </c:pt>
                <c:pt idx="1870">
                  <c:v>24597.766049148417</c:v>
                </c:pt>
                <c:pt idx="1871">
                  <c:v>24597.550433461391</c:v>
                </c:pt>
                <c:pt idx="1872">
                  <c:v>24597.334817227958</c:v>
                </c:pt>
                <c:pt idx="1873">
                  <c:v>24597.119200448131</c:v>
                </c:pt>
                <c:pt idx="1874">
                  <c:v>24596.903583121919</c:v>
                </c:pt>
                <c:pt idx="1875">
                  <c:v>24596.68796524933</c:v>
                </c:pt>
                <c:pt idx="1876">
                  <c:v>24596.472346830378</c:v>
                </c:pt>
                <c:pt idx="1877">
                  <c:v>24596.256727865071</c:v>
                </c:pt>
                <c:pt idx="1878">
                  <c:v>24596.04110835342</c:v>
                </c:pt>
                <c:pt idx="1879">
                  <c:v>24595.825488295432</c:v>
                </c:pt>
                <c:pt idx="1880">
                  <c:v>24595.609867691117</c:v>
                </c:pt>
                <c:pt idx="1881">
                  <c:v>24595.394246540487</c:v>
                </c:pt>
                <c:pt idx="1882">
                  <c:v>24595.178624843553</c:v>
                </c:pt>
                <c:pt idx="1883">
                  <c:v>24594.963002600325</c:v>
                </c:pt>
                <c:pt idx="1884">
                  <c:v>24594.747379810815</c:v>
                </c:pt>
                <c:pt idx="1885">
                  <c:v>24594.531756475029</c:v>
                </c:pt>
                <c:pt idx="1886">
                  <c:v>24594.31613259298</c:v>
                </c:pt>
                <c:pt idx="1887">
                  <c:v>24594.10050816468</c:v>
                </c:pt>
                <c:pt idx="1888">
                  <c:v>24593.88488319013</c:v>
                </c:pt>
                <c:pt idx="1889">
                  <c:v>24593.669257669349</c:v>
                </c:pt>
                <c:pt idx="1890">
                  <c:v>24593.453631602348</c:v>
                </c:pt>
                <c:pt idx="1891">
                  <c:v>24593.238004989133</c:v>
                </c:pt>
                <c:pt idx="1892">
                  <c:v>24593.022377829715</c:v>
                </c:pt>
                <c:pt idx="1893">
                  <c:v>24592.806750124102</c:v>
                </c:pt>
                <c:pt idx="1894">
                  <c:v>24592.591121872305</c:v>
                </c:pt>
                <c:pt idx="1895">
                  <c:v>24592.375493074338</c:v>
                </c:pt>
                <c:pt idx="1896">
                  <c:v>24592.159863730209</c:v>
                </c:pt>
                <c:pt idx="1897">
                  <c:v>24591.944233839928</c:v>
                </c:pt>
                <c:pt idx="1898">
                  <c:v>24591.728603403502</c:v>
                </c:pt>
                <c:pt idx="1899">
                  <c:v>24591.512972420947</c:v>
                </c:pt>
                <c:pt idx="1900">
                  <c:v>24591.29734089227</c:v>
                </c:pt>
                <c:pt idx="1901">
                  <c:v>24591.081708817481</c:v>
                </c:pt>
                <c:pt idx="1902">
                  <c:v>24590.866076196588</c:v>
                </c:pt>
                <c:pt idx="1903">
                  <c:v>24590.650443029605</c:v>
                </c:pt>
                <c:pt idx="1904">
                  <c:v>24590.434809316543</c:v>
                </c:pt>
                <c:pt idx="1905">
                  <c:v>24590.219175057409</c:v>
                </c:pt>
                <c:pt idx="1906">
                  <c:v>24590.003540252215</c:v>
                </c:pt>
                <c:pt idx="1907">
                  <c:v>24589.787904900972</c:v>
                </c:pt>
                <c:pt idx="1908">
                  <c:v>24589.572269003686</c:v>
                </c:pt>
                <c:pt idx="1909">
                  <c:v>24589.356632560372</c:v>
                </c:pt>
                <c:pt idx="1910">
                  <c:v>24589.140995571033</c:v>
                </c:pt>
                <c:pt idx="1911">
                  <c:v>24588.925358035689</c:v>
                </c:pt>
                <c:pt idx="1912">
                  <c:v>24588.709719954346</c:v>
                </c:pt>
                <c:pt idx="1913">
                  <c:v>24588.494081327008</c:v>
                </c:pt>
                <c:pt idx="1914">
                  <c:v>24588.278442153693</c:v>
                </c:pt>
                <c:pt idx="1915">
                  <c:v>24588.062802434408</c:v>
                </c:pt>
                <c:pt idx="1916">
                  <c:v>24587.847162169164</c:v>
                </c:pt>
                <c:pt idx="1917">
                  <c:v>24587.631521357973</c:v>
                </c:pt>
                <c:pt idx="1918">
                  <c:v>24587.415880000841</c:v>
                </c:pt>
                <c:pt idx="1919">
                  <c:v>24587.200238097779</c:v>
                </c:pt>
                <c:pt idx="1920">
                  <c:v>24586.984595648799</c:v>
                </c:pt>
                <c:pt idx="1921">
                  <c:v>24586.768952653907</c:v>
                </c:pt>
                <c:pt idx="1922">
                  <c:v>24586.553309113118</c:v>
                </c:pt>
                <c:pt idx="1923">
                  <c:v>24586.337665026444</c:v>
                </c:pt>
                <c:pt idx="1924">
                  <c:v>24586.122020393886</c:v>
                </c:pt>
                <c:pt idx="1925">
                  <c:v>24585.906375215465</c:v>
                </c:pt>
                <c:pt idx="1926">
                  <c:v>24585.690729491183</c:v>
                </c:pt>
                <c:pt idx="1927">
                  <c:v>24585.475083221056</c:v>
                </c:pt>
                <c:pt idx="1928">
                  <c:v>24585.259436405089</c:v>
                </c:pt>
                <c:pt idx="1929">
                  <c:v>24585.043789043295</c:v>
                </c:pt>
                <c:pt idx="1930">
                  <c:v>24584.828141135684</c:v>
                </c:pt>
                <c:pt idx="1931">
                  <c:v>24584.612492682263</c:v>
                </c:pt>
                <c:pt idx="1932">
                  <c:v>24584.396843683047</c:v>
                </c:pt>
                <c:pt idx="1933">
                  <c:v>24584.181194138044</c:v>
                </c:pt>
                <c:pt idx="1934">
                  <c:v>24583.965544047263</c:v>
                </c:pt>
                <c:pt idx="1935">
                  <c:v>24583.749893410713</c:v>
                </c:pt>
                <c:pt idx="1936">
                  <c:v>24583.534242228408</c:v>
                </c:pt>
                <c:pt idx="1937">
                  <c:v>24583.318590500356</c:v>
                </c:pt>
                <c:pt idx="1938">
                  <c:v>24583.10293822657</c:v>
                </c:pt>
                <c:pt idx="1939">
                  <c:v>24582.887285407054</c:v>
                </c:pt>
                <c:pt idx="1940">
                  <c:v>24582.671632041824</c:v>
                </c:pt>
                <c:pt idx="1941">
                  <c:v>24582.455978130885</c:v>
                </c:pt>
                <c:pt idx="1942">
                  <c:v>24582.240323674254</c:v>
                </c:pt>
                <c:pt idx="1943">
                  <c:v>24582.024668671933</c:v>
                </c:pt>
                <c:pt idx="1944">
                  <c:v>24581.809013123937</c:v>
                </c:pt>
                <c:pt idx="1945">
                  <c:v>24581.593357030277</c:v>
                </c:pt>
                <c:pt idx="1946">
                  <c:v>24581.37770039096</c:v>
                </c:pt>
                <c:pt idx="1947">
                  <c:v>24581.162043205997</c:v>
                </c:pt>
                <c:pt idx="1948">
                  <c:v>24580.946385475403</c:v>
                </c:pt>
                <c:pt idx="1949">
                  <c:v>24580.730727199181</c:v>
                </c:pt>
                <c:pt idx="1950">
                  <c:v>24580.515068377346</c:v>
                </c:pt>
                <c:pt idx="1951">
                  <c:v>24580.299409009906</c:v>
                </c:pt>
                <c:pt idx="1952">
                  <c:v>24580.083749096866</c:v>
                </c:pt>
                <c:pt idx="1953">
                  <c:v>24579.868088638246</c:v>
                </c:pt>
                <c:pt idx="1954">
                  <c:v>24579.65242763405</c:v>
                </c:pt>
                <c:pt idx="1955">
                  <c:v>24579.436766084291</c:v>
                </c:pt>
                <c:pt idx="1956">
                  <c:v>24579.221103988973</c:v>
                </c:pt>
                <c:pt idx="1957">
                  <c:v>24579.005441348112</c:v>
                </c:pt>
                <c:pt idx="1958">
                  <c:v>24578.789778161718</c:v>
                </c:pt>
                <c:pt idx="1959">
                  <c:v>24578.574114429797</c:v>
                </c:pt>
                <c:pt idx="1960">
                  <c:v>24578.358450152366</c:v>
                </c:pt>
                <c:pt idx="1961">
                  <c:v>24578.14278532943</c:v>
                </c:pt>
                <c:pt idx="1962">
                  <c:v>24577.927119960998</c:v>
                </c:pt>
                <c:pt idx="1963">
                  <c:v>24577.711454047087</c:v>
                </c:pt>
                <c:pt idx="1964">
                  <c:v>24577.495787587701</c:v>
                </c:pt>
                <c:pt idx="1965">
                  <c:v>24577.280120582847</c:v>
                </c:pt>
                <c:pt idx="1966">
                  <c:v>24577.064453032544</c:v>
                </c:pt>
                <c:pt idx="1967">
                  <c:v>24576.848784936796</c:v>
                </c:pt>
                <c:pt idx="1968">
                  <c:v>24576.633116295612</c:v>
                </c:pt>
                <c:pt idx="1969">
                  <c:v>24576.417447109008</c:v>
                </c:pt>
                <c:pt idx="1970">
                  <c:v>24576.201777376991</c:v>
                </c:pt>
                <c:pt idx="1971">
                  <c:v>24575.986107099572</c:v>
                </c:pt>
                <c:pt idx="1972">
                  <c:v>24575.770436276758</c:v>
                </c:pt>
                <c:pt idx="1973">
                  <c:v>24575.554764908564</c:v>
                </c:pt>
                <c:pt idx="1974">
                  <c:v>24575.339092994996</c:v>
                </c:pt>
                <c:pt idx="1975">
                  <c:v>24575.123420536063</c:v>
                </c:pt>
                <c:pt idx="1976">
                  <c:v>24574.907747531779</c:v>
                </c:pt>
                <c:pt idx="1977">
                  <c:v>24574.692073982154</c:v>
                </c:pt>
                <c:pt idx="1978">
                  <c:v>24574.476399887197</c:v>
                </c:pt>
                <c:pt idx="1979">
                  <c:v>24574.260725246917</c:v>
                </c:pt>
                <c:pt idx="1980">
                  <c:v>24574.045050061322</c:v>
                </c:pt>
                <c:pt idx="1981">
                  <c:v>24573.829374330428</c:v>
                </c:pt>
                <c:pt idx="1982">
                  <c:v>24573.61369805424</c:v>
                </c:pt>
                <c:pt idx="1983">
                  <c:v>24573.39802123277</c:v>
                </c:pt>
                <c:pt idx="1984">
                  <c:v>24573.182343866029</c:v>
                </c:pt>
                <c:pt idx="1985">
                  <c:v>24572.966665954023</c:v>
                </c:pt>
                <c:pt idx="1986">
                  <c:v>24572.750987496773</c:v>
                </c:pt>
                <c:pt idx="1987">
                  <c:v>24572.53530849428</c:v>
                </c:pt>
                <c:pt idx="1988">
                  <c:v>24572.319628946552</c:v>
                </c:pt>
                <c:pt idx="1989">
                  <c:v>24572.103948853604</c:v>
                </c:pt>
                <c:pt idx="1990">
                  <c:v>24571.888268215444</c:v>
                </c:pt>
                <c:pt idx="1991">
                  <c:v>24571.672587032084</c:v>
                </c:pt>
                <c:pt idx="1992">
                  <c:v>24571.456905303534</c:v>
                </c:pt>
                <c:pt idx="1993">
                  <c:v>24571.241223029803</c:v>
                </c:pt>
                <c:pt idx="1994">
                  <c:v>24571.0255402109</c:v>
                </c:pt>
                <c:pt idx="1995">
                  <c:v>24570.809856846834</c:v>
                </c:pt>
                <c:pt idx="1996">
                  <c:v>24570.594172937617</c:v>
                </c:pt>
                <c:pt idx="1997">
                  <c:v>24570.37848848326</c:v>
                </c:pt>
                <c:pt idx="1998">
                  <c:v>24570.162803483778</c:v>
                </c:pt>
                <c:pt idx="1999">
                  <c:v>24569.947117939173</c:v>
                </c:pt>
                <c:pt idx="2000">
                  <c:v>24569.731431849457</c:v>
                </c:pt>
                <c:pt idx="2001">
                  <c:v>24569.515745214641</c:v>
                </c:pt>
                <c:pt idx="2002">
                  <c:v>24569.300058034736</c:v>
                </c:pt>
                <c:pt idx="2003">
                  <c:v>24569.084370309749</c:v>
                </c:pt>
                <c:pt idx="2004">
                  <c:v>24568.868682039691</c:v>
                </c:pt>
                <c:pt idx="2005">
                  <c:v>24568.652993224572</c:v>
                </c:pt>
                <c:pt idx="2006">
                  <c:v>24568.437303864404</c:v>
                </c:pt>
                <c:pt idx="2007">
                  <c:v>24568.221613959195</c:v>
                </c:pt>
                <c:pt idx="2008">
                  <c:v>24568.005923508957</c:v>
                </c:pt>
                <c:pt idx="2009">
                  <c:v>24567.7902325137</c:v>
                </c:pt>
                <c:pt idx="2010">
                  <c:v>24567.574540973434</c:v>
                </c:pt>
                <c:pt idx="2011">
                  <c:v>24567.358848888165</c:v>
                </c:pt>
                <c:pt idx="2012">
                  <c:v>24567.143156257909</c:v>
                </c:pt>
                <c:pt idx="2013">
                  <c:v>24566.927463082673</c:v>
                </c:pt>
                <c:pt idx="2014">
                  <c:v>24566.711769362468</c:v>
                </c:pt>
                <c:pt idx="2015">
                  <c:v>24566.4960750973</c:v>
                </c:pt>
                <c:pt idx="2016">
                  <c:v>24566.280380287186</c:v>
                </c:pt>
                <c:pt idx="2017">
                  <c:v>24566.064684932131</c:v>
                </c:pt>
                <c:pt idx="2018">
                  <c:v>24565.848989032147</c:v>
                </c:pt>
                <c:pt idx="2019">
                  <c:v>24565.633292587245</c:v>
                </c:pt>
                <c:pt idx="2020">
                  <c:v>24565.417595597435</c:v>
                </c:pt>
                <c:pt idx="2021">
                  <c:v>24565.201898062725</c:v>
                </c:pt>
                <c:pt idx="2022">
                  <c:v>24564.986199983126</c:v>
                </c:pt>
                <c:pt idx="2023">
                  <c:v>24564.770501358649</c:v>
                </c:pt>
                <c:pt idx="2024">
                  <c:v>24564.554802189305</c:v>
                </c:pt>
                <c:pt idx="2025">
                  <c:v>24564.3391024751</c:v>
                </c:pt>
                <c:pt idx="2026">
                  <c:v>24564.123402216046</c:v>
                </c:pt>
                <c:pt idx="2027">
                  <c:v>24563.907701412154</c:v>
                </c:pt>
                <c:pt idx="2028">
                  <c:v>24563.692000063435</c:v>
                </c:pt>
                <c:pt idx="2029">
                  <c:v>24563.476298169895</c:v>
                </c:pt>
                <c:pt idx="2030">
                  <c:v>24563.26059573155</c:v>
                </c:pt>
                <c:pt idx="2031">
                  <c:v>24563.044892748407</c:v>
                </c:pt>
                <c:pt idx="2032">
                  <c:v>24562.829189220476</c:v>
                </c:pt>
                <c:pt idx="2033">
                  <c:v>24562.613485147762</c:v>
                </c:pt>
                <c:pt idx="2034">
                  <c:v>24562.397780530282</c:v>
                </c:pt>
                <c:pt idx="2035">
                  <c:v>24562.182075368044</c:v>
                </c:pt>
                <c:pt idx="2036">
                  <c:v>24561.966369661059</c:v>
                </c:pt>
                <c:pt idx="2037">
                  <c:v>24561.750663409333</c:v>
                </c:pt>
                <c:pt idx="2038">
                  <c:v>24561.534956612883</c:v>
                </c:pt>
                <c:pt idx="2039">
                  <c:v>24561.319249271713</c:v>
                </c:pt>
                <c:pt idx="2040">
                  <c:v>24561.103541385834</c:v>
                </c:pt>
                <c:pt idx="2041">
                  <c:v>24560.887832955257</c:v>
                </c:pt>
                <c:pt idx="2042">
                  <c:v>24560.672123979992</c:v>
                </c:pt>
                <c:pt idx="2043">
                  <c:v>24560.456414460048</c:v>
                </c:pt>
                <c:pt idx="2044">
                  <c:v>24560.240704395441</c:v>
                </c:pt>
                <c:pt idx="2045">
                  <c:v>24560.024993786174</c:v>
                </c:pt>
                <c:pt idx="2046">
                  <c:v>24559.809282632257</c:v>
                </c:pt>
                <c:pt idx="2047">
                  <c:v>24559.593570933703</c:v>
                </c:pt>
                <c:pt idx="2048">
                  <c:v>24559.377858690521</c:v>
                </c:pt>
                <c:pt idx="2049">
                  <c:v>24559.162145902723</c:v>
                </c:pt>
                <c:pt idx="2050">
                  <c:v>24558.946432570316</c:v>
                </c:pt>
                <c:pt idx="2051">
                  <c:v>24558.73071869331</c:v>
                </c:pt>
                <c:pt idx="2052">
                  <c:v>24558.515004271721</c:v>
                </c:pt>
                <c:pt idx="2053">
                  <c:v>24558.299289305556</c:v>
                </c:pt>
                <c:pt idx="2054">
                  <c:v>24558.083573794822</c:v>
                </c:pt>
                <c:pt idx="2055">
                  <c:v>24557.867857739529</c:v>
                </c:pt>
                <c:pt idx="2056">
                  <c:v>24557.65214113969</c:v>
                </c:pt>
                <c:pt idx="2057">
                  <c:v>24557.436423995314</c:v>
                </c:pt>
                <c:pt idx="2058">
                  <c:v>24557.220706306409</c:v>
                </c:pt>
                <c:pt idx="2059">
                  <c:v>24557.004988072986</c:v>
                </c:pt>
                <c:pt idx="2060">
                  <c:v>24556.789269295059</c:v>
                </c:pt>
                <c:pt idx="2061">
                  <c:v>24556.573549972636</c:v>
                </c:pt>
                <c:pt idx="2062">
                  <c:v>24556.357830105724</c:v>
                </c:pt>
                <c:pt idx="2063">
                  <c:v>24556.142109694334</c:v>
                </c:pt>
                <c:pt idx="2064">
                  <c:v>24555.926388738477</c:v>
                </c:pt>
                <c:pt idx="2065">
                  <c:v>24555.710667238163</c:v>
                </c:pt>
                <c:pt idx="2066">
                  <c:v>24555.494945193401</c:v>
                </c:pt>
                <c:pt idx="2067">
                  <c:v>24555.279222604204</c:v>
                </c:pt>
                <c:pt idx="2068">
                  <c:v>24555.06349947058</c:v>
                </c:pt>
                <c:pt idx="2069">
                  <c:v>24554.847775792539</c:v>
                </c:pt>
                <c:pt idx="2070">
                  <c:v>24554.632051570094</c:v>
                </c:pt>
                <c:pt idx="2071">
                  <c:v>24554.416326803246</c:v>
                </c:pt>
                <c:pt idx="2072">
                  <c:v>24554.200601492015</c:v>
                </c:pt>
                <c:pt idx="2073">
                  <c:v>24553.984875636404</c:v>
                </c:pt>
                <c:pt idx="2074">
                  <c:v>24553.769149236428</c:v>
                </c:pt>
                <c:pt idx="2075">
                  <c:v>24553.553422292098</c:v>
                </c:pt>
                <c:pt idx="2076">
                  <c:v>24553.337694803417</c:v>
                </c:pt>
                <c:pt idx="2077">
                  <c:v>24553.121966770403</c:v>
                </c:pt>
                <c:pt idx="2078">
                  <c:v>24552.906238193063</c:v>
                </c:pt>
                <c:pt idx="2079">
                  <c:v>24552.690509071403</c:v>
                </c:pt>
                <c:pt idx="2080">
                  <c:v>24552.474779405438</c:v>
                </c:pt>
                <c:pt idx="2081">
                  <c:v>24552.259049195174</c:v>
                </c:pt>
                <c:pt idx="2082">
                  <c:v>24552.043318440625</c:v>
                </c:pt>
                <c:pt idx="2083">
                  <c:v>24551.827587141797</c:v>
                </c:pt>
                <c:pt idx="2084">
                  <c:v>24551.611855298706</c:v>
                </c:pt>
                <c:pt idx="2085">
                  <c:v>24551.396122911356</c:v>
                </c:pt>
                <c:pt idx="2086">
                  <c:v>24551.18038997976</c:v>
                </c:pt>
                <c:pt idx="2087">
                  <c:v>24550.964656503929</c:v>
                </c:pt>
                <c:pt idx="2088">
                  <c:v>24550.748922483872</c:v>
                </c:pt>
                <c:pt idx="2089">
                  <c:v>24550.533187919598</c:v>
                </c:pt>
                <c:pt idx="2090">
                  <c:v>24550.317452811116</c:v>
                </c:pt>
                <c:pt idx="2091">
                  <c:v>24550.101717158439</c:v>
                </c:pt>
                <c:pt idx="2092">
                  <c:v>24549.885980961575</c:v>
                </c:pt>
                <c:pt idx="2093">
                  <c:v>24549.670244220535</c:v>
                </c:pt>
                <c:pt idx="2094">
                  <c:v>24549.45450693533</c:v>
                </c:pt>
                <c:pt idx="2095">
                  <c:v>24549.238769105967</c:v>
                </c:pt>
                <c:pt idx="2096">
                  <c:v>24549.023030732456</c:v>
                </c:pt>
                <c:pt idx="2097">
                  <c:v>24548.807291814814</c:v>
                </c:pt>
                <c:pt idx="2098">
                  <c:v>24548.591552353042</c:v>
                </c:pt>
                <c:pt idx="2099">
                  <c:v>24548.375812347153</c:v>
                </c:pt>
                <c:pt idx="2100">
                  <c:v>24548.16007179716</c:v>
                </c:pt>
                <c:pt idx="2101">
                  <c:v>24547.944330703067</c:v>
                </c:pt>
                <c:pt idx="2102">
                  <c:v>24547.728589064889</c:v>
                </c:pt>
                <c:pt idx="2103">
                  <c:v>24547.512846882633</c:v>
                </c:pt>
                <c:pt idx="2104">
                  <c:v>24547.297104156314</c:v>
                </c:pt>
                <c:pt idx="2105">
                  <c:v>24547.081360885939</c:v>
                </c:pt>
                <c:pt idx="2106">
                  <c:v>24546.865617071518</c:v>
                </c:pt>
                <c:pt idx="2107">
                  <c:v>24546.64987271306</c:v>
                </c:pt>
                <c:pt idx="2108">
                  <c:v>24546.434127810575</c:v>
                </c:pt>
                <c:pt idx="2109">
                  <c:v>24546.218382364073</c:v>
                </c:pt>
                <c:pt idx="2110">
                  <c:v>24546.002636373563</c:v>
                </c:pt>
                <c:pt idx="2111">
                  <c:v>24545.786889839055</c:v>
                </c:pt>
                <c:pt idx="2112">
                  <c:v>24545.571142760564</c:v>
                </c:pt>
                <c:pt idx="2113">
                  <c:v>24545.355395138096</c:v>
                </c:pt>
                <c:pt idx="2114">
                  <c:v>24545.139646971664</c:v>
                </c:pt>
                <c:pt idx="2115">
                  <c:v>24544.923898261273</c:v>
                </c:pt>
                <c:pt idx="2116">
                  <c:v>24544.708149006936</c:v>
                </c:pt>
                <c:pt idx="2117">
                  <c:v>24544.492399208662</c:v>
                </c:pt>
                <c:pt idx="2118">
                  <c:v>24544.276648866464</c:v>
                </c:pt>
                <c:pt idx="2119">
                  <c:v>24544.060897980347</c:v>
                </c:pt>
                <c:pt idx="2120">
                  <c:v>24543.845146550328</c:v>
                </c:pt>
                <c:pt idx="2121">
                  <c:v>24543.629394576408</c:v>
                </c:pt>
                <c:pt idx="2122">
                  <c:v>24543.413642058604</c:v>
                </c:pt>
                <c:pt idx="2123">
                  <c:v>24543.197888996925</c:v>
                </c:pt>
                <c:pt idx="2124">
                  <c:v>24542.982135391376</c:v>
                </c:pt>
                <c:pt idx="2125">
                  <c:v>24542.766381241971</c:v>
                </c:pt>
                <c:pt idx="2126">
                  <c:v>24542.550626548717</c:v>
                </c:pt>
                <c:pt idx="2127">
                  <c:v>24542.334871311628</c:v>
                </c:pt>
                <c:pt idx="2128">
                  <c:v>24542.119115530713</c:v>
                </c:pt>
                <c:pt idx="2129">
                  <c:v>24541.903359205982</c:v>
                </c:pt>
                <c:pt idx="2130">
                  <c:v>24541.687602337443</c:v>
                </c:pt>
                <c:pt idx="2131">
                  <c:v>24541.471844925109</c:v>
                </c:pt>
                <c:pt idx="2132">
                  <c:v>24541.256086968988</c:v>
                </c:pt>
                <c:pt idx="2133">
                  <c:v>24541.040328469091</c:v>
                </c:pt>
                <c:pt idx="2134">
                  <c:v>24540.824569425426</c:v>
                </c:pt>
                <c:pt idx="2135">
                  <c:v>24540.608809838006</c:v>
                </c:pt>
                <c:pt idx="2136">
                  <c:v>24540.39304970684</c:v>
                </c:pt>
                <c:pt idx="2137">
                  <c:v>24540.177289031933</c:v>
                </c:pt>
                <c:pt idx="2138">
                  <c:v>24539.961527813302</c:v>
                </c:pt>
                <c:pt idx="2139">
                  <c:v>24539.745766050954</c:v>
                </c:pt>
                <c:pt idx="2140">
                  <c:v>24539.530003744901</c:v>
                </c:pt>
                <c:pt idx="2141">
                  <c:v>24539.31424089515</c:v>
                </c:pt>
                <c:pt idx="2142">
                  <c:v>24539.098477501713</c:v>
                </c:pt>
                <c:pt idx="2143">
                  <c:v>24538.882713564599</c:v>
                </c:pt>
                <c:pt idx="2144">
                  <c:v>24538.666949083814</c:v>
                </c:pt>
                <c:pt idx="2145">
                  <c:v>24538.451184059377</c:v>
                </c:pt>
                <c:pt idx="2146">
                  <c:v>24538.235418491291</c:v>
                </c:pt>
                <c:pt idx="2147">
                  <c:v>24538.019652379568</c:v>
                </c:pt>
                <c:pt idx="2148">
                  <c:v>24537.803885724217</c:v>
                </c:pt>
                <c:pt idx="2149">
                  <c:v>24537.588118525251</c:v>
                </c:pt>
                <c:pt idx="2150">
                  <c:v>24537.372350782676</c:v>
                </c:pt>
                <c:pt idx="2151">
                  <c:v>24537.156582496504</c:v>
                </c:pt>
                <c:pt idx="2152">
                  <c:v>24536.940813666744</c:v>
                </c:pt>
                <c:pt idx="2153">
                  <c:v>24536.725044293409</c:v>
                </c:pt>
                <c:pt idx="2154">
                  <c:v>24536.509274376509</c:v>
                </c:pt>
                <c:pt idx="2155">
                  <c:v>24536.293503916051</c:v>
                </c:pt>
                <c:pt idx="2156">
                  <c:v>24536.077732912046</c:v>
                </c:pt>
                <c:pt idx="2157">
                  <c:v>24535.861961364502</c:v>
                </c:pt>
                <c:pt idx="2158">
                  <c:v>24535.64618927343</c:v>
                </c:pt>
                <c:pt idx="2159">
                  <c:v>24535.430416638839</c:v>
                </c:pt>
                <c:pt idx="2160">
                  <c:v>24535.214643460742</c:v>
                </c:pt>
                <c:pt idx="2161">
                  <c:v>24534.998869739149</c:v>
                </c:pt>
                <c:pt idx="2162">
                  <c:v>24534.783095474068</c:v>
                </c:pt>
                <c:pt idx="2163">
                  <c:v>24534.567320665508</c:v>
                </c:pt>
                <c:pt idx="2164">
                  <c:v>24534.351545313482</c:v>
                </c:pt>
                <c:pt idx="2165">
                  <c:v>24534.135769417997</c:v>
                </c:pt>
                <c:pt idx="2166">
                  <c:v>24533.919992979063</c:v>
                </c:pt>
                <c:pt idx="2167">
                  <c:v>24533.704215996691</c:v>
                </c:pt>
                <c:pt idx="2168">
                  <c:v>24533.488438470893</c:v>
                </c:pt>
                <c:pt idx="2169">
                  <c:v>24533.272660401675</c:v>
                </c:pt>
                <c:pt idx="2170">
                  <c:v>24533.056881789053</c:v>
                </c:pt>
                <c:pt idx="2171">
                  <c:v>24532.841102633032</c:v>
                </c:pt>
                <c:pt idx="2172">
                  <c:v>24532.625322933622</c:v>
                </c:pt>
                <c:pt idx="2173">
                  <c:v>24532.409542690835</c:v>
                </c:pt>
                <c:pt idx="2174">
                  <c:v>24532.19376190468</c:v>
                </c:pt>
                <c:pt idx="2175">
                  <c:v>24531.977980575168</c:v>
                </c:pt>
                <c:pt idx="2176">
                  <c:v>24531.762198702305</c:v>
                </c:pt>
                <c:pt idx="2177">
                  <c:v>24531.546416286106</c:v>
                </c:pt>
                <c:pt idx="2178">
                  <c:v>24531.330633326579</c:v>
                </c:pt>
                <c:pt idx="2179">
                  <c:v>24531.114849823734</c:v>
                </c:pt>
                <c:pt idx="2180">
                  <c:v>24530.899065777579</c:v>
                </c:pt>
                <c:pt idx="2181">
                  <c:v>24530.683281188129</c:v>
                </c:pt>
                <c:pt idx="2182">
                  <c:v>24530.467496055389</c:v>
                </c:pt>
                <c:pt idx="2183">
                  <c:v>24530.251710379373</c:v>
                </c:pt>
                <c:pt idx="2184">
                  <c:v>24530.035924160085</c:v>
                </c:pt>
                <c:pt idx="2185">
                  <c:v>24529.820137397543</c:v>
                </c:pt>
                <c:pt idx="2186">
                  <c:v>24529.604350091751</c:v>
                </c:pt>
                <c:pt idx="2187">
                  <c:v>24529.388562242719</c:v>
                </c:pt>
                <c:pt idx="2188">
                  <c:v>24529.172773850456</c:v>
                </c:pt>
                <c:pt idx="2189">
                  <c:v>24528.956984914974</c:v>
                </c:pt>
                <c:pt idx="2190">
                  <c:v>24528.741195436283</c:v>
                </c:pt>
                <c:pt idx="2191">
                  <c:v>24528.525405414395</c:v>
                </c:pt>
                <c:pt idx="2192">
                  <c:v>24528.30961484932</c:v>
                </c:pt>
                <c:pt idx="2193">
                  <c:v>24528.093823741066</c:v>
                </c:pt>
                <c:pt idx="2194">
                  <c:v>24527.87803208964</c:v>
                </c:pt>
                <c:pt idx="2195">
                  <c:v>24527.662239895053</c:v>
                </c:pt>
                <c:pt idx="2196">
                  <c:v>24527.446447157319</c:v>
                </c:pt>
                <c:pt idx="2197">
                  <c:v>24527.230653876446</c:v>
                </c:pt>
                <c:pt idx="2198">
                  <c:v>24527.014860052444</c:v>
                </c:pt>
                <c:pt idx="2199">
                  <c:v>24526.799065685325</c:v>
                </c:pt>
                <c:pt idx="2200">
                  <c:v>24526.583270775092</c:v>
                </c:pt>
                <c:pt idx="2201">
                  <c:v>24526.36747532176</c:v>
                </c:pt>
                <c:pt idx="2202">
                  <c:v>24526.15167932534</c:v>
                </c:pt>
                <c:pt idx="2203">
                  <c:v>24525.935882785841</c:v>
                </c:pt>
                <c:pt idx="2204">
                  <c:v>24525.720085703273</c:v>
                </c:pt>
                <c:pt idx="2205">
                  <c:v>24525.504288077642</c:v>
                </c:pt>
                <c:pt idx="2206">
                  <c:v>24525.288489908962</c:v>
                </c:pt>
                <c:pt idx="2207">
                  <c:v>24525.072691197242</c:v>
                </c:pt>
                <c:pt idx="2208">
                  <c:v>24524.856891942494</c:v>
                </c:pt>
                <c:pt idx="2209">
                  <c:v>24524.641092144724</c:v>
                </c:pt>
                <c:pt idx="2210">
                  <c:v>24524.425291803942</c:v>
                </c:pt>
                <c:pt idx="2211">
                  <c:v>24524.209490920162</c:v>
                </c:pt>
                <c:pt idx="2212">
                  <c:v>24523.993689493393</c:v>
                </c:pt>
                <c:pt idx="2213">
                  <c:v>24523.77788752364</c:v>
                </c:pt>
                <c:pt idx="2214">
                  <c:v>24523.562085010919</c:v>
                </c:pt>
                <c:pt idx="2215">
                  <c:v>24523.346281955237</c:v>
                </c:pt>
                <c:pt idx="2216">
                  <c:v>24523.130478356601</c:v>
                </c:pt>
                <c:pt idx="2217">
                  <c:v>24522.914674215026</c:v>
                </c:pt>
                <c:pt idx="2218">
                  <c:v>24522.698869530523</c:v>
                </c:pt>
                <c:pt idx="2219">
                  <c:v>24522.483064303098</c:v>
                </c:pt>
                <c:pt idx="2220">
                  <c:v>24522.26725853276</c:v>
                </c:pt>
                <c:pt idx="2221">
                  <c:v>24522.051452219523</c:v>
                </c:pt>
                <c:pt idx="2222">
                  <c:v>24521.835645363397</c:v>
                </c:pt>
                <c:pt idx="2223">
                  <c:v>24521.619837964387</c:v>
                </c:pt>
                <c:pt idx="2224">
                  <c:v>24521.404030022506</c:v>
                </c:pt>
                <c:pt idx="2225">
                  <c:v>24521.188221537763</c:v>
                </c:pt>
                <c:pt idx="2226">
                  <c:v>24520.972412510167</c:v>
                </c:pt>
                <c:pt idx="2227">
                  <c:v>24520.756602939731</c:v>
                </c:pt>
                <c:pt idx="2228">
                  <c:v>24520.540792826461</c:v>
                </c:pt>
                <c:pt idx="2229">
                  <c:v>24520.324982170372</c:v>
                </c:pt>
                <c:pt idx="2230">
                  <c:v>24520.109170971475</c:v>
                </c:pt>
                <c:pt idx="2231">
                  <c:v>24519.893359229773</c:v>
                </c:pt>
                <c:pt idx="2232">
                  <c:v>24519.67754694528</c:v>
                </c:pt>
                <c:pt idx="2233">
                  <c:v>24519.461734118002</c:v>
                </c:pt>
                <c:pt idx="2234">
                  <c:v>24519.245920747951</c:v>
                </c:pt>
                <c:pt idx="2235">
                  <c:v>24519.030106835144</c:v>
                </c:pt>
                <c:pt idx="2236">
                  <c:v>24518.814292379579</c:v>
                </c:pt>
                <c:pt idx="2237">
                  <c:v>24518.598477381274</c:v>
                </c:pt>
                <c:pt idx="2238">
                  <c:v>24518.382661840235</c:v>
                </c:pt>
                <c:pt idx="2239">
                  <c:v>24518.166845756474</c:v>
                </c:pt>
                <c:pt idx="2240">
                  <c:v>24517.951029129999</c:v>
                </c:pt>
                <c:pt idx="2241">
                  <c:v>24517.735211960822</c:v>
                </c:pt>
                <c:pt idx="2242">
                  <c:v>24517.51939424895</c:v>
                </c:pt>
                <c:pt idx="2243">
                  <c:v>24517.303575994396</c:v>
                </c:pt>
                <c:pt idx="2244">
                  <c:v>24517.087757197172</c:v>
                </c:pt>
                <c:pt idx="2245">
                  <c:v>24516.871937857282</c:v>
                </c:pt>
                <c:pt idx="2246">
                  <c:v>24516.65611797474</c:v>
                </c:pt>
                <c:pt idx="2247">
                  <c:v>24516.440297549554</c:v>
                </c:pt>
                <c:pt idx="2248">
                  <c:v>24516.224476581738</c:v>
                </c:pt>
                <c:pt idx="2249">
                  <c:v>24516.008655071295</c:v>
                </c:pt>
                <c:pt idx="2250">
                  <c:v>24515.79283301824</c:v>
                </c:pt>
                <c:pt idx="2251">
                  <c:v>24515.577010422581</c:v>
                </c:pt>
                <c:pt idx="2252">
                  <c:v>24515.361187284328</c:v>
                </c:pt>
                <c:pt idx="2253">
                  <c:v>24515.145363603489</c:v>
                </c:pt>
                <c:pt idx="2254">
                  <c:v>24514.929539380075</c:v>
                </c:pt>
                <c:pt idx="2255">
                  <c:v>24514.713714614099</c:v>
                </c:pt>
                <c:pt idx="2256">
                  <c:v>24514.497889305567</c:v>
                </c:pt>
                <c:pt idx="2257">
                  <c:v>24514.282063454491</c:v>
                </c:pt>
                <c:pt idx="2258">
                  <c:v>24514.066237060881</c:v>
                </c:pt>
                <c:pt idx="2259">
                  <c:v>24513.850410124749</c:v>
                </c:pt>
                <c:pt idx="2260">
                  <c:v>24513.6345826461</c:v>
                </c:pt>
                <c:pt idx="2261">
                  <c:v>24513.418754624949</c:v>
                </c:pt>
                <c:pt idx="2262">
                  <c:v>24513.202926061298</c:v>
                </c:pt>
                <c:pt idx="2263">
                  <c:v>24512.987096955163</c:v>
                </c:pt>
                <c:pt idx="2264">
                  <c:v>24512.771267306554</c:v>
                </c:pt>
                <c:pt idx="2265">
                  <c:v>24512.555437115479</c:v>
                </c:pt>
                <c:pt idx="2266">
                  <c:v>24512.339606381953</c:v>
                </c:pt>
                <c:pt idx="2267">
                  <c:v>24512.123775105978</c:v>
                </c:pt>
                <c:pt idx="2268">
                  <c:v>24511.907943287566</c:v>
                </c:pt>
                <c:pt idx="2269">
                  <c:v>24511.692110926731</c:v>
                </c:pt>
                <c:pt idx="2270">
                  <c:v>24511.476278023478</c:v>
                </c:pt>
                <c:pt idx="2271">
                  <c:v>24511.260444577816</c:v>
                </c:pt>
                <c:pt idx="2272">
                  <c:v>24511.044610589761</c:v>
                </c:pt>
                <c:pt idx="2273">
                  <c:v>24510.828776059319</c:v>
                </c:pt>
                <c:pt idx="2274">
                  <c:v>24510.612940986499</c:v>
                </c:pt>
                <c:pt idx="2275">
                  <c:v>24510.397105371314</c:v>
                </c:pt>
                <c:pt idx="2276">
                  <c:v>24510.181269213772</c:v>
                </c:pt>
                <c:pt idx="2277">
                  <c:v>24509.965432513884</c:v>
                </c:pt>
                <c:pt idx="2278">
                  <c:v>24509.74959527166</c:v>
                </c:pt>
                <c:pt idx="2279">
                  <c:v>24509.533757487108</c:v>
                </c:pt>
                <c:pt idx="2280">
                  <c:v>24509.317919160239</c:v>
                </c:pt>
                <c:pt idx="2281">
                  <c:v>24509.102080291064</c:v>
                </c:pt>
                <c:pt idx="2282">
                  <c:v>24508.88624087959</c:v>
                </c:pt>
                <c:pt idx="2283">
                  <c:v>24508.670400925828</c:v>
                </c:pt>
                <c:pt idx="2284">
                  <c:v>24508.454560429789</c:v>
                </c:pt>
                <c:pt idx="2285">
                  <c:v>24508.238719391484</c:v>
                </c:pt>
                <c:pt idx="2286">
                  <c:v>24508.022877810919</c:v>
                </c:pt>
                <c:pt idx="2287">
                  <c:v>24507.807035688107</c:v>
                </c:pt>
                <c:pt idx="2288">
                  <c:v>24507.591193023058</c:v>
                </c:pt>
                <c:pt idx="2289">
                  <c:v>24507.375349815782</c:v>
                </c:pt>
                <c:pt idx="2290">
                  <c:v>24507.159506066288</c:v>
                </c:pt>
                <c:pt idx="2291">
                  <c:v>24506.943661774581</c:v>
                </c:pt>
                <c:pt idx="2292">
                  <c:v>24506.727816940678</c:v>
                </c:pt>
                <c:pt idx="2293">
                  <c:v>24506.511971564589</c:v>
                </c:pt>
                <c:pt idx="2294">
                  <c:v>24506.29612564632</c:v>
                </c:pt>
                <c:pt idx="2295">
                  <c:v>24506.08027918588</c:v>
                </c:pt>
                <c:pt idx="2296">
                  <c:v>24505.86443218328</c:v>
                </c:pt>
                <c:pt idx="2297">
                  <c:v>24505.648584638529</c:v>
                </c:pt>
                <c:pt idx="2298">
                  <c:v>24505.43273655164</c:v>
                </c:pt>
                <c:pt idx="2299">
                  <c:v>24505.216887922623</c:v>
                </c:pt>
                <c:pt idx="2300">
                  <c:v>24505.001038751485</c:v>
                </c:pt>
                <c:pt idx="2301">
                  <c:v>24504.785189038237</c:v>
                </c:pt>
                <c:pt idx="2302">
                  <c:v>24504.569338782891</c:v>
                </c:pt>
                <c:pt idx="2303">
                  <c:v>24504.353487985452</c:v>
                </c:pt>
                <c:pt idx="2304">
                  <c:v>24504.137636645934</c:v>
                </c:pt>
                <c:pt idx="2305">
                  <c:v>24503.921784764349</c:v>
                </c:pt>
                <c:pt idx="2306">
                  <c:v>24503.705932340701</c:v>
                </c:pt>
                <c:pt idx="2307">
                  <c:v>24503.490079375002</c:v>
                </c:pt>
                <c:pt idx="2308">
                  <c:v>24503.274225867262</c:v>
                </c:pt>
                <c:pt idx="2309">
                  <c:v>24503.058371817493</c:v>
                </c:pt>
                <c:pt idx="2310">
                  <c:v>24502.842517225701</c:v>
                </c:pt>
                <c:pt idx="2311">
                  <c:v>24502.626662091898</c:v>
                </c:pt>
                <c:pt idx="2312">
                  <c:v>24502.410806416094</c:v>
                </c:pt>
                <c:pt idx="2313">
                  <c:v>24502.194950198296</c:v>
                </c:pt>
                <c:pt idx="2314">
                  <c:v>24501.97909343852</c:v>
                </c:pt>
                <c:pt idx="2315">
                  <c:v>24501.763236136772</c:v>
                </c:pt>
                <c:pt idx="2316">
                  <c:v>24501.547378293064</c:v>
                </c:pt>
                <c:pt idx="2317">
                  <c:v>24501.331519907402</c:v>
                </c:pt>
                <c:pt idx="2318">
                  <c:v>24501.115660979798</c:v>
                </c:pt>
                <c:pt idx="2319">
                  <c:v>24500.899801510259</c:v>
                </c:pt>
                <c:pt idx="2320">
                  <c:v>24500.683941498799</c:v>
                </c:pt>
                <c:pt idx="2321">
                  <c:v>24500.468080945426</c:v>
                </c:pt>
                <c:pt idx="2322">
                  <c:v>24500.25221985015</c:v>
                </c:pt>
                <c:pt idx="2323">
                  <c:v>24500.036358212979</c:v>
                </c:pt>
                <c:pt idx="2324">
                  <c:v>24499.820496033928</c:v>
                </c:pt>
                <c:pt idx="2325">
                  <c:v>24499.604633313003</c:v>
                </c:pt>
                <c:pt idx="2326">
                  <c:v>24499.388770050213</c:v>
                </c:pt>
                <c:pt idx="2327">
                  <c:v>24499.172906245571</c:v>
                </c:pt>
                <c:pt idx="2328">
                  <c:v>24498.957041899084</c:v>
                </c:pt>
                <c:pt idx="2329">
                  <c:v>24498.741177010765</c:v>
                </c:pt>
                <c:pt idx="2330">
                  <c:v>24498.525311580619</c:v>
                </c:pt>
                <c:pt idx="2331">
                  <c:v>24498.309445608662</c:v>
                </c:pt>
                <c:pt idx="2332">
                  <c:v>24498.093579094897</c:v>
                </c:pt>
                <c:pt idx="2333">
                  <c:v>24497.877712039339</c:v>
                </c:pt>
                <c:pt idx="2334">
                  <c:v>24497.661844441998</c:v>
                </c:pt>
                <c:pt idx="2335">
                  <c:v>24497.445976302883</c:v>
                </c:pt>
                <c:pt idx="2336">
                  <c:v>24497.230107621999</c:v>
                </c:pt>
                <c:pt idx="2337">
                  <c:v>24497.014238399363</c:v>
                </c:pt>
                <c:pt idx="2338">
                  <c:v>24496.79836863498</c:v>
                </c:pt>
                <c:pt idx="2339">
                  <c:v>24496.582498328862</c:v>
                </c:pt>
                <c:pt idx="2340">
                  <c:v>24496.366627481017</c:v>
                </c:pt>
                <c:pt idx="2341">
                  <c:v>24496.150756091454</c:v>
                </c:pt>
                <c:pt idx="2342">
                  <c:v>24495.934884160186</c:v>
                </c:pt>
                <c:pt idx="2343">
                  <c:v>24495.719011687223</c:v>
                </c:pt>
                <c:pt idx="2344">
                  <c:v>24495.503138672575</c:v>
                </c:pt>
                <c:pt idx="2345">
                  <c:v>24495.287265116251</c:v>
                </c:pt>
                <c:pt idx="2346">
                  <c:v>24495.07139101826</c:v>
                </c:pt>
                <c:pt idx="2347">
                  <c:v>24494.855516378611</c:v>
                </c:pt>
                <c:pt idx="2348">
                  <c:v>24494.639641197318</c:v>
                </c:pt>
                <c:pt idx="2349">
                  <c:v>24494.423765474385</c:v>
                </c:pt>
                <c:pt idx="2350">
                  <c:v>24494.207889209822</c:v>
                </c:pt>
                <c:pt idx="2351">
                  <c:v>24493.992012403643</c:v>
                </c:pt>
                <c:pt idx="2352">
                  <c:v>24493.776135055858</c:v>
                </c:pt>
                <c:pt idx="2353">
                  <c:v>24493.560257166475</c:v>
                </c:pt>
                <c:pt idx="2354">
                  <c:v>24493.344378735503</c:v>
                </c:pt>
                <c:pt idx="2355">
                  <c:v>24493.128499762952</c:v>
                </c:pt>
                <c:pt idx="2356">
                  <c:v>24492.912620248833</c:v>
                </c:pt>
                <c:pt idx="2357">
                  <c:v>24492.696740193154</c:v>
                </c:pt>
                <c:pt idx="2358">
                  <c:v>24492.480859595929</c:v>
                </c:pt>
                <c:pt idx="2359">
                  <c:v>24492.264978457166</c:v>
                </c:pt>
                <c:pt idx="2360">
                  <c:v>24492.049096776871</c:v>
                </c:pt>
                <c:pt idx="2361">
                  <c:v>24491.833214555056</c:v>
                </c:pt>
                <c:pt idx="2362">
                  <c:v>24491.617331791731</c:v>
                </c:pt>
                <c:pt idx="2363">
                  <c:v>24491.401448486908</c:v>
                </c:pt>
                <c:pt idx="2364">
                  <c:v>24491.185564640597</c:v>
                </c:pt>
                <c:pt idx="2365">
                  <c:v>24490.969680252801</c:v>
                </c:pt>
                <c:pt idx="2366">
                  <c:v>24490.753795323537</c:v>
                </c:pt>
                <c:pt idx="2367">
                  <c:v>24490.537909852814</c:v>
                </c:pt>
                <c:pt idx="2368">
                  <c:v>24490.322023840639</c:v>
                </c:pt>
                <c:pt idx="2369">
                  <c:v>24490.106137287024</c:v>
                </c:pt>
                <c:pt idx="2370">
                  <c:v>24489.890250191977</c:v>
                </c:pt>
                <c:pt idx="2371">
                  <c:v>24489.67436255551</c:v>
                </c:pt>
                <c:pt idx="2372">
                  <c:v>24489.458474377629</c:v>
                </c:pt>
                <c:pt idx="2373">
                  <c:v>24489.242585658347</c:v>
                </c:pt>
                <c:pt idx="2374">
                  <c:v>24489.026696397676</c:v>
                </c:pt>
                <c:pt idx="2375">
                  <c:v>24488.810806595622</c:v>
                </c:pt>
                <c:pt idx="2376">
                  <c:v>24488.594916252194</c:v>
                </c:pt>
                <c:pt idx="2377">
                  <c:v>24488.379025367405</c:v>
                </c:pt>
                <c:pt idx="2378">
                  <c:v>24488.163133941267</c:v>
                </c:pt>
                <c:pt idx="2379">
                  <c:v>24487.947241973783</c:v>
                </c:pt>
                <c:pt idx="2380">
                  <c:v>24487.731349464968</c:v>
                </c:pt>
                <c:pt idx="2381">
                  <c:v>24487.515456414829</c:v>
                </c:pt>
                <c:pt idx="2382">
                  <c:v>24487.299562823377</c:v>
                </c:pt>
                <c:pt idx="2383">
                  <c:v>24487.083668690622</c:v>
                </c:pt>
                <c:pt idx="2384">
                  <c:v>24486.867774016573</c:v>
                </c:pt>
                <c:pt idx="2385">
                  <c:v>24486.65187880124</c:v>
                </c:pt>
                <c:pt idx="2386">
                  <c:v>24486.435983044634</c:v>
                </c:pt>
                <c:pt idx="2387">
                  <c:v>24486.220086746762</c:v>
                </c:pt>
                <c:pt idx="2388">
                  <c:v>24486.004189907635</c:v>
                </c:pt>
                <c:pt idx="2389">
                  <c:v>24485.788292527264</c:v>
                </c:pt>
                <c:pt idx="2390">
                  <c:v>24485.572394605657</c:v>
                </c:pt>
                <c:pt idx="2391">
                  <c:v>24485.356496142827</c:v>
                </c:pt>
                <c:pt idx="2392">
                  <c:v>24485.140597138783</c:v>
                </c:pt>
                <c:pt idx="2393">
                  <c:v>24484.924697593531</c:v>
                </c:pt>
                <c:pt idx="2394">
                  <c:v>24484.708797507086</c:v>
                </c:pt>
                <c:pt idx="2395">
                  <c:v>24484.492896879452</c:v>
                </c:pt>
                <c:pt idx="2396">
                  <c:v>24484.276995710643</c:v>
                </c:pt>
                <c:pt idx="2397">
                  <c:v>24484.061094000666</c:v>
                </c:pt>
                <c:pt idx="2398">
                  <c:v>24483.845191749537</c:v>
                </c:pt>
                <c:pt idx="2399">
                  <c:v>24483.629288957258</c:v>
                </c:pt>
                <c:pt idx="2400">
                  <c:v>24483.413385623844</c:v>
                </c:pt>
                <c:pt idx="2401">
                  <c:v>24483.197481749303</c:v>
                </c:pt>
                <c:pt idx="2402">
                  <c:v>24482.981577333645</c:v>
                </c:pt>
                <c:pt idx="2403">
                  <c:v>24482.765672376878</c:v>
                </c:pt>
                <c:pt idx="2404">
                  <c:v>24482.549766879012</c:v>
                </c:pt>
                <c:pt idx="2405">
                  <c:v>24482.333860840063</c:v>
                </c:pt>
                <c:pt idx="2406">
                  <c:v>24482.117954260033</c:v>
                </c:pt>
                <c:pt idx="2407">
                  <c:v>24481.902047138934</c:v>
                </c:pt>
                <c:pt idx="2408">
                  <c:v>24481.686139476777</c:v>
                </c:pt>
                <c:pt idx="2409">
                  <c:v>24481.470231273572</c:v>
                </c:pt>
                <c:pt idx="2410">
                  <c:v>24481.254322529327</c:v>
                </c:pt>
                <c:pt idx="2411">
                  <c:v>24481.038413244052</c:v>
                </c:pt>
                <c:pt idx="2412">
                  <c:v>24480.822503417759</c:v>
                </c:pt>
                <c:pt idx="2413">
                  <c:v>24480.606593050456</c:v>
                </c:pt>
                <c:pt idx="2414">
                  <c:v>24480.390682142151</c:v>
                </c:pt>
                <c:pt idx="2415">
                  <c:v>24480.174770692858</c:v>
                </c:pt>
                <c:pt idx="2416">
                  <c:v>24479.958858702586</c:v>
                </c:pt>
                <c:pt idx="2417">
                  <c:v>24479.74294617134</c:v>
                </c:pt>
                <c:pt idx="2418">
                  <c:v>24479.527033099137</c:v>
                </c:pt>
                <c:pt idx="2419">
                  <c:v>24479.311119485981</c:v>
                </c:pt>
                <c:pt idx="2420">
                  <c:v>24479.095205331887</c:v>
                </c:pt>
                <c:pt idx="2421">
                  <c:v>24478.879290636858</c:v>
                </c:pt>
                <c:pt idx="2422">
                  <c:v>24478.663375400909</c:v>
                </c:pt>
                <c:pt idx="2423">
                  <c:v>24478.447459624047</c:v>
                </c:pt>
                <c:pt idx="2424">
                  <c:v>24478.231543306283</c:v>
                </c:pt>
                <c:pt idx="2425">
                  <c:v>24478.015626447625</c:v>
                </c:pt>
                <c:pt idx="2426">
                  <c:v>24477.799709048086</c:v>
                </c:pt>
                <c:pt idx="2427">
                  <c:v>24477.583791107674</c:v>
                </c:pt>
                <c:pt idx="2428">
                  <c:v>24477.367872626401</c:v>
                </c:pt>
                <c:pt idx="2429">
                  <c:v>24477.151953604272</c:v>
                </c:pt>
                <c:pt idx="2430">
                  <c:v>24476.9360340413</c:v>
                </c:pt>
                <c:pt idx="2431">
                  <c:v>24476.720113937499</c:v>
                </c:pt>
                <c:pt idx="2432">
                  <c:v>24476.504193292873</c:v>
                </c:pt>
                <c:pt idx="2433">
                  <c:v>24476.288272107431</c:v>
                </c:pt>
                <c:pt idx="2434">
                  <c:v>24476.072350381186</c:v>
                </c:pt>
                <c:pt idx="2435">
                  <c:v>24475.856428114144</c:v>
                </c:pt>
                <c:pt idx="2436">
                  <c:v>24475.640505306317</c:v>
                </c:pt>
                <c:pt idx="2437">
                  <c:v>24475.424581957719</c:v>
                </c:pt>
                <c:pt idx="2438">
                  <c:v>24475.208658068354</c:v>
                </c:pt>
                <c:pt idx="2439">
                  <c:v>24474.992733638232</c:v>
                </c:pt>
                <c:pt idx="2440">
                  <c:v>24474.776808667368</c:v>
                </c:pt>
                <c:pt idx="2441">
                  <c:v>24474.560883155766</c:v>
                </c:pt>
                <c:pt idx="2442">
                  <c:v>24474.344957103436</c:v>
                </c:pt>
                <c:pt idx="2443">
                  <c:v>24474.12903051039</c:v>
                </c:pt>
                <c:pt idx="2444">
                  <c:v>24473.913103376639</c:v>
                </c:pt>
                <c:pt idx="2445">
                  <c:v>24473.697175702189</c:v>
                </c:pt>
                <c:pt idx="2446">
                  <c:v>24473.481247487052</c:v>
                </c:pt>
                <c:pt idx="2447">
                  <c:v>24473.265318731239</c:v>
                </c:pt>
                <c:pt idx="2448">
                  <c:v>24473.04938943476</c:v>
                </c:pt>
                <c:pt idx="2449">
                  <c:v>24472.833459597623</c:v>
                </c:pt>
                <c:pt idx="2450">
                  <c:v>24472.617529219835</c:v>
                </c:pt>
                <c:pt idx="2451">
                  <c:v>24472.401598301411</c:v>
                </c:pt>
                <c:pt idx="2452">
                  <c:v>24472.185666842361</c:v>
                </c:pt>
                <c:pt idx="2453">
                  <c:v>24471.969734842689</c:v>
                </c:pt>
                <c:pt idx="2454">
                  <c:v>24471.75380230241</c:v>
                </c:pt>
                <c:pt idx="2455">
                  <c:v>24471.537869221531</c:v>
                </c:pt>
                <c:pt idx="2456">
                  <c:v>24471.321935600059</c:v>
                </c:pt>
                <c:pt idx="2457">
                  <c:v>24471.106001438013</c:v>
                </c:pt>
                <c:pt idx="2458">
                  <c:v>24470.890066735396</c:v>
                </c:pt>
                <c:pt idx="2459">
                  <c:v>24470.674131492218</c:v>
                </c:pt>
                <c:pt idx="2460">
                  <c:v>24470.458195708488</c:v>
                </c:pt>
                <c:pt idx="2461">
                  <c:v>24470.242259384217</c:v>
                </c:pt>
                <c:pt idx="2462">
                  <c:v>24470.026322519414</c:v>
                </c:pt>
                <c:pt idx="2463">
                  <c:v>24469.810385114088</c:v>
                </c:pt>
                <c:pt idx="2464">
                  <c:v>24469.594447168256</c:v>
                </c:pt>
                <c:pt idx="2465">
                  <c:v>24469.378508681923</c:v>
                </c:pt>
                <c:pt idx="2466">
                  <c:v>24469.162569655095</c:v>
                </c:pt>
                <c:pt idx="2467">
                  <c:v>24468.946630087783</c:v>
                </c:pt>
                <c:pt idx="2468">
                  <c:v>24468.730689979999</c:v>
                </c:pt>
                <c:pt idx="2469">
                  <c:v>24468.514749331753</c:v>
                </c:pt>
                <c:pt idx="2470">
                  <c:v>24468.298808143052</c:v>
                </c:pt>
                <c:pt idx="2471">
                  <c:v>24468.082866413908</c:v>
                </c:pt>
                <c:pt idx="2472">
                  <c:v>24467.866924144335</c:v>
                </c:pt>
                <c:pt idx="2473">
                  <c:v>24467.650981334336</c:v>
                </c:pt>
                <c:pt idx="2474">
                  <c:v>24467.435037983923</c:v>
                </c:pt>
                <c:pt idx="2475">
                  <c:v>24467.219094093107</c:v>
                </c:pt>
                <c:pt idx="2476">
                  <c:v>24467.003149661894</c:v>
                </c:pt>
                <c:pt idx="2477">
                  <c:v>24466.787204690299</c:v>
                </c:pt>
                <c:pt idx="2478">
                  <c:v>24466.571259178327</c:v>
                </c:pt>
                <c:pt idx="2479">
                  <c:v>24466.355313125991</c:v>
                </c:pt>
                <c:pt idx="2480">
                  <c:v>24466.139366533298</c:v>
                </c:pt>
                <c:pt idx="2481">
                  <c:v>24465.92341940026</c:v>
                </c:pt>
                <c:pt idx="2482">
                  <c:v>24465.707471726884</c:v>
                </c:pt>
                <c:pt idx="2483">
                  <c:v>24465.491523513181</c:v>
                </c:pt>
                <c:pt idx="2484">
                  <c:v>24465.275574759162</c:v>
                </c:pt>
                <c:pt idx="2485">
                  <c:v>24465.059625464837</c:v>
                </c:pt>
                <c:pt idx="2486">
                  <c:v>24464.843675630214</c:v>
                </c:pt>
                <c:pt idx="2487">
                  <c:v>24464.627725255305</c:v>
                </c:pt>
                <c:pt idx="2488">
                  <c:v>24464.411774340118</c:v>
                </c:pt>
                <c:pt idx="2489">
                  <c:v>24464.195822884663</c:v>
                </c:pt>
                <c:pt idx="2490">
                  <c:v>24463.97987088895</c:v>
                </c:pt>
                <c:pt idx="2491">
                  <c:v>24463.76391835299</c:v>
                </c:pt>
                <c:pt idx="2492">
                  <c:v>24463.54796527679</c:v>
                </c:pt>
                <c:pt idx="2493">
                  <c:v>24463.332011660361</c:v>
                </c:pt>
                <c:pt idx="2494">
                  <c:v>24463.116057503714</c:v>
                </c:pt>
                <c:pt idx="2495">
                  <c:v>24462.900102806856</c:v>
                </c:pt>
                <c:pt idx="2496">
                  <c:v>24462.684147569798</c:v>
                </c:pt>
                <c:pt idx="2497">
                  <c:v>24462.468191792552</c:v>
                </c:pt>
                <c:pt idx="2498">
                  <c:v>24462.252235475124</c:v>
                </c:pt>
                <c:pt idx="2499">
                  <c:v>24462.036278617525</c:v>
                </c:pt>
                <c:pt idx="2500">
                  <c:v>24461.820321219766</c:v>
                </c:pt>
                <c:pt idx="2501">
                  <c:v>24461.604363281855</c:v>
                </c:pt>
                <c:pt idx="2502">
                  <c:v>24461.388404803802</c:v>
                </c:pt>
                <c:pt idx="2503">
                  <c:v>24461.172445785614</c:v>
                </c:pt>
                <c:pt idx="2504">
                  <c:v>24460.956486227307</c:v>
                </c:pt>
                <c:pt idx="2505">
                  <c:v>24460.740526128888</c:v>
                </c:pt>
                <c:pt idx="2506">
                  <c:v>24460.524565490367</c:v>
                </c:pt>
                <c:pt idx="2507">
                  <c:v>24460.308604311751</c:v>
                </c:pt>
                <c:pt idx="2508">
                  <c:v>24460.092642593056</c:v>
                </c:pt>
                <c:pt idx="2509">
                  <c:v>24459.876680334284</c:v>
                </c:pt>
                <c:pt idx="2510">
                  <c:v>24459.660717535447</c:v>
                </c:pt>
                <c:pt idx="2511">
                  <c:v>24459.444754196556</c:v>
                </c:pt>
                <c:pt idx="2512">
                  <c:v>24459.228790317622</c:v>
                </c:pt>
                <c:pt idx="2513">
                  <c:v>24459.012825898655</c:v>
                </c:pt>
                <c:pt idx="2514">
                  <c:v>24458.796860939663</c:v>
                </c:pt>
                <c:pt idx="2515">
                  <c:v>24458.580895440657</c:v>
                </c:pt>
                <c:pt idx="2516">
                  <c:v>24458.364929401643</c:v>
                </c:pt>
                <c:pt idx="2517">
                  <c:v>24458.148962822634</c:v>
                </c:pt>
                <c:pt idx="2518">
                  <c:v>24457.932995703639</c:v>
                </c:pt>
                <c:pt idx="2519">
                  <c:v>24457.71702804467</c:v>
                </c:pt>
                <c:pt idx="2520">
                  <c:v>24457.501059845734</c:v>
                </c:pt>
                <c:pt idx="2521">
                  <c:v>24457.285091106838</c:v>
                </c:pt>
                <c:pt idx="2522">
                  <c:v>24457.069121827994</c:v>
                </c:pt>
                <c:pt idx="2523">
                  <c:v>24456.853152009215</c:v>
                </c:pt>
                <c:pt idx="2524">
                  <c:v>24456.637181650509</c:v>
                </c:pt>
                <c:pt idx="2525">
                  <c:v>24456.421210751887</c:v>
                </c:pt>
                <c:pt idx="2526">
                  <c:v>24456.205239313353</c:v>
                </c:pt>
                <c:pt idx="2527">
                  <c:v>24455.98926733492</c:v>
                </c:pt>
                <c:pt idx="2528">
                  <c:v>24455.773294816601</c:v>
                </c:pt>
                <c:pt idx="2529">
                  <c:v>24455.557321758402</c:v>
                </c:pt>
                <c:pt idx="2530">
                  <c:v>24455.341348160331</c:v>
                </c:pt>
                <c:pt idx="2531">
                  <c:v>24455.125374022402</c:v>
                </c:pt>
                <c:pt idx="2532">
                  <c:v>24454.909399344622</c:v>
                </c:pt>
                <c:pt idx="2533">
                  <c:v>24454.693424126999</c:v>
                </c:pt>
                <c:pt idx="2534">
                  <c:v>24454.477448369547</c:v>
                </c:pt>
                <c:pt idx="2535">
                  <c:v>24454.261472072278</c:v>
                </c:pt>
                <c:pt idx="2536">
                  <c:v>24454.045495235197</c:v>
                </c:pt>
                <c:pt idx="2537">
                  <c:v>24453.82951785831</c:v>
                </c:pt>
                <c:pt idx="2538">
                  <c:v>24453.613539941634</c:v>
                </c:pt>
                <c:pt idx="2539">
                  <c:v>24453.397561485177</c:v>
                </c:pt>
                <c:pt idx="2540">
                  <c:v>24453.181582488945</c:v>
                </c:pt>
                <c:pt idx="2541">
                  <c:v>24452.965602952951</c:v>
                </c:pt>
                <c:pt idx="2542">
                  <c:v>24452.749622877203</c:v>
                </c:pt>
                <c:pt idx="2543">
                  <c:v>24452.533642261711</c:v>
                </c:pt>
                <c:pt idx="2544">
                  <c:v>24452.317661106488</c:v>
                </c:pt>
                <c:pt idx="2545">
                  <c:v>24452.101679411542</c:v>
                </c:pt>
                <c:pt idx="2546">
                  <c:v>24451.88569717688</c:v>
                </c:pt>
                <c:pt idx="2547">
                  <c:v>24451.669714402513</c:v>
                </c:pt>
                <c:pt idx="2548">
                  <c:v>24451.453731088448</c:v>
                </c:pt>
                <c:pt idx="2549">
                  <c:v>24451.2377472347</c:v>
                </c:pt>
                <c:pt idx="2550">
                  <c:v>24451.021762841279</c:v>
                </c:pt>
                <c:pt idx="2551">
                  <c:v>24450.80577790819</c:v>
                </c:pt>
                <c:pt idx="2552">
                  <c:v>24450.589792435447</c:v>
                </c:pt>
                <c:pt idx="2553">
                  <c:v>24450.373806423053</c:v>
                </c:pt>
                <c:pt idx="2554">
                  <c:v>24450.157819871023</c:v>
                </c:pt>
                <c:pt idx="2555">
                  <c:v>24449.941832779368</c:v>
                </c:pt>
                <c:pt idx="2556">
                  <c:v>24449.725845148096</c:v>
                </c:pt>
                <c:pt idx="2557">
                  <c:v>24449.509856977216</c:v>
                </c:pt>
                <c:pt idx="2558">
                  <c:v>24449.293868266737</c:v>
                </c:pt>
                <c:pt idx="2559">
                  <c:v>24449.07787901667</c:v>
                </c:pt>
                <c:pt idx="2560">
                  <c:v>24448.861889227024</c:v>
                </c:pt>
                <c:pt idx="2561">
                  <c:v>24448.645898897808</c:v>
                </c:pt>
                <c:pt idx="2562">
                  <c:v>24448.429908029037</c:v>
                </c:pt>
                <c:pt idx="2563">
                  <c:v>24448.213916620713</c:v>
                </c:pt>
                <c:pt idx="2564">
                  <c:v>24447.997924672851</c:v>
                </c:pt>
                <c:pt idx="2565">
                  <c:v>24447.781932185459</c:v>
                </c:pt>
                <c:pt idx="2566">
                  <c:v>24447.565939158547</c:v>
                </c:pt>
                <c:pt idx="2567">
                  <c:v>24447.349945592123</c:v>
                </c:pt>
                <c:pt idx="2568">
                  <c:v>24447.133951486197</c:v>
                </c:pt>
                <c:pt idx="2569">
                  <c:v>24446.917956840778</c:v>
                </c:pt>
                <c:pt idx="2570">
                  <c:v>24446.701961655879</c:v>
                </c:pt>
                <c:pt idx="2571">
                  <c:v>24446.485965931508</c:v>
                </c:pt>
                <c:pt idx="2572">
                  <c:v>24446.269969667675</c:v>
                </c:pt>
                <c:pt idx="2573">
                  <c:v>24446.053972864389</c:v>
                </c:pt>
                <c:pt idx="2574">
                  <c:v>24445.837975521659</c:v>
                </c:pt>
                <c:pt idx="2575">
                  <c:v>24445.621977639494</c:v>
                </c:pt>
                <c:pt idx="2576">
                  <c:v>24445.405979217903</c:v>
                </c:pt>
                <c:pt idx="2577">
                  <c:v>24445.189980256902</c:v>
                </c:pt>
                <c:pt idx="2578">
                  <c:v>24444.973980756495</c:v>
                </c:pt>
                <c:pt idx="2579">
                  <c:v>24444.757980716695</c:v>
                </c:pt>
                <c:pt idx="2580">
                  <c:v>24444.541980137506</c:v>
                </c:pt>
                <c:pt idx="2581">
                  <c:v>24444.325979018948</c:v>
                </c:pt>
                <c:pt idx="2582">
                  <c:v>24444.109977361019</c:v>
                </c:pt>
                <c:pt idx="2583">
                  <c:v>24443.893975163734</c:v>
                </c:pt>
                <c:pt idx="2584">
                  <c:v>24443.677972427104</c:v>
                </c:pt>
                <c:pt idx="2585">
                  <c:v>24443.461969151136</c:v>
                </c:pt>
                <c:pt idx="2586">
                  <c:v>24443.245965335842</c:v>
                </c:pt>
                <c:pt idx="2587">
                  <c:v>24443.029960981232</c:v>
                </c:pt>
                <c:pt idx="2588">
                  <c:v>24442.81395608731</c:v>
                </c:pt>
                <c:pt idx="2589">
                  <c:v>24442.597950654093</c:v>
                </c:pt>
                <c:pt idx="2590">
                  <c:v>24442.381944681587</c:v>
                </c:pt>
                <c:pt idx="2591">
                  <c:v>24442.165938169801</c:v>
                </c:pt>
                <c:pt idx="2592">
                  <c:v>24441.949931118746</c:v>
                </c:pt>
                <c:pt idx="2593">
                  <c:v>24441.733923528434</c:v>
                </c:pt>
                <c:pt idx="2594">
                  <c:v>24441.517915398868</c:v>
                </c:pt>
                <c:pt idx="2595">
                  <c:v>24441.301906730067</c:v>
                </c:pt>
                <c:pt idx="2596">
                  <c:v>24441.085897522033</c:v>
                </c:pt>
                <c:pt idx="2597">
                  <c:v>24440.869887774777</c:v>
                </c:pt>
                <c:pt idx="2598">
                  <c:v>24440.653877488312</c:v>
                </c:pt>
                <c:pt idx="2599">
                  <c:v>24440.437866662644</c:v>
                </c:pt>
                <c:pt idx="2600">
                  <c:v>24440.221855297783</c:v>
                </c:pt>
                <c:pt idx="2601">
                  <c:v>24440.005843393741</c:v>
                </c:pt>
                <c:pt idx="2602">
                  <c:v>24439.789830950529</c:v>
                </c:pt>
                <c:pt idx="2603">
                  <c:v>24439.57381796815</c:v>
                </c:pt>
                <c:pt idx="2604">
                  <c:v>24439.357804446623</c:v>
                </c:pt>
                <c:pt idx="2605">
                  <c:v>24439.141790385951</c:v>
                </c:pt>
                <c:pt idx="2606">
                  <c:v>24438.925775786141</c:v>
                </c:pt>
                <c:pt idx="2607">
                  <c:v>24438.709760647209</c:v>
                </c:pt>
                <c:pt idx="2608">
                  <c:v>24438.493744969164</c:v>
                </c:pt>
                <c:pt idx="2609">
                  <c:v>24438.277728752015</c:v>
                </c:pt>
                <c:pt idx="2610">
                  <c:v>24438.061711995768</c:v>
                </c:pt>
                <c:pt idx="2611">
                  <c:v>24437.845694700434</c:v>
                </c:pt>
                <c:pt idx="2612">
                  <c:v>24437.629676866029</c:v>
                </c:pt>
                <c:pt idx="2613">
                  <c:v>24437.413658492555</c:v>
                </c:pt>
                <c:pt idx="2614">
                  <c:v>24437.197639580023</c:v>
                </c:pt>
                <c:pt idx="2615">
                  <c:v>24436.981620128445</c:v>
                </c:pt>
                <c:pt idx="2616">
                  <c:v>24436.765600137827</c:v>
                </c:pt>
                <c:pt idx="2617">
                  <c:v>24436.549579608185</c:v>
                </c:pt>
                <c:pt idx="2618">
                  <c:v>24436.333558539525</c:v>
                </c:pt>
                <c:pt idx="2619">
                  <c:v>24436.117536931855</c:v>
                </c:pt>
                <c:pt idx="2620">
                  <c:v>24435.901514785186</c:v>
                </c:pt>
                <c:pt idx="2621">
                  <c:v>24435.685492099525</c:v>
                </c:pt>
                <c:pt idx="2622">
                  <c:v>24435.46946887489</c:v>
                </c:pt>
                <c:pt idx="2623">
                  <c:v>24435.253445111284</c:v>
                </c:pt>
                <c:pt idx="2624">
                  <c:v>24435.037420808716</c:v>
                </c:pt>
                <c:pt idx="2625">
                  <c:v>24434.821395967196</c:v>
                </c:pt>
                <c:pt idx="2626">
                  <c:v>24434.605370586734</c:v>
                </c:pt>
                <c:pt idx="2627">
                  <c:v>24434.389344667343</c:v>
                </c:pt>
                <c:pt idx="2628">
                  <c:v>24434.173318209028</c:v>
                </c:pt>
                <c:pt idx="2629">
                  <c:v>24433.957291211806</c:v>
                </c:pt>
                <c:pt idx="2630">
                  <c:v>24433.741263675678</c:v>
                </c:pt>
                <c:pt idx="2631">
                  <c:v>24433.525235600657</c:v>
                </c:pt>
                <c:pt idx="2632">
                  <c:v>24433.309206986753</c:v>
                </c:pt>
                <c:pt idx="2633">
                  <c:v>24433.093177833976</c:v>
                </c:pt>
                <c:pt idx="2634">
                  <c:v>24432.877148142335</c:v>
                </c:pt>
                <c:pt idx="2635">
                  <c:v>24432.661117911841</c:v>
                </c:pt>
                <c:pt idx="2636">
                  <c:v>24432.4450871425</c:v>
                </c:pt>
                <c:pt idx="2637">
                  <c:v>24432.229055834323</c:v>
                </c:pt>
                <c:pt idx="2638">
                  <c:v>24432.013023987322</c:v>
                </c:pt>
                <c:pt idx="2639">
                  <c:v>24431.796991601503</c:v>
                </c:pt>
                <c:pt idx="2640">
                  <c:v>24431.580958676881</c:v>
                </c:pt>
                <c:pt idx="2641">
                  <c:v>24431.364925213464</c:v>
                </c:pt>
                <c:pt idx="2642">
                  <c:v>24431.148891211258</c:v>
                </c:pt>
                <c:pt idx="2643">
                  <c:v>24430.932856670275</c:v>
                </c:pt>
                <c:pt idx="2644">
                  <c:v>24430.716821590526</c:v>
                </c:pt>
                <c:pt idx="2645">
                  <c:v>24430.500785972017</c:v>
                </c:pt>
                <c:pt idx="2646">
                  <c:v>24430.28474981476</c:v>
                </c:pt>
                <c:pt idx="2647">
                  <c:v>24430.068713118766</c:v>
                </c:pt>
                <c:pt idx="2648">
                  <c:v>24429.852675884042</c:v>
                </c:pt>
                <c:pt idx="2649">
                  <c:v>24429.636638110598</c:v>
                </c:pt>
                <c:pt idx="2650">
                  <c:v>24429.420599798446</c:v>
                </c:pt>
                <c:pt idx="2651">
                  <c:v>24429.204560947594</c:v>
                </c:pt>
                <c:pt idx="2652">
                  <c:v>24428.988521558051</c:v>
                </c:pt>
                <c:pt idx="2653">
                  <c:v>24428.772481629825</c:v>
                </c:pt>
                <c:pt idx="2654">
                  <c:v>24428.556441162928</c:v>
                </c:pt>
                <c:pt idx="2655">
                  <c:v>24428.340400157369</c:v>
                </c:pt>
                <c:pt idx="2656">
                  <c:v>24428.12435861316</c:v>
                </c:pt>
                <c:pt idx="2657">
                  <c:v>24427.908316530309</c:v>
                </c:pt>
                <c:pt idx="2658">
                  <c:v>24427.692273908826</c:v>
                </c:pt>
                <c:pt idx="2659">
                  <c:v>24427.476230748718</c:v>
                </c:pt>
                <c:pt idx="2660">
                  <c:v>24427.260187049993</c:v>
                </c:pt>
                <c:pt idx="2661">
                  <c:v>24427.044142812665</c:v>
                </c:pt>
                <c:pt idx="2662">
                  <c:v>24426.828098036742</c:v>
                </c:pt>
                <c:pt idx="2663">
                  <c:v>24426.612052722234</c:v>
                </c:pt>
                <c:pt idx="2664">
                  <c:v>24426.396006869152</c:v>
                </c:pt>
                <c:pt idx="2665">
                  <c:v>24426.179960477504</c:v>
                </c:pt>
                <c:pt idx="2666">
                  <c:v>24425.963913547301</c:v>
                </c:pt>
                <c:pt idx="2667">
                  <c:v>24425.747866078553</c:v>
                </c:pt>
                <c:pt idx="2668">
                  <c:v>24425.531818071267</c:v>
                </c:pt>
                <c:pt idx="2669">
                  <c:v>24425.315769525456</c:v>
                </c:pt>
                <c:pt idx="2670">
                  <c:v>24425.099720441125</c:v>
                </c:pt>
                <c:pt idx="2671">
                  <c:v>24424.883670818286</c:v>
                </c:pt>
                <c:pt idx="2672">
                  <c:v>24424.667620656946</c:v>
                </c:pt>
                <c:pt idx="2673">
                  <c:v>24424.45156995712</c:v>
                </c:pt>
                <c:pt idx="2674">
                  <c:v>24424.235518718815</c:v>
                </c:pt>
                <c:pt idx="2675">
                  <c:v>24424.019466942042</c:v>
                </c:pt>
                <c:pt idx="2676">
                  <c:v>24423.803414626807</c:v>
                </c:pt>
                <c:pt idx="2677">
                  <c:v>24423.587361773119</c:v>
                </c:pt>
                <c:pt idx="2678">
                  <c:v>24423.371308380993</c:v>
                </c:pt>
                <c:pt idx="2679">
                  <c:v>24423.155254450434</c:v>
                </c:pt>
                <c:pt idx="2680">
                  <c:v>24422.939199981454</c:v>
                </c:pt>
                <c:pt idx="2681">
                  <c:v>24422.723144974065</c:v>
                </c:pt>
                <c:pt idx="2682">
                  <c:v>24422.507089428273</c:v>
                </c:pt>
                <c:pt idx="2683">
                  <c:v>24422.291033344085</c:v>
                </c:pt>
                <c:pt idx="2684">
                  <c:v>24422.074976721517</c:v>
                </c:pt>
                <c:pt idx="2685">
                  <c:v>24421.858919560575</c:v>
                </c:pt>
                <c:pt idx="2686">
                  <c:v>24421.64286186127</c:v>
                </c:pt>
                <c:pt idx="2687">
                  <c:v>24421.426803623614</c:v>
                </c:pt>
                <c:pt idx="2688">
                  <c:v>24421.210744847609</c:v>
                </c:pt>
                <c:pt idx="2689">
                  <c:v>24420.994685533271</c:v>
                </c:pt>
                <c:pt idx="2690">
                  <c:v>24420.778625680607</c:v>
                </c:pt>
                <c:pt idx="2691">
                  <c:v>24420.562565289627</c:v>
                </c:pt>
                <c:pt idx="2692">
                  <c:v>24420.346504360339</c:v>
                </c:pt>
                <c:pt idx="2693">
                  <c:v>24420.130442892754</c:v>
                </c:pt>
                <c:pt idx="2694">
                  <c:v>24419.914380886883</c:v>
                </c:pt>
                <c:pt idx="2695">
                  <c:v>24419.698318342733</c:v>
                </c:pt>
                <c:pt idx="2696">
                  <c:v>24419.482255260315</c:v>
                </c:pt>
                <c:pt idx="2697">
                  <c:v>24419.266191639639</c:v>
                </c:pt>
                <c:pt idx="2698">
                  <c:v>24419.050127480717</c:v>
                </c:pt>
                <c:pt idx="2699">
                  <c:v>24418.834062783553</c:v>
                </c:pt>
                <c:pt idx="2700">
                  <c:v>24418.617997548161</c:v>
                </c:pt>
                <c:pt idx="2701">
                  <c:v>24418.401931774551</c:v>
                </c:pt>
                <c:pt idx="2702">
                  <c:v>24418.185865462729</c:v>
                </c:pt>
                <c:pt idx="2703">
                  <c:v>24417.969798612707</c:v>
                </c:pt>
                <c:pt idx="2704">
                  <c:v>24417.753731224493</c:v>
                </c:pt>
                <c:pt idx="2705">
                  <c:v>24417.537663298095</c:v>
                </c:pt>
                <c:pt idx="2706">
                  <c:v>24417.321594833527</c:v>
                </c:pt>
                <c:pt idx="2707">
                  <c:v>24417.105525830797</c:v>
                </c:pt>
                <c:pt idx="2708">
                  <c:v>24416.889456289915</c:v>
                </c:pt>
                <c:pt idx="2709">
                  <c:v>24416.673386210889</c:v>
                </c:pt>
                <c:pt idx="2710">
                  <c:v>24416.457315593729</c:v>
                </c:pt>
                <c:pt idx="2711">
                  <c:v>24416.241244438443</c:v>
                </c:pt>
                <c:pt idx="2712">
                  <c:v>24416.025172745045</c:v>
                </c:pt>
                <c:pt idx="2713">
                  <c:v>24415.809100513543</c:v>
                </c:pt>
                <c:pt idx="2714">
                  <c:v>24415.593027743944</c:v>
                </c:pt>
                <c:pt idx="2715">
                  <c:v>24415.376954436262</c:v>
                </c:pt>
                <c:pt idx="2716">
                  <c:v>24415.160880590502</c:v>
                </c:pt>
                <c:pt idx="2717">
                  <c:v>24414.944806206677</c:v>
                </c:pt>
                <c:pt idx="2718">
                  <c:v>24414.728731284795</c:v>
                </c:pt>
                <c:pt idx="2719">
                  <c:v>24414.512655824863</c:v>
                </c:pt>
                <c:pt idx="2720">
                  <c:v>24414.296579826896</c:v>
                </c:pt>
                <c:pt idx="2721">
                  <c:v>24414.080503290897</c:v>
                </c:pt>
                <c:pt idx="2722">
                  <c:v>24413.864426216882</c:v>
                </c:pt>
                <c:pt idx="2723">
                  <c:v>24413.648348604856</c:v>
                </c:pt>
                <c:pt idx="2724">
                  <c:v>24413.432270454832</c:v>
                </c:pt>
                <c:pt idx="2725">
                  <c:v>24413.216191766816</c:v>
                </c:pt>
                <c:pt idx="2726">
                  <c:v>24413.00011254082</c:v>
                </c:pt>
                <c:pt idx="2727">
                  <c:v>24412.784032776857</c:v>
                </c:pt>
                <c:pt idx="2728">
                  <c:v>24412.567952474928</c:v>
                </c:pt>
                <c:pt idx="2729">
                  <c:v>24412.351871635052</c:v>
                </c:pt>
                <c:pt idx="2730">
                  <c:v>24412.135790257231</c:v>
                </c:pt>
                <c:pt idx="2731">
                  <c:v>24411.91970834148</c:v>
                </c:pt>
                <c:pt idx="2732">
                  <c:v>24411.703625887803</c:v>
                </c:pt>
                <c:pt idx="2733">
                  <c:v>24411.487542896215</c:v>
                </c:pt>
                <c:pt idx="2734">
                  <c:v>24411.271459366722</c:v>
                </c:pt>
                <c:pt idx="2735">
                  <c:v>24411.055375299336</c:v>
                </c:pt>
                <c:pt idx="2736">
                  <c:v>24410.839290694064</c:v>
                </c:pt>
                <c:pt idx="2737">
                  <c:v>24410.623205550917</c:v>
                </c:pt>
                <c:pt idx="2738">
                  <c:v>24410.407119869902</c:v>
                </c:pt>
                <c:pt idx="2739">
                  <c:v>24410.19103365103</c:v>
                </c:pt>
                <c:pt idx="2740">
                  <c:v>24409.974946894316</c:v>
                </c:pt>
                <c:pt idx="2741">
                  <c:v>24409.758859599762</c:v>
                </c:pt>
                <c:pt idx="2742">
                  <c:v>24409.542771767381</c:v>
                </c:pt>
                <c:pt idx="2743">
                  <c:v>24409.326683397183</c:v>
                </c:pt>
                <c:pt idx="2744">
                  <c:v>24409.110594489179</c:v>
                </c:pt>
                <c:pt idx="2745">
                  <c:v>24408.894505043372</c:v>
                </c:pt>
                <c:pt idx="2746">
                  <c:v>24408.678415059781</c:v>
                </c:pt>
                <c:pt idx="2747">
                  <c:v>24408.462324538406</c:v>
                </c:pt>
                <c:pt idx="2748">
                  <c:v>24408.246233479262</c:v>
                </c:pt>
                <c:pt idx="2749">
                  <c:v>24408.030141882358</c:v>
                </c:pt>
                <c:pt idx="2750">
                  <c:v>24407.814049747703</c:v>
                </c:pt>
                <c:pt idx="2751">
                  <c:v>24407.597957075308</c:v>
                </c:pt>
                <c:pt idx="2752">
                  <c:v>24407.381863865179</c:v>
                </c:pt>
                <c:pt idx="2753">
                  <c:v>24407.165770117328</c:v>
                </c:pt>
                <c:pt idx="2754">
                  <c:v>24406.949675831765</c:v>
                </c:pt>
                <c:pt idx="2755">
                  <c:v>24406.733581008499</c:v>
                </c:pt>
                <c:pt idx="2756">
                  <c:v>24406.517485647539</c:v>
                </c:pt>
                <c:pt idx="2757">
                  <c:v>24406.301389748896</c:v>
                </c:pt>
                <c:pt idx="2758">
                  <c:v>24406.085293312579</c:v>
                </c:pt>
                <c:pt idx="2759">
                  <c:v>24405.869196338594</c:v>
                </c:pt>
                <c:pt idx="2760">
                  <c:v>24405.653098826955</c:v>
                </c:pt>
                <c:pt idx="2761">
                  <c:v>24405.437000777671</c:v>
                </c:pt>
                <c:pt idx="2762">
                  <c:v>24405.220902190747</c:v>
                </c:pt>
                <c:pt idx="2763">
                  <c:v>24405.0048030662</c:v>
                </c:pt>
                <c:pt idx="2764">
                  <c:v>24404.788703404036</c:v>
                </c:pt>
                <c:pt idx="2765">
                  <c:v>24404.572603204262</c:v>
                </c:pt>
                <c:pt idx="2766">
                  <c:v>24404.356502466893</c:v>
                </c:pt>
                <c:pt idx="2767">
                  <c:v>24404.140401191937</c:v>
                </c:pt>
                <c:pt idx="2768">
                  <c:v>24403.9242993794</c:v>
                </c:pt>
                <c:pt idx="2769">
                  <c:v>24403.708197029293</c:v>
                </c:pt>
                <c:pt idx="2770">
                  <c:v>24403.492094141628</c:v>
                </c:pt>
                <c:pt idx="2771">
                  <c:v>24403.275990716411</c:v>
                </c:pt>
                <c:pt idx="2772">
                  <c:v>24403.059886753654</c:v>
                </c:pt>
                <c:pt idx="2773">
                  <c:v>24402.843782253367</c:v>
                </c:pt>
                <c:pt idx="2774">
                  <c:v>24402.627677215558</c:v>
                </c:pt>
                <c:pt idx="2775">
                  <c:v>24402.411571640234</c:v>
                </c:pt>
                <c:pt idx="2776">
                  <c:v>24402.195465527406</c:v>
                </c:pt>
                <c:pt idx="2777">
                  <c:v>24401.979358877088</c:v>
                </c:pt>
                <c:pt idx="2778">
                  <c:v>24401.763251689288</c:v>
                </c:pt>
                <c:pt idx="2779">
                  <c:v>24401.547143964013</c:v>
                </c:pt>
                <c:pt idx="2780">
                  <c:v>24401.331035701271</c:v>
                </c:pt>
                <c:pt idx="2781">
                  <c:v>24401.114926901075</c:v>
                </c:pt>
                <c:pt idx="2782">
                  <c:v>24400.898817563437</c:v>
                </c:pt>
                <c:pt idx="2783">
                  <c:v>24400.68270768836</c:v>
                </c:pt>
                <c:pt idx="2784">
                  <c:v>24400.466597275856</c:v>
                </c:pt>
                <c:pt idx="2785">
                  <c:v>24400.250486325935</c:v>
                </c:pt>
                <c:pt idx="2786">
                  <c:v>24400.034374838608</c:v>
                </c:pt>
                <c:pt idx="2787">
                  <c:v>24399.818262813886</c:v>
                </c:pt>
                <c:pt idx="2788">
                  <c:v>24399.602150251772</c:v>
                </c:pt>
                <c:pt idx="2789">
                  <c:v>24399.386037152282</c:v>
                </c:pt>
                <c:pt idx="2790">
                  <c:v>24399.169923515423</c:v>
                </c:pt>
                <c:pt idx="2791">
                  <c:v>24398.953809341201</c:v>
                </c:pt>
                <c:pt idx="2792">
                  <c:v>24398.737694629628</c:v>
                </c:pt>
                <c:pt idx="2793">
                  <c:v>24398.521579380715</c:v>
                </c:pt>
                <c:pt idx="2794">
                  <c:v>24398.305463594475</c:v>
                </c:pt>
                <c:pt idx="2795">
                  <c:v>24398.089347270914</c:v>
                </c:pt>
                <c:pt idx="2796">
                  <c:v>24397.873230410038</c:v>
                </c:pt>
                <c:pt idx="2797">
                  <c:v>24397.657113011861</c:v>
                </c:pt>
                <c:pt idx="2798">
                  <c:v>24397.440995076391</c:v>
                </c:pt>
                <c:pt idx="2799">
                  <c:v>24397.224876603635</c:v>
                </c:pt>
                <c:pt idx="2800">
                  <c:v>24397.008757593605</c:v>
                </c:pt>
                <c:pt idx="2801">
                  <c:v>24396.79263804631</c:v>
                </c:pt>
                <c:pt idx="2802">
                  <c:v>24396.576517961763</c:v>
                </c:pt>
                <c:pt idx="2803">
                  <c:v>24396.360397339969</c:v>
                </c:pt>
                <c:pt idx="2804">
                  <c:v>24396.144276180941</c:v>
                </c:pt>
                <c:pt idx="2805">
                  <c:v>24395.928154484689</c:v>
                </c:pt>
                <c:pt idx="2806">
                  <c:v>24395.71203225122</c:v>
                </c:pt>
                <c:pt idx="2807">
                  <c:v>24395.495909480542</c:v>
                </c:pt>
                <c:pt idx="2808">
                  <c:v>24395.279786172665</c:v>
                </c:pt>
                <c:pt idx="2809">
                  <c:v>24395.0636623276</c:v>
                </c:pt>
                <c:pt idx="2810">
                  <c:v>24394.847537945359</c:v>
                </c:pt>
                <c:pt idx="2811">
                  <c:v>24394.631413025949</c:v>
                </c:pt>
                <c:pt idx="2812">
                  <c:v>24394.415287569376</c:v>
                </c:pt>
                <c:pt idx="2813">
                  <c:v>24394.199161575656</c:v>
                </c:pt>
                <c:pt idx="2814">
                  <c:v>24393.983035044792</c:v>
                </c:pt>
                <c:pt idx="2815">
                  <c:v>24393.766907976798</c:v>
                </c:pt>
                <c:pt idx="2816">
                  <c:v>24393.550780371683</c:v>
                </c:pt>
                <c:pt idx="2817">
                  <c:v>24393.334652229456</c:v>
                </c:pt>
                <c:pt idx="2818">
                  <c:v>24393.118523550125</c:v>
                </c:pt>
                <c:pt idx="2819">
                  <c:v>24392.902394333702</c:v>
                </c:pt>
                <c:pt idx="2820">
                  <c:v>24392.686264580196</c:v>
                </c:pt>
                <c:pt idx="2821">
                  <c:v>24392.470134289615</c:v>
                </c:pt>
                <c:pt idx="2822">
                  <c:v>24392.254003461971</c:v>
                </c:pt>
                <c:pt idx="2823">
                  <c:v>24392.037872097273</c:v>
                </c:pt>
                <c:pt idx="2824">
                  <c:v>24391.82174019553</c:v>
                </c:pt>
                <c:pt idx="2825">
                  <c:v>24391.605607756748</c:v>
                </c:pt>
                <c:pt idx="2826">
                  <c:v>24391.389474780943</c:v>
                </c:pt>
                <c:pt idx="2827">
                  <c:v>24391.173341268121</c:v>
                </c:pt>
                <c:pt idx="2828">
                  <c:v>24390.957207218285</c:v>
                </c:pt>
                <c:pt idx="2829">
                  <c:v>24390.741072631452</c:v>
                </c:pt>
                <c:pt idx="2830">
                  <c:v>24390.524937507631</c:v>
                </c:pt>
                <c:pt idx="2831">
                  <c:v>24390.308801846833</c:v>
                </c:pt>
                <c:pt idx="2832">
                  <c:v>24390.092665649066</c:v>
                </c:pt>
                <c:pt idx="2833">
                  <c:v>24389.876528914338</c:v>
                </c:pt>
                <c:pt idx="2834">
                  <c:v>24389.660391642661</c:v>
                </c:pt>
                <c:pt idx="2835">
                  <c:v>24389.444253834045</c:v>
                </c:pt>
                <c:pt idx="2836">
                  <c:v>24389.228115488495</c:v>
                </c:pt>
                <c:pt idx="2837">
                  <c:v>24389.011976606023</c:v>
                </c:pt>
                <c:pt idx="2838">
                  <c:v>24388.795837186637</c:v>
                </c:pt>
                <c:pt idx="2839">
                  <c:v>24388.579697230347</c:v>
                </c:pt>
                <c:pt idx="2840">
                  <c:v>24388.363556737164</c:v>
                </c:pt>
                <c:pt idx="2841">
                  <c:v>24388.147415707099</c:v>
                </c:pt>
                <c:pt idx="2842">
                  <c:v>24387.931274140159</c:v>
                </c:pt>
                <c:pt idx="2843">
                  <c:v>24387.715132036355</c:v>
                </c:pt>
                <c:pt idx="2844">
                  <c:v>24387.498989395695</c:v>
                </c:pt>
                <c:pt idx="2845">
                  <c:v>24387.28284621819</c:v>
                </c:pt>
                <c:pt idx="2846">
                  <c:v>24387.066702503846</c:v>
                </c:pt>
                <c:pt idx="2847">
                  <c:v>24386.850558252678</c:v>
                </c:pt>
                <c:pt idx="2848">
                  <c:v>24386.634413464693</c:v>
                </c:pt>
                <c:pt idx="2849">
                  <c:v>24386.4182681399</c:v>
                </c:pt>
                <c:pt idx="2850">
                  <c:v>24386.202122278304</c:v>
                </c:pt>
                <c:pt idx="2851">
                  <c:v>24385.985975879921</c:v>
                </c:pt>
                <c:pt idx="2852">
                  <c:v>24385.769828944758</c:v>
                </c:pt>
                <c:pt idx="2853">
                  <c:v>24385.553681472826</c:v>
                </c:pt>
                <c:pt idx="2854">
                  <c:v>24385.337533464131</c:v>
                </c:pt>
                <c:pt idx="2855">
                  <c:v>24385.121384918686</c:v>
                </c:pt>
                <c:pt idx="2856">
                  <c:v>24384.905235836501</c:v>
                </c:pt>
                <c:pt idx="2857">
                  <c:v>24384.689086217582</c:v>
                </c:pt>
                <c:pt idx="2858">
                  <c:v>24384.472936061946</c:v>
                </c:pt>
                <c:pt idx="2859">
                  <c:v>24384.256785369591</c:v>
                </c:pt>
                <c:pt idx="2860">
                  <c:v>24384.040634140532</c:v>
                </c:pt>
                <c:pt idx="2861">
                  <c:v>24383.824482374781</c:v>
                </c:pt>
                <c:pt idx="2862">
                  <c:v>24383.608330072344</c:v>
                </c:pt>
                <c:pt idx="2863">
                  <c:v>24383.392177233232</c:v>
                </c:pt>
                <c:pt idx="2864">
                  <c:v>24383.176023857457</c:v>
                </c:pt>
                <c:pt idx="2865">
                  <c:v>24382.959869945025</c:v>
                </c:pt>
                <c:pt idx="2866">
                  <c:v>24382.743715495944</c:v>
                </c:pt>
                <c:pt idx="2867">
                  <c:v>24382.527560510229</c:v>
                </c:pt>
                <c:pt idx="2868">
                  <c:v>24382.311404987886</c:v>
                </c:pt>
                <c:pt idx="2869">
                  <c:v>24382.095248928923</c:v>
                </c:pt>
                <c:pt idx="2870">
                  <c:v>24381.879092333351</c:v>
                </c:pt>
                <c:pt idx="2871">
                  <c:v>24381.662935201181</c:v>
                </c:pt>
                <c:pt idx="2872">
                  <c:v>24381.446777532419</c:v>
                </c:pt>
                <c:pt idx="2873">
                  <c:v>24381.230619327078</c:v>
                </c:pt>
                <c:pt idx="2874">
                  <c:v>24381.014460585167</c:v>
                </c:pt>
                <c:pt idx="2875">
                  <c:v>24380.798301306691</c:v>
                </c:pt>
                <c:pt idx="2876">
                  <c:v>24380.582141491665</c:v>
                </c:pt>
                <c:pt idx="2877">
                  <c:v>24380.365981140098</c:v>
                </c:pt>
                <c:pt idx="2878">
                  <c:v>24380.149820251994</c:v>
                </c:pt>
                <c:pt idx="2879">
                  <c:v>24379.933658827369</c:v>
                </c:pt>
                <c:pt idx="2880">
                  <c:v>24379.717496866233</c:v>
                </c:pt>
                <c:pt idx="2881">
                  <c:v>24379.50133436859</c:v>
                </c:pt>
                <c:pt idx="2882">
                  <c:v>24379.28517133445</c:v>
                </c:pt>
                <c:pt idx="2883">
                  <c:v>24379.069007763825</c:v>
                </c:pt>
                <c:pt idx="2884">
                  <c:v>24378.852843656725</c:v>
                </c:pt>
                <c:pt idx="2885">
                  <c:v>24378.636679013158</c:v>
                </c:pt>
                <c:pt idx="2886">
                  <c:v>24378.420513833131</c:v>
                </c:pt>
                <c:pt idx="2887">
                  <c:v>24378.204348116658</c:v>
                </c:pt>
                <c:pt idx="2888">
                  <c:v>24377.988181863748</c:v>
                </c:pt>
                <c:pt idx="2889">
                  <c:v>24377.77201507441</c:v>
                </c:pt>
                <c:pt idx="2890">
                  <c:v>24377.555847748648</c:v>
                </c:pt>
                <c:pt idx="2891">
                  <c:v>24377.339679886478</c:v>
                </c:pt>
                <c:pt idx="2892">
                  <c:v>24377.123511487905</c:v>
                </c:pt>
                <c:pt idx="2893">
                  <c:v>24376.907342552946</c:v>
                </c:pt>
                <c:pt idx="2894">
                  <c:v>24376.691173081606</c:v>
                </c:pt>
                <c:pt idx="2895">
                  <c:v>24376.475003073891</c:v>
                </c:pt>
                <c:pt idx="2896">
                  <c:v>24376.258832529813</c:v>
                </c:pt>
                <c:pt idx="2897">
                  <c:v>24376.042661449381</c:v>
                </c:pt>
                <c:pt idx="2898">
                  <c:v>24375.826489832609</c:v>
                </c:pt>
                <c:pt idx="2899">
                  <c:v>24375.6103176795</c:v>
                </c:pt>
                <c:pt idx="2900">
                  <c:v>24375.394144990067</c:v>
                </c:pt>
                <c:pt idx="2901">
                  <c:v>24375.177971764318</c:v>
                </c:pt>
                <c:pt idx="2902">
                  <c:v>24374.961798002267</c:v>
                </c:pt>
                <c:pt idx="2903">
                  <c:v>24374.745623703915</c:v>
                </c:pt>
                <c:pt idx="2904">
                  <c:v>24374.529448869278</c:v>
                </c:pt>
                <c:pt idx="2905">
                  <c:v>24374.313273498363</c:v>
                </c:pt>
                <c:pt idx="2906">
                  <c:v>24374.09709759118</c:v>
                </c:pt>
                <c:pt idx="2907">
                  <c:v>24373.880921147738</c:v>
                </c:pt>
                <c:pt idx="2908">
                  <c:v>24373.664744168043</c:v>
                </c:pt>
                <c:pt idx="2909">
                  <c:v>24373.448566652114</c:v>
                </c:pt>
                <c:pt idx="2910">
                  <c:v>24373.23238859995</c:v>
                </c:pt>
                <c:pt idx="2911">
                  <c:v>24373.01621001157</c:v>
                </c:pt>
                <c:pt idx="2912">
                  <c:v>24372.800030886978</c:v>
                </c:pt>
                <c:pt idx="2913">
                  <c:v>24372.583851226183</c:v>
                </c:pt>
                <c:pt idx="2914">
                  <c:v>24372.367671029195</c:v>
                </c:pt>
                <c:pt idx="2915">
                  <c:v>24372.151490296023</c:v>
                </c:pt>
                <c:pt idx="2916">
                  <c:v>24371.935309026678</c:v>
                </c:pt>
                <c:pt idx="2917">
                  <c:v>24371.719127221168</c:v>
                </c:pt>
                <c:pt idx="2918">
                  <c:v>24371.502944879507</c:v>
                </c:pt>
                <c:pt idx="2919">
                  <c:v>24371.286762001699</c:v>
                </c:pt>
                <c:pt idx="2920">
                  <c:v>24371.070578587751</c:v>
                </c:pt>
                <c:pt idx="2921">
                  <c:v>24370.854394637681</c:v>
                </c:pt>
                <c:pt idx="2922">
                  <c:v>24370.638210151494</c:v>
                </c:pt>
                <c:pt idx="2923">
                  <c:v>24370.422025129199</c:v>
                </c:pt>
                <c:pt idx="2924">
                  <c:v>24370.205839570805</c:v>
                </c:pt>
                <c:pt idx="2925">
                  <c:v>24369.989653476321</c:v>
                </c:pt>
                <c:pt idx="2926">
                  <c:v>24369.773466845763</c:v>
                </c:pt>
                <c:pt idx="2927">
                  <c:v>24369.557279679131</c:v>
                </c:pt>
                <c:pt idx="2928">
                  <c:v>24369.341091976439</c:v>
                </c:pt>
                <c:pt idx="2929">
                  <c:v>24369.124903737698</c:v>
                </c:pt>
                <c:pt idx="2930">
                  <c:v>24368.908714962916</c:v>
                </c:pt>
                <c:pt idx="2931">
                  <c:v>24368.692525652099</c:v>
                </c:pt>
                <c:pt idx="2932">
                  <c:v>24368.476335805262</c:v>
                </c:pt>
                <c:pt idx="2933">
                  <c:v>24368.260145422413</c:v>
                </c:pt>
                <c:pt idx="2934">
                  <c:v>24368.043954503559</c:v>
                </c:pt>
                <c:pt idx="2935">
                  <c:v>24367.82776304871</c:v>
                </c:pt>
                <c:pt idx="2936">
                  <c:v>24367.611571057878</c:v>
                </c:pt>
                <c:pt idx="2937">
                  <c:v>24367.39537853107</c:v>
                </c:pt>
                <c:pt idx="2938">
                  <c:v>24367.179185468292</c:v>
                </c:pt>
                <c:pt idx="2939">
                  <c:v>24366.962991869565</c:v>
                </c:pt>
                <c:pt idx="2940">
                  <c:v>24366.746797734886</c:v>
                </c:pt>
                <c:pt idx="2941">
                  <c:v>24366.530603064271</c:v>
                </c:pt>
                <c:pt idx="2942">
                  <c:v>24366.314407857728</c:v>
                </c:pt>
                <c:pt idx="2943">
                  <c:v>24366.098212115267</c:v>
                </c:pt>
                <c:pt idx="2944">
                  <c:v>24365.882015836894</c:v>
                </c:pt>
                <c:pt idx="2945">
                  <c:v>24365.665819022623</c:v>
                </c:pt>
                <c:pt idx="2946">
                  <c:v>24365.449621672458</c:v>
                </c:pt>
                <c:pt idx="2947">
                  <c:v>24365.233423786416</c:v>
                </c:pt>
                <c:pt idx="2948">
                  <c:v>24365.017225364503</c:v>
                </c:pt>
                <c:pt idx="2949">
                  <c:v>24364.801026406727</c:v>
                </c:pt>
                <c:pt idx="2950">
                  <c:v>24364.584826913098</c:v>
                </c:pt>
                <c:pt idx="2951">
                  <c:v>24364.368626883625</c:v>
                </c:pt>
                <c:pt idx="2952">
                  <c:v>24364.15242631832</c:v>
                </c:pt>
                <c:pt idx="2953">
                  <c:v>24363.936225217189</c:v>
                </c:pt>
                <c:pt idx="2954">
                  <c:v>24363.720023580241</c:v>
                </c:pt>
                <c:pt idx="2955">
                  <c:v>24363.503821407488</c:v>
                </c:pt>
                <c:pt idx="2956">
                  <c:v>24363.287618698938</c:v>
                </c:pt>
                <c:pt idx="2957">
                  <c:v>24363.0714154546</c:v>
                </c:pt>
                <c:pt idx="2958">
                  <c:v>24362.85521167449</c:v>
                </c:pt>
                <c:pt idx="2959">
                  <c:v>24362.639007358612</c:v>
                </c:pt>
                <c:pt idx="2960">
                  <c:v>24362.422802506971</c:v>
                </c:pt>
                <c:pt idx="2961">
                  <c:v>24362.206597119584</c:v>
                </c:pt>
                <c:pt idx="2962">
                  <c:v>24361.990391196457</c:v>
                </c:pt>
                <c:pt idx="2963">
                  <c:v>24361.774184737598</c:v>
                </c:pt>
                <c:pt idx="2964">
                  <c:v>24361.557977743018</c:v>
                </c:pt>
                <c:pt idx="2965">
                  <c:v>24361.34177021273</c:v>
                </c:pt>
                <c:pt idx="2966">
                  <c:v>24361.125562146739</c:v>
                </c:pt>
                <c:pt idx="2967">
                  <c:v>24360.909353545056</c:v>
                </c:pt>
                <c:pt idx="2968">
                  <c:v>24360.693144407687</c:v>
                </c:pt>
                <c:pt idx="2969">
                  <c:v>24360.476934734645</c:v>
                </c:pt>
                <c:pt idx="2970">
                  <c:v>24360.260724525939</c:v>
                </c:pt>
                <c:pt idx="2971">
                  <c:v>24360.044513781577</c:v>
                </c:pt>
                <c:pt idx="2972">
                  <c:v>24359.82830250157</c:v>
                </c:pt>
                <c:pt idx="2973">
                  <c:v>24359.612090685925</c:v>
                </c:pt>
                <c:pt idx="2974">
                  <c:v>24359.395878334653</c:v>
                </c:pt>
                <c:pt idx="2975">
                  <c:v>24359.179665447766</c:v>
                </c:pt>
                <c:pt idx="2976">
                  <c:v>24358.963452025269</c:v>
                </c:pt>
                <c:pt idx="2977">
                  <c:v>24358.747238067175</c:v>
                </c:pt>
                <c:pt idx="2978">
                  <c:v>24358.531023573494</c:v>
                </c:pt>
                <c:pt idx="2979">
                  <c:v>24358.314808544234</c:v>
                </c:pt>
                <c:pt idx="2980">
                  <c:v>24358.098592979404</c:v>
                </c:pt>
                <c:pt idx="2981">
                  <c:v>24357.882376879013</c:v>
                </c:pt>
                <c:pt idx="2982">
                  <c:v>24357.666160243069</c:v>
                </c:pt>
                <c:pt idx="2983">
                  <c:v>24357.449943071584</c:v>
                </c:pt>
                <c:pt idx="2984">
                  <c:v>24357.233725364567</c:v>
                </c:pt>
                <c:pt idx="2985">
                  <c:v>24357.017507122026</c:v>
                </c:pt>
                <c:pt idx="2986">
                  <c:v>24356.80128834397</c:v>
                </c:pt>
                <c:pt idx="2987">
                  <c:v>24356.585069030411</c:v>
                </c:pt>
                <c:pt idx="2988">
                  <c:v>24356.368849181355</c:v>
                </c:pt>
                <c:pt idx="2989">
                  <c:v>24356.152628796815</c:v>
                </c:pt>
                <c:pt idx="2990">
                  <c:v>24355.936407876798</c:v>
                </c:pt>
                <c:pt idx="2991">
                  <c:v>24355.720186421313</c:v>
                </c:pt>
                <c:pt idx="2992">
                  <c:v>24355.503964430372</c:v>
                </c:pt>
                <c:pt idx="2993">
                  <c:v>24355.28774190398</c:v>
                </c:pt>
                <c:pt idx="2994">
                  <c:v>24355.071518842149</c:v>
                </c:pt>
                <c:pt idx="2995">
                  <c:v>24354.855295244888</c:v>
                </c:pt>
                <c:pt idx="2996">
                  <c:v>24354.639071112208</c:v>
                </c:pt>
                <c:pt idx="2997">
                  <c:v>24354.422846444118</c:v>
                </c:pt>
                <c:pt idx="2998">
                  <c:v>24354.206621240628</c:v>
                </c:pt>
                <c:pt idx="2999">
                  <c:v>24353.990395501747</c:v>
                </c:pt>
                <c:pt idx="3000">
                  <c:v>24353.774169227483</c:v>
                </c:pt>
                <c:pt idx="3001">
                  <c:v>24353.557942417847</c:v>
                </c:pt>
                <c:pt idx="3002">
                  <c:v>24353.341715072849</c:v>
                </c:pt>
                <c:pt idx="3003">
                  <c:v>24353.125487192498</c:v>
                </c:pt>
                <c:pt idx="3004">
                  <c:v>24352.909258776799</c:v>
                </c:pt>
                <c:pt idx="3005">
                  <c:v>24352.693029825765</c:v>
                </c:pt>
                <c:pt idx="3006">
                  <c:v>24352.476800339402</c:v>
                </c:pt>
                <c:pt idx="3007">
                  <c:v>24352.260570317725</c:v>
                </c:pt>
                <c:pt idx="3008">
                  <c:v>24352.044339760741</c:v>
                </c:pt>
                <c:pt idx="3009">
                  <c:v>24351.828108668458</c:v>
                </c:pt>
                <c:pt idx="3010">
                  <c:v>24351.61187704089</c:v>
                </c:pt>
                <c:pt idx="3011">
                  <c:v>24351.395644878041</c:v>
                </c:pt>
                <c:pt idx="3012">
                  <c:v>24351.179412179921</c:v>
                </c:pt>
                <c:pt idx="3013">
                  <c:v>24350.963178946542</c:v>
                </c:pt>
                <c:pt idx="3014">
                  <c:v>24350.746945177911</c:v>
                </c:pt>
                <c:pt idx="3015">
                  <c:v>24350.530710874038</c:v>
                </c:pt>
                <c:pt idx="3016">
                  <c:v>24350.314476034935</c:v>
                </c:pt>
                <c:pt idx="3017">
                  <c:v>24350.098240660609</c:v>
                </c:pt>
                <c:pt idx="3018">
                  <c:v>24349.882004751067</c:v>
                </c:pt>
                <c:pt idx="3019">
                  <c:v>24349.665768306324</c:v>
                </c:pt>
                <c:pt idx="3020">
                  <c:v>24349.449531326387</c:v>
                </c:pt>
                <c:pt idx="3021">
                  <c:v>24349.233293811263</c:v>
                </c:pt>
                <c:pt idx="3022">
                  <c:v>24349.017055760967</c:v>
                </c:pt>
                <c:pt idx="3023">
                  <c:v>24348.800817175499</c:v>
                </c:pt>
                <c:pt idx="3024">
                  <c:v>24348.584578054877</c:v>
                </c:pt>
                <c:pt idx="3025">
                  <c:v>24348.368338399108</c:v>
                </c:pt>
                <c:pt idx="3026">
                  <c:v>24348.1520982082</c:v>
                </c:pt>
                <c:pt idx="3027">
                  <c:v>24347.93585748216</c:v>
                </c:pt>
                <c:pt idx="3028">
                  <c:v>24347.719616221002</c:v>
                </c:pt>
                <c:pt idx="3029">
                  <c:v>24347.503374424734</c:v>
                </c:pt>
                <c:pt idx="3030">
                  <c:v>24347.287132093366</c:v>
                </c:pt>
                <c:pt idx="3031">
                  <c:v>24347.070889226907</c:v>
                </c:pt>
                <c:pt idx="3032">
                  <c:v>24346.854645825366</c:v>
                </c:pt>
                <c:pt idx="3033">
                  <c:v>24346.638401888751</c:v>
                </c:pt>
                <c:pt idx="3034">
                  <c:v>24346.422157417077</c:v>
                </c:pt>
                <c:pt idx="3035">
                  <c:v>24346.205912410343</c:v>
                </c:pt>
                <c:pt idx="3036">
                  <c:v>24345.989666868569</c:v>
                </c:pt>
                <c:pt idx="3037">
                  <c:v>24345.77342079176</c:v>
                </c:pt>
                <c:pt idx="3038">
                  <c:v>24345.557174179921</c:v>
                </c:pt>
                <c:pt idx="3039">
                  <c:v>24345.340927033067</c:v>
                </c:pt>
                <c:pt idx="3040">
                  <c:v>24345.124679351207</c:v>
                </c:pt>
                <c:pt idx="3041">
                  <c:v>24344.908431134347</c:v>
                </c:pt>
                <c:pt idx="3042">
                  <c:v>24344.6921823825</c:v>
                </c:pt>
                <c:pt idx="3043">
                  <c:v>24344.475933095677</c:v>
                </c:pt>
                <c:pt idx="3044">
                  <c:v>24344.259683273882</c:v>
                </c:pt>
                <c:pt idx="3045">
                  <c:v>24344.043432917126</c:v>
                </c:pt>
                <c:pt idx="3046">
                  <c:v>24343.827182025419</c:v>
                </c:pt>
                <c:pt idx="3047">
                  <c:v>24343.61093059877</c:v>
                </c:pt>
                <c:pt idx="3048">
                  <c:v>24343.394678637189</c:v>
                </c:pt>
                <c:pt idx="3049">
                  <c:v>24343.178426140686</c:v>
                </c:pt>
                <c:pt idx="3050">
                  <c:v>24342.96217310927</c:v>
                </c:pt>
                <c:pt idx="3051">
                  <c:v>24342.745919542951</c:v>
                </c:pt>
                <c:pt idx="3052">
                  <c:v>24342.529665441736</c:v>
                </c:pt>
                <c:pt idx="3053">
                  <c:v>24342.313410805637</c:v>
                </c:pt>
                <c:pt idx="3054">
                  <c:v>24342.097155634663</c:v>
                </c:pt>
                <c:pt idx="3055">
                  <c:v>24341.880899928819</c:v>
                </c:pt>
                <c:pt idx="3056">
                  <c:v>24341.66464368812</c:v>
                </c:pt>
                <c:pt idx="3057">
                  <c:v>24341.448386912569</c:v>
                </c:pt>
                <c:pt idx="3058">
                  <c:v>24341.232129602184</c:v>
                </c:pt>
                <c:pt idx="3059">
                  <c:v>24341.015871756968</c:v>
                </c:pt>
                <c:pt idx="3060">
                  <c:v>24340.799613376934</c:v>
                </c:pt>
                <c:pt idx="3061">
                  <c:v>24340.583354462087</c:v>
                </c:pt>
                <c:pt idx="3062">
                  <c:v>24340.36709501244</c:v>
                </c:pt>
                <c:pt idx="3063">
                  <c:v>24340.150835028002</c:v>
                </c:pt>
                <c:pt idx="3064">
                  <c:v>24339.934574508778</c:v>
                </c:pt>
                <c:pt idx="3065">
                  <c:v>24339.718313454785</c:v>
                </c:pt>
                <c:pt idx="3066">
                  <c:v>24339.502051866024</c:v>
                </c:pt>
                <c:pt idx="3067">
                  <c:v>24339.285789742513</c:v>
                </c:pt>
                <c:pt idx="3068">
                  <c:v>24339.069527084252</c:v>
                </c:pt>
                <c:pt idx="3069">
                  <c:v>24338.853263891258</c:v>
                </c:pt>
                <c:pt idx="3070">
                  <c:v>24338.637000163537</c:v>
                </c:pt>
                <c:pt idx="3071">
                  <c:v>24338.420735901102</c:v>
                </c:pt>
                <c:pt idx="3072">
                  <c:v>24338.204471103956</c:v>
                </c:pt>
                <c:pt idx="3073">
                  <c:v>24337.988205772112</c:v>
                </c:pt>
                <c:pt idx="3074">
                  <c:v>24337.771939905579</c:v>
                </c:pt>
                <c:pt idx="3075">
                  <c:v>24337.555673504368</c:v>
                </c:pt>
                <c:pt idx="3076">
                  <c:v>24337.339406568484</c:v>
                </c:pt>
                <c:pt idx="3077">
                  <c:v>24337.123139097941</c:v>
                </c:pt>
                <c:pt idx="3078">
                  <c:v>24336.906871092746</c:v>
                </c:pt>
                <c:pt idx="3079">
                  <c:v>24336.69060255291</c:v>
                </c:pt>
                <c:pt idx="3080">
                  <c:v>24336.47433347844</c:v>
                </c:pt>
                <c:pt idx="3081">
                  <c:v>24336.258063869347</c:v>
                </c:pt>
                <c:pt idx="3082">
                  <c:v>24336.041793725639</c:v>
                </c:pt>
                <c:pt idx="3083">
                  <c:v>24335.825523047326</c:v>
                </c:pt>
                <c:pt idx="3084">
                  <c:v>24335.609251834419</c:v>
                </c:pt>
                <c:pt idx="3085">
                  <c:v>24335.392980086923</c:v>
                </c:pt>
                <c:pt idx="3086">
                  <c:v>24335.176707804851</c:v>
                </c:pt>
                <c:pt idx="3087">
                  <c:v>24334.96043498821</c:v>
                </c:pt>
                <c:pt idx="3088">
                  <c:v>24334.744161637012</c:v>
                </c:pt>
                <c:pt idx="3089">
                  <c:v>24334.527887751268</c:v>
                </c:pt>
                <c:pt idx="3090">
                  <c:v>24334.311613330981</c:v>
                </c:pt>
                <c:pt idx="3091">
                  <c:v>24334.095338376166</c:v>
                </c:pt>
                <c:pt idx="3092">
                  <c:v>24333.87906288683</c:v>
                </c:pt>
                <c:pt idx="3093">
                  <c:v>24333.66278686298</c:v>
                </c:pt>
                <c:pt idx="3094">
                  <c:v>24333.446510304631</c:v>
                </c:pt>
                <c:pt idx="3095">
                  <c:v>24333.230233211787</c:v>
                </c:pt>
                <c:pt idx="3096">
                  <c:v>24333.013955584458</c:v>
                </c:pt>
                <c:pt idx="3097">
                  <c:v>24332.797677422659</c:v>
                </c:pt>
                <c:pt idx="3098">
                  <c:v>24332.581398726394</c:v>
                </c:pt>
                <c:pt idx="3099">
                  <c:v>24332.365119495673</c:v>
                </c:pt>
                <c:pt idx="3100">
                  <c:v>24332.148839730504</c:v>
                </c:pt>
                <c:pt idx="3101">
                  <c:v>24331.932559430898</c:v>
                </c:pt>
                <c:pt idx="3102">
                  <c:v>24331.716278596869</c:v>
                </c:pt>
                <c:pt idx="3103">
                  <c:v>24331.49999722842</c:v>
                </c:pt>
                <c:pt idx="3104">
                  <c:v>24331.28371532556</c:v>
                </c:pt>
                <c:pt idx="3105">
                  <c:v>24331.0674328883</c:v>
                </c:pt>
                <c:pt idx="3106">
                  <c:v>24330.851149916653</c:v>
                </c:pt>
                <c:pt idx="3107">
                  <c:v>24330.634866410623</c:v>
                </c:pt>
                <c:pt idx="3108">
                  <c:v>24330.418582370221</c:v>
                </c:pt>
                <c:pt idx="3109">
                  <c:v>24330.202297795458</c:v>
                </c:pt>
                <c:pt idx="3110">
                  <c:v>24329.986012686342</c:v>
                </c:pt>
                <c:pt idx="3111">
                  <c:v>24329.76972704288</c:v>
                </c:pt>
                <c:pt idx="3112">
                  <c:v>24329.553440865082</c:v>
                </c:pt>
                <c:pt idx="3113">
                  <c:v>24329.337154152963</c:v>
                </c:pt>
                <c:pt idx="3114">
                  <c:v>24329.120866906527</c:v>
                </c:pt>
                <c:pt idx="3115">
                  <c:v>24328.904579125785</c:v>
                </c:pt>
                <c:pt idx="3116">
                  <c:v>24328.688290810744</c:v>
                </c:pt>
                <c:pt idx="3117">
                  <c:v>24328.472001961418</c:v>
                </c:pt>
                <c:pt idx="3118">
                  <c:v>24328.255712577815</c:v>
                </c:pt>
                <c:pt idx="3119">
                  <c:v>24328.039422659942</c:v>
                </c:pt>
                <c:pt idx="3120">
                  <c:v>24327.823132207806</c:v>
                </c:pt>
                <c:pt idx="3121">
                  <c:v>24327.606841221419</c:v>
                </c:pt>
                <c:pt idx="3122">
                  <c:v>24327.390549700795</c:v>
                </c:pt>
                <c:pt idx="3123">
                  <c:v>24327.174257645936</c:v>
                </c:pt>
                <c:pt idx="3124">
                  <c:v>24326.957965056856</c:v>
                </c:pt>
                <c:pt idx="3125">
                  <c:v>24326.74167193356</c:v>
                </c:pt>
                <c:pt idx="3126">
                  <c:v>24326.525378276059</c:v>
                </c:pt>
                <c:pt idx="3127">
                  <c:v>24326.309084084369</c:v>
                </c:pt>
                <c:pt idx="3128">
                  <c:v>24326.092789358492</c:v>
                </c:pt>
                <c:pt idx="3129">
                  <c:v>24325.87649409844</c:v>
                </c:pt>
                <c:pt idx="3130">
                  <c:v>24325.66019830422</c:v>
                </c:pt>
                <c:pt idx="3131">
                  <c:v>24325.443901975843</c:v>
                </c:pt>
                <c:pt idx="3132">
                  <c:v>24325.227605113316</c:v>
                </c:pt>
                <c:pt idx="3133">
                  <c:v>24325.011307716653</c:v>
                </c:pt>
                <c:pt idx="3134">
                  <c:v>24324.795009785863</c:v>
                </c:pt>
                <c:pt idx="3135">
                  <c:v>24324.578711320952</c:v>
                </c:pt>
                <c:pt idx="3136">
                  <c:v>24324.362412321927</c:v>
                </c:pt>
                <c:pt idx="3137">
                  <c:v>24324.1461127888</c:v>
                </c:pt>
                <c:pt idx="3138">
                  <c:v>24323.929812721581</c:v>
                </c:pt>
                <c:pt idx="3139">
                  <c:v>24323.713512120277</c:v>
                </c:pt>
                <c:pt idx="3140">
                  <c:v>24323.4972109849</c:v>
                </c:pt>
                <c:pt idx="3141">
                  <c:v>24323.280909315461</c:v>
                </c:pt>
                <c:pt idx="3142">
                  <c:v>24323.06460711197</c:v>
                </c:pt>
                <c:pt idx="3143">
                  <c:v>24322.848304374431</c:v>
                </c:pt>
                <c:pt idx="3144">
                  <c:v>24322.632001102855</c:v>
                </c:pt>
                <c:pt idx="3145">
                  <c:v>24322.415697297252</c:v>
                </c:pt>
                <c:pt idx="3146">
                  <c:v>24322.199392957631</c:v>
                </c:pt>
                <c:pt idx="3147">
                  <c:v>24321.983088084002</c:v>
                </c:pt>
                <c:pt idx="3148">
                  <c:v>24321.766782676375</c:v>
                </c:pt>
                <c:pt idx="3149">
                  <c:v>24321.550476734756</c:v>
                </c:pt>
                <c:pt idx="3150">
                  <c:v>24321.334170259157</c:v>
                </c:pt>
                <c:pt idx="3151">
                  <c:v>24321.117863249587</c:v>
                </c:pt>
                <c:pt idx="3152">
                  <c:v>24320.901555706056</c:v>
                </c:pt>
                <c:pt idx="3153">
                  <c:v>24320.685247628571</c:v>
                </c:pt>
                <c:pt idx="3154">
                  <c:v>24320.468939017141</c:v>
                </c:pt>
                <c:pt idx="3155">
                  <c:v>24320.252629871778</c:v>
                </c:pt>
                <c:pt idx="3156">
                  <c:v>24320.036320192492</c:v>
                </c:pt>
                <c:pt idx="3157">
                  <c:v>24319.820009979288</c:v>
                </c:pt>
                <c:pt idx="3158">
                  <c:v>24319.603699232179</c:v>
                </c:pt>
                <c:pt idx="3159">
                  <c:v>24319.387387951174</c:v>
                </c:pt>
                <c:pt idx="3160">
                  <c:v>24319.171076136281</c:v>
                </c:pt>
                <c:pt idx="3161">
                  <c:v>24318.954763787508</c:v>
                </c:pt>
                <c:pt idx="3162">
                  <c:v>24318.738450904868</c:v>
                </c:pt>
                <c:pt idx="3163">
                  <c:v>24318.522137488366</c:v>
                </c:pt>
                <c:pt idx="3164">
                  <c:v>24318.305823538016</c:v>
                </c:pt>
                <c:pt idx="3165">
                  <c:v>24318.089509053825</c:v>
                </c:pt>
                <c:pt idx="3166">
                  <c:v>24317.873194035801</c:v>
                </c:pt>
                <c:pt idx="3167">
                  <c:v>24317.656878483955</c:v>
                </c:pt>
                <c:pt idx="3168">
                  <c:v>24317.440562398297</c:v>
                </c:pt>
                <c:pt idx="3169">
                  <c:v>24317.224245778834</c:v>
                </c:pt>
                <c:pt idx="3170">
                  <c:v>24317.007928625575</c:v>
                </c:pt>
                <c:pt idx="3171">
                  <c:v>24316.791610938533</c:v>
                </c:pt>
                <c:pt idx="3172">
                  <c:v>24316.575292717713</c:v>
                </c:pt>
                <c:pt idx="3173">
                  <c:v>24316.358973963128</c:v>
                </c:pt>
                <c:pt idx="3174">
                  <c:v>24316.142654674783</c:v>
                </c:pt>
                <c:pt idx="3175">
                  <c:v>24315.926334852687</c:v>
                </c:pt>
                <c:pt idx="3176">
                  <c:v>24315.710014496854</c:v>
                </c:pt>
                <c:pt idx="3177">
                  <c:v>24315.493693607292</c:v>
                </c:pt>
                <c:pt idx="3178">
                  <c:v>24315.277372184009</c:v>
                </c:pt>
                <c:pt idx="3179">
                  <c:v>24315.061050227017</c:v>
                </c:pt>
                <c:pt idx="3180">
                  <c:v>24314.844727736323</c:v>
                </c:pt>
                <c:pt idx="3181">
                  <c:v>24314.628404711937</c:v>
                </c:pt>
                <c:pt idx="3182">
                  <c:v>24314.412081153863</c:v>
                </c:pt>
                <c:pt idx="3183">
                  <c:v>24314.195757062116</c:v>
                </c:pt>
                <c:pt idx="3184">
                  <c:v>24313.979432436703</c:v>
                </c:pt>
                <c:pt idx="3185">
                  <c:v>24313.763107277635</c:v>
                </c:pt>
                <c:pt idx="3186">
                  <c:v>24313.546781584922</c:v>
                </c:pt>
                <c:pt idx="3187">
                  <c:v>24313.330455358573</c:v>
                </c:pt>
                <c:pt idx="3188">
                  <c:v>24313.114128598594</c:v>
                </c:pt>
                <c:pt idx="3189">
                  <c:v>24312.897801304996</c:v>
                </c:pt>
                <c:pt idx="3190">
                  <c:v>24312.681473477791</c:v>
                </c:pt>
                <c:pt idx="3191">
                  <c:v>24312.465145116985</c:v>
                </c:pt>
                <c:pt idx="3192">
                  <c:v>24312.248816222589</c:v>
                </c:pt>
                <c:pt idx="3193">
                  <c:v>24312.032486794615</c:v>
                </c:pt>
                <c:pt idx="3194">
                  <c:v>24311.816156833065</c:v>
                </c:pt>
                <c:pt idx="3195">
                  <c:v>24311.599826337952</c:v>
                </c:pt>
                <c:pt idx="3196">
                  <c:v>24311.383495309285</c:v>
                </c:pt>
                <c:pt idx="3197">
                  <c:v>24311.167163747075</c:v>
                </c:pt>
                <c:pt idx="3198">
                  <c:v>24310.950831651327</c:v>
                </c:pt>
                <c:pt idx="3199">
                  <c:v>24310.734499022055</c:v>
                </c:pt>
                <c:pt idx="3200">
                  <c:v>24310.518165859266</c:v>
                </c:pt>
                <c:pt idx="3201">
                  <c:v>24310.301832162972</c:v>
                </c:pt>
                <c:pt idx="3202">
                  <c:v>24310.085497933178</c:v>
                </c:pt>
                <c:pt idx="3203">
                  <c:v>24309.869163169897</c:v>
                </c:pt>
                <c:pt idx="3204">
                  <c:v>24309.652827873135</c:v>
                </c:pt>
                <c:pt idx="3205">
                  <c:v>24309.436492042903</c:v>
                </c:pt>
                <c:pt idx="3206">
                  <c:v>24309.22015567921</c:v>
                </c:pt>
                <c:pt idx="3207">
                  <c:v>24309.003818782065</c:v>
                </c:pt>
                <c:pt idx="3208">
                  <c:v>24308.787481351479</c:v>
                </c:pt>
                <c:pt idx="3209">
                  <c:v>24308.57114338746</c:v>
                </c:pt>
                <c:pt idx="3210">
                  <c:v>24308.354804890016</c:v>
                </c:pt>
                <c:pt idx="3211">
                  <c:v>24308.138465859156</c:v>
                </c:pt>
                <c:pt idx="3212">
                  <c:v>24307.922126294892</c:v>
                </c:pt>
                <c:pt idx="3213">
                  <c:v>24307.705786197232</c:v>
                </c:pt>
                <c:pt idx="3214">
                  <c:v>24307.489445566185</c:v>
                </c:pt>
                <c:pt idx="3215">
                  <c:v>24307.27310440176</c:v>
                </c:pt>
                <c:pt idx="3216">
                  <c:v>24307.056762703967</c:v>
                </c:pt>
                <c:pt idx="3217">
                  <c:v>24306.840420472814</c:v>
                </c:pt>
                <c:pt idx="3218">
                  <c:v>24306.624077708315</c:v>
                </c:pt>
                <c:pt idx="3219">
                  <c:v>24306.40773441047</c:v>
                </c:pt>
                <c:pt idx="3220">
                  <c:v>24306.191390579297</c:v>
                </c:pt>
                <c:pt idx="3221">
                  <c:v>24305.975046214804</c:v>
                </c:pt>
                <c:pt idx="3222">
                  <c:v>24305.758701316994</c:v>
                </c:pt>
                <c:pt idx="3223">
                  <c:v>24305.542355885882</c:v>
                </c:pt>
                <c:pt idx="3224">
                  <c:v>24305.326009921475</c:v>
                </c:pt>
                <c:pt idx="3225">
                  <c:v>24305.109663423784</c:v>
                </c:pt>
                <c:pt idx="3226">
                  <c:v>24304.893316392816</c:v>
                </c:pt>
                <c:pt idx="3227">
                  <c:v>24304.676968828582</c:v>
                </c:pt>
                <c:pt idx="3228">
                  <c:v>24304.46062073109</c:v>
                </c:pt>
                <c:pt idx="3229">
                  <c:v>24304.24427210035</c:v>
                </c:pt>
                <c:pt idx="3230">
                  <c:v>24304.02792293637</c:v>
                </c:pt>
                <c:pt idx="3231">
                  <c:v>24303.811573239163</c:v>
                </c:pt>
                <c:pt idx="3232">
                  <c:v>24303.595223008735</c:v>
                </c:pt>
                <c:pt idx="3233">
                  <c:v>24303.378872245095</c:v>
                </c:pt>
                <c:pt idx="3234">
                  <c:v>24303.162520948252</c:v>
                </c:pt>
                <c:pt idx="3235">
                  <c:v>24302.946169118219</c:v>
                </c:pt>
                <c:pt idx="3236">
                  <c:v>24302.729816755</c:v>
                </c:pt>
                <c:pt idx="3237">
                  <c:v>24302.51346385861</c:v>
                </c:pt>
                <c:pt idx="3238">
                  <c:v>24302.297110429052</c:v>
                </c:pt>
                <c:pt idx="3239">
                  <c:v>24302.080756466337</c:v>
                </c:pt>
                <c:pt idx="3240">
                  <c:v>24301.864401970481</c:v>
                </c:pt>
                <c:pt idx="3241">
                  <c:v>24301.648046941486</c:v>
                </c:pt>
                <c:pt idx="3242">
                  <c:v>24301.431691379363</c:v>
                </c:pt>
                <c:pt idx="3243">
                  <c:v>24301.21533528412</c:v>
                </c:pt>
                <c:pt idx="3244">
                  <c:v>24300.998978655767</c:v>
                </c:pt>
                <c:pt idx="3245">
                  <c:v>24300.782621494312</c:v>
                </c:pt>
                <c:pt idx="3246">
                  <c:v>24300.56626379977</c:v>
                </c:pt>
                <c:pt idx="3247">
                  <c:v>24300.349905572144</c:v>
                </c:pt>
                <c:pt idx="3248">
                  <c:v>24300.133546811448</c:v>
                </c:pt>
                <c:pt idx="3249">
                  <c:v>24299.917187517687</c:v>
                </c:pt>
                <c:pt idx="3250">
                  <c:v>24299.700827690875</c:v>
                </c:pt>
                <c:pt idx="3251">
                  <c:v>24299.484467331014</c:v>
                </c:pt>
                <c:pt idx="3252">
                  <c:v>24299.268106438118</c:v>
                </c:pt>
                <c:pt idx="3253">
                  <c:v>24299.051745012195</c:v>
                </c:pt>
                <c:pt idx="3254">
                  <c:v>24298.835383053254</c:v>
                </c:pt>
                <c:pt idx="3255">
                  <c:v>24298.619020561309</c:v>
                </c:pt>
                <c:pt idx="3256">
                  <c:v>24298.402657536364</c:v>
                </c:pt>
                <c:pt idx="3257">
                  <c:v>24298.18629397843</c:v>
                </c:pt>
                <c:pt idx="3258">
                  <c:v>24297.969929887513</c:v>
                </c:pt>
                <c:pt idx="3259">
                  <c:v>24297.753565263629</c:v>
                </c:pt>
                <c:pt idx="3260">
                  <c:v>24297.537200106781</c:v>
                </c:pt>
                <c:pt idx="3261">
                  <c:v>24297.32083441698</c:v>
                </c:pt>
                <c:pt idx="3262">
                  <c:v>24297.104468194237</c:v>
                </c:pt>
                <c:pt idx="3263">
                  <c:v>24296.888101438559</c:v>
                </c:pt>
                <c:pt idx="3264">
                  <c:v>24296.671734149957</c:v>
                </c:pt>
                <c:pt idx="3265">
                  <c:v>24296.455366328439</c:v>
                </c:pt>
                <c:pt idx="3266">
                  <c:v>24296.238997974011</c:v>
                </c:pt>
                <c:pt idx="3267">
                  <c:v>24296.022629086689</c:v>
                </c:pt>
                <c:pt idx="3268">
                  <c:v>24295.806259666479</c:v>
                </c:pt>
                <c:pt idx="3269">
                  <c:v>24295.589889713388</c:v>
                </c:pt>
                <c:pt idx="3270">
                  <c:v>24295.373519227429</c:v>
                </c:pt>
                <c:pt idx="3271">
                  <c:v>24295.157148208611</c:v>
                </c:pt>
                <c:pt idx="3272">
                  <c:v>24294.940776656938</c:v>
                </c:pt>
                <c:pt idx="3273">
                  <c:v>24294.724404572426</c:v>
                </c:pt>
                <c:pt idx="3274">
                  <c:v>24294.50803195508</c:v>
                </c:pt>
                <c:pt idx="3275">
                  <c:v>24294.291658804912</c:v>
                </c:pt>
                <c:pt idx="3276">
                  <c:v>24294.075285121929</c:v>
                </c:pt>
                <c:pt idx="3277">
                  <c:v>24293.858910906143</c:v>
                </c:pt>
                <c:pt idx="3278">
                  <c:v>24293.64253615756</c:v>
                </c:pt>
                <c:pt idx="3279">
                  <c:v>24293.426160876192</c:v>
                </c:pt>
                <c:pt idx="3280">
                  <c:v>24293.209785062045</c:v>
                </c:pt>
                <c:pt idx="3281">
                  <c:v>24292.99340871513</c:v>
                </c:pt>
                <c:pt idx="3282">
                  <c:v>24292.77703183546</c:v>
                </c:pt>
                <c:pt idx="3283">
                  <c:v>24292.560654423036</c:v>
                </c:pt>
                <c:pt idx="3284">
                  <c:v>24292.34427647787</c:v>
                </c:pt>
                <c:pt idx="3285">
                  <c:v>24292.127897999973</c:v>
                </c:pt>
                <c:pt idx="3286">
                  <c:v>24291.911518989356</c:v>
                </c:pt>
                <c:pt idx="3287">
                  <c:v>24291.695139446027</c:v>
                </c:pt>
                <c:pt idx="3288">
                  <c:v>24291.478759369991</c:v>
                </c:pt>
                <c:pt idx="3289">
                  <c:v>24291.262378761265</c:v>
                </c:pt>
                <c:pt idx="3290">
                  <c:v>24291.045997619851</c:v>
                </c:pt>
                <c:pt idx="3291">
                  <c:v>24290.82961594576</c:v>
                </c:pt>
                <c:pt idx="3292">
                  <c:v>24290.613233739004</c:v>
                </c:pt>
                <c:pt idx="3293">
                  <c:v>24290.39685099959</c:v>
                </c:pt>
                <c:pt idx="3294">
                  <c:v>24290.180467727529</c:v>
                </c:pt>
                <c:pt idx="3295">
                  <c:v>24289.964083922827</c:v>
                </c:pt>
                <c:pt idx="3296">
                  <c:v>24289.747699585496</c:v>
                </c:pt>
                <c:pt idx="3297">
                  <c:v>24289.531314715543</c:v>
                </c:pt>
                <c:pt idx="3298">
                  <c:v>24289.314929312983</c:v>
                </c:pt>
                <c:pt idx="3299">
                  <c:v>24289.098543377819</c:v>
                </c:pt>
                <c:pt idx="3300">
                  <c:v>24288.882156910058</c:v>
                </c:pt>
                <c:pt idx="3301">
                  <c:v>24288.665769909716</c:v>
                </c:pt>
                <c:pt idx="3302">
                  <c:v>24288.449382376795</c:v>
                </c:pt>
                <c:pt idx="3303">
                  <c:v>24288.232994311311</c:v>
                </c:pt>
                <c:pt idx="3304">
                  <c:v>24288.016605713274</c:v>
                </c:pt>
                <c:pt idx="3305">
                  <c:v>24287.800216582687</c:v>
                </c:pt>
                <c:pt idx="3306">
                  <c:v>24287.583826919563</c:v>
                </c:pt>
                <c:pt idx="3307">
                  <c:v>24287.367436723907</c:v>
                </c:pt>
                <c:pt idx="3308">
                  <c:v>24287.151045995732</c:v>
                </c:pt>
                <c:pt idx="3309">
                  <c:v>24286.934654735047</c:v>
                </c:pt>
                <c:pt idx="3310">
                  <c:v>24286.71826294186</c:v>
                </c:pt>
                <c:pt idx="3311">
                  <c:v>24286.501870616186</c:v>
                </c:pt>
                <c:pt idx="3312">
                  <c:v>24286.285477758029</c:v>
                </c:pt>
                <c:pt idx="3313">
                  <c:v>24286.069084367395</c:v>
                </c:pt>
                <c:pt idx="3314">
                  <c:v>24285.852690444299</c:v>
                </c:pt>
                <c:pt idx="3315">
                  <c:v>24285.636295988745</c:v>
                </c:pt>
                <c:pt idx="3316">
                  <c:v>24285.419901000747</c:v>
                </c:pt>
                <c:pt idx="3317">
                  <c:v>24285.203505480309</c:v>
                </c:pt>
                <c:pt idx="3318">
                  <c:v>24284.987109427446</c:v>
                </c:pt>
                <c:pt idx="3319">
                  <c:v>24284.770712842164</c:v>
                </c:pt>
                <c:pt idx="3320">
                  <c:v>24284.554315724472</c:v>
                </c:pt>
                <c:pt idx="3321">
                  <c:v>24284.337918074383</c:v>
                </c:pt>
                <c:pt idx="3322">
                  <c:v>24284.121519891902</c:v>
                </c:pt>
                <c:pt idx="3323">
                  <c:v>24283.905121177038</c:v>
                </c:pt>
                <c:pt idx="3324">
                  <c:v>24283.688721929804</c:v>
                </c:pt>
                <c:pt idx="3325">
                  <c:v>24283.472322150206</c:v>
                </c:pt>
                <c:pt idx="3326">
                  <c:v>24283.255921838252</c:v>
                </c:pt>
                <c:pt idx="3327">
                  <c:v>24283.039520993956</c:v>
                </c:pt>
                <c:pt idx="3328">
                  <c:v>24282.823119617322</c:v>
                </c:pt>
                <c:pt idx="3329">
                  <c:v>24282.606717708361</c:v>
                </c:pt>
                <c:pt idx="3330">
                  <c:v>24282.390315267083</c:v>
                </c:pt>
                <c:pt idx="3331">
                  <c:v>24282.173912293496</c:v>
                </c:pt>
                <c:pt idx="3332">
                  <c:v>24281.957508787611</c:v>
                </c:pt>
                <c:pt idx="3333">
                  <c:v>24281.741104749435</c:v>
                </c:pt>
                <c:pt idx="3334">
                  <c:v>24281.524700178979</c:v>
                </c:pt>
                <c:pt idx="3335">
                  <c:v>24281.308295076251</c:v>
                </c:pt>
                <c:pt idx="3336">
                  <c:v>24281.091889441261</c:v>
                </c:pt>
                <c:pt idx="3337">
                  <c:v>24280.87548327402</c:v>
                </c:pt>
                <c:pt idx="3338">
                  <c:v>24280.659076574535</c:v>
                </c:pt>
                <c:pt idx="3339">
                  <c:v>24280.442669342814</c:v>
                </c:pt>
                <c:pt idx="3340">
                  <c:v>24280.226261578868</c:v>
                </c:pt>
                <c:pt idx="3341">
                  <c:v>24280.009853282707</c:v>
                </c:pt>
                <c:pt idx="3342">
                  <c:v>24279.793444454339</c:v>
                </c:pt>
                <c:pt idx="3343">
                  <c:v>24279.577035093771</c:v>
                </c:pt>
                <c:pt idx="3344">
                  <c:v>24279.360625201014</c:v>
                </c:pt>
                <c:pt idx="3345">
                  <c:v>24279.144214776079</c:v>
                </c:pt>
                <c:pt idx="3346">
                  <c:v>24278.92780381897</c:v>
                </c:pt>
                <c:pt idx="3347">
                  <c:v>24278.7113923297</c:v>
                </c:pt>
                <c:pt idx="3348">
                  <c:v>24278.494980308278</c:v>
                </c:pt>
                <c:pt idx="3349">
                  <c:v>24278.278567754714</c:v>
                </c:pt>
                <c:pt idx="3350">
                  <c:v>24278.062154669016</c:v>
                </c:pt>
                <c:pt idx="3351">
                  <c:v>24277.845741051195</c:v>
                </c:pt>
                <c:pt idx="3352">
                  <c:v>24277.629326901257</c:v>
                </c:pt>
                <c:pt idx="3353">
                  <c:v>24277.412912219213</c:v>
                </c:pt>
                <c:pt idx="3354">
                  <c:v>24277.196497005072</c:v>
                </c:pt>
                <c:pt idx="3355">
                  <c:v>24276.980081258844</c:v>
                </c:pt>
                <c:pt idx="3356">
                  <c:v>24276.763664980535</c:v>
                </c:pt>
                <c:pt idx="3357">
                  <c:v>24276.547248170158</c:v>
                </c:pt>
                <c:pt idx="3358">
                  <c:v>24276.330830827719</c:v>
                </c:pt>
                <c:pt idx="3359">
                  <c:v>24276.114412953229</c:v>
                </c:pt>
                <c:pt idx="3360">
                  <c:v>24275.8979945467</c:v>
                </c:pt>
                <c:pt idx="3361">
                  <c:v>24275.681575608138</c:v>
                </c:pt>
                <c:pt idx="3362">
                  <c:v>24275.46515613755</c:v>
                </c:pt>
                <c:pt idx="3363">
                  <c:v>24275.248736134945</c:v>
                </c:pt>
                <c:pt idx="3364">
                  <c:v>24275.032315600336</c:v>
                </c:pt>
                <c:pt idx="3365">
                  <c:v>24274.815894533731</c:v>
                </c:pt>
                <c:pt idx="3366">
                  <c:v>24274.599472935141</c:v>
                </c:pt>
                <c:pt idx="3367">
                  <c:v>24274.383050804572</c:v>
                </c:pt>
                <c:pt idx="3368">
                  <c:v>24274.166628142037</c:v>
                </c:pt>
                <c:pt idx="3369">
                  <c:v>24273.950204947538</c:v>
                </c:pt>
                <c:pt idx="3370">
                  <c:v>24273.73378122109</c:v>
                </c:pt>
                <c:pt idx="3371">
                  <c:v>24273.5173569627</c:v>
                </c:pt>
                <c:pt idx="3372">
                  <c:v>24273.30093217238</c:v>
                </c:pt>
                <c:pt idx="3373">
                  <c:v>24273.084506850133</c:v>
                </c:pt>
                <c:pt idx="3374">
                  <c:v>24272.868080995973</c:v>
                </c:pt>
                <c:pt idx="3375">
                  <c:v>24272.651654609908</c:v>
                </c:pt>
                <c:pt idx="3376">
                  <c:v>24272.435227691949</c:v>
                </c:pt>
                <c:pt idx="3377">
                  <c:v>24272.218800242106</c:v>
                </c:pt>
                <c:pt idx="3378">
                  <c:v>24272.00237226038</c:v>
                </c:pt>
                <c:pt idx="3379">
                  <c:v>24271.785943746789</c:v>
                </c:pt>
                <c:pt idx="3380">
                  <c:v>24271.569514701339</c:v>
                </c:pt>
                <c:pt idx="3381">
                  <c:v>24271.353085124036</c:v>
                </c:pt>
                <c:pt idx="3382">
                  <c:v>24271.136655014892</c:v>
                </c:pt>
                <c:pt idx="3383">
                  <c:v>24270.92022437392</c:v>
                </c:pt>
                <c:pt idx="3384">
                  <c:v>24270.703793201126</c:v>
                </c:pt>
                <c:pt idx="3385">
                  <c:v>24270.487361496518</c:v>
                </c:pt>
                <c:pt idx="3386">
                  <c:v>24270.270929260107</c:v>
                </c:pt>
                <c:pt idx="3387">
                  <c:v>24270.054496491899</c:v>
                </c:pt>
                <c:pt idx="3388">
                  <c:v>24269.838063191906</c:v>
                </c:pt>
                <c:pt idx="3389">
                  <c:v>24269.621629360136</c:v>
                </c:pt>
                <c:pt idx="3390">
                  <c:v>24269.405194996598</c:v>
                </c:pt>
                <c:pt idx="3391">
                  <c:v>24269.1887601013</c:v>
                </c:pt>
                <c:pt idx="3392">
                  <c:v>24268.972324674254</c:v>
                </c:pt>
                <c:pt idx="3393">
                  <c:v>24268.75588871547</c:v>
                </c:pt>
                <c:pt idx="3394">
                  <c:v>24268.539452224952</c:v>
                </c:pt>
                <c:pt idx="3395">
                  <c:v>24268.323015202714</c:v>
                </c:pt>
                <c:pt idx="3396">
                  <c:v>24268.106577648763</c:v>
                </c:pt>
                <c:pt idx="3397">
                  <c:v>24267.890139563107</c:v>
                </c:pt>
                <c:pt idx="3398">
                  <c:v>24267.673700945761</c:v>
                </c:pt>
                <c:pt idx="3399">
                  <c:v>24267.457261796728</c:v>
                </c:pt>
                <c:pt idx="3400">
                  <c:v>24267.240822116019</c:v>
                </c:pt>
                <c:pt idx="3401">
                  <c:v>24267.024381903644</c:v>
                </c:pt>
                <c:pt idx="3402">
                  <c:v>24266.807941159612</c:v>
                </c:pt>
                <c:pt idx="3403">
                  <c:v>24266.591499883929</c:v>
                </c:pt>
                <c:pt idx="3404">
                  <c:v>24266.375058076606</c:v>
                </c:pt>
                <c:pt idx="3405">
                  <c:v>24266.158615737651</c:v>
                </c:pt>
                <c:pt idx="3406">
                  <c:v>24265.942172867079</c:v>
                </c:pt>
                <c:pt idx="3407">
                  <c:v>24265.725729464895</c:v>
                </c:pt>
                <c:pt idx="3408">
                  <c:v>24265.509285531105</c:v>
                </c:pt>
                <c:pt idx="3409">
                  <c:v>24265.292841065722</c:v>
                </c:pt>
                <c:pt idx="3410">
                  <c:v>24265.076396068755</c:v>
                </c:pt>
                <c:pt idx="3411">
                  <c:v>24264.859950540213</c:v>
                </c:pt>
                <c:pt idx="3412">
                  <c:v>24264.643504480104</c:v>
                </c:pt>
                <c:pt idx="3413">
                  <c:v>24264.427057888439</c:v>
                </c:pt>
                <c:pt idx="3414">
                  <c:v>24264.210610765225</c:v>
                </c:pt>
                <c:pt idx="3415">
                  <c:v>24263.994163110474</c:v>
                </c:pt>
                <c:pt idx="3416">
                  <c:v>24263.777714924192</c:v>
                </c:pt>
                <c:pt idx="3417">
                  <c:v>24263.561266206387</c:v>
                </c:pt>
                <c:pt idx="3418">
                  <c:v>24263.344816957073</c:v>
                </c:pt>
                <c:pt idx="3419">
                  <c:v>24263.128367176254</c:v>
                </c:pt>
                <c:pt idx="3420">
                  <c:v>24262.911916863944</c:v>
                </c:pt>
                <c:pt idx="3421">
                  <c:v>24262.695466020148</c:v>
                </c:pt>
                <c:pt idx="3422">
                  <c:v>24262.479014644879</c:v>
                </c:pt>
                <c:pt idx="3423">
                  <c:v>24262.262562738142</c:v>
                </c:pt>
                <c:pt idx="3424">
                  <c:v>24262.046110299951</c:v>
                </c:pt>
                <c:pt idx="3425">
                  <c:v>24261.829657330309</c:v>
                </c:pt>
                <c:pt idx="3426">
                  <c:v>24261.613203829231</c:v>
                </c:pt>
                <c:pt idx="3427">
                  <c:v>24261.396749796721</c:v>
                </c:pt>
                <c:pt idx="3428">
                  <c:v>24261.180295232793</c:v>
                </c:pt>
                <c:pt idx="3429">
                  <c:v>24260.96384013745</c:v>
                </c:pt>
                <c:pt idx="3430">
                  <c:v>24260.747384510709</c:v>
                </c:pt>
                <c:pt idx="3431">
                  <c:v>24260.530928352575</c:v>
                </c:pt>
                <c:pt idx="3432">
                  <c:v>24260.314471663052</c:v>
                </c:pt>
                <c:pt idx="3433">
                  <c:v>24260.098014442159</c:v>
                </c:pt>
                <c:pt idx="3434">
                  <c:v>24259.881556689899</c:v>
                </c:pt>
                <c:pt idx="3435">
                  <c:v>24259.665098406284</c:v>
                </c:pt>
                <c:pt idx="3436">
                  <c:v>24259.448639591319</c:v>
                </c:pt>
                <c:pt idx="3437">
                  <c:v>24259.232180245017</c:v>
                </c:pt>
                <c:pt idx="3438">
                  <c:v>24259.015720367384</c:v>
                </c:pt>
                <c:pt idx="3439">
                  <c:v>24258.799259958432</c:v>
                </c:pt>
                <c:pt idx="3440">
                  <c:v>24258.582799018171</c:v>
                </c:pt>
                <c:pt idx="3441">
                  <c:v>24258.366337546606</c:v>
                </c:pt>
                <c:pt idx="3442">
                  <c:v>24258.14987554375</c:v>
                </c:pt>
                <c:pt idx="3443">
                  <c:v>24257.93341300961</c:v>
                </c:pt>
                <c:pt idx="3444">
                  <c:v>24257.716949944195</c:v>
                </c:pt>
                <c:pt idx="3445">
                  <c:v>24257.500486347515</c:v>
                </c:pt>
                <c:pt idx="3446">
                  <c:v>24257.284022219577</c:v>
                </c:pt>
                <c:pt idx="3447">
                  <c:v>24257.067557560393</c:v>
                </c:pt>
                <c:pt idx="3448">
                  <c:v>24256.851092369972</c:v>
                </c:pt>
                <c:pt idx="3449">
                  <c:v>24256.63462664832</c:v>
                </c:pt>
                <c:pt idx="3450">
                  <c:v>24256.418160395453</c:v>
                </c:pt>
                <c:pt idx="3451">
                  <c:v>24256.201693611372</c:v>
                </c:pt>
                <c:pt idx="3452">
                  <c:v>24255.985226296089</c:v>
                </c:pt>
                <c:pt idx="3453">
                  <c:v>24255.768758449616</c:v>
                </c:pt>
                <c:pt idx="3454">
                  <c:v>24255.552290071959</c:v>
                </c:pt>
                <c:pt idx="3455">
                  <c:v>24255.335821163128</c:v>
                </c:pt>
                <c:pt idx="3456">
                  <c:v>24255.119351723133</c:v>
                </c:pt>
                <c:pt idx="3457">
                  <c:v>24254.902881751979</c:v>
                </c:pt>
                <c:pt idx="3458">
                  <c:v>24254.686411249677</c:v>
                </c:pt>
                <c:pt idx="3459">
                  <c:v>24254.469940216237</c:v>
                </c:pt>
                <c:pt idx="3460">
                  <c:v>24254.25346865167</c:v>
                </c:pt>
                <c:pt idx="3461">
                  <c:v>24254.036996555984</c:v>
                </c:pt>
                <c:pt idx="3462">
                  <c:v>24253.820523929186</c:v>
                </c:pt>
                <c:pt idx="3463">
                  <c:v>24253.60405077129</c:v>
                </c:pt>
                <c:pt idx="3464">
                  <c:v>24253.3875770823</c:v>
                </c:pt>
                <c:pt idx="3465">
                  <c:v>24253.171102862227</c:v>
                </c:pt>
                <c:pt idx="3466">
                  <c:v>24252.954628111078</c:v>
                </c:pt>
                <c:pt idx="3467">
                  <c:v>24252.738152828868</c:v>
                </c:pt>
                <c:pt idx="3468">
                  <c:v>24252.5216770156</c:v>
                </c:pt>
                <c:pt idx="3469">
                  <c:v>24252.305200671282</c:v>
                </c:pt>
                <c:pt idx="3470">
                  <c:v>24252.088723795929</c:v>
                </c:pt>
                <c:pt idx="3471">
                  <c:v>24251.872246389546</c:v>
                </c:pt>
                <c:pt idx="3472">
                  <c:v>24251.655768452147</c:v>
                </c:pt>
                <c:pt idx="3473">
                  <c:v>24251.439289983733</c:v>
                </c:pt>
                <c:pt idx="3474">
                  <c:v>24251.22281098432</c:v>
                </c:pt>
                <c:pt idx="3475">
                  <c:v>24251.006331453911</c:v>
                </c:pt>
                <c:pt idx="3476">
                  <c:v>24250.789851392525</c:v>
                </c:pt>
                <c:pt idx="3477">
                  <c:v>24250.573370800161</c:v>
                </c:pt>
                <c:pt idx="3478">
                  <c:v>24250.356889676834</c:v>
                </c:pt>
                <c:pt idx="3479">
                  <c:v>24250.140408022547</c:v>
                </c:pt>
                <c:pt idx="3480">
                  <c:v>24249.923925837316</c:v>
                </c:pt>
                <c:pt idx="3481">
                  <c:v>24249.707443121151</c:v>
                </c:pt>
                <c:pt idx="3482">
                  <c:v>24249.490959874056</c:v>
                </c:pt>
                <c:pt idx="3483">
                  <c:v>24249.274476096041</c:v>
                </c:pt>
                <c:pt idx="3484">
                  <c:v>24249.057991787115</c:v>
                </c:pt>
                <c:pt idx="3485">
                  <c:v>24248.841506947287</c:v>
                </c:pt>
                <c:pt idx="3486">
                  <c:v>24248.625021576565</c:v>
                </c:pt>
                <c:pt idx="3487">
                  <c:v>24248.408535674964</c:v>
                </c:pt>
                <c:pt idx="3488">
                  <c:v>24248.192049242487</c:v>
                </c:pt>
                <c:pt idx="3489">
                  <c:v>24247.975562279145</c:v>
                </c:pt>
                <c:pt idx="3490">
                  <c:v>24247.759074784946</c:v>
                </c:pt>
                <c:pt idx="3491">
                  <c:v>24247.542586759901</c:v>
                </c:pt>
                <c:pt idx="3492">
                  <c:v>24247.326098204016</c:v>
                </c:pt>
                <c:pt idx="3493">
                  <c:v>24247.109609117302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'Hydraulic Gradient'!$L$1:$V$1</c:f>
              <c:strCache>
                <c:ptCount val="1"/>
                <c:pt idx="0">
                  <c:v>Alyeska Calcs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Gradient'!$L$3:$L$15000</c:f>
              <c:numCache>
                <c:formatCode>General</c:formatCode>
                <c:ptCount val="14998"/>
                <c:pt idx="0">
                  <c:v>25000</c:v>
                </c:pt>
                <c:pt idx="1">
                  <c:v>24999.785443450408</c:v>
                </c:pt>
                <c:pt idx="2">
                  <c:v>24999.570870472671</c:v>
                </c:pt>
                <c:pt idx="3">
                  <c:v>24999.356297008915</c:v>
                </c:pt>
                <c:pt idx="4">
                  <c:v>24999.141723059529</c:v>
                </c:pt>
                <c:pt idx="5">
                  <c:v>24998.92714862452</c:v>
                </c:pt>
                <c:pt idx="6">
                  <c:v>24998.712573703891</c:v>
                </c:pt>
                <c:pt idx="7">
                  <c:v>24998.497998297655</c:v>
                </c:pt>
                <c:pt idx="8">
                  <c:v>24998.283422405813</c:v>
                </c:pt>
                <c:pt idx="9">
                  <c:v>24998.068846028378</c:v>
                </c:pt>
                <c:pt idx="10">
                  <c:v>24997.854269165353</c:v>
                </c:pt>
                <c:pt idx="11">
                  <c:v>24997.639691816748</c:v>
                </c:pt>
                <c:pt idx="12">
                  <c:v>24997.425113982565</c:v>
                </c:pt>
                <c:pt idx="13">
                  <c:v>24997.210535662816</c:v>
                </c:pt>
                <c:pt idx="14">
                  <c:v>24996.995956857503</c:v>
                </c:pt>
                <c:pt idx="15">
                  <c:v>24996.78137756664</c:v>
                </c:pt>
                <c:pt idx="16">
                  <c:v>24996.566797790227</c:v>
                </c:pt>
                <c:pt idx="17">
                  <c:v>24996.352217528274</c:v>
                </c:pt>
                <c:pt idx="18">
                  <c:v>24996.137636780786</c:v>
                </c:pt>
                <c:pt idx="19">
                  <c:v>24995.92305554777</c:v>
                </c:pt>
                <c:pt idx="20">
                  <c:v>24995.708473829236</c:v>
                </c:pt>
                <c:pt idx="21">
                  <c:v>24995.493891625189</c:v>
                </c:pt>
                <c:pt idx="22">
                  <c:v>24995.279308935635</c:v>
                </c:pt>
                <c:pt idx="23">
                  <c:v>24995.064725760581</c:v>
                </c:pt>
                <c:pt idx="24">
                  <c:v>24994.850142100036</c:v>
                </c:pt>
                <c:pt idx="25">
                  <c:v>24994.635557954007</c:v>
                </c:pt>
                <c:pt idx="26">
                  <c:v>24994.420973322496</c:v>
                </c:pt>
                <c:pt idx="27">
                  <c:v>24994.206388205515</c:v>
                </c:pt>
                <c:pt idx="28">
                  <c:v>24993.991802603068</c:v>
                </c:pt>
                <c:pt idx="29">
                  <c:v>24993.777216515165</c:v>
                </c:pt>
                <c:pt idx="30">
                  <c:v>24993.562629941811</c:v>
                </c:pt>
                <c:pt idx="31">
                  <c:v>24993.348042883012</c:v>
                </c:pt>
                <c:pt idx="32">
                  <c:v>24993.133455338779</c:v>
                </c:pt>
                <c:pt idx="33">
                  <c:v>24992.918867309112</c:v>
                </c:pt>
                <c:pt idx="34">
                  <c:v>24992.704278794023</c:v>
                </c:pt>
                <c:pt idx="35">
                  <c:v>24992.489689793518</c:v>
                </c:pt>
                <c:pt idx="36">
                  <c:v>24992.275100307601</c:v>
                </c:pt>
                <c:pt idx="37">
                  <c:v>24992.060510336287</c:v>
                </c:pt>
                <c:pt idx="38">
                  <c:v>24991.845919879575</c:v>
                </c:pt>
                <c:pt idx="39">
                  <c:v>24991.631328937474</c:v>
                </c:pt>
                <c:pt idx="40">
                  <c:v>24991.416737509993</c:v>
                </c:pt>
                <c:pt idx="41">
                  <c:v>24991.202145597133</c:v>
                </c:pt>
                <c:pt idx="42">
                  <c:v>24990.987553198906</c:v>
                </c:pt>
                <c:pt idx="43">
                  <c:v>24990.77296031532</c:v>
                </c:pt>
                <c:pt idx="44">
                  <c:v>24990.558366946378</c:v>
                </c:pt>
                <c:pt idx="45">
                  <c:v>24990.343773092089</c:v>
                </c:pt>
                <c:pt idx="46">
                  <c:v>24990.129178752461</c:v>
                </c:pt>
                <c:pt idx="47">
                  <c:v>24989.914583927497</c:v>
                </c:pt>
                <c:pt idx="48">
                  <c:v>24989.699988617205</c:v>
                </c:pt>
                <c:pt idx="49">
                  <c:v>24989.485392821596</c:v>
                </c:pt>
                <c:pt idx="50">
                  <c:v>24989.270796540673</c:v>
                </c:pt>
                <c:pt idx="51">
                  <c:v>24989.056199774444</c:v>
                </c:pt>
                <c:pt idx="52">
                  <c:v>24988.84160252292</c:v>
                </c:pt>
                <c:pt idx="53">
                  <c:v>24988.6270047861</c:v>
                </c:pt>
                <c:pt idx="54">
                  <c:v>24988.412406563995</c:v>
                </c:pt>
                <c:pt idx="55">
                  <c:v>24988.197807856614</c:v>
                </c:pt>
                <c:pt idx="56">
                  <c:v>24987.983208663958</c:v>
                </c:pt>
                <c:pt idx="57">
                  <c:v>24987.76860898604</c:v>
                </c:pt>
                <c:pt idx="58">
                  <c:v>24987.554008822866</c:v>
                </c:pt>
                <c:pt idx="59">
                  <c:v>24987.339408174441</c:v>
                </c:pt>
                <c:pt idx="60">
                  <c:v>24987.124807040771</c:v>
                </c:pt>
                <c:pt idx="61">
                  <c:v>24986.91020542186</c:v>
                </c:pt>
                <c:pt idx="62">
                  <c:v>24986.695603317723</c:v>
                </c:pt>
                <c:pt idx="63">
                  <c:v>24986.481000728363</c:v>
                </c:pt>
                <c:pt idx="64">
                  <c:v>24986.266397653784</c:v>
                </c:pt>
                <c:pt idx="65">
                  <c:v>24986.051794093994</c:v>
                </c:pt>
                <c:pt idx="66">
                  <c:v>24985.837190049006</c:v>
                </c:pt>
                <c:pt idx="67">
                  <c:v>24985.62258551882</c:v>
                </c:pt>
                <c:pt idx="68">
                  <c:v>24985.407980503445</c:v>
                </c:pt>
                <c:pt idx="69">
                  <c:v>24985.193375002891</c:v>
                </c:pt>
                <c:pt idx="70">
                  <c:v>24984.978769017162</c:v>
                </c:pt>
                <c:pt idx="71">
                  <c:v>24984.76416254626</c:v>
                </c:pt>
                <c:pt idx="72">
                  <c:v>24984.549555590198</c:v>
                </c:pt>
                <c:pt idx="73">
                  <c:v>24984.334948148986</c:v>
                </c:pt>
                <c:pt idx="74">
                  <c:v>24984.120340222624</c:v>
                </c:pt>
                <c:pt idx="75">
                  <c:v>24983.905731811119</c:v>
                </c:pt>
                <c:pt idx="76">
                  <c:v>24983.691122914483</c:v>
                </c:pt>
                <c:pt idx="77">
                  <c:v>24983.476513532718</c:v>
                </c:pt>
                <c:pt idx="78">
                  <c:v>24983.261903665836</c:v>
                </c:pt>
                <c:pt idx="79">
                  <c:v>24983.047293313841</c:v>
                </c:pt>
                <c:pt idx="80">
                  <c:v>24982.832682476739</c:v>
                </c:pt>
                <c:pt idx="81">
                  <c:v>24982.618071154535</c:v>
                </c:pt>
                <c:pt idx="82">
                  <c:v>24982.403459347242</c:v>
                </c:pt>
                <c:pt idx="83">
                  <c:v>24982.188847054862</c:v>
                </c:pt>
                <c:pt idx="84">
                  <c:v>24981.974234277404</c:v>
                </c:pt>
                <c:pt idx="85">
                  <c:v>24981.759621014873</c:v>
                </c:pt>
                <c:pt idx="86">
                  <c:v>24981.545007267276</c:v>
                </c:pt>
                <c:pt idx="87">
                  <c:v>24981.330393034623</c:v>
                </c:pt>
                <c:pt idx="88">
                  <c:v>24981.115778316918</c:v>
                </c:pt>
                <c:pt idx="89">
                  <c:v>24980.901163114169</c:v>
                </c:pt>
                <c:pt idx="90">
                  <c:v>24980.686547426383</c:v>
                </c:pt>
                <c:pt idx="91">
                  <c:v>24980.471931253567</c:v>
                </c:pt>
                <c:pt idx="92">
                  <c:v>24980.257314595725</c:v>
                </c:pt>
                <c:pt idx="93">
                  <c:v>24980.042697452871</c:v>
                </c:pt>
                <c:pt idx="94">
                  <c:v>24979.828079825005</c:v>
                </c:pt>
                <c:pt idx="95">
                  <c:v>24979.613461712135</c:v>
                </c:pt>
                <c:pt idx="96">
                  <c:v>24979.398843114272</c:v>
                </c:pt>
                <c:pt idx="97">
                  <c:v>24979.184224031418</c:v>
                </c:pt>
                <c:pt idx="98">
                  <c:v>24978.969604463582</c:v>
                </c:pt>
                <c:pt idx="99">
                  <c:v>24978.754984410767</c:v>
                </c:pt>
                <c:pt idx="100">
                  <c:v>24978.540363872988</c:v>
                </c:pt>
                <c:pt idx="101">
                  <c:v>24978.325742850247</c:v>
                </c:pt>
                <c:pt idx="102">
                  <c:v>24978.11112134255</c:v>
                </c:pt>
                <c:pt idx="103">
                  <c:v>24977.896499349907</c:v>
                </c:pt>
                <c:pt idx="104">
                  <c:v>24977.681876872321</c:v>
                </c:pt>
                <c:pt idx="105">
                  <c:v>24977.467253909799</c:v>
                </c:pt>
                <c:pt idx="106">
                  <c:v>24977.25263046235</c:v>
                </c:pt>
                <c:pt idx="107">
                  <c:v>24977.038006529983</c:v>
                </c:pt>
                <c:pt idx="108">
                  <c:v>24976.823382112703</c:v>
                </c:pt>
                <c:pt idx="109">
                  <c:v>24976.608757210517</c:v>
                </c:pt>
                <c:pt idx="110">
                  <c:v>24976.394131823432</c:v>
                </c:pt>
                <c:pt idx="111">
                  <c:v>24976.179505951452</c:v>
                </c:pt>
                <c:pt idx="112">
                  <c:v>24975.964879594587</c:v>
                </c:pt>
                <c:pt idx="113">
                  <c:v>24975.750252752841</c:v>
                </c:pt>
                <c:pt idx="114">
                  <c:v>24975.535625426222</c:v>
                </c:pt>
                <c:pt idx="115">
                  <c:v>24975.320997614737</c:v>
                </c:pt>
                <c:pt idx="116">
                  <c:v>24975.106369318393</c:v>
                </c:pt>
                <c:pt idx="117">
                  <c:v>24974.891740537201</c:v>
                </c:pt>
                <c:pt idx="118">
                  <c:v>24974.677111271165</c:v>
                </c:pt>
                <c:pt idx="119">
                  <c:v>24974.462481520291</c:v>
                </c:pt>
                <c:pt idx="120">
                  <c:v>24974.247851284585</c:v>
                </c:pt>
                <c:pt idx="121">
                  <c:v>24974.033220564055</c:v>
                </c:pt>
                <c:pt idx="122">
                  <c:v>24973.818589358707</c:v>
                </c:pt>
                <c:pt idx="123">
                  <c:v>24973.603957668547</c:v>
                </c:pt>
                <c:pt idx="124">
                  <c:v>24973.389325493583</c:v>
                </c:pt>
                <c:pt idx="125">
                  <c:v>24973.174692833822</c:v>
                </c:pt>
                <c:pt idx="126">
                  <c:v>24972.960059689271</c:v>
                </c:pt>
                <c:pt idx="127">
                  <c:v>24972.745426059937</c:v>
                </c:pt>
                <c:pt idx="128">
                  <c:v>24972.530791945828</c:v>
                </c:pt>
                <c:pt idx="129">
                  <c:v>24972.316157346952</c:v>
                </c:pt>
                <c:pt idx="130">
                  <c:v>24972.10152226331</c:v>
                </c:pt>
                <c:pt idx="131">
                  <c:v>24971.886886694912</c:v>
                </c:pt>
                <c:pt idx="132">
                  <c:v>24971.672250641768</c:v>
                </c:pt>
                <c:pt idx="133">
                  <c:v>24971.457614103881</c:v>
                </c:pt>
                <c:pt idx="134">
                  <c:v>24971.24297708126</c:v>
                </c:pt>
                <c:pt idx="135">
                  <c:v>24971.02833957391</c:v>
                </c:pt>
                <c:pt idx="136">
                  <c:v>24970.813701581839</c:v>
                </c:pt>
                <c:pt idx="137">
                  <c:v>24970.599063105052</c:v>
                </c:pt>
                <c:pt idx="138">
                  <c:v>24970.384424143558</c:v>
                </c:pt>
                <c:pt idx="139">
                  <c:v>24970.169784697362</c:v>
                </c:pt>
                <c:pt idx="140">
                  <c:v>24969.955144766474</c:v>
                </c:pt>
                <c:pt idx="141">
                  <c:v>24969.740504350899</c:v>
                </c:pt>
                <c:pt idx="142">
                  <c:v>24969.525863450643</c:v>
                </c:pt>
                <c:pt idx="143">
                  <c:v>24969.311222065713</c:v>
                </c:pt>
                <c:pt idx="144">
                  <c:v>24969.096580196117</c:v>
                </c:pt>
                <c:pt idx="145">
                  <c:v>24968.881937841863</c:v>
                </c:pt>
                <c:pt idx="146">
                  <c:v>24968.667295002957</c:v>
                </c:pt>
                <c:pt idx="147">
                  <c:v>24968.452651679407</c:v>
                </c:pt>
                <c:pt idx="148">
                  <c:v>24968.238007871216</c:v>
                </c:pt>
                <c:pt idx="149">
                  <c:v>24968.023363578392</c:v>
                </c:pt>
                <c:pt idx="150">
                  <c:v>24967.808718800945</c:v>
                </c:pt>
                <c:pt idx="151">
                  <c:v>24967.594073538879</c:v>
                </c:pt>
                <c:pt idx="152">
                  <c:v>24967.379427792202</c:v>
                </c:pt>
                <c:pt idx="153">
                  <c:v>24967.164781560921</c:v>
                </c:pt>
                <c:pt idx="154">
                  <c:v>24966.950134845043</c:v>
                </c:pt>
                <c:pt idx="155">
                  <c:v>24966.735487644572</c:v>
                </c:pt>
                <c:pt idx="156">
                  <c:v>24966.520839959518</c:v>
                </c:pt>
                <c:pt idx="157">
                  <c:v>24966.306191789889</c:v>
                </c:pt>
                <c:pt idx="158">
                  <c:v>24966.091543135688</c:v>
                </c:pt>
                <c:pt idx="159">
                  <c:v>24965.876893996923</c:v>
                </c:pt>
                <c:pt idx="160">
                  <c:v>24965.662244373601</c:v>
                </c:pt>
                <c:pt idx="161">
                  <c:v>24965.44759426573</c:v>
                </c:pt>
                <c:pt idx="162">
                  <c:v>24965.232943673316</c:v>
                </c:pt>
                <c:pt idx="163">
                  <c:v>24965.018292596364</c:v>
                </c:pt>
                <c:pt idx="164">
                  <c:v>24964.803641034883</c:v>
                </c:pt>
                <c:pt idx="165">
                  <c:v>24964.588988988879</c:v>
                </c:pt>
                <c:pt idx="166">
                  <c:v>24964.374336458361</c:v>
                </c:pt>
                <c:pt idx="167">
                  <c:v>24964.159683443333</c:v>
                </c:pt>
                <c:pt idx="168">
                  <c:v>24963.945029943807</c:v>
                </c:pt>
                <c:pt idx="169">
                  <c:v>24963.730375959785</c:v>
                </c:pt>
                <c:pt idx="170">
                  <c:v>24963.515721491276</c:v>
                </c:pt>
                <c:pt idx="171">
                  <c:v>24963.301066538286</c:v>
                </c:pt>
                <c:pt idx="172">
                  <c:v>24963.08641110082</c:v>
                </c:pt>
                <c:pt idx="173">
                  <c:v>24962.871755178883</c:v>
                </c:pt>
                <c:pt idx="174">
                  <c:v>24962.657098772488</c:v>
                </c:pt>
                <c:pt idx="175">
                  <c:v>24962.442441881638</c:v>
                </c:pt>
                <c:pt idx="176">
                  <c:v>24962.22778450634</c:v>
                </c:pt>
                <c:pt idx="177">
                  <c:v>24962.013126646605</c:v>
                </c:pt>
                <c:pt idx="178">
                  <c:v>24961.798468302437</c:v>
                </c:pt>
                <c:pt idx="179">
                  <c:v>24961.583809473843</c:v>
                </c:pt>
                <c:pt idx="180">
                  <c:v>24961.36915016083</c:v>
                </c:pt>
                <c:pt idx="181">
                  <c:v>24961.154490363399</c:v>
                </c:pt>
                <c:pt idx="182">
                  <c:v>24960.939830081563</c:v>
                </c:pt>
                <c:pt idx="183">
                  <c:v>24960.72516931533</c:v>
                </c:pt>
                <c:pt idx="184">
                  <c:v>24960.510508064704</c:v>
                </c:pt>
                <c:pt idx="185">
                  <c:v>24960.295846329693</c:v>
                </c:pt>
                <c:pt idx="186">
                  <c:v>24960.081184110306</c:v>
                </c:pt>
                <c:pt idx="187">
                  <c:v>24959.866521406544</c:v>
                </c:pt>
                <c:pt idx="188">
                  <c:v>24959.651858218418</c:v>
                </c:pt>
                <c:pt idx="189">
                  <c:v>24959.437194545932</c:v>
                </c:pt>
                <c:pt idx="190">
                  <c:v>24959.222530389095</c:v>
                </c:pt>
                <c:pt idx="191">
                  <c:v>24959.007865747917</c:v>
                </c:pt>
                <c:pt idx="192">
                  <c:v>24958.7932006224</c:v>
                </c:pt>
                <c:pt idx="193">
                  <c:v>24958.578535012552</c:v>
                </c:pt>
                <c:pt idx="194">
                  <c:v>24958.363868918379</c:v>
                </c:pt>
                <c:pt idx="195">
                  <c:v>24958.14920233989</c:v>
                </c:pt>
                <c:pt idx="196">
                  <c:v>24957.934535277091</c:v>
                </c:pt>
                <c:pt idx="197">
                  <c:v>24957.719867729989</c:v>
                </c:pt>
                <c:pt idx="198">
                  <c:v>24957.505199698589</c:v>
                </c:pt>
                <c:pt idx="199">
                  <c:v>24957.290531182902</c:v>
                </c:pt>
                <c:pt idx="200">
                  <c:v>24957.07586218293</c:v>
                </c:pt>
                <c:pt idx="201">
                  <c:v>24956.861192698685</c:v>
                </c:pt>
                <c:pt idx="202">
                  <c:v>24956.646522730171</c:v>
                </c:pt>
                <c:pt idx="203">
                  <c:v>24956.43185227739</c:v>
                </c:pt>
                <c:pt idx="204">
                  <c:v>24956.217181340355</c:v>
                </c:pt>
                <c:pt idx="205">
                  <c:v>24956.002509919072</c:v>
                </c:pt>
                <c:pt idx="206">
                  <c:v>24955.787838013548</c:v>
                </c:pt>
                <c:pt idx="207">
                  <c:v>24955.573165623788</c:v>
                </c:pt>
                <c:pt idx="208">
                  <c:v>24955.358492749798</c:v>
                </c:pt>
                <c:pt idx="209">
                  <c:v>24955.143819391589</c:v>
                </c:pt>
                <c:pt idx="210">
                  <c:v>24954.929145549166</c:v>
                </c:pt>
                <c:pt idx="211">
                  <c:v>24954.714471222534</c:v>
                </c:pt>
                <c:pt idx="212">
                  <c:v>24954.499796411703</c:v>
                </c:pt>
                <c:pt idx="213">
                  <c:v>24954.285121116678</c:v>
                </c:pt>
                <c:pt idx="214">
                  <c:v>24954.070445337467</c:v>
                </c:pt>
                <c:pt idx="215">
                  <c:v>24953.855769074071</c:v>
                </c:pt>
                <c:pt idx="216">
                  <c:v>24953.641092326503</c:v>
                </c:pt>
                <c:pt idx="217">
                  <c:v>24953.426415094771</c:v>
                </c:pt>
                <c:pt idx="218">
                  <c:v>24953.211737378879</c:v>
                </c:pt>
                <c:pt idx="219">
                  <c:v>24952.99705917883</c:v>
                </c:pt>
                <c:pt idx="220">
                  <c:v>24952.782380494638</c:v>
                </c:pt>
                <c:pt idx="221">
                  <c:v>24952.567701326308</c:v>
                </c:pt>
                <c:pt idx="222">
                  <c:v>24952.353021673844</c:v>
                </c:pt>
                <c:pt idx="223">
                  <c:v>24952.138341537255</c:v>
                </c:pt>
                <c:pt idx="224">
                  <c:v>24951.923660916545</c:v>
                </c:pt>
                <c:pt idx="225">
                  <c:v>24951.708979811727</c:v>
                </c:pt>
                <c:pt idx="226">
                  <c:v>24951.494298222799</c:v>
                </c:pt>
                <c:pt idx="227">
                  <c:v>24951.279616149775</c:v>
                </c:pt>
                <c:pt idx="228">
                  <c:v>24951.064933592661</c:v>
                </c:pt>
                <c:pt idx="229">
                  <c:v>24950.850250551459</c:v>
                </c:pt>
                <c:pt idx="230">
                  <c:v>24950.63556702618</c:v>
                </c:pt>
                <c:pt idx="231">
                  <c:v>24950.420883016832</c:v>
                </c:pt>
                <c:pt idx="232">
                  <c:v>24950.206198523418</c:v>
                </c:pt>
                <c:pt idx="233">
                  <c:v>24949.991513545945</c:v>
                </c:pt>
                <c:pt idx="234">
                  <c:v>24949.776828084425</c:v>
                </c:pt>
                <c:pt idx="235">
                  <c:v>24949.562142138857</c:v>
                </c:pt>
                <c:pt idx="236">
                  <c:v>24949.347455709256</c:v>
                </c:pt>
                <c:pt idx="237">
                  <c:v>24949.132768795625</c:v>
                </c:pt>
                <c:pt idx="238">
                  <c:v>24948.918081397969</c:v>
                </c:pt>
                <c:pt idx="239">
                  <c:v>24948.703393516298</c:v>
                </c:pt>
                <c:pt idx="240">
                  <c:v>24948.488705150619</c:v>
                </c:pt>
                <c:pt idx="241">
                  <c:v>24948.274016300933</c:v>
                </c:pt>
                <c:pt idx="242">
                  <c:v>24948.059326967254</c:v>
                </c:pt>
                <c:pt idx="243">
                  <c:v>24947.844637149585</c:v>
                </c:pt>
                <c:pt idx="244">
                  <c:v>24947.629946847934</c:v>
                </c:pt>
                <c:pt idx="245">
                  <c:v>24947.415256062308</c:v>
                </c:pt>
                <c:pt idx="246">
                  <c:v>24947.200564792711</c:v>
                </c:pt>
                <c:pt idx="247">
                  <c:v>24946.985873039153</c:v>
                </c:pt>
                <c:pt idx="248">
                  <c:v>24946.771180801643</c:v>
                </c:pt>
                <c:pt idx="249">
                  <c:v>24946.556488080179</c:v>
                </c:pt>
                <c:pt idx="250">
                  <c:v>24946.341794874777</c:v>
                </c:pt>
                <c:pt idx="251">
                  <c:v>24946.127101185437</c:v>
                </c:pt>
                <c:pt idx="252">
                  <c:v>24945.912407012172</c:v>
                </c:pt>
                <c:pt idx="253">
                  <c:v>24945.697712354988</c:v>
                </c:pt>
                <c:pt idx="254">
                  <c:v>24945.483017213886</c:v>
                </c:pt>
                <c:pt idx="255">
                  <c:v>24945.268321588879</c:v>
                </c:pt>
                <c:pt idx="256">
                  <c:v>24945.05362547997</c:v>
                </c:pt>
                <c:pt idx="257">
                  <c:v>24944.838928887169</c:v>
                </c:pt>
                <c:pt idx="258">
                  <c:v>24944.624231810481</c:v>
                </c:pt>
                <c:pt idx="259">
                  <c:v>24944.409534249913</c:v>
                </c:pt>
                <c:pt idx="260">
                  <c:v>24944.194836205472</c:v>
                </c:pt>
                <c:pt idx="261">
                  <c:v>24943.980137677161</c:v>
                </c:pt>
                <c:pt idx="262">
                  <c:v>24943.765438664992</c:v>
                </c:pt>
                <c:pt idx="263">
                  <c:v>24943.550739168968</c:v>
                </c:pt>
                <c:pt idx="264">
                  <c:v>24943.3360391891</c:v>
                </c:pt>
                <c:pt idx="265">
                  <c:v>24943.121338725396</c:v>
                </c:pt>
                <c:pt idx="266">
                  <c:v>24942.906637777854</c:v>
                </c:pt>
                <c:pt idx="267">
                  <c:v>24942.691936346491</c:v>
                </c:pt>
                <c:pt idx="268">
                  <c:v>24942.477234431306</c:v>
                </c:pt>
                <c:pt idx="269">
                  <c:v>24942.262532032313</c:v>
                </c:pt>
                <c:pt idx="270">
                  <c:v>24942.047829149513</c:v>
                </c:pt>
                <c:pt idx="271">
                  <c:v>24941.833125782916</c:v>
                </c:pt>
                <c:pt idx="272">
                  <c:v>24941.618421932522</c:v>
                </c:pt>
                <c:pt idx="273">
                  <c:v>24941.403717598347</c:v>
                </c:pt>
                <c:pt idx="274">
                  <c:v>24941.189012780393</c:v>
                </c:pt>
                <c:pt idx="275">
                  <c:v>24940.974307478667</c:v>
                </c:pt>
                <c:pt idx="276">
                  <c:v>24940.759601693182</c:v>
                </c:pt>
                <c:pt idx="277">
                  <c:v>24940.544895423936</c:v>
                </c:pt>
                <c:pt idx="278">
                  <c:v>24940.330188670941</c:v>
                </c:pt>
                <c:pt idx="279">
                  <c:v>24940.115481434201</c:v>
                </c:pt>
                <c:pt idx="280">
                  <c:v>24939.900773713725</c:v>
                </c:pt>
                <c:pt idx="281">
                  <c:v>24939.686065509519</c:v>
                </c:pt>
                <c:pt idx="282">
                  <c:v>24939.471356821588</c:v>
                </c:pt>
                <c:pt idx="283">
                  <c:v>24939.256647649941</c:v>
                </c:pt>
                <c:pt idx="284">
                  <c:v>24939.041937994585</c:v>
                </c:pt>
                <c:pt idx="285">
                  <c:v>24938.827227855523</c:v>
                </c:pt>
                <c:pt idx="286">
                  <c:v>24938.612517232767</c:v>
                </c:pt>
                <c:pt idx="287">
                  <c:v>24938.397806126319</c:v>
                </c:pt>
                <c:pt idx="288">
                  <c:v>24938.183094536187</c:v>
                </c:pt>
                <c:pt idx="289">
                  <c:v>24937.968382462383</c:v>
                </c:pt>
                <c:pt idx="290">
                  <c:v>24937.753669904909</c:v>
                </c:pt>
                <c:pt idx="291">
                  <c:v>24937.538956863773</c:v>
                </c:pt>
                <c:pt idx="292">
                  <c:v>24937.324243338979</c:v>
                </c:pt>
                <c:pt idx="293">
                  <c:v>24937.109529330541</c:v>
                </c:pt>
                <c:pt idx="294">
                  <c:v>24936.894814838459</c:v>
                </c:pt>
                <c:pt idx="295">
                  <c:v>24936.680099862744</c:v>
                </c:pt>
                <c:pt idx="296">
                  <c:v>24936.4653844034</c:v>
                </c:pt>
                <c:pt idx="297">
                  <c:v>24936.250668460434</c:v>
                </c:pt>
                <c:pt idx="298">
                  <c:v>24936.035952033853</c:v>
                </c:pt>
                <c:pt idx="299">
                  <c:v>24935.821235123665</c:v>
                </c:pt>
                <c:pt idx="300">
                  <c:v>24935.606517729877</c:v>
                </c:pt>
                <c:pt idx="301">
                  <c:v>24935.391799852492</c:v>
                </c:pt>
                <c:pt idx="302">
                  <c:v>24935.177081491522</c:v>
                </c:pt>
                <c:pt idx="303">
                  <c:v>24934.962362646969</c:v>
                </c:pt>
                <c:pt idx="304">
                  <c:v>24934.747643318846</c:v>
                </c:pt>
                <c:pt idx="305">
                  <c:v>24934.532923507151</c:v>
                </c:pt>
                <c:pt idx="306">
                  <c:v>24934.318203211897</c:v>
                </c:pt>
                <c:pt idx="307">
                  <c:v>24934.103482433089</c:v>
                </c:pt>
                <c:pt idx="308">
                  <c:v>24933.888761170736</c:v>
                </c:pt>
                <c:pt idx="309">
                  <c:v>24933.674039424845</c:v>
                </c:pt>
                <c:pt idx="310">
                  <c:v>24933.459317195418</c:v>
                </c:pt>
                <c:pt idx="311">
                  <c:v>24933.244594482465</c:v>
                </c:pt>
                <c:pt idx="312">
                  <c:v>24933.029871285995</c:v>
                </c:pt>
                <c:pt idx="313">
                  <c:v>24932.815147606008</c:v>
                </c:pt>
                <c:pt idx="314">
                  <c:v>24932.60042344252</c:v>
                </c:pt>
                <c:pt idx="315">
                  <c:v>24932.38569879553</c:v>
                </c:pt>
                <c:pt idx="316">
                  <c:v>24932.170973665045</c:v>
                </c:pt>
                <c:pt idx="317">
                  <c:v>24931.956248051079</c:v>
                </c:pt>
                <c:pt idx="318">
                  <c:v>24931.741521953634</c:v>
                </c:pt>
                <c:pt idx="319">
                  <c:v>24931.526795372716</c:v>
                </c:pt>
                <c:pt idx="320">
                  <c:v>24931.312068308333</c:v>
                </c:pt>
                <c:pt idx="321">
                  <c:v>24931.097340760491</c:v>
                </c:pt>
                <c:pt idx="322">
                  <c:v>24930.882612729198</c:v>
                </c:pt>
                <c:pt idx="323">
                  <c:v>24930.667884214461</c:v>
                </c:pt>
                <c:pt idx="324">
                  <c:v>24930.453155216284</c:v>
                </c:pt>
                <c:pt idx="325">
                  <c:v>24930.238425734678</c:v>
                </c:pt>
                <c:pt idx="326">
                  <c:v>24930.023695769647</c:v>
                </c:pt>
                <c:pt idx="327">
                  <c:v>24929.808965321197</c:v>
                </c:pt>
                <c:pt idx="328">
                  <c:v>24929.594234389337</c:v>
                </c:pt>
                <c:pt idx="329">
                  <c:v>24929.379502974072</c:v>
                </c:pt>
                <c:pt idx="330">
                  <c:v>24929.164771075411</c:v>
                </c:pt>
                <c:pt idx="331">
                  <c:v>24928.950038693361</c:v>
                </c:pt>
                <c:pt idx="332">
                  <c:v>24928.735305827926</c:v>
                </c:pt>
                <c:pt idx="333">
                  <c:v>24928.520572479112</c:v>
                </c:pt>
                <c:pt idx="334">
                  <c:v>24928.305838646931</c:v>
                </c:pt>
                <c:pt idx="335">
                  <c:v>24928.091104331386</c:v>
                </c:pt>
                <c:pt idx="336">
                  <c:v>24927.876369532481</c:v>
                </c:pt>
                <c:pt idx="337">
                  <c:v>24927.661634250231</c:v>
                </c:pt>
                <c:pt idx="338">
                  <c:v>24927.446898484635</c:v>
                </c:pt>
                <c:pt idx="339">
                  <c:v>24927.232162235705</c:v>
                </c:pt>
                <c:pt idx="340">
                  <c:v>24927.017425503444</c:v>
                </c:pt>
                <c:pt idx="341">
                  <c:v>24926.802688287862</c:v>
                </c:pt>
                <c:pt idx="342">
                  <c:v>24926.587950588964</c:v>
                </c:pt>
                <c:pt idx="343">
                  <c:v>24926.373212406754</c:v>
                </c:pt>
                <c:pt idx="344">
                  <c:v>24926.158473741245</c:v>
                </c:pt>
                <c:pt idx="345">
                  <c:v>24925.943734592438</c:v>
                </c:pt>
                <c:pt idx="346">
                  <c:v>24925.728994960344</c:v>
                </c:pt>
                <c:pt idx="347">
                  <c:v>24925.514254844966</c:v>
                </c:pt>
                <c:pt idx="348">
                  <c:v>24925.299514246315</c:v>
                </c:pt>
                <c:pt idx="349">
                  <c:v>24925.084773164395</c:v>
                </c:pt>
                <c:pt idx="350">
                  <c:v>24924.870031599214</c:v>
                </c:pt>
                <c:pt idx="351">
                  <c:v>24924.655289550774</c:v>
                </c:pt>
                <c:pt idx="352">
                  <c:v>24924.44054701909</c:v>
                </c:pt>
                <c:pt idx="353">
                  <c:v>24924.225804004163</c:v>
                </c:pt>
                <c:pt idx="354">
                  <c:v>24924.011060506004</c:v>
                </c:pt>
                <c:pt idx="355">
                  <c:v>24923.796316524615</c:v>
                </c:pt>
                <c:pt idx="356">
                  <c:v>24923.581572060008</c:v>
                </c:pt>
                <c:pt idx="357">
                  <c:v>24923.366827112186</c:v>
                </c:pt>
                <c:pt idx="358">
                  <c:v>24923.152081681154</c:v>
                </c:pt>
                <c:pt idx="359">
                  <c:v>24922.937335766921</c:v>
                </c:pt>
                <c:pt idx="360">
                  <c:v>24922.722589369499</c:v>
                </c:pt>
                <c:pt idx="361">
                  <c:v>24922.507842488889</c:v>
                </c:pt>
                <c:pt idx="362">
                  <c:v>24922.293095125096</c:v>
                </c:pt>
                <c:pt idx="363">
                  <c:v>24922.07834727813</c:v>
                </c:pt>
                <c:pt idx="364">
                  <c:v>24921.863598947999</c:v>
                </c:pt>
                <c:pt idx="365">
                  <c:v>24921.648850134708</c:v>
                </c:pt>
                <c:pt idx="366">
                  <c:v>24921.434100838265</c:v>
                </c:pt>
                <c:pt idx="367">
                  <c:v>24921.219351058673</c:v>
                </c:pt>
                <c:pt idx="368">
                  <c:v>24921.004600795939</c:v>
                </c:pt>
                <c:pt idx="369">
                  <c:v>24920.789850050078</c:v>
                </c:pt>
                <c:pt idx="370">
                  <c:v>24920.575098821089</c:v>
                </c:pt>
                <c:pt idx="371">
                  <c:v>24920.360347108981</c:v>
                </c:pt>
                <c:pt idx="372">
                  <c:v>24920.14559491376</c:v>
                </c:pt>
                <c:pt idx="373">
                  <c:v>24919.93084223543</c:v>
                </c:pt>
                <c:pt idx="374">
                  <c:v>24919.716089074002</c:v>
                </c:pt>
                <c:pt idx="375">
                  <c:v>24919.501335429482</c:v>
                </c:pt>
                <c:pt idx="376">
                  <c:v>24919.28658130188</c:v>
                </c:pt>
                <c:pt idx="377">
                  <c:v>24919.071826691197</c:v>
                </c:pt>
                <c:pt idx="378">
                  <c:v>24918.857071597442</c:v>
                </c:pt>
                <c:pt idx="379">
                  <c:v>24918.642316020621</c:v>
                </c:pt>
                <c:pt idx="380">
                  <c:v>24918.427559960743</c:v>
                </c:pt>
                <c:pt idx="381">
                  <c:v>24918.212803417813</c:v>
                </c:pt>
                <c:pt idx="382">
                  <c:v>24917.99804639184</c:v>
                </c:pt>
                <c:pt idx="383">
                  <c:v>24917.783288882827</c:v>
                </c:pt>
                <c:pt idx="384">
                  <c:v>24917.568530890781</c:v>
                </c:pt>
                <c:pt idx="385">
                  <c:v>24917.35377241571</c:v>
                </c:pt>
                <c:pt idx="386">
                  <c:v>24917.139013457621</c:v>
                </c:pt>
                <c:pt idx="387">
                  <c:v>24916.924254016521</c:v>
                </c:pt>
                <c:pt idx="388">
                  <c:v>24916.709494092422</c:v>
                </c:pt>
                <c:pt idx="389">
                  <c:v>24916.494733685322</c:v>
                </c:pt>
                <c:pt idx="390">
                  <c:v>24916.279972795233</c:v>
                </c:pt>
                <c:pt idx="391">
                  <c:v>24916.065211422159</c:v>
                </c:pt>
                <c:pt idx="392">
                  <c:v>24915.850449566107</c:v>
                </c:pt>
                <c:pt idx="393">
                  <c:v>24915.635687227084</c:v>
                </c:pt>
                <c:pt idx="394">
                  <c:v>24915.420924405098</c:v>
                </c:pt>
                <c:pt idx="395">
                  <c:v>24915.206161100155</c:v>
                </c:pt>
                <c:pt idx="396">
                  <c:v>24914.99139731226</c:v>
                </c:pt>
                <c:pt idx="397">
                  <c:v>24914.776633041427</c:v>
                </c:pt>
                <c:pt idx="398">
                  <c:v>24914.561868287656</c:v>
                </c:pt>
                <c:pt idx="399">
                  <c:v>24914.347103050954</c:v>
                </c:pt>
                <c:pt idx="400">
                  <c:v>24914.132337331328</c:v>
                </c:pt>
                <c:pt idx="401">
                  <c:v>24913.917571128786</c:v>
                </c:pt>
                <c:pt idx="402">
                  <c:v>24913.702804443335</c:v>
                </c:pt>
                <c:pt idx="403">
                  <c:v>24913.488037274979</c:v>
                </c:pt>
                <c:pt idx="404">
                  <c:v>24913.273269623729</c:v>
                </c:pt>
                <c:pt idx="405">
                  <c:v>24913.058501489588</c:v>
                </c:pt>
                <c:pt idx="406">
                  <c:v>24912.843732872563</c:v>
                </c:pt>
                <c:pt idx="407">
                  <c:v>24912.628963772662</c:v>
                </c:pt>
                <c:pt idx="408">
                  <c:v>24912.414194189892</c:v>
                </c:pt>
                <c:pt idx="409">
                  <c:v>24912.199424124261</c:v>
                </c:pt>
                <c:pt idx="410">
                  <c:v>24911.984653575775</c:v>
                </c:pt>
                <c:pt idx="411">
                  <c:v>24911.769882544442</c:v>
                </c:pt>
                <c:pt idx="412">
                  <c:v>24911.555111030269</c:v>
                </c:pt>
                <c:pt idx="413">
                  <c:v>24911.340339033261</c:v>
                </c:pt>
                <c:pt idx="414">
                  <c:v>24911.125566553423</c:v>
                </c:pt>
                <c:pt idx="415">
                  <c:v>24910.910793590763</c:v>
                </c:pt>
                <c:pt idx="416">
                  <c:v>24910.696020145289</c:v>
                </c:pt>
                <c:pt idx="417">
                  <c:v>24910.481246217005</c:v>
                </c:pt>
                <c:pt idx="418">
                  <c:v>24910.26647180592</c:v>
                </c:pt>
                <c:pt idx="419">
                  <c:v>24910.05169691204</c:v>
                </c:pt>
                <c:pt idx="420">
                  <c:v>24909.83692153537</c:v>
                </c:pt>
                <c:pt idx="421">
                  <c:v>24909.622145675923</c:v>
                </c:pt>
                <c:pt idx="422">
                  <c:v>24909.407369333698</c:v>
                </c:pt>
                <c:pt idx="423">
                  <c:v>24909.192592508705</c:v>
                </c:pt>
                <c:pt idx="424">
                  <c:v>24908.977815200953</c:v>
                </c:pt>
                <c:pt idx="425">
                  <c:v>24908.763037410445</c:v>
                </c:pt>
                <c:pt idx="426">
                  <c:v>24908.548259137191</c:v>
                </c:pt>
                <c:pt idx="427">
                  <c:v>24908.333480381196</c:v>
                </c:pt>
                <c:pt idx="428">
                  <c:v>24908.118701142466</c:v>
                </c:pt>
                <c:pt idx="429">
                  <c:v>24907.90392142101</c:v>
                </c:pt>
                <c:pt idx="430">
                  <c:v>24907.689141216833</c:v>
                </c:pt>
                <c:pt idx="431">
                  <c:v>24907.474360529945</c:v>
                </c:pt>
                <c:pt idx="432">
                  <c:v>24907.259579360347</c:v>
                </c:pt>
                <c:pt idx="433">
                  <c:v>24907.044797708051</c:v>
                </c:pt>
                <c:pt idx="434">
                  <c:v>24906.830015573061</c:v>
                </c:pt>
                <c:pt idx="435">
                  <c:v>24906.615232955384</c:v>
                </c:pt>
                <c:pt idx="436">
                  <c:v>24906.400449855028</c:v>
                </c:pt>
                <c:pt idx="437">
                  <c:v>24906.185666271998</c:v>
                </c:pt>
                <c:pt idx="438">
                  <c:v>24905.9708822063</c:v>
                </c:pt>
                <c:pt idx="439">
                  <c:v>24905.756097657941</c:v>
                </c:pt>
                <c:pt idx="440">
                  <c:v>24905.541312626927</c:v>
                </c:pt>
                <c:pt idx="441">
                  <c:v>24905.32652711327</c:v>
                </c:pt>
                <c:pt idx="442">
                  <c:v>24905.111741116973</c:v>
                </c:pt>
                <c:pt idx="443">
                  <c:v>24904.896954638043</c:v>
                </c:pt>
                <c:pt idx="444">
                  <c:v>24904.682167676488</c:v>
                </c:pt>
                <c:pt idx="445">
                  <c:v>24904.467380232312</c:v>
                </c:pt>
                <c:pt idx="446">
                  <c:v>24904.252592305525</c:v>
                </c:pt>
                <c:pt idx="447">
                  <c:v>24904.037803896132</c:v>
                </c:pt>
                <c:pt idx="448">
                  <c:v>24903.823015004138</c:v>
                </c:pt>
                <c:pt idx="449">
                  <c:v>24903.608225629556</c:v>
                </c:pt>
                <c:pt idx="450">
                  <c:v>24903.393435772388</c:v>
                </c:pt>
                <c:pt idx="451">
                  <c:v>24903.178645432639</c:v>
                </c:pt>
                <c:pt idx="452">
                  <c:v>24902.963854610316</c:v>
                </c:pt>
                <c:pt idx="453">
                  <c:v>24902.749063305429</c:v>
                </c:pt>
                <c:pt idx="454">
                  <c:v>24902.534271517983</c:v>
                </c:pt>
                <c:pt idx="455">
                  <c:v>24902.319479247984</c:v>
                </c:pt>
                <c:pt idx="456">
                  <c:v>24902.104686495441</c:v>
                </c:pt>
                <c:pt idx="457">
                  <c:v>24901.889893260359</c:v>
                </c:pt>
                <c:pt idx="458">
                  <c:v>24901.675099542746</c:v>
                </c:pt>
                <c:pt idx="459">
                  <c:v>24901.460305342611</c:v>
                </c:pt>
                <c:pt idx="460">
                  <c:v>24901.245510659955</c:v>
                </c:pt>
                <c:pt idx="461">
                  <c:v>24901.030715494788</c:v>
                </c:pt>
                <c:pt idx="462">
                  <c:v>24900.815919847115</c:v>
                </c:pt>
                <c:pt idx="463">
                  <c:v>24900.601123716944</c:v>
                </c:pt>
                <c:pt idx="464">
                  <c:v>24900.386327104283</c:v>
                </c:pt>
                <c:pt idx="465">
                  <c:v>24900.171530009138</c:v>
                </c:pt>
                <c:pt idx="466">
                  <c:v>24899.956732431514</c:v>
                </c:pt>
                <c:pt idx="467">
                  <c:v>24899.741934371421</c:v>
                </c:pt>
                <c:pt idx="468">
                  <c:v>24899.527135828863</c:v>
                </c:pt>
                <c:pt idx="469">
                  <c:v>24899.312336803847</c:v>
                </c:pt>
                <c:pt idx="470">
                  <c:v>24899.09753729638</c:v>
                </c:pt>
                <c:pt idx="471">
                  <c:v>24898.882737306471</c:v>
                </c:pt>
                <c:pt idx="472">
                  <c:v>24898.667936834121</c:v>
                </c:pt>
                <c:pt idx="473">
                  <c:v>24898.453135879343</c:v>
                </c:pt>
                <c:pt idx="474">
                  <c:v>24898.23833444214</c:v>
                </c:pt>
                <c:pt idx="475">
                  <c:v>24898.023532522519</c:v>
                </c:pt>
                <c:pt idx="476">
                  <c:v>24897.808730120487</c:v>
                </c:pt>
                <c:pt idx="477">
                  <c:v>24897.593927236052</c:v>
                </c:pt>
                <c:pt idx="478">
                  <c:v>24897.379123869221</c:v>
                </c:pt>
                <c:pt idx="479">
                  <c:v>24897.164320020001</c:v>
                </c:pt>
                <c:pt idx="480">
                  <c:v>24896.949515688393</c:v>
                </c:pt>
                <c:pt idx="481">
                  <c:v>24896.734710874411</c:v>
                </c:pt>
                <c:pt idx="482">
                  <c:v>24896.519905578058</c:v>
                </c:pt>
                <c:pt idx="483">
                  <c:v>24896.305099799341</c:v>
                </c:pt>
                <c:pt idx="484">
                  <c:v>24896.090293538269</c:v>
                </c:pt>
                <c:pt idx="485">
                  <c:v>24895.875486794845</c:v>
                </c:pt>
                <c:pt idx="486">
                  <c:v>24895.660679569079</c:v>
                </c:pt>
                <c:pt idx="487">
                  <c:v>24895.445871860979</c:v>
                </c:pt>
                <c:pt idx="488">
                  <c:v>24895.231063670548</c:v>
                </c:pt>
                <c:pt idx="489">
                  <c:v>24895.016254997794</c:v>
                </c:pt>
                <c:pt idx="490">
                  <c:v>24894.801445842721</c:v>
                </c:pt>
                <c:pt idx="491">
                  <c:v>24894.586636205338</c:v>
                </c:pt>
                <c:pt idx="492">
                  <c:v>24894.371826085655</c:v>
                </c:pt>
                <c:pt idx="493">
                  <c:v>24894.157015483677</c:v>
                </c:pt>
                <c:pt idx="494">
                  <c:v>24893.942204399405</c:v>
                </c:pt>
                <c:pt idx="495">
                  <c:v>24893.727392832854</c:v>
                </c:pt>
                <c:pt idx="496">
                  <c:v>24893.512580784027</c:v>
                </c:pt>
                <c:pt idx="497">
                  <c:v>24893.297768252931</c:v>
                </c:pt>
                <c:pt idx="498">
                  <c:v>24893.08295523957</c:v>
                </c:pt>
                <c:pt idx="499">
                  <c:v>24892.868141743955</c:v>
                </c:pt>
                <c:pt idx="500">
                  <c:v>24892.653327766093</c:v>
                </c:pt>
                <c:pt idx="501">
                  <c:v>24892.438513305988</c:v>
                </c:pt>
                <c:pt idx="502">
                  <c:v>24892.223698363643</c:v>
                </c:pt>
                <c:pt idx="503">
                  <c:v>24892.008882939073</c:v>
                </c:pt>
                <c:pt idx="504">
                  <c:v>24891.794067032282</c:v>
                </c:pt>
                <c:pt idx="505">
                  <c:v>24891.579250643277</c:v>
                </c:pt>
                <c:pt idx="506">
                  <c:v>24891.364433772058</c:v>
                </c:pt>
                <c:pt idx="507">
                  <c:v>24891.149616418639</c:v>
                </c:pt>
                <c:pt idx="508">
                  <c:v>24890.934798583025</c:v>
                </c:pt>
                <c:pt idx="509">
                  <c:v>24890.719980265221</c:v>
                </c:pt>
                <c:pt idx="510">
                  <c:v>24890.505161465237</c:v>
                </c:pt>
                <c:pt idx="511">
                  <c:v>24890.290342183078</c:v>
                </c:pt>
                <c:pt idx="512">
                  <c:v>24890.075522418752</c:v>
                </c:pt>
                <c:pt idx="513">
                  <c:v>24889.860702172264</c:v>
                </c:pt>
                <c:pt idx="514">
                  <c:v>24889.645881443619</c:v>
                </c:pt>
                <c:pt idx="515">
                  <c:v>24889.431060232826</c:v>
                </c:pt>
                <c:pt idx="516">
                  <c:v>24889.216238539891</c:v>
                </c:pt>
                <c:pt idx="517">
                  <c:v>24889.001416364823</c:v>
                </c:pt>
                <c:pt idx="518">
                  <c:v>24888.786593707628</c:v>
                </c:pt>
                <c:pt idx="519">
                  <c:v>24888.571770568309</c:v>
                </c:pt>
                <c:pt idx="520">
                  <c:v>24888.356946946875</c:v>
                </c:pt>
                <c:pt idx="521">
                  <c:v>24888.142122843336</c:v>
                </c:pt>
                <c:pt idx="522">
                  <c:v>24887.927298257691</c:v>
                </c:pt>
                <c:pt idx="523">
                  <c:v>24887.712473189953</c:v>
                </c:pt>
                <c:pt idx="524">
                  <c:v>24887.497647640128</c:v>
                </c:pt>
                <c:pt idx="525">
                  <c:v>24887.28282160822</c:v>
                </c:pt>
                <c:pt idx="526">
                  <c:v>24887.067995094239</c:v>
                </c:pt>
                <c:pt idx="527">
                  <c:v>24886.853168098194</c:v>
                </c:pt>
                <c:pt idx="528">
                  <c:v>24886.638340620084</c:v>
                </c:pt>
                <c:pt idx="529">
                  <c:v>24886.42351265992</c:v>
                </c:pt>
                <c:pt idx="530">
                  <c:v>24886.208684217709</c:v>
                </c:pt>
                <c:pt idx="531">
                  <c:v>24885.993855293455</c:v>
                </c:pt>
                <c:pt idx="532">
                  <c:v>24885.779025887168</c:v>
                </c:pt>
                <c:pt idx="533">
                  <c:v>24885.564195998853</c:v>
                </c:pt>
                <c:pt idx="534">
                  <c:v>24885.349365628521</c:v>
                </c:pt>
                <c:pt idx="535">
                  <c:v>24885.134534776174</c:v>
                </c:pt>
                <c:pt idx="536">
                  <c:v>24884.919703441818</c:v>
                </c:pt>
                <c:pt idx="537">
                  <c:v>24884.704871625461</c:v>
                </c:pt>
                <c:pt idx="538">
                  <c:v>24884.490039327109</c:v>
                </c:pt>
                <c:pt idx="539">
                  <c:v>24884.275206546772</c:v>
                </c:pt>
                <c:pt idx="540">
                  <c:v>24884.060373284454</c:v>
                </c:pt>
                <c:pt idx="541">
                  <c:v>24883.845539540162</c:v>
                </c:pt>
                <c:pt idx="542">
                  <c:v>24883.630705313903</c:v>
                </c:pt>
                <c:pt idx="543">
                  <c:v>24883.415870605681</c:v>
                </c:pt>
                <c:pt idx="544">
                  <c:v>24883.201035415506</c:v>
                </c:pt>
                <c:pt idx="545">
                  <c:v>24882.986199743387</c:v>
                </c:pt>
                <c:pt idx="546">
                  <c:v>24882.771363589327</c:v>
                </c:pt>
                <c:pt idx="547">
                  <c:v>24882.556526953333</c:v>
                </c:pt>
                <c:pt idx="548">
                  <c:v>24882.341689835412</c:v>
                </c:pt>
                <c:pt idx="549">
                  <c:v>24882.126852235571</c:v>
                </c:pt>
                <c:pt idx="550">
                  <c:v>24881.912014153819</c:v>
                </c:pt>
                <c:pt idx="551">
                  <c:v>24881.697175590158</c:v>
                </c:pt>
                <c:pt idx="552">
                  <c:v>24881.482336544599</c:v>
                </c:pt>
                <c:pt idx="553">
                  <c:v>24881.267497017143</c:v>
                </c:pt>
                <c:pt idx="554">
                  <c:v>24881.052657007804</c:v>
                </c:pt>
                <c:pt idx="555">
                  <c:v>24880.837816516581</c:v>
                </c:pt>
                <c:pt idx="556">
                  <c:v>24880.622975543487</c:v>
                </c:pt>
                <c:pt idx="557">
                  <c:v>24880.408134088524</c:v>
                </c:pt>
                <c:pt idx="558">
                  <c:v>24880.193292151704</c:v>
                </c:pt>
                <c:pt idx="559">
                  <c:v>24879.978449733029</c:v>
                </c:pt>
                <c:pt idx="560">
                  <c:v>24879.763606832508</c:v>
                </c:pt>
                <c:pt idx="561">
                  <c:v>24879.548763450151</c:v>
                </c:pt>
                <c:pt idx="562">
                  <c:v>24879.333919585959</c:v>
                </c:pt>
                <c:pt idx="563">
                  <c:v>24879.119075239942</c:v>
                </c:pt>
                <c:pt idx="564">
                  <c:v>24878.904230412103</c:v>
                </c:pt>
                <c:pt idx="565">
                  <c:v>24878.689385102454</c:v>
                </c:pt>
                <c:pt idx="566">
                  <c:v>24878.474539310995</c:v>
                </c:pt>
                <c:pt idx="567">
                  <c:v>24878.25969303774</c:v>
                </c:pt>
                <c:pt idx="568">
                  <c:v>24878.04484628269</c:v>
                </c:pt>
                <c:pt idx="569">
                  <c:v>24877.829999045854</c:v>
                </c:pt>
                <c:pt idx="570">
                  <c:v>24877.615151327238</c:v>
                </c:pt>
                <c:pt idx="571">
                  <c:v>24877.400303126851</c:v>
                </c:pt>
                <c:pt idx="572">
                  <c:v>24877.185454444698</c:v>
                </c:pt>
                <c:pt idx="573">
                  <c:v>24876.970605280785</c:v>
                </c:pt>
                <c:pt idx="574">
                  <c:v>24876.75575563512</c:v>
                </c:pt>
                <c:pt idx="575">
                  <c:v>24876.540905507711</c:v>
                </c:pt>
                <c:pt idx="576">
                  <c:v>24876.32605489856</c:v>
                </c:pt>
                <c:pt idx="577">
                  <c:v>24876.111203807679</c:v>
                </c:pt>
                <c:pt idx="578">
                  <c:v>24875.896352235068</c:v>
                </c:pt>
                <c:pt idx="579">
                  <c:v>24875.681500180741</c:v>
                </c:pt>
                <c:pt idx="580">
                  <c:v>24875.466647644698</c:v>
                </c:pt>
                <c:pt idx="581">
                  <c:v>24875.251794626951</c:v>
                </c:pt>
                <c:pt idx="582">
                  <c:v>24875.036941127506</c:v>
                </c:pt>
                <c:pt idx="583">
                  <c:v>24874.822087146367</c:v>
                </c:pt>
                <c:pt idx="584">
                  <c:v>24874.607232683542</c:v>
                </c:pt>
                <c:pt idx="585">
                  <c:v>24874.392377739037</c:v>
                </c:pt>
                <c:pt idx="586">
                  <c:v>24874.177522312861</c:v>
                </c:pt>
                <c:pt idx="587">
                  <c:v>24873.962666405019</c:v>
                </c:pt>
                <c:pt idx="588">
                  <c:v>24873.74781001552</c:v>
                </c:pt>
                <c:pt idx="589">
                  <c:v>24873.532953144368</c:v>
                </c:pt>
                <c:pt idx="590">
                  <c:v>24873.318095791568</c:v>
                </c:pt>
                <c:pt idx="591">
                  <c:v>24873.10323795713</c:v>
                </c:pt>
                <c:pt idx="592">
                  <c:v>24872.888379641059</c:v>
                </c:pt>
                <c:pt idx="593">
                  <c:v>24872.673520843364</c:v>
                </c:pt>
                <c:pt idx="594">
                  <c:v>24872.458661564047</c:v>
                </c:pt>
                <c:pt idx="595">
                  <c:v>24872.243801803121</c:v>
                </c:pt>
                <c:pt idx="596">
                  <c:v>24872.028941560588</c:v>
                </c:pt>
                <c:pt idx="597">
                  <c:v>24871.814080836455</c:v>
                </c:pt>
                <c:pt idx="598">
                  <c:v>24871.599219630734</c:v>
                </c:pt>
                <c:pt idx="599">
                  <c:v>24871.384357943425</c:v>
                </c:pt>
                <c:pt idx="600">
                  <c:v>24871.169495774539</c:v>
                </c:pt>
                <c:pt idx="601">
                  <c:v>24870.954633124078</c:v>
                </c:pt>
                <c:pt idx="602">
                  <c:v>24870.739769992051</c:v>
                </c:pt>
                <c:pt idx="603">
                  <c:v>24870.524906378469</c:v>
                </c:pt>
                <c:pt idx="604">
                  <c:v>24870.310042283334</c:v>
                </c:pt>
                <c:pt idx="605">
                  <c:v>24870.095177706655</c:v>
                </c:pt>
                <c:pt idx="606">
                  <c:v>24869.880312648434</c:v>
                </c:pt>
                <c:pt idx="607">
                  <c:v>24869.66544710868</c:v>
                </c:pt>
                <c:pt idx="608">
                  <c:v>24869.450581087403</c:v>
                </c:pt>
                <c:pt idx="609">
                  <c:v>24869.235714584607</c:v>
                </c:pt>
                <c:pt idx="610">
                  <c:v>24869.020847600299</c:v>
                </c:pt>
                <c:pt idx="611">
                  <c:v>24868.805980134486</c:v>
                </c:pt>
                <c:pt idx="612">
                  <c:v>24868.591112187176</c:v>
                </c:pt>
                <c:pt idx="613">
                  <c:v>24868.376243758372</c:v>
                </c:pt>
                <c:pt idx="614">
                  <c:v>24868.161374848085</c:v>
                </c:pt>
                <c:pt idx="615">
                  <c:v>24867.946505456319</c:v>
                </c:pt>
                <c:pt idx="616">
                  <c:v>24867.731635583077</c:v>
                </c:pt>
                <c:pt idx="617">
                  <c:v>24867.516765228374</c:v>
                </c:pt>
                <c:pt idx="618">
                  <c:v>24867.301894392211</c:v>
                </c:pt>
                <c:pt idx="619">
                  <c:v>24867.087023074593</c:v>
                </c:pt>
                <c:pt idx="620">
                  <c:v>24866.872151275533</c:v>
                </c:pt>
                <c:pt idx="621">
                  <c:v>24866.657278995033</c:v>
                </c:pt>
                <c:pt idx="622">
                  <c:v>24866.442406233102</c:v>
                </c:pt>
                <c:pt idx="623">
                  <c:v>24866.227532989746</c:v>
                </c:pt>
                <c:pt idx="624">
                  <c:v>24866.012659264972</c:v>
                </c:pt>
                <c:pt idx="625">
                  <c:v>24865.797785058785</c:v>
                </c:pt>
                <c:pt idx="626">
                  <c:v>24865.582910371195</c:v>
                </c:pt>
                <c:pt idx="627">
                  <c:v>24865.368035202206</c:v>
                </c:pt>
                <c:pt idx="628">
                  <c:v>24865.153159551825</c:v>
                </c:pt>
                <c:pt idx="629">
                  <c:v>24864.938283420059</c:v>
                </c:pt>
                <c:pt idx="630">
                  <c:v>24864.723406806916</c:v>
                </c:pt>
                <c:pt idx="631">
                  <c:v>24864.508529712399</c:v>
                </c:pt>
                <c:pt idx="632">
                  <c:v>24864.293652136515</c:v>
                </c:pt>
                <c:pt idx="633">
                  <c:v>24864.078774079277</c:v>
                </c:pt>
                <c:pt idx="634">
                  <c:v>24863.863895540686</c:v>
                </c:pt>
                <c:pt idx="635">
                  <c:v>24863.649016520747</c:v>
                </c:pt>
                <c:pt idx="636">
                  <c:v>24863.434137019474</c:v>
                </c:pt>
                <c:pt idx="637">
                  <c:v>24863.219257036868</c:v>
                </c:pt>
                <c:pt idx="638">
                  <c:v>24863.004376572935</c:v>
                </c:pt>
                <c:pt idx="639">
                  <c:v>24862.789495627683</c:v>
                </c:pt>
                <c:pt idx="640">
                  <c:v>24862.574614201123</c:v>
                </c:pt>
                <c:pt idx="641">
                  <c:v>24862.359732293258</c:v>
                </c:pt>
                <c:pt idx="642">
                  <c:v>24862.144849904093</c:v>
                </c:pt>
                <c:pt idx="643">
                  <c:v>24861.929967033633</c:v>
                </c:pt>
                <c:pt idx="644">
                  <c:v>24861.715083681891</c:v>
                </c:pt>
                <c:pt idx="645">
                  <c:v>24861.50019984887</c:v>
                </c:pt>
                <c:pt idx="646">
                  <c:v>24861.285315534577</c:v>
                </c:pt>
                <c:pt idx="647">
                  <c:v>24861.070430739019</c:v>
                </c:pt>
                <c:pt idx="648">
                  <c:v>24860.855545462204</c:v>
                </c:pt>
                <c:pt idx="649">
                  <c:v>24860.640659704139</c:v>
                </c:pt>
                <c:pt idx="650">
                  <c:v>24860.425773464827</c:v>
                </c:pt>
                <c:pt idx="651">
                  <c:v>24860.210886744277</c:v>
                </c:pt>
                <c:pt idx="652">
                  <c:v>24859.995999542494</c:v>
                </c:pt>
                <c:pt idx="653">
                  <c:v>24859.781111859487</c:v>
                </c:pt>
                <c:pt idx="654">
                  <c:v>24859.566223695263</c:v>
                </c:pt>
                <c:pt idx="655">
                  <c:v>24859.351335049825</c:v>
                </c:pt>
                <c:pt idx="656">
                  <c:v>24859.136445923181</c:v>
                </c:pt>
                <c:pt idx="657">
                  <c:v>24858.921556315341</c:v>
                </c:pt>
                <c:pt idx="658">
                  <c:v>24858.70666622631</c:v>
                </c:pt>
                <c:pt idx="659">
                  <c:v>24858.491775656094</c:v>
                </c:pt>
                <c:pt idx="660">
                  <c:v>24858.276884604697</c:v>
                </c:pt>
                <c:pt idx="661">
                  <c:v>24858.061993072126</c:v>
                </c:pt>
                <c:pt idx="662">
                  <c:v>24857.847101058396</c:v>
                </c:pt>
                <c:pt idx="663">
                  <c:v>24857.632208563507</c:v>
                </c:pt>
                <c:pt idx="664">
                  <c:v>24857.417315587463</c:v>
                </c:pt>
                <c:pt idx="665">
                  <c:v>24857.202422130274</c:v>
                </c:pt>
                <c:pt idx="666">
                  <c:v>24856.987528191945</c:v>
                </c:pt>
                <c:pt idx="667">
                  <c:v>24856.772633772485</c:v>
                </c:pt>
                <c:pt idx="668">
                  <c:v>24856.557738871903</c:v>
                </c:pt>
                <c:pt idx="669">
                  <c:v>24856.342843490202</c:v>
                </c:pt>
                <c:pt idx="670">
                  <c:v>24856.127947627388</c:v>
                </c:pt>
                <c:pt idx="671">
                  <c:v>24855.913051283467</c:v>
                </c:pt>
                <c:pt idx="672">
                  <c:v>24855.698154458449</c:v>
                </c:pt>
                <c:pt idx="673">
                  <c:v>24855.483257152337</c:v>
                </c:pt>
                <c:pt idx="674">
                  <c:v>24855.268359365142</c:v>
                </c:pt>
                <c:pt idx="675">
                  <c:v>24855.053461096868</c:v>
                </c:pt>
                <c:pt idx="676">
                  <c:v>24854.838562347522</c:v>
                </c:pt>
                <c:pt idx="677">
                  <c:v>24854.623663117112</c:v>
                </c:pt>
                <c:pt idx="678">
                  <c:v>24854.408763405641</c:v>
                </c:pt>
                <c:pt idx="679">
                  <c:v>24854.19386321312</c:v>
                </c:pt>
                <c:pt idx="680">
                  <c:v>24853.978962539553</c:v>
                </c:pt>
                <c:pt idx="681">
                  <c:v>24853.764061384947</c:v>
                </c:pt>
                <c:pt idx="682">
                  <c:v>24853.549159749313</c:v>
                </c:pt>
                <c:pt idx="683">
                  <c:v>24853.33425763265</c:v>
                </c:pt>
                <c:pt idx="684">
                  <c:v>24853.119355034971</c:v>
                </c:pt>
                <c:pt idx="685">
                  <c:v>24852.904451956278</c:v>
                </c:pt>
                <c:pt idx="686">
                  <c:v>24852.689548396578</c:v>
                </c:pt>
                <c:pt idx="687">
                  <c:v>24852.47464435588</c:v>
                </c:pt>
                <c:pt idx="688">
                  <c:v>24852.25973983419</c:v>
                </c:pt>
                <c:pt idx="689">
                  <c:v>24852.044834831515</c:v>
                </c:pt>
                <c:pt idx="690">
                  <c:v>24851.829929347859</c:v>
                </c:pt>
                <c:pt idx="691">
                  <c:v>24851.615023383234</c:v>
                </c:pt>
                <c:pt idx="692">
                  <c:v>24851.400116937646</c:v>
                </c:pt>
                <c:pt idx="693">
                  <c:v>24851.185210011099</c:v>
                </c:pt>
                <c:pt idx="694">
                  <c:v>24850.970302603597</c:v>
                </c:pt>
                <c:pt idx="695">
                  <c:v>24850.75539471515</c:v>
                </c:pt>
                <c:pt idx="696">
                  <c:v>24850.540486345766</c:v>
                </c:pt>
                <c:pt idx="697">
                  <c:v>24850.325577495449</c:v>
                </c:pt>
                <c:pt idx="698">
                  <c:v>24850.110668164205</c:v>
                </c:pt>
                <c:pt idx="699">
                  <c:v>24849.895758352042</c:v>
                </c:pt>
                <c:pt idx="700">
                  <c:v>24849.680848058968</c:v>
                </c:pt>
                <c:pt idx="701">
                  <c:v>24849.465937284986</c:v>
                </c:pt>
                <c:pt idx="702">
                  <c:v>24849.251026030106</c:v>
                </c:pt>
                <c:pt idx="703">
                  <c:v>24849.036114294333</c:v>
                </c:pt>
                <c:pt idx="704">
                  <c:v>24848.821202077674</c:v>
                </c:pt>
                <c:pt idx="705">
                  <c:v>24848.606289380135</c:v>
                </c:pt>
                <c:pt idx="706">
                  <c:v>24848.391376201726</c:v>
                </c:pt>
                <c:pt idx="707">
                  <c:v>24848.176462542448</c:v>
                </c:pt>
                <c:pt idx="708">
                  <c:v>24847.961548402312</c:v>
                </c:pt>
                <c:pt idx="709">
                  <c:v>24847.746633781324</c:v>
                </c:pt>
                <c:pt idx="710">
                  <c:v>24847.531718679489</c:v>
                </c:pt>
                <c:pt idx="711">
                  <c:v>24847.316803096819</c:v>
                </c:pt>
                <c:pt idx="712">
                  <c:v>24847.101887033317</c:v>
                </c:pt>
                <c:pt idx="713">
                  <c:v>24846.886970488988</c:v>
                </c:pt>
                <c:pt idx="714">
                  <c:v>24846.672053463841</c:v>
                </c:pt>
                <c:pt idx="715">
                  <c:v>24846.45713595788</c:v>
                </c:pt>
                <c:pt idx="716">
                  <c:v>24846.242217971114</c:v>
                </c:pt>
                <c:pt idx="717">
                  <c:v>24846.027299503548</c:v>
                </c:pt>
                <c:pt idx="718">
                  <c:v>24845.812380555191</c:v>
                </c:pt>
                <c:pt idx="719">
                  <c:v>24845.597461126046</c:v>
                </c:pt>
                <c:pt idx="720">
                  <c:v>24845.38254121612</c:v>
                </c:pt>
                <c:pt idx="721">
                  <c:v>24845.167620825425</c:v>
                </c:pt>
                <c:pt idx="722">
                  <c:v>24844.952699953963</c:v>
                </c:pt>
                <c:pt idx="723">
                  <c:v>24844.737778601739</c:v>
                </c:pt>
                <c:pt idx="724">
                  <c:v>24844.522856768759</c:v>
                </c:pt>
                <c:pt idx="725">
                  <c:v>24844.307934455035</c:v>
                </c:pt>
                <c:pt idx="726">
                  <c:v>24844.09301166057</c:v>
                </c:pt>
                <c:pt idx="727">
                  <c:v>24843.878088385372</c:v>
                </c:pt>
                <c:pt idx="728">
                  <c:v>24843.663164629448</c:v>
                </c:pt>
                <c:pt idx="729">
                  <c:v>24843.448240392805</c:v>
                </c:pt>
                <c:pt idx="730">
                  <c:v>24843.23331567545</c:v>
                </c:pt>
                <c:pt idx="731">
                  <c:v>24843.018390477388</c:v>
                </c:pt>
                <c:pt idx="732">
                  <c:v>24842.803464798624</c:v>
                </c:pt>
                <c:pt idx="733">
                  <c:v>24842.588538639171</c:v>
                </c:pt>
                <c:pt idx="734">
                  <c:v>24842.373611999032</c:v>
                </c:pt>
                <c:pt idx="735">
                  <c:v>24842.15868487821</c:v>
                </c:pt>
                <c:pt idx="736">
                  <c:v>24841.943757276716</c:v>
                </c:pt>
                <c:pt idx="737">
                  <c:v>24841.728829194555</c:v>
                </c:pt>
                <c:pt idx="738">
                  <c:v>24841.513900631737</c:v>
                </c:pt>
                <c:pt idx="739">
                  <c:v>24841.298971588265</c:v>
                </c:pt>
                <c:pt idx="740">
                  <c:v>24841.084042064147</c:v>
                </c:pt>
                <c:pt idx="741">
                  <c:v>24840.869112059387</c:v>
                </c:pt>
                <c:pt idx="742">
                  <c:v>24840.654181573991</c:v>
                </c:pt>
                <c:pt idx="743">
                  <c:v>24840.439250607968</c:v>
                </c:pt>
                <c:pt idx="744">
                  <c:v>24840.224319161327</c:v>
                </c:pt>
                <c:pt idx="745">
                  <c:v>24840.009387234073</c:v>
                </c:pt>
                <c:pt idx="746">
                  <c:v>24839.794454826209</c:v>
                </c:pt>
                <c:pt idx="747">
                  <c:v>24839.579521937747</c:v>
                </c:pt>
                <c:pt idx="748">
                  <c:v>24839.364588568693</c:v>
                </c:pt>
                <c:pt idx="749">
                  <c:v>24839.149654719051</c:v>
                </c:pt>
                <c:pt idx="750">
                  <c:v>24838.934720388828</c:v>
                </c:pt>
                <c:pt idx="751">
                  <c:v>24838.719785578032</c:v>
                </c:pt>
                <c:pt idx="752">
                  <c:v>24838.504850286667</c:v>
                </c:pt>
                <c:pt idx="753">
                  <c:v>24838.289914514742</c:v>
                </c:pt>
                <c:pt idx="754">
                  <c:v>24838.074978262262</c:v>
                </c:pt>
                <c:pt idx="755">
                  <c:v>24837.860041529235</c:v>
                </c:pt>
                <c:pt idx="756">
                  <c:v>24837.645104315667</c:v>
                </c:pt>
                <c:pt idx="757">
                  <c:v>24837.430166621565</c:v>
                </c:pt>
                <c:pt idx="758">
                  <c:v>24837.215228446938</c:v>
                </c:pt>
                <c:pt idx="759">
                  <c:v>24837.000289791791</c:v>
                </c:pt>
                <c:pt idx="760">
                  <c:v>24836.785350656126</c:v>
                </c:pt>
                <c:pt idx="761">
                  <c:v>24836.570411039953</c:v>
                </c:pt>
                <c:pt idx="762">
                  <c:v>24836.355470943279</c:v>
                </c:pt>
                <c:pt idx="763">
                  <c:v>24836.140530366112</c:v>
                </c:pt>
                <c:pt idx="764">
                  <c:v>24835.925589308459</c:v>
                </c:pt>
                <c:pt idx="765">
                  <c:v>24835.710647770327</c:v>
                </c:pt>
                <c:pt idx="766">
                  <c:v>24835.495705751717</c:v>
                </c:pt>
                <c:pt idx="767">
                  <c:v>24835.280763252638</c:v>
                </c:pt>
                <c:pt idx="768">
                  <c:v>24835.065820273099</c:v>
                </c:pt>
                <c:pt idx="769">
                  <c:v>24834.850876813107</c:v>
                </c:pt>
                <c:pt idx="770">
                  <c:v>24834.635932872668</c:v>
                </c:pt>
                <c:pt idx="771">
                  <c:v>24834.420988451788</c:v>
                </c:pt>
                <c:pt idx="772">
                  <c:v>24834.206043550468</c:v>
                </c:pt>
                <c:pt idx="773">
                  <c:v>24833.991098168721</c:v>
                </c:pt>
                <c:pt idx="774">
                  <c:v>24833.776152306553</c:v>
                </c:pt>
                <c:pt idx="775">
                  <c:v>24833.561205963972</c:v>
                </c:pt>
                <c:pt idx="776">
                  <c:v>24833.346259140984</c:v>
                </c:pt>
                <c:pt idx="777">
                  <c:v>24833.131311837591</c:v>
                </c:pt>
                <c:pt idx="778">
                  <c:v>24832.916364053803</c:v>
                </c:pt>
                <c:pt idx="779">
                  <c:v>24832.701415789626</c:v>
                </c:pt>
                <c:pt idx="780">
                  <c:v>24832.48646704507</c:v>
                </c:pt>
                <c:pt idx="781">
                  <c:v>24832.27151782014</c:v>
                </c:pt>
                <c:pt idx="782">
                  <c:v>24832.05656811484</c:v>
                </c:pt>
                <c:pt idx="783">
                  <c:v>24831.841617929178</c:v>
                </c:pt>
                <c:pt idx="784">
                  <c:v>24831.626667263161</c:v>
                </c:pt>
                <c:pt idx="785">
                  <c:v>24831.411716116796</c:v>
                </c:pt>
                <c:pt idx="786">
                  <c:v>24831.196764490087</c:v>
                </c:pt>
                <c:pt idx="787">
                  <c:v>24830.981812383041</c:v>
                </c:pt>
                <c:pt idx="788">
                  <c:v>24830.766859795669</c:v>
                </c:pt>
                <c:pt idx="789">
                  <c:v>24830.551906727975</c:v>
                </c:pt>
                <c:pt idx="790">
                  <c:v>24830.336953179962</c:v>
                </c:pt>
                <c:pt idx="791">
                  <c:v>24830.121999151641</c:v>
                </c:pt>
                <c:pt idx="792">
                  <c:v>24829.90704464302</c:v>
                </c:pt>
                <c:pt idx="793">
                  <c:v>24829.692089654101</c:v>
                </c:pt>
                <c:pt idx="794">
                  <c:v>24829.477134184894</c:v>
                </c:pt>
                <c:pt idx="795">
                  <c:v>24829.262178235404</c:v>
                </c:pt>
                <c:pt idx="796">
                  <c:v>24829.047221805638</c:v>
                </c:pt>
                <c:pt idx="797">
                  <c:v>24828.832264895605</c:v>
                </c:pt>
                <c:pt idx="798">
                  <c:v>24828.617307505308</c:v>
                </c:pt>
                <c:pt idx="799">
                  <c:v>24828.402349634755</c:v>
                </c:pt>
                <c:pt idx="800">
                  <c:v>24828.187391283951</c:v>
                </c:pt>
                <c:pt idx="801">
                  <c:v>24827.972432452905</c:v>
                </c:pt>
                <c:pt idx="802">
                  <c:v>24827.757473141621</c:v>
                </c:pt>
                <c:pt idx="803">
                  <c:v>24827.542513350108</c:v>
                </c:pt>
                <c:pt idx="804">
                  <c:v>24827.327553078376</c:v>
                </c:pt>
                <c:pt idx="805">
                  <c:v>24827.112592326423</c:v>
                </c:pt>
                <c:pt idx="806">
                  <c:v>24826.89763109426</c:v>
                </c:pt>
                <c:pt idx="807">
                  <c:v>24826.682669381895</c:v>
                </c:pt>
                <c:pt idx="808">
                  <c:v>24826.467707189331</c:v>
                </c:pt>
                <c:pt idx="809">
                  <c:v>24826.25274451658</c:v>
                </c:pt>
                <c:pt idx="810">
                  <c:v>24826.037781363644</c:v>
                </c:pt>
                <c:pt idx="811">
                  <c:v>24825.822817730535</c:v>
                </c:pt>
                <c:pt idx="812">
                  <c:v>24825.607853617254</c:v>
                </c:pt>
                <c:pt idx="813">
                  <c:v>24825.392889023809</c:v>
                </c:pt>
                <c:pt idx="814">
                  <c:v>24825.177923950207</c:v>
                </c:pt>
                <c:pt idx="815">
                  <c:v>24824.962958396452</c:v>
                </c:pt>
                <c:pt idx="816">
                  <c:v>24824.747992362554</c:v>
                </c:pt>
                <c:pt idx="817">
                  <c:v>24824.533025848523</c:v>
                </c:pt>
                <c:pt idx="818">
                  <c:v>24824.318058854358</c:v>
                </c:pt>
                <c:pt idx="819">
                  <c:v>24824.103091380071</c:v>
                </c:pt>
                <c:pt idx="820">
                  <c:v>24823.888123425666</c:v>
                </c:pt>
                <c:pt idx="821">
                  <c:v>24823.673154991149</c:v>
                </c:pt>
                <c:pt idx="822">
                  <c:v>24823.458186076528</c:v>
                </c:pt>
                <c:pt idx="823">
                  <c:v>24823.243216681807</c:v>
                </c:pt>
                <c:pt idx="824">
                  <c:v>24823.028246806996</c:v>
                </c:pt>
                <c:pt idx="825">
                  <c:v>24822.813276452103</c:v>
                </c:pt>
                <c:pt idx="826">
                  <c:v>24822.598305617128</c:v>
                </c:pt>
                <c:pt idx="827">
                  <c:v>24822.383334302085</c:v>
                </c:pt>
                <c:pt idx="828">
                  <c:v>24822.168362506978</c:v>
                </c:pt>
                <c:pt idx="829">
                  <c:v>24821.953390231811</c:v>
                </c:pt>
                <c:pt idx="830">
                  <c:v>24821.738417476594</c:v>
                </c:pt>
                <c:pt idx="831">
                  <c:v>24821.523444241331</c:v>
                </c:pt>
                <c:pt idx="832">
                  <c:v>24821.30847052603</c:v>
                </c:pt>
                <c:pt idx="833">
                  <c:v>24821.093496330697</c:v>
                </c:pt>
                <c:pt idx="834">
                  <c:v>24820.878521655341</c:v>
                </c:pt>
                <c:pt idx="835">
                  <c:v>24820.663546499964</c:v>
                </c:pt>
                <c:pt idx="836">
                  <c:v>24820.448570864577</c:v>
                </c:pt>
                <c:pt idx="837">
                  <c:v>24820.233594749185</c:v>
                </c:pt>
                <c:pt idx="838">
                  <c:v>24820.018618153794</c:v>
                </c:pt>
                <c:pt idx="839">
                  <c:v>24819.803641078408</c:v>
                </c:pt>
                <c:pt idx="840">
                  <c:v>24819.588663523038</c:v>
                </c:pt>
                <c:pt idx="841">
                  <c:v>24819.373685487688</c:v>
                </c:pt>
                <c:pt idx="842">
                  <c:v>24819.158706972368</c:v>
                </c:pt>
                <c:pt idx="843">
                  <c:v>24818.943727977083</c:v>
                </c:pt>
                <c:pt idx="844">
                  <c:v>24818.728748501839</c:v>
                </c:pt>
                <c:pt idx="845">
                  <c:v>24818.513768546643</c:v>
                </c:pt>
                <c:pt idx="846">
                  <c:v>24818.2987881115</c:v>
                </c:pt>
                <c:pt idx="847">
                  <c:v>24818.083807196417</c:v>
                </c:pt>
                <c:pt idx="848">
                  <c:v>24817.868825801401</c:v>
                </c:pt>
                <c:pt idx="849">
                  <c:v>24817.653843926459</c:v>
                </c:pt>
                <c:pt idx="850">
                  <c:v>24817.438861571598</c:v>
                </c:pt>
                <c:pt idx="851">
                  <c:v>24817.223878736822</c:v>
                </c:pt>
                <c:pt idx="852">
                  <c:v>24817.008895422143</c:v>
                </c:pt>
                <c:pt idx="853">
                  <c:v>24816.793911627563</c:v>
                </c:pt>
                <c:pt idx="854">
                  <c:v>24816.57892735309</c:v>
                </c:pt>
                <c:pt idx="855">
                  <c:v>24816.363942598728</c:v>
                </c:pt>
                <c:pt idx="856">
                  <c:v>24816.148957364487</c:v>
                </c:pt>
                <c:pt idx="857">
                  <c:v>24815.933971650371</c:v>
                </c:pt>
                <c:pt idx="858">
                  <c:v>24815.718985456391</c:v>
                </c:pt>
                <c:pt idx="859">
                  <c:v>24815.503998782551</c:v>
                </c:pt>
                <c:pt idx="860">
                  <c:v>24815.289011628858</c:v>
                </c:pt>
                <c:pt idx="861">
                  <c:v>24815.074023995316</c:v>
                </c:pt>
                <c:pt idx="862">
                  <c:v>24814.859035881935</c:v>
                </c:pt>
                <c:pt idx="863">
                  <c:v>24814.644047288719</c:v>
                </c:pt>
                <c:pt idx="864">
                  <c:v>24814.429058215675</c:v>
                </c:pt>
                <c:pt idx="865">
                  <c:v>24814.214068662812</c:v>
                </c:pt>
                <c:pt idx="866">
                  <c:v>24813.999078630135</c:v>
                </c:pt>
                <c:pt idx="867">
                  <c:v>24813.784088117649</c:v>
                </c:pt>
                <c:pt idx="868">
                  <c:v>24813.569097125364</c:v>
                </c:pt>
                <c:pt idx="869">
                  <c:v>24813.354105653281</c:v>
                </c:pt>
                <c:pt idx="870">
                  <c:v>24813.139113701414</c:v>
                </c:pt>
                <c:pt idx="871">
                  <c:v>24812.924121269763</c:v>
                </c:pt>
                <c:pt idx="872">
                  <c:v>24812.70912835834</c:v>
                </c:pt>
                <c:pt idx="873">
                  <c:v>24812.494134967146</c:v>
                </c:pt>
                <c:pt idx="874">
                  <c:v>24812.279141096195</c:v>
                </c:pt>
                <c:pt idx="875">
                  <c:v>24812.064146745484</c:v>
                </c:pt>
                <c:pt idx="876">
                  <c:v>24811.849151915027</c:v>
                </c:pt>
                <c:pt idx="877">
                  <c:v>24811.634156604829</c:v>
                </c:pt>
                <c:pt idx="878">
                  <c:v>24811.419160814898</c:v>
                </c:pt>
                <c:pt idx="879">
                  <c:v>24811.204164545234</c:v>
                </c:pt>
                <c:pt idx="880">
                  <c:v>24810.989167795851</c:v>
                </c:pt>
                <c:pt idx="881">
                  <c:v>24810.77417056675</c:v>
                </c:pt>
                <c:pt idx="882">
                  <c:v>24810.559172857942</c:v>
                </c:pt>
                <c:pt idx="883">
                  <c:v>24810.34417466943</c:v>
                </c:pt>
                <c:pt idx="884">
                  <c:v>24810.129176001221</c:v>
                </c:pt>
                <c:pt idx="885">
                  <c:v>24809.914176853326</c:v>
                </c:pt>
                <c:pt idx="886">
                  <c:v>24809.699177225746</c:v>
                </c:pt>
                <c:pt idx="887">
                  <c:v>24809.484177118495</c:v>
                </c:pt>
                <c:pt idx="888">
                  <c:v>24809.269176531572</c:v>
                </c:pt>
                <c:pt idx="889">
                  <c:v>24809.054175464986</c:v>
                </c:pt>
                <c:pt idx="890">
                  <c:v>24808.839173918743</c:v>
                </c:pt>
                <c:pt idx="891">
                  <c:v>24808.62417189285</c:v>
                </c:pt>
                <c:pt idx="892">
                  <c:v>24808.409169387316</c:v>
                </c:pt>
                <c:pt idx="893">
                  <c:v>24808.194166402143</c:v>
                </c:pt>
                <c:pt idx="894">
                  <c:v>24807.979162937343</c:v>
                </c:pt>
                <c:pt idx="895">
                  <c:v>24807.764158992919</c:v>
                </c:pt>
                <c:pt idx="896">
                  <c:v>24807.549154568875</c:v>
                </c:pt>
                <c:pt idx="897">
                  <c:v>24807.334149665225</c:v>
                </c:pt>
                <c:pt idx="898">
                  <c:v>24807.119144281969</c:v>
                </c:pt>
                <c:pt idx="899">
                  <c:v>24806.904138419119</c:v>
                </c:pt>
                <c:pt idx="900">
                  <c:v>24806.689132076677</c:v>
                </c:pt>
                <c:pt idx="901">
                  <c:v>24806.474125254648</c:v>
                </c:pt>
                <c:pt idx="902">
                  <c:v>24806.259117953046</c:v>
                </c:pt>
                <c:pt idx="903">
                  <c:v>24806.044110171872</c:v>
                </c:pt>
                <c:pt idx="904">
                  <c:v>24805.829101911135</c:v>
                </c:pt>
                <c:pt idx="905">
                  <c:v>24805.61409317084</c:v>
                </c:pt>
                <c:pt idx="906">
                  <c:v>24805.39908395099</c:v>
                </c:pt>
                <c:pt idx="907">
                  <c:v>24805.1840742516</c:v>
                </c:pt>
                <c:pt idx="908">
                  <c:v>24804.969064072669</c:v>
                </c:pt>
                <c:pt idx="909">
                  <c:v>24804.754053414206</c:v>
                </c:pt>
                <c:pt idx="910">
                  <c:v>24804.539042276221</c:v>
                </c:pt>
                <c:pt idx="911">
                  <c:v>24804.324030658718</c:v>
                </c:pt>
                <c:pt idx="912">
                  <c:v>24804.109018561699</c:v>
                </c:pt>
                <c:pt idx="913">
                  <c:v>24803.894005985178</c:v>
                </c:pt>
                <c:pt idx="914">
                  <c:v>24803.678992929159</c:v>
                </c:pt>
                <c:pt idx="915">
                  <c:v>24803.463979393644</c:v>
                </c:pt>
                <c:pt idx="916">
                  <c:v>24803.248965378647</c:v>
                </c:pt>
                <c:pt idx="917">
                  <c:v>24803.033950884172</c:v>
                </c:pt>
                <c:pt idx="918">
                  <c:v>24802.818935910222</c:v>
                </c:pt>
                <c:pt idx="919">
                  <c:v>24802.603920456808</c:v>
                </c:pt>
                <c:pt idx="920">
                  <c:v>24802.388904523934</c:v>
                </c:pt>
                <c:pt idx="921">
                  <c:v>24802.173888111607</c:v>
                </c:pt>
                <c:pt idx="922">
                  <c:v>24801.958871219838</c:v>
                </c:pt>
                <c:pt idx="923">
                  <c:v>24801.743853848628</c:v>
                </c:pt>
                <c:pt idx="924">
                  <c:v>24801.528835997982</c:v>
                </c:pt>
                <c:pt idx="925">
                  <c:v>24801.313817667913</c:v>
                </c:pt>
                <c:pt idx="926">
                  <c:v>24801.098798858424</c:v>
                </c:pt>
                <c:pt idx="927">
                  <c:v>24800.883779569522</c:v>
                </c:pt>
                <c:pt idx="928">
                  <c:v>24800.66875980121</c:v>
                </c:pt>
                <c:pt idx="929">
                  <c:v>24800.453739553501</c:v>
                </c:pt>
                <c:pt idx="930">
                  <c:v>24800.238718826397</c:v>
                </c:pt>
                <c:pt idx="931">
                  <c:v>24800.023697619905</c:v>
                </c:pt>
                <c:pt idx="932">
                  <c:v>24799.808675934037</c:v>
                </c:pt>
                <c:pt idx="933">
                  <c:v>24799.593653768792</c:v>
                </c:pt>
                <c:pt idx="934">
                  <c:v>24799.378631124178</c:v>
                </c:pt>
                <c:pt idx="935">
                  <c:v>24799.163608000206</c:v>
                </c:pt>
                <c:pt idx="936">
                  <c:v>24798.94858439688</c:v>
                </c:pt>
                <c:pt idx="937">
                  <c:v>24798.733560314206</c:v>
                </c:pt>
                <c:pt idx="938">
                  <c:v>24798.518535752191</c:v>
                </c:pt>
                <c:pt idx="939">
                  <c:v>24798.303510710841</c:v>
                </c:pt>
                <c:pt idx="940">
                  <c:v>24798.088485190165</c:v>
                </c:pt>
                <c:pt idx="941">
                  <c:v>24797.873459190167</c:v>
                </c:pt>
                <c:pt idx="942">
                  <c:v>24797.658432710854</c:v>
                </c:pt>
                <c:pt idx="943">
                  <c:v>24797.44340575223</c:v>
                </c:pt>
                <c:pt idx="944">
                  <c:v>24797.228378314307</c:v>
                </c:pt>
                <c:pt idx="945">
                  <c:v>24797.01335039709</c:v>
                </c:pt>
                <c:pt idx="946">
                  <c:v>24796.798322000581</c:v>
                </c:pt>
                <c:pt idx="947">
                  <c:v>24796.58329312479</c:v>
                </c:pt>
                <c:pt idx="948">
                  <c:v>24796.368263769727</c:v>
                </c:pt>
                <c:pt idx="949">
                  <c:v>24796.153233935394</c:v>
                </c:pt>
                <c:pt idx="950">
                  <c:v>24795.938203621798</c:v>
                </c:pt>
                <c:pt idx="951">
                  <c:v>24795.723172828944</c:v>
                </c:pt>
                <c:pt idx="952">
                  <c:v>24795.508141556846</c:v>
                </c:pt>
                <c:pt idx="953">
                  <c:v>24795.293109805505</c:v>
                </c:pt>
                <c:pt idx="954">
                  <c:v>24795.078077574926</c:v>
                </c:pt>
                <c:pt idx="955">
                  <c:v>24794.863044865117</c:v>
                </c:pt>
                <c:pt idx="956">
                  <c:v>24794.648011676083</c:v>
                </c:pt>
                <c:pt idx="957">
                  <c:v>24794.432978007837</c:v>
                </c:pt>
                <c:pt idx="958">
                  <c:v>24794.217943860378</c:v>
                </c:pt>
                <c:pt idx="959">
                  <c:v>24794.002909233717</c:v>
                </c:pt>
                <c:pt idx="960">
                  <c:v>24793.787874127858</c:v>
                </c:pt>
                <c:pt idx="961">
                  <c:v>24793.572838542808</c:v>
                </c:pt>
                <c:pt idx="962">
                  <c:v>24793.357802478578</c:v>
                </c:pt>
                <c:pt idx="963">
                  <c:v>24793.142765935168</c:v>
                </c:pt>
                <c:pt idx="964">
                  <c:v>24792.927728912589</c:v>
                </c:pt>
                <c:pt idx="965">
                  <c:v>24792.712691410845</c:v>
                </c:pt>
                <c:pt idx="966">
                  <c:v>24792.497653429942</c:v>
                </c:pt>
                <c:pt idx="967">
                  <c:v>24792.282614969889</c:v>
                </c:pt>
                <c:pt idx="968">
                  <c:v>24792.067576030695</c:v>
                </c:pt>
                <c:pt idx="969">
                  <c:v>24791.852536612361</c:v>
                </c:pt>
                <c:pt idx="970">
                  <c:v>24791.637496714895</c:v>
                </c:pt>
                <c:pt idx="971">
                  <c:v>24791.422456338303</c:v>
                </c:pt>
                <c:pt idx="972">
                  <c:v>24791.207415482593</c:v>
                </c:pt>
                <c:pt idx="973">
                  <c:v>24790.992374147772</c:v>
                </c:pt>
                <c:pt idx="974">
                  <c:v>24790.777332333844</c:v>
                </c:pt>
                <c:pt idx="975">
                  <c:v>24790.56229004082</c:v>
                </c:pt>
                <c:pt idx="976">
                  <c:v>24790.347247268703</c:v>
                </c:pt>
                <c:pt idx="977">
                  <c:v>24790.1322040175</c:v>
                </c:pt>
                <c:pt idx="978">
                  <c:v>24789.917160287219</c:v>
                </c:pt>
                <c:pt idx="979">
                  <c:v>24789.702116077864</c:v>
                </c:pt>
                <c:pt idx="980">
                  <c:v>24789.487071389445</c:v>
                </c:pt>
                <c:pt idx="981">
                  <c:v>24789.272026221966</c:v>
                </c:pt>
                <c:pt idx="982">
                  <c:v>24789.056980575431</c:v>
                </c:pt>
                <c:pt idx="983">
                  <c:v>24788.841934449854</c:v>
                </c:pt>
                <c:pt idx="984">
                  <c:v>24788.626887845239</c:v>
                </c:pt>
                <c:pt idx="985">
                  <c:v>24788.41184076159</c:v>
                </c:pt>
                <c:pt idx="986">
                  <c:v>24788.196793198913</c:v>
                </c:pt>
                <c:pt idx="987">
                  <c:v>24787.981745157216</c:v>
                </c:pt>
                <c:pt idx="988">
                  <c:v>24787.766696636503</c:v>
                </c:pt>
                <c:pt idx="989">
                  <c:v>24787.551647636785</c:v>
                </c:pt>
                <c:pt idx="990">
                  <c:v>24787.336598158065</c:v>
                </c:pt>
                <c:pt idx="991">
                  <c:v>24787.12154820035</c:v>
                </c:pt>
                <c:pt idx="992">
                  <c:v>24786.906497763648</c:v>
                </c:pt>
                <c:pt idx="993">
                  <c:v>24786.691446847966</c:v>
                </c:pt>
                <c:pt idx="994">
                  <c:v>24786.476395453312</c:v>
                </c:pt>
                <c:pt idx="995">
                  <c:v>24786.261343579688</c:v>
                </c:pt>
                <c:pt idx="996">
                  <c:v>24786.046291227107</c:v>
                </c:pt>
                <c:pt idx="997">
                  <c:v>24785.831238395567</c:v>
                </c:pt>
                <c:pt idx="998">
                  <c:v>24785.61618508508</c:v>
                </c:pt>
                <c:pt idx="999">
                  <c:v>24785.401131295654</c:v>
                </c:pt>
                <c:pt idx="1000">
                  <c:v>24785.186077027291</c:v>
                </c:pt>
                <c:pt idx="1001">
                  <c:v>24784.971022279999</c:v>
                </c:pt>
                <c:pt idx="1002">
                  <c:v>24784.755967053785</c:v>
                </c:pt>
                <c:pt idx="1003">
                  <c:v>24784.540911348653</c:v>
                </c:pt>
                <c:pt idx="1004">
                  <c:v>24784.325855164614</c:v>
                </c:pt>
                <c:pt idx="1005">
                  <c:v>24784.110798501672</c:v>
                </c:pt>
                <c:pt idx="1006">
                  <c:v>24783.895741359833</c:v>
                </c:pt>
                <c:pt idx="1007">
                  <c:v>24783.680683739105</c:v>
                </c:pt>
                <c:pt idx="1008">
                  <c:v>24783.465625639496</c:v>
                </c:pt>
                <c:pt idx="1009">
                  <c:v>24783.250567061008</c:v>
                </c:pt>
                <c:pt idx="1010">
                  <c:v>24783.03550800365</c:v>
                </c:pt>
                <c:pt idx="1011">
                  <c:v>24782.820448467428</c:v>
                </c:pt>
                <c:pt idx="1012">
                  <c:v>24782.60538845235</c:v>
                </c:pt>
                <c:pt idx="1013">
                  <c:v>24782.390327958423</c:v>
                </c:pt>
                <c:pt idx="1014">
                  <c:v>24782.175266985651</c:v>
                </c:pt>
                <c:pt idx="1015">
                  <c:v>24781.960205534044</c:v>
                </c:pt>
                <c:pt idx="1016">
                  <c:v>24781.745143603606</c:v>
                </c:pt>
                <c:pt idx="1017">
                  <c:v>24781.530081194345</c:v>
                </c:pt>
                <c:pt idx="1018">
                  <c:v>24781.315018306264</c:v>
                </c:pt>
                <c:pt idx="1019">
                  <c:v>24781.099954939375</c:v>
                </c:pt>
                <c:pt idx="1020">
                  <c:v>24780.884891093679</c:v>
                </c:pt>
                <c:pt idx="1021">
                  <c:v>24780.669826769186</c:v>
                </c:pt>
                <c:pt idx="1022">
                  <c:v>24780.454761965902</c:v>
                </c:pt>
                <c:pt idx="1023">
                  <c:v>24780.239696683831</c:v>
                </c:pt>
                <c:pt idx="1024">
                  <c:v>24780.024630922984</c:v>
                </c:pt>
                <c:pt idx="1025">
                  <c:v>24779.809564683364</c:v>
                </c:pt>
                <c:pt idx="1026">
                  <c:v>24779.594497964979</c:v>
                </c:pt>
                <c:pt idx="1027">
                  <c:v>24779.379430767836</c:v>
                </c:pt>
                <c:pt idx="1028">
                  <c:v>24779.164363091943</c:v>
                </c:pt>
                <c:pt idx="1029">
                  <c:v>24778.949294937302</c:v>
                </c:pt>
                <c:pt idx="1030">
                  <c:v>24778.734226303921</c:v>
                </c:pt>
                <c:pt idx="1031">
                  <c:v>24778.519157191808</c:v>
                </c:pt>
                <c:pt idx="1032">
                  <c:v>24778.304087600969</c:v>
                </c:pt>
                <c:pt idx="1033">
                  <c:v>24778.089017531413</c:v>
                </c:pt>
                <c:pt idx="1034">
                  <c:v>24777.873946983142</c:v>
                </c:pt>
                <c:pt idx="1035">
                  <c:v>24777.658875956164</c:v>
                </c:pt>
                <c:pt idx="1036">
                  <c:v>24777.443804450486</c:v>
                </c:pt>
                <c:pt idx="1037">
                  <c:v>24777.228732466116</c:v>
                </c:pt>
                <c:pt idx="1038">
                  <c:v>24777.01366000306</c:v>
                </c:pt>
                <c:pt idx="1039">
                  <c:v>24776.798587061323</c:v>
                </c:pt>
                <c:pt idx="1040">
                  <c:v>24776.583513640911</c:v>
                </c:pt>
                <c:pt idx="1041">
                  <c:v>24776.368439741829</c:v>
                </c:pt>
                <c:pt idx="1042">
                  <c:v>24776.153365364087</c:v>
                </c:pt>
                <c:pt idx="1043">
                  <c:v>24775.938290507689</c:v>
                </c:pt>
                <c:pt idx="1044">
                  <c:v>24775.723215172646</c:v>
                </c:pt>
                <c:pt idx="1045">
                  <c:v>24775.508139358961</c:v>
                </c:pt>
                <c:pt idx="1046">
                  <c:v>24775.293063066641</c:v>
                </c:pt>
                <c:pt idx="1047">
                  <c:v>24775.077986295695</c:v>
                </c:pt>
                <c:pt idx="1048">
                  <c:v>24774.862909046125</c:v>
                </c:pt>
                <c:pt idx="1049">
                  <c:v>24774.64783131794</c:v>
                </c:pt>
                <c:pt idx="1050">
                  <c:v>24774.432753111148</c:v>
                </c:pt>
                <c:pt idx="1051">
                  <c:v>24774.217674425752</c:v>
                </c:pt>
                <c:pt idx="1052">
                  <c:v>24774.002595261758</c:v>
                </c:pt>
                <c:pt idx="1053">
                  <c:v>24773.787515619177</c:v>
                </c:pt>
                <c:pt idx="1054">
                  <c:v>24773.572435498012</c:v>
                </c:pt>
                <c:pt idx="1055">
                  <c:v>24773.357354898271</c:v>
                </c:pt>
                <c:pt idx="1056">
                  <c:v>24773.142273819962</c:v>
                </c:pt>
                <c:pt idx="1057">
                  <c:v>24772.927192263091</c:v>
                </c:pt>
                <c:pt idx="1058">
                  <c:v>24772.712110227661</c:v>
                </c:pt>
                <c:pt idx="1059">
                  <c:v>24772.497027713682</c:v>
                </c:pt>
                <c:pt idx="1060">
                  <c:v>24772.281944721159</c:v>
                </c:pt>
                <c:pt idx="1061">
                  <c:v>24772.066861250096</c:v>
                </c:pt>
                <c:pt idx="1062">
                  <c:v>24771.851777300504</c:v>
                </c:pt>
                <c:pt idx="1063">
                  <c:v>24771.636692872391</c:v>
                </c:pt>
                <c:pt idx="1064">
                  <c:v>24771.42160796576</c:v>
                </c:pt>
                <c:pt idx="1065">
                  <c:v>24771.206522580618</c:v>
                </c:pt>
                <c:pt idx="1066">
                  <c:v>24770.991436716969</c:v>
                </c:pt>
                <c:pt idx="1067">
                  <c:v>24770.776350374821</c:v>
                </c:pt>
                <c:pt idx="1068">
                  <c:v>24770.561263554184</c:v>
                </c:pt>
                <c:pt idx="1069">
                  <c:v>24770.346176255061</c:v>
                </c:pt>
                <c:pt idx="1070">
                  <c:v>24770.131088477461</c:v>
                </c:pt>
                <c:pt idx="1071">
                  <c:v>24769.91600022139</c:v>
                </c:pt>
                <c:pt idx="1072">
                  <c:v>24769.700911486849</c:v>
                </c:pt>
                <c:pt idx="1073">
                  <c:v>24769.485822273851</c:v>
                </c:pt>
                <c:pt idx="1074">
                  <c:v>24769.270732582401</c:v>
                </c:pt>
                <c:pt idx="1075">
                  <c:v>24769.055642412506</c:v>
                </c:pt>
                <c:pt idx="1076">
                  <c:v>24768.840551764173</c:v>
                </c:pt>
                <c:pt idx="1077">
                  <c:v>24768.625460637402</c:v>
                </c:pt>
                <c:pt idx="1078">
                  <c:v>24768.410369032204</c:v>
                </c:pt>
                <c:pt idx="1079">
                  <c:v>24768.195276948591</c:v>
                </c:pt>
                <c:pt idx="1080">
                  <c:v>24767.980184386564</c:v>
                </c:pt>
                <c:pt idx="1081">
                  <c:v>24767.765091346129</c:v>
                </c:pt>
                <c:pt idx="1082">
                  <c:v>24767.549997827293</c:v>
                </c:pt>
                <c:pt idx="1083">
                  <c:v>24767.334903830062</c:v>
                </c:pt>
                <c:pt idx="1084">
                  <c:v>24767.119809354444</c:v>
                </c:pt>
                <c:pt idx="1085">
                  <c:v>24766.904714400447</c:v>
                </c:pt>
                <c:pt idx="1086">
                  <c:v>24766.689618968077</c:v>
                </c:pt>
                <c:pt idx="1087">
                  <c:v>24766.474523057335</c:v>
                </c:pt>
                <c:pt idx="1088">
                  <c:v>24766.259426668232</c:v>
                </c:pt>
                <c:pt idx="1089">
                  <c:v>24766.044329800778</c:v>
                </c:pt>
                <c:pt idx="1090">
                  <c:v>24765.829232454973</c:v>
                </c:pt>
                <c:pt idx="1091">
                  <c:v>24765.614134630825</c:v>
                </c:pt>
                <c:pt idx="1092">
                  <c:v>24765.399036328341</c:v>
                </c:pt>
                <c:pt idx="1093">
                  <c:v>24765.183937547532</c:v>
                </c:pt>
                <c:pt idx="1094">
                  <c:v>24764.968838288401</c:v>
                </c:pt>
                <c:pt idx="1095">
                  <c:v>24764.753738550949</c:v>
                </c:pt>
                <c:pt idx="1096">
                  <c:v>24764.538638335191</c:v>
                </c:pt>
                <c:pt idx="1097">
                  <c:v>24764.323537641128</c:v>
                </c:pt>
                <c:pt idx="1098">
                  <c:v>24764.108436468774</c:v>
                </c:pt>
                <c:pt idx="1099">
                  <c:v>24763.893334818124</c:v>
                </c:pt>
                <c:pt idx="1100">
                  <c:v>24763.678232689192</c:v>
                </c:pt>
                <c:pt idx="1101">
                  <c:v>24763.463130081986</c:v>
                </c:pt>
                <c:pt idx="1102">
                  <c:v>24763.248026996505</c:v>
                </c:pt>
                <c:pt idx="1103">
                  <c:v>24763.032923432762</c:v>
                </c:pt>
                <c:pt idx="1104">
                  <c:v>24762.817819390762</c:v>
                </c:pt>
                <c:pt idx="1105">
                  <c:v>24762.602714870514</c:v>
                </c:pt>
                <c:pt idx="1106">
                  <c:v>24762.387609872017</c:v>
                </c:pt>
                <c:pt idx="1107">
                  <c:v>24762.172504395287</c:v>
                </c:pt>
                <c:pt idx="1108">
                  <c:v>24761.957398440325</c:v>
                </c:pt>
                <c:pt idx="1109">
                  <c:v>24761.742292007133</c:v>
                </c:pt>
                <c:pt idx="1110">
                  <c:v>24761.527185095725</c:v>
                </c:pt>
                <c:pt idx="1111">
                  <c:v>24761.312077706105</c:v>
                </c:pt>
                <c:pt idx="1112">
                  <c:v>24761.096969838283</c:v>
                </c:pt>
                <c:pt idx="1113">
                  <c:v>24760.88186149226</c:v>
                </c:pt>
                <c:pt idx="1114">
                  <c:v>24760.666752668043</c:v>
                </c:pt>
                <c:pt idx="1115">
                  <c:v>24760.451643365643</c:v>
                </c:pt>
                <c:pt idx="1116">
                  <c:v>24760.236533585059</c:v>
                </c:pt>
                <c:pt idx="1117">
                  <c:v>24760.021423326307</c:v>
                </c:pt>
                <c:pt idx="1118">
                  <c:v>24759.806312589386</c:v>
                </c:pt>
                <c:pt idx="1119">
                  <c:v>24759.591201374304</c:v>
                </c:pt>
                <c:pt idx="1120">
                  <c:v>24759.376089681071</c:v>
                </c:pt>
                <c:pt idx="1121">
                  <c:v>24759.160977509691</c:v>
                </c:pt>
                <c:pt idx="1122">
                  <c:v>24758.945864860169</c:v>
                </c:pt>
                <c:pt idx="1123">
                  <c:v>24758.730751732513</c:v>
                </c:pt>
                <c:pt idx="1124">
                  <c:v>24758.515638126733</c:v>
                </c:pt>
                <c:pt idx="1125">
                  <c:v>24758.300524042828</c:v>
                </c:pt>
                <c:pt idx="1126">
                  <c:v>24758.085409480809</c:v>
                </c:pt>
                <c:pt idx="1127">
                  <c:v>24757.87029444068</c:v>
                </c:pt>
                <c:pt idx="1128">
                  <c:v>24757.65517892245</c:v>
                </c:pt>
                <c:pt idx="1129">
                  <c:v>24757.440062926129</c:v>
                </c:pt>
                <c:pt idx="1130">
                  <c:v>24757.224946451715</c:v>
                </c:pt>
                <c:pt idx="1131">
                  <c:v>24757.00982949922</c:v>
                </c:pt>
                <c:pt idx="1132">
                  <c:v>24756.794712068651</c:v>
                </c:pt>
                <c:pt idx="1133">
                  <c:v>24756.579594160012</c:v>
                </c:pt>
                <c:pt idx="1134">
                  <c:v>24756.364475773313</c:v>
                </c:pt>
                <c:pt idx="1135">
                  <c:v>24756.149356908554</c:v>
                </c:pt>
                <c:pt idx="1136">
                  <c:v>24755.934237565747</c:v>
                </c:pt>
                <c:pt idx="1137">
                  <c:v>24755.719117744899</c:v>
                </c:pt>
                <c:pt idx="1138">
                  <c:v>24755.503997446012</c:v>
                </c:pt>
                <c:pt idx="1139">
                  <c:v>24755.288876669096</c:v>
                </c:pt>
                <c:pt idx="1140">
                  <c:v>24755.073755414152</c:v>
                </c:pt>
                <c:pt idx="1141">
                  <c:v>24754.858633681193</c:v>
                </c:pt>
                <c:pt idx="1142">
                  <c:v>24754.643511470225</c:v>
                </c:pt>
                <c:pt idx="1143">
                  <c:v>24754.428388781253</c:v>
                </c:pt>
                <c:pt idx="1144">
                  <c:v>24754.213265614282</c:v>
                </c:pt>
                <c:pt idx="1145">
                  <c:v>24753.998141969318</c:v>
                </c:pt>
                <c:pt idx="1146">
                  <c:v>24753.78301784637</c:v>
                </c:pt>
                <c:pt idx="1147">
                  <c:v>24753.567893245447</c:v>
                </c:pt>
                <c:pt idx="1148">
                  <c:v>24753.352768166551</c:v>
                </c:pt>
                <c:pt idx="1149">
                  <c:v>24753.13764260969</c:v>
                </c:pt>
                <c:pt idx="1150">
                  <c:v>24752.922516574868</c:v>
                </c:pt>
                <c:pt idx="1151">
                  <c:v>24752.707390062096</c:v>
                </c:pt>
                <c:pt idx="1152">
                  <c:v>24752.492263071377</c:v>
                </c:pt>
                <c:pt idx="1153">
                  <c:v>24752.277135602719</c:v>
                </c:pt>
                <c:pt idx="1154">
                  <c:v>24752.062007656128</c:v>
                </c:pt>
                <c:pt idx="1155">
                  <c:v>24751.846879231609</c:v>
                </c:pt>
                <c:pt idx="1156">
                  <c:v>24751.631750329172</c:v>
                </c:pt>
                <c:pt idx="1157">
                  <c:v>24751.416620948821</c:v>
                </c:pt>
                <c:pt idx="1158">
                  <c:v>24751.201491090564</c:v>
                </c:pt>
                <c:pt idx="1159">
                  <c:v>24750.986360754403</c:v>
                </c:pt>
                <c:pt idx="1160">
                  <c:v>24750.77122994035</c:v>
                </c:pt>
                <c:pt idx="1161">
                  <c:v>24750.556098648409</c:v>
                </c:pt>
                <c:pt idx="1162">
                  <c:v>24750.34096687859</c:v>
                </c:pt>
                <c:pt idx="1163">
                  <c:v>24750.125834630893</c:v>
                </c:pt>
                <c:pt idx="1164">
                  <c:v>24749.91070190533</c:v>
                </c:pt>
                <c:pt idx="1165">
                  <c:v>24749.695568701904</c:v>
                </c:pt>
                <c:pt idx="1166">
                  <c:v>24749.480435020621</c:v>
                </c:pt>
                <c:pt idx="1167">
                  <c:v>24749.265300861491</c:v>
                </c:pt>
                <c:pt idx="1168">
                  <c:v>24749.050166224519</c:v>
                </c:pt>
                <c:pt idx="1169">
                  <c:v>24748.835031109709</c:v>
                </c:pt>
                <c:pt idx="1170">
                  <c:v>24748.619895517073</c:v>
                </c:pt>
                <c:pt idx="1171">
                  <c:v>24748.40475944661</c:v>
                </c:pt>
                <c:pt idx="1172">
                  <c:v>24748.189622898335</c:v>
                </c:pt>
                <c:pt idx="1173">
                  <c:v>24747.974485872248</c:v>
                </c:pt>
                <c:pt idx="1174">
                  <c:v>24747.759348368359</c:v>
                </c:pt>
                <c:pt idx="1175">
                  <c:v>24747.544210386674</c:v>
                </c:pt>
                <c:pt idx="1176">
                  <c:v>24747.329071927197</c:v>
                </c:pt>
                <c:pt idx="1177">
                  <c:v>24747.113932989934</c:v>
                </c:pt>
                <c:pt idx="1178">
                  <c:v>24746.898793574896</c:v>
                </c:pt>
                <c:pt idx="1179">
                  <c:v>24746.683653682085</c:v>
                </c:pt>
                <c:pt idx="1180">
                  <c:v>24746.468513311513</c:v>
                </c:pt>
                <c:pt idx="1181">
                  <c:v>24746.253372463179</c:v>
                </c:pt>
                <c:pt idx="1182">
                  <c:v>24746.038231137096</c:v>
                </c:pt>
                <c:pt idx="1183">
                  <c:v>24745.823089333266</c:v>
                </c:pt>
                <c:pt idx="1184">
                  <c:v>24745.6079470517</c:v>
                </c:pt>
                <c:pt idx="1185">
                  <c:v>24745.392804292402</c:v>
                </c:pt>
                <c:pt idx="1186">
                  <c:v>24745.177661055379</c:v>
                </c:pt>
                <c:pt idx="1187">
                  <c:v>24744.962517340635</c:v>
                </c:pt>
                <c:pt idx="1188">
                  <c:v>24744.747373148177</c:v>
                </c:pt>
                <c:pt idx="1189">
                  <c:v>24744.532228478012</c:v>
                </c:pt>
                <c:pt idx="1190">
                  <c:v>24744.317083330148</c:v>
                </c:pt>
                <c:pt idx="1191">
                  <c:v>24744.101937704592</c:v>
                </c:pt>
                <c:pt idx="1192">
                  <c:v>24743.886791601348</c:v>
                </c:pt>
                <c:pt idx="1193">
                  <c:v>24743.671645020426</c:v>
                </c:pt>
                <c:pt idx="1194">
                  <c:v>24743.456497961826</c:v>
                </c:pt>
                <c:pt idx="1195">
                  <c:v>24743.24135042556</c:v>
                </c:pt>
                <c:pt idx="1196">
                  <c:v>24743.026202411635</c:v>
                </c:pt>
                <c:pt idx="1197">
                  <c:v>24742.811053920053</c:v>
                </c:pt>
                <c:pt idx="1198">
                  <c:v>24742.595904950824</c:v>
                </c:pt>
                <c:pt idx="1199">
                  <c:v>24742.380755503953</c:v>
                </c:pt>
                <c:pt idx="1200">
                  <c:v>24742.165605579445</c:v>
                </c:pt>
                <c:pt idx="1201">
                  <c:v>24741.95045517731</c:v>
                </c:pt>
                <c:pt idx="1202">
                  <c:v>24741.735304297552</c:v>
                </c:pt>
                <c:pt idx="1203">
                  <c:v>24741.520152940178</c:v>
                </c:pt>
                <c:pt idx="1204">
                  <c:v>24741.305001105196</c:v>
                </c:pt>
                <c:pt idx="1205">
                  <c:v>24741.08984879261</c:v>
                </c:pt>
                <c:pt idx="1206">
                  <c:v>24740.874696002429</c:v>
                </c:pt>
                <c:pt idx="1207">
                  <c:v>24740.659542734655</c:v>
                </c:pt>
                <c:pt idx="1208">
                  <c:v>24740.444388989301</c:v>
                </c:pt>
                <c:pt idx="1209">
                  <c:v>24740.229234766368</c:v>
                </c:pt>
                <c:pt idx="1210">
                  <c:v>24740.014080065863</c:v>
                </c:pt>
                <c:pt idx="1211">
                  <c:v>24739.798924887797</c:v>
                </c:pt>
                <c:pt idx="1212">
                  <c:v>24739.583769232169</c:v>
                </c:pt>
                <c:pt idx="1213">
                  <c:v>24739.368613098992</c:v>
                </c:pt>
                <c:pt idx="1214">
                  <c:v>24739.153456488271</c:v>
                </c:pt>
                <c:pt idx="1215">
                  <c:v>24738.938299400012</c:v>
                </c:pt>
                <c:pt idx="1216">
                  <c:v>24738.723141834216</c:v>
                </c:pt>
                <c:pt idx="1217">
                  <c:v>24738.5079837909</c:v>
                </c:pt>
                <c:pt idx="1218">
                  <c:v>24738.292825270062</c:v>
                </c:pt>
                <c:pt idx="1219">
                  <c:v>24738.077666271714</c:v>
                </c:pt>
                <c:pt idx="1220">
                  <c:v>24737.86250679586</c:v>
                </c:pt>
                <c:pt idx="1221">
                  <c:v>24737.647346842507</c:v>
                </c:pt>
                <c:pt idx="1222">
                  <c:v>24737.432186411661</c:v>
                </c:pt>
                <c:pt idx="1223">
                  <c:v>24737.217025503327</c:v>
                </c:pt>
                <c:pt idx="1224">
                  <c:v>24737.001864117512</c:v>
                </c:pt>
                <c:pt idx="1225">
                  <c:v>24736.786702254223</c:v>
                </c:pt>
                <c:pt idx="1226">
                  <c:v>24736.571539913468</c:v>
                </c:pt>
                <c:pt idx="1227">
                  <c:v>24736.35637709525</c:v>
                </c:pt>
                <c:pt idx="1228">
                  <c:v>24736.141213799576</c:v>
                </c:pt>
                <c:pt idx="1229">
                  <c:v>24735.926050026457</c:v>
                </c:pt>
                <c:pt idx="1230">
                  <c:v>24735.710885775898</c:v>
                </c:pt>
                <c:pt idx="1231">
                  <c:v>24735.495721047901</c:v>
                </c:pt>
                <c:pt idx="1232">
                  <c:v>24735.280555842477</c:v>
                </c:pt>
                <c:pt idx="1233">
                  <c:v>24735.065390159631</c:v>
                </c:pt>
                <c:pt idx="1234">
                  <c:v>24734.850223999369</c:v>
                </c:pt>
                <c:pt idx="1235">
                  <c:v>24734.635057361698</c:v>
                </c:pt>
                <c:pt idx="1236">
                  <c:v>24734.419890246627</c:v>
                </c:pt>
                <c:pt idx="1237">
                  <c:v>24734.204722654158</c:v>
                </c:pt>
                <c:pt idx="1238">
                  <c:v>24733.989554584296</c:v>
                </c:pt>
                <c:pt idx="1239">
                  <c:v>24733.774386037054</c:v>
                </c:pt>
                <c:pt idx="1240">
                  <c:v>24733.559217012433</c:v>
                </c:pt>
                <c:pt idx="1241">
                  <c:v>24733.34404751044</c:v>
                </c:pt>
                <c:pt idx="1242">
                  <c:v>24733.128877531082</c:v>
                </c:pt>
                <c:pt idx="1243">
                  <c:v>24732.913707074371</c:v>
                </c:pt>
                <c:pt idx="1244">
                  <c:v>24732.698536140306</c:v>
                </c:pt>
                <c:pt idx="1245">
                  <c:v>24732.483364728898</c:v>
                </c:pt>
                <c:pt idx="1246">
                  <c:v>24732.268192840154</c:v>
                </c:pt>
                <c:pt idx="1247">
                  <c:v>24732.053020474075</c:v>
                </c:pt>
                <c:pt idx="1248">
                  <c:v>24731.837847630672</c:v>
                </c:pt>
                <c:pt idx="1249">
                  <c:v>24731.622674309947</c:v>
                </c:pt>
                <c:pt idx="1250">
                  <c:v>24731.407500511912</c:v>
                </c:pt>
                <c:pt idx="1251">
                  <c:v>24731.192326236571</c:v>
                </c:pt>
                <c:pt idx="1252">
                  <c:v>24730.97715148393</c:v>
                </c:pt>
                <c:pt idx="1253">
                  <c:v>24730.761976253994</c:v>
                </c:pt>
                <c:pt idx="1254">
                  <c:v>24730.54680054677</c:v>
                </c:pt>
                <c:pt idx="1255">
                  <c:v>24730.331624362268</c:v>
                </c:pt>
                <c:pt idx="1256">
                  <c:v>24730.116447700493</c:v>
                </c:pt>
                <c:pt idx="1257">
                  <c:v>24729.901270561451</c:v>
                </c:pt>
                <c:pt idx="1258">
                  <c:v>24729.686092945147</c:v>
                </c:pt>
                <c:pt idx="1259">
                  <c:v>24729.47091485159</c:v>
                </c:pt>
                <c:pt idx="1260">
                  <c:v>24729.255736280786</c:v>
                </c:pt>
                <c:pt idx="1261">
                  <c:v>24729.040557232736</c:v>
                </c:pt>
                <c:pt idx="1262">
                  <c:v>24728.825377707453</c:v>
                </c:pt>
                <c:pt idx="1263">
                  <c:v>24728.61019770494</c:v>
                </c:pt>
                <c:pt idx="1264">
                  <c:v>24728.395017225208</c:v>
                </c:pt>
                <c:pt idx="1265">
                  <c:v>24728.17983626826</c:v>
                </c:pt>
                <c:pt idx="1266">
                  <c:v>24727.964654834101</c:v>
                </c:pt>
                <c:pt idx="1267">
                  <c:v>24727.749472922736</c:v>
                </c:pt>
                <c:pt idx="1268">
                  <c:v>24727.534290534175</c:v>
                </c:pt>
                <c:pt idx="1269">
                  <c:v>24727.319107668427</c:v>
                </c:pt>
                <c:pt idx="1270">
                  <c:v>24727.103924325496</c:v>
                </c:pt>
                <c:pt idx="1271">
                  <c:v>24726.888740505387</c:v>
                </c:pt>
                <c:pt idx="1272">
                  <c:v>24726.673556208105</c:v>
                </c:pt>
                <c:pt idx="1273">
                  <c:v>24726.458371433659</c:v>
                </c:pt>
                <c:pt idx="1274">
                  <c:v>24726.243186182055</c:v>
                </c:pt>
                <c:pt idx="1275">
                  <c:v>24726.028000453302</c:v>
                </c:pt>
                <c:pt idx="1276">
                  <c:v>24725.812814247402</c:v>
                </c:pt>
                <c:pt idx="1277">
                  <c:v>24725.597627564362</c:v>
                </c:pt>
                <c:pt idx="1278">
                  <c:v>24725.382440404192</c:v>
                </c:pt>
                <c:pt idx="1279">
                  <c:v>24725.167252766896</c:v>
                </c:pt>
                <c:pt idx="1280">
                  <c:v>24724.95206465248</c:v>
                </c:pt>
                <c:pt idx="1281">
                  <c:v>24724.73687606095</c:v>
                </c:pt>
                <c:pt idx="1282">
                  <c:v>24724.521686992317</c:v>
                </c:pt>
                <c:pt idx="1283">
                  <c:v>24724.306497446585</c:v>
                </c:pt>
                <c:pt idx="1284">
                  <c:v>24724.091307423758</c:v>
                </c:pt>
                <c:pt idx="1285">
                  <c:v>24723.876116923842</c:v>
                </c:pt>
                <c:pt idx="1286">
                  <c:v>24723.660925946846</c:v>
                </c:pt>
                <c:pt idx="1287">
                  <c:v>24723.445734492776</c:v>
                </c:pt>
                <c:pt idx="1288">
                  <c:v>24723.230542561636</c:v>
                </c:pt>
                <c:pt idx="1289">
                  <c:v>24723.015350153433</c:v>
                </c:pt>
                <c:pt idx="1290">
                  <c:v>24722.800157268179</c:v>
                </c:pt>
                <c:pt idx="1291">
                  <c:v>24722.584963905876</c:v>
                </c:pt>
                <c:pt idx="1292">
                  <c:v>24722.369770066533</c:v>
                </c:pt>
                <c:pt idx="1293">
                  <c:v>24722.154575750152</c:v>
                </c:pt>
                <c:pt idx="1294">
                  <c:v>24721.939380956741</c:v>
                </c:pt>
                <c:pt idx="1295">
                  <c:v>24721.724185686307</c:v>
                </c:pt>
                <c:pt idx="1296">
                  <c:v>24721.508989938859</c:v>
                </c:pt>
                <c:pt idx="1297">
                  <c:v>24721.293793714398</c:v>
                </c:pt>
                <c:pt idx="1298">
                  <c:v>24721.078597012933</c:v>
                </c:pt>
                <c:pt idx="1299">
                  <c:v>24720.86339983447</c:v>
                </c:pt>
                <c:pt idx="1300">
                  <c:v>24720.648202179022</c:v>
                </c:pt>
                <c:pt idx="1301">
                  <c:v>24720.433004046587</c:v>
                </c:pt>
                <c:pt idx="1302">
                  <c:v>24720.217805437176</c:v>
                </c:pt>
                <c:pt idx="1303">
                  <c:v>24720.002606350794</c:v>
                </c:pt>
                <c:pt idx="1304">
                  <c:v>24719.787406787447</c:v>
                </c:pt>
                <c:pt idx="1305">
                  <c:v>24719.57220674714</c:v>
                </c:pt>
                <c:pt idx="1306">
                  <c:v>24719.357006229879</c:v>
                </c:pt>
                <c:pt idx="1307">
                  <c:v>24719.141805235675</c:v>
                </c:pt>
                <c:pt idx="1308">
                  <c:v>24718.926603764528</c:v>
                </c:pt>
                <c:pt idx="1309">
                  <c:v>24718.71140181645</c:v>
                </c:pt>
                <c:pt idx="1310">
                  <c:v>24718.496199391448</c:v>
                </c:pt>
                <c:pt idx="1311">
                  <c:v>24718.280996489524</c:v>
                </c:pt>
                <c:pt idx="1312">
                  <c:v>24718.065793110687</c:v>
                </c:pt>
                <c:pt idx="1313">
                  <c:v>24717.85058925494</c:v>
                </c:pt>
                <c:pt idx="1314">
                  <c:v>24717.635384922294</c:v>
                </c:pt>
                <c:pt idx="1315">
                  <c:v>24717.420180112753</c:v>
                </c:pt>
                <c:pt idx="1316">
                  <c:v>24717.204974826323</c:v>
                </c:pt>
                <c:pt idx="1317">
                  <c:v>24716.989769063013</c:v>
                </c:pt>
                <c:pt idx="1318">
                  <c:v>24716.774562822829</c:v>
                </c:pt>
                <c:pt idx="1319">
                  <c:v>24716.559356105776</c:v>
                </c:pt>
                <c:pt idx="1320">
                  <c:v>24716.344148911863</c:v>
                </c:pt>
                <c:pt idx="1321">
                  <c:v>24716.128941241095</c:v>
                </c:pt>
                <c:pt idx="1322">
                  <c:v>24715.913733093475</c:v>
                </c:pt>
                <c:pt idx="1323">
                  <c:v>24715.698524469015</c:v>
                </c:pt>
                <c:pt idx="1324">
                  <c:v>24715.483315367717</c:v>
                </c:pt>
                <c:pt idx="1325">
                  <c:v>24715.26810578959</c:v>
                </c:pt>
                <c:pt idx="1326">
                  <c:v>24715.05289573464</c:v>
                </c:pt>
                <c:pt idx="1327">
                  <c:v>24714.83768520287</c:v>
                </c:pt>
                <c:pt idx="1328">
                  <c:v>24714.62247419429</c:v>
                </c:pt>
                <c:pt idx="1329">
                  <c:v>24714.407262708904</c:v>
                </c:pt>
                <c:pt idx="1330">
                  <c:v>24714.192050746722</c:v>
                </c:pt>
                <c:pt idx="1331">
                  <c:v>24713.97683830775</c:v>
                </c:pt>
                <c:pt idx="1332">
                  <c:v>24713.761625391988</c:v>
                </c:pt>
                <c:pt idx="1333">
                  <c:v>24713.546411999447</c:v>
                </c:pt>
                <c:pt idx="1334">
                  <c:v>24713.331198130134</c:v>
                </c:pt>
                <c:pt idx="1335">
                  <c:v>24713.115983784057</c:v>
                </c:pt>
                <c:pt idx="1336">
                  <c:v>24712.900768961219</c:v>
                </c:pt>
                <c:pt idx="1337">
                  <c:v>24712.685553661628</c:v>
                </c:pt>
                <c:pt idx="1338">
                  <c:v>24712.47033788529</c:v>
                </c:pt>
                <c:pt idx="1339">
                  <c:v>24712.255121632214</c:v>
                </c:pt>
                <c:pt idx="1340">
                  <c:v>24712.039904902402</c:v>
                </c:pt>
                <c:pt idx="1341">
                  <c:v>24711.824687695862</c:v>
                </c:pt>
                <c:pt idx="1342">
                  <c:v>24711.609470012601</c:v>
                </c:pt>
                <c:pt idx="1343">
                  <c:v>24711.394251852627</c:v>
                </c:pt>
                <c:pt idx="1344">
                  <c:v>24711.179033215947</c:v>
                </c:pt>
                <c:pt idx="1345">
                  <c:v>24710.963814102564</c:v>
                </c:pt>
                <c:pt idx="1346">
                  <c:v>24710.748594512486</c:v>
                </c:pt>
                <c:pt idx="1347">
                  <c:v>24710.53337444572</c:v>
                </c:pt>
                <c:pt idx="1348">
                  <c:v>24710.31815390227</c:v>
                </c:pt>
                <c:pt idx="1349">
                  <c:v>24710.102932882146</c:v>
                </c:pt>
                <c:pt idx="1350">
                  <c:v>24709.887711385352</c:v>
                </c:pt>
                <c:pt idx="1351">
                  <c:v>24709.672489411892</c:v>
                </c:pt>
                <c:pt idx="1352">
                  <c:v>24709.457266961774</c:v>
                </c:pt>
                <c:pt idx="1353">
                  <c:v>24709.242044035007</c:v>
                </c:pt>
                <c:pt idx="1354">
                  <c:v>24709.026820631596</c:v>
                </c:pt>
                <c:pt idx="1355">
                  <c:v>24708.811596751548</c:v>
                </c:pt>
                <c:pt idx="1356">
                  <c:v>24708.596372394866</c:v>
                </c:pt>
                <c:pt idx="1357">
                  <c:v>24708.381147561562</c:v>
                </c:pt>
                <c:pt idx="1358">
                  <c:v>24708.165922251639</c:v>
                </c:pt>
                <c:pt idx="1359">
                  <c:v>24707.950696465105</c:v>
                </c:pt>
                <c:pt idx="1360">
                  <c:v>24707.735470201966</c:v>
                </c:pt>
                <c:pt idx="1361">
                  <c:v>24707.520243462222</c:v>
                </c:pt>
                <c:pt idx="1362">
                  <c:v>24707.305016245889</c:v>
                </c:pt>
                <c:pt idx="1363">
                  <c:v>24707.08978855297</c:v>
                </c:pt>
                <c:pt idx="1364">
                  <c:v>24706.874560383469</c:v>
                </c:pt>
                <c:pt idx="1365">
                  <c:v>24706.659331737395</c:v>
                </c:pt>
                <c:pt idx="1366">
                  <c:v>24706.444102614754</c:v>
                </c:pt>
                <c:pt idx="1367">
                  <c:v>24706.228873015552</c:v>
                </c:pt>
                <c:pt idx="1368">
                  <c:v>24706.013642939797</c:v>
                </c:pt>
                <c:pt idx="1369">
                  <c:v>24705.798412387492</c:v>
                </c:pt>
                <c:pt idx="1370">
                  <c:v>24705.583181358645</c:v>
                </c:pt>
                <c:pt idx="1371">
                  <c:v>24705.367949853262</c:v>
                </c:pt>
                <c:pt idx="1372">
                  <c:v>24705.152717871351</c:v>
                </c:pt>
                <c:pt idx="1373">
                  <c:v>24704.93748541292</c:v>
                </c:pt>
                <c:pt idx="1374">
                  <c:v>24704.722252477972</c:v>
                </c:pt>
                <c:pt idx="1375">
                  <c:v>24704.507019066517</c:v>
                </c:pt>
                <c:pt idx="1376">
                  <c:v>24704.291785178557</c:v>
                </c:pt>
                <c:pt idx="1377">
                  <c:v>24704.076550814098</c:v>
                </c:pt>
                <c:pt idx="1378">
                  <c:v>24703.86131597315</c:v>
                </c:pt>
                <c:pt idx="1379">
                  <c:v>24703.646080655719</c:v>
                </c:pt>
                <c:pt idx="1380">
                  <c:v>24703.43084486181</c:v>
                </c:pt>
                <c:pt idx="1381">
                  <c:v>24703.215608591432</c:v>
                </c:pt>
                <c:pt idx="1382">
                  <c:v>24703.000371844584</c:v>
                </c:pt>
                <c:pt idx="1383">
                  <c:v>24702.785134621281</c:v>
                </c:pt>
                <c:pt idx="1384">
                  <c:v>24702.569896921526</c:v>
                </c:pt>
                <c:pt idx="1385">
                  <c:v>24702.354658745327</c:v>
                </c:pt>
                <c:pt idx="1386">
                  <c:v>24702.139420092688</c:v>
                </c:pt>
                <c:pt idx="1387">
                  <c:v>24701.924180963615</c:v>
                </c:pt>
                <c:pt idx="1388">
                  <c:v>24701.708941358116</c:v>
                </c:pt>
                <c:pt idx="1389">
                  <c:v>24701.493701276198</c:v>
                </c:pt>
                <c:pt idx="1390">
                  <c:v>24701.278460717866</c:v>
                </c:pt>
                <c:pt idx="1391">
                  <c:v>24701.063219683128</c:v>
                </c:pt>
                <c:pt idx="1392">
                  <c:v>24700.847978171987</c:v>
                </c:pt>
                <c:pt idx="1393">
                  <c:v>24700.632736184452</c:v>
                </c:pt>
                <c:pt idx="1394">
                  <c:v>24700.417493720528</c:v>
                </c:pt>
                <c:pt idx="1395">
                  <c:v>24700.202250780225</c:v>
                </c:pt>
                <c:pt idx="1396">
                  <c:v>24699.987007363547</c:v>
                </c:pt>
                <c:pt idx="1397">
                  <c:v>24699.771763470497</c:v>
                </c:pt>
                <c:pt idx="1398">
                  <c:v>24699.556519101086</c:v>
                </c:pt>
                <c:pt idx="1399">
                  <c:v>24699.341274255319</c:v>
                </c:pt>
                <c:pt idx="1400">
                  <c:v>24699.126028933202</c:v>
                </c:pt>
                <c:pt idx="1401">
                  <c:v>24698.910783134739</c:v>
                </c:pt>
                <c:pt idx="1402">
                  <c:v>24698.695536859941</c:v>
                </c:pt>
                <c:pt idx="1403">
                  <c:v>24698.480290108815</c:v>
                </c:pt>
                <c:pt idx="1404">
                  <c:v>24698.265042881365</c:v>
                </c:pt>
                <c:pt idx="1405">
                  <c:v>24698.049795177594</c:v>
                </c:pt>
                <c:pt idx="1406">
                  <c:v>24697.834546997514</c:v>
                </c:pt>
                <c:pt idx="1407">
                  <c:v>24697.619298341127</c:v>
                </c:pt>
                <c:pt idx="1408">
                  <c:v>24697.404049208446</c:v>
                </c:pt>
                <c:pt idx="1409">
                  <c:v>24697.188799599469</c:v>
                </c:pt>
                <c:pt idx="1410">
                  <c:v>24696.973549514205</c:v>
                </c:pt>
                <c:pt idx="1411">
                  <c:v>24696.758298952664</c:v>
                </c:pt>
                <c:pt idx="1412">
                  <c:v>24696.543047914849</c:v>
                </c:pt>
                <c:pt idx="1413">
                  <c:v>24696.327796400768</c:v>
                </c:pt>
                <c:pt idx="1414">
                  <c:v>24696.112544410425</c:v>
                </c:pt>
                <c:pt idx="1415">
                  <c:v>24695.897291943831</c:v>
                </c:pt>
                <c:pt idx="1416">
                  <c:v>24695.682039000985</c:v>
                </c:pt>
                <c:pt idx="1417">
                  <c:v>24695.466785581903</c:v>
                </c:pt>
                <c:pt idx="1418">
                  <c:v>24695.251531686587</c:v>
                </c:pt>
                <c:pt idx="1419">
                  <c:v>24695.036277315037</c:v>
                </c:pt>
                <c:pt idx="1420">
                  <c:v>24694.821022467269</c:v>
                </c:pt>
                <c:pt idx="1421">
                  <c:v>24694.605767143286</c:v>
                </c:pt>
                <c:pt idx="1422">
                  <c:v>24694.390511343096</c:v>
                </c:pt>
                <c:pt idx="1423">
                  <c:v>24694.175255066697</c:v>
                </c:pt>
                <c:pt idx="1424">
                  <c:v>24693.959998314105</c:v>
                </c:pt>
                <c:pt idx="1425">
                  <c:v>24693.744741085324</c:v>
                </c:pt>
                <c:pt idx="1426">
                  <c:v>24693.529483380356</c:v>
                </c:pt>
                <c:pt idx="1427">
                  <c:v>24693.314225199214</c:v>
                </c:pt>
                <c:pt idx="1428">
                  <c:v>24693.0989665419</c:v>
                </c:pt>
                <c:pt idx="1429">
                  <c:v>24692.883707408422</c:v>
                </c:pt>
                <c:pt idx="1430">
                  <c:v>24692.668447798787</c:v>
                </c:pt>
                <c:pt idx="1431">
                  <c:v>24692.453187712999</c:v>
                </c:pt>
                <c:pt idx="1432">
                  <c:v>24692.237927151065</c:v>
                </c:pt>
                <c:pt idx="1433">
                  <c:v>24692.022666112993</c:v>
                </c:pt>
                <c:pt idx="1434">
                  <c:v>24691.807404598789</c:v>
                </c:pt>
                <c:pt idx="1435">
                  <c:v>24691.592142608457</c:v>
                </c:pt>
                <c:pt idx="1436">
                  <c:v>24691.376880142008</c:v>
                </c:pt>
                <c:pt idx="1437">
                  <c:v>24691.161617199446</c:v>
                </c:pt>
                <c:pt idx="1438">
                  <c:v>24690.946353780775</c:v>
                </c:pt>
                <c:pt idx="1439">
                  <c:v>24690.731089886005</c:v>
                </c:pt>
                <c:pt idx="1440">
                  <c:v>24690.51582551514</c:v>
                </c:pt>
                <c:pt idx="1441">
                  <c:v>24690.300560668187</c:v>
                </c:pt>
                <c:pt idx="1442">
                  <c:v>24690.085295345154</c:v>
                </c:pt>
                <c:pt idx="1443">
                  <c:v>24689.870029546044</c:v>
                </c:pt>
                <c:pt idx="1444">
                  <c:v>24689.654763270864</c:v>
                </c:pt>
                <c:pt idx="1445">
                  <c:v>24689.439496519626</c:v>
                </c:pt>
                <c:pt idx="1446">
                  <c:v>24689.224229292329</c:v>
                </c:pt>
                <c:pt idx="1447">
                  <c:v>24689.008961588981</c:v>
                </c:pt>
                <c:pt idx="1448">
                  <c:v>24688.793693409589</c:v>
                </c:pt>
                <c:pt idx="1449">
                  <c:v>24688.57842475416</c:v>
                </c:pt>
                <c:pt idx="1450">
                  <c:v>24688.363155622705</c:v>
                </c:pt>
                <c:pt idx="1451">
                  <c:v>24688.147886015224</c:v>
                </c:pt>
                <c:pt idx="1452">
                  <c:v>24687.932615931724</c:v>
                </c:pt>
                <c:pt idx="1453">
                  <c:v>24687.717345372213</c:v>
                </c:pt>
                <c:pt idx="1454">
                  <c:v>24687.502074336699</c:v>
                </c:pt>
                <c:pt idx="1455">
                  <c:v>24687.286802825187</c:v>
                </c:pt>
                <c:pt idx="1456">
                  <c:v>24687.071530837678</c:v>
                </c:pt>
                <c:pt idx="1457">
                  <c:v>24686.856258374188</c:v>
                </c:pt>
                <c:pt idx="1458">
                  <c:v>24686.640985434715</c:v>
                </c:pt>
                <c:pt idx="1459">
                  <c:v>24686.425712019271</c:v>
                </c:pt>
                <c:pt idx="1460">
                  <c:v>24686.210438127862</c:v>
                </c:pt>
                <c:pt idx="1461">
                  <c:v>24685.99516376049</c:v>
                </c:pt>
                <c:pt idx="1462">
                  <c:v>24685.779888917164</c:v>
                </c:pt>
                <c:pt idx="1463">
                  <c:v>24685.56461359789</c:v>
                </c:pt>
                <c:pt idx="1464">
                  <c:v>24685.349337802676</c:v>
                </c:pt>
                <c:pt idx="1465">
                  <c:v>24685.134061531524</c:v>
                </c:pt>
                <c:pt idx="1466">
                  <c:v>24684.918784784444</c:v>
                </c:pt>
                <c:pt idx="1467">
                  <c:v>24684.70350756144</c:v>
                </c:pt>
                <c:pt idx="1468">
                  <c:v>24684.488229862523</c:v>
                </c:pt>
                <c:pt idx="1469">
                  <c:v>24684.272951687701</c:v>
                </c:pt>
                <c:pt idx="1470">
                  <c:v>24684.057673036972</c:v>
                </c:pt>
                <c:pt idx="1471">
                  <c:v>24683.842393910349</c:v>
                </c:pt>
                <c:pt idx="1472">
                  <c:v>24683.627114307834</c:v>
                </c:pt>
                <c:pt idx="1473">
                  <c:v>24683.411834229435</c:v>
                </c:pt>
                <c:pt idx="1474">
                  <c:v>24683.196553675156</c:v>
                </c:pt>
                <c:pt idx="1475">
                  <c:v>24682.981272645007</c:v>
                </c:pt>
                <c:pt idx="1476">
                  <c:v>24682.765991138993</c:v>
                </c:pt>
                <c:pt idx="1477">
                  <c:v>24682.550709157123</c:v>
                </c:pt>
                <c:pt idx="1478">
                  <c:v>24682.335426699399</c:v>
                </c:pt>
                <c:pt idx="1479">
                  <c:v>24682.120143765831</c:v>
                </c:pt>
                <c:pt idx="1480">
                  <c:v>24681.904860356422</c:v>
                </c:pt>
                <c:pt idx="1481">
                  <c:v>24681.689576471181</c:v>
                </c:pt>
                <c:pt idx="1482">
                  <c:v>24681.47429211011</c:v>
                </c:pt>
                <c:pt idx="1483">
                  <c:v>24681.25900727322</c:v>
                </c:pt>
                <c:pt idx="1484">
                  <c:v>24681.043721960516</c:v>
                </c:pt>
                <c:pt idx="1485">
                  <c:v>24680.828436172007</c:v>
                </c:pt>
                <c:pt idx="1486">
                  <c:v>24680.613149907695</c:v>
                </c:pt>
                <c:pt idx="1487">
                  <c:v>24680.397863167589</c:v>
                </c:pt>
                <c:pt idx="1488">
                  <c:v>24680.182575951694</c:v>
                </c:pt>
                <c:pt idx="1489">
                  <c:v>24679.967288260017</c:v>
                </c:pt>
                <c:pt idx="1490">
                  <c:v>24679.752000092565</c:v>
                </c:pt>
                <c:pt idx="1491">
                  <c:v>24679.536711449346</c:v>
                </c:pt>
                <c:pt idx="1492">
                  <c:v>24679.321422330358</c:v>
                </c:pt>
                <c:pt idx="1493">
                  <c:v>24679.106132735618</c:v>
                </c:pt>
                <c:pt idx="1494">
                  <c:v>24678.890842665125</c:v>
                </c:pt>
                <c:pt idx="1495">
                  <c:v>24678.67555211889</c:v>
                </c:pt>
                <c:pt idx="1496">
                  <c:v>24678.460261096916</c:v>
                </c:pt>
                <c:pt idx="1497">
                  <c:v>24678.244969599215</c:v>
                </c:pt>
                <c:pt idx="1498">
                  <c:v>24678.029677625786</c:v>
                </c:pt>
                <c:pt idx="1499">
                  <c:v>24677.814385176636</c:v>
                </c:pt>
                <c:pt idx="1500">
                  <c:v>24677.599092251778</c:v>
                </c:pt>
                <c:pt idx="1501">
                  <c:v>24677.38379885121</c:v>
                </c:pt>
                <c:pt idx="1502">
                  <c:v>24677.168504974943</c:v>
                </c:pt>
                <c:pt idx="1503">
                  <c:v>24676.953210622985</c:v>
                </c:pt>
                <c:pt idx="1504">
                  <c:v>24676.73791579534</c:v>
                </c:pt>
                <c:pt idx="1505">
                  <c:v>24676.522620492015</c:v>
                </c:pt>
                <c:pt idx="1506">
                  <c:v>24676.307324713016</c:v>
                </c:pt>
                <c:pt idx="1507">
                  <c:v>24676.092028458348</c:v>
                </c:pt>
                <c:pt idx="1508">
                  <c:v>24675.876731728018</c:v>
                </c:pt>
                <c:pt idx="1509">
                  <c:v>24675.661434522037</c:v>
                </c:pt>
                <c:pt idx="1510">
                  <c:v>24675.446136840405</c:v>
                </c:pt>
                <c:pt idx="1511">
                  <c:v>24675.230838683132</c:v>
                </c:pt>
                <c:pt idx="1512">
                  <c:v>24675.015540050223</c:v>
                </c:pt>
                <c:pt idx="1513">
                  <c:v>24674.80024094168</c:v>
                </c:pt>
                <c:pt idx="1514">
                  <c:v>24674.584941357516</c:v>
                </c:pt>
                <c:pt idx="1515">
                  <c:v>24674.369641297737</c:v>
                </c:pt>
                <c:pt idx="1516">
                  <c:v>24674.154340762347</c:v>
                </c:pt>
                <c:pt idx="1517">
                  <c:v>24673.939039751353</c:v>
                </c:pt>
                <c:pt idx="1518">
                  <c:v>24673.723738264758</c:v>
                </c:pt>
                <c:pt idx="1519">
                  <c:v>24673.508436302574</c:v>
                </c:pt>
                <c:pt idx="1520">
                  <c:v>24673.293133864805</c:v>
                </c:pt>
                <c:pt idx="1521">
                  <c:v>24673.077830951461</c:v>
                </c:pt>
                <c:pt idx="1522">
                  <c:v>24672.862527562542</c:v>
                </c:pt>
                <c:pt idx="1523">
                  <c:v>24672.647223698055</c:v>
                </c:pt>
                <c:pt idx="1524">
                  <c:v>24672.431919358012</c:v>
                </c:pt>
                <c:pt idx="1525">
                  <c:v>24672.216614542413</c:v>
                </c:pt>
                <c:pt idx="1526">
                  <c:v>24672.001309251264</c:v>
                </c:pt>
                <c:pt idx="1527">
                  <c:v>24671.786003484576</c:v>
                </c:pt>
                <c:pt idx="1528">
                  <c:v>24671.570697242354</c:v>
                </c:pt>
                <c:pt idx="1529">
                  <c:v>24671.355390524604</c:v>
                </c:pt>
                <c:pt idx="1530">
                  <c:v>24671.140083331335</c:v>
                </c:pt>
                <c:pt idx="1531">
                  <c:v>24670.924775662548</c:v>
                </c:pt>
                <c:pt idx="1532">
                  <c:v>24670.709467518256</c:v>
                </c:pt>
                <c:pt idx="1533">
                  <c:v>24670.494158898458</c:v>
                </c:pt>
                <c:pt idx="1534">
                  <c:v>24670.278849803166</c:v>
                </c:pt>
                <c:pt idx="1535">
                  <c:v>24670.063540232386</c:v>
                </c:pt>
                <c:pt idx="1536">
                  <c:v>24669.848230186119</c:v>
                </c:pt>
                <c:pt idx="1537">
                  <c:v>24669.632919664375</c:v>
                </c:pt>
                <c:pt idx="1538">
                  <c:v>24669.417608667161</c:v>
                </c:pt>
                <c:pt idx="1539">
                  <c:v>24669.202297194483</c:v>
                </c:pt>
                <c:pt idx="1540">
                  <c:v>24668.986985246345</c:v>
                </c:pt>
                <c:pt idx="1541">
                  <c:v>24668.771672822757</c:v>
                </c:pt>
                <c:pt idx="1542">
                  <c:v>24668.556359923725</c:v>
                </c:pt>
                <c:pt idx="1543">
                  <c:v>24668.341046549252</c:v>
                </c:pt>
                <c:pt idx="1544">
                  <c:v>24668.125732699344</c:v>
                </c:pt>
                <c:pt idx="1545">
                  <c:v>24667.910418374013</c:v>
                </c:pt>
                <c:pt idx="1546">
                  <c:v>24667.69510357326</c:v>
                </c:pt>
                <c:pt idx="1547">
                  <c:v>24667.479788297092</c:v>
                </c:pt>
                <c:pt idx="1548">
                  <c:v>24667.264472545521</c:v>
                </c:pt>
                <c:pt idx="1549">
                  <c:v>24667.049156318546</c:v>
                </c:pt>
                <c:pt idx="1550">
                  <c:v>24666.833839616174</c:v>
                </c:pt>
                <c:pt idx="1551">
                  <c:v>24666.618522438417</c:v>
                </c:pt>
                <c:pt idx="1552">
                  <c:v>24666.403204785278</c:v>
                </c:pt>
                <c:pt idx="1553">
                  <c:v>24666.18788665676</c:v>
                </c:pt>
                <c:pt idx="1554">
                  <c:v>24665.972568052875</c:v>
                </c:pt>
                <c:pt idx="1555">
                  <c:v>24665.75724897363</c:v>
                </c:pt>
                <c:pt idx="1556">
                  <c:v>24665.541929419025</c:v>
                </c:pt>
                <c:pt idx="1557">
                  <c:v>24665.326609389071</c:v>
                </c:pt>
                <c:pt idx="1558">
                  <c:v>24665.111288883771</c:v>
                </c:pt>
                <c:pt idx="1559">
                  <c:v>24664.895967903136</c:v>
                </c:pt>
                <c:pt idx="1560">
                  <c:v>24664.680646447167</c:v>
                </c:pt>
                <c:pt idx="1561">
                  <c:v>24664.465324515873</c:v>
                </c:pt>
                <c:pt idx="1562">
                  <c:v>24664.25000210926</c:v>
                </c:pt>
                <c:pt idx="1563">
                  <c:v>24664.034679227338</c:v>
                </c:pt>
                <c:pt idx="1564">
                  <c:v>24663.819355870106</c:v>
                </c:pt>
                <c:pt idx="1565">
                  <c:v>24663.604032037576</c:v>
                </c:pt>
                <c:pt idx="1566">
                  <c:v>24663.388707729751</c:v>
                </c:pt>
                <c:pt idx="1567">
                  <c:v>24663.173382946643</c:v>
                </c:pt>
                <c:pt idx="1568">
                  <c:v>24662.958057688251</c:v>
                </c:pt>
                <c:pt idx="1569">
                  <c:v>24662.742731954586</c:v>
                </c:pt>
                <c:pt idx="1570">
                  <c:v>24662.527405745652</c:v>
                </c:pt>
                <c:pt idx="1571">
                  <c:v>24662.312079061459</c:v>
                </c:pt>
                <c:pt idx="1572">
                  <c:v>24662.096751902009</c:v>
                </c:pt>
                <c:pt idx="1573">
                  <c:v>24661.881424267311</c:v>
                </c:pt>
                <c:pt idx="1574">
                  <c:v>24661.666096157369</c:v>
                </c:pt>
                <c:pt idx="1575">
                  <c:v>24661.450767572191</c:v>
                </c:pt>
                <c:pt idx="1576">
                  <c:v>24661.235438511783</c:v>
                </c:pt>
                <c:pt idx="1577">
                  <c:v>24661.02010897615</c:v>
                </c:pt>
                <c:pt idx="1578">
                  <c:v>24660.804778965303</c:v>
                </c:pt>
                <c:pt idx="1579">
                  <c:v>24660.589448479241</c:v>
                </c:pt>
                <c:pt idx="1580">
                  <c:v>24660.374117517975</c:v>
                </c:pt>
                <c:pt idx="1581">
                  <c:v>24660.158786081513</c:v>
                </c:pt>
                <c:pt idx="1582">
                  <c:v>24659.943454169857</c:v>
                </c:pt>
                <c:pt idx="1583">
                  <c:v>24659.728121783017</c:v>
                </c:pt>
                <c:pt idx="1584">
                  <c:v>24659.512788920994</c:v>
                </c:pt>
                <c:pt idx="1585">
                  <c:v>24659.297455583801</c:v>
                </c:pt>
                <c:pt idx="1586">
                  <c:v>24659.082121771444</c:v>
                </c:pt>
                <c:pt idx="1587">
                  <c:v>24658.866787483923</c:v>
                </c:pt>
                <c:pt idx="1588">
                  <c:v>24658.651452721249</c:v>
                </c:pt>
                <c:pt idx="1589">
                  <c:v>24658.436117483427</c:v>
                </c:pt>
                <c:pt idx="1590">
                  <c:v>24658.220781770462</c:v>
                </c:pt>
                <c:pt idx="1591">
                  <c:v>24658.005445582363</c:v>
                </c:pt>
                <c:pt idx="1592">
                  <c:v>24657.790108919136</c:v>
                </c:pt>
                <c:pt idx="1593">
                  <c:v>24657.57477178079</c:v>
                </c:pt>
                <c:pt idx="1594">
                  <c:v>24657.359434167323</c:v>
                </c:pt>
                <c:pt idx="1595">
                  <c:v>24657.144096078748</c:v>
                </c:pt>
                <c:pt idx="1596">
                  <c:v>24656.92875751507</c:v>
                </c:pt>
                <c:pt idx="1597">
                  <c:v>24656.713418476294</c:v>
                </c:pt>
                <c:pt idx="1598">
                  <c:v>24656.498078962428</c:v>
                </c:pt>
                <c:pt idx="1599">
                  <c:v>24656.282738973478</c:v>
                </c:pt>
                <c:pt idx="1600">
                  <c:v>24656.067398509451</c:v>
                </c:pt>
                <c:pt idx="1601">
                  <c:v>24655.852057570351</c:v>
                </c:pt>
                <c:pt idx="1602">
                  <c:v>24655.636716156187</c:v>
                </c:pt>
                <c:pt idx="1603">
                  <c:v>24655.42137426696</c:v>
                </c:pt>
                <c:pt idx="1604">
                  <c:v>24655.206031902682</c:v>
                </c:pt>
                <c:pt idx="1605">
                  <c:v>24654.990689063357</c:v>
                </c:pt>
                <c:pt idx="1606">
                  <c:v>24654.775345748989</c:v>
                </c:pt>
                <c:pt idx="1607">
                  <c:v>24654.560001959591</c:v>
                </c:pt>
                <c:pt idx="1608">
                  <c:v>24654.344657695165</c:v>
                </c:pt>
                <c:pt idx="1609">
                  <c:v>24654.129312955716</c:v>
                </c:pt>
                <c:pt idx="1610">
                  <c:v>24653.913967741253</c:v>
                </c:pt>
                <c:pt idx="1611">
                  <c:v>24653.698622051783</c:v>
                </c:pt>
                <c:pt idx="1612">
                  <c:v>24653.483275887309</c:v>
                </c:pt>
                <c:pt idx="1613">
                  <c:v>24653.267929247839</c:v>
                </c:pt>
                <c:pt idx="1614">
                  <c:v>24653.052582133379</c:v>
                </c:pt>
                <c:pt idx="1615">
                  <c:v>24652.837234543935</c:v>
                </c:pt>
                <c:pt idx="1616">
                  <c:v>24652.621886479512</c:v>
                </c:pt>
                <c:pt idx="1617">
                  <c:v>24652.406537940118</c:v>
                </c:pt>
                <c:pt idx="1618">
                  <c:v>24652.191188925764</c:v>
                </c:pt>
                <c:pt idx="1619">
                  <c:v>24651.975839436454</c:v>
                </c:pt>
                <c:pt idx="1620">
                  <c:v>24651.760489472192</c:v>
                </c:pt>
                <c:pt idx="1621">
                  <c:v>24651.545139032984</c:v>
                </c:pt>
                <c:pt idx="1622">
                  <c:v>24651.329788118834</c:v>
                </c:pt>
                <c:pt idx="1623">
                  <c:v>24651.114436729753</c:v>
                </c:pt>
                <c:pt idx="1624">
                  <c:v>24650.899084865745</c:v>
                </c:pt>
                <c:pt idx="1625">
                  <c:v>24650.683732526817</c:v>
                </c:pt>
                <c:pt idx="1626">
                  <c:v>24650.468379712973</c:v>
                </c:pt>
                <c:pt idx="1627">
                  <c:v>24650.253026424223</c:v>
                </c:pt>
                <c:pt idx="1628">
                  <c:v>24650.037672660572</c:v>
                </c:pt>
                <c:pt idx="1629">
                  <c:v>24649.822318422026</c:v>
                </c:pt>
                <c:pt idx="1630">
                  <c:v>24649.606963708589</c:v>
                </c:pt>
                <c:pt idx="1631">
                  <c:v>24649.391608520273</c:v>
                </c:pt>
                <c:pt idx="1632">
                  <c:v>24649.17625285708</c:v>
                </c:pt>
                <c:pt idx="1633">
                  <c:v>24648.960896719014</c:v>
                </c:pt>
                <c:pt idx="1634">
                  <c:v>24648.745540106087</c:v>
                </c:pt>
                <c:pt idx="1635">
                  <c:v>24648.530183018302</c:v>
                </c:pt>
                <c:pt idx="1636">
                  <c:v>24648.314825455665</c:v>
                </c:pt>
                <c:pt idx="1637">
                  <c:v>24648.099467418186</c:v>
                </c:pt>
                <c:pt idx="1638">
                  <c:v>24647.884108905866</c:v>
                </c:pt>
                <c:pt idx="1639">
                  <c:v>24647.668749918717</c:v>
                </c:pt>
                <c:pt idx="1640">
                  <c:v>24647.453390456743</c:v>
                </c:pt>
                <c:pt idx="1641">
                  <c:v>24647.238030519948</c:v>
                </c:pt>
                <c:pt idx="1642">
                  <c:v>24647.022670108341</c:v>
                </c:pt>
                <c:pt idx="1643">
                  <c:v>24646.807309221927</c:v>
                </c:pt>
                <c:pt idx="1644">
                  <c:v>24646.591947860714</c:v>
                </c:pt>
                <c:pt idx="1645">
                  <c:v>24646.376586024704</c:v>
                </c:pt>
                <c:pt idx="1646">
                  <c:v>24646.161223713909</c:v>
                </c:pt>
                <c:pt idx="1647">
                  <c:v>24645.945860928332</c:v>
                </c:pt>
                <c:pt idx="1648">
                  <c:v>24645.730497667981</c:v>
                </c:pt>
                <c:pt idx="1649">
                  <c:v>24645.515133932859</c:v>
                </c:pt>
                <c:pt idx="1650">
                  <c:v>24645.299769722977</c:v>
                </c:pt>
                <c:pt idx="1651">
                  <c:v>24645.084405038338</c:v>
                </c:pt>
                <c:pt idx="1652">
                  <c:v>24644.869039878951</c:v>
                </c:pt>
                <c:pt idx="1653">
                  <c:v>24644.653674244819</c:v>
                </c:pt>
                <c:pt idx="1654">
                  <c:v>24644.438308135948</c:v>
                </c:pt>
                <c:pt idx="1655">
                  <c:v>24644.222941552347</c:v>
                </c:pt>
                <c:pt idx="1656">
                  <c:v>24644.007574494022</c:v>
                </c:pt>
                <c:pt idx="1657">
                  <c:v>24643.792206960981</c:v>
                </c:pt>
                <c:pt idx="1658">
                  <c:v>24643.576838953228</c:v>
                </c:pt>
                <c:pt idx="1659">
                  <c:v>24643.361470470769</c:v>
                </c:pt>
                <c:pt idx="1660">
                  <c:v>24643.146101513608</c:v>
                </c:pt>
                <c:pt idx="1661">
                  <c:v>24642.930732081757</c:v>
                </c:pt>
                <c:pt idx="1662">
                  <c:v>24642.715362175219</c:v>
                </c:pt>
                <c:pt idx="1663">
                  <c:v>24642.499991794</c:v>
                </c:pt>
                <c:pt idx="1664">
                  <c:v>24642.28462093811</c:v>
                </c:pt>
                <c:pt idx="1665">
                  <c:v>24642.06924960755</c:v>
                </c:pt>
                <c:pt idx="1666">
                  <c:v>24641.853877802328</c:v>
                </c:pt>
                <c:pt idx="1667">
                  <c:v>24641.638505522453</c:v>
                </c:pt>
                <c:pt idx="1668">
                  <c:v>24641.423132767923</c:v>
                </c:pt>
                <c:pt idx="1669">
                  <c:v>24641.207759538753</c:v>
                </c:pt>
                <c:pt idx="1670">
                  <c:v>24640.992385834947</c:v>
                </c:pt>
                <c:pt idx="1671">
                  <c:v>24640.777011656508</c:v>
                </c:pt>
                <c:pt idx="1672">
                  <c:v>24640.561637003448</c:v>
                </c:pt>
                <c:pt idx="1673">
                  <c:v>24640.346261875769</c:v>
                </c:pt>
                <c:pt idx="1674">
                  <c:v>24640.13088627348</c:v>
                </c:pt>
                <c:pt idx="1675">
                  <c:v>24639.915510196588</c:v>
                </c:pt>
                <c:pt idx="1676">
                  <c:v>24639.700133645096</c:v>
                </c:pt>
                <c:pt idx="1677">
                  <c:v>24639.484756619011</c:v>
                </c:pt>
                <c:pt idx="1678">
                  <c:v>24639.269379118341</c:v>
                </c:pt>
                <c:pt idx="1679">
                  <c:v>24639.054001143089</c:v>
                </c:pt>
                <c:pt idx="1680">
                  <c:v>24638.838622693263</c:v>
                </c:pt>
                <c:pt idx="1681">
                  <c:v>24638.62324376887</c:v>
                </c:pt>
                <c:pt idx="1682">
                  <c:v>24638.407864369918</c:v>
                </c:pt>
                <c:pt idx="1683">
                  <c:v>24638.192484496412</c:v>
                </c:pt>
                <c:pt idx="1684">
                  <c:v>24637.977104148358</c:v>
                </c:pt>
                <c:pt idx="1685">
                  <c:v>24637.761723325762</c:v>
                </c:pt>
                <c:pt idx="1686">
                  <c:v>24637.546342028632</c:v>
                </c:pt>
                <c:pt idx="1687">
                  <c:v>24637.330960256972</c:v>
                </c:pt>
                <c:pt idx="1688">
                  <c:v>24637.115578010787</c:v>
                </c:pt>
                <c:pt idx="1689">
                  <c:v>24636.900195290087</c:v>
                </c:pt>
                <c:pt idx="1690">
                  <c:v>24636.684812094874</c:v>
                </c:pt>
                <c:pt idx="1691">
                  <c:v>24636.46942842516</c:v>
                </c:pt>
                <c:pt idx="1692">
                  <c:v>24636.254044280948</c:v>
                </c:pt>
                <c:pt idx="1693">
                  <c:v>24636.038659662241</c:v>
                </c:pt>
                <c:pt idx="1694">
                  <c:v>24635.823274569051</c:v>
                </c:pt>
                <c:pt idx="1695">
                  <c:v>24635.607889001381</c:v>
                </c:pt>
                <c:pt idx="1696">
                  <c:v>24635.392502959239</c:v>
                </c:pt>
                <c:pt idx="1697">
                  <c:v>24635.177116442632</c:v>
                </c:pt>
                <c:pt idx="1698">
                  <c:v>24634.961729451563</c:v>
                </c:pt>
                <c:pt idx="1699">
                  <c:v>24634.74634198604</c:v>
                </c:pt>
                <c:pt idx="1700">
                  <c:v>24634.530954046069</c:v>
                </c:pt>
                <c:pt idx="1701">
                  <c:v>24634.315565631656</c:v>
                </c:pt>
                <c:pt idx="1702">
                  <c:v>24634.10017674281</c:v>
                </c:pt>
                <c:pt idx="1703">
                  <c:v>24633.884787379535</c:v>
                </c:pt>
                <c:pt idx="1704">
                  <c:v>24633.669397541838</c:v>
                </c:pt>
                <c:pt idx="1705">
                  <c:v>24633.454007229724</c:v>
                </c:pt>
                <c:pt idx="1706">
                  <c:v>24633.238616443199</c:v>
                </c:pt>
                <c:pt idx="1707">
                  <c:v>24633.023225182271</c:v>
                </c:pt>
                <c:pt idx="1708">
                  <c:v>24632.807833446946</c:v>
                </c:pt>
                <c:pt idx="1709">
                  <c:v>24632.592441237233</c:v>
                </c:pt>
                <c:pt idx="1710">
                  <c:v>24632.377048553131</c:v>
                </c:pt>
                <c:pt idx="1711">
                  <c:v>24632.161655394651</c:v>
                </c:pt>
                <c:pt idx="1712">
                  <c:v>24631.946261761801</c:v>
                </c:pt>
                <c:pt idx="1713">
                  <c:v>24631.730867654587</c:v>
                </c:pt>
                <c:pt idx="1714">
                  <c:v>24631.515473073014</c:v>
                </c:pt>
                <c:pt idx="1715">
                  <c:v>24631.300078017084</c:v>
                </c:pt>
                <c:pt idx="1716">
                  <c:v>24631.084682486809</c:v>
                </c:pt>
                <c:pt idx="1717">
                  <c:v>24630.869286482193</c:v>
                </c:pt>
                <c:pt idx="1718">
                  <c:v>24630.653890003243</c:v>
                </c:pt>
                <c:pt idx="1719">
                  <c:v>24630.438493049962</c:v>
                </c:pt>
                <c:pt idx="1720">
                  <c:v>24630.223095622361</c:v>
                </c:pt>
                <c:pt idx="1721">
                  <c:v>24630.007697720444</c:v>
                </c:pt>
                <c:pt idx="1722">
                  <c:v>24629.792299344219</c:v>
                </c:pt>
                <c:pt idx="1723">
                  <c:v>24629.576900493688</c:v>
                </c:pt>
                <c:pt idx="1724">
                  <c:v>24629.361501168863</c:v>
                </c:pt>
                <c:pt idx="1725">
                  <c:v>24629.146101369748</c:v>
                </c:pt>
                <c:pt idx="1726">
                  <c:v>24628.930701096349</c:v>
                </c:pt>
                <c:pt idx="1727">
                  <c:v>24628.715300348671</c:v>
                </c:pt>
                <c:pt idx="1728">
                  <c:v>24628.49989912672</c:v>
                </c:pt>
                <c:pt idx="1729">
                  <c:v>24628.284497430504</c:v>
                </c:pt>
                <c:pt idx="1730">
                  <c:v>24628.069095260031</c:v>
                </c:pt>
                <c:pt idx="1731">
                  <c:v>24627.853692615303</c:v>
                </c:pt>
                <c:pt idx="1732">
                  <c:v>24627.638289496328</c:v>
                </c:pt>
                <c:pt idx="1733">
                  <c:v>24627.422885903114</c:v>
                </c:pt>
                <c:pt idx="1734">
                  <c:v>24627.207481835663</c:v>
                </c:pt>
                <c:pt idx="1735">
                  <c:v>24626.992077293988</c:v>
                </c:pt>
                <c:pt idx="1736">
                  <c:v>24626.776672278091</c:v>
                </c:pt>
                <c:pt idx="1737">
                  <c:v>24626.56126678798</c:v>
                </c:pt>
                <c:pt idx="1738">
                  <c:v>24626.345860823658</c:v>
                </c:pt>
                <c:pt idx="1739">
                  <c:v>24626.130454385133</c:v>
                </c:pt>
                <c:pt idx="1740">
                  <c:v>24625.915047472416</c:v>
                </c:pt>
                <c:pt idx="1741">
                  <c:v>24625.699640085506</c:v>
                </c:pt>
                <c:pt idx="1742">
                  <c:v>24625.484232224411</c:v>
                </c:pt>
                <c:pt idx="1743">
                  <c:v>24625.268823889142</c:v>
                </c:pt>
                <c:pt idx="1744">
                  <c:v>24625.053415079699</c:v>
                </c:pt>
                <c:pt idx="1745">
                  <c:v>24624.838005796093</c:v>
                </c:pt>
                <c:pt idx="1746">
                  <c:v>24624.622596038327</c:v>
                </c:pt>
                <c:pt idx="1747">
                  <c:v>24624.407185806409</c:v>
                </c:pt>
                <c:pt idx="1748">
                  <c:v>24624.191775100346</c:v>
                </c:pt>
                <c:pt idx="1749">
                  <c:v>24623.976363920141</c:v>
                </c:pt>
                <c:pt idx="1750">
                  <c:v>24623.760952265802</c:v>
                </c:pt>
                <c:pt idx="1751">
                  <c:v>24623.545540137337</c:v>
                </c:pt>
                <c:pt idx="1752">
                  <c:v>24623.330127534751</c:v>
                </c:pt>
                <c:pt idx="1753">
                  <c:v>24623.11471445805</c:v>
                </c:pt>
                <c:pt idx="1754">
                  <c:v>24622.89930090724</c:v>
                </c:pt>
                <c:pt idx="1755">
                  <c:v>24622.683886882329</c:v>
                </c:pt>
                <c:pt idx="1756">
                  <c:v>24622.46847238332</c:v>
                </c:pt>
                <c:pt idx="1757">
                  <c:v>24622.253057410224</c:v>
                </c:pt>
                <c:pt idx="1758">
                  <c:v>24622.037641963045</c:v>
                </c:pt>
                <c:pt idx="1759">
                  <c:v>24621.822226041786</c:v>
                </c:pt>
                <c:pt idx="1760">
                  <c:v>24621.606809646459</c:v>
                </c:pt>
                <c:pt idx="1761">
                  <c:v>24621.391392777066</c:v>
                </c:pt>
                <c:pt idx="1762">
                  <c:v>24621.175975433613</c:v>
                </c:pt>
                <c:pt idx="1763">
                  <c:v>24620.960557616108</c:v>
                </c:pt>
                <c:pt idx="1764">
                  <c:v>24620.745139324561</c:v>
                </c:pt>
                <c:pt idx="1765">
                  <c:v>24620.52972055897</c:v>
                </c:pt>
                <c:pt idx="1766">
                  <c:v>24620.314301319351</c:v>
                </c:pt>
                <c:pt idx="1767">
                  <c:v>24620.0988816057</c:v>
                </c:pt>
                <c:pt idx="1768">
                  <c:v>24619.88346141803</c:v>
                </c:pt>
                <c:pt idx="1769">
                  <c:v>24619.668040756347</c:v>
                </c:pt>
                <c:pt idx="1770">
                  <c:v>24619.452619620653</c:v>
                </c:pt>
                <c:pt idx="1771">
                  <c:v>24619.23719801096</c:v>
                </c:pt>
                <c:pt idx="1772">
                  <c:v>24619.021775927267</c:v>
                </c:pt>
                <c:pt idx="1773">
                  <c:v>24618.806353369589</c:v>
                </c:pt>
                <c:pt idx="1774">
                  <c:v>24618.59093033793</c:v>
                </c:pt>
                <c:pt idx="1775">
                  <c:v>24618.37550683229</c:v>
                </c:pt>
                <c:pt idx="1776">
                  <c:v>24618.160082852683</c:v>
                </c:pt>
                <c:pt idx="1777">
                  <c:v>24617.944658399108</c:v>
                </c:pt>
                <c:pt idx="1778">
                  <c:v>24617.729233471575</c:v>
                </c:pt>
                <c:pt idx="1779">
                  <c:v>24617.513808070093</c:v>
                </c:pt>
                <c:pt idx="1780">
                  <c:v>24617.298382194662</c:v>
                </c:pt>
                <c:pt idx="1781">
                  <c:v>24617.082955845293</c:v>
                </c:pt>
                <c:pt idx="1782">
                  <c:v>24616.867529021991</c:v>
                </c:pt>
                <c:pt idx="1783">
                  <c:v>24616.652101724761</c:v>
                </c:pt>
                <c:pt idx="1784">
                  <c:v>24616.436673953609</c:v>
                </c:pt>
                <c:pt idx="1785">
                  <c:v>24616.221245708544</c:v>
                </c:pt>
                <c:pt idx="1786">
                  <c:v>24616.005816989571</c:v>
                </c:pt>
                <c:pt idx="1787">
                  <c:v>24615.790387796696</c:v>
                </c:pt>
                <c:pt idx="1788">
                  <c:v>24615.574958129928</c:v>
                </c:pt>
                <c:pt idx="1789">
                  <c:v>24615.359527989269</c:v>
                </c:pt>
                <c:pt idx="1790">
                  <c:v>24615.14409737473</c:v>
                </c:pt>
                <c:pt idx="1791">
                  <c:v>24614.928666286312</c:v>
                </c:pt>
                <c:pt idx="1792">
                  <c:v>24614.713234724026</c:v>
                </c:pt>
                <c:pt idx="1793">
                  <c:v>24614.497802687871</c:v>
                </c:pt>
                <c:pt idx="1794">
                  <c:v>24614.282370177862</c:v>
                </c:pt>
                <c:pt idx="1795">
                  <c:v>24614.066937193998</c:v>
                </c:pt>
                <c:pt idx="1796">
                  <c:v>24613.851503736292</c:v>
                </c:pt>
                <c:pt idx="1797">
                  <c:v>24613.636069804743</c:v>
                </c:pt>
                <c:pt idx="1798">
                  <c:v>24613.420635399365</c:v>
                </c:pt>
                <c:pt idx="1799">
                  <c:v>24613.205200520159</c:v>
                </c:pt>
                <c:pt idx="1800">
                  <c:v>24612.989765167131</c:v>
                </c:pt>
                <c:pt idx="1801">
                  <c:v>24612.774329340289</c:v>
                </c:pt>
                <c:pt idx="1802">
                  <c:v>24612.558893039641</c:v>
                </c:pt>
                <c:pt idx="1803">
                  <c:v>24612.343456265193</c:v>
                </c:pt>
                <c:pt idx="1804">
                  <c:v>24612.128019016945</c:v>
                </c:pt>
                <c:pt idx="1805">
                  <c:v>24611.912581294913</c:v>
                </c:pt>
                <c:pt idx="1806">
                  <c:v>24611.697143099096</c:v>
                </c:pt>
                <c:pt idx="1807">
                  <c:v>24611.481704429501</c:v>
                </c:pt>
                <c:pt idx="1808">
                  <c:v>24611.266265286136</c:v>
                </c:pt>
                <c:pt idx="1809">
                  <c:v>24611.050825669005</c:v>
                </c:pt>
                <c:pt idx="1810">
                  <c:v>24610.835385578117</c:v>
                </c:pt>
                <c:pt idx="1811">
                  <c:v>24610.619945013477</c:v>
                </c:pt>
                <c:pt idx="1812">
                  <c:v>24610.404503975093</c:v>
                </c:pt>
                <c:pt idx="1813">
                  <c:v>24610.189062462967</c:v>
                </c:pt>
                <c:pt idx="1814">
                  <c:v>24609.973620477111</c:v>
                </c:pt>
                <c:pt idx="1815">
                  <c:v>24609.758178017528</c:v>
                </c:pt>
                <c:pt idx="1816">
                  <c:v>24609.542735084226</c:v>
                </c:pt>
                <c:pt idx="1817">
                  <c:v>24609.327291677208</c:v>
                </c:pt>
                <c:pt idx="1818">
                  <c:v>24609.111847796485</c:v>
                </c:pt>
                <c:pt idx="1819">
                  <c:v>24608.896403442057</c:v>
                </c:pt>
                <c:pt idx="1820">
                  <c:v>24608.680958613935</c:v>
                </c:pt>
                <c:pt idx="1821">
                  <c:v>24608.465513312123</c:v>
                </c:pt>
                <c:pt idx="1822">
                  <c:v>24608.250067536632</c:v>
                </c:pt>
                <c:pt idx="1823">
                  <c:v>24608.034621287461</c:v>
                </c:pt>
                <c:pt idx="1824">
                  <c:v>24607.819174564618</c:v>
                </c:pt>
                <c:pt idx="1825">
                  <c:v>24607.603727368114</c:v>
                </c:pt>
                <c:pt idx="1826">
                  <c:v>24607.388279697949</c:v>
                </c:pt>
                <c:pt idx="1827">
                  <c:v>24607.172831554137</c:v>
                </c:pt>
                <c:pt idx="1828">
                  <c:v>24606.957382936675</c:v>
                </c:pt>
                <c:pt idx="1829">
                  <c:v>24606.741933845577</c:v>
                </c:pt>
                <c:pt idx="1830">
                  <c:v>24606.526484280843</c:v>
                </c:pt>
                <c:pt idx="1831">
                  <c:v>24606.311034242481</c:v>
                </c:pt>
                <c:pt idx="1832">
                  <c:v>24606.095583730501</c:v>
                </c:pt>
                <c:pt idx="1833">
                  <c:v>24605.880132744907</c:v>
                </c:pt>
                <c:pt idx="1834">
                  <c:v>24605.664681285707</c:v>
                </c:pt>
                <c:pt idx="1835">
                  <c:v>24605.449229352904</c:v>
                </c:pt>
                <c:pt idx="1836">
                  <c:v>24605.233776946505</c:v>
                </c:pt>
                <c:pt idx="1837">
                  <c:v>24605.018324066517</c:v>
                </c:pt>
                <c:pt idx="1838">
                  <c:v>24604.802870712945</c:v>
                </c:pt>
                <c:pt idx="1839">
                  <c:v>24604.587416885799</c:v>
                </c:pt>
                <c:pt idx="1840">
                  <c:v>24604.371962585079</c:v>
                </c:pt>
                <c:pt idx="1841">
                  <c:v>24604.156507810796</c:v>
                </c:pt>
                <c:pt idx="1842">
                  <c:v>24603.941052562957</c:v>
                </c:pt>
                <c:pt idx="1843">
                  <c:v>24603.725596841563</c:v>
                </c:pt>
                <c:pt idx="1844">
                  <c:v>24603.510140646627</c:v>
                </c:pt>
                <c:pt idx="1845">
                  <c:v>24603.294683978151</c:v>
                </c:pt>
                <c:pt idx="1846">
                  <c:v>24603.07922683614</c:v>
                </c:pt>
                <c:pt idx="1847">
                  <c:v>24602.863769220603</c:v>
                </c:pt>
                <c:pt idx="1848">
                  <c:v>24602.648311131547</c:v>
                </c:pt>
                <c:pt idx="1849">
                  <c:v>24602.432852568974</c:v>
                </c:pt>
                <c:pt idx="1850">
                  <c:v>24602.217393532894</c:v>
                </c:pt>
                <c:pt idx="1851">
                  <c:v>24602.001934023312</c:v>
                </c:pt>
                <c:pt idx="1852">
                  <c:v>24601.786474040236</c:v>
                </c:pt>
                <c:pt idx="1853">
                  <c:v>24601.571013583671</c:v>
                </c:pt>
                <c:pt idx="1854">
                  <c:v>24601.355552653618</c:v>
                </c:pt>
                <c:pt idx="1855">
                  <c:v>24601.140091250094</c:v>
                </c:pt>
                <c:pt idx="1856">
                  <c:v>24600.924629373098</c:v>
                </c:pt>
                <c:pt idx="1857">
                  <c:v>24600.709167022636</c:v>
                </c:pt>
                <c:pt idx="1858">
                  <c:v>24600.493704198718</c:v>
                </c:pt>
                <c:pt idx="1859">
                  <c:v>24600.278240901345</c:v>
                </c:pt>
                <c:pt idx="1860">
                  <c:v>24600.062777130526</c:v>
                </c:pt>
                <c:pt idx="1861">
                  <c:v>24599.847312886272</c:v>
                </c:pt>
                <c:pt idx="1862">
                  <c:v>24599.631848168581</c:v>
                </c:pt>
                <c:pt idx="1863">
                  <c:v>24599.416382977462</c:v>
                </c:pt>
                <c:pt idx="1864">
                  <c:v>24599.200917312926</c:v>
                </c:pt>
                <c:pt idx="1865">
                  <c:v>24598.985451174973</c:v>
                </c:pt>
                <c:pt idx="1866">
                  <c:v>24598.769984563609</c:v>
                </c:pt>
                <c:pt idx="1867">
                  <c:v>24598.554517478842</c:v>
                </c:pt>
                <c:pt idx="1868">
                  <c:v>24598.339049920683</c:v>
                </c:pt>
                <c:pt idx="1869">
                  <c:v>24598.123581889133</c:v>
                </c:pt>
                <c:pt idx="1870">
                  <c:v>24597.908113384197</c:v>
                </c:pt>
                <c:pt idx="1871">
                  <c:v>24597.692644405888</c:v>
                </c:pt>
                <c:pt idx="1872">
                  <c:v>24597.477174954209</c:v>
                </c:pt>
                <c:pt idx="1873">
                  <c:v>24597.261705029163</c:v>
                </c:pt>
                <c:pt idx="1874">
                  <c:v>24597.046234630761</c:v>
                </c:pt>
                <c:pt idx="1875">
                  <c:v>24596.830763759004</c:v>
                </c:pt>
                <c:pt idx="1876">
                  <c:v>24596.615292413902</c:v>
                </c:pt>
                <c:pt idx="1877">
                  <c:v>24596.399820595459</c:v>
                </c:pt>
                <c:pt idx="1878">
                  <c:v>24596.184348303686</c:v>
                </c:pt>
                <c:pt idx="1879">
                  <c:v>24595.968875538583</c:v>
                </c:pt>
                <c:pt idx="1880">
                  <c:v>24595.753402300157</c:v>
                </c:pt>
                <c:pt idx="1881">
                  <c:v>24595.537928588416</c:v>
                </c:pt>
                <c:pt idx="1882">
                  <c:v>24595.322454403369</c:v>
                </c:pt>
                <c:pt idx="1883">
                  <c:v>24595.106979745018</c:v>
                </c:pt>
                <c:pt idx="1884">
                  <c:v>24594.89150461337</c:v>
                </c:pt>
                <c:pt idx="1885">
                  <c:v>24594.676029008435</c:v>
                </c:pt>
                <c:pt idx="1886">
                  <c:v>24594.460552930217</c:v>
                </c:pt>
                <c:pt idx="1887">
                  <c:v>24594.24507637872</c:v>
                </c:pt>
                <c:pt idx="1888">
                  <c:v>24594.029599353951</c:v>
                </c:pt>
                <c:pt idx="1889">
                  <c:v>24593.814121855918</c:v>
                </c:pt>
                <c:pt idx="1890">
                  <c:v>24593.598643884627</c:v>
                </c:pt>
                <c:pt idx="1891">
                  <c:v>24593.383165440082</c:v>
                </c:pt>
                <c:pt idx="1892">
                  <c:v>24593.167686522291</c:v>
                </c:pt>
                <c:pt idx="1893">
                  <c:v>24592.952207131257</c:v>
                </c:pt>
                <c:pt idx="1894">
                  <c:v>24592.736727266991</c:v>
                </c:pt>
                <c:pt idx="1895">
                  <c:v>24592.521246929497</c:v>
                </c:pt>
                <c:pt idx="1896">
                  <c:v>24592.305766118781</c:v>
                </c:pt>
                <c:pt idx="1897">
                  <c:v>24592.090284834849</c:v>
                </c:pt>
                <c:pt idx="1898">
                  <c:v>24591.87480307771</c:v>
                </c:pt>
                <c:pt idx="1899">
                  <c:v>24591.659320847368</c:v>
                </c:pt>
                <c:pt idx="1900">
                  <c:v>24591.443838143827</c:v>
                </c:pt>
                <c:pt idx="1901">
                  <c:v>24591.228354967097</c:v>
                </c:pt>
                <c:pt idx="1902">
                  <c:v>24591.012871317183</c:v>
                </c:pt>
                <c:pt idx="1903">
                  <c:v>24590.797387194092</c:v>
                </c:pt>
                <c:pt idx="1904">
                  <c:v>24590.581902597831</c:v>
                </c:pt>
                <c:pt idx="1905">
                  <c:v>24590.366417528403</c:v>
                </c:pt>
                <c:pt idx="1906">
                  <c:v>24590.150931985812</c:v>
                </c:pt>
                <c:pt idx="1907">
                  <c:v>24589.93544597007</c:v>
                </c:pt>
                <c:pt idx="1908">
                  <c:v>24589.719959481183</c:v>
                </c:pt>
                <c:pt idx="1909">
                  <c:v>24589.504472519155</c:v>
                </c:pt>
                <c:pt idx="1910">
                  <c:v>24589.288985083993</c:v>
                </c:pt>
                <c:pt idx="1911">
                  <c:v>24589.073497175701</c:v>
                </c:pt>
                <c:pt idx="1912">
                  <c:v>24588.858008794286</c:v>
                </c:pt>
                <c:pt idx="1913">
                  <c:v>24588.642519939756</c:v>
                </c:pt>
                <c:pt idx="1914">
                  <c:v>24588.427030612118</c:v>
                </c:pt>
                <c:pt idx="1915">
                  <c:v>24588.211540811375</c:v>
                </c:pt>
                <c:pt idx="1916">
                  <c:v>24587.996050537535</c:v>
                </c:pt>
                <c:pt idx="1917">
                  <c:v>24587.780559790604</c:v>
                </c:pt>
                <c:pt idx="1918">
                  <c:v>24587.565068570588</c:v>
                </c:pt>
                <c:pt idx="1919">
                  <c:v>24587.349576877492</c:v>
                </c:pt>
                <c:pt idx="1920">
                  <c:v>24587.134084711328</c:v>
                </c:pt>
                <c:pt idx="1921">
                  <c:v>24586.918592072096</c:v>
                </c:pt>
                <c:pt idx="1922">
                  <c:v>24586.703098959802</c:v>
                </c:pt>
                <c:pt idx="1923">
                  <c:v>24586.487605374456</c:v>
                </c:pt>
                <c:pt idx="1924">
                  <c:v>24586.272111316062</c:v>
                </c:pt>
                <c:pt idx="1925">
                  <c:v>24586.056616784626</c:v>
                </c:pt>
                <c:pt idx="1926">
                  <c:v>24585.841121780155</c:v>
                </c:pt>
                <c:pt idx="1927">
                  <c:v>24585.625626302655</c:v>
                </c:pt>
                <c:pt idx="1928">
                  <c:v>24585.410130352135</c:v>
                </c:pt>
                <c:pt idx="1929">
                  <c:v>24585.194633928597</c:v>
                </c:pt>
                <c:pt idx="1930">
                  <c:v>24584.979137032049</c:v>
                </c:pt>
                <c:pt idx="1931">
                  <c:v>24584.763639662498</c:v>
                </c:pt>
                <c:pt idx="1932">
                  <c:v>24584.548141819949</c:v>
                </c:pt>
                <c:pt idx="1933">
                  <c:v>24584.332643504407</c:v>
                </c:pt>
                <c:pt idx="1934">
                  <c:v>24584.117144715881</c:v>
                </c:pt>
                <c:pt idx="1935">
                  <c:v>24583.901645454374</c:v>
                </c:pt>
                <c:pt idx="1936">
                  <c:v>24583.686145719894</c:v>
                </c:pt>
                <c:pt idx="1937">
                  <c:v>24583.470645512451</c:v>
                </c:pt>
                <c:pt idx="1938">
                  <c:v>24583.255144832045</c:v>
                </c:pt>
                <c:pt idx="1939">
                  <c:v>24583.039643678687</c:v>
                </c:pt>
                <c:pt idx="1940">
                  <c:v>24582.824142052381</c:v>
                </c:pt>
                <c:pt idx="1941">
                  <c:v>24582.60863995313</c:v>
                </c:pt>
                <c:pt idx="1942">
                  <c:v>24582.393137380946</c:v>
                </c:pt>
                <c:pt idx="1943">
                  <c:v>24582.177634335832</c:v>
                </c:pt>
                <c:pt idx="1944">
                  <c:v>24581.962130817792</c:v>
                </c:pt>
                <c:pt idx="1945">
                  <c:v>24581.746626826836</c:v>
                </c:pt>
                <c:pt idx="1946">
                  <c:v>24581.531122362969</c:v>
                </c:pt>
                <c:pt idx="1947">
                  <c:v>24581.315617426197</c:v>
                </c:pt>
                <c:pt idx="1948">
                  <c:v>24581.100112016527</c:v>
                </c:pt>
                <c:pt idx="1949">
                  <c:v>24580.884606133968</c:v>
                </c:pt>
                <c:pt idx="1950">
                  <c:v>24580.669099778523</c:v>
                </c:pt>
                <c:pt idx="1951">
                  <c:v>24580.453592950198</c:v>
                </c:pt>
                <c:pt idx="1952">
                  <c:v>24580.238085648998</c:v>
                </c:pt>
                <c:pt idx="1953">
                  <c:v>24580.02257787493</c:v>
                </c:pt>
                <c:pt idx="1954">
                  <c:v>24579.807069628001</c:v>
                </c:pt>
                <c:pt idx="1955">
                  <c:v>24579.591560908219</c:v>
                </c:pt>
                <c:pt idx="1956">
                  <c:v>24579.376051715586</c:v>
                </c:pt>
                <c:pt idx="1957">
                  <c:v>24579.160542050111</c:v>
                </c:pt>
                <c:pt idx="1958">
                  <c:v>24578.9450319118</c:v>
                </c:pt>
                <c:pt idx="1959">
                  <c:v>24578.729521300658</c:v>
                </c:pt>
                <c:pt idx="1960">
                  <c:v>24578.514010216692</c:v>
                </c:pt>
                <c:pt idx="1961">
                  <c:v>24578.298498659908</c:v>
                </c:pt>
                <c:pt idx="1962">
                  <c:v>24578.08298663031</c:v>
                </c:pt>
                <c:pt idx="1963">
                  <c:v>24577.86747412791</c:v>
                </c:pt>
                <c:pt idx="1964">
                  <c:v>24577.651961152711</c:v>
                </c:pt>
                <c:pt idx="1965">
                  <c:v>24577.436447704717</c:v>
                </c:pt>
                <c:pt idx="1966">
                  <c:v>24577.220933783938</c:v>
                </c:pt>
                <c:pt idx="1967">
                  <c:v>24577.005419390378</c:v>
                </c:pt>
                <c:pt idx="1968">
                  <c:v>24576.789904524041</c:v>
                </c:pt>
                <c:pt idx="1969">
                  <c:v>24576.574389184938</c:v>
                </c:pt>
                <c:pt idx="1970">
                  <c:v>24576.358873373072</c:v>
                </c:pt>
                <c:pt idx="1971">
                  <c:v>24576.143357088451</c:v>
                </c:pt>
                <c:pt idx="1972">
                  <c:v>24575.927840331078</c:v>
                </c:pt>
                <c:pt idx="1973">
                  <c:v>24575.712323100965</c:v>
                </c:pt>
                <c:pt idx="1974">
                  <c:v>24575.496805398114</c:v>
                </c:pt>
                <c:pt idx="1975">
                  <c:v>24575.281287222529</c:v>
                </c:pt>
                <c:pt idx="1976">
                  <c:v>24575.065768574223</c:v>
                </c:pt>
                <c:pt idx="1977">
                  <c:v>24574.850249453197</c:v>
                </c:pt>
                <c:pt idx="1978">
                  <c:v>24574.634729859459</c:v>
                </c:pt>
                <c:pt idx="1979">
                  <c:v>24574.419209793014</c:v>
                </c:pt>
                <c:pt idx="1980">
                  <c:v>24574.203689253871</c:v>
                </c:pt>
                <c:pt idx="1981">
                  <c:v>24573.988168242031</c:v>
                </c:pt>
                <c:pt idx="1982">
                  <c:v>24573.772646757505</c:v>
                </c:pt>
                <c:pt idx="1983">
                  <c:v>24573.557124800296</c:v>
                </c:pt>
                <c:pt idx="1984">
                  <c:v>24573.341602370412</c:v>
                </c:pt>
                <c:pt idx="1985">
                  <c:v>24573.12607946786</c:v>
                </c:pt>
                <c:pt idx="1986">
                  <c:v>24572.910556092647</c:v>
                </c:pt>
                <c:pt idx="1987">
                  <c:v>24572.695032244777</c:v>
                </c:pt>
                <c:pt idx="1988">
                  <c:v>24572.479507924258</c:v>
                </c:pt>
                <c:pt idx="1989">
                  <c:v>24572.263983131088</c:v>
                </c:pt>
                <c:pt idx="1990">
                  <c:v>24572.048457865283</c:v>
                </c:pt>
                <c:pt idx="1991">
                  <c:v>24571.832932126847</c:v>
                </c:pt>
                <c:pt idx="1992">
                  <c:v>24571.617405915782</c:v>
                </c:pt>
                <c:pt idx="1993">
                  <c:v>24571.4018792321</c:v>
                </c:pt>
                <c:pt idx="1994">
                  <c:v>24571.186352075805</c:v>
                </c:pt>
                <c:pt idx="1995">
                  <c:v>24570.970824446904</c:v>
                </c:pt>
                <c:pt idx="1996">
                  <c:v>24570.7552963454</c:v>
                </c:pt>
                <c:pt idx="1997">
                  <c:v>24570.539767771301</c:v>
                </c:pt>
                <c:pt idx="1998">
                  <c:v>24570.324238724614</c:v>
                </c:pt>
                <c:pt idx="1999">
                  <c:v>24570.108709205346</c:v>
                </c:pt>
                <c:pt idx="2000">
                  <c:v>24569.893179213501</c:v>
                </c:pt>
                <c:pt idx="2001">
                  <c:v>24569.677648749086</c:v>
                </c:pt>
                <c:pt idx="2002">
                  <c:v>24569.462117812105</c:v>
                </c:pt>
                <c:pt idx="2003">
                  <c:v>24569.246586402565</c:v>
                </c:pt>
                <c:pt idx="2004">
                  <c:v>24569.031054520477</c:v>
                </c:pt>
                <c:pt idx="2005">
                  <c:v>24568.815522165842</c:v>
                </c:pt>
                <c:pt idx="2006">
                  <c:v>24568.599989338669</c:v>
                </c:pt>
                <c:pt idx="2007">
                  <c:v>24568.384456038963</c:v>
                </c:pt>
                <c:pt idx="2008">
                  <c:v>24568.16892226673</c:v>
                </c:pt>
                <c:pt idx="2009">
                  <c:v>24567.953388021979</c:v>
                </c:pt>
                <c:pt idx="2010">
                  <c:v>24567.737853304712</c:v>
                </c:pt>
                <c:pt idx="2011">
                  <c:v>24567.522318114934</c:v>
                </c:pt>
                <c:pt idx="2012">
                  <c:v>24567.306782452655</c:v>
                </c:pt>
                <c:pt idx="2013">
                  <c:v>24567.091246317879</c:v>
                </c:pt>
                <c:pt idx="2014">
                  <c:v>24566.875709710617</c:v>
                </c:pt>
                <c:pt idx="2015">
                  <c:v>24566.660172630869</c:v>
                </c:pt>
                <c:pt idx="2016">
                  <c:v>24566.444635078646</c:v>
                </c:pt>
                <c:pt idx="2017">
                  <c:v>24566.229097053951</c:v>
                </c:pt>
                <c:pt idx="2018">
                  <c:v>24566.013558556788</c:v>
                </c:pt>
                <c:pt idx="2019">
                  <c:v>24565.798019587168</c:v>
                </c:pt>
                <c:pt idx="2020">
                  <c:v>24565.582480145094</c:v>
                </c:pt>
                <c:pt idx="2021">
                  <c:v>24565.366940230575</c:v>
                </c:pt>
                <c:pt idx="2022">
                  <c:v>24565.151399843617</c:v>
                </c:pt>
                <c:pt idx="2023">
                  <c:v>24564.935858984227</c:v>
                </c:pt>
                <c:pt idx="2024">
                  <c:v>24564.720317652405</c:v>
                </c:pt>
                <c:pt idx="2025">
                  <c:v>24564.504775848163</c:v>
                </c:pt>
                <c:pt idx="2026">
                  <c:v>24564.289233571504</c:v>
                </c:pt>
                <c:pt idx="2027">
                  <c:v>24564.073690822439</c:v>
                </c:pt>
                <c:pt idx="2028">
                  <c:v>24563.858147600971</c:v>
                </c:pt>
                <c:pt idx="2029">
                  <c:v>24563.642603907105</c:v>
                </c:pt>
                <c:pt idx="2030">
                  <c:v>24563.427059740847</c:v>
                </c:pt>
                <c:pt idx="2031">
                  <c:v>24563.211515102204</c:v>
                </c:pt>
                <c:pt idx="2032">
                  <c:v>24562.995969991185</c:v>
                </c:pt>
                <c:pt idx="2033">
                  <c:v>24562.780424407792</c:v>
                </c:pt>
                <c:pt idx="2034">
                  <c:v>24562.564878352034</c:v>
                </c:pt>
                <c:pt idx="2035">
                  <c:v>24562.349331823913</c:v>
                </c:pt>
                <c:pt idx="2036">
                  <c:v>24562.13378482344</c:v>
                </c:pt>
                <c:pt idx="2037">
                  <c:v>24561.918237350619</c:v>
                </c:pt>
                <c:pt idx="2038">
                  <c:v>24561.702689405458</c:v>
                </c:pt>
                <c:pt idx="2039">
                  <c:v>24561.487140987963</c:v>
                </c:pt>
                <c:pt idx="2040">
                  <c:v>24561.271592098135</c:v>
                </c:pt>
                <c:pt idx="2041">
                  <c:v>24561.056042735985</c:v>
                </c:pt>
                <c:pt idx="2042">
                  <c:v>24560.84049290152</c:v>
                </c:pt>
                <c:pt idx="2043">
                  <c:v>24560.624942594746</c:v>
                </c:pt>
                <c:pt idx="2044">
                  <c:v>24560.409391815669</c:v>
                </c:pt>
                <c:pt idx="2045">
                  <c:v>24560.19384056429</c:v>
                </c:pt>
                <c:pt idx="2046">
                  <c:v>24559.978288840619</c:v>
                </c:pt>
                <c:pt idx="2047">
                  <c:v>24559.762736644665</c:v>
                </c:pt>
                <c:pt idx="2048">
                  <c:v>24559.547183976432</c:v>
                </c:pt>
                <c:pt idx="2049">
                  <c:v>24559.331630835921</c:v>
                </c:pt>
                <c:pt idx="2050">
                  <c:v>24559.116077223145</c:v>
                </c:pt>
                <c:pt idx="2051">
                  <c:v>24558.900523138109</c:v>
                </c:pt>
                <c:pt idx="2052">
                  <c:v>24558.684968580819</c:v>
                </c:pt>
                <c:pt idx="2053">
                  <c:v>24558.469413551276</c:v>
                </c:pt>
                <c:pt idx="2054">
                  <c:v>24558.253858049491</c:v>
                </c:pt>
                <c:pt idx="2055">
                  <c:v>24558.038302075471</c:v>
                </c:pt>
                <c:pt idx="2056">
                  <c:v>24557.822745629222</c:v>
                </c:pt>
                <c:pt idx="2057">
                  <c:v>24557.607188710746</c:v>
                </c:pt>
                <c:pt idx="2058">
                  <c:v>24557.391631320053</c:v>
                </c:pt>
                <c:pt idx="2059">
                  <c:v>24557.176073457151</c:v>
                </c:pt>
                <c:pt idx="2060">
                  <c:v>24556.960515122038</c:v>
                </c:pt>
                <c:pt idx="2061">
                  <c:v>24556.744956314727</c:v>
                </c:pt>
                <c:pt idx="2062">
                  <c:v>24556.529397035225</c:v>
                </c:pt>
                <c:pt idx="2063">
                  <c:v>24556.313837283538</c:v>
                </c:pt>
                <c:pt idx="2064">
                  <c:v>24556.098277059667</c:v>
                </c:pt>
                <c:pt idx="2065">
                  <c:v>24555.882716363623</c:v>
                </c:pt>
                <c:pt idx="2066">
                  <c:v>24555.66715519541</c:v>
                </c:pt>
                <c:pt idx="2067">
                  <c:v>24555.45159355503</c:v>
                </c:pt>
                <c:pt idx="2068">
                  <c:v>24555.236031442495</c:v>
                </c:pt>
                <c:pt idx="2069">
                  <c:v>24555.020468857812</c:v>
                </c:pt>
                <c:pt idx="2070">
                  <c:v>24554.804905800986</c:v>
                </c:pt>
                <c:pt idx="2071">
                  <c:v>24554.589342272022</c:v>
                </c:pt>
                <c:pt idx="2072">
                  <c:v>24554.373778270925</c:v>
                </c:pt>
                <c:pt idx="2073">
                  <c:v>24554.158213797706</c:v>
                </c:pt>
                <c:pt idx="2074">
                  <c:v>24553.942648852364</c:v>
                </c:pt>
                <c:pt idx="2075">
                  <c:v>24553.727083434911</c:v>
                </c:pt>
                <c:pt idx="2076">
                  <c:v>24553.51151754535</c:v>
                </c:pt>
                <c:pt idx="2077">
                  <c:v>24553.295951183689</c:v>
                </c:pt>
                <c:pt idx="2078">
                  <c:v>24553.080384349931</c:v>
                </c:pt>
                <c:pt idx="2079">
                  <c:v>24552.864817044087</c:v>
                </c:pt>
                <c:pt idx="2080">
                  <c:v>24552.649249266156</c:v>
                </c:pt>
                <c:pt idx="2081">
                  <c:v>24552.433681016151</c:v>
                </c:pt>
                <c:pt idx="2082">
                  <c:v>24552.218112294078</c:v>
                </c:pt>
                <c:pt idx="2083">
                  <c:v>24552.002543099941</c:v>
                </c:pt>
                <c:pt idx="2084">
                  <c:v>24551.786973433747</c:v>
                </c:pt>
                <c:pt idx="2085">
                  <c:v>24551.571403295504</c:v>
                </c:pt>
                <c:pt idx="2086">
                  <c:v>24551.355832685211</c:v>
                </c:pt>
                <c:pt idx="2087">
                  <c:v>24551.140261602879</c:v>
                </c:pt>
                <c:pt idx="2088">
                  <c:v>24550.924690048516</c:v>
                </c:pt>
                <c:pt idx="2089">
                  <c:v>24550.709118022125</c:v>
                </c:pt>
                <c:pt idx="2090">
                  <c:v>24550.493545523714</c:v>
                </c:pt>
                <c:pt idx="2091">
                  <c:v>24550.277972553289</c:v>
                </c:pt>
                <c:pt idx="2092">
                  <c:v>24550.062399110855</c:v>
                </c:pt>
                <c:pt idx="2093">
                  <c:v>24549.846825196419</c:v>
                </c:pt>
                <c:pt idx="2094">
                  <c:v>24549.631250809984</c:v>
                </c:pt>
                <c:pt idx="2095">
                  <c:v>24549.415675951561</c:v>
                </c:pt>
                <c:pt idx="2096">
                  <c:v>24549.200100621154</c:v>
                </c:pt>
                <c:pt idx="2097">
                  <c:v>24548.98452481877</c:v>
                </c:pt>
                <c:pt idx="2098">
                  <c:v>24548.768948544413</c:v>
                </c:pt>
                <c:pt idx="2099">
                  <c:v>24548.553371798091</c:v>
                </c:pt>
                <c:pt idx="2100">
                  <c:v>24548.337794579809</c:v>
                </c:pt>
                <c:pt idx="2101">
                  <c:v>24548.122216889577</c:v>
                </c:pt>
                <c:pt idx="2102">
                  <c:v>24547.906638727396</c:v>
                </c:pt>
                <c:pt idx="2103">
                  <c:v>24547.691060093275</c:v>
                </c:pt>
                <c:pt idx="2104">
                  <c:v>24547.475480987217</c:v>
                </c:pt>
                <c:pt idx="2105">
                  <c:v>24547.259901409234</c:v>
                </c:pt>
                <c:pt idx="2106">
                  <c:v>24547.044321359328</c:v>
                </c:pt>
                <c:pt idx="2107">
                  <c:v>24546.828740837504</c:v>
                </c:pt>
                <c:pt idx="2108">
                  <c:v>24546.613159843771</c:v>
                </c:pt>
                <c:pt idx="2109">
                  <c:v>24546.397578378135</c:v>
                </c:pt>
                <c:pt idx="2110">
                  <c:v>24546.181996440602</c:v>
                </c:pt>
                <c:pt idx="2111">
                  <c:v>24545.96641403118</c:v>
                </c:pt>
                <c:pt idx="2112">
                  <c:v>24545.750831149868</c:v>
                </c:pt>
                <c:pt idx="2113">
                  <c:v>24545.535247796681</c:v>
                </c:pt>
                <c:pt idx="2114">
                  <c:v>24545.319663971619</c:v>
                </c:pt>
                <c:pt idx="2115">
                  <c:v>24545.104079674689</c:v>
                </c:pt>
                <c:pt idx="2116">
                  <c:v>24544.888494905899</c:v>
                </c:pt>
                <c:pt idx="2117">
                  <c:v>24544.672909665256</c:v>
                </c:pt>
                <c:pt idx="2118">
                  <c:v>24544.45732395276</c:v>
                </c:pt>
                <c:pt idx="2119">
                  <c:v>24544.241737768425</c:v>
                </c:pt>
                <c:pt idx="2120">
                  <c:v>24544.026151112255</c:v>
                </c:pt>
                <c:pt idx="2121">
                  <c:v>24543.810563984254</c:v>
                </c:pt>
                <c:pt idx="2122">
                  <c:v>24543.594976384429</c:v>
                </c:pt>
                <c:pt idx="2123">
                  <c:v>24543.379388312784</c:v>
                </c:pt>
                <c:pt idx="2124">
                  <c:v>24543.163799769329</c:v>
                </c:pt>
                <c:pt idx="2125">
                  <c:v>24542.948210754068</c:v>
                </c:pt>
                <c:pt idx="2126">
                  <c:v>24542.732621267009</c:v>
                </c:pt>
                <c:pt idx="2127">
                  <c:v>24542.517031308154</c:v>
                </c:pt>
                <c:pt idx="2128">
                  <c:v>24542.301440877516</c:v>
                </c:pt>
                <c:pt idx="2129">
                  <c:v>24542.085849975094</c:v>
                </c:pt>
                <c:pt idx="2130">
                  <c:v>24541.870258600899</c:v>
                </c:pt>
                <c:pt idx="2131">
                  <c:v>24541.654666754934</c:v>
                </c:pt>
                <c:pt idx="2132">
                  <c:v>24541.439074437207</c:v>
                </c:pt>
                <c:pt idx="2133">
                  <c:v>24541.223481647721</c:v>
                </c:pt>
                <c:pt idx="2134">
                  <c:v>24541.007888386488</c:v>
                </c:pt>
                <c:pt idx="2135">
                  <c:v>24540.792294653511</c:v>
                </c:pt>
                <c:pt idx="2136">
                  <c:v>24540.576700448797</c:v>
                </c:pt>
                <c:pt idx="2137">
                  <c:v>24540.36110577235</c:v>
                </c:pt>
                <c:pt idx="2138">
                  <c:v>24540.145510624177</c:v>
                </c:pt>
                <c:pt idx="2139">
                  <c:v>24539.929915004286</c:v>
                </c:pt>
                <c:pt idx="2140">
                  <c:v>24539.714318912684</c:v>
                </c:pt>
                <c:pt idx="2141">
                  <c:v>24539.49872234937</c:v>
                </c:pt>
                <c:pt idx="2142">
                  <c:v>24539.283125314359</c:v>
                </c:pt>
                <c:pt idx="2143">
                  <c:v>24539.067527807652</c:v>
                </c:pt>
                <c:pt idx="2144">
                  <c:v>24538.851929829256</c:v>
                </c:pt>
                <c:pt idx="2145">
                  <c:v>24538.636331379177</c:v>
                </c:pt>
                <c:pt idx="2146">
                  <c:v>24538.420732457424</c:v>
                </c:pt>
                <c:pt idx="2147">
                  <c:v>24538.205133063999</c:v>
                </c:pt>
                <c:pt idx="2148">
                  <c:v>24537.98953319891</c:v>
                </c:pt>
                <c:pt idx="2149">
                  <c:v>24537.773932862161</c:v>
                </c:pt>
                <c:pt idx="2150">
                  <c:v>24537.558332053763</c:v>
                </c:pt>
                <c:pt idx="2151">
                  <c:v>24537.342730773718</c:v>
                </c:pt>
                <c:pt idx="2152">
                  <c:v>24537.127129022036</c:v>
                </c:pt>
                <c:pt idx="2153">
                  <c:v>24536.911526798718</c:v>
                </c:pt>
                <c:pt idx="2154">
                  <c:v>24536.695924103769</c:v>
                </c:pt>
                <c:pt idx="2155">
                  <c:v>24536.480320937204</c:v>
                </c:pt>
                <c:pt idx="2156">
                  <c:v>24536.264717299022</c:v>
                </c:pt>
                <c:pt idx="2157">
                  <c:v>24536.04911318923</c:v>
                </c:pt>
                <c:pt idx="2158">
                  <c:v>24535.833508607837</c:v>
                </c:pt>
                <c:pt idx="2159">
                  <c:v>24535.617903554848</c:v>
                </c:pt>
                <c:pt idx="2160">
                  <c:v>24535.402298030269</c:v>
                </c:pt>
                <c:pt idx="2161">
                  <c:v>24535.186692034102</c:v>
                </c:pt>
                <c:pt idx="2162">
                  <c:v>24534.971085566358</c:v>
                </c:pt>
                <c:pt idx="2163">
                  <c:v>24534.755478627041</c:v>
                </c:pt>
                <c:pt idx="2164">
                  <c:v>24534.539871216162</c:v>
                </c:pt>
                <c:pt idx="2165">
                  <c:v>24534.324263333721</c:v>
                </c:pt>
                <c:pt idx="2166">
                  <c:v>24534.108654979729</c:v>
                </c:pt>
                <c:pt idx="2167">
                  <c:v>24533.893046154186</c:v>
                </c:pt>
                <c:pt idx="2168">
                  <c:v>24533.677436857102</c:v>
                </c:pt>
                <c:pt idx="2169">
                  <c:v>24533.461827088486</c:v>
                </c:pt>
                <c:pt idx="2170">
                  <c:v>24533.246216848336</c:v>
                </c:pt>
                <c:pt idx="2171">
                  <c:v>24533.030606136668</c:v>
                </c:pt>
                <c:pt idx="2172">
                  <c:v>24532.814994953482</c:v>
                </c:pt>
                <c:pt idx="2173">
                  <c:v>24532.599383298781</c:v>
                </c:pt>
                <c:pt idx="2174">
                  <c:v>24532.383771172579</c:v>
                </c:pt>
                <c:pt idx="2175">
                  <c:v>24532.168158574877</c:v>
                </c:pt>
                <c:pt idx="2176">
                  <c:v>24531.952545505683</c:v>
                </c:pt>
                <c:pt idx="2177">
                  <c:v>24531.736931965002</c:v>
                </c:pt>
                <c:pt idx="2178">
                  <c:v>24531.52131795284</c:v>
                </c:pt>
                <c:pt idx="2179">
                  <c:v>24531.305703469206</c:v>
                </c:pt>
                <c:pt idx="2180">
                  <c:v>24531.090088514102</c:v>
                </c:pt>
                <c:pt idx="2181">
                  <c:v>24530.874473087537</c:v>
                </c:pt>
                <c:pt idx="2182">
                  <c:v>24530.658857189519</c:v>
                </c:pt>
                <c:pt idx="2183">
                  <c:v>24530.443240820048</c:v>
                </c:pt>
                <c:pt idx="2184">
                  <c:v>24530.227623979132</c:v>
                </c:pt>
                <c:pt idx="2185">
                  <c:v>24530.012006666781</c:v>
                </c:pt>
                <c:pt idx="2186">
                  <c:v>24529.796388882998</c:v>
                </c:pt>
                <c:pt idx="2187">
                  <c:v>24529.580770627788</c:v>
                </c:pt>
                <c:pt idx="2188">
                  <c:v>24529.365151901162</c:v>
                </c:pt>
                <c:pt idx="2189">
                  <c:v>24529.149532703123</c:v>
                </c:pt>
                <c:pt idx="2190">
                  <c:v>24528.933913033674</c:v>
                </c:pt>
                <c:pt idx="2191">
                  <c:v>24528.718292892831</c:v>
                </c:pt>
                <c:pt idx="2192">
                  <c:v>24528.502672280589</c:v>
                </c:pt>
                <c:pt idx="2193">
                  <c:v>24528.28705119696</c:v>
                </c:pt>
                <c:pt idx="2194">
                  <c:v>24528.07142964195</c:v>
                </c:pt>
                <c:pt idx="2195">
                  <c:v>24527.855807615564</c:v>
                </c:pt>
                <c:pt idx="2196">
                  <c:v>24527.640185117805</c:v>
                </c:pt>
                <c:pt idx="2197">
                  <c:v>24527.424562148684</c:v>
                </c:pt>
                <c:pt idx="2198">
                  <c:v>24527.208938708205</c:v>
                </c:pt>
                <c:pt idx="2199">
                  <c:v>24526.993314796375</c:v>
                </c:pt>
                <c:pt idx="2200">
                  <c:v>24526.777690413201</c:v>
                </c:pt>
                <c:pt idx="2201">
                  <c:v>24526.562065558686</c:v>
                </c:pt>
                <c:pt idx="2202">
                  <c:v>24526.346440232839</c:v>
                </c:pt>
                <c:pt idx="2203">
                  <c:v>24526.130814435666</c:v>
                </c:pt>
                <c:pt idx="2204">
                  <c:v>24525.915188167171</c:v>
                </c:pt>
                <c:pt idx="2205">
                  <c:v>24525.699561427362</c:v>
                </c:pt>
                <c:pt idx="2206">
                  <c:v>24525.483934216241</c:v>
                </c:pt>
                <c:pt idx="2207">
                  <c:v>24525.268306533821</c:v>
                </c:pt>
                <c:pt idx="2208">
                  <c:v>24525.052678380103</c:v>
                </c:pt>
                <c:pt idx="2209">
                  <c:v>24524.837049755093</c:v>
                </c:pt>
                <c:pt idx="2210">
                  <c:v>24524.621420658801</c:v>
                </c:pt>
                <c:pt idx="2211">
                  <c:v>24524.405791091231</c:v>
                </c:pt>
                <c:pt idx="2212">
                  <c:v>24524.190161052389</c:v>
                </c:pt>
                <c:pt idx="2213">
                  <c:v>24523.97453054228</c:v>
                </c:pt>
                <c:pt idx="2214">
                  <c:v>24523.758899560915</c:v>
                </c:pt>
                <c:pt idx="2215">
                  <c:v>24523.543268108293</c:v>
                </c:pt>
                <c:pt idx="2216">
                  <c:v>24523.327636184422</c:v>
                </c:pt>
                <c:pt idx="2217">
                  <c:v>24523.112003789309</c:v>
                </c:pt>
                <c:pt idx="2218">
                  <c:v>24522.896370922965</c:v>
                </c:pt>
                <c:pt idx="2219">
                  <c:v>24522.68073758539</c:v>
                </c:pt>
                <c:pt idx="2220">
                  <c:v>24522.465103776591</c:v>
                </c:pt>
                <c:pt idx="2221">
                  <c:v>24522.249469496575</c:v>
                </c:pt>
                <c:pt idx="2222">
                  <c:v>24522.033834745351</c:v>
                </c:pt>
                <c:pt idx="2223">
                  <c:v>24521.818199522921</c:v>
                </c:pt>
                <c:pt idx="2224">
                  <c:v>24521.602563829292</c:v>
                </c:pt>
                <c:pt idx="2225">
                  <c:v>24521.386927664469</c:v>
                </c:pt>
                <c:pt idx="2226">
                  <c:v>24521.171291028462</c:v>
                </c:pt>
                <c:pt idx="2227">
                  <c:v>24520.955653921275</c:v>
                </c:pt>
                <c:pt idx="2228">
                  <c:v>24520.740016342912</c:v>
                </c:pt>
                <c:pt idx="2229">
                  <c:v>24520.524378293379</c:v>
                </c:pt>
                <c:pt idx="2230">
                  <c:v>24520.308739772689</c:v>
                </c:pt>
                <c:pt idx="2231">
                  <c:v>24520.093100780843</c:v>
                </c:pt>
                <c:pt idx="2232">
                  <c:v>24519.877461317847</c:v>
                </c:pt>
                <c:pt idx="2233">
                  <c:v>24519.661821383706</c:v>
                </c:pt>
                <c:pt idx="2234">
                  <c:v>24519.446180978426</c:v>
                </c:pt>
                <c:pt idx="2235">
                  <c:v>24519.230540102017</c:v>
                </c:pt>
                <c:pt idx="2236">
                  <c:v>24519.014898754482</c:v>
                </c:pt>
                <c:pt idx="2237">
                  <c:v>24518.799256935828</c:v>
                </c:pt>
                <c:pt idx="2238">
                  <c:v>24518.583614646061</c:v>
                </c:pt>
                <c:pt idx="2239">
                  <c:v>24518.367971885185</c:v>
                </c:pt>
                <c:pt idx="2240">
                  <c:v>24518.15232865321</c:v>
                </c:pt>
                <c:pt idx="2241">
                  <c:v>24517.936684950142</c:v>
                </c:pt>
                <c:pt idx="2242">
                  <c:v>24517.721040775985</c:v>
                </c:pt>
                <c:pt idx="2243">
                  <c:v>24517.505396130742</c:v>
                </c:pt>
                <c:pt idx="2244">
                  <c:v>24517.289751014425</c:v>
                </c:pt>
                <c:pt idx="2245">
                  <c:v>24517.07410542704</c:v>
                </c:pt>
                <c:pt idx="2246">
                  <c:v>24516.858459368588</c:v>
                </c:pt>
                <c:pt idx="2247">
                  <c:v>24516.64281283908</c:v>
                </c:pt>
                <c:pt idx="2248">
                  <c:v>24516.427165838519</c:v>
                </c:pt>
                <c:pt idx="2249">
                  <c:v>24516.211518366912</c:v>
                </c:pt>
                <c:pt idx="2250">
                  <c:v>24515.995870424264</c:v>
                </c:pt>
                <c:pt idx="2251">
                  <c:v>24515.780222010584</c:v>
                </c:pt>
                <c:pt idx="2252">
                  <c:v>24515.564573125877</c:v>
                </c:pt>
                <c:pt idx="2253">
                  <c:v>24515.348923770147</c:v>
                </c:pt>
                <c:pt idx="2254">
                  <c:v>24515.1332739434</c:v>
                </c:pt>
                <c:pt idx="2255">
                  <c:v>24514.917623645644</c:v>
                </c:pt>
                <c:pt idx="2256">
                  <c:v>24514.701972876886</c:v>
                </c:pt>
                <c:pt idx="2257">
                  <c:v>24514.48632163713</c:v>
                </c:pt>
                <c:pt idx="2258">
                  <c:v>24514.270669926387</c:v>
                </c:pt>
                <c:pt idx="2259">
                  <c:v>24514.055017744657</c:v>
                </c:pt>
                <c:pt idx="2260">
                  <c:v>24513.83936509195</c:v>
                </c:pt>
                <c:pt idx="2261">
                  <c:v>24513.62371196827</c:v>
                </c:pt>
                <c:pt idx="2262">
                  <c:v>24513.408058373621</c:v>
                </c:pt>
                <c:pt idx="2263">
                  <c:v>24513.192404308011</c:v>
                </c:pt>
                <c:pt idx="2264">
                  <c:v>24512.976749771446</c:v>
                </c:pt>
                <c:pt idx="2265">
                  <c:v>24512.761094763933</c:v>
                </c:pt>
                <c:pt idx="2266">
                  <c:v>24512.545439285481</c:v>
                </c:pt>
                <c:pt idx="2267">
                  <c:v>24512.329783336092</c:v>
                </c:pt>
                <c:pt idx="2268">
                  <c:v>24512.114126915774</c:v>
                </c:pt>
                <c:pt idx="2269">
                  <c:v>24511.898470024531</c:v>
                </c:pt>
                <c:pt idx="2270">
                  <c:v>24511.68281266237</c:v>
                </c:pt>
                <c:pt idx="2271">
                  <c:v>24511.467154829297</c:v>
                </c:pt>
                <c:pt idx="2272">
                  <c:v>24511.251496525318</c:v>
                </c:pt>
                <c:pt idx="2273">
                  <c:v>24511.035837750438</c:v>
                </c:pt>
                <c:pt idx="2274">
                  <c:v>24510.820178504666</c:v>
                </c:pt>
                <c:pt idx="2275">
                  <c:v>24510.604518788008</c:v>
                </c:pt>
                <c:pt idx="2276">
                  <c:v>24510.388858600472</c:v>
                </c:pt>
                <c:pt idx="2277">
                  <c:v>24510.173197942058</c:v>
                </c:pt>
                <c:pt idx="2278">
                  <c:v>24509.957536812777</c:v>
                </c:pt>
                <c:pt idx="2279">
                  <c:v>24509.741875212632</c:v>
                </c:pt>
                <c:pt idx="2280">
                  <c:v>24509.526213141631</c:v>
                </c:pt>
                <c:pt idx="2281">
                  <c:v>24509.310550599777</c:v>
                </c:pt>
                <c:pt idx="2282">
                  <c:v>24509.094887587078</c:v>
                </c:pt>
                <c:pt idx="2283">
                  <c:v>24508.879224103541</c:v>
                </c:pt>
                <c:pt idx="2284">
                  <c:v>24508.663560149173</c:v>
                </c:pt>
                <c:pt idx="2285">
                  <c:v>24508.447895723977</c:v>
                </c:pt>
                <c:pt idx="2286">
                  <c:v>24508.232230827962</c:v>
                </c:pt>
                <c:pt idx="2287">
                  <c:v>24508.01656546113</c:v>
                </c:pt>
                <c:pt idx="2288">
                  <c:v>24507.800899623493</c:v>
                </c:pt>
                <c:pt idx="2289">
                  <c:v>24507.585233315054</c:v>
                </c:pt>
                <c:pt idx="2290">
                  <c:v>24507.369566535817</c:v>
                </c:pt>
                <c:pt idx="2291">
                  <c:v>24507.15389928579</c:v>
                </c:pt>
                <c:pt idx="2292">
                  <c:v>24506.938231564978</c:v>
                </c:pt>
                <c:pt idx="2293">
                  <c:v>24506.722563373394</c:v>
                </c:pt>
                <c:pt idx="2294">
                  <c:v>24506.506894711038</c:v>
                </c:pt>
                <c:pt idx="2295">
                  <c:v>24506.291225577916</c:v>
                </c:pt>
                <c:pt idx="2296">
                  <c:v>24506.075555974036</c:v>
                </c:pt>
                <c:pt idx="2297">
                  <c:v>24505.859885899401</c:v>
                </c:pt>
                <c:pt idx="2298">
                  <c:v>24505.644215354019</c:v>
                </c:pt>
                <c:pt idx="2299">
                  <c:v>24505.428544337898</c:v>
                </c:pt>
                <c:pt idx="2300">
                  <c:v>24505.21287285104</c:v>
                </c:pt>
                <c:pt idx="2301">
                  <c:v>24504.997200893453</c:v>
                </c:pt>
                <c:pt idx="2302">
                  <c:v>24504.781528465144</c:v>
                </c:pt>
                <c:pt idx="2303">
                  <c:v>24504.565855566118</c:v>
                </c:pt>
                <c:pt idx="2304">
                  <c:v>24504.350182196384</c:v>
                </c:pt>
                <c:pt idx="2305">
                  <c:v>24504.134508355943</c:v>
                </c:pt>
                <c:pt idx="2306">
                  <c:v>24503.918834044805</c:v>
                </c:pt>
                <c:pt idx="2307">
                  <c:v>24503.703159262976</c:v>
                </c:pt>
                <c:pt idx="2308">
                  <c:v>24503.48748401046</c:v>
                </c:pt>
                <c:pt idx="2309">
                  <c:v>24503.271808287263</c:v>
                </c:pt>
                <c:pt idx="2310">
                  <c:v>24503.056132093392</c:v>
                </c:pt>
                <c:pt idx="2311">
                  <c:v>24502.840455428854</c:v>
                </c:pt>
                <c:pt idx="2312">
                  <c:v>24502.624778293652</c:v>
                </c:pt>
                <c:pt idx="2313">
                  <c:v>24502.409100687797</c:v>
                </c:pt>
                <c:pt idx="2314">
                  <c:v>24502.19342261129</c:v>
                </c:pt>
                <c:pt idx="2315">
                  <c:v>24501.977744064141</c:v>
                </c:pt>
                <c:pt idx="2316">
                  <c:v>24501.76206504635</c:v>
                </c:pt>
                <c:pt idx="2317">
                  <c:v>24501.546385557929</c:v>
                </c:pt>
                <c:pt idx="2318">
                  <c:v>24501.330705598881</c:v>
                </c:pt>
                <c:pt idx="2319">
                  <c:v>24501.115025169216</c:v>
                </c:pt>
                <c:pt idx="2320">
                  <c:v>24500.899344268935</c:v>
                </c:pt>
                <c:pt idx="2321">
                  <c:v>24500.683662898049</c:v>
                </c:pt>
                <c:pt idx="2322">
                  <c:v>24500.467981056561</c:v>
                </c:pt>
                <c:pt idx="2323">
                  <c:v>24500.252298744479</c:v>
                </c:pt>
                <c:pt idx="2324">
                  <c:v>24500.03661596181</c:v>
                </c:pt>
                <c:pt idx="2325">
                  <c:v>24499.820932708557</c:v>
                </c:pt>
                <c:pt idx="2326">
                  <c:v>24499.605248984728</c:v>
                </c:pt>
                <c:pt idx="2327">
                  <c:v>24499.389564790326</c:v>
                </c:pt>
                <c:pt idx="2328">
                  <c:v>24499.173880125363</c:v>
                </c:pt>
                <c:pt idx="2329">
                  <c:v>24498.958194989842</c:v>
                </c:pt>
                <c:pt idx="2330">
                  <c:v>24498.742509383766</c:v>
                </c:pt>
                <c:pt idx="2331">
                  <c:v>24498.526823307147</c:v>
                </c:pt>
                <c:pt idx="2332">
                  <c:v>24498.311136759989</c:v>
                </c:pt>
                <c:pt idx="2333">
                  <c:v>24498.09544974229</c:v>
                </c:pt>
                <c:pt idx="2334">
                  <c:v>24497.879762254066</c:v>
                </c:pt>
                <c:pt idx="2335">
                  <c:v>24497.66407429532</c:v>
                </c:pt>
                <c:pt idx="2336">
                  <c:v>24497.448385866057</c:v>
                </c:pt>
                <c:pt idx="2337">
                  <c:v>24497.232696966283</c:v>
                </c:pt>
                <c:pt idx="2338">
                  <c:v>24497.017007596009</c:v>
                </c:pt>
                <c:pt idx="2339">
                  <c:v>24496.801317755235</c:v>
                </c:pt>
                <c:pt idx="2340">
                  <c:v>24496.585627443972</c:v>
                </c:pt>
                <c:pt idx="2341">
                  <c:v>24496.369936662224</c:v>
                </c:pt>
                <c:pt idx="2342">
                  <c:v>24496.154245409994</c:v>
                </c:pt>
                <c:pt idx="2343">
                  <c:v>24495.938553687294</c:v>
                </c:pt>
                <c:pt idx="2344">
                  <c:v>24495.722861494123</c:v>
                </c:pt>
                <c:pt idx="2345">
                  <c:v>24495.507168830489</c:v>
                </c:pt>
                <c:pt idx="2346">
                  <c:v>24495.291475696402</c:v>
                </c:pt>
                <c:pt idx="2347">
                  <c:v>24495.075782091866</c:v>
                </c:pt>
                <c:pt idx="2348">
                  <c:v>24494.860088016889</c:v>
                </c:pt>
                <c:pt idx="2349">
                  <c:v>24494.644393471473</c:v>
                </c:pt>
                <c:pt idx="2350">
                  <c:v>24494.428698455627</c:v>
                </c:pt>
                <c:pt idx="2351">
                  <c:v>24494.213002969358</c:v>
                </c:pt>
                <c:pt idx="2352">
                  <c:v>24493.997307012665</c:v>
                </c:pt>
                <c:pt idx="2353">
                  <c:v>24493.78161058556</c:v>
                </c:pt>
                <c:pt idx="2354">
                  <c:v>24493.565913688049</c:v>
                </c:pt>
                <c:pt idx="2355">
                  <c:v>24493.350216320141</c:v>
                </c:pt>
                <c:pt idx="2356">
                  <c:v>24493.134518481838</c:v>
                </c:pt>
                <c:pt idx="2357">
                  <c:v>24492.918820173145</c:v>
                </c:pt>
                <c:pt idx="2358">
                  <c:v>24492.703121394068</c:v>
                </c:pt>
                <c:pt idx="2359">
                  <c:v>24492.487422144615</c:v>
                </c:pt>
                <c:pt idx="2360">
                  <c:v>24492.271722424794</c:v>
                </c:pt>
                <c:pt idx="2361">
                  <c:v>24492.056022234607</c:v>
                </c:pt>
                <c:pt idx="2362">
                  <c:v>24491.840321574062</c:v>
                </c:pt>
                <c:pt idx="2363">
                  <c:v>24491.624620443166</c:v>
                </c:pt>
                <c:pt idx="2364">
                  <c:v>24491.408918841924</c:v>
                </c:pt>
                <c:pt idx="2365">
                  <c:v>24491.193216770342</c:v>
                </c:pt>
                <c:pt idx="2366">
                  <c:v>24490.977514228427</c:v>
                </c:pt>
                <c:pt idx="2367">
                  <c:v>24490.761811216184</c:v>
                </c:pt>
                <c:pt idx="2368">
                  <c:v>24490.546107733619</c:v>
                </c:pt>
                <c:pt idx="2369">
                  <c:v>24490.330403780739</c:v>
                </c:pt>
                <c:pt idx="2370">
                  <c:v>24490.114699357549</c:v>
                </c:pt>
                <c:pt idx="2371">
                  <c:v>24489.898994464056</c:v>
                </c:pt>
                <c:pt idx="2372">
                  <c:v>24489.683289100267</c:v>
                </c:pt>
                <c:pt idx="2373">
                  <c:v>24489.467583266185</c:v>
                </c:pt>
                <c:pt idx="2374">
                  <c:v>24489.251876961818</c:v>
                </c:pt>
                <c:pt idx="2375">
                  <c:v>24489.03617018717</c:v>
                </c:pt>
                <c:pt idx="2376">
                  <c:v>24488.820462942251</c:v>
                </c:pt>
                <c:pt idx="2377">
                  <c:v>24488.604755227065</c:v>
                </c:pt>
                <c:pt idx="2378">
                  <c:v>24488.389047041619</c:v>
                </c:pt>
                <c:pt idx="2379">
                  <c:v>24488.173338385917</c:v>
                </c:pt>
                <c:pt idx="2380">
                  <c:v>24487.957629259963</c:v>
                </c:pt>
                <c:pt idx="2381">
                  <c:v>24487.741919663767</c:v>
                </c:pt>
                <c:pt idx="2382">
                  <c:v>24487.526209597338</c:v>
                </c:pt>
                <c:pt idx="2383">
                  <c:v>24487.310499060677</c:v>
                </c:pt>
                <c:pt idx="2384">
                  <c:v>24487.09478805379</c:v>
                </c:pt>
                <c:pt idx="2385">
                  <c:v>24486.879076576683</c:v>
                </c:pt>
                <c:pt idx="2386">
                  <c:v>24486.663364629367</c:v>
                </c:pt>
                <c:pt idx="2387">
                  <c:v>24486.447652211846</c:v>
                </c:pt>
                <c:pt idx="2388">
                  <c:v>24486.23193932412</c:v>
                </c:pt>
                <c:pt idx="2389">
                  <c:v>24486.016225966199</c:v>
                </c:pt>
                <c:pt idx="2390">
                  <c:v>24485.800512138092</c:v>
                </c:pt>
                <c:pt idx="2391">
                  <c:v>24485.584797839805</c:v>
                </c:pt>
                <c:pt idx="2392">
                  <c:v>24485.369083071339</c:v>
                </c:pt>
                <c:pt idx="2393">
                  <c:v>24485.153367832703</c:v>
                </c:pt>
                <c:pt idx="2394">
                  <c:v>24484.937652123903</c:v>
                </c:pt>
                <c:pt idx="2395">
                  <c:v>24484.721935944948</c:v>
                </c:pt>
                <c:pt idx="2396">
                  <c:v>24484.506219295839</c:v>
                </c:pt>
                <c:pt idx="2397">
                  <c:v>24484.290502176584</c:v>
                </c:pt>
                <c:pt idx="2398">
                  <c:v>24484.074784587188</c:v>
                </c:pt>
                <c:pt idx="2399">
                  <c:v>24483.859066527661</c:v>
                </c:pt>
                <c:pt idx="2400">
                  <c:v>24483.643347998004</c:v>
                </c:pt>
                <c:pt idx="2401">
                  <c:v>24483.427628998226</c:v>
                </c:pt>
                <c:pt idx="2402">
                  <c:v>24483.211909528334</c:v>
                </c:pt>
                <c:pt idx="2403">
                  <c:v>24482.996189588332</c:v>
                </c:pt>
                <c:pt idx="2404">
                  <c:v>24482.780469178226</c:v>
                </c:pt>
                <c:pt idx="2405">
                  <c:v>24482.564748298024</c:v>
                </c:pt>
                <c:pt idx="2406">
                  <c:v>24482.34902694773</c:v>
                </c:pt>
                <c:pt idx="2407">
                  <c:v>24482.13330512735</c:v>
                </c:pt>
                <c:pt idx="2408">
                  <c:v>24481.917582836893</c:v>
                </c:pt>
                <c:pt idx="2409">
                  <c:v>24481.701860076362</c:v>
                </c:pt>
                <c:pt idx="2410">
                  <c:v>24481.48613684576</c:v>
                </c:pt>
                <c:pt idx="2411">
                  <c:v>24481.270413145099</c:v>
                </c:pt>
                <c:pt idx="2412">
                  <c:v>24481.054688974385</c:v>
                </c:pt>
                <c:pt idx="2413">
                  <c:v>24480.83896433362</c:v>
                </c:pt>
                <c:pt idx="2414">
                  <c:v>24480.623239222812</c:v>
                </c:pt>
                <c:pt idx="2415">
                  <c:v>24480.407513641971</c:v>
                </c:pt>
                <c:pt idx="2416">
                  <c:v>24480.191787591095</c:v>
                </c:pt>
                <c:pt idx="2417">
                  <c:v>24479.976061070196</c:v>
                </c:pt>
                <c:pt idx="2418">
                  <c:v>24479.760334079278</c:v>
                </c:pt>
                <c:pt idx="2419">
                  <c:v>24479.544606618347</c:v>
                </c:pt>
                <c:pt idx="2420">
                  <c:v>24479.328878687407</c:v>
                </c:pt>
                <c:pt idx="2421">
                  <c:v>24479.11315028647</c:v>
                </c:pt>
                <c:pt idx="2422">
                  <c:v>24478.897421415535</c:v>
                </c:pt>
                <c:pt idx="2423">
                  <c:v>24478.681692074613</c:v>
                </c:pt>
                <c:pt idx="2424">
                  <c:v>24478.465962263712</c:v>
                </c:pt>
                <c:pt idx="2425">
                  <c:v>24478.250231982831</c:v>
                </c:pt>
                <c:pt idx="2426">
                  <c:v>24478.034501231981</c:v>
                </c:pt>
                <c:pt idx="2427">
                  <c:v>24477.818770011167</c:v>
                </c:pt>
                <c:pt idx="2428">
                  <c:v>24477.603038320394</c:v>
                </c:pt>
                <c:pt idx="2429">
                  <c:v>24477.387306159671</c:v>
                </c:pt>
                <c:pt idx="2430">
                  <c:v>24477.171573529002</c:v>
                </c:pt>
                <c:pt idx="2431">
                  <c:v>24476.955840428389</c:v>
                </c:pt>
                <c:pt idx="2432">
                  <c:v>24476.740106857844</c:v>
                </c:pt>
                <c:pt idx="2433">
                  <c:v>24476.52437281737</c:v>
                </c:pt>
                <c:pt idx="2434">
                  <c:v>24476.308638306975</c:v>
                </c:pt>
                <c:pt idx="2435">
                  <c:v>24476.092903326666</c:v>
                </c:pt>
                <c:pt idx="2436">
                  <c:v>24475.877167876442</c:v>
                </c:pt>
                <c:pt idx="2437">
                  <c:v>24475.66143195632</c:v>
                </c:pt>
                <c:pt idx="2438">
                  <c:v>24475.445695566301</c:v>
                </c:pt>
                <c:pt idx="2439">
                  <c:v>24475.229958706386</c:v>
                </c:pt>
                <c:pt idx="2440">
                  <c:v>24475.014221376587</c:v>
                </c:pt>
                <c:pt idx="2441">
                  <c:v>24474.798483576906</c:v>
                </c:pt>
                <c:pt idx="2442">
                  <c:v>24474.582745307354</c:v>
                </c:pt>
                <c:pt idx="2443">
                  <c:v>24474.367006567936</c:v>
                </c:pt>
                <c:pt idx="2444">
                  <c:v>24474.151267358655</c:v>
                </c:pt>
                <c:pt idx="2445">
                  <c:v>24473.935527679518</c:v>
                </c:pt>
                <c:pt idx="2446">
                  <c:v>24473.719787530528</c:v>
                </c:pt>
                <c:pt idx="2447">
                  <c:v>24473.504046911698</c:v>
                </c:pt>
                <c:pt idx="2448">
                  <c:v>24473.288305823033</c:v>
                </c:pt>
                <c:pt idx="2449">
                  <c:v>24473.072564264534</c:v>
                </c:pt>
                <c:pt idx="2450">
                  <c:v>24472.856822236212</c:v>
                </c:pt>
                <c:pt idx="2451">
                  <c:v>24472.641079738067</c:v>
                </c:pt>
                <c:pt idx="2452">
                  <c:v>24472.425336770113</c:v>
                </c:pt>
                <c:pt idx="2453">
                  <c:v>24472.209593332347</c:v>
                </c:pt>
                <c:pt idx="2454">
                  <c:v>24471.993849424784</c:v>
                </c:pt>
                <c:pt idx="2455">
                  <c:v>24471.778105047426</c:v>
                </c:pt>
                <c:pt idx="2456">
                  <c:v>24471.562360200278</c:v>
                </c:pt>
                <c:pt idx="2457">
                  <c:v>24471.346614883347</c:v>
                </c:pt>
                <c:pt idx="2458">
                  <c:v>24471.130869096636</c:v>
                </c:pt>
                <c:pt idx="2459">
                  <c:v>24470.915122840157</c:v>
                </c:pt>
                <c:pt idx="2460">
                  <c:v>24470.699376113913</c:v>
                </c:pt>
                <c:pt idx="2461">
                  <c:v>24470.483628917911</c:v>
                </c:pt>
                <c:pt idx="2462">
                  <c:v>24470.267881252155</c:v>
                </c:pt>
                <c:pt idx="2463">
                  <c:v>24470.052133116653</c:v>
                </c:pt>
                <c:pt idx="2464">
                  <c:v>24469.836384511407</c:v>
                </c:pt>
                <c:pt idx="2465">
                  <c:v>24469.620635436429</c:v>
                </c:pt>
                <c:pt idx="2466">
                  <c:v>24469.404885891723</c:v>
                </c:pt>
                <c:pt idx="2467">
                  <c:v>24469.189135877295</c:v>
                </c:pt>
                <c:pt idx="2468">
                  <c:v>24468.97338539315</c:v>
                </c:pt>
                <c:pt idx="2469">
                  <c:v>24468.757634439295</c:v>
                </c:pt>
                <c:pt idx="2470">
                  <c:v>24468.541883015736</c:v>
                </c:pt>
                <c:pt idx="2471">
                  <c:v>24468.326131122478</c:v>
                </c:pt>
                <c:pt idx="2472">
                  <c:v>24468.110378759528</c:v>
                </c:pt>
                <c:pt idx="2473">
                  <c:v>24467.894625926889</c:v>
                </c:pt>
                <c:pt idx="2474">
                  <c:v>24467.678872624572</c:v>
                </c:pt>
                <c:pt idx="2475">
                  <c:v>24467.463118852578</c:v>
                </c:pt>
                <c:pt idx="2476">
                  <c:v>24467.247364610917</c:v>
                </c:pt>
                <c:pt idx="2477">
                  <c:v>24467.031609899594</c:v>
                </c:pt>
                <c:pt idx="2478">
                  <c:v>24466.815854718614</c:v>
                </c:pt>
                <c:pt idx="2479">
                  <c:v>24466.600099067982</c:v>
                </c:pt>
                <c:pt idx="2480">
                  <c:v>24466.384342947709</c:v>
                </c:pt>
                <c:pt idx="2481">
                  <c:v>24466.168586357795</c:v>
                </c:pt>
                <c:pt idx="2482">
                  <c:v>24465.952829298254</c:v>
                </c:pt>
                <c:pt idx="2483">
                  <c:v>24465.737071769083</c:v>
                </c:pt>
                <c:pt idx="2484">
                  <c:v>24465.521313770296</c:v>
                </c:pt>
                <c:pt idx="2485">
                  <c:v>24465.305555301893</c:v>
                </c:pt>
                <c:pt idx="2486">
                  <c:v>24465.089796363882</c:v>
                </c:pt>
                <c:pt idx="2487">
                  <c:v>24464.874036956269</c:v>
                </c:pt>
                <c:pt idx="2488">
                  <c:v>24464.658277079059</c:v>
                </c:pt>
                <c:pt idx="2489">
                  <c:v>24464.442516732259</c:v>
                </c:pt>
                <c:pt idx="2490">
                  <c:v>24464.226755915872</c:v>
                </c:pt>
                <c:pt idx="2491">
                  <c:v>24464.010994629909</c:v>
                </c:pt>
                <c:pt idx="2492">
                  <c:v>24463.795232874374</c:v>
                </c:pt>
                <c:pt idx="2493">
                  <c:v>24463.579470649274</c:v>
                </c:pt>
                <c:pt idx="2494">
                  <c:v>24463.363707954613</c:v>
                </c:pt>
                <c:pt idx="2495">
                  <c:v>24463.147944790402</c:v>
                </c:pt>
                <c:pt idx="2496">
                  <c:v>24462.932181156641</c:v>
                </c:pt>
                <c:pt idx="2497">
                  <c:v>24462.71641705334</c:v>
                </c:pt>
                <c:pt idx="2498">
                  <c:v>24462.500652480503</c:v>
                </c:pt>
                <c:pt idx="2499">
                  <c:v>24462.284887438134</c:v>
                </c:pt>
                <c:pt idx="2500">
                  <c:v>24462.069121926244</c:v>
                </c:pt>
                <c:pt idx="2501">
                  <c:v>24461.853355944833</c:v>
                </c:pt>
                <c:pt idx="2502">
                  <c:v>24461.637589493916</c:v>
                </c:pt>
                <c:pt idx="2503">
                  <c:v>24461.421822573488</c:v>
                </c:pt>
                <c:pt idx="2504">
                  <c:v>24461.206055183564</c:v>
                </c:pt>
                <c:pt idx="2505">
                  <c:v>24460.990287324144</c:v>
                </c:pt>
                <c:pt idx="2506">
                  <c:v>24460.774518995237</c:v>
                </c:pt>
                <c:pt idx="2507">
                  <c:v>24460.558750196848</c:v>
                </c:pt>
                <c:pt idx="2508">
                  <c:v>24460.342980928985</c:v>
                </c:pt>
                <c:pt idx="2509">
                  <c:v>24460.127211191651</c:v>
                </c:pt>
                <c:pt idx="2510">
                  <c:v>24459.911440984855</c:v>
                </c:pt>
                <c:pt idx="2511">
                  <c:v>24459.6956703086</c:v>
                </c:pt>
                <c:pt idx="2512">
                  <c:v>24459.479899162896</c:v>
                </c:pt>
                <c:pt idx="2513">
                  <c:v>24459.264127547744</c:v>
                </c:pt>
                <c:pt idx="2514">
                  <c:v>24459.048355463154</c:v>
                </c:pt>
                <c:pt idx="2515">
                  <c:v>24458.83258290913</c:v>
                </c:pt>
                <c:pt idx="2516">
                  <c:v>24458.61680988568</c:v>
                </c:pt>
                <c:pt idx="2517">
                  <c:v>24458.40103639281</c:v>
                </c:pt>
                <c:pt idx="2518">
                  <c:v>24458.185262430521</c:v>
                </c:pt>
                <c:pt idx="2519">
                  <c:v>24457.969487998824</c:v>
                </c:pt>
                <c:pt idx="2520">
                  <c:v>24457.753713097725</c:v>
                </c:pt>
                <c:pt idx="2521">
                  <c:v>24457.537937727229</c:v>
                </c:pt>
                <c:pt idx="2522">
                  <c:v>24457.322161887343</c:v>
                </c:pt>
                <c:pt idx="2523">
                  <c:v>24457.10638557807</c:v>
                </c:pt>
                <c:pt idx="2524">
                  <c:v>24456.890608799418</c:v>
                </c:pt>
                <c:pt idx="2525">
                  <c:v>24456.674831551394</c:v>
                </c:pt>
                <c:pt idx="2526">
                  <c:v>24456.459053834002</c:v>
                </c:pt>
                <c:pt idx="2527">
                  <c:v>24456.243275647248</c:v>
                </c:pt>
                <c:pt idx="2528">
                  <c:v>24456.027496991141</c:v>
                </c:pt>
                <c:pt idx="2529">
                  <c:v>24455.811717865683</c:v>
                </c:pt>
                <c:pt idx="2530">
                  <c:v>24455.595938270882</c:v>
                </c:pt>
                <c:pt idx="2531">
                  <c:v>24455.380158206746</c:v>
                </c:pt>
                <c:pt idx="2532">
                  <c:v>24455.164377673278</c:v>
                </c:pt>
                <c:pt idx="2533">
                  <c:v>24454.948596670481</c:v>
                </c:pt>
                <c:pt idx="2534">
                  <c:v>24454.732815198371</c:v>
                </c:pt>
                <c:pt idx="2535">
                  <c:v>24454.517033256943</c:v>
                </c:pt>
                <c:pt idx="2536">
                  <c:v>24454.301250846209</c:v>
                </c:pt>
                <c:pt idx="2537">
                  <c:v>24454.085467966175</c:v>
                </c:pt>
                <c:pt idx="2538">
                  <c:v>24453.869684616846</c:v>
                </c:pt>
                <c:pt idx="2539">
                  <c:v>24453.653900798228</c:v>
                </c:pt>
                <c:pt idx="2540">
                  <c:v>24453.43811651033</c:v>
                </c:pt>
                <c:pt idx="2541">
                  <c:v>24453.222331753153</c:v>
                </c:pt>
                <c:pt idx="2542">
                  <c:v>24453.006546526703</c:v>
                </c:pt>
                <c:pt idx="2543">
                  <c:v>24452.790760830991</c:v>
                </c:pt>
                <c:pt idx="2544">
                  <c:v>24452.574974666019</c:v>
                </c:pt>
                <c:pt idx="2545">
                  <c:v>24452.359188031794</c:v>
                </c:pt>
                <c:pt idx="2546">
                  <c:v>24452.143400928326</c:v>
                </c:pt>
                <c:pt idx="2547">
                  <c:v>24451.927613355612</c:v>
                </c:pt>
                <c:pt idx="2548">
                  <c:v>24451.711825313665</c:v>
                </c:pt>
                <c:pt idx="2549">
                  <c:v>24451.496036802488</c:v>
                </c:pt>
                <c:pt idx="2550">
                  <c:v>24451.280247822091</c:v>
                </c:pt>
                <c:pt idx="2551">
                  <c:v>24451.064458372475</c:v>
                </c:pt>
                <c:pt idx="2552">
                  <c:v>24450.848668453647</c:v>
                </c:pt>
                <c:pt idx="2553">
                  <c:v>24450.632878065619</c:v>
                </c:pt>
                <c:pt idx="2554">
                  <c:v>24450.417087208389</c:v>
                </c:pt>
                <c:pt idx="2555">
                  <c:v>24450.201295881965</c:v>
                </c:pt>
                <c:pt idx="2556">
                  <c:v>24449.985504086355</c:v>
                </c:pt>
                <c:pt idx="2557">
                  <c:v>24449.769711821566</c:v>
                </c:pt>
                <c:pt idx="2558">
                  <c:v>24449.553919087601</c:v>
                </c:pt>
                <c:pt idx="2559">
                  <c:v>24449.338125884467</c:v>
                </c:pt>
                <c:pt idx="2560">
                  <c:v>24449.12233221217</c:v>
                </c:pt>
                <c:pt idx="2561">
                  <c:v>24448.906538070718</c:v>
                </c:pt>
                <c:pt idx="2562">
                  <c:v>24448.690743460113</c:v>
                </c:pt>
                <c:pt idx="2563">
                  <c:v>24448.474948380364</c:v>
                </c:pt>
                <c:pt idx="2564">
                  <c:v>24448.259152831473</c:v>
                </c:pt>
                <c:pt idx="2565">
                  <c:v>24448.043356813454</c:v>
                </c:pt>
                <c:pt idx="2566">
                  <c:v>24447.827560326306</c:v>
                </c:pt>
                <c:pt idx="2567">
                  <c:v>24447.611763370038</c:v>
                </c:pt>
                <c:pt idx="2568">
                  <c:v>24447.395965944655</c:v>
                </c:pt>
                <c:pt idx="2569">
                  <c:v>24447.180168050167</c:v>
                </c:pt>
                <c:pt idx="2570">
                  <c:v>24446.964369686571</c:v>
                </c:pt>
                <c:pt idx="2571">
                  <c:v>24446.748570853881</c:v>
                </c:pt>
                <c:pt idx="2572">
                  <c:v>24446.532771552098</c:v>
                </c:pt>
                <c:pt idx="2573">
                  <c:v>24446.316971781234</c:v>
                </c:pt>
                <c:pt idx="2574">
                  <c:v>24446.10117154129</c:v>
                </c:pt>
                <c:pt idx="2575">
                  <c:v>24445.885370832271</c:v>
                </c:pt>
                <c:pt idx="2576">
                  <c:v>24445.669569654186</c:v>
                </c:pt>
                <c:pt idx="2577">
                  <c:v>24445.453768007039</c:v>
                </c:pt>
                <c:pt idx="2578">
                  <c:v>24445.237965890839</c:v>
                </c:pt>
                <c:pt idx="2579">
                  <c:v>24445.022163305592</c:v>
                </c:pt>
                <c:pt idx="2580">
                  <c:v>24444.806360251299</c:v>
                </c:pt>
                <c:pt idx="2581">
                  <c:v>24444.59055672797</c:v>
                </c:pt>
                <c:pt idx="2582">
                  <c:v>24444.37475273561</c:v>
                </c:pt>
                <c:pt idx="2583">
                  <c:v>24444.158948274227</c:v>
                </c:pt>
                <c:pt idx="2584">
                  <c:v>24443.943143343826</c:v>
                </c:pt>
                <c:pt idx="2585">
                  <c:v>24443.727337944412</c:v>
                </c:pt>
                <c:pt idx="2586">
                  <c:v>24443.511532075991</c:v>
                </c:pt>
                <c:pt idx="2587">
                  <c:v>24443.295725738568</c:v>
                </c:pt>
                <c:pt idx="2588">
                  <c:v>24443.079918932151</c:v>
                </c:pt>
                <c:pt idx="2589">
                  <c:v>24442.864111656749</c:v>
                </c:pt>
                <c:pt idx="2590">
                  <c:v>24442.64830391236</c:v>
                </c:pt>
                <c:pt idx="2591">
                  <c:v>24442.432495698995</c:v>
                </c:pt>
                <c:pt idx="2592">
                  <c:v>24442.216687016658</c:v>
                </c:pt>
                <c:pt idx="2593">
                  <c:v>24442.000877865357</c:v>
                </c:pt>
                <c:pt idx="2594">
                  <c:v>24441.785068245099</c:v>
                </c:pt>
                <c:pt idx="2595">
                  <c:v>24441.569258155887</c:v>
                </c:pt>
                <c:pt idx="2596">
                  <c:v>24441.353447597729</c:v>
                </c:pt>
                <c:pt idx="2597">
                  <c:v>24441.137636570627</c:v>
                </c:pt>
                <c:pt idx="2598">
                  <c:v>24440.921825074591</c:v>
                </c:pt>
                <c:pt idx="2599">
                  <c:v>24440.706013109626</c:v>
                </c:pt>
                <c:pt idx="2600">
                  <c:v>24440.49020067574</c:v>
                </c:pt>
                <c:pt idx="2601">
                  <c:v>24440.274387772941</c:v>
                </c:pt>
                <c:pt idx="2602">
                  <c:v>24440.058574401228</c:v>
                </c:pt>
                <c:pt idx="2603">
                  <c:v>24439.842760560608</c:v>
                </c:pt>
                <c:pt idx="2604">
                  <c:v>24439.62694625109</c:v>
                </c:pt>
                <c:pt idx="2605">
                  <c:v>24439.41113147268</c:v>
                </c:pt>
                <c:pt idx="2606">
                  <c:v>24439.195316225381</c:v>
                </c:pt>
                <c:pt idx="2607">
                  <c:v>24438.979500509202</c:v>
                </c:pt>
                <c:pt idx="2608">
                  <c:v>24438.763684324153</c:v>
                </c:pt>
                <c:pt idx="2609">
                  <c:v>24438.547867670233</c:v>
                </c:pt>
                <c:pt idx="2610">
                  <c:v>24438.332050547451</c:v>
                </c:pt>
                <c:pt idx="2611">
                  <c:v>24438.11623295581</c:v>
                </c:pt>
                <c:pt idx="2612">
                  <c:v>24437.900414895317</c:v>
                </c:pt>
                <c:pt idx="2613">
                  <c:v>24437.68459636598</c:v>
                </c:pt>
                <c:pt idx="2614">
                  <c:v>24437.468777367802</c:v>
                </c:pt>
                <c:pt idx="2615">
                  <c:v>24437.252957900793</c:v>
                </c:pt>
                <c:pt idx="2616">
                  <c:v>24437.037137964955</c:v>
                </c:pt>
                <c:pt idx="2617">
                  <c:v>24436.821317560298</c:v>
                </c:pt>
                <c:pt idx="2618">
                  <c:v>24436.605496686829</c:v>
                </c:pt>
                <c:pt idx="2619">
                  <c:v>24436.389675344548</c:v>
                </c:pt>
                <c:pt idx="2620">
                  <c:v>24436.173853533466</c:v>
                </c:pt>
                <c:pt idx="2621">
                  <c:v>24435.958031253587</c:v>
                </c:pt>
                <c:pt idx="2622">
                  <c:v>24435.742208504915</c:v>
                </c:pt>
                <c:pt idx="2623">
                  <c:v>24435.52638528746</c:v>
                </c:pt>
                <c:pt idx="2624">
                  <c:v>24435.310561601222</c:v>
                </c:pt>
                <c:pt idx="2625">
                  <c:v>24435.094737446212</c:v>
                </c:pt>
                <c:pt idx="2626">
                  <c:v>24434.878912822434</c:v>
                </c:pt>
                <c:pt idx="2627">
                  <c:v>24434.663087729896</c:v>
                </c:pt>
                <c:pt idx="2628">
                  <c:v>24434.447262168604</c:v>
                </c:pt>
                <c:pt idx="2629">
                  <c:v>24434.231436138562</c:v>
                </c:pt>
                <c:pt idx="2630">
                  <c:v>24434.015609639777</c:v>
                </c:pt>
                <c:pt idx="2631">
                  <c:v>24433.799782672257</c:v>
                </c:pt>
                <c:pt idx="2632">
                  <c:v>24433.583955236005</c:v>
                </c:pt>
                <c:pt idx="2633">
                  <c:v>24433.368127331029</c:v>
                </c:pt>
                <c:pt idx="2634">
                  <c:v>24433.152298957331</c:v>
                </c:pt>
                <c:pt idx="2635">
                  <c:v>24432.936470114921</c:v>
                </c:pt>
                <c:pt idx="2636">
                  <c:v>24432.720640803804</c:v>
                </c:pt>
                <c:pt idx="2637">
                  <c:v>24432.504811023984</c:v>
                </c:pt>
                <c:pt idx="2638">
                  <c:v>24432.288980775469</c:v>
                </c:pt>
                <c:pt idx="2639">
                  <c:v>24432.073150058266</c:v>
                </c:pt>
                <c:pt idx="2640">
                  <c:v>24431.857318872379</c:v>
                </c:pt>
                <c:pt idx="2641">
                  <c:v>24431.641487217814</c:v>
                </c:pt>
                <c:pt idx="2642">
                  <c:v>24431.425655094579</c:v>
                </c:pt>
                <c:pt idx="2643">
                  <c:v>24431.209822502678</c:v>
                </c:pt>
                <c:pt idx="2644">
                  <c:v>24430.993989442119</c:v>
                </c:pt>
                <c:pt idx="2645">
                  <c:v>24430.778155912903</c:v>
                </c:pt>
                <c:pt idx="2646">
                  <c:v>24430.56232191504</c:v>
                </c:pt>
                <c:pt idx="2647">
                  <c:v>24430.346487448536</c:v>
                </c:pt>
                <c:pt idx="2648">
                  <c:v>24430.130652513399</c:v>
                </c:pt>
                <c:pt idx="2649">
                  <c:v>24429.914817109631</c:v>
                </c:pt>
                <c:pt idx="2650">
                  <c:v>24429.698981237238</c:v>
                </c:pt>
                <c:pt idx="2651">
                  <c:v>24429.483144896229</c:v>
                </c:pt>
                <c:pt idx="2652">
                  <c:v>24429.267308086608</c:v>
                </c:pt>
                <c:pt idx="2653">
                  <c:v>24429.051470808383</c:v>
                </c:pt>
                <c:pt idx="2654">
                  <c:v>24428.835633061557</c:v>
                </c:pt>
                <c:pt idx="2655">
                  <c:v>24428.619794846138</c:v>
                </c:pt>
                <c:pt idx="2656">
                  <c:v>24428.403956162128</c:v>
                </c:pt>
                <c:pt idx="2657">
                  <c:v>24428.18811700954</c:v>
                </c:pt>
                <c:pt idx="2658">
                  <c:v>24427.972277388377</c:v>
                </c:pt>
                <c:pt idx="2659">
                  <c:v>24427.756437298642</c:v>
                </c:pt>
                <c:pt idx="2660">
                  <c:v>24427.540596740342</c:v>
                </c:pt>
                <c:pt idx="2661">
                  <c:v>24427.324755713486</c:v>
                </c:pt>
                <c:pt idx="2662">
                  <c:v>24427.108914218079</c:v>
                </c:pt>
                <c:pt idx="2663">
                  <c:v>24426.893072254126</c:v>
                </c:pt>
                <c:pt idx="2664">
                  <c:v>24426.677229821635</c:v>
                </c:pt>
                <c:pt idx="2665">
                  <c:v>24426.461386920608</c:v>
                </c:pt>
                <c:pt idx="2666">
                  <c:v>24426.245543551053</c:v>
                </c:pt>
                <c:pt idx="2667">
                  <c:v>24426.029699712977</c:v>
                </c:pt>
                <c:pt idx="2668">
                  <c:v>24425.813855406384</c:v>
                </c:pt>
                <c:pt idx="2669">
                  <c:v>24425.598010631282</c:v>
                </c:pt>
                <c:pt idx="2670">
                  <c:v>24425.382165387673</c:v>
                </c:pt>
                <c:pt idx="2671">
                  <c:v>24425.166319675565</c:v>
                </c:pt>
                <c:pt idx="2672">
                  <c:v>24424.950473494966</c:v>
                </c:pt>
                <c:pt idx="2673">
                  <c:v>24424.734626845879</c:v>
                </c:pt>
                <c:pt idx="2674">
                  <c:v>24424.518779728314</c:v>
                </c:pt>
                <c:pt idx="2675">
                  <c:v>24424.302932142273</c:v>
                </c:pt>
                <c:pt idx="2676">
                  <c:v>24424.087084087765</c:v>
                </c:pt>
                <c:pt idx="2677">
                  <c:v>24423.871235564795</c:v>
                </c:pt>
                <c:pt idx="2678">
                  <c:v>24423.655386573369</c:v>
                </c:pt>
                <c:pt idx="2679">
                  <c:v>24423.439537113492</c:v>
                </c:pt>
                <c:pt idx="2680">
                  <c:v>24423.223687185171</c:v>
                </c:pt>
                <c:pt idx="2681">
                  <c:v>24423.007836788413</c:v>
                </c:pt>
                <c:pt idx="2682">
                  <c:v>24422.791985923221</c:v>
                </c:pt>
                <c:pt idx="2683">
                  <c:v>24422.576134589599</c:v>
                </c:pt>
                <c:pt idx="2684">
                  <c:v>24422.360282787558</c:v>
                </c:pt>
                <c:pt idx="2685">
                  <c:v>24422.144430517103</c:v>
                </c:pt>
                <c:pt idx="2686">
                  <c:v>24421.928577778239</c:v>
                </c:pt>
                <c:pt idx="2687">
                  <c:v>24421.712724570974</c:v>
                </c:pt>
                <c:pt idx="2688">
                  <c:v>24421.496870895313</c:v>
                </c:pt>
                <c:pt idx="2689">
                  <c:v>24421.281016751262</c:v>
                </c:pt>
                <c:pt idx="2690">
                  <c:v>24421.065162138824</c:v>
                </c:pt>
                <c:pt idx="2691">
                  <c:v>24420.849307058012</c:v>
                </c:pt>
                <c:pt idx="2692">
                  <c:v>24420.633451508824</c:v>
                </c:pt>
                <c:pt idx="2693">
                  <c:v>24420.417595491268</c:v>
                </c:pt>
                <c:pt idx="2694">
                  <c:v>24420.201739005352</c:v>
                </c:pt>
                <c:pt idx="2695">
                  <c:v>24419.985882051078</c:v>
                </c:pt>
                <c:pt idx="2696">
                  <c:v>24419.770024628458</c:v>
                </c:pt>
                <c:pt idx="2697">
                  <c:v>24419.554166737496</c:v>
                </c:pt>
                <c:pt idx="2698">
                  <c:v>24419.338308378196</c:v>
                </c:pt>
                <c:pt idx="2699">
                  <c:v>24419.122449550567</c:v>
                </c:pt>
                <c:pt idx="2700">
                  <c:v>24418.90659025461</c:v>
                </c:pt>
                <c:pt idx="2701">
                  <c:v>24418.690730490332</c:v>
                </c:pt>
                <c:pt idx="2702">
                  <c:v>24418.474870257742</c:v>
                </c:pt>
                <c:pt idx="2703">
                  <c:v>24418.259009556845</c:v>
                </c:pt>
                <c:pt idx="2704">
                  <c:v>24418.043148387649</c:v>
                </c:pt>
                <c:pt idx="2705">
                  <c:v>24417.827286750158</c:v>
                </c:pt>
                <c:pt idx="2706">
                  <c:v>24417.611424644379</c:v>
                </c:pt>
                <c:pt idx="2707">
                  <c:v>24417.395562070313</c:v>
                </c:pt>
                <c:pt idx="2708">
                  <c:v>24417.179699027969</c:v>
                </c:pt>
                <c:pt idx="2709">
                  <c:v>24416.963835517356</c:v>
                </c:pt>
                <c:pt idx="2710">
                  <c:v>24416.747971538476</c:v>
                </c:pt>
                <c:pt idx="2711">
                  <c:v>24416.532107091338</c:v>
                </c:pt>
                <c:pt idx="2712">
                  <c:v>24416.316242175948</c:v>
                </c:pt>
                <c:pt idx="2713">
                  <c:v>24416.100376792307</c:v>
                </c:pt>
                <c:pt idx="2714">
                  <c:v>24415.884510940425</c:v>
                </c:pt>
                <c:pt idx="2715">
                  <c:v>24415.668644620306</c:v>
                </c:pt>
                <c:pt idx="2716">
                  <c:v>24415.452777831957</c:v>
                </c:pt>
                <c:pt idx="2717">
                  <c:v>24415.236910575386</c:v>
                </c:pt>
                <c:pt idx="2718">
                  <c:v>24415.021042850596</c:v>
                </c:pt>
                <c:pt idx="2719">
                  <c:v>24414.805174657595</c:v>
                </c:pt>
                <c:pt idx="2720">
                  <c:v>24414.589305996386</c:v>
                </c:pt>
                <c:pt idx="2721">
                  <c:v>24414.373436866979</c:v>
                </c:pt>
                <c:pt idx="2722">
                  <c:v>24414.15756726938</c:v>
                </c:pt>
                <c:pt idx="2723">
                  <c:v>24413.941697203587</c:v>
                </c:pt>
                <c:pt idx="2724">
                  <c:v>24413.725826669615</c:v>
                </c:pt>
                <c:pt idx="2725">
                  <c:v>24413.509955667469</c:v>
                </c:pt>
                <c:pt idx="2726">
                  <c:v>24413.29408419715</c:v>
                </c:pt>
                <c:pt idx="2727">
                  <c:v>24413.078212258668</c:v>
                </c:pt>
                <c:pt idx="2728">
                  <c:v>24412.862339852025</c:v>
                </c:pt>
                <c:pt idx="2729">
                  <c:v>24412.646466977232</c:v>
                </c:pt>
                <c:pt idx="2730">
                  <c:v>24412.430593634293</c:v>
                </c:pt>
                <c:pt idx="2731">
                  <c:v>24412.214719823216</c:v>
                </c:pt>
                <c:pt idx="2732">
                  <c:v>24411.998845544</c:v>
                </c:pt>
                <c:pt idx="2733">
                  <c:v>24411.782970796656</c:v>
                </c:pt>
                <c:pt idx="2734">
                  <c:v>24411.567095581191</c:v>
                </c:pt>
                <c:pt idx="2735">
                  <c:v>24411.35121989761</c:v>
                </c:pt>
                <c:pt idx="2736">
                  <c:v>24411.135343745918</c:v>
                </c:pt>
                <c:pt idx="2737">
                  <c:v>24410.919467126121</c:v>
                </c:pt>
                <c:pt idx="2738">
                  <c:v>24410.703590038225</c:v>
                </c:pt>
                <c:pt idx="2739">
                  <c:v>24410.487712482238</c:v>
                </c:pt>
                <c:pt idx="2740">
                  <c:v>24410.271834458163</c:v>
                </c:pt>
                <c:pt idx="2741">
                  <c:v>24410.055955966003</c:v>
                </c:pt>
                <c:pt idx="2742">
                  <c:v>24409.840077005771</c:v>
                </c:pt>
                <c:pt idx="2743">
                  <c:v>24409.624197577468</c:v>
                </c:pt>
                <c:pt idx="2744">
                  <c:v>24409.408317681104</c:v>
                </c:pt>
                <c:pt idx="2745">
                  <c:v>24409.19243731668</c:v>
                </c:pt>
                <c:pt idx="2746">
                  <c:v>24408.976556484206</c:v>
                </c:pt>
                <c:pt idx="2747">
                  <c:v>24408.760675183687</c:v>
                </c:pt>
                <c:pt idx="2748">
                  <c:v>24408.544793415127</c:v>
                </c:pt>
                <c:pt idx="2749">
                  <c:v>24408.328911178534</c:v>
                </c:pt>
                <c:pt idx="2750">
                  <c:v>24408.113028473916</c:v>
                </c:pt>
                <c:pt idx="2751">
                  <c:v>24407.897145301278</c:v>
                </c:pt>
                <c:pt idx="2752">
                  <c:v>24407.681261660622</c:v>
                </c:pt>
                <c:pt idx="2753">
                  <c:v>24407.465377551958</c:v>
                </c:pt>
                <c:pt idx="2754">
                  <c:v>24407.24949297529</c:v>
                </c:pt>
                <c:pt idx="2755">
                  <c:v>24407.033607930622</c:v>
                </c:pt>
                <c:pt idx="2756">
                  <c:v>24406.817722417964</c:v>
                </c:pt>
                <c:pt idx="2757">
                  <c:v>24406.601836437319</c:v>
                </c:pt>
                <c:pt idx="2758">
                  <c:v>24406.385949988693</c:v>
                </c:pt>
                <c:pt idx="2759">
                  <c:v>24406.170063072095</c:v>
                </c:pt>
                <c:pt idx="2760">
                  <c:v>24405.95417568753</c:v>
                </c:pt>
                <c:pt idx="2761">
                  <c:v>24405.738287835004</c:v>
                </c:pt>
                <c:pt idx="2762">
                  <c:v>24405.522399514517</c:v>
                </c:pt>
                <c:pt idx="2763">
                  <c:v>24405.306510726081</c:v>
                </c:pt>
                <c:pt idx="2764">
                  <c:v>24405.090621469702</c:v>
                </c:pt>
                <c:pt idx="2765">
                  <c:v>24404.874731745385</c:v>
                </c:pt>
                <c:pt idx="2766">
                  <c:v>24404.658841553137</c:v>
                </c:pt>
                <c:pt idx="2767">
                  <c:v>24404.442950892961</c:v>
                </c:pt>
                <c:pt idx="2768">
                  <c:v>24404.227059764864</c:v>
                </c:pt>
                <c:pt idx="2769">
                  <c:v>24404.011168168854</c:v>
                </c:pt>
                <c:pt idx="2770">
                  <c:v>24403.795276104935</c:v>
                </c:pt>
                <c:pt idx="2771">
                  <c:v>24403.579383573113</c:v>
                </c:pt>
                <c:pt idx="2772">
                  <c:v>24403.363490573392</c:v>
                </c:pt>
                <c:pt idx="2773">
                  <c:v>24403.147597105784</c:v>
                </c:pt>
                <c:pt idx="2774">
                  <c:v>24402.931703170289</c:v>
                </c:pt>
                <c:pt idx="2775">
                  <c:v>24402.715808766916</c:v>
                </c:pt>
                <c:pt idx="2776">
                  <c:v>24402.49991389567</c:v>
                </c:pt>
                <c:pt idx="2777">
                  <c:v>24402.284018556555</c:v>
                </c:pt>
                <c:pt idx="2778">
                  <c:v>24402.068122749581</c:v>
                </c:pt>
                <c:pt idx="2779">
                  <c:v>24401.852226474748</c:v>
                </c:pt>
                <c:pt idx="2780">
                  <c:v>24401.636329732068</c:v>
                </c:pt>
                <c:pt idx="2781">
                  <c:v>24401.420432521547</c:v>
                </c:pt>
                <c:pt idx="2782">
                  <c:v>24401.204534843186</c:v>
                </c:pt>
                <c:pt idx="2783">
                  <c:v>24400.988636696995</c:v>
                </c:pt>
                <c:pt idx="2784">
                  <c:v>24400.772738082978</c:v>
                </c:pt>
                <c:pt idx="2785">
                  <c:v>24400.556839001139</c:v>
                </c:pt>
                <c:pt idx="2786">
                  <c:v>24400.340939451489</c:v>
                </c:pt>
                <c:pt idx="2787">
                  <c:v>24400.125039434031</c:v>
                </c:pt>
                <c:pt idx="2788">
                  <c:v>24399.909138948773</c:v>
                </c:pt>
                <c:pt idx="2789">
                  <c:v>24399.693237995718</c:v>
                </c:pt>
                <c:pt idx="2790">
                  <c:v>24399.477336574873</c:v>
                </c:pt>
                <c:pt idx="2791">
                  <c:v>24399.261434686243</c:v>
                </c:pt>
                <c:pt idx="2792">
                  <c:v>24399.045532329834</c:v>
                </c:pt>
                <c:pt idx="2793">
                  <c:v>24398.829629505653</c:v>
                </c:pt>
                <c:pt idx="2794">
                  <c:v>24398.613726213709</c:v>
                </c:pt>
                <c:pt idx="2795">
                  <c:v>24398.397822454001</c:v>
                </c:pt>
                <c:pt idx="2796">
                  <c:v>24398.181918226543</c:v>
                </c:pt>
                <c:pt idx="2797">
                  <c:v>24397.966013531332</c:v>
                </c:pt>
                <c:pt idx="2798">
                  <c:v>24397.750108368382</c:v>
                </c:pt>
                <c:pt idx="2799">
                  <c:v>24397.534202737697</c:v>
                </c:pt>
                <c:pt idx="2800">
                  <c:v>24397.318296639278</c:v>
                </c:pt>
                <c:pt idx="2801">
                  <c:v>24397.102390073138</c:v>
                </c:pt>
                <c:pt idx="2802">
                  <c:v>24396.886483039274</c:v>
                </c:pt>
                <c:pt idx="2803">
                  <c:v>24396.670575537701</c:v>
                </c:pt>
                <c:pt idx="2804">
                  <c:v>24396.454667568418</c:v>
                </c:pt>
                <c:pt idx="2805">
                  <c:v>24396.238759131436</c:v>
                </c:pt>
                <c:pt idx="2806">
                  <c:v>24396.02285022676</c:v>
                </c:pt>
                <c:pt idx="2807">
                  <c:v>24395.806940854392</c:v>
                </c:pt>
                <c:pt idx="2808">
                  <c:v>24395.591031014344</c:v>
                </c:pt>
                <c:pt idx="2809">
                  <c:v>24395.375120706616</c:v>
                </c:pt>
                <c:pt idx="2810">
                  <c:v>24395.159209931218</c:v>
                </c:pt>
                <c:pt idx="2811">
                  <c:v>24394.943298688155</c:v>
                </c:pt>
                <c:pt idx="2812">
                  <c:v>24394.727386977433</c:v>
                </c:pt>
                <c:pt idx="2813">
                  <c:v>24394.511474799056</c:v>
                </c:pt>
                <c:pt idx="2814">
                  <c:v>24394.295562153031</c:v>
                </c:pt>
                <c:pt idx="2815">
                  <c:v>24394.079649039362</c:v>
                </c:pt>
                <c:pt idx="2816">
                  <c:v>24393.863735458061</c:v>
                </c:pt>
                <c:pt idx="2817">
                  <c:v>24393.647821409133</c:v>
                </c:pt>
                <c:pt idx="2818">
                  <c:v>24393.43190689258</c:v>
                </c:pt>
                <c:pt idx="2819">
                  <c:v>24393.215991908408</c:v>
                </c:pt>
                <c:pt idx="2820">
                  <c:v>24393.000076456621</c:v>
                </c:pt>
                <c:pt idx="2821">
                  <c:v>24392.78416053723</c:v>
                </c:pt>
                <c:pt idx="2822">
                  <c:v>24392.568244150239</c:v>
                </c:pt>
                <c:pt idx="2823">
                  <c:v>24392.352327295655</c:v>
                </c:pt>
                <c:pt idx="2824">
                  <c:v>24392.136409973482</c:v>
                </c:pt>
                <c:pt idx="2825">
                  <c:v>24391.920492183726</c:v>
                </c:pt>
                <c:pt idx="2826">
                  <c:v>24391.704573926392</c:v>
                </c:pt>
                <c:pt idx="2827">
                  <c:v>24391.48865520149</c:v>
                </c:pt>
                <c:pt idx="2828">
                  <c:v>24391.272736009021</c:v>
                </c:pt>
                <c:pt idx="2829">
                  <c:v>24391.056816348995</c:v>
                </c:pt>
                <c:pt idx="2830">
                  <c:v>24390.840896221416</c:v>
                </c:pt>
                <c:pt idx="2831">
                  <c:v>24390.624975626291</c:v>
                </c:pt>
                <c:pt idx="2832">
                  <c:v>24390.409054563625</c:v>
                </c:pt>
                <c:pt idx="2833">
                  <c:v>24390.193133033423</c:v>
                </c:pt>
                <c:pt idx="2834">
                  <c:v>24389.97721103569</c:v>
                </c:pt>
                <c:pt idx="2835">
                  <c:v>24389.761288570437</c:v>
                </c:pt>
                <c:pt idx="2836">
                  <c:v>24389.545365637663</c:v>
                </c:pt>
                <c:pt idx="2837">
                  <c:v>24389.32944223738</c:v>
                </c:pt>
                <c:pt idx="2838">
                  <c:v>24389.113518369591</c:v>
                </c:pt>
                <c:pt idx="2839">
                  <c:v>24388.897594034301</c:v>
                </c:pt>
                <c:pt idx="2840">
                  <c:v>24388.681669231519</c:v>
                </c:pt>
                <c:pt idx="2841">
                  <c:v>24388.465743961246</c:v>
                </c:pt>
                <c:pt idx="2842">
                  <c:v>24388.249818223496</c:v>
                </c:pt>
                <c:pt idx="2843">
                  <c:v>24388.033892018266</c:v>
                </c:pt>
                <c:pt idx="2844">
                  <c:v>24387.81796534557</c:v>
                </c:pt>
                <c:pt idx="2845">
                  <c:v>24387.602038205408</c:v>
                </c:pt>
                <c:pt idx="2846">
                  <c:v>24387.386110597789</c:v>
                </c:pt>
                <c:pt idx="2847">
                  <c:v>24387.170182522717</c:v>
                </c:pt>
                <c:pt idx="2848">
                  <c:v>24386.954253980202</c:v>
                </c:pt>
                <c:pt idx="2849">
                  <c:v>24386.738324970243</c:v>
                </c:pt>
                <c:pt idx="2850">
                  <c:v>24386.522395492848</c:v>
                </c:pt>
                <c:pt idx="2851">
                  <c:v>24386.306465548027</c:v>
                </c:pt>
                <c:pt idx="2852">
                  <c:v>24386.09053513578</c:v>
                </c:pt>
                <c:pt idx="2853">
                  <c:v>24385.874604256118</c:v>
                </c:pt>
                <c:pt idx="2854">
                  <c:v>24385.658672909045</c:v>
                </c:pt>
                <c:pt idx="2855">
                  <c:v>24385.442741094568</c:v>
                </c:pt>
                <c:pt idx="2856">
                  <c:v>24385.226808812691</c:v>
                </c:pt>
                <c:pt idx="2857">
                  <c:v>24385.010876063421</c:v>
                </c:pt>
                <c:pt idx="2858">
                  <c:v>24384.794942846765</c:v>
                </c:pt>
                <c:pt idx="2859">
                  <c:v>24384.579009162728</c:v>
                </c:pt>
                <c:pt idx="2860">
                  <c:v>24384.363075011315</c:v>
                </c:pt>
                <c:pt idx="2861">
                  <c:v>24384.147140392532</c:v>
                </c:pt>
                <c:pt idx="2862">
                  <c:v>24383.931205306384</c:v>
                </c:pt>
                <c:pt idx="2863">
                  <c:v>24383.71526975288</c:v>
                </c:pt>
                <c:pt idx="2864">
                  <c:v>24383.499333732023</c:v>
                </c:pt>
                <c:pt idx="2865">
                  <c:v>24383.283397243824</c:v>
                </c:pt>
                <c:pt idx="2866">
                  <c:v>24383.067460288283</c:v>
                </c:pt>
                <c:pt idx="2867">
                  <c:v>24382.851522865407</c:v>
                </c:pt>
                <c:pt idx="2868">
                  <c:v>24382.635584975204</c:v>
                </c:pt>
                <c:pt idx="2869">
                  <c:v>24382.419646617676</c:v>
                </c:pt>
                <c:pt idx="2870">
                  <c:v>24382.203707792836</c:v>
                </c:pt>
                <c:pt idx="2871">
                  <c:v>24381.987768500683</c:v>
                </c:pt>
                <c:pt idx="2872">
                  <c:v>24381.771828741224</c:v>
                </c:pt>
                <c:pt idx="2873">
                  <c:v>24381.555888514471</c:v>
                </c:pt>
                <c:pt idx="2874">
                  <c:v>24381.339947820423</c:v>
                </c:pt>
                <c:pt idx="2875">
                  <c:v>24381.124006659087</c:v>
                </c:pt>
                <c:pt idx="2876">
                  <c:v>24380.908065030471</c:v>
                </c:pt>
                <c:pt idx="2877">
                  <c:v>24380.692122934583</c:v>
                </c:pt>
                <c:pt idx="2878">
                  <c:v>24380.476180371421</c:v>
                </c:pt>
                <c:pt idx="2879">
                  <c:v>24380.260237341001</c:v>
                </c:pt>
                <c:pt idx="2880">
                  <c:v>24380.044293843323</c:v>
                </c:pt>
                <c:pt idx="2881">
                  <c:v>24379.828349878393</c:v>
                </c:pt>
                <c:pt idx="2882">
                  <c:v>24379.612405446216</c:v>
                </c:pt>
                <c:pt idx="2883">
                  <c:v>24379.396460546799</c:v>
                </c:pt>
                <c:pt idx="2884">
                  <c:v>24379.180515180153</c:v>
                </c:pt>
                <c:pt idx="2885">
                  <c:v>24378.964569346277</c:v>
                </c:pt>
                <c:pt idx="2886">
                  <c:v>24378.74862304518</c:v>
                </c:pt>
                <c:pt idx="2887">
                  <c:v>24378.532676276867</c:v>
                </c:pt>
                <c:pt idx="2888">
                  <c:v>24378.316729041344</c:v>
                </c:pt>
                <c:pt idx="2889">
                  <c:v>24378.100781338613</c:v>
                </c:pt>
                <c:pt idx="2890">
                  <c:v>24377.88483316869</c:v>
                </c:pt>
                <c:pt idx="2891">
                  <c:v>24377.668884531573</c:v>
                </c:pt>
                <c:pt idx="2892">
                  <c:v>24377.452935427267</c:v>
                </c:pt>
                <c:pt idx="2893">
                  <c:v>24377.236985855783</c:v>
                </c:pt>
                <c:pt idx="2894">
                  <c:v>24377.021035817124</c:v>
                </c:pt>
                <c:pt idx="2895">
                  <c:v>24376.805085311295</c:v>
                </c:pt>
                <c:pt idx="2896">
                  <c:v>24376.589134338301</c:v>
                </c:pt>
                <c:pt idx="2897">
                  <c:v>24376.373182898154</c:v>
                </c:pt>
                <c:pt idx="2898">
                  <c:v>24376.157230990855</c:v>
                </c:pt>
                <c:pt idx="2899">
                  <c:v>24375.94127861641</c:v>
                </c:pt>
                <c:pt idx="2900">
                  <c:v>24375.725325774827</c:v>
                </c:pt>
                <c:pt idx="2901">
                  <c:v>24375.509372466109</c:v>
                </c:pt>
                <c:pt idx="2902">
                  <c:v>24375.293418690264</c:v>
                </c:pt>
                <c:pt idx="2903">
                  <c:v>24375.077464447299</c:v>
                </c:pt>
                <c:pt idx="2904">
                  <c:v>24374.861509737217</c:v>
                </c:pt>
                <c:pt idx="2905">
                  <c:v>24374.645554560026</c:v>
                </c:pt>
                <c:pt idx="2906">
                  <c:v>24374.429598915729</c:v>
                </c:pt>
                <c:pt idx="2907">
                  <c:v>24374.213642804338</c:v>
                </c:pt>
                <c:pt idx="2908">
                  <c:v>24373.997686225852</c:v>
                </c:pt>
                <c:pt idx="2909">
                  <c:v>24373.781729180282</c:v>
                </c:pt>
                <c:pt idx="2910">
                  <c:v>24373.565771667629</c:v>
                </c:pt>
                <c:pt idx="2911">
                  <c:v>24373.349813687906</c:v>
                </c:pt>
                <c:pt idx="2912">
                  <c:v>24373.133855241114</c:v>
                </c:pt>
                <c:pt idx="2913">
                  <c:v>24372.917896327257</c:v>
                </c:pt>
                <c:pt idx="2914">
                  <c:v>24372.701936946345</c:v>
                </c:pt>
                <c:pt idx="2915">
                  <c:v>24372.485977098382</c:v>
                </c:pt>
                <c:pt idx="2916">
                  <c:v>24372.270016783375</c:v>
                </c:pt>
                <c:pt idx="2917">
                  <c:v>24372.054056001329</c:v>
                </c:pt>
                <c:pt idx="2918">
                  <c:v>24371.838094752249</c:v>
                </c:pt>
                <c:pt idx="2919">
                  <c:v>24371.622133036144</c:v>
                </c:pt>
                <c:pt idx="2920">
                  <c:v>24371.406170853017</c:v>
                </c:pt>
                <c:pt idx="2921">
                  <c:v>24371.190208202872</c:v>
                </c:pt>
                <c:pt idx="2922">
                  <c:v>24370.974245085716</c:v>
                </c:pt>
                <c:pt idx="2923">
                  <c:v>24370.758281501559</c:v>
                </c:pt>
                <c:pt idx="2924">
                  <c:v>24370.542317450407</c:v>
                </c:pt>
                <c:pt idx="2925">
                  <c:v>24370.326352932261</c:v>
                </c:pt>
                <c:pt idx="2926">
                  <c:v>24370.110387947127</c:v>
                </c:pt>
                <c:pt idx="2927">
                  <c:v>24369.894422495017</c:v>
                </c:pt>
                <c:pt idx="2928">
                  <c:v>24369.678456575934</c:v>
                </c:pt>
                <c:pt idx="2929">
                  <c:v>24369.462490189879</c:v>
                </c:pt>
                <c:pt idx="2930">
                  <c:v>24369.24652333686</c:v>
                </c:pt>
                <c:pt idx="2931">
                  <c:v>24369.030556016885</c:v>
                </c:pt>
                <c:pt idx="2932">
                  <c:v>24368.814588229961</c:v>
                </c:pt>
                <c:pt idx="2933">
                  <c:v>24368.598619976092</c:v>
                </c:pt>
                <c:pt idx="2934">
                  <c:v>24368.382651255284</c:v>
                </c:pt>
                <c:pt idx="2935">
                  <c:v>24368.166682067542</c:v>
                </c:pt>
                <c:pt idx="2936">
                  <c:v>24367.950712412872</c:v>
                </c:pt>
                <c:pt idx="2937">
                  <c:v>24367.734742291286</c:v>
                </c:pt>
                <c:pt idx="2938">
                  <c:v>24367.518771702784</c:v>
                </c:pt>
                <c:pt idx="2939">
                  <c:v>24367.302800647372</c:v>
                </c:pt>
                <c:pt idx="2940">
                  <c:v>24367.086829125055</c:v>
                </c:pt>
                <c:pt idx="2941">
                  <c:v>24366.87085713584</c:v>
                </c:pt>
                <c:pt idx="2942">
                  <c:v>24366.654884679738</c:v>
                </c:pt>
                <c:pt idx="2943">
                  <c:v>24366.438911756748</c:v>
                </c:pt>
                <c:pt idx="2944">
                  <c:v>24366.222938366878</c:v>
                </c:pt>
                <c:pt idx="2945">
                  <c:v>24366.006964510132</c:v>
                </c:pt>
                <c:pt idx="2946">
                  <c:v>24365.790990186517</c:v>
                </c:pt>
                <c:pt idx="2947">
                  <c:v>24365.57501539604</c:v>
                </c:pt>
                <c:pt idx="2948">
                  <c:v>24365.359040138708</c:v>
                </c:pt>
                <c:pt idx="2949">
                  <c:v>24365.143064414526</c:v>
                </c:pt>
                <c:pt idx="2950">
                  <c:v>24364.9270882235</c:v>
                </c:pt>
                <c:pt idx="2951">
                  <c:v>24364.711111565633</c:v>
                </c:pt>
                <c:pt idx="2952">
                  <c:v>24364.495134440935</c:v>
                </c:pt>
                <c:pt idx="2953">
                  <c:v>24364.279156849407</c:v>
                </c:pt>
                <c:pt idx="2954">
                  <c:v>24364.063178791061</c:v>
                </c:pt>
                <c:pt idx="2955">
                  <c:v>24363.8472002659</c:v>
                </c:pt>
                <c:pt idx="2956">
                  <c:v>24363.631221273929</c:v>
                </c:pt>
                <c:pt idx="2957">
                  <c:v>24363.415241815153</c:v>
                </c:pt>
                <c:pt idx="2958">
                  <c:v>24363.199261889582</c:v>
                </c:pt>
                <c:pt idx="2959">
                  <c:v>24362.983281497218</c:v>
                </c:pt>
                <c:pt idx="2960">
                  <c:v>24362.767300638068</c:v>
                </c:pt>
                <c:pt idx="2961">
                  <c:v>24362.551319312137</c:v>
                </c:pt>
                <c:pt idx="2962">
                  <c:v>24362.335337519435</c:v>
                </c:pt>
                <c:pt idx="2963">
                  <c:v>24362.119355259965</c:v>
                </c:pt>
                <c:pt idx="2964">
                  <c:v>24361.903372533732</c:v>
                </c:pt>
                <c:pt idx="2965">
                  <c:v>24361.687389340743</c:v>
                </c:pt>
                <c:pt idx="2966">
                  <c:v>24361.471405681001</c:v>
                </c:pt>
                <c:pt idx="2967">
                  <c:v>24361.255421554513</c:v>
                </c:pt>
                <c:pt idx="2968">
                  <c:v>24361.039436961288</c:v>
                </c:pt>
                <c:pt idx="2969">
                  <c:v>24360.823451901328</c:v>
                </c:pt>
                <c:pt idx="2970">
                  <c:v>24360.607466374644</c:v>
                </c:pt>
                <c:pt idx="2971">
                  <c:v>24360.39148038124</c:v>
                </c:pt>
                <c:pt idx="2972">
                  <c:v>24360.175493921121</c:v>
                </c:pt>
                <c:pt idx="2973">
                  <c:v>24359.959506994292</c:v>
                </c:pt>
                <c:pt idx="2974">
                  <c:v>24359.743519600757</c:v>
                </c:pt>
                <c:pt idx="2975">
                  <c:v>24359.527531740525</c:v>
                </c:pt>
                <c:pt idx="2976">
                  <c:v>24359.311543413602</c:v>
                </c:pt>
                <c:pt idx="2977">
                  <c:v>24359.095554619991</c:v>
                </c:pt>
                <c:pt idx="2978">
                  <c:v>24358.879565359701</c:v>
                </c:pt>
                <c:pt idx="2979">
                  <c:v>24358.663575632738</c:v>
                </c:pt>
                <c:pt idx="2980">
                  <c:v>24358.447585439106</c:v>
                </c:pt>
                <c:pt idx="2981">
                  <c:v>24358.231594778812</c:v>
                </c:pt>
                <c:pt idx="2982">
                  <c:v>24358.015603651864</c:v>
                </c:pt>
                <c:pt idx="2983">
                  <c:v>24357.799612058265</c:v>
                </c:pt>
                <c:pt idx="2984">
                  <c:v>24357.583619998022</c:v>
                </c:pt>
                <c:pt idx="2985">
                  <c:v>24357.36762747114</c:v>
                </c:pt>
                <c:pt idx="2986">
                  <c:v>24357.151634477625</c:v>
                </c:pt>
                <c:pt idx="2987">
                  <c:v>24356.935641017481</c:v>
                </c:pt>
                <c:pt idx="2988">
                  <c:v>24356.719647090715</c:v>
                </c:pt>
                <c:pt idx="2989">
                  <c:v>24356.503652697334</c:v>
                </c:pt>
                <c:pt idx="2990">
                  <c:v>24356.287657837343</c:v>
                </c:pt>
                <c:pt idx="2991">
                  <c:v>24356.071662510749</c:v>
                </c:pt>
                <c:pt idx="2992">
                  <c:v>24355.855666717558</c:v>
                </c:pt>
                <c:pt idx="2993">
                  <c:v>24355.639670457775</c:v>
                </c:pt>
                <c:pt idx="2994">
                  <c:v>24355.423673731406</c:v>
                </c:pt>
                <c:pt idx="2995">
                  <c:v>24355.207676538455</c:v>
                </c:pt>
                <c:pt idx="2996">
                  <c:v>24354.991678878931</c:v>
                </c:pt>
                <c:pt idx="2997">
                  <c:v>24354.775680752839</c:v>
                </c:pt>
                <c:pt idx="2998">
                  <c:v>24354.559682160183</c:v>
                </c:pt>
                <c:pt idx="2999">
                  <c:v>24354.343683100971</c:v>
                </c:pt>
                <c:pt idx="3000">
                  <c:v>24354.127683575207</c:v>
                </c:pt>
                <c:pt idx="3001">
                  <c:v>24353.911683582897</c:v>
                </c:pt>
                <c:pt idx="3002">
                  <c:v>24353.69568312405</c:v>
                </c:pt>
                <c:pt idx="3003">
                  <c:v>24353.479682198667</c:v>
                </c:pt>
                <c:pt idx="3004">
                  <c:v>24353.263680806758</c:v>
                </c:pt>
                <c:pt idx="3005">
                  <c:v>24353.047678948329</c:v>
                </c:pt>
                <c:pt idx="3006">
                  <c:v>24352.831676623384</c:v>
                </c:pt>
                <c:pt idx="3007">
                  <c:v>24352.61567383193</c:v>
                </c:pt>
                <c:pt idx="3008">
                  <c:v>24352.39967057397</c:v>
                </c:pt>
                <c:pt idx="3009">
                  <c:v>24352.183666849513</c:v>
                </c:pt>
                <c:pt idx="3010">
                  <c:v>24351.967662658564</c:v>
                </c:pt>
                <c:pt idx="3011">
                  <c:v>24351.751658001129</c:v>
                </c:pt>
                <c:pt idx="3012">
                  <c:v>24351.535652877214</c:v>
                </c:pt>
                <c:pt idx="3013">
                  <c:v>24351.319647286822</c:v>
                </c:pt>
                <c:pt idx="3014">
                  <c:v>24351.103641229962</c:v>
                </c:pt>
                <c:pt idx="3015">
                  <c:v>24350.88763470664</c:v>
                </c:pt>
                <c:pt idx="3016">
                  <c:v>24350.67162771686</c:v>
                </c:pt>
                <c:pt idx="3017">
                  <c:v>24350.455620260629</c:v>
                </c:pt>
                <c:pt idx="3018">
                  <c:v>24350.239612337955</c:v>
                </c:pt>
                <c:pt idx="3019">
                  <c:v>24350.023603948841</c:v>
                </c:pt>
                <c:pt idx="3020">
                  <c:v>24349.807595093294</c:v>
                </c:pt>
                <c:pt idx="3021">
                  <c:v>24349.591585771319</c:v>
                </c:pt>
                <c:pt idx="3022">
                  <c:v>24349.375575982922</c:v>
                </c:pt>
                <c:pt idx="3023">
                  <c:v>24349.15956572811</c:v>
                </c:pt>
                <c:pt idx="3024">
                  <c:v>24348.943555006888</c:v>
                </c:pt>
                <c:pt idx="3025">
                  <c:v>24348.727543819263</c:v>
                </c:pt>
                <c:pt idx="3026">
                  <c:v>24348.511532165237</c:v>
                </c:pt>
                <c:pt idx="3027">
                  <c:v>24348.29552004482</c:v>
                </c:pt>
                <c:pt idx="3028">
                  <c:v>24348.079507458016</c:v>
                </c:pt>
                <c:pt idx="3029">
                  <c:v>24347.863494404832</c:v>
                </c:pt>
                <c:pt idx="3030">
                  <c:v>24347.647480885273</c:v>
                </c:pt>
                <c:pt idx="3031">
                  <c:v>24347.431466899343</c:v>
                </c:pt>
                <c:pt idx="3032">
                  <c:v>24347.21545244705</c:v>
                </c:pt>
                <c:pt idx="3033">
                  <c:v>24346.9994375284</c:v>
                </c:pt>
                <c:pt idx="3034">
                  <c:v>24346.783422143399</c:v>
                </c:pt>
                <c:pt idx="3035">
                  <c:v>24346.567406292052</c:v>
                </c:pt>
                <c:pt idx="3036">
                  <c:v>24346.351389974367</c:v>
                </c:pt>
                <c:pt idx="3037">
                  <c:v>24346.135373190347</c:v>
                </c:pt>
                <c:pt idx="3038">
                  <c:v>24345.919355940001</c:v>
                </c:pt>
                <c:pt idx="3039">
                  <c:v>24345.703338223331</c:v>
                </c:pt>
                <c:pt idx="3040">
                  <c:v>24345.487320040345</c:v>
                </c:pt>
                <c:pt idx="3041">
                  <c:v>24345.271301391051</c:v>
                </c:pt>
                <c:pt idx="3042">
                  <c:v>24345.055282275451</c:v>
                </c:pt>
                <c:pt idx="3043">
                  <c:v>24344.839262693549</c:v>
                </c:pt>
                <c:pt idx="3044">
                  <c:v>24344.623242645353</c:v>
                </c:pt>
                <c:pt idx="3045">
                  <c:v>24344.407222130871</c:v>
                </c:pt>
                <c:pt idx="3046">
                  <c:v>24344.191201150108</c:v>
                </c:pt>
                <c:pt idx="3047">
                  <c:v>24343.975179703069</c:v>
                </c:pt>
                <c:pt idx="3048">
                  <c:v>24343.759157789762</c:v>
                </c:pt>
                <c:pt idx="3049">
                  <c:v>24343.543135410193</c:v>
                </c:pt>
                <c:pt idx="3050">
                  <c:v>24343.327112564366</c:v>
                </c:pt>
                <c:pt idx="3051">
                  <c:v>24343.111089252288</c:v>
                </c:pt>
                <c:pt idx="3052">
                  <c:v>24342.89506547396</c:v>
                </c:pt>
                <c:pt idx="3053">
                  <c:v>24342.679041229392</c:v>
                </c:pt>
                <c:pt idx="3054">
                  <c:v>24342.463016518592</c:v>
                </c:pt>
                <c:pt idx="3055">
                  <c:v>24342.246991341563</c:v>
                </c:pt>
                <c:pt idx="3056">
                  <c:v>24342.030965698312</c:v>
                </c:pt>
                <c:pt idx="3057">
                  <c:v>24341.814939588843</c:v>
                </c:pt>
                <c:pt idx="3058">
                  <c:v>24341.598913013164</c:v>
                </c:pt>
                <c:pt idx="3059">
                  <c:v>24341.382885971278</c:v>
                </c:pt>
                <c:pt idx="3060">
                  <c:v>24341.166858463192</c:v>
                </c:pt>
                <c:pt idx="3061">
                  <c:v>24340.950830488913</c:v>
                </c:pt>
                <c:pt idx="3062">
                  <c:v>24340.73480204845</c:v>
                </c:pt>
                <c:pt idx="3063">
                  <c:v>24340.518773141805</c:v>
                </c:pt>
                <c:pt idx="3064">
                  <c:v>24340.302743768982</c:v>
                </c:pt>
                <c:pt idx="3065">
                  <c:v>24340.086713929992</c:v>
                </c:pt>
                <c:pt idx="3066">
                  <c:v>24339.870683624835</c:v>
                </c:pt>
                <c:pt idx="3067">
                  <c:v>24339.654652853518</c:v>
                </c:pt>
                <c:pt idx="3068">
                  <c:v>24339.438621616049</c:v>
                </c:pt>
                <c:pt idx="3069">
                  <c:v>24339.222589912435</c:v>
                </c:pt>
                <c:pt idx="3070">
                  <c:v>24339.006557742679</c:v>
                </c:pt>
                <c:pt idx="3071">
                  <c:v>24338.79052510679</c:v>
                </c:pt>
                <c:pt idx="3072">
                  <c:v>24338.574492004769</c:v>
                </c:pt>
                <c:pt idx="3073">
                  <c:v>24338.358458436625</c:v>
                </c:pt>
                <c:pt idx="3074">
                  <c:v>24338.142424402366</c:v>
                </c:pt>
                <c:pt idx="3075">
                  <c:v>24337.926389901993</c:v>
                </c:pt>
                <c:pt idx="3076">
                  <c:v>24337.710354935516</c:v>
                </c:pt>
                <c:pt idx="3077">
                  <c:v>24337.494319502937</c:v>
                </c:pt>
                <c:pt idx="3078">
                  <c:v>24337.278283604264</c:v>
                </c:pt>
                <c:pt idx="3079">
                  <c:v>24337.062247239504</c:v>
                </c:pt>
                <c:pt idx="3080">
                  <c:v>24336.846210408665</c:v>
                </c:pt>
                <c:pt idx="3081">
                  <c:v>24336.630173111749</c:v>
                </c:pt>
                <c:pt idx="3082">
                  <c:v>24336.414135348758</c:v>
                </c:pt>
                <c:pt idx="3083">
                  <c:v>24336.198097119704</c:v>
                </c:pt>
                <c:pt idx="3084">
                  <c:v>24335.982058424594</c:v>
                </c:pt>
                <c:pt idx="3085">
                  <c:v>24335.766019263428</c:v>
                </c:pt>
                <c:pt idx="3086">
                  <c:v>24335.549979636216</c:v>
                </c:pt>
                <c:pt idx="3087">
                  <c:v>24335.333939542961</c:v>
                </c:pt>
                <c:pt idx="3088">
                  <c:v>24335.11789898367</c:v>
                </c:pt>
                <c:pt idx="3089">
                  <c:v>24334.90185795835</c:v>
                </c:pt>
                <c:pt idx="3090">
                  <c:v>24334.685816467008</c:v>
                </c:pt>
                <c:pt idx="3091">
                  <c:v>24334.469774509646</c:v>
                </c:pt>
                <c:pt idx="3092">
                  <c:v>24334.253732086272</c:v>
                </c:pt>
                <c:pt idx="3093">
                  <c:v>24334.037689196892</c:v>
                </c:pt>
                <c:pt idx="3094">
                  <c:v>24333.821645841512</c:v>
                </c:pt>
                <c:pt idx="3095">
                  <c:v>24333.605602020136</c:v>
                </c:pt>
                <c:pt idx="3096">
                  <c:v>24333.389557732771</c:v>
                </c:pt>
                <c:pt idx="3097">
                  <c:v>24333.173512979425</c:v>
                </c:pt>
                <c:pt idx="3098">
                  <c:v>24332.957467760101</c:v>
                </c:pt>
                <c:pt idx="3099">
                  <c:v>24332.741422074803</c:v>
                </c:pt>
                <c:pt idx="3100">
                  <c:v>24332.525375923542</c:v>
                </c:pt>
                <c:pt idx="3101">
                  <c:v>24332.309329306321</c:v>
                </c:pt>
                <c:pt idx="3102">
                  <c:v>24332.093282223148</c:v>
                </c:pt>
                <c:pt idx="3103">
                  <c:v>24331.877234674022</c:v>
                </c:pt>
                <c:pt idx="3104">
                  <c:v>24331.661186658956</c:v>
                </c:pt>
                <c:pt idx="3105">
                  <c:v>24331.445138177955</c:v>
                </c:pt>
                <c:pt idx="3106">
                  <c:v>24331.229089231023</c:v>
                </c:pt>
                <c:pt idx="3107">
                  <c:v>24331.013039818165</c:v>
                </c:pt>
                <c:pt idx="3108">
                  <c:v>24330.796989939387</c:v>
                </c:pt>
                <c:pt idx="3109">
                  <c:v>24330.5809395947</c:v>
                </c:pt>
                <c:pt idx="3110">
                  <c:v>24330.364888784105</c:v>
                </c:pt>
                <c:pt idx="3111">
                  <c:v>24330.148837507608</c:v>
                </c:pt>
                <c:pt idx="3112">
                  <c:v>24329.932785765213</c:v>
                </c:pt>
                <c:pt idx="3113">
                  <c:v>24329.716733556932</c:v>
                </c:pt>
                <c:pt idx="3114">
                  <c:v>24329.500680882764</c:v>
                </c:pt>
                <c:pt idx="3115">
                  <c:v>24329.28462774272</c:v>
                </c:pt>
                <c:pt idx="3116">
                  <c:v>24329.068574136803</c:v>
                </c:pt>
                <c:pt idx="3117">
                  <c:v>24328.852520065018</c:v>
                </c:pt>
                <c:pt idx="3118">
                  <c:v>24328.636465527376</c:v>
                </c:pt>
                <c:pt idx="3119">
                  <c:v>24328.420410523879</c:v>
                </c:pt>
                <c:pt idx="3120">
                  <c:v>24328.204355054535</c:v>
                </c:pt>
                <c:pt idx="3121">
                  <c:v>24327.988299119344</c:v>
                </c:pt>
                <c:pt idx="3122">
                  <c:v>24327.772242718318</c:v>
                </c:pt>
                <c:pt idx="3123">
                  <c:v>24327.556185851459</c:v>
                </c:pt>
                <c:pt idx="3124">
                  <c:v>24327.340128518776</c:v>
                </c:pt>
                <c:pt idx="3125">
                  <c:v>24327.124070720271</c:v>
                </c:pt>
                <c:pt idx="3126">
                  <c:v>24326.908012455955</c:v>
                </c:pt>
                <c:pt idx="3127">
                  <c:v>24326.691953725829</c:v>
                </c:pt>
                <c:pt idx="3128">
                  <c:v>24326.4758945299</c:v>
                </c:pt>
                <c:pt idx="3129">
                  <c:v>24326.259834868179</c:v>
                </c:pt>
                <c:pt idx="3130">
                  <c:v>24326.043774740661</c:v>
                </c:pt>
                <c:pt idx="3131">
                  <c:v>24325.827714147363</c:v>
                </c:pt>
                <c:pt idx="3132">
                  <c:v>24325.611653088286</c:v>
                </c:pt>
                <c:pt idx="3133">
                  <c:v>24325.395591563432</c:v>
                </c:pt>
                <c:pt idx="3134">
                  <c:v>24325.179529572815</c:v>
                </c:pt>
                <c:pt idx="3135">
                  <c:v>24324.963467116439</c:v>
                </c:pt>
                <c:pt idx="3136">
                  <c:v>24324.747404194302</c:v>
                </c:pt>
                <c:pt idx="3137">
                  <c:v>24324.531340806418</c:v>
                </c:pt>
                <c:pt idx="3138">
                  <c:v>24324.315276952788</c:v>
                </c:pt>
                <c:pt idx="3139">
                  <c:v>24324.09921263342</c:v>
                </c:pt>
                <c:pt idx="3140">
                  <c:v>24323.883147848323</c:v>
                </c:pt>
                <c:pt idx="3141">
                  <c:v>24323.667082597494</c:v>
                </c:pt>
                <c:pt idx="3142">
                  <c:v>24323.451016880947</c:v>
                </c:pt>
                <c:pt idx="3143">
                  <c:v>24323.234950698687</c:v>
                </c:pt>
                <c:pt idx="3144">
                  <c:v>24323.018884050714</c:v>
                </c:pt>
                <c:pt idx="3145">
                  <c:v>24322.802816937041</c:v>
                </c:pt>
                <c:pt idx="3146">
                  <c:v>24322.58674935767</c:v>
                </c:pt>
                <c:pt idx="3147">
                  <c:v>24322.370681312608</c:v>
                </c:pt>
                <c:pt idx="3148">
                  <c:v>24322.15461280186</c:v>
                </c:pt>
                <c:pt idx="3149">
                  <c:v>24321.938543825432</c:v>
                </c:pt>
                <c:pt idx="3150">
                  <c:v>24321.722474383332</c:v>
                </c:pt>
                <c:pt idx="3151">
                  <c:v>24321.50640447556</c:v>
                </c:pt>
                <c:pt idx="3152">
                  <c:v>24321.290334102127</c:v>
                </c:pt>
                <c:pt idx="3153">
                  <c:v>24321.074263263039</c:v>
                </c:pt>
                <c:pt idx="3154">
                  <c:v>24320.858191958298</c:v>
                </c:pt>
                <c:pt idx="3155">
                  <c:v>24320.642120187913</c:v>
                </c:pt>
                <c:pt idx="3156">
                  <c:v>24320.426047951889</c:v>
                </c:pt>
                <c:pt idx="3157">
                  <c:v>24320.209975250233</c:v>
                </c:pt>
                <c:pt idx="3158">
                  <c:v>24319.993902082948</c:v>
                </c:pt>
                <c:pt idx="3159">
                  <c:v>24319.777828450042</c:v>
                </c:pt>
                <c:pt idx="3160">
                  <c:v>24319.561754351522</c:v>
                </c:pt>
                <c:pt idx="3161">
                  <c:v>24319.345679787388</c:v>
                </c:pt>
                <c:pt idx="3162">
                  <c:v>24319.129604757651</c:v>
                </c:pt>
                <c:pt idx="3163">
                  <c:v>24318.913529262318</c:v>
                </c:pt>
                <c:pt idx="3164">
                  <c:v>24318.697453301389</c:v>
                </c:pt>
                <c:pt idx="3165">
                  <c:v>24318.481376874875</c:v>
                </c:pt>
                <c:pt idx="3166">
                  <c:v>24318.265299982781</c:v>
                </c:pt>
                <c:pt idx="3167">
                  <c:v>24318.049222625112</c:v>
                </c:pt>
                <c:pt idx="3168">
                  <c:v>24317.833144801873</c:v>
                </c:pt>
                <c:pt idx="3169">
                  <c:v>24317.61706651307</c:v>
                </c:pt>
                <c:pt idx="3170">
                  <c:v>24317.400987758709</c:v>
                </c:pt>
                <c:pt idx="3171">
                  <c:v>24317.184908538795</c:v>
                </c:pt>
                <c:pt idx="3172">
                  <c:v>24316.96882885334</c:v>
                </c:pt>
                <c:pt idx="3173">
                  <c:v>24316.75274870234</c:v>
                </c:pt>
                <c:pt idx="3174">
                  <c:v>24316.53666808581</c:v>
                </c:pt>
                <c:pt idx="3175">
                  <c:v>24316.320587003749</c:v>
                </c:pt>
                <c:pt idx="3176">
                  <c:v>24316.104505456165</c:v>
                </c:pt>
                <c:pt idx="3177">
                  <c:v>24315.888423443062</c:v>
                </c:pt>
                <c:pt idx="3178">
                  <c:v>24315.672340964451</c:v>
                </c:pt>
                <c:pt idx="3179">
                  <c:v>24315.456258020331</c:v>
                </c:pt>
                <c:pt idx="3180">
                  <c:v>24315.240174610713</c:v>
                </c:pt>
                <c:pt idx="3181">
                  <c:v>24315.024090735602</c:v>
                </c:pt>
                <c:pt idx="3182">
                  <c:v>24314.808006395004</c:v>
                </c:pt>
                <c:pt idx="3183">
                  <c:v>24314.591921588923</c:v>
                </c:pt>
                <c:pt idx="3184">
                  <c:v>24314.375836317366</c:v>
                </c:pt>
                <c:pt idx="3185">
                  <c:v>24314.159750580337</c:v>
                </c:pt>
                <c:pt idx="3186">
                  <c:v>24313.943664377846</c:v>
                </c:pt>
                <c:pt idx="3187">
                  <c:v>24313.727577709895</c:v>
                </c:pt>
                <c:pt idx="3188">
                  <c:v>24313.511490576493</c:v>
                </c:pt>
                <c:pt idx="3189">
                  <c:v>24313.295402977641</c:v>
                </c:pt>
                <c:pt idx="3190">
                  <c:v>24313.07931491335</c:v>
                </c:pt>
                <c:pt idx="3191">
                  <c:v>24312.863226383619</c:v>
                </c:pt>
                <c:pt idx="3192">
                  <c:v>24312.647137388463</c:v>
                </c:pt>
                <c:pt idx="3193">
                  <c:v>24312.431047927879</c:v>
                </c:pt>
                <c:pt idx="3194">
                  <c:v>24312.214958001881</c:v>
                </c:pt>
                <c:pt idx="3195">
                  <c:v>24311.998867610469</c:v>
                </c:pt>
                <c:pt idx="3196">
                  <c:v>24311.782776753651</c:v>
                </c:pt>
                <c:pt idx="3197">
                  <c:v>24311.56668543143</c:v>
                </c:pt>
                <c:pt idx="3198">
                  <c:v>24311.350593643816</c:v>
                </c:pt>
                <c:pt idx="3199">
                  <c:v>24311.13450139081</c:v>
                </c:pt>
                <c:pt idx="3200">
                  <c:v>24310.918408672424</c:v>
                </c:pt>
                <c:pt idx="3201">
                  <c:v>24310.702315488659</c:v>
                </c:pt>
                <c:pt idx="3202">
                  <c:v>24310.486221839525</c:v>
                </c:pt>
                <c:pt idx="3203">
                  <c:v>24310.270127725023</c:v>
                </c:pt>
                <c:pt idx="3204">
                  <c:v>24310.054033145163</c:v>
                </c:pt>
                <c:pt idx="3205">
                  <c:v>24309.837938099947</c:v>
                </c:pt>
                <c:pt idx="3206">
                  <c:v>24309.621842589382</c:v>
                </c:pt>
                <c:pt idx="3207">
                  <c:v>24309.405746613476</c:v>
                </c:pt>
                <c:pt idx="3208">
                  <c:v>24309.189650172229</c:v>
                </c:pt>
                <c:pt idx="3209">
                  <c:v>24308.973553265656</c:v>
                </c:pt>
                <c:pt idx="3210">
                  <c:v>24308.757455893756</c:v>
                </c:pt>
                <c:pt idx="3211">
                  <c:v>24308.541358056536</c:v>
                </c:pt>
                <c:pt idx="3212">
                  <c:v>24308.325259754001</c:v>
                </c:pt>
                <c:pt idx="3213">
                  <c:v>24308.109160986161</c:v>
                </c:pt>
                <c:pt idx="3214">
                  <c:v>24307.893061753017</c:v>
                </c:pt>
                <c:pt idx="3215">
                  <c:v>24307.676962054575</c:v>
                </c:pt>
                <c:pt idx="3216">
                  <c:v>24307.460861890846</c:v>
                </c:pt>
                <c:pt idx="3217">
                  <c:v>24307.244761261831</c:v>
                </c:pt>
                <c:pt idx="3218">
                  <c:v>24307.02866016754</c:v>
                </c:pt>
                <c:pt idx="3219">
                  <c:v>24306.812558607973</c:v>
                </c:pt>
                <c:pt idx="3220">
                  <c:v>24306.596456583142</c:v>
                </c:pt>
                <c:pt idx="3221">
                  <c:v>24306.380354093046</c:v>
                </c:pt>
                <c:pt idx="3222">
                  <c:v>24306.164251137696</c:v>
                </c:pt>
                <c:pt idx="3223">
                  <c:v>24305.948147717096</c:v>
                </c:pt>
                <c:pt idx="3224">
                  <c:v>24305.732043831253</c:v>
                </c:pt>
                <c:pt idx="3225">
                  <c:v>24305.51593948017</c:v>
                </c:pt>
                <c:pt idx="3226">
                  <c:v>24305.299834663856</c:v>
                </c:pt>
                <c:pt idx="3227">
                  <c:v>24305.083729382313</c:v>
                </c:pt>
                <c:pt idx="3228">
                  <c:v>24304.867623635553</c:v>
                </c:pt>
                <c:pt idx="3229">
                  <c:v>24304.651517423576</c:v>
                </c:pt>
                <c:pt idx="3230">
                  <c:v>24304.435410746391</c:v>
                </c:pt>
                <c:pt idx="3231">
                  <c:v>24304.219303604001</c:v>
                </c:pt>
                <c:pt idx="3232">
                  <c:v>24304.003195996411</c:v>
                </c:pt>
                <c:pt idx="3233">
                  <c:v>24303.787087923632</c:v>
                </c:pt>
                <c:pt idx="3234">
                  <c:v>24303.570979385666</c:v>
                </c:pt>
                <c:pt idx="3235">
                  <c:v>24303.354870382518</c:v>
                </c:pt>
                <c:pt idx="3236">
                  <c:v>24303.1387609142</c:v>
                </c:pt>
                <c:pt idx="3237">
                  <c:v>24302.922650980712</c:v>
                </c:pt>
                <c:pt idx="3238">
                  <c:v>24302.706540582061</c:v>
                </c:pt>
                <c:pt idx="3239">
                  <c:v>24302.490429718255</c:v>
                </c:pt>
                <c:pt idx="3240">
                  <c:v>24302.274318389293</c:v>
                </c:pt>
                <c:pt idx="3241">
                  <c:v>24302.058206595189</c:v>
                </c:pt>
                <c:pt idx="3242">
                  <c:v>24301.842094335945</c:v>
                </c:pt>
                <c:pt idx="3243">
                  <c:v>24301.625981611567</c:v>
                </c:pt>
                <c:pt idx="3244">
                  <c:v>24301.409868422063</c:v>
                </c:pt>
                <c:pt idx="3245">
                  <c:v>24301.193754767435</c:v>
                </c:pt>
                <c:pt idx="3246">
                  <c:v>24300.977640647689</c:v>
                </c:pt>
                <c:pt idx="3247">
                  <c:v>24300.761526062834</c:v>
                </c:pt>
                <c:pt idx="3248">
                  <c:v>24300.545411012874</c:v>
                </c:pt>
                <c:pt idx="3249">
                  <c:v>24300.329295497813</c:v>
                </c:pt>
                <c:pt idx="3250">
                  <c:v>24300.113179517663</c:v>
                </c:pt>
                <c:pt idx="3251">
                  <c:v>24299.897063072422</c:v>
                </c:pt>
                <c:pt idx="3252">
                  <c:v>24299.680946162098</c:v>
                </c:pt>
                <c:pt idx="3253">
                  <c:v>24299.464828786702</c:v>
                </c:pt>
                <c:pt idx="3254">
                  <c:v>24299.248710946234</c:v>
                </c:pt>
                <c:pt idx="3255">
                  <c:v>24299.032592640702</c:v>
                </c:pt>
                <c:pt idx="3256">
                  <c:v>24298.816473870113</c:v>
                </c:pt>
                <c:pt idx="3257">
                  <c:v>24298.600354634469</c:v>
                </c:pt>
                <c:pt idx="3258">
                  <c:v>24298.384234933776</c:v>
                </c:pt>
                <c:pt idx="3259">
                  <c:v>24298.168114768047</c:v>
                </c:pt>
                <c:pt idx="3260">
                  <c:v>24297.951994137278</c:v>
                </c:pt>
                <c:pt idx="3261">
                  <c:v>24297.735873041482</c:v>
                </c:pt>
                <c:pt idx="3262">
                  <c:v>24297.519751480664</c:v>
                </c:pt>
                <c:pt idx="3263">
                  <c:v>24297.303629454826</c:v>
                </c:pt>
                <c:pt idx="3264">
                  <c:v>24297.087506963973</c:v>
                </c:pt>
                <c:pt idx="3265">
                  <c:v>24296.871384008115</c:v>
                </c:pt>
                <c:pt idx="3266">
                  <c:v>24296.655260587257</c:v>
                </c:pt>
                <c:pt idx="3267">
                  <c:v>24296.439136701403</c:v>
                </c:pt>
                <c:pt idx="3268">
                  <c:v>24296.223012350561</c:v>
                </c:pt>
                <c:pt idx="3269">
                  <c:v>24296.006887534739</c:v>
                </c:pt>
                <c:pt idx="3270">
                  <c:v>24295.790762253935</c:v>
                </c:pt>
                <c:pt idx="3271">
                  <c:v>24295.574636508161</c:v>
                </c:pt>
                <c:pt idx="3272">
                  <c:v>24295.358510297418</c:v>
                </c:pt>
                <c:pt idx="3273">
                  <c:v>24295.142383621718</c:v>
                </c:pt>
                <c:pt idx="3274">
                  <c:v>24294.926256481063</c:v>
                </c:pt>
                <c:pt idx="3275">
                  <c:v>24294.71012887546</c:v>
                </c:pt>
                <c:pt idx="3276">
                  <c:v>24294.494000804916</c:v>
                </c:pt>
                <c:pt idx="3277">
                  <c:v>24294.277872269435</c:v>
                </c:pt>
                <c:pt idx="3278">
                  <c:v>24294.06174326902</c:v>
                </c:pt>
                <c:pt idx="3279">
                  <c:v>24293.845613803678</c:v>
                </c:pt>
                <c:pt idx="3280">
                  <c:v>24293.629483873421</c:v>
                </c:pt>
                <c:pt idx="3281">
                  <c:v>24293.413353478249</c:v>
                </c:pt>
                <c:pt idx="3282">
                  <c:v>24293.197222618168</c:v>
                </c:pt>
                <c:pt idx="3283">
                  <c:v>24292.981091293183</c:v>
                </c:pt>
                <c:pt idx="3284">
                  <c:v>24292.764959503304</c:v>
                </c:pt>
                <c:pt idx="3285">
                  <c:v>24292.548827248535</c:v>
                </c:pt>
                <c:pt idx="3286">
                  <c:v>24292.332694528879</c:v>
                </c:pt>
                <c:pt idx="3287">
                  <c:v>24292.116561344345</c:v>
                </c:pt>
                <c:pt idx="3288">
                  <c:v>24291.900427694934</c:v>
                </c:pt>
                <c:pt idx="3289">
                  <c:v>24291.68429358066</c:v>
                </c:pt>
                <c:pt idx="3290">
                  <c:v>24291.468159001521</c:v>
                </c:pt>
                <c:pt idx="3291">
                  <c:v>24291.252023957524</c:v>
                </c:pt>
                <c:pt idx="3292">
                  <c:v>24291.035888448678</c:v>
                </c:pt>
                <c:pt idx="3293">
                  <c:v>24290.819752474988</c:v>
                </c:pt>
                <c:pt idx="3294">
                  <c:v>24290.60361603646</c:v>
                </c:pt>
                <c:pt idx="3295">
                  <c:v>24290.3874791331</c:v>
                </c:pt>
                <c:pt idx="3296">
                  <c:v>24290.171341764912</c:v>
                </c:pt>
                <c:pt idx="3297">
                  <c:v>24289.955203931902</c:v>
                </c:pt>
                <c:pt idx="3298">
                  <c:v>24289.739065634079</c:v>
                </c:pt>
                <c:pt idx="3299">
                  <c:v>24289.522926871447</c:v>
                </c:pt>
                <c:pt idx="3300">
                  <c:v>24289.306787644007</c:v>
                </c:pt>
                <c:pt idx="3301">
                  <c:v>24289.090647951769</c:v>
                </c:pt>
                <c:pt idx="3302">
                  <c:v>24288.874507794739</c:v>
                </c:pt>
                <c:pt idx="3303">
                  <c:v>24288.658367172924</c:v>
                </c:pt>
                <c:pt idx="3304">
                  <c:v>24288.442226086328</c:v>
                </c:pt>
                <c:pt idx="3305">
                  <c:v>24288.226084534956</c:v>
                </c:pt>
                <c:pt idx="3306">
                  <c:v>24288.009942518813</c:v>
                </c:pt>
                <c:pt idx="3307">
                  <c:v>24287.793800037907</c:v>
                </c:pt>
                <c:pt idx="3308">
                  <c:v>24287.577657092246</c:v>
                </c:pt>
                <c:pt idx="3309">
                  <c:v>24287.361513681833</c:v>
                </c:pt>
                <c:pt idx="3310">
                  <c:v>24287.145369806673</c:v>
                </c:pt>
                <c:pt idx="3311">
                  <c:v>24286.929225466771</c:v>
                </c:pt>
                <c:pt idx="3312">
                  <c:v>24286.713080662132</c:v>
                </c:pt>
                <c:pt idx="3313">
                  <c:v>24286.496935392766</c:v>
                </c:pt>
                <c:pt idx="3314">
                  <c:v>24286.280789658678</c:v>
                </c:pt>
                <c:pt idx="3315">
                  <c:v>24286.064643459875</c:v>
                </c:pt>
                <c:pt idx="3316">
                  <c:v>24285.848496796356</c:v>
                </c:pt>
                <c:pt idx="3317">
                  <c:v>24285.632349668133</c:v>
                </c:pt>
                <c:pt idx="3318">
                  <c:v>24285.416202075208</c:v>
                </c:pt>
                <c:pt idx="3319">
                  <c:v>24285.20005401759</c:v>
                </c:pt>
                <c:pt idx="3320">
                  <c:v>24284.983905495283</c:v>
                </c:pt>
                <c:pt idx="3321">
                  <c:v>24284.767756508296</c:v>
                </c:pt>
                <c:pt idx="3322">
                  <c:v>24284.55160705663</c:v>
                </c:pt>
                <c:pt idx="3323">
                  <c:v>24284.335457140292</c:v>
                </c:pt>
                <c:pt idx="3324">
                  <c:v>24284.11930675929</c:v>
                </c:pt>
                <c:pt idx="3325">
                  <c:v>24283.903155913627</c:v>
                </c:pt>
                <c:pt idx="3326">
                  <c:v>24283.687004603311</c:v>
                </c:pt>
                <c:pt idx="3327">
                  <c:v>24283.470852828345</c:v>
                </c:pt>
                <c:pt idx="3328">
                  <c:v>24283.254700588739</c:v>
                </c:pt>
                <c:pt idx="3329">
                  <c:v>24283.038547884495</c:v>
                </c:pt>
                <c:pt idx="3330">
                  <c:v>24282.822394715622</c:v>
                </c:pt>
                <c:pt idx="3331">
                  <c:v>24282.606241082121</c:v>
                </c:pt>
                <c:pt idx="3332">
                  <c:v>24282.390086984004</c:v>
                </c:pt>
                <c:pt idx="3333">
                  <c:v>24282.173932421269</c:v>
                </c:pt>
                <c:pt idx="3334">
                  <c:v>24281.957777393927</c:v>
                </c:pt>
                <c:pt idx="3335">
                  <c:v>24281.741621901983</c:v>
                </c:pt>
                <c:pt idx="3336">
                  <c:v>24281.525465945444</c:v>
                </c:pt>
                <c:pt idx="3337">
                  <c:v>24281.309309524317</c:v>
                </c:pt>
                <c:pt idx="3338">
                  <c:v>24281.093152638605</c:v>
                </c:pt>
                <c:pt idx="3339">
                  <c:v>24280.876995288312</c:v>
                </c:pt>
                <c:pt idx="3340">
                  <c:v>24280.660837473446</c:v>
                </c:pt>
                <c:pt idx="3341">
                  <c:v>24280.444679194014</c:v>
                </c:pt>
                <c:pt idx="3342">
                  <c:v>24280.228520450019</c:v>
                </c:pt>
                <c:pt idx="3343">
                  <c:v>24280.012361241468</c:v>
                </c:pt>
                <c:pt idx="3344">
                  <c:v>24279.796201568366</c:v>
                </c:pt>
                <c:pt idx="3345">
                  <c:v>24279.58004143072</c:v>
                </c:pt>
                <c:pt idx="3346">
                  <c:v>24279.363880828532</c:v>
                </c:pt>
                <c:pt idx="3347">
                  <c:v>24279.147719761815</c:v>
                </c:pt>
                <c:pt idx="3348">
                  <c:v>24278.931558230568</c:v>
                </c:pt>
                <c:pt idx="3349">
                  <c:v>24278.715396234802</c:v>
                </c:pt>
                <c:pt idx="3350">
                  <c:v>24278.499233774521</c:v>
                </c:pt>
                <c:pt idx="3351">
                  <c:v>24278.283070849731</c:v>
                </c:pt>
                <c:pt idx="3352">
                  <c:v>24278.066907460438</c:v>
                </c:pt>
                <c:pt idx="3353">
                  <c:v>24277.850743606647</c:v>
                </c:pt>
                <c:pt idx="3354">
                  <c:v>24277.634579288362</c:v>
                </c:pt>
                <c:pt idx="3355">
                  <c:v>24277.418414505591</c:v>
                </c:pt>
                <c:pt idx="3356">
                  <c:v>24277.202249258338</c:v>
                </c:pt>
                <c:pt idx="3357">
                  <c:v>24276.98608354661</c:v>
                </c:pt>
                <c:pt idx="3358">
                  <c:v>24276.769917370413</c:v>
                </c:pt>
                <c:pt idx="3359">
                  <c:v>24276.553750729752</c:v>
                </c:pt>
                <c:pt idx="3360">
                  <c:v>24276.33758362463</c:v>
                </c:pt>
                <c:pt idx="3361">
                  <c:v>24276.121416055059</c:v>
                </c:pt>
                <c:pt idx="3362">
                  <c:v>24275.905248021041</c:v>
                </c:pt>
                <c:pt idx="3363">
                  <c:v>24275.689079522581</c:v>
                </c:pt>
                <c:pt idx="3364">
                  <c:v>24275.472910559685</c:v>
                </c:pt>
                <c:pt idx="3365">
                  <c:v>24275.256741132362</c:v>
                </c:pt>
                <c:pt idx="3366">
                  <c:v>24275.040571240614</c:v>
                </c:pt>
                <c:pt idx="3367">
                  <c:v>24274.824400884449</c:v>
                </c:pt>
                <c:pt idx="3368">
                  <c:v>24274.60823006387</c:v>
                </c:pt>
                <c:pt idx="3369">
                  <c:v>24274.392058778885</c:v>
                </c:pt>
                <c:pt idx="3370">
                  <c:v>24274.175887029502</c:v>
                </c:pt>
                <c:pt idx="3371">
                  <c:v>24273.959714815723</c:v>
                </c:pt>
                <c:pt idx="3372">
                  <c:v>24273.743542137556</c:v>
                </c:pt>
                <c:pt idx="3373">
                  <c:v>24273.527368995005</c:v>
                </c:pt>
                <c:pt idx="3374">
                  <c:v>24273.311195388076</c:v>
                </c:pt>
                <c:pt idx="3375">
                  <c:v>24273.095021316778</c:v>
                </c:pt>
                <c:pt idx="3376">
                  <c:v>24272.878846781114</c:v>
                </c:pt>
                <c:pt idx="3377">
                  <c:v>24272.66267178109</c:v>
                </c:pt>
                <c:pt idx="3378">
                  <c:v>24272.446496316712</c:v>
                </c:pt>
                <c:pt idx="3379">
                  <c:v>24272.230320387986</c:v>
                </c:pt>
                <c:pt idx="3380">
                  <c:v>24272.014143994915</c:v>
                </c:pt>
                <c:pt idx="3381">
                  <c:v>24271.797967137507</c:v>
                </c:pt>
                <c:pt idx="3382">
                  <c:v>24271.581789815769</c:v>
                </c:pt>
                <c:pt idx="3383">
                  <c:v>24271.365612029706</c:v>
                </c:pt>
                <c:pt idx="3384">
                  <c:v>24271.149433779323</c:v>
                </c:pt>
                <c:pt idx="3385">
                  <c:v>24270.933255064625</c:v>
                </c:pt>
                <c:pt idx="3386">
                  <c:v>24270.717075885619</c:v>
                </c:pt>
                <c:pt idx="3387">
                  <c:v>24270.500896242313</c:v>
                </c:pt>
                <c:pt idx="3388">
                  <c:v>24270.284716134709</c:v>
                </c:pt>
                <c:pt idx="3389">
                  <c:v>24270.068535562812</c:v>
                </c:pt>
                <c:pt idx="3390">
                  <c:v>24269.852354526633</c:v>
                </c:pt>
                <c:pt idx="3391">
                  <c:v>24269.636173026171</c:v>
                </c:pt>
                <c:pt idx="3392">
                  <c:v>24269.419991061437</c:v>
                </c:pt>
                <c:pt idx="3393">
                  <c:v>24269.203808632436</c:v>
                </c:pt>
                <c:pt idx="3394">
                  <c:v>24268.987625739173</c:v>
                </c:pt>
                <c:pt idx="3395">
                  <c:v>24268.771442381654</c:v>
                </c:pt>
                <c:pt idx="3396">
                  <c:v>24268.555258559885</c:v>
                </c:pt>
                <c:pt idx="3397">
                  <c:v>24268.33907427387</c:v>
                </c:pt>
                <c:pt idx="3398">
                  <c:v>24268.122889523613</c:v>
                </c:pt>
                <c:pt idx="3399">
                  <c:v>24267.90670430912</c:v>
                </c:pt>
                <c:pt idx="3400">
                  <c:v>24267.690518630399</c:v>
                </c:pt>
                <c:pt idx="3401">
                  <c:v>24267.474332487458</c:v>
                </c:pt>
                <c:pt idx="3402">
                  <c:v>24267.2581458803</c:v>
                </c:pt>
                <c:pt idx="3403">
                  <c:v>24267.041958808932</c:v>
                </c:pt>
                <c:pt idx="3404">
                  <c:v>24266.825771273361</c:v>
                </c:pt>
                <c:pt idx="3405">
                  <c:v>24266.609583273592</c:v>
                </c:pt>
                <c:pt idx="3406">
                  <c:v>24266.393394809627</c:v>
                </c:pt>
                <c:pt idx="3407">
                  <c:v>24266.177205881475</c:v>
                </c:pt>
                <c:pt idx="3408">
                  <c:v>24265.961016489142</c:v>
                </c:pt>
                <c:pt idx="3409">
                  <c:v>24265.744826632636</c:v>
                </c:pt>
                <c:pt idx="3410">
                  <c:v>24265.528636311959</c:v>
                </c:pt>
                <c:pt idx="3411">
                  <c:v>24265.312445527114</c:v>
                </c:pt>
                <c:pt idx="3412">
                  <c:v>24265.096254278109</c:v>
                </c:pt>
                <c:pt idx="3413">
                  <c:v>24264.880062564953</c:v>
                </c:pt>
                <c:pt idx="3414">
                  <c:v>24264.663870387649</c:v>
                </c:pt>
                <c:pt idx="3415">
                  <c:v>24264.447677746204</c:v>
                </c:pt>
                <c:pt idx="3416">
                  <c:v>24264.231484640623</c:v>
                </c:pt>
                <c:pt idx="3417">
                  <c:v>24264.015291070911</c:v>
                </c:pt>
                <c:pt idx="3418">
                  <c:v>24263.799097037077</c:v>
                </c:pt>
                <c:pt idx="3419">
                  <c:v>24263.582902539125</c:v>
                </c:pt>
                <c:pt idx="3420">
                  <c:v>24263.366707577057</c:v>
                </c:pt>
                <c:pt idx="3421">
                  <c:v>24263.150512150882</c:v>
                </c:pt>
                <c:pt idx="3422">
                  <c:v>24262.934316260606</c:v>
                </c:pt>
                <c:pt idx="3423">
                  <c:v>24262.718119906232</c:v>
                </c:pt>
                <c:pt idx="3424">
                  <c:v>24262.501923087773</c:v>
                </c:pt>
                <c:pt idx="3425">
                  <c:v>24262.285725805228</c:v>
                </c:pt>
                <c:pt idx="3426">
                  <c:v>24262.069528058604</c:v>
                </c:pt>
                <c:pt idx="3427">
                  <c:v>24261.853329847905</c:v>
                </c:pt>
                <c:pt idx="3428">
                  <c:v>24261.637131173142</c:v>
                </c:pt>
                <c:pt idx="3429">
                  <c:v>24261.420932034318</c:v>
                </c:pt>
                <c:pt idx="3430">
                  <c:v>24261.204732431437</c:v>
                </c:pt>
                <c:pt idx="3431">
                  <c:v>24260.988532364507</c:v>
                </c:pt>
                <c:pt idx="3432">
                  <c:v>24260.772331833534</c:v>
                </c:pt>
                <c:pt idx="3433">
                  <c:v>24260.556130838522</c:v>
                </c:pt>
                <c:pt idx="3434">
                  <c:v>24260.339929379476</c:v>
                </c:pt>
                <c:pt idx="3435">
                  <c:v>24260.123727456405</c:v>
                </c:pt>
                <c:pt idx="3436">
                  <c:v>24259.907525069313</c:v>
                </c:pt>
                <c:pt idx="3437">
                  <c:v>24259.691322218205</c:v>
                </c:pt>
                <c:pt idx="3438">
                  <c:v>24259.475118903087</c:v>
                </c:pt>
                <c:pt idx="3439">
                  <c:v>24259.258915123966</c:v>
                </c:pt>
                <c:pt idx="3440">
                  <c:v>24259.042710880847</c:v>
                </c:pt>
                <c:pt idx="3441">
                  <c:v>24258.826506173733</c:v>
                </c:pt>
                <c:pt idx="3442">
                  <c:v>24258.610301002635</c:v>
                </c:pt>
                <c:pt idx="3443">
                  <c:v>24258.394095367556</c:v>
                </c:pt>
                <c:pt idx="3444">
                  <c:v>24258.177889268503</c:v>
                </c:pt>
                <c:pt idx="3445">
                  <c:v>24257.961682705478</c:v>
                </c:pt>
                <c:pt idx="3446">
                  <c:v>24257.74547567849</c:v>
                </c:pt>
                <c:pt idx="3447">
                  <c:v>24257.529268187543</c:v>
                </c:pt>
                <c:pt idx="3448">
                  <c:v>24257.313060232646</c:v>
                </c:pt>
                <c:pt idx="3449">
                  <c:v>24257.096851813803</c:v>
                </c:pt>
                <c:pt idx="3450">
                  <c:v>24256.880642931017</c:v>
                </c:pt>
                <c:pt idx="3451">
                  <c:v>24256.664433584298</c:v>
                </c:pt>
                <c:pt idx="3452">
                  <c:v>24256.448223773648</c:v>
                </c:pt>
                <c:pt idx="3453">
                  <c:v>24256.232013499077</c:v>
                </c:pt>
                <c:pt idx="3454">
                  <c:v>24256.015802760587</c:v>
                </c:pt>
                <c:pt idx="3455">
                  <c:v>24255.799591558181</c:v>
                </c:pt>
                <c:pt idx="3456">
                  <c:v>24255.583379891872</c:v>
                </c:pt>
                <c:pt idx="3457">
                  <c:v>24255.367167761662</c:v>
                </c:pt>
                <c:pt idx="3458">
                  <c:v>24255.150955167559</c:v>
                </c:pt>
                <c:pt idx="3459">
                  <c:v>24254.934742109566</c:v>
                </c:pt>
                <c:pt idx="3460">
                  <c:v>24254.718528587688</c:v>
                </c:pt>
                <c:pt idx="3461">
                  <c:v>24254.50231460193</c:v>
                </c:pt>
                <c:pt idx="3462">
                  <c:v>24254.286100152305</c:v>
                </c:pt>
                <c:pt idx="3463">
                  <c:v>24254.069885238812</c:v>
                </c:pt>
                <c:pt idx="3464">
                  <c:v>24253.853669861455</c:v>
                </c:pt>
                <c:pt idx="3465">
                  <c:v>24253.637454020245</c:v>
                </c:pt>
                <c:pt idx="3466">
                  <c:v>24253.421237715189</c:v>
                </c:pt>
                <c:pt idx="3467">
                  <c:v>24253.20502094629</c:v>
                </c:pt>
                <c:pt idx="3468">
                  <c:v>24252.98880371355</c:v>
                </c:pt>
                <c:pt idx="3469">
                  <c:v>24252.772586016978</c:v>
                </c:pt>
                <c:pt idx="3470">
                  <c:v>24252.556367856581</c:v>
                </c:pt>
                <c:pt idx="3471">
                  <c:v>24252.340149232365</c:v>
                </c:pt>
                <c:pt idx="3472">
                  <c:v>24252.123930144331</c:v>
                </c:pt>
                <c:pt idx="3473">
                  <c:v>24251.907710592488</c:v>
                </c:pt>
                <c:pt idx="3474">
                  <c:v>24251.691490576843</c:v>
                </c:pt>
                <c:pt idx="3475">
                  <c:v>24251.475270097402</c:v>
                </c:pt>
                <c:pt idx="3476">
                  <c:v>24251.259049154167</c:v>
                </c:pt>
                <c:pt idx="3477">
                  <c:v>24251.042827747147</c:v>
                </c:pt>
                <c:pt idx="3478">
                  <c:v>24250.826605876347</c:v>
                </c:pt>
                <c:pt idx="3479">
                  <c:v>24250.610383541771</c:v>
                </c:pt>
                <c:pt idx="3480">
                  <c:v>24250.394160743424</c:v>
                </c:pt>
                <c:pt idx="3481">
                  <c:v>24250.177937481316</c:v>
                </c:pt>
                <c:pt idx="3482">
                  <c:v>24249.961713755452</c:v>
                </c:pt>
                <c:pt idx="3483">
                  <c:v>24249.745489565834</c:v>
                </c:pt>
                <c:pt idx="3484">
                  <c:v>24249.529264912471</c:v>
                </c:pt>
                <c:pt idx="3485">
                  <c:v>24249.313039795368</c:v>
                </c:pt>
                <c:pt idx="3486">
                  <c:v>24249.096814214528</c:v>
                </c:pt>
                <c:pt idx="3487">
                  <c:v>24248.880588169963</c:v>
                </c:pt>
                <c:pt idx="3488">
                  <c:v>24248.664361661675</c:v>
                </c:pt>
                <c:pt idx="3489">
                  <c:v>24248.448134689665</c:v>
                </c:pt>
                <c:pt idx="3490">
                  <c:v>24248.231907253947</c:v>
                </c:pt>
                <c:pt idx="3491">
                  <c:v>24248.015679354521</c:v>
                </c:pt>
                <c:pt idx="3492">
                  <c:v>24247.799450991399</c:v>
                </c:pt>
                <c:pt idx="3493">
                  <c:v>24247.58322216458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51536"/>
        <c:axId val="566551928"/>
      </c:scatterChart>
      <c:valAx>
        <c:axId val="56655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51928"/>
        <c:crosses val="autoZero"/>
        <c:crossBetween val="midCat"/>
      </c:valAx>
      <c:valAx>
        <c:axId val="56655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(lb/ft^2)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5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'Hydraulic Gradient'!$C$1</c:f>
              <c:strCache>
                <c:ptCount val="1"/>
                <c:pt idx="0">
                  <c:v>ESI Calcs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Gradient'!$C$3:$C$15000</c:f>
              <c:numCache>
                <c:formatCode>General</c:formatCode>
                <c:ptCount val="14998"/>
                <c:pt idx="0">
                  <c:v>25000</c:v>
                </c:pt>
                <c:pt idx="1">
                  <c:v>24999.785443450408</c:v>
                </c:pt>
                <c:pt idx="2">
                  <c:v>24999.570863244175</c:v>
                </c:pt>
                <c:pt idx="3">
                  <c:v>24999.356287862916</c:v>
                </c:pt>
                <c:pt idx="4">
                  <c:v>24999.14171065564</c:v>
                </c:pt>
                <c:pt idx="5">
                  <c:v>24998.927133175723</c:v>
                </c:pt>
                <c:pt idx="6">
                  <c:v>24998.712555060327</c:v>
                </c:pt>
                <c:pt idx="7">
                  <c:v>24998.497976394236</c:v>
                </c:pt>
                <c:pt idx="8">
                  <c:v>24998.283397157651</c:v>
                </c:pt>
                <c:pt idx="9">
                  <c:v>24998.068817355215</c:v>
                </c:pt>
                <c:pt idx="10">
                  <c:v>24997.854236985859</c:v>
                </c:pt>
                <c:pt idx="11">
                  <c:v>24997.639656049847</c:v>
                </c:pt>
                <c:pt idx="12">
                  <c:v>24997.425074547129</c:v>
                </c:pt>
                <c:pt idx="13">
                  <c:v>24997.210492477734</c:v>
                </c:pt>
                <c:pt idx="14">
                  <c:v>24996.995909841669</c:v>
                </c:pt>
                <c:pt idx="15">
                  <c:v>24996.781326638946</c:v>
                </c:pt>
                <c:pt idx="16">
                  <c:v>24996.566742869574</c:v>
                </c:pt>
                <c:pt idx="17">
                  <c:v>24996.352158533569</c:v>
                </c:pt>
                <c:pt idx="18">
                  <c:v>24996.137573630942</c:v>
                </c:pt>
                <c:pt idx="19">
                  <c:v>24995.922988161707</c:v>
                </c:pt>
                <c:pt idx="20">
                  <c:v>24995.708402125867</c:v>
                </c:pt>
                <c:pt idx="21">
                  <c:v>24995.493815523441</c:v>
                </c:pt>
                <c:pt idx="22">
                  <c:v>24995.27922835444</c:v>
                </c:pt>
                <c:pt idx="23">
                  <c:v>24995.064640618875</c:v>
                </c:pt>
                <c:pt idx="24">
                  <c:v>24994.850052316757</c:v>
                </c:pt>
                <c:pt idx="25">
                  <c:v>24994.635463448099</c:v>
                </c:pt>
                <c:pt idx="26">
                  <c:v>24994.420874012911</c:v>
                </c:pt>
                <c:pt idx="27">
                  <c:v>24994.206284011205</c:v>
                </c:pt>
                <c:pt idx="28">
                  <c:v>24993.991693442993</c:v>
                </c:pt>
                <c:pt idx="29">
                  <c:v>24993.777102308286</c:v>
                </c:pt>
                <c:pt idx="30">
                  <c:v>24993.562510607098</c:v>
                </c:pt>
                <c:pt idx="31">
                  <c:v>24993.347918339437</c:v>
                </c:pt>
                <c:pt idx="32">
                  <c:v>24993.133325505321</c:v>
                </c:pt>
                <c:pt idx="33">
                  <c:v>24992.918732104754</c:v>
                </c:pt>
                <c:pt idx="34">
                  <c:v>24992.704138137753</c:v>
                </c:pt>
                <c:pt idx="35">
                  <c:v>24992.48954360433</c:v>
                </c:pt>
                <c:pt idx="36">
                  <c:v>24992.274948504491</c:v>
                </c:pt>
                <c:pt idx="37">
                  <c:v>24992.060352838253</c:v>
                </c:pt>
                <c:pt idx="38">
                  <c:v>24991.845756605628</c:v>
                </c:pt>
                <c:pt idx="39">
                  <c:v>24991.63115980662</c:v>
                </c:pt>
                <c:pt idx="40">
                  <c:v>24991.416562441249</c:v>
                </c:pt>
                <c:pt idx="41">
                  <c:v>24991.201964509524</c:v>
                </c:pt>
                <c:pt idx="42">
                  <c:v>24990.987366011457</c:v>
                </c:pt>
                <c:pt idx="43">
                  <c:v>24990.772766947062</c:v>
                </c:pt>
                <c:pt idx="44">
                  <c:v>24990.558167316347</c:v>
                </c:pt>
                <c:pt idx="45">
                  <c:v>24990.343567119326</c:v>
                </c:pt>
                <c:pt idx="46">
                  <c:v>24990.128966356006</c:v>
                </c:pt>
                <c:pt idx="47">
                  <c:v>24989.914365026401</c:v>
                </c:pt>
                <c:pt idx="48">
                  <c:v>24989.699763130524</c:v>
                </c:pt>
                <c:pt idx="49">
                  <c:v>24989.485160668388</c:v>
                </c:pt>
                <c:pt idx="50">
                  <c:v>24989.27055764</c:v>
                </c:pt>
                <c:pt idx="51">
                  <c:v>24989.05595404538</c:v>
                </c:pt>
                <c:pt idx="52">
                  <c:v>24988.841349884529</c:v>
                </c:pt>
                <c:pt idx="53">
                  <c:v>24988.626745157468</c:v>
                </c:pt>
                <c:pt idx="54">
                  <c:v>24988.412139864202</c:v>
                </c:pt>
                <c:pt idx="55">
                  <c:v>24988.197534004747</c:v>
                </c:pt>
                <c:pt idx="56">
                  <c:v>24987.982927579113</c:v>
                </c:pt>
                <c:pt idx="57">
                  <c:v>24987.768320587311</c:v>
                </c:pt>
                <c:pt idx="58">
                  <c:v>24987.553713029352</c:v>
                </c:pt>
                <c:pt idx="59">
                  <c:v>24987.339104905252</c:v>
                </c:pt>
                <c:pt idx="60">
                  <c:v>24987.124496215019</c:v>
                </c:pt>
                <c:pt idx="61">
                  <c:v>24986.909886958663</c:v>
                </c:pt>
                <c:pt idx="62">
                  <c:v>24986.695277136201</c:v>
                </c:pt>
                <c:pt idx="63">
                  <c:v>24986.48066674764</c:v>
                </c:pt>
                <c:pt idx="64">
                  <c:v>24986.266055792996</c:v>
                </c:pt>
                <c:pt idx="65">
                  <c:v>24986.051444272274</c:v>
                </c:pt>
                <c:pt idx="66">
                  <c:v>24985.83683218549</c:v>
                </c:pt>
                <c:pt idx="67">
                  <c:v>24985.622219532659</c:v>
                </c:pt>
                <c:pt idx="68">
                  <c:v>24985.407606313787</c:v>
                </c:pt>
                <c:pt idx="69">
                  <c:v>24985.192992528886</c:v>
                </c:pt>
                <c:pt idx="70">
                  <c:v>24984.97837817797</c:v>
                </c:pt>
                <c:pt idx="71">
                  <c:v>24984.763763261049</c:v>
                </c:pt>
                <c:pt idx="72">
                  <c:v>24984.549147778136</c:v>
                </c:pt>
                <c:pt idx="73">
                  <c:v>24984.334531729244</c:v>
                </c:pt>
                <c:pt idx="74">
                  <c:v>24984.119915114381</c:v>
                </c:pt>
                <c:pt idx="75">
                  <c:v>24983.905297933561</c:v>
                </c:pt>
                <c:pt idx="76">
                  <c:v>24983.690680186795</c:v>
                </c:pt>
                <c:pt idx="77">
                  <c:v>24983.476061874095</c:v>
                </c:pt>
                <c:pt idx="78">
                  <c:v>24983.26144299547</c:v>
                </c:pt>
                <c:pt idx="79">
                  <c:v>24983.04682355094</c:v>
                </c:pt>
                <c:pt idx="80">
                  <c:v>24982.832203540507</c:v>
                </c:pt>
                <c:pt idx="81">
                  <c:v>24982.617582964187</c:v>
                </c:pt>
                <c:pt idx="82">
                  <c:v>24982.40296182199</c:v>
                </c:pt>
                <c:pt idx="83">
                  <c:v>24982.188340113931</c:v>
                </c:pt>
                <c:pt idx="84">
                  <c:v>24981.973717840017</c:v>
                </c:pt>
                <c:pt idx="85">
                  <c:v>24981.759095000263</c:v>
                </c:pt>
                <c:pt idx="86">
                  <c:v>24981.544471594676</c:v>
                </c:pt>
                <c:pt idx="87">
                  <c:v>24981.32984762327</c:v>
                </c:pt>
                <c:pt idx="88">
                  <c:v>24981.115223086064</c:v>
                </c:pt>
                <c:pt idx="89">
                  <c:v>24980.900597983062</c:v>
                </c:pt>
                <c:pt idx="90">
                  <c:v>24980.685972314277</c:v>
                </c:pt>
                <c:pt idx="91">
                  <c:v>24980.471346079717</c:v>
                </c:pt>
                <c:pt idx="92">
                  <c:v>24980.256719279398</c:v>
                </c:pt>
                <c:pt idx="93">
                  <c:v>24980.042091913328</c:v>
                </c:pt>
                <c:pt idx="94">
                  <c:v>24979.827463981528</c:v>
                </c:pt>
                <c:pt idx="95">
                  <c:v>24979.612835484</c:v>
                </c:pt>
                <c:pt idx="96">
                  <c:v>24979.398206420759</c:v>
                </c:pt>
                <c:pt idx="97">
                  <c:v>24979.183576791816</c:v>
                </c:pt>
                <c:pt idx="98">
                  <c:v>24978.968946597182</c:v>
                </c:pt>
                <c:pt idx="99">
                  <c:v>24978.754315836872</c:v>
                </c:pt>
                <c:pt idx="100">
                  <c:v>24978.539684510895</c:v>
                </c:pt>
                <c:pt idx="101">
                  <c:v>24978.325052619261</c:v>
                </c:pt>
                <c:pt idx="102">
                  <c:v>24978.110420161982</c:v>
                </c:pt>
                <c:pt idx="103">
                  <c:v>24977.895787139078</c:v>
                </c:pt>
                <c:pt idx="104">
                  <c:v>24977.681153550551</c:v>
                </c:pt>
                <c:pt idx="105">
                  <c:v>24977.466519396417</c:v>
                </c:pt>
                <c:pt idx="106">
                  <c:v>24977.251884676683</c:v>
                </c:pt>
                <c:pt idx="107">
                  <c:v>24977.037249391364</c:v>
                </c:pt>
                <c:pt idx="108">
                  <c:v>24976.822613540473</c:v>
                </c:pt>
                <c:pt idx="109">
                  <c:v>24976.607977124018</c:v>
                </c:pt>
                <c:pt idx="110">
                  <c:v>24976.393340142014</c:v>
                </c:pt>
                <c:pt idx="111">
                  <c:v>24976.178702594472</c:v>
                </c:pt>
                <c:pt idx="112">
                  <c:v>24975.964064481403</c:v>
                </c:pt>
                <c:pt idx="113">
                  <c:v>24975.749425802816</c:v>
                </c:pt>
                <c:pt idx="114">
                  <c:v>24975.534786558725</c:v>
                </c:pt>
                <c:pt idx="115">
                  <c:v>24975.320146749142</c:v>
                </c:pt>
                <c:pt idx="116">
                  <c:v>24975.105506374079</c:v>
                </c:pt>
                <c:pt idx="117">
                  <c:v>24974.890865433546</c:v>
                </c:pt>
                <c:pt idx="118">
                  <c:v>24974.676223927556</c:v>
                </c:pt>
                <c:pt idx="119">
                  <c:v>24974.461581856118</c:v>
                </c:pt>
                <c:pt idx="120">
                  <c:v>24974.246939219243</c:v>
                </c:pt>
                <c:pt idx="121">
                  <c:v>24974.032296016947</c:v>
                </c:pt>
                <c:pt idx="122">
                  <c:v>24973.817652249239</c:v>
                </c:pt>
                <c:pt idx="123">
                  <c:v>24973.603007916132</c:v>
                </c:pt>
                <c:pt idx="124">
                  <c:v>24973.388363017639</c:v>
                </c:pt>
                <c:pt idx="125">
                  <c:v>24973.173717553767</c:v>
                </c:pt>
                <c:pt idx="126">
                  <c:v>24972.959071524532</c:v>
                </c:pt>
                <c:pt idx="127">
                  <c:v>24972.744424929944</c:v>
                </c:pt>
                <c:pt idx="128">
                  <c:v>24972.529777770014</c:v>
                </c:pt>
                <c:pt idx="129">
                  <c:v>24972.315130044753</c:v>
                </c:pt>
                <c:pt idx="130">
                  <c:v>24972.100481754173</c:v>
                </c:pt>
                <c:pt idx="131">
                  <c:v>24971.885832898286</c:v>
                </c:pt>
                <c:pt idx="132">
                  <c:v>24971.671183477105</c:v>
                </c:pt>
                <c:pt idx="133">
                  <c:v>24971.45653349064</c:v>
                </c:pt>
                <c:pt idx="134">
                  <c:v>24971.241882938903</c:v>
                </c:pt>
                <c:pt idx="135">
                  <c:v>24971.027231821903</c:v>
                </c:pt>
                <c:pt idx="136">
                  <c:v>24970.812580139656</c:v>
                </c:pt>
                <c:pt idx="137">
                  <c:v>24970.597927892173</c:v>
                </c:pt>
                <c:pt idx="138">
                  <c:v>24970.383275079465</c:v>
                </c:pt>
                <c:pt idx="139">
                  <c:v>24970.168621701541</c:v>
                </c:pt>
                <c:pt idx="140">
                  <c:v>24969.953967758414</c:v>
                </c:pt>
                <c:pt idx="141">
                  <c:v>24969.739313250095</c:v>
                </c:pt>
                <c:pt idx="142">
                  <c:v>24969.524658176597</c:v>
                </c:pt>
                <c:pt idx="143">
                  <c:v>24969.310002537932</c:v>
                </c:pt>
                <c:pt idx="144">
                  <c:v>24969.09534633411</c:v>
                </c:pt>
                <c:pt idx="145">
                  <c:v>24968.880689565143</c:v>
                </c:pt>
                <c:pt idx="146">
                  <c:v>24968.666032231045</c:v>
                </c:pt>
                <c:pt idx="147">
                  <c:v>24968.451374331828</c:v>
                </c:pt>
                <c:pt idx="148">
                  <c:v>24968.236715867497</c:v>
                </c:pt>
                <c:pt idx="149">
                  <c:v>24968.022056838068</c:v>
                </c:pt>
                <c:pt idx="150">
                  <c:v>24967.807397243556</c:v>
                </c:pt>
                <c:pt idx="151">
                  <c:v>24967.592737083964</c:v>
                </c:pt>
                <c:pt idx="152">
                  <c:v>24967.378076359309</c:v>
                </c:pt>
                <c:pt idx="153">
                  <c:v>24967.163415069605</c:v>
                </c:pt>
                <c:pt idx="154">
                  <c:v>24966.948753214856</c:v>
                </c:pt>
                <c:pt idx="155">
                  <c:v>24966.734090795082</c:v>
                </c:pt>
                <c:pt idx="156">
                  <c:v>24966.51942781029</c:v>
                </c:pt>
                <c:pt idx="157">
                  <c:v>24966.304764260491</c:v>
                </c:pt>
                <c:pt idx="158">
                  <c:v>24966.090100145699</c:v>
                </c:pt>
                <c:pt idx="159">
                  <c:v>24965.875435465921</c:v>
                </c:pt>
                <c:pt idx="160">
                  <c:v>24965.660770221173</c:v>
                </c:pt>
                <c:pt idx="161">
                  <c:v>24965.446104411469</c:v>
                </c:pt>
                <c:pt idx="162">
                  <c:v>24965.231438036815</c:v>
                </c:pt>
                <c:pt idx="163">
                  <c:v>24965.016771097224</c:v>
                </c:pt>
                <c:pt idx="164">
                  <c:v>24964.802103592709</c:v>
                </c:pt>
                <c:pt idx="165">
                  <c:v>24964.587435523281</c:v>
                </c:pt>
                <c:pt idx="166">
                  <c:v>24964.372766888948</c:v>
                </c:pt>
                <c:pt idx="167">
                  <c:v>24964.158097689728</c:v>
                </c:pt>
                <c:pt idx="168">
                  <c:v>24963.943427925627</c:v>
                </c:pt>
                <c:pt idx="169">
                  <c:v>24963.728757596662</c:v>
                </c:pt>
                <c:pt idx="170">
                  <c:v>24963.514086702842</c:v>
                </c:pt>
                <c:pt idx="171">
                  <c:v>24963.299415244175</c:v>
                </c:pt>
                <c:pt idx="172">
                  <c:v>24963.084743220679</c:v>
                </c:pt>
                <c:pt idx="173">
                  <c:v>24962.870070632362</c:v>
                </c:pt>
                <c:pt idx="174">
                  <c:v>24962.655397479237</c:v>
                </c:pt>
                <c:pt idx="175">
                  <c:v>24962.440723761312</c:v>
                </c:pt>
                <c:pt idx="176">
                  <c:v>24962.226049478599</c:v>
                </c:pt>
                <c:pt idx="177">
                  <c:v>24962.011374631114</c:v>
                </c:pt>
                <c:pt idx="178">
                  <c:v>24961.796699218863</c:v>
                </c:pt>
                <c:pt idx="179">
                  <c:v>24961.582023241863</c:v>
                </c:pt>
                <c:pt idx="180">
                  <c:v>24961.367346700121</c:v>
                </c:pt>
                <c:pt idx="181">
                  <c:v>24961.152669593652</c:v>
                </c:pt>
                <c:pt idx="182">
                  <c:v>24960.937991922467</c:v>
                </c:pt>
                <c:pt idx="183">
                  <c:v>24960.723313686576</c:v>
                </c:pt>
                <c:pt idx="184">
                  <c:v>24960.508634885991</c:v>
                </c:pt>
                <c:pt idx="185">
                  <c:v>24960.293955520723</c:v>
                </c:pt>
                <c:pt idx="186">
                  <c:v>24960.079275590786</c:v>
                </c:pt>
                <c:pt idx="187">
                  <c:v>24959.864595096187</c:v>
                </c:pt>
                <c:pt idx="188">
                  <c:v>24959.649914036945</c:v>
                </c:pt>
                <c:pt idx="189">
                  <c:v>24959.435232413067</c:v>
                </c:pt>
                <c:pt idx="190">
                  <c:v>24959.22055022456</c:v>
                </c:pt>
                <c:pt idx="191">
                  <c:v>24959.005867471446</c:v>
                </c:pt>
                <c:pt idx="192">
                  <c:v>24958.791184153728</c:v>
                </c:pt>
                <c:pt idx="193">
                  <c:v>24958.576500271418</c:v>
                </c:pt>
                <c:pt idx="194">
                  <c:v>24958.361815824534</c:v>
                </c:pt>
                <c:pt idx="195">
                  <c:v>24958.147130813079</c:v>
                </c:pt>
                <c:pt idx="196">
                  <c:v>24957.932445237067</c:v>
                </c:pt>
                <c:pt idx="197">
                  <c:v>24957.717759096511</c:v>
                </c:pt>
                <c:pt idx="198">
                  <c:v>24957.503072391428</c:v>
                </c:pt>
                <c:pt idx="199">
                  <c:v>24957.288385121821</c:v>
                </c:pt>
                <c:pt idx="200">
                  <c:v>24957.073697287706</c:v>
                </c:pt>
                <c:pt idx="201">
                  <c:v>24956.859008889096</c:v>
                </c:pt>
                <c:pt idx="202">
                  <c:v>24956.644319925999</c:v>
                </c:pt>
                <c:pt idx="203">
                  <c:v>24956.429630398427</c:v>
                </c:pt>
                <c:pt idx="204">
                  <c:v>24956.214940306389</c:v>
                </c:pt>
                <c:pt idx="205">
                  <c:v>24956.000249649904</c:v>
                </c:pt>
                <c:pt idx="206">
                  <c:v>24955.785558428975</c:v>
                </c:pt>
                <c:pt idx="207">
                  <c:v>24955.570866643619</c:v>
                </c:pt>
                <c:pt idx="208">
                  <c:v>24955.356174293844</c:v>
                </c:pt>
                <c:pt idx="209">
                  <c:v>24955.141481379665</c:v>
                </c:pt>
                <c:pt idx="210">
                  <c:v>24954.926787901095</c:v>
                </c:pt>
                <c:pt idx="211">
                  <c:v>24954.712093858143</c:v>
                </c:pt>
                <c:pt idx="212">
                  <c:v>24954.497399250817</c:v>
                </c:pt>
                <c:pt idx="213">
                  <c:v>24954.282704079131</c:v>
                </c:pt>
                <c:pt idx="214">
                  <c:v>24954.068008343096</c:v>
                </c:pt>
                <c:pt idx="215">
                  <c:v>24953.853312042727</c:v>
                </c:pt>
                <c:pt idx="216">
                  <c:v>24953.638615178035</c:v>
                </c:pt>
                <c:pt idx="217">
                  <c:v>24953.423917749031</c:v>
                </c:pt>
                <c:pt idx="218">
                  <c:v>24953.209219755725</c:v>
                </c:pt>
                <c:pt idx="219">
                  <c:v>24952.994521198128</c:v>
                </c:pt>
                <c:pt idx="220">
                  <c:v>24952.779822076252</c:v>
                </c:pt>
                <c:pt idx="221">
                  <c:v>24952.565122390108</c:v>
                </c:pt>
                <c:pt idx="222">
                  <c:v>24952.350422139709</c:v>
                </c:pt>
                <c:pt idx="223">
                  <c:v>24952.135721325063</c:v>
                </c:pt>
                <c:pt idx="224">
                  <c:v>24951.921019946185</c:v>
                </c:pt>
                <c:pt idx="225">
                  <c:v>24951.706318003089</c:v>
                </c:pt>
                <c:pt idx="226">
                  <c:v>24951.491615495783</c:v>
                </c:pt>
                <c:pt idx="227">
                  <c:v>24951.27691242428</c:v>
                </c:pt>
                <c:pt idx="228">
                  <c:v>24951.062208788589</c:v>
                </c:pt>
                <c:pt idx="229">
                  <c:v>24950.847504588724</c:v>
                </c:pt>
                <c:pt idx="230">
                  <c:v>24950.632799824696</c:v>
                </c:pt>
                <c:pt idx="231">
                  <c:v>24950.418094496516</c:v>
                </c:pt>
                <c:pt idx="232">
                  <c:v>24950.203388604194</c:v>
                </c:pt>
                <c:pt idx="233">
                  <c:v>24949.988682147741</c:v>
                </c:pt>
                <c:pt idx="234">
                  <c:v>24949.773975127173</c:v>
                </c:pt>
                <c:pt idx="235">
                  <c:v>24949.559267542496</c:v>
                </c:pt>
                <c:pt idx="236">
                  <c:v>24949.344559393725</c:v>
                </c:pt>
                <c:pt idx="237">
                  <c:v>24949.129850680871</c:v>
                </c:pt>
                <c:pt idx="238">
                  <c:v>24948.915141403948</c:v>
                </c:pt>
                <c:pt idx="239">
                  <c:v>24948.700431562964</c:v>
                </c:pt>
                <c:pt idx="240">
                  <c:v>24948.485721157933</c:v>
                </c:pt>
                <c:pt idx="241">
                  <c:v>24948.271010188862</c:v>
                </c:pt>
                <c:pt idx="242">
                  <c:v>24948.056298655767</c:v>
                </c:pt>
                <c:pt idx="243">
                  <c:v>24947.841586558654</c:v>
                </c:pt>
                <c:pt idx="244">
                  <c:v>24947.626873897538</c:v>
                </c:pt>
                <c:pt idx="245">
                  <c:v>24947.412160672433</c:v>
                </c:pt>
                <c:pt idx="246">
                  <c:v>24947.197446883347</c:v>
                </c:pt>
                <c:pt idx="247">
                  <c:v>24946.982732530294</c:v>
                </c:pt>
                <c:pt idx="248">
                  <c:v>24946.768017613285</c:v>
                </c:pt>
                <c:pt idx="249">
                  <c:v>24946.553302132332</c:v>
                </c:pt>
                <c:pt idx="250">
                  <c:v>24946.338586087444</c:v>
                </c:pt>
                <c:pt idx="251">
                  <c:v>24946.123869478637</c:v>
                </c:pt>
                <c:pt idx="252">
                  <c:v>24945.909152305914</c:v>
                </c:pt>
                <c:pt idx="253">
                  <c:v>24945.694434569294</c:v>
                </c:pt>
                <c:pt idx="254">
                  <c:v>24945.479716268786</c:v>
                </c:pt>
                <c:pt idx="255">
                  <c:v>24945.264997404403</c:v>
                </c:pt>
                <c:pt idx="256">
                  <c:v>24945.050277976155</c:v>
                </c:pt>
                <c:pt idx="257">
                  <c:v>24944.835557984054</c:v>
                </c:pt>
                <c:pt idx="258">
                  <c:v>24944.620837428109</c:v>
                </c:pt>
                <c:pt idx="259">
                  <c:v>24944.406116308335</c:v>
                </c:pt>
                <c:pt idx="260">
                  <c:v>24944.191394624744</c:v>
                </c:pt>
                <c:pt idx="261">
                  <c:v>24943.976672377346</c:v>
                </c:pt>
                <c:pt idx="262">
                  <c:v>24943.761949566149</c:v>
                </c:pt>
                <c:pt idx="263">
                  <c:v>24943.547226191167</c:v>
                </c:pt>
                <c:pt idx="264">
                  <c:v>24943.332502252415</c:v>
                </c:pt>
                <c:pt idx="265">
                  <c:v>24943.1177777499</c:v>
                </c:pt>
                <c:pt idx="266">
                  <c:v>24942.903052683632</c:v>
                </c:pt>
                <c:pt idx="267">
                  <c:v>24942.688327053627</c:v>
                </c:pt>
                <c:pt idx="268">
                  <c:v>24942.473600859896</c:v>
                </c:pt>
                <c:pt idx="269">
                  <c:v>24942.258874102452</c:v>
                </c:pt>
                <c:pt idx="270">
                  <c:v>24942.0441467813</c:v>
                </c:pt>
                <c:pt idx="271">
                  <c:v>24941.829418896457</c:v>
                </c:pt>
                <c:pt idx="272">
                  <c:v>24941.614690447936</c:v>
                </c:pt>
                <c:pt idx="273">
                  <c:v>24941.399961435738</c:v>
                </c:pt>
                <c:pt idx="274">
                  <c:v>24941.185231859887</c:v>
                </c:pt>
                <c:pt idx="275">
                  <c:v>24940.970501720389</c:v>
                </c:pt>
                <c:pt idx="276">
                  <c:v>24940.755771017251</c:v>
                </c:pt>
                <c:pt idx="277">
                  <c:v>24940.541039750493</c:v>
                </c:pt>
                <c:pt idx="278">
                  <c:v>24940.326307920124</c:v>
                </c:pt>
                <c:pt idx="279">
                  <c:v>24940.111575526153</c:v>
                </c:pt>
                <c:pt idx="280">
                  <c:v>24939.896842568593</c:v>
                </c:pt>
                <c:pt idx="281">
                  <c:v>24939.682109047455</c:v>
                </c:pt>
                <c:pt idx="282">
                  <c:v>24939.467374962747</c:v>
                </c:pt>
                <c:pt idx="283">
                  <c:v>24939.252640314488</c:v>
                </c:pt>
                <c:pt idx="284">
                  <c:v>24939.037905102683</c:v>
                </c:pt>
                <c:pt idx="285">
                  <c:v>24938.823169327345</c:v>
                </c:pt>
                <c:pt idx="286">
                  <c:v>24938.608432988487</c:v>
                </c:pt>
                <c:pt idx="287">
                  <c:v>24938.393696086121</c:v>
                </c:pt>
                <c:pt idx="288">
                  <c:v>24938.178958620258</c:v>
                </c:pt>
                <c:pt idx="289">
                  <c:v>24937.964220590904</c:v>
                </c:pt>
                <c:pt idx="290">
                  <c:v>24937.749481998078</c:v>
                </c:pt>
                <c:pt idx="291">
                  <c:v>24937.534742841788</c:v>
                </c:pt>
                <c:pt idx="292">
                  <c:v>24937.320003122048</c:v>
                </c:pt>
                <c:pt idx="293">
                  <c:v>24937.105262838864</c:v>
                </c:pt>
                <c:pt idx="294">
                  <c:v>24936.890521992253</c:v>
                </c:pt>
                <c:pt idx="295">
                  <c:v>24936.675780582224</c:v>
                </c:pt>
                <c:pt idx="296">
                  <c:v>24936.461038608788</c:v>
                </c:pt>
                <c:pt idx="297">
                  <c:v>24936.246296071957</c:v>
                </c:pt>
                <c:pt idx="298">
                  <c:v>24936.031552971745</c:v>
                </c:pt>
                <c:pt idx="299">
                  <c:v>24935.816809308159</c:v>
                </c:pt>
                <c:pt idx="300">
                  <c:v>24935.602065081213</c:v>
                </c:pt>
                <c:pt idx="301">
                  <c:v>24935.387320290916</c:v>
                </c:pt>
                <c:pt idx="302">
                  <c:v>24935.172574937285</c:v>
                </c:pt>
                <c:pt idx="303">
                  <c:v>24934.957829020324</c:v>
                </c:pt>
                <c:pt idx="304">
                  <c:v>24934.743082540048</c:v>
                </c:pt>
                <c:pt idx="305">
                  <c:v>24934.52833549647</c:v>
                </c:pt>
                <c:pt idx="306">
                  <c:v>24934.313587889599</c:v>
                </c:pt>
                <c:pt idx="307">
                  <c:v>24934.098839719449</c:v>
                </c:pt>
                <c:pt idx="308">
                  <c:v>24933.88409098603</c:v>
                </c:pt>
                <c:pt idx="309">
                  <c:v>24933.669341689354</c:v>
                </c:pt>
                <c:pt idx="310">
                  <c:v>24933.454591829432</c:v>
                </c:pt>
                <c:pt idx="311">
                  <c:v>24933.239841406274</c:v>
                </c:pt>
                <c:pt idx="312">
                  <c:v>24933.025090419895</c:v>
                </c:pt>
                <c:pt idx="313">
                  <c:v>24932.810338870302</c:v>
                </c:pt>
                <c:pt idx="314">
                  <c:v>24932.595586757507</c:v>
                </c:pt>
                <c:pt idx="315">
                  <c:v>24932.380834081527</c:v>
                </c:pt>
                <c:pt idx="316">
                  <c:v>24932.166080842366</c:v>
                </c:pt>
                <c:pt idx="317">
                  <c:v>24931.951327040038</c:v>
                </c:pt>
                <c:pt idx="318">
                  <c:v>24931.736572674559</c:v>
                </c:pt>
                <c:pt idx="319">
                  <c:v>24931.521817745936</c:v>
                </c:pt>
                <c:pt idx="320">
                  <c:v>24931.307062254178</c:v>
                </c:pt>
                <c:pt idx="321">
                  <c:v>24931.092306199305</c:v>
                </c:pt>
                <c:pt idx="322">
                  <c:v>24930.877549581321</c:v>
                </c:pt>
                <c:pt idx="323">
                  <c:v>24930.662792400239</c:v>
                </c:pt>
                <c:pt idx="324">
                  <c:v>24930.44803465607</c:v>
                </c:pt>
                <c:pt idx="325">
                  <c:v>24930.233276348827</c:v>
                </c:pt>
                <c:pt idx="326">
                  <c:v>24930.018517478522</c:v>
                </c:pt>
                <c:pt idx="327">
                  <c:v>24929.803758045164</c:v>
                </c:pt>
                <c:pt idx="328">
                  <c:v>24929.588998048763</c:v>
                </c:pt>
                <c:pt idx="329">
                  <c:v>24929.374237489337</c:v>
                </c:pt>
                <c:pt idx="330">
                  <c:v>24929.159476366891</c:v>
                </c:pt>
                <c:pt idx="331">
                  <c:v>24928.944714681438</c:v>
                </c:pt>
                <c:pt idx="332">
                  <c:v>24928.72995243299</c:v>
                </c:pt>
                <c:pt idx="333">
                  <c:v>24928.515189621558</c:v>
                </c:pt>
                <c:pt idx="334">
                  <c:v>24928.300426247155</c:v>
                </c:pt>
                <c:pt idx="335">
                  <c:v>24928.085662309793</c:v>
                </c:pt>
                <c:pt idx="336">
                  <c:v>24927.87089780948</c:v>
                </c:pt>
                <c:pt idx="337">
                  <c:v>24927.65613274623</c:v>
                </c:pt>
                <c:pt idx="338">
                  <c:v>24927.441367120053</c:v>
                </c:pt>
                <c:pt idx="339">
                  <c:v>24927.226600930964</c:v>
                </c:pt>
                <c:pt idx="340">
                  <c:v>24927.011834178971</c:v>
                </c:pt>
                <c:pt idx="341">
                  <c:v>24926.797066864085</c:v>
                </c:pt>
                <c:pt idx="342">
                  <c:v>24926.582298986319</c:v>
                </c:pt>
                <c:pt idx="343">
                  <c:v>24926.367530545682</c:v>
                </c:pt>
                <c:pt idx="344">
                  <c:v>24926.152761542187</c:v>
                </c:pt>
                <c:pt idx="345">
                  <c:v>24925.937991975847</c:v>
                </c:pt>
                <c:pt idx="346">
                  <c:v>24925.723221846667</c:v>
                </c:pt>
                <c:pt idx="347">
                  <c:v>24925.508451154667</c:v>
                </c:pt>
                <c:pt idx="348">
                  <c:v>24925.293679899853</c:v>
                </c:pt>
                <c:pt idx="349">
                  <c:v>24925.07890808224</c:v>
                </c:pt>
                <c:pt idx="350">
                  <c:v>24924.864135701839</c:v>
                </c:pt>
                <c:pt idx="351">
                  <c:v>24924.649362758657</c:v>
                </c:pt>
                <c:pt idx="352">
                  <c:v>24924.434589252709</c:v>
                </c:pt>
                <c:pt idx="353">
                  <c:v>24924.219815184006</c:v>
                </c:pt>
                <c:pt idx="354">
                  <c:v>24924.005040552558</c:v>
                </c:pt>
                <c:pt idx="355">
                  <c:v>24923.790265358377</c:v>
                </c:pt>
                <c:pt idx="356">
                  <c:v>24923.575489601477</c:v>
                </c:pt>
                <c:pt idx="357">
                  <c:v>24923.360713281865</c:v>
                </c:pt>
                <c:pt idx="358">
                  <c:v>24923.145936399556</c:v>
                </c:pt>
                <c:pt idx="359">
                  <c:v>24922.931158954561</c:v>
                </c:pt>
                <c:pt idx="360">
                  <c:v>24922.716380946891</c:v>
                </c:pt>
                <c:pt idx="361">
                  <c:v>24922.501602376557</c:v>
                </c:pt>
                <c:pt idx="362">
                  <c:v>24922.286823243569</c:v>
                </c:pt>
                <c:pt idx="363">
                  <c:v>24922.072043547938</c:v>
                </c:pt>
                <c:pt idx="364">
                  <c:v>24921.857263289679</c:v>
                </c:pt>
                <c:pt idx="365">
                  <c:v>24921.6424824688</c:v>
                </c:pt>
                <c:pt idx="366">
                  <c:v>24921.427701085315</c:v>
                </c:pt>
                <c:pt idx="367">
                  <c:v>24921.212919139231</c:v>
                </c:pt>
                <c:pt idx="368">
                  <c:v>24920.998136630562</c:v>
                </c:pt>
                <c:pt idx="369">
                  <c:v>24920.78335355932</c:v>
                </c:pt>
                <c:pt idx="370">
                  <c:v>24920.568569925515</c:v>
                </c:pt>
                <c:pt idx="371">
                  <c:v>24920.353785729163</c:v>
                </c:pt>
                <c:pt idx="372">
                  <c:v>24920.13900097027</c:v>
                </c:pt>
                <c:pt idx="373">
                  <c:v>24919.924215648851</c:v>
                </c:pt>
                <c:pt idx="374">
                  <c:v>24919.709429764916</c:v>
                </c:pt>
                <c:pt idx="375">
                  <c:v>24919.494643318478</c:v>
                </c:pt>
                <c:pt idx="376">
                  <c:v>24919.279856309542</c:v>
                </c:pt>
                <c:pt idx="377">
                  <c:v>24919.065068738124</c:v>
                </c:pt>
                <c:pt idx="378">
                  <c:v>24918.850280604238</c:v>
                </c:pt>
                <c:pt idx="379">
                  <c:v>24918.635491907891</c:v>
                </c:pt>
                <c:pt idx="380">
                  <c:v>24918.420702649099</c:v>
                </c:pt>
                <c:pt idx="381">
                  <c:v>24918.205912827871</c:v>
                </c:pt>
                <c:pt idx="382">
                  <c:v>24917.991122444215</c:v>
                </c:pt>
                <c:pt idx="383">
                  <c:v>24917.776331498146</c:v>
                </c:pt>
                <c:pt idx="384">
                  <c:v>24917.561539989674</c:v>
                </c:pt>
                <c:pt idx="385">
                  <c:v>24917.346747918811</c:v>
                </c:pt>
                <c:pt idx="386">
                  <c:v>24917.131955285564</c:v>
                </c:pt>
                <c:pt idx="387">
                  <c:v>24916.917162089951</c:v>
                </c:pt>
                <c:pt idx="388">
                  <c:v>24916.702368331982</c:v>
                </c:pt>
                <c:pt idx="389">
                  <c:v>24916.487574011669</c:v>
                </c:pt>
                <c:pt idx="390">
                  <c:v>24916.272779129024</c:v>
                </c:pt>
                <c:pt idx="391">
                  <c:v>24916.057983684052</c:v>
                </c:pt>
                <c:pt idx="392">
                  <c:v>24915.843187676768</c:v>
                </c:pt>
                <c:pt idx="393">
                  <c:v>24915.628391107184</c:v>
                </c:pt>
                <c:pt idx="394">
                  <c:v>24915.413593975311</c:v>
                </c:pt>
                <c:pt idx="395">
                  <c:v>24915.198796281158</c:v>
                </c:pt>
                <c:pt idx="396">
                  <c:v>24914.983998024742</c:v>
                </c:pt>
                <c:pt idx="397">
                  <c:v>24914.769199206068</c:v>
                </c:pt>
                <c:pt idx="398">
                  <c:v>24914.554399825152</c:v>
                </c:pt>
                <c:pt idx="399">
                  <c:v>24914.339599882005</c:v>
                </c:pt>
                <c:pt idx="400">
                  <c:v>24914.124799376634</c:v>
                </c:pt>
                <c:pt idx="401">
                  <c:v>24913.909998309056</c:v>
                </c:pt>
                <c:pt idx="402">
                  <c:v>24913.69519667928</c:v>
                </c:pt>
                <c:pt idx="403">
                  <c:v>24913.480394487317</c:v>
                </c:pt>
                <c:pt idx="404">
                  <c:v>24913.265591733179</c:v>
                </c:pt>
                <c:pt idx="405">
                  <c:v>24913.05078841688</c:v>
                </c:pt>
                <c:pt idx="406">
                  <c:v>24912.835984538426</c:v>
                </c:pt>
                <c:pt idx="407">
                  <c:v>24912.621180097831</c:v>
                </c:pt>
                <c:pt idx="408">
                  <c:v>24912.406375095103</c:v>
                </c:pt>
                <c:pt idx="409">
                  <c:v>24912.191569530256</c:v>
                </c:pt>
                <c:pt idx="410">
                  <c:v>24911.976763403305</c:v>
                </c:pt>
                <c:pt idx="411">
                  <c:v>24911.761956714257</c:v>
                </c:pt>
                <c:pt idx="412">
                  <c:v>24911.547149463124</c:v>
                </c:pt>
                <c:pt idx="413">
                  <c:v>24911.332341649915</c:v>
                </c:pt>
                <c:pt idx="414">
                  <c:v>24911.117533274646</c:v>
                </c:pt>
                <c:pt idx="415">
                  <c:v>24910.902724337328</c:v>
                </c:pt>
                <c:pt idx="416">
                  <c:v>24910.68791483797</c:v>
                </c:pt>
                <c:pt idx="417">
                  <c:v>24910.473104776585</c:v>
                </c:pt>
                <c:pt idx="418">
                  <c:v>24910.258294153184</c:v>
                </c:pt>
                <c:pt idx="419">
                  <c:v>24910.043482967776</c:v>
                </c:pt>
                <c:pt idx="420">
                  <c:v>24909.828671220374</c:v>
                </c:pt>
                <c:pt idx="421">
                  <c:v>24909.613858910991</c:v>
                </c:pt>
                <c:pt idx="422">
                  <c:v>24909.399046039634</c:v>
                </c:pt>
                <c:pt idx="423">
                  <c:v>24909.18423260632</c:v>
                </c:pt>
                <c:pt idx="424">
                  <c:v>24908.969418611057</c:v>
                </c:pt>
                <c:pt idx="425">
                  <c:v>24908.754604053855</c:v>
                </c:pt>
                <c:pt idx="426">
                  <c:v>24908.539788934726</c:v>
                </c:pt>
                <c:pt idx="427">
                  <c:v>24908.324973253682</c:v>
                </c:pt>
                <c:pt idx="428">
                  <c:v>24908.110157010738</c:v>
                </c:pt>
                <c:pt idx="429">
                  <c:v>24907.895340205901</c:v>
                </c:pt>
                <c:pt idx="430">
                  <c:v>24907.680522839186</c:v>
                </c:pt>
                <c:pt idx="431">
                  <c:v>24907.465704910599</c:v>
                </c:pt>
                <c:pt idx="432">
                  <c:v>24907.250886420152</c:v>
                </c:pt>
                <c:pt idx="433">
                  <c:v>24907.036067367862</c:v>
                </c:pt>
                <c:pt idx="434">
                  <c:v>24906.821247753734</c:v>
                </c:pt>
                <c:pt idx="435">
                  <c:v>24906.606427577786</c:v>
                </c:pt>
                <c:pt idx="436">
                  <c:v>24906.391606840021</c:v>
                </c:pt>
                <c:pt idx="437">
                  <c:v>24906.176785540454</c:v>
                </c:pt>
                <c:pt idx="438">
                  <c:v>24905.961963679099</c:v>
                </c:pt>
                <c:pt idx="439">
                  <c:v>24905.747141255964</c:v>
                </c:pt>
                <c:pt idx="440">
                  <c:v>24905.532318271064</c:v>
                </c:pt>
                <c:pt idx="441">
                  <c:v>24905.317494724408</c:v>
                </c:pt>
                <c:pt idx="442">
                  <c:v>24905.102670616005</c:v>
                </c:pt>
                <c:pt idx="443">
                  <c:v>24904.887845945868</c:v>
                </c:pt>
                <c:pt idx="444">
                  <c:v>24904.673020714014</c:v>
                </c:pt>
                <c:pt idx="445">
                  <c:v>24904.458194920444</c:v>
                </c:pt>
                <c:pt idx="446">
                  <c:v>24904.243368565174</c:v>
                </c:pt>
                <c:pt idx="447">
                  <c:v>24904.028541648218</c:v>
                </c:pt>
                <c:pt idx="448">
                  <c:v>24903.813714169584</c:v>
                </c:pt>
                <c:pt idx="449">
                  <c:v>24903.598886129286</c:v>
                </c:pt>
                <c:pt idx="450">
                  <c:v>24903.384057527332</c:v>
                </c:pt>
                <c:pt idx="451">
                  <c:v>24903.169228363739</c:v>
                </c:pt>
                <c:pt idx="452">
                  <c:v>24902.954398638511</c:v>
                </c:pt>
                <c:pt idx="453">
                  <c:v>24902.739568351662</c:v>
                </c:pt>
                <c:pt idx="454">
                  <c:v>24902.524737503205</c:v>
                </c:pt>
                <c:pt idx="455">
                  <c:v>24902.309906093153</c:v>
                </c:pt>
                <c:pt idx="456">
                  <c:v>24902.095074121513</c:v>
                </c:pt>
                <c:pt idx="457">
                  <c:v>24901.880241588296</c:v>
                </c:pt>
                <c:pt idx="458">
                  <c:v>24901.665408493514</c:v>
                </c:pt>
                <c:pt idx="459">
                  <c:v>24901.450574837181</c:v>
                </c:pt>
                <c:pt idx="460">
                  <c:v>24901.235740619308</c:v>
                </c:pt>
                <c:pt idx="461">
                  <c:v>24901.020905839905</c:v>
                </c:pt>
                <c:pt idx="462">
                  <c:v>24900.806070498984</c:v>
                </c:pt>
                <c:pt idx="463">
                  <c:v>24900.591234596555</c:v>
                </c:pt>
                <c:pt idx="464">
                  <c:v>24900.37639813263</c:v>
                </c:pt>
                <c:pt idx="465">
                  <c:v>24900.161561107219</c:v>
                </c:pt>
                <c:pt idx="466">
                  <c:v>24899.946723520337</c:v>
                </c:pt>
                <c:pt idx="467">
                  <c:v>24899.731885371992</c:v>
                </c:pt>
                <c:pt idx="468">
                  <c:v>24899.517046662197</c:v>
                </c:pt>
                <c:pt idx="469">
                  <c:v>24899.30220739096</c:v>
                </c:pt>
                <c:pt idx="470">
                  <c:v>24899.087367558295</c:v>
                </c:pt>
                <c:pt idx="471">
                  <c:v>24898.872527164214</c:v>
                </c:pt>
                <c:pt idx="472">
                  <c:v>24898.657686208728</c:v>
                </c:pt>
                <c:pt idx="473">
                  <c:v>24898.442844691846</c:v>
                </c:pt>
                <c:pt idx="474">
                  <c:v>24898.228002613581</c:v>
                </c:pt>
                <c:pt idx="475">
                  <c:v>24898.013159973947</c:v>
                </c:pt>
                <c:pt idx="476">
                  <c:v>24897.798316772951</c:v>
                </c:pt>
                <c:pt idx="477">
                  <c:v>24897.583473010607</c:v>
                </c:pt>
                <c:pt idx="478">
                  <c:v>24897.368628686923</c:v>
                </c:pt>
                <c:pt idx="479">
                  <c:v>24897.153783801914</c:v>
                </c:pt>
                <c:pt idx="480">
                  <c:v>24896.93893835559</c:v>
                </c:pt>
                <c:pt idx="481">
                  <c:v>24896.724092347962</c:v>
                </c:pt>
                <c:pt idx="482">
                  <c:v>24896.509245779042</c:v>
                </c:pt>
                <c:pt idx="483">
                  <c:v>24896.294398648839</c:v>
                </c:pt>
                <c:pt idx="484">
                  <c:v>24896.079550957365</c:v>
                </c:pt>
                <c:pt idx="485">
                  <c:v>24895.864702704632</c:v>
                </c:pt>
                <c:pt idx="486">
                  <c:v>24895.649853890653</c:v>
                </c:pt>
                <c:pt idx="487">
                  <c:v>24895.435004515435</c:v>
                </c:pt>
                <c:pt idx="488">
                  <c:v>24895.220154578994</c:v>
                </c:pt>
                <c:pt idx="489">
                  <c:v>24895.00530408134</c:v>
                </c:pt>
                <c:pt idx="490">
                  <c:v>24894.790453022484</c:v>
                </c:pt>
                <c:pt idx="491">
                  <c:v>24894.575601402437</c:v>
                </c:pt>
                <c:pt idx="492">
                  <c:v>24894.360749221207</c:v>
                </c:pt>
                <c:pt idx="493">
                  <c:v>24894.145896478807</c:v>
                </c:pt>
                <c:pt idx="494">
                  <c:v>24893.931043175249</c:v>
                </c:pt>
                <c:pt idx="495">
                  <c:v>24893.716189310544</c:v>
                </c:pt>
                <c:pt idx="496">
                  <c:v>24893.501334884706</c:v>
                </c:pt>
                <c:pt idx="497">
                  <c:v>24893.286479897746</c:v>
                </c:pt>
                <c:pt idx="498">
                  <c:v>24893.071624349672</c:v>
                </c:pt>
                <c:pt idx="499">
                  <c:v>24892.856768240497</c:v>
                </c:pt>
                <c:pt idx="500">
                  <c:v>24892.641911570234</c:v>
                </c:pt>
                <c:pt idx="501">
                  <c:v>24892.427054338892</c:v>
                </c:pt>
                <c:pt idx="502">
                  <c:v>24892.212196546479</c:v>
                </c:pt>
                <c:pt idx="503">
                  <c:v>24891.99733819301</c:v>
                </c:pt>
                <c:pt idx="504">
                  <c:v>24891.7824792785</c:v>
                </c:pt>
                <c:pt idx="505">
                  <c:v>24891.567619802954</c:v>
                </c:pt>
                <c:pt idx="506">
                  <c:v>24891.352759766389</c:v>
                </c:pt>
                <c:pt idx="507">
                  <c:v>24891.137899168811</c:v>
                </c:pt>
                <c:pt idx="508">
                  <c:v>24890.923038010231</c:v>
                </c:pt>
                <c:pt idx="509">
                  <c:v>24890.708176290664</c:v>
                </c:pt>
                <c:pt idx="510">
                  <c:v>24890.49331401012</c:v>
                </c:pt>
                <c:pt idx="511">
                  <c:v>24890.278451168611</c:v>
                </c:pt>
                <c:pt idx="512">
                  <c:v>24890.063587766144</c:v>
                </c:pt>
                <c:pt idx="513">
                  <c:v>24889.848723802734</c:v>
                </c:pt>
                <c:pt idx="514">
                  <c:v>24889.633859278394</c:v>
                </c:pt>
                <c:pt idx="515">
                  <c:v>24889.418994193133</c:v>
                </c:pt>
                <c:pt idx="516">
                  <c:v>24889.204128546964</c:v>
                </c:pt>
                <c:pt idx="517">
                  <c:v>24888.989262339892</c:v>
                </c:pt>
                <c:pt idx="518">
                  <c:v>24888.774395571934</c:v>
                </c:pt>
                <c:pt idx="519">
                  <c:v>24888.559528243102</c:v>
                </c:pt>
                <c:pt idx="520">
                  <c:v>24888.344660353403</c:v>
                </c:pt>
                <c:pt idx="521">
                  <c:v>24888.129791902851</c:v>
                </c:pt>
                <c:pt idx="522">
                  <c:v>24887.914922891458</c:v>
                </c:pt>
                <c:pt idx="523">
                  <c:v>24887.700053319233</c:v>
                </c:pt>
                <c:pt idx="524">
                  <c:v>24887.485183186189</c:v>
                </c:pt>
                <c:pt idx="525">
                  <c:v>24887.270312492336</c:v>
                </c:pt>
                <c:pt idx="526">
                  <c:v>24887.055441237688</c:v>
                </c:pt>
                <c:pt idx="527">
                  <c:v>24886.840569422249</c:v>
                </c:pt>
                <c:pt idx="528">
                  <c:v>24886.625697046038</c:v>
                </c:pt>
                <c:pt idx="529">
                  <c:v>24886.410824109062</c:v>
                </c:pt>
                <c:pt idx="530">
                  <c:v>24886.195950611334</c:v>
                </c:pt>
                <c:pt idx="531">
                  <c:v>24885.981076552867</c:v>
                </c:pt>
                <c:pt idx="532">
                  <c:v>24885.766201933668</c:v>
                </c:pt>
                <c:pt idx="533">
                  <c:v>24885.55132675375</c:v>
                </c:pt>
                <c:pt idx="534">
                  <c:v>24885.336451013129</c:v>
                </c:pt>
                <c:pt idx="535">
                  <c:v>24885.121574711808</c:v>
                </c:pt>
                <c:pt idx="536">
                  <c:v>24884.906697849805</c:v>
                </c:pt>
                <c:pt idx="537">
                  <c:v>24884.691820427124</c:v>
                </c:pt>
                <c:pt idx="538">
                  <c:v>24884.476942443784</c:v>
                </c:pt>
                <c:pt idx="539">
                  <c:v>24884.262063899791</c:v>
                </c:pt>
                <c:pt idx="540">
                  <c:v>24884.047184795159</c:v>
                </c:pt>
                <c:pt idx="541">
                  <c:v>24883.832305129901</c:v>
                </c:pt>
                <c:pt idx="542">
                  <c:v>24883.617424904023</c:v>
                </c:pt>
                <c:pt idx="543">
                  <c:v>24883.40254411754</c:v>
                </c:pt>
                <c:pt idx="544">
                  <c:v>24883.187662770459</c:v>
                </c:pt>
                <c:pt idx="545">
                  <c:v>24882.972780862798</c:v>
                </c:pt>
                <c:pt idx="546">
                  <c:v>24882.75789839456</c:v>
                </c:pt>
                <c:pt idx="547">
                  <c:v>24882.543015365765</c:v>
                </c:pt>
                <c:pt idx="548">
                  <c:v>24882.328131776416</c:v>
                </c:pt>
                <c:pt idx="549">
                  <c:v>24882.11324762653</c:v>
                </c:pt>
                <c:pt idx="550">
                  <c:v>24881.898362916116</c:v>
                </c:pt>
                <c:pt idx="551">
                  <c:v>24881.683477645187</c:v>
                </c:pt>
                <c:pt idx="552">
                  <c:v>24881.468591813751</c:v>
                </c:pt>
                <c:pt idx="553">
                  <c:v>24881.253705421823</c:v>
                </c:pt>
                <c:pt idx="554">
                  <c:v>24881.038818469409</c:v>
                </c:pt>
                <c:pt idx="555">
                  <c:v>24880.823930956522</c:v>
                </c:pt>
                <c:pt idx="556">
                  <c:v>24880.609042883178</c:v>
                </c:pt>
                <c:pt idx="557">
                  <c:v>24880.394154249381</c:v>
                </c:pt>
                <c:pt idx="558">
                  <c:v>24880.179265055151</c:v>
                </c:pt>
                <c:pt idx="559">
                  <c:v>24879.964375300493</c:v>
                </c:pt>
                <c:pt idx="560">
                  <c:v>24879.749484985419</c:v>
                </c:pt>
                <c:pt idx="561">
                  <c:v>24879.53459410994</c:v>
                </c:pt>
                <c:pt idx="562">
                  <c:v>24879.319702674067</c:v>
                </c:pt>
                <c:pt idx="563">
                  <c:v>24879.104810677814</c:v>
                </c:pt>
                <c:pt idx="564">
                  <c:v>24878.889918121189</c:v>
                </c:pt>
                <c:pt idx="565">
                  <c:v>24878.675025004202</c:v>
                </c:pt>
                <c:pt idx="566">
                  <c:v>24878.460131326872</c:v>
                </c:pt>
                <c:pt idx="567">
                  <c:v>24878.245237089202</c:v>
                </c:pt>
                <c:pt idx="568">
                  <c:v>24878.030342291207</c:v>
                </c:pt>
                <c:pt idx="569">
                  <c:v>24877.815446932898</c:v>
                </c:pt>
                <c:pt idx="570">
                  <c:v>24877.600551014286</c:v>
                </c:pt>
                <c:pt idx="571">
                  <c:v>24877.385654535381</c:v>
                </c:pt>
                <c:pt idx="572">
                  <c:v>24877.170757496195</c:v>
                </c:pt>
                <c:pt idx="573">
                  <c:v>24876.955859896738</c:v>
                </c:pt>
                <c:pt idx="574">
                  <c:v>24876.740961737021</c:v>
                </c:pt>
                <c:pt idx="575">
                  <c:v>24876.52606301706</c:v>
                </c:pt>
                <c:pt idx="576">
                  <c:v>24876.311163736864</c:v>
                </c:pt>
                <c:pt idx="577">
                  <c:v>24876.096263896441</c:v>
                </c:pt>
                <c:pt idx="578">
                  <c:v>24875.881363495802</c:v>
                </c:pt>
                <c:pt idx="579">
                  <c:v>24875.666462534966</c:v>
                </c:pt>
                <c:pt idx="580">
                  <c:v>24875.451561013935</c:v>
                </c:pt>
                <c:pt idx="581">
                  <c:v>24875.236658932725</c:v>
                </c:pt>
                <c:pt idx="582">
                  <c:v>24875.021756291342</c:v>
                </c:pt>
                <c:pt idx="583">
                  <c:v>24874.806853089805</c:v>
                </c:pt>
                <c:pt idx="584">
                  <c:v>24874.591949328122</c:v>
                </c:pt>
                <c:pt idx="585">
                  <c:v>24874.377045006302</c:v>
                </c:pt>
                <c:pt idx="586">
                  <c:v>24874.162140124357</c:v>
                </c:pt>
                <c:pt idx="587">
                  <c:v>24873.947234682299</c:v>
                </c:pt>
                <c:pt idx="588">
                  <c:v>24873.73232868014</c:v>
                </c:pt>
                <c:pt idx="589">
                  <c:v>24873.51742211789</c:v>
                </c:pt>
                <c:pt idx="590">
                  <c:v>24873.302514995561</c:v>
                </c:pt>
                <c:pt idx="591">
                  <c:v>24873.087607313162</c:v>
                </c:pt>
                <c:pt idx="592">
                  <c:v>24872.872699070707</c:v>
                </c:pt>
                <c:pt idx="593">
                  <c:v>24872.657790268204</c:v>
                </c:pt>
                <c:pt idx="594">
                  <c:v>24872.44288090567</c:v>
                </c:pt>
                <c:pt idx="595">
                  <c:v>24872.227970983113</c:v>
                </c:pt>
                <c:pt idx="596">
                  <c:v>24872.013060500543</c:v>
                </c:pt>
                <c:pt idx="597">
                  <c:v>24871.798149457973</c:v>
                </c:pt>
                <c:pt idx="598">
                  <c:v>24871.583237855411</c:v>
                </c:pt>
                <c:pt idx="599">
                  <c:v>24871.368325692871</c:v>
                </c:pt>
                <c:pt idx="600">
                  <c:v>24871.153412970361</c:v>
                </c:pt>
                <c:pt idx="601">
                  <c:v>24870.938499687894</c:v>
                </c:pt>
                <c:pt idx="602">
                  <c:v>24870.723585845481</c:v>
                </c:pt>
                <c:pt idx="603">
                  <c:v>24870.508671443135</c:v>
                </c:pt>
                <c:pt idx="604">
                  <c:v>24870.293756480864</c:v>
                </c:pt>
                <c:pt idx="605">
                  <c:v>24870.078840958686</c:v>
                </c:pt>
                <c:pt idx="606">
                  <c:v>24869.863924876609</c:v>
                </c:pt>
                <c:pt idx="607">
                  <c:v>24869.649008234639</c:v>
                </c:pt>
                <c:pt idx="608">
                  <c:v>24869.434091032792</c:v>
                </c:pt>
                <c:pt idx="609">
                  <c:v>24869.219173271078</c:v>
                </c:pt>
                <c:pt idx="610">
                  <c:v>24869.004254949508</c:v>
                </c:pt>
                <c:pt idx="611">
                  <c:v>24868.789336068094</c:v>
                </c:pt>
                <c:pt idx="612">
                  <c:v>24868.574416626845</c:v>
                </c:pt>
                <c:pt idx="613">
                  <c:v>24868.359496625773</c:v>
                </c:pt>
                <c:pt idx="614">
                  <c:v>24868.144576064893</c:v>
                </c:pt>
                <c:pt idx="615">
                  <c:v>24867.929654944212</c:v>
                </c:pt>
                <c:pt idx="616">
                  <c:v>24867.71473326374</c:v>
                </c:pt>
                <c:pt idx="617">
                  <c:v>24867.499811023492</c:v>
                </c:pt>
                <c:pt idx="618">
                  <c:v>24867.284888223476</c:v>
                </c:pt>
                <c:pt idx="619">
                  <c:v>24867.069964863702</c:v>
                </c:pt>
                <c:pt idx="620">
                  <c:v>24866.855040944185</c:v>
                </c:pt>
                <c:pt idx="621">
                  <c:v>24866.640116464936</c:v>
                </c:pt>
                <c:pt idx="622">
                  <c:v>24866.425191425966</c:v>
                </c:pt>
                <c:pt idx="623">
                  <c:v>24866.210265827285</c:v>
                </c:pt>
                <c:pt idx="624">
                  <c:v>24865.995339668905</c:v>
                </c:pt>
                <c:pt idx="625">
                  <c:v>24865.780412950837</c:v>
                </c:pt>
                <c:pt idx="626">
                  <c:v>24865.565485673091</c:v>
                </c:pt>
                <c:pt idx="627">
                  <c:v>24865.350557835678</c:v>
                </c:pt>
                <c:pt idx="628">
                  <c:v>24865.135629438613</c:v>
                </c:pt>
                <c:pt idx="629">
                  <c:v>24864.9207004819</c:v>
                </c:pt>
                <c:pt idx="630">
                  <c:v>24864.705770965556</c:v>
                </c:pt>
                <c:pt idx="631">
                  <c:v>24864.49084088959</c:v>
                </c:pt>
                <c:pt idx="632">
                  <c:v>24864.275910254015</c:v>
                </c:pt>
                <c:pt idx="633">
                  <c:v>24864.060979058839</c:v>
                </c:pt>
                <c:pt idx="634">
                  <c:v>24863.846047304076</c:v>
                </c:pt>
                <c:pt idx="635">
                  <c:v>24863.631114989734</c:v>
                </c:pt>
                <c:pt idx="636">
                  <c:v>24863.416182115827</c:v>
                </c:pt>
                <c:pt idx="637">
                  <c:v>24863.201248682366</c:v>
                </c:pt>
                <c:pt idx="638">
                  <c:v>24862.986314689362</c:v>
                </c:pt>
                <c:pt idx="639">
                  <c:v>24862.771380136826</c:v>
                </c:pt>
                <c:pt idx="640">
                  <c:v>24862.556445024766</c:v>
                </c:pt>
                <c:pt idx="641">
                  <c:v>24862.341509353198</c:v>
                </c:pt>
                <c:pt idx="642">
                  <c:v>24862.126573122132</c:v>
                </c:pt>
                <c:pt idx="643">
                  <c:v>24861.911636331577</c:v>
                </c:pt>
                <c:pt idx="644">
                  <c:v>24861.696698981545</c:v>
                </c:pt>
                <c:pt idx="645">
                  <c:v>24861.481761072049</c:v>
                </c:pt>
                <c:pt idx="646">
                  <c:v>24861.266822603098</c:v>
                </c:pt>
                <c:pt idx="647">
                  <c:v>24861.051883574706</c:v>
                </c:pt>
                <c:pt idx="648">
                  <c:v>24860.83694398688</c:v>
                </c:pt>
                <c:pt idx="649">
                  <c:v>24860.622003839631</c:v>
                </c:pt>
                <c:pt idx="650">
                  <c:v>24860.407063132974</c:v>
                </c:pt>
                <c:pt idx="651">
                  <c:v>24860.192121866916</c:v>
                </c:pt>
                <c:pt idx="652">
                  <c:v>24859.977180041471</c:v>
                </c:pt>
                <c:pt idx="653">
                  <c:v>24859.762237656654</c:v>
                </c:pt>
                <c:pt idx="654">
                  <c:v>24859.547294712473</c:v>
                </c:pt>
                <c:pt idx="655">
                  <c:v>24859.332351208934</c:v>
                </c:pt>
                <c:pt idx="656">
                  <c:v>24859.117407146052</c:v>
                </c:pt>
                <c:pt idx="657">
                  <c:v>24858.902462523838</c:v>
                </c:pt>
                <c:pt idx="658">
                  <c:v>24858.687517342303</c:v>
                </c:pt>
                <c:pt idx="659">
                  <c:v>24858.472571601462</c:v>
                </c:pt>
                <c:pt idx="660">
                  <c:v>24858.257625301318</c:v>
                </c:pt>
                <c:pt idx="661">
                  <c:v>24858.042678441889</c:v>
                </c:pt>
                <c:pt idx="662">
                  <c:v>24857.827731023186</c:v>
                </c:pt>
                <c:pt idx="663">
                  <c:v>24857.612783045213</c:v>
                </c:pt>
                <c:pt idx="664">
                  <c:v>24857.397834507989</c:v>
                </c:pt>
                <c:pt idx="665">
                  <c:v>24857.182885411519</c:v>
                </c:pt>
                <c:pt idx="666">
                  <c:v>24856.96793575582</c:v>
                </c:pt>
                <c:pt idx="667">
                  <c:v>24856.752985540901</c:v>
                </c:pt>
                <c:pt idx="668">
                  <c:v>24856.538034766771</c:v>
                </c:pt>
                <c:pt idx="669">
                  <c:v>24856.323083433446</c:v>
                </c:pt>
                <c:pt idx="670">
                  <c:v>24856.108131540932</c:v>
                </c:pt>
                <c:pt idx="671">
                  <c:v>24855.893179089242</c:v>
                </c:pt>
                <c:pt idx="672">
                  <c:v>24855.678226078384</c:v>
                </c:pt>
                <c:pt idx="673">
                  <c:v>24855.463272508376</c:v>
                </c:pt>
                <c:pt idx="674">
                  <c:v>24855.248318379221</c:v>
                </c:pt>
                <c:pt idx="675">
                  <c:v>24855.033363690938</c:v>
                </c:pt>
                <c:pt idx="676">
                  <c:v>24854.818408443534</c:v>
                </c:pt>
                <c:pt idx="677">
                  <c:v>24854.60345263702</c:v>
                </c:pt>
                <c:pt idx="678">
                  <c:v>24854.388496271407</c:v>
                </c:pt>
                <c:pt idx="679">
                  <c:v>24854.17353934671</c:v>
                </c:pt>
                <c:pt idx="680">
                  <c:v>24853.958581862935</c:v>
                </c:pt>
                <c:pt idx="681">
                  <c:v>24853.743623820097</c:v>
                </c:pt>
                <c:pt idx="682">
                  <c:v>24853.528665218204</c:v>
                </c:pt>
                <c:pt idx="683">
                  <c:v>24853.31370605727</c:v>
                </c:pt>
                <c:pt idx="684">
                  <c:v>24853.098746337302</c:v>
                </c:pt>
                <c:pt idx="685">
                  <c:v>24852.883786058315</c:v>
                </c:pt>
                <c:pt idx="686">
                  <c:v>24852.668825220317</c:v>
                </c:pt>
                <c:pt idx="687">
                  <c:v>24852.453863823321</c:v>
                </c:pt>
                <c:pt idx="688">
                  <c:v>24852.238901867338</c:v>
                </c:pt>
                <c:pt idx="689">
                  <c:v>24852.023939352377</c:v>
                </c:pt>
                <c:pt idx="690">
                  <c:v>24851.808976278455</c:v>
                </c:pt>
                <c:pt idx="691">
                  <c:v>24851.594012645575</c:v>
                </c:pt>
                <c:pt idx="692">
                  <c:v>24851.379048453753</c:v>
                </c:pt>
                <c:pt idx="693">
                  <c:v>24851.164083703003</c:v>
                </c:pt>
                <c:pt idx="694">
                  <c:v>24850.949118393328</c:v>
                </c:pt>
                <c:pt idx="695">
                  <c:v>24850.734152524743</c:v>
                </c:pt>
                <c:pt idx="696">
                  <c:v>24850.519186097263</c:v>
                </c:pt>
                <c:pt idx="697">
                  <c:v>24850.304219110894</c:v>
                </c:pt>
                <c:pt idx="698">
                  <c:v>24850.089251565649</c:v>
                </c:pt>
                <c:pt idx="699">
                  <c:v>24849.87428346154</c:v>
                </c:pt>
                <c:pt idx="700">
                  <c:v>24849.659314798577</c:v>
                </c:pt>
                <c:pt idx="701">
                  <c:v>24849.444345576769</c:v>
                </c:pt>
                <c:pt idx="702">
                  <c:v>24849.229375796131</c:v>
                </c:pt>
                <c:pt idx="703">
                  <c:v>24849.01440545667</c:v>
                </c:pt>
                <c:pt idx="704">
                  <c:v>24848.799434558401</c:v>
                </c:pt>
                <c:pt idx="705">
                  <c:v>24848.584463101335</c:v>
                </c:pt>
                <c:pt idx="706">
                  <c:v>24848.369491085479</c:v>
                </c:pt>
                <c:pt idx="707">
                  <c:v>24848.154518510848</c:v>
                </c:pt>
                <c:pt idx="708">
                  <c:v>24847.939545377449</c:v>
                </c:pt>
                <c:pt idx="709">
                  <c:v>24847.724571685299</c:v>
                </c:pt>
                <c:pt idx="710">
                  <c:v>24847.509597434408</c:v>
                </c:pt>
                <c:pt idx="711">
                  <c:v>24847.29462262478</c:v>
                </c:pt>
                <c:pt idx="712">
                  <c:v>24847.079647256433</c:v>
                </c:pt>
                <c:pt idx="713">
                  <c:v>24846.864671329378</c:v>
                </c:pt>
                <c:pt idx="714">
                  <c:v>24846.649694843625</c:v>
                </c:pt>
                <c:pt idx="715">
                  <c:v>24846.434717799184</c:v>
                </c:pt>
                <c:pt idx="716">
                  <c:v>24846.219740196066</c:v>
                </c:pt>
                <c:pt idx="717">
                  <c:v>24846.004762034281</c:v>
                </c:pt>
                <c:pt idx="718">
                  <c:v>24845.789783313845</c:v>
                </c:pt>
                <c:pt idx="719">
                  <c:v>24845.574804034764</c:v>
                </c:pt>
                <c:pt idx="720">
                  <c:v>24845.35982419705</c:v>
                </c:pt>
                <c:pt idx="721">
                  <c:v>24845.144843800714</c:v>
                </c:pt>
                <c:pt idx="722">
                  <c:v>24844.929862845765</c:v>
                </c:pt>
                <c:pt idx="723">
                  <c:v>24844.71488133222</c:v>
                </c:pt>
                <c:pt idx="724">
                  <c:v>24844.499899260085</c:v>
                </c:pt>
                <c:pt idx="725">
                  <c:v>24844.284916629378</c:v>
                </c:pt>
                <c:pt idx="726">
                  <c:v>24844.069933440103</c:v>
                </c:pt>
                <c:pt idx="727">
                  <c:v>24843.854949692275</c:v>
                </c:pt>
                <c:pt idx="728">
                  <c:v>24843.639965385901</c:v>
                </c:pt>
                <c:pt idx="729">
                  <c:v>24843.424980520995</c:v>
                </c:pt>
                <c:pt idx="730">
                  <c:v>24843.209995097564</c:v>
                </c:pt>
                <c:pt idx="731">
                  <c:v>24842.995009115624</c:v>
                </c:pt>
                <c:pt idx="732">
                  <c:v>24842.780022575185</c:v>
                </c:pt>
                <c:pt idx="733">
                  <c:v>24842.565035476258</c:v>
                </c:pt>
                <c:pt idx="734">
                  <c:v>24842.350047818854</c:v>
                </c:pt>
                <c:pt idx="735">
                  <c:v>24842.135059602984</c:v>
                </c:pt>
                <c:pt idx="736">
                  <c:v>24841.920070828655</c:v>
                </c:pt>
                <c:pt idx="737">
                  <c:v>24841.705081495886</c:v>
                </c:pt>
                <c:pt idx="738">
                  <c:v>24841.490091604686</c:v>
                </c:pt>
                <c:pt idx="739">
                  <c:v>24841.275101155064</c:v>
                </c:pt>
                <c:pt idx="740">
                  <c:v>24841.060110147031</c:v>
                </c:pt>
                <c:pt idx="741">
                  <c:v>24840.845118580597</c:v>
                </c:pt>
                <c:pt idx="742">
                  <c:v>24840.630126455773</c:v>
                </c:pt>
                <c:pt idx="743">
                  <c:v>24840.415133772574</c:v>
                </c:pt>
                <c:pt idx="744">
                  <c:v>24840.200140531007</c:v>
                </c:pt>
                <c:pt idx="745">
                  <c:v>24839.985146731084</c:v>
                </c:pt>
                <c:pt idx="746">
                  <c:v>24839.770152372814</c:v>
                </c:pt>
                <c:pt idx="747">
                  <c:v>24839.555157456209</c:v>
                </c:pt>
                <c:pt idx="748">
                  <c:v>24839.340161981283</c:v>
                </c:pt>
                <c:pt idx="749">
                  <c:v>24839.125165948044</c:v>
                </c:pt>
                <c:pt idx="750">
                  <c:v>24838.910169356506</c:v>
                </c:pt>
                <c:pt idx="751">
                  <c:v>24838.695172206681</c:v>
                </c:pt>
                <c:pt idx="752">
                  <c:v>24838.480174498578</c:v>
                </c:pt>
                <c:pt idx="753">
                  <c:v>24838.265176232206</c:v>
                </c:pt>
                <c:pt idx="754">
                  <c:v>24838.050177407578</c:v>
                </c:pt>
                <c:pt idx="755">
                  <c:v>24837.835178024707</c:v>
                </c:pt>
                <c:pt idx="756">
                  <c:v>24837.620178083602</c:v>
                </c:pt>
                <c:pt idx="757">
                  <c:v>24837.405177584274</c:v>
                </c:pt>
                <c:pt idx="758">
                  <c:v>24837.190176526732</c:v>
                </c:pt>
                <c:pt idx="759">
                  <c:v>24836.975174910989</c:v>
                </c:pt>
                <c:pt idx="760">
                  <c:v>24836.760172737057</c:v>
                </c:pt>
                <c:pt idx="761">
                  <c:v>24836.545170004945</c:v>
                </c:pt>
                <c:pt idx="762">
                  <c:v>24836.330166714666</c:v>
                </c:pt>
                <c:pt idx="763">
                  <c:v>24836.11516286623</c:v>
                </c:pt>
                <c:pt idx="764">
                  <c:v>24835.900158459652</c:v>
                </c:pt>
                <c:pt idx="765">
                  <c:v>24835.685153494935</c:v>
                </c:pt>
                <c:pt idx="766">
                  <c:v>24835.470147972093</c:v>
                </c:pt>
                <c:pt idx="767">
                  <c:v>24835.255141891143</c:v>
                </c:pt>
                <c:pt idx="768">
                  <c:v>24835.040135252089</c:v>
                </c:pt>
                <c:pt idx="769">
                  <c:v>24834.825128054948</c:v>
                </c:pt>
                <c:pt idx="770">
                  <c:v>24834.610120299723</c:v>
                </c:pt>
                <c:pt idx="771">
                  <c:v>24834.395111986432</c:v>
                </c:pt>
                <c:pt idx="772">
                  <c:v>24834.180103115083</c:v>
                </c:pt>
                <c:pt idx="773">
                  <c:v>24833.965093685689</c:v>
                </c:pt>
                <c:pt idx="774">
                  <c:v>24833.750083698254</c:v>
                </c:pt>
                <c:pt idx="775">
                  <c:v>24833.535073152798</c:v>
                </c:pt>
                <c:pt idx="776">
                  <c:v>24833.32006204933</c:v>
                </c:pt>
                <c:pt idx="777">
                  <c:v>24833.105050387861</c:v>
                </c:pt>
                <c:pt idx="778">
                  <c:v>24832.890038168396</c:v>
                </c:pt>
                <c:pt idx="779">
                  <c:v>24832.675025390952</c:v>
                </c:pt>
                <c:pt idx="780">
                  <c:v>24832.460012055541</c:v>
                </c:pt>
                <c:pt idx="781">
                  <c:v>24832.244998162168</c:v>
                </c:pt>
                <c:pt idx="782">
                  <c:v>24832.029983710851</c:v>
                </c:pt>
                <c:pt idx="783">
                  <c:v>24831.814968701598</c:v>
                </c:pt>
                <c:pt idx="784">
                  <c:v>24831.599953134421</c:v>
                </c:pt>
                <c:pt idx="785">
                  <c:v>24831.384937009327</c:v>
                </c:pt>
                <c:pt idx="786">
                  <c:v>24831.169920326331</c:v>
                </c:pt>
                <c:pt idx="787">
                  <c:v>24830.954903085447</c:v>
                </c:pt>
                <c:pt idx="788">
                  <c:v>24830.739885286679</c:v>
                </c:pt>
                <c:pt idx="789">
                  <c:v>24830.524866930042</c:v>
                </c:pt>
                <c:pt idx="790">
                  <c:v>24830.309848015542</c:v>
                </c:pt>
                <c:pt idx="791">
                  <c:v>24830.094828543199</c:v>
                </c:pt>
                <c:pt idx="792">
                  <c:v>24829.879808513018</c:v>
                </c:pt>
                <c:pt idx="793">
                  <c:v>24829.664787925009</c:v>
                </c:pt>
                <c:pt idx="794">
                  <c:v>24829.449766779187</c:v>
                </c:pt>
                <c:pt idx="795">
                  <c:v>24829.234745075562</c:v>
                </c:pt>
                <c:pt idx="796">
                  <c:v>24829.019722814144</c:v>
                </c:pt>
                <c:pt idx="797">
                  <c:v>24828.804699994944</c:v>
                </c:pt>
                <c:pt idx="798">
                  <c:v>24828.589676617972</c:v>
                </c:pt>
                <c:pt idx="799">
                  <c:v>24828.37465268324</c:v>
                </c:pt>
                <c:pt idx="800">
                  <c:v>24828.159628190759</c:v>
                </c:pt>
                <c:pt idx="801">
                  <c:v>24827.944603140542</c:v>
                </c:pt>
                <c:pt idx="802">
                  <c:v>24827.729577532595</c:v>
                </c:pt>
                <c:pt idx="803">
                  <c:v>24827.514551366934</c:v>
                </c:pt>
                <c:pt idx="804">
                  <c:v>24827.299524643571</c:v>
                </c:pt>
                <c:pt idx="805">
                  <c:v>24827.084497362514</c:v>
                </c:pt>
                <c:pt idx="806">
                  <c:v>24826.869469523772</c:v>
                </c:pt>
                <c:pt idx="807">
                  <c:v>24826.654441127357</c:v>
                </c:pt>
                <c:pt idx="808">
                  <c:v>24826.439412173284</c:v>
                </c:pt>
                <c:pt idx="809">
                  <c:v>24826.22438266156</c:v>
                </c:pt>
                <c:pt idx="810">
                  <c:v>24826.009352592198</c:v>
                </c:pt>
                <c:pt idx="811">
                  <c:v>24825.794321965208</c:v>
                </c:pt>
                <c:pt idx="812">
                  <c:v>24825.579290780599</c:v>
                </c:pt>
                <c:pt idx="813">
                  <c:v>24825.364259038386</c:v>
                </c:pt>
                <c:pt idx="814">
                  <c:v>24825.149226738577</c:v>
                </c:pt>
                <c:pt idx="815">
                  <c:v>24824.934193881185</c:v>
                </c:pt>
                <c:pt idx="816">
                  <c:v>24824.719160466218</c:v>
                </c:pt>
                <c:pt idx="817">
                  <c:v>24824.504126493695</c:v>
                </c:pt>
                <c:pt idx="818">
                  <c:v>24824.289091963619</c:v>
                </c:pt>
                <c:pt idx="819">
                  <c:v>24824.074056876001</c:v>
                </c:pt>
                <c:pt idx="820">
                  <c:v>24823.859021230855</c:v>
                </c:pt>
                <c:pt idx="821">
                  <c:v>24823.643985028189</c:v>
                </c:pt>
                <c:pt idx="822">
                  <c:v>24823.428948268021</c:v>
                </c:pt>
                <c:pt idx="823">
                  <c:v>24823.213910950355</c:v>
                </c:pt>
                <c:pt idx="824">
                  <c:v>24822.998873075205</c:v>
                </c:pt>
                <c:pt idx="825">
                  <c:v>24822.783834642581</c:v>
                </c:pt>
                <c:pt idx="826">
                  <c:v>24822.568795652493</c:v>
                </c:pt>
                <c:pt idx="827">
                  <c:v>24822.353756104956</c:v>
                </c:pt>
                <c:pt idx="828">
                  <c:v>24822.138715999976</c:v>
                </c:pt>
                <c:pt idx="829">
                  <c:v>24821.923675337566</c:v>
                </c:pt>
                <c:pt idx="830">
                  <c:v>24821.708634117738</c:v>
                </c:pt>
                <c:pt idx="831">
                  <c:v>24821.493592340503</c:v>
                </c:pt>
                <c:pt idx="832">
                  <c:v>24821.278550005867</c:v>
                </c:pt>
                <c:pt idx="833">
                  <c:v>24821.063507113846</c:v>
                </c:pt>
                <c:pt idx="834">
                  <c:v>24820.848463664453</c:v>
                </c:pt>
                <c:pt idx="835">
                  <c:v>24820.633419657694</c:v>
                </c:pt>
                <c:pt idx="836">
                  <c:v>24820.418375093581</c:v>
                </c:pt>
                <c:pt idx="837">
                  <c:v>24820.20332997213</c:v>
                </c:pt>
                <c:pt idx="838">
                  <c:v>24819.988284293348</c:v>
                </c:pt>
                <c:pt idx="839">
                  <c:v>24819.773238057242</c:v>
                </c:pt>
                <c:pt idx="840">
                  <c:v>24819.558191263826</c:v>
                </c:pt>
                <c:pt idx="841">
                  <c:v>24819.343143913116</c:v>
                </c:pt>
                <c:pt idx="842">
                  <c:v>24819.128096005119</c:v>
                </c:pt>
                <c:pt idx="843">
                  <c:v>24818.913047539845</c:v>
                </c:pt>
                <c:pt idx="844">
                  <c:v>24818.697998517306</c:v>
                </c:pt>
                <c:pt idx="845">
                  <c:v>24818.482948937515</c:v>
                </c:pt>
                <c:pt idx="846">
                  <c:v>24818.267898800477</c:v>
                </c:pt>
                <c:pt idx="847">
                  <c:v>24818.052848106207</c:v>
                </c:pt>
                <c:pt idx="848">
                  <c:v>24817.837796854714</c:v>
                </c:pt>
                <c:pt idx="849">
                  <c:v>24817.62274504601</c:v>
                </c:pt>
                <c:pt idx="850">
                  <c:v>24817.40769268011</c:v>
                </c:pt>
                <c:pt idx="851">
                  <c:v>24817.192639757024</c:v>
                </c:pt>
                <c:pt idx="852">
                  <c:v>24816.97758627676</c:v>
                </c:pt>
                <c:pt idx="853">
                  <c:v>24816.762532239329</c:v>
                </c:pt>
                <c:pt idx="854">
                  <c:v>24816.547477644741</c:v>
                </c:pt>
                <c:pt idx="855">
                  <c:v>24816.332422493007</c:v>
                </c:pt>
                <c:pt idx="856">
                  <c:v>24816.117366784139</c:v>
                </c:pt>
                <c:pt idx="857">
                  <c:v>24815.902310518151</c:v>
                </c:pt>
                <c:pt idx="858">
                  <c:v>24815.687253695054</c:v>
                </c:pt>
                <c:pt idx="859">
                  <c:v>24815.472196314855</c:v>
                </c:pt>
                <c:pt idx="860">
                  <c:v>24815.257138377565</c:v>
                </c:pt>
                <c:pt idx="861">
                  <c:v>24815.042079883195</c:v>
                </c:pt>
                <c:pt idx="862">
                  <c:v>24814.827020831759</c:v>
                </c:pt>
                <c:pt idx="863">
                  <c:v>24814.611961223265</c:v>
                </c:pt>
                <c:pt idx="864">
                  <c:v>24814.396901057724</c:v>
                </c:pt>
                <c:pt idx="865">
                  <c:v>24814.18184033515</c:v>
                </c:pt>
                <c:pt idx="866">
                  <c:v>24813.96677905555</c:v>
                </c:pt>
                <c:pt idx="867">
                  <c:v>24813.751717218936</c:v>
                </c:pt>
                <c:pt idx="868">
                  <c:v>24813.536654825322</c:v>
                </c:pt>
                <c:pt idx="869">
                  <c:v>24813.321591874716</c:v>
                </c:pt>
                <c:pt idx="870">
                  <c:v>24813.106528367134</c:v>
                </c:pt>
                <c:pt idx="871">
                  <c:v>24812.891464302582</c:v>
                </c:pt>
                <c:pt idx="872">
                  <c:v>24812.67639968107</c:v>
                </c:pt>
                <c:pt idx="873">
                  <c:v>24812.461334502612</c:v>
                </c:pt>
                <c:pt idx="874">
                  <c:v>24812.246268767216</c:v>
                </c:pt>
                <c:pt idx="875">
                  <c:v>24812.031202474896</c:v>
                </c:pt>
                <c:pt idx="876">
                  <c:v>24811.816135625661</c:v>
                </c:pt>
                <c:pt idx="877">
                  <c:v>24811.601068219523</c:v>
                </c:pt>
                <c:pt idx="878">
                  <c:v>24811.386000256491</c:v>
                </c:pt>
                <c:pt idx="879">
                  <c:v>24811.170931736575</c:v>
                </c:pt>
                <c:pt idx="880">
                  <c:v>24810.95586265979</c:v>
                </c:pt>
                <c:pt idx="881">
                  <c:v>24810.740793026143</c:v>
                </c:pt>
                <c:pt idx="882">
                  <c:v>24810.52572283565</c:v>
                </c:pt>
                <c:pt idx="883">
                  <c:v>24810.310652088319</c:v>
                </c:pt>
                <c:pt idx="884">
                  <c:v>24810.09558078416</c:v>
                </c:pt>
                <c:pt idx="885">
                  <c:v>24809.880508923186</c:v>
                </c:pt>
                <c:pt idx="886">
                  <c:v>24809.665436505409</c:v>
                </c:pt>
                <c:pt idx="887">
                  <c:v>24809.450363530836</c:v>
                </c:pt>
                <c:pt idx="888">
                  <c:v>24809.23528999948</c:v>
                </c:pt>
                <c:pt idx="889">
                  <c:v>24809.020215911354</c:v>
                </c:pt>
                <c:pt idx="890">
                  <c:v>24808.805141266468</c:v>
                </c:pt>
                <c:pt idx="891">
                  <c:v>24808.590066064826</c:v>
                </c:pt>
                <c:pt idx="892">
                  <c:v>24808.374990306445</c:v>
                </c:pt>
                <c:pt idx="893">
                  <c:v>24808.159913991338</c:v>
                </c:pt>
                <c:pt idx="894">
                  <c:v>24807.944837119514</c:v>
                </c:pt>
                <c:pt idx="895">
                  <c:v>24807.729759690985</c:v>
                </c:pt>
                <c:pt idx="896">
                  <c:v>24807.514681705758</c:v>
                </c:pt>
                <c:pt idx="897">
                  <c:v>24807.299603163843</c:v>
                </c:pt>
                <c:pt idx="898">
                  <c:v>24807.084524065256</c:v>
                </c:pt>
                <c:pt idx="899">
                  <c:v>24806.869444410007</c:v>
                </c:pt>
                <c:pt idx="900">
                  <c:v>24806.654364198108</c:v>
                </c:pt>
                <c:pt idx="901">
                  <c:v>24806.439283429569</c:v>
                </c:pt>
                <c:pt idx="902">
                  <c:v>24806.224202104397</c:v>
                </c:pt>
                <c:pt idx="903">
                  <c:v>24806.009120222607</c:v>
                </c:pt>
                <c:pt idx="904">
                  <c:v>24805.794037784206</c:v>
                </c:pt>
                <c:pt idx="905">
                  <c:v>24805.578954789209</c:v>
                </c:pt>
                <c:pt idx="906">
                  <c:v>24805.363871237627</c:v>
                </c:pt>
                <c:pt idx="907">
                  <c:v>24805.148787129467</c:v>
                </c:pt>
                <c:pt idx="908">
                  <c:v>24804.933702464743</c:v>
                </c:pt>
                <c:pt idx="909">
                  <c:v>24804.718617243467</c:v>
                </c:pt>
                <c:pt idx="910">
                  <c:v>24804.503531465649</c:v>
                </c:pt>
                <c:pt idx="911">
                  <c:v>24804.288445131297</c:v>
                </c:pt>
                <c:pt idx="912">
                  <c:v>24804.073358240425</c:v>
                </c:pt>
                <c:pt idx="913">
                  <c:v>24803.858270793044</c:v>
                </c:pt>
                <c:pt idx="914">
                  <c:v>24803.643182789161</c:v>
                </c:pt>
                <c:pt idx="915">
                  <c:v>24803.428094228791</c:v>
                </c:pt>
                <c:pt idx="916">
                  <c:v>24803.213005111946</c:v>
                </c:pt>
                <c:pt idx="917">
                  <c:v>24802.997915438631</c:v>
                </c:pt>
                <c:pt idx="918">
                  <c:v>24802.782825208862</c:v>
                </c:pt>
                <c:pt idx="919">
                  <c:v>24802.56773442265</c:v>
                </c:pt>
                <c:pt idx="920">
                  <c:v>24802.352643080001</c:v>
                </c:pt>
                <c:pt idx="921">
                  <c:v>24802.137551180931</c:v>
                </c:pt>
                <c:pt idx="922">
                  <c:v>24801.92245872545</c:v>
                </c:pt>
                <c:pt idx="923">
                  <c:v>24801.707365713566</c:v>
                </c:pt>
                <c:pt idx="924">
                  <c:v>24801.492272145297</c:v>
                </c:pt>
                <c:pt idx="925">
                  <c:v>24801.277178020649</c:v>
                </c:pt>
                <c:pt idx="926">
                  <c:v>24801.062083339631</c:v>
                </c:pt>
                <c:pt idx="927">
                  <c:v>24800.846988102257</c:v>
                </c:pt>
                <c:pt idx="928">
                  <c:v>24800.631892308535</c:v>
                </c:pt>
                <c:pt idx="929">
                  <c:v>24800.416795958477</c:v>
                </c:pt>
                <c:pt idx="930">
                  <c:v>24800.201699052097</c:v>
                </c:pt>
                <c:pt idx="931">
                  <c:v>24799.9866015894</c:v>
                </c:pt>
                <c:pt idx="932">
                  <c:v>24799.771503570402</c:v>
                </c:pt>
                <c:pt idx="933">
                  <c:v>24799.55640499511</c:v>
                </c:pt>
                <c:pt idx="934">
                  <c:v>24799.341305863538</c:v>
                </c:pt>
                <c:pt idx="935">
                  <c:v>24799.126206175697</c:v>
                </c:pt>
                <c:pt idx="936">
                  <c:v>24798.911105931598</c:v>
                </c:pt>
                <c:pt idx="937">
                  <c:v>24798.696005131249</c:v>
                </c:pt>
                <c:pt idx="938">
                  <c:v>24798.480903774664</c:v>
                </c:pt>
                <c:pt idx="939">
                  <c:v>24798.265801861849</c:v>
                </c:pt>
                <c:pt idx="940">
                  <c:v>24798.050699392821</c:v>
                </c:pt>
                <c:pt idx="941">
                  <c:v>24797.835596367586</c:v>
                </c:pt>
                <c:pt idx="942">
                  <c:v>24797.620492786158</c:v>
                </c:pt>
                <c:pt idx="943">
                  <c:v>24797.405388648549</c:v>
                </c:pt>
                <c:pt idx="944">
                  <c:v>24797.190283954769</c:v>
                </c:pt>
                <c:pt idx="945">
                  <c:v>24796.975178704826</c:v>
                </c:pt>
                <c:pt idx="946">
                  <c:v>24796.760072898735</c:v>
                </c:pt>
                <c:pt idx="947">
                  <c:v>24796.544966536501</c:v>
                </c:pt>
                <c:pt idx="948">
                  <c:v>24796.329859618141</c:v>
                </c:pt>
                <c:pt idx="949">
                  <c:v>24796.114752143661</c:v>
                </c:pt>
                <c:pt idx="950">
                  <c:v>24795.89964411308</c:v>
                </c:pt>
                <c:pt idx="951">
                  <c:v>24795.684535526401</c:v>
                </c:pt>
                <c:pt idx="952">
                  <c:v>24795.469426383635</c:v>
                </c:pt>
                <c:pt idx="953">
                  <c:v>24795.254316684797</c:v>
                </c:pt>
                <c:pt idx="954">
                  <c:v>24795.039206429894</c:v>
                </c:pt>
                <c:pt idx="955">
                  <c:v>24794.82409561894</c:v>
                </c:pt>
                <c:pt idx="956">
                  <c:v>24794.608984251943</c:v>
                </c:pt>
                <c:pt idx="957">
                  <c:v>24794.393872328917</c:v>
                </c:pt>
                <c:pt idx="958">
                  <c:v>24794.178759849874</c:v>
                </c:pt>
                <c:pt idx="959">
                  <c:v>24793.96364681482</c:v>
                </c:pt>
                <c:pt idx="960">
                  <c:v>24793.748533223767</c:v>
                </c:pt>
                <c:pt idx="961">
                  <c:v>24793.533419076728</c:v>
                </c:pt>
                <c:pt idx="962">
                  <c:v>24793.318304373712</c:v>
                </c:pt>
                <c:pt idx="963">
                  <c:v>24793.103189114729</c:v>
                </c:pt>
                <c:pt idx="964">
                  <c:v>24792.888073299793</c:v>
                </c:pt>
                <c:pt idx="965">
                  <c:v>24792.672956928916</c:v>
                </c:pt>
                <c:pt idx="966">
                  <c:v>24792.457840002106</c:v>
                </c:pt>
                <c:pt idx="967">
                  <c:v>24792.242722519375</c:v>
                </c:pt>
                <c:pt idx="968">
                  <c:v>24792.027604480732</c:v>
                </c:pt>
                <c:pt idx="969">
                  <c:v>24791.812485886188</c:v>
                </c:pt>
                <c:pt idx="970">
                  <c:v>24791.597366735758</c:v>
                </c:pt>
                <c:pt idx="971">
                  <c:v>24791.382247029447</c:v>
                </c:pt>
                <c:pt idx="972">
                  <c:v>24791.167126767268</c:v>
                </c:pt>
                <c:pt idx="973">
                  <c:v>24790.952005949232</c:v>
                </c:pt>
                <c:pt idx="974">
                  <c:v>24790.736884575352</c:v>
                </c:pt>
                <c:pt idx="975">
                  <c:v>24790.521762645636</c:v>
                </c:pt>
                <c:pt idx="976">
                  <c:v>24790.306640160095</c:v>
                </c:pt>
                <c:pt idx="977">
                  <c:v>24790.091517118741</c:v>
                </c:pt>
                <c:pt idx="978">
                  <c:v>24789.876393521587</c:v>
                </c:pt>
                <c:pt idx="979">
                  <c:v>24789.661269368644</c:v>
                </c:pt>
                <c:pt idx="980">
                  <c:v>24789.44614465992</c:v>
                </c:pt>
                <c:pt idx="981">
                  <c:v>24789.231019395425</c:v>
                </c:pt>
                <c:pt idx="982">
                  <c:v>24789.015893575172</c:v>
                </c:pt>
                <c:pt idx="983">
                  <c:v>24788.800767199173</c:v>
                </c:pt>
                <c:pt idx="984">
                  <c:v>24788.585640267436</c:v>
                </c:pt>
                <c:pt idx="985">
                  <c:v>24788.370512779973</c:v>
                </c:pt>
                <c:pt idx="986">
                  <c:v>24788.155384736794</c:v>
                </c:pt>
                <c:pt idx="987">
                  <c:v>24787.94025613791</c:v>
                </c:pt>
                <c:pt idx="988">
                  <c:v>24787.725126983329</c:v>
                </c:pt>
                <c:pt idx="989">
                  <c:v>24787.509997273068</c:v>
                </c:pt>
                <c:pt idx="990">
                  <c:v>24787.294867007135</c:v>
                </c:pt>
                <c:pt idx="991">
                  <c:v>24787.07973618554</c:v>
                </c:pt>
                <c:pt idx="992">
                  <c:v>24786.864604808296</c:v>
                </c:pt>
                <c:pt idx="993">
                  <c:v>24786.649472875411</c:v>
                </c:pt>
                <c:pt idx="994">
                  <c:v>24786.434340386899</c:v>
                </c:pt>
                <c:pt idx="995">
                  <c:v>24786.219207342769</c:v>
                </c:pt>
                <c:pt idx="996">
                  <c:v>24786.004073743032</c:v>
                </c:pt>
                <c:pt idx="997">
                  <c:v>24785.788939587699</c:v>
                </c:pt>
                <c:pt idx="998">
                  <c:v>24785.573804876785</c:v>
                </c:pt>
                <c:pt idx="999">
                  <c:v>24785.358669610294</c:v>
                </c:pt>
                <c:pt idx="1000">
                  <c:v>24785.143533788239</c:v>
                </c:pt>
                <c:pt idx="1001">
                  <c:v>24784.928397410633</c:v>
                </c:pt>
                <c:pt idx="1002">
                  <c:v>24784.713260477485</c:v>
                </c:pt>
                <c:pt idx="1003">
                  <c:v>24784.498122988807</c:v>
                </c:pt>
                <c:pt idx="1004">
                  <c:v>24784.28298494461</c:v>
                </c:pt>
                <c:pt idx="1005">
                  <c:v>24784.0678463449</c:v>
                </c:pt>
                <c:pt idx="1006">
                  <c:v>24783.852707189693</c:v>
                </c:pt>
                <c:pt idx="1007">
                  <c:v>24783.637567479</c:v>
                </c:pt>
                <c:pt idx="1008">
                  <c:v>24783.42242721283</c:v>
                </c:pt>
                <c:pt idx="1009">
                  <c:v>24783.207286391193</c:v>
                </c:pt>
                <c:pt idx="1010">
                  <c:v>24782.992145014101</c:v>
                </c:pt>
                <c:pt idx="1011">
                  <c:v>24782.777003081566</c:v>
                </c:pt>
                <c:pt idx="1012">
                  <c:v>24782.561860593596</c:v>
                </c:pt>
                <c:pt idx="1013">
                  <c:v>24782.346717550205</c:v>
                </c:pt>
                <c:pt idx="1014">
                  <c:v>24782.131573951403</c:v>
                </c:pt>
                <c:pt idx="1015">
                  <c:v>24781.916429797198</c:v>
                </c:pt>
                <c:pt idx="1016">
                  <c:v>24781.701285087605</c:v>
                </c:pt>
                <c:pt idx="1017">
                  <c:v>24781.486139822635</c:v>
                </c:pt>
                <c:pt idx="1018">
                  <c:v>24781.270994002291</c:v>
                </c:pt>
                <c:pt idx="1019">
                  <c:v>24781.055847626591</c:v>
                </c:pt>
                <c:pt idx="1020">
                  <c:v>24780.840700695542</c:v>
                </c:pt>
                <c:pt idx="1021">
                  <c:v>24780.62555320916</c:v>
                </c:pt>
                <c:pt idx="1022">
                  <c:v>24780.410405167451</c:v>
                </c:pt>
                <c:pt idx="1023">
                  <c:v>24780.195256570431</c:v>
                </c:pt>
                <c:pt idx="1024">
                  <c:v>24779.980107418105</c:v>
                </c:pt>
                <c:pt idx="1025">
                  <c:v>24779.764957710489</c:v>
                </c:pt>
                <c:pt idx="1026">
                  <c:v>24779.549807447591</c:v>
                </c:pt>
                <c:pt idx="1027">
                  <c:v>24779.33465662942</c:v>
                </c:pt>
                <c:pt idx="1028">
                  <c:v>24779.119505255989</c:v>
                </c:pt>
                <c:pt idx="1029">
                  <c:v>24778.904353327311</c:v>
                </c:pt>
                <c:pt idx="1030">
                  <c:v>24778.689200843393</c:v>
                </c:pt>
                <c:pt idx="1031">
                  <c:v>24778.474047804248</c:v>
                </c:pt>
                <c:pt idx="1032">
                  <c:v>24778.258894209888</c:v>
                </c:pt>
                <c:pt idx="1033">
                  <c:v>24778.043740060319</c:v>
                </c:pt>
                <c:pt idx="1034">
                  <c:v>24777.828585355554</c:v>
                </c:pt>
                <c:pt idx="1035">
                  <c:v>24777.613430095607</c:v>
                </c:pt>
                <c:pt idx="1036">
                  <c:v>24777.398274280487</c:v>
                </c:pt>
                <c:pt idx="1037">
                  <c:v>24777.183117910205</c:v>
                </c:pt>
                <c:pt idx="1038">
                  <c:v>24776.967960984766</c:v>
                </c:pt>
                <c:pt idx="1039">
                  <c:v>24776.752803504191</c:v>
                </c:pt>
                <c:pt idx="1040">
                  <c:v>24776.537645468485</c:v>
                </c:pt>
                <c:pt idx="1041">
                  <c:v>24776.32248687766</c:v>
                </c:pt>
                <c:pt idx="1042">
                  <c:v>24776.107327731726</c:v>
                </c:pt>
                <c:pt idx="1043">
                  <c:v>24775.892168030692</c:v>
                </c:pt>
                <c:pt idx="1044">
                  <c:v>24775.677007774571</c:v>
                </c:pt>
                <c:pt idx="1045">
                  <c:v>24775.461846963379</c:v>
                </c:pt>
                <c:pt idx="1046">
                  <c:v>24775.246685597118</c:v>
                </c:pt>
                <c:pt idx="1047">
                  <c:v>24775.031523675803</c:v>
                </c:pt>
                <c:pt idx="1048">
                  <c:v>24774.816361199446</c:v>
                </c:pt>
                <c:pt idx="1049">
                  <c:v>24774.601198168057</c:v>
                </c:pt>
                <c:pt idx="1050">
                  <c:v>24774.386034581643</c:v>
                </c:pt>
                <c:pt idx="1051">
                  <c:v>24774.170870440219</c:v>
                </c:pt>
                <c:pt idx="1052">
                  <c:v>24773.955705743796</c:v>
                </c:pt>
                <c:pt idx="1053">
                  <c:v>24773.740540492377</c:v>
                </c:pt>
                <c:pt idx="1054">
                  <c:v>24773.525374685982</c:v>
                </c:pt>
                <c:pt idx="1055">
                  <c:v>24773.310208324619</c:v>
                </c:pt>
                <c:pt idx="1056">
                  <c:v>24773.095041408298</c:v>
                </c:pt>
                <c:pt idx="1057">
                  <c:v>24772.879873937032</c:v>
                </c:pt>
                <c:pt idx="1058">
                  <c:v>24772.664705910833</c:v>
                </c:pt>
                <c:pt idx="1059">
                  <c:v>24772.449537329703</c:v>
                </c:pt>
                <c:pt idx="1060">
                  <c:v>24772.234368193662</c:v>
                </c:pt>
                <c:pt idx="1061">
                  <c:v>24772.019198502716</c:v>
                </c:pt>
                <c:pt idx="1062">
                  <c:v>24771.80402825688</c:v>
                </c:pt>
                <c:pt idx="1063">
                  <c:v>24771.588857456161</c:v>
                </c:pt>
                <c:pt idx="1064">
                  <c:v>24771.373686100571</c:v>
                </c:pt>
                <c:pt idx="1065">
                  <c:v>24771.15851419012</c:v>
                </c:pt>
                <c:pt idx="1066">
                  <c:v>24770.943341724818</c:v>
                </c:pt>
                <c:pt idx="1067">
                  <c:v>24770.728168704682</c:v>
                </c:pt>
                <c:pt idx="1068">
                  <c:v>24770.512995129713</c:v>
                </c:pt>
                <c:pt idx="1069">
                  <c:v>24770.297820999931</c:v>
                </c:pt>
                <c:pt idx="1070">
                  <c:v>24770.082646315343</c:v>
                </c:pt>
                <c:pt idx="1071">
                  <c:v>24769.867471075959</c:v>
                </c:pt>
                <c:pt idx="1072">
                  <c:v>24769.65229528179</c:v>
                </c:pt>
                <c:pt idx="1073">
                  <c:v>24769.437118932845</c:v>
                </c:pt>
                <c:pt idx="1074">
                  <c:v>24769.22194202914</c:v>
                </c:pt>
                <c:pt idx="1075">
                  <c:v>24769.00676457068</c:v>
                </c:pt>
                <c:pt idx="1076">
                  <c:v>24768.79158655748</c:v>
                </c:pt>
                <c:pt idx="1077">
                  <c:v>24768.576407989549</c:v>
                </c:pt>
                <c:pt idx="1078">
                  <c:v>24768.361228866899</c:v>
                </c:pt>
                <c:pt idx="1079">
                  <c:v>24768.146049189538</c:v>
                </c:pt>
                <c:pt idx="1080">
                  <c:v>24767.930868957479</c:v>
                </c:pt>
                <c:pt idx="1081">
                  <c:v>24767.715688170734</c:v>
                </c:pt>
                <c:pt idx="1082">
                  <c:v>24767.500506829314</c:v>
                </c:pt>
                <c:pt idx="1083">
                  <c:v>24767.285324933226</c:v>
                </c:pt>
                <c:pt idx="1084">
                  <c:v>24767.07014248248</c:v>
                </c:pt>
                <c:pt idx="1085">
                  <c:v>24766.854959477092</c:v>
                </c:pt>
                <c:pt idx="1086">
                  <c:v>24766.639775917069</c:v>
                </c:pt>
                <c:pt idx="1087">
                  <c:v>24766.424591802424</c:v>
                </c:pt>
                <c:pt idx="1088">
                  <c:v>24766.209407133167</c:v>
                </c:pt>
                <c:pt idx="1089">
                  <c:v>24765.99422190931</c:v>
                </c:pt>
                <c:pt idx="1090">
                  <c:v>24765.779036130862</c:v>
                </c:pt>
                <c:pt idx="1091">
                  <c:v>24765.563849797833</c:v>
                </c:pt>
                <c:pt idx="1092">
                  <c:v>24765.348662910234</c:v>
                </c:pt>
                <c:pt idx="1093">
                  <c:v>24765.133475468076</c:v>
                </c:pt>
                <c:pt idx="1094">
                  <c:v>24764.91828747137</c:v>
                </c:pt>
                <c:pt idx="1095">
                  <c:v>24764.70309892013</c:v>
                </c:pt>
                <c:pt idx="1096">
                  <c:v>24764.487909814361</c:v>
                </c:pt>
                <c:pt idx="1097">
                  <c:v>24764.27272015408</c:v>
                </c:pt>
                <c:pt idx="1098">
                  <c:v>24764.057529939295</c:v>
                </c:pt>
                <c:pt idx="1099">
                  <c:v>24763.842339170013</c:v>
                </c:pt>
                <c:pt idx="1100">
                  <c:v>24763.627147846251</c:v>
                </c:pt>
                <c:pt idx="1101">
                  <c:v>24763.411955968015</c:v>
                </c:pt>
                <c:pt idx="1102">
                  <c:v>24763.196763535318</c:v>
                </c:pt>
                <c:pt idx="1103">
                  <c:v>24762.981570548167</c:v>
                </c:pt>
                <c:pt idx="1104">
                  <c:v>24762.766377006581</c:v>
                </c:pt>
                <c:pt idx="1105">
                  <c:v>24762.551182910564</c:v>
                </c:pt>
                <c:pt idx="1106">
                  <c:v>24762.335988260125</c:v>
                </c:pt>
                <c:pt idx="1107">
                  <c:v>24762.120793055285</c:v>
                </c:pt>
                <c:pt idx="1108">
                  <c:v>24761.905597296045</c:v>
                </c:pt>
                <c:pt idx="1109">
                  <c:v>24761.690400982417</c:v>
                </c:pt>
                <c:pt idx="1110">
                  <c:v>24761.475204114413</c:v>
                </c:pt>
                <c:pt idx="1111">
                  <c:v>24761.26000669205</c:v>
                </c:pt>
                <c:pt idx="1112">
                  <c:v>24761.044808715331</c:v>
                </c:pt>
                <c:pt idx="1113">
                  <c:v>24760.829610184268</c:v>
                </c:pt>
                <c:pt idx="1114">
                  <c:v>24760.614411098872</c:v>
                </c:pt>
                <c:pt idx="1115">
                  <c:v>24760.399211459157</c:v>
                </c:pt>
                <c:pt idx="1116">
                  <c:v>24760.18401126513</c:v>
                </c:pt>
                <c:pt idx="1117">
                  <c:v>24759.968810516802</c:v>
                </c:pt>
                <c:pt idx="1118">
                  <c:v>24759.753609214185</c:v>
                </c:pt>
                <c:pt idx="1119">
                  <c:v>24759.53840735729</c:v>
                </c:pt>
                <c:pt idx="1120">
                  <c:v>24759.323204946126</c:v>
                </c:pt>
                <c:pt idx="1121">
                  <c:v>24759.108001980705</c:v>
                </c:pt>
                <c:pt idx="1122">
                  <c:v>24758.892798461038</c:v>
                </c:pt>
                <c:pt idx="1123">
                  <c:v>24758.677594387136</c:v>
                </c:pt>
                <c:pt idx="1124">
                  <c:v>24758.462389759006</c:v>
                </c:pt>
                <c:pt idx="1125">
                  <c:v>24758.247184576663</c:v>
                </c:pt>
                <c:pt idx="1126">
                  <c:v>24758.031978840118</c:v>
                </c:pt>
                <c:pt idx="1127">
                  <c:v>24757.81677254938</c:v>
                </c:pt>
                <c:pt idx="1128">
                  <c:v>24757.601565704463</c:v>
                </c:pt>
                <c:pt idx="1129">
                  <c:v>24757.386358305372</c:v>
                </c:pt>
                <c:pt idx="1130">
                  <c:v>24757.171150352122</c:v>
                </c:pt>
                <c:pt idx="1131">
                  <c:v>24756.955941844721</c:v>
                </c:pt>
                <c:pt idx="1132">
                  <c:v>24756.740732783179</c:v>
                </c:pt>
                <c:pt idx="1133">
                  <c:v>24756.525523167511</c:v>
                </c:pt>
                <c:pt idx="1134">
                  <c:v>24756.310312997724</c:v>
                </c:pt>
                <c:pt idx="1135">
                  <c:v>24756.09510227383</c:v>
                </c:pt>
                <c:pt idx="1136">
                  <c:v>24755.879890995839</c:v>
                </c:pt>
                <c:pt idx="1137">
                  <c:v>24755.664679163765</c:v>
                </c:pt>
                <c:pt idx="1138">
                  <c:v>24755.44946677762</c:v>
                </c:pt>
                <c:pt idx="1139">
                  <c:v>24755.234253837411</c:v>
                </c:pt>
                <c:pt idx="1140">
                  <c:v>24755.019040343148</c:v>
                </c:pt>
                <c:pt idx="1141">
                  <c:v>24754.803826294843</c:v>
                </c:pt>
                <c:pt idx="1142">
                  <c:v>24754.588611692507</c:v>
                </c:pt>
                <c:pt idx="1143">
                  <c:v>24754.37339653615</c:v>
                </c:pt>
                <c:pt idx="1144">
                  <c:v>24754.15818082578</c:v>
                </c:pt>
                <c:pt idx="1145">
                  <c:v>24753.942964561411</c:v>
                </c:pt>
                <c:pt idx="1146">
                  <c:v>24753.727747743054</c:v>
                </c:pt>
                <c:pt idx="1147">
                  <c:v>24753.512530370721</c:v>
                </c:pt>
                <c:pt idx="1148">
                  <c:v>24753.297312444418</c:v>
                </c:pt>
                <c:pt idx="1149">
                  <c:v>24753.08209396416</c:v>
                </c:pt>
                <c:pt idx="1150">
                  <c:v>24752.866874929958</c:v>
                </c:pt>
                <c:pt idx="1151">
                  <c:v>24752.651655341815</c:v>
                </c:pt>
                <c:pt idx="1152">
                  <c:v>24752.43643519975</c:v>
                </c:pt>
                <c:pt idx="1153">
                  <c:v>24752.22121450377</c:v>
                </c:pt>
                <c:pt idx="1154">
                  <c:v>24752.005993253886</c:v>
                </c:pt>
                <c:pt idx="1155">
                  <c:v>24751.790771450113</c:v>
                </c:pt>
                <c:pt idx="1156">
                  <c:v>24751.575549092457</c:v>
                </c:pt>
                <c:pt idx="1157">
                  <c:v>24751.360326180929</c:v>
                </c:pt>
                <c:pt idx="1158">
                  <c:v>24751.145102715545</c:v>
                </c:pt>
                <c:pt idx="1159">
                  <c:v>24750.929878696312</c:v>
                </c:pt>
                <c:pt idx="1160">
                  <c:v>24750.71465412324</c:v>
                </c:pt>
                <c:pt idx="1161">
                  <c:v>24750.49942899634</c:v>
                </c:pt>
                <c:pt idx="1162">
                  <c:v>24750.284203315623</c:v>
                </c:pt>
                <c:pt idx="1163">
                  <c:v>24750.068977081097</c:v>
                </c:pt>
                <c:pt idx="1164">
                  <c:v>24749.853750292776</c:v>
                </c:pt>
                <c:pt idx="1165">
                  <c:v>24749.63852295067</c:v>
                </c:pt>
                <c:pt idx="1166">
                  <c:v>24749.423295054792</c:v>
                </c:pt>
                <c:pt idx="1167">
                  <c:v>24749.208066605148</c:v>
                </c:pt>
                <c:pt idx="1168">
                  <c:v>24748.992837601752</c:v>
                </c:pt>
                <c:pt idx="1169">
                  <c:v>24748.777608044613</c:v>
                </c:pt>
                <c:pt idx="1170">
                  <c:v>24748.56237793374</c:v>
                </c:pt>
                <c:pt idx="1171">
                  <c:v>24748.347147269149</c:v>
                </c:pt>
                <c:pt idx="1172">
                  <c:v>24748.13191605085</c:v>
                </c:pt>
                <c:pt idx="1173">
                  <c:v>24747.916684278851</c:v>
                </c:pt>
                <c:pt idx="1174">
                  <c:v>24747.701451953159</c:v>
                </c:pt>
                <c:pt idx="1175">
                  <c:v>24747.486219073791</c:v>
                </c:pt>
                <c:pt idx="1176">
                  <c:v>24747.270985640756</c:v>
                </c:pt>
                <c:pt idx="1177">
                  <c:v>24747.055751654065</c:v>
                </c:pt>
                <c:pt idx="1178">
                  <c:v>24746.840517113731</c:v>
                </c:pt>
                <c:pt idx="1179">
                  <c:v>24746.625282019759</c:v>
                </c:pt>
                <c:pt idx="1180">
                  <c:v>24746.410046372162</c:v>
                </c:pt>
                <c:pt idx="1181">
                  <c:v>24746.194810170953</c:v>
                </c:pt>
                <c:pt idx="1182">
                  <c:v>24745.979573416142</c:v>
                </c:pt>
                <c:pt idx="1183">
                  <c:v>24745.764336107735</c:v>
                </c:pt>
                <c:pt idx="1184">
                  <c:v>24745.549098245749</c:v>
                </c:pt>
                <c:pt idx="1185">
                  <c:v>24745.333859830193</c:v>
                </c:pt>
                <c:pt idx="1186">
                  <c:v>24745.118620861074</c:v>
                </c:pt>
                <c:pt idx="1187">
                  <c:v>24744.903381338405</c:v>
                </c:pt>
                <c:pt idx="1188">
                  <c:v>24744.688141262199</c:v>
                </c:pt>
                <c:pt idx="1189">
                  <c:v>24744.472900632463</c:v>
                </c:pt>
                <c:pt idx="1190">
                  <c:v>24744.257659449209</c:v>
                </c:pt>
                <c:pt idx="1191">
                  <c:v>24744.042417712451</c:v>
                </c:pt>
                <c:pt idx="1192">
                  <c:v>24743.827175422193</c:v>
                </c:pt>
                <c:pt idx="1193">
                  <c:v>24743.611932578453</c:v>
                </c:pt>
                <c:pt idx="1194">
                  <c:v>24743.396689181238</c:v>
                </c:pt>
                <c:pt idx="1195">
                  <c:v>24743.181445230559</c:v>
                </c:pt>
                <c:pt idx="1196">
                  <c:v>24742.966200726427</c:v>
                </c:pt>
                <c:pt idx="1197">
                  <c:v>24742.750955668853</c:v>
                </c:pt>
                <c:pt idx="1198">
                  <c:v>24742.535710057844</c:v>
                </c:pt>
                <c:pt idx="1199">
                  <c:v>24742.320463893415</c:v>
                </c:pt>
                <c:pt idx="1200">
                  <c:v>24742.105217175573</c:v>
                </c:pt>
                <c:pt idx="1201">
                  <c:v>24741.889969904332</c:v>
                </c:pt>
                <c:pt idx="1202">
                  <c:v>24741.674722079704</c:v>
                </c:pt>
                <c:pt idx="1203">
                  <c:v>24741.459473701696</c:v>
                </c:pt>
                <c:pt idx="1204">
                  <c:v>24741.244224770322</c:v>
                </c:pt>
                <c:pt idx="1205">
                  <c:v>24741.02897528559</c:v>
                </c:pt>
                <c:pt idx="1206">
                  <c:v>24740.813725247514</c:v>
                </c:pt>
                <c:pt idx="1207">
                  <c:v>24740.598474656097</c:v>
                </c:pt>
                <c:pt idx="1208">
                  <c:v>24740.383223511359</c:v>
                </c:pt>
                <c:pt idx="1209">
                  <c:v>24740.167971813305</c:v>
                </c:pt>
                <c:pt idx="1210">
                  <c:v>24739.952719561948</c:v>
                </c:pt>
                <c:pt idx="1211">
                  <c:v>24739.737466757299</c:v>
                </c:pt>
                <c:pt idx="1212">
                  <c:v>24739.522213399367</c:v>
                </c:pt>
                <c:pt idx="1213">
                  <c:v>24739.306959488164</c:v>
                </c:pt>
                <c:pt idx="1214">
                  <c:v>24739.091705023697</c:v>
                </c:pt>
                <c:pt idx="1215">
                  <c:v>24738.876450005981</c:v>
                </c:pt>
                <c:pt idx="1216">
                  <c:v>24738.661194435026</c:v>
                </c:pt>
                <c:pt idx="1217">
                  <c:v>24738.445938310844</c:v>
                </c:pt>
                <c:pt idx="1218">
                  <c:v>24738.230681633442</c:v>
                </c:pt>
                <c:pt idx="1219">
                  <c:v>24738.015424402831</c:v>
                </c:pt>
                <c:pt idx="1220">
                  <c:v>24737.800166619021</c:v>
                </c:pt>
                <c:pt idx="1221">
                  <c:v>24737.584908282024</c:v>
                </c:pt>
                <c:pt idx="1222">
                  <c:v>24737.369649391854</c:v>
                </c:pt>
                <c:pt idx="1223">
                  <c:v>24737.154389948519</c:v>
                </c:pt>
                <c:pt idx="1224">
                  <c:v>24736.939129952028</c:v>
                </c:pt>
                <c:pt idx="1225">
                  <c:v>24736.723869402394</c:v>
                </c:pt>
                <c:pt idx="1226">
                  <c:v>24736.508608299628</c:v>
                </c:pt>
                <c:pt idx="1227">
                  <c:v>24736.293346643739</c:v>
                </c:pt>
                <c:pt idx="1228">
                  <c:v>24736.078084434736</c:v>
                </c:pt>
                <c:pt idx="1229">
                  <c:v>24735.862821672636</c:v>
                </c:pt>
                <c:pt idx="1230">
                  <c:v>24735.647558357443</c:v>
                </c:pt>
                <c:pt idx="1231">
                  <c:v>24735.432294489168</c:v>
                </c:pt>
                <c:pt idx="1232">
                  <c:v>24735.217030067826</c:v>
                </c:pt>
                <c:pt idx="1233">
                  <c:v>24735.001765093424</c:v>
                </c:pt>
                <c:pt idx="1234">
                  <c:v>24734.786499565977</c:v>
                </c:pt>
                <c:pt idx="1235">
                  <c:v>24734.571233485491</c:v>
                </c:pt>
                <c:pt idx="1236">
                  <c:v>24734.355966851977</c:v>
                </c:pt>
                <c:pt idx="1237">
                  <c:v>24734.140699665451</c:v>
                </c:pt>
                <c:pt idx="1238">
                  <c:v>24733.92543192592</c:v>
                </c:pt>
                <c:pt idx="1239">
                  <c:v>24733.710163633394</c:v>
                </c:pt>
                <c:pt idx="1240">
                  <c:v>24733.494894787884</c:v>
                </c:pt>
                <c:pt idx="1241">
                  <c:v>24733.279625389401</c:v>
                </c:pt>
                <c:pt idx="1242">
                  <c:v>24733.064355437953</c:v>
                </c:pt>
                <c:pt idx="1243">
                  <c:v>24732.849084933554</c:v>
                </c:pt>
                <c:pt idx="1244">
                  <c:v>24732.633813876215</c:v>
                </c:pt>
                <c:pt idx="1245">
                  <c:v>24732.418542265943</c:v>
                </c:pt>
                <c:pt idx="1246">
                  <c:v>24732.203270102753</c:v>
                </c:pt>
                <c:pt idx="1247">
                  <c:v>24731.987997386655</c:v>
                </c:pt>
                <c:pt idx="1248">
                  <c:v>24731.772724117658</c:v>
                </c:pt>
                <c:pt idx="1249">
                  <c:v>24731.557450295772</c:v>
                </c:pt>
                <c:pt idx="1250">
                  <c:v>24731.342175921007</c:v>
                </c:pt>
                <c:pt idx="1251">
                  <c:v>24731.126900993379</c:v>
                </c:pt>
                <c:pt idx="1252">
                  <c:v>24730.911625512894</c:v>
                </c:pt>
                <c:pt idx="1253">
                  <c:v>24730.69634947956</c:v>
                </c:pt>
                <c:pt idx="1254">
                  <c:v>24730.481072893392</c:v>
                </c:pt>
                <c:pt idx="1255">
                  <c:v>24730.2657957544</c:v>
                </c:pt>
                <c:pt idx="1256">
                  <c:v>24730.050518062595</c:v>
                </c:pt>
                <c:pt idx="1257">
                  <c:v>24729.835239817989</c:v>
                </c:pt>
                <c:pt idx="1258">
                  <c:v>24729.619961020588</c:v>
                </c:pt>
                <c:pt idx="1259">
                  <c:v>24729.404681670407</c:v>
                </c:pt>
                <c:pt idx="1260">
                  <c:v>24729.189401767453</c:v>
                </c:pt>
                <c:pt idx="1261">
                  <c:v>24728.974121311738</c:v>
                </c:pt>
                <c:pt idx="1262">
                  <c:v>24728.758840303275</c:v>
                </c:pt>
                <c:pt idx="1263">
                  <c:v>24728.543558742072</c:v>
                </c:pt>
                <c:pt idx="1264">
                  <c:v>24728.328276628141</c:v>
                </c:pt>
                <c:pt idx="1265">
                  <c:v>24728.112993961491</c:v>
                </c:pt>
                <c:pt idx="1266">
                  <c:v>24727.897710742134</c:v>
                </c:pt>
                <c:pt idx="1267">
                  <c:v>24727.682426970081</c:v>
                </c:pt>
                <c:pt idx="1268">
                  <c:v>24727.467142645342</c:v>
                </c:pt>
                <c:pt idx="1269">
                  <c:v>24727.251857767929</c:v>
                </c:pt>
                <c:pt idx="1270">
                  <c:v>24727.036572337853</c:v>
                </c:pt>
                <c:pt idx="1271">
                  <c:v>24726.821286355123</c:v>
                </c:pt>
                <c:pt idx="1272">
                  <c:v>24726.605999819749</c:v>
                </c:pt>
                <c:pt idx="1273">
                  <c:v>24726.39071273174</c:v>
                </c:pt>
                <c:pt idx="1274">
                  <c:v>24726.175425091111</c:v>
                </c:pt>
                <c:pt idx="1275">
                  <c:v>24725.960136897869</c:v>
                </c:pt>
                <c:pt idx="1276">
                  <c:v>24725.744848152026</c:v>
                </c:pt>
                <c:pt idx="1277">
                  <c:v>24725.529558853592</c:v>
                </c:pt>
                <c:pt idx="1278">
                  <c:v>24725.314269002578</c:v>
                </c:pt>
                <c:pt idx="1279">
                  <c:v>24725.098978598995</c:v>
                </c:pt>
                <c:pt idx="1280">
                  <c:v>24724.883687642854</c:v>
                </c:pt>
                <c:pt idx="1281">
                  <c:v>24724.668396134166</c:v>
                </c:pt>
                <c:pt idx="1282">
                  <c:v>24724.453104072938</c:v>
                </c:pt>
                <c:pt idx="1283">
                  <c:v>24724.237811459185</c:v>
                </c:pt>
                <c:pt idx="1284">
                  <c:v>24724.022518292917</c:v>
                </c:pt>
                <c:pt idx="1285">
                  <c:v>24723.807224574142</c:v>
                </c:pt>
                <c:pt idx="1286">
                  <c:v>24723.591930302875</c:v>
                </c:pt>
                <c:pt idx="1287">
                  <c:v>24723.376635479122</c:v>
                </c:pt>
                <c:pt idx="1288">
                  <c:v>24723.161340102895</c:v>
                </c:pt>
                <c:pt idx="1289">
                  <c:v>24722.946044174205</c:v>
                </c:pt>
                <c:pt idx="1290">
                  <c:v>24722.730747693062</c:v>
                </c:pt>
                <c:pt idx="1291">
                  <c:v>24722.515450659481</c:v>
                </c:pt>
                <c:pt idx="1292">
                  <c:v>24722.300153073465</c:v>
                </c:pt>
                <c:pt idx="1293">
                  <c:v>24722.08485493503</c:v>
                </c:pt>
                <c:pt idx="1294">
                  <c:v>24721.869556244186</c:v>
                </c:pt>
                <c:pt idx="1295">
                  <c:v>24721.654257000944</c:v>
                </c:pt>
                <c:pt idx="1296">
                  <c:v>24721.438957205315</c:v>
                </c:pt>
                <c:pt idx="1297">
                  <c:v>24721.223656857306</c:v>
                </c:pt>
                <c:pt idx="1298">
                  <c:v>24721.008355956928</c:v>
                </c:pt>
                <c:pt idx="1299">
                  <c:v>24720.793054504193</c:v>
                </c:pt>
                <c:pt idx="1300">
                  <c:v>24720.57775249911</c:v>
                </c:pt>
                <c:pt idx="1301">
                  <c:v>24720.362449941695</c:v>
                </c:pt>
                <c:pt idx="1302">
                  <c:v>24720.147146831954</c:v>
                </c:pt>
                <c:pt idx="1303">
                  <c:v>24719.931843169899</c:v>
                </c:pt>
                <c:pt idx="1304">
                  <c:v>24719.716538955541</c:v>
                </c:pt>
                <c:pt idx="1305">
                  <c:v>24719.501234188891</c:v>
                </c:pt>
                <c:pt idx="1306">
                  <c:v>24719.285928869955</c:v>
                </c:pt>
                <c:pt idx="1307">
                  <c:v>24719.070622998748</c:v>
                </c:pt>
                <c:pt idx="1308">
                  <c:v>24718.855316575278</c:v>
                </c:pt>
                <c:pt idx="1309">
                  <c:v>24718.64000959956</c:v>
                </c:pt>
                <c:pt idx="1310">
                  <c:v>24718.424702071603</c:v>
                </c:pt>
                <c:pt idx="1311">
                  <c:v>24718.209393991412</c:v>
                </c:pt>
                <c:pt idx="1312">
                  <c:v>24717.994085359001</c:v>
                </c:pt>
                <c:pt idx="1313">
                  <c:v>24717.778776174386</c:v>
                </c:pt>
                <c:pt idx="1314">
                  <c:v>24717.563466437572</c:v>
                </c:pt>
                <c:pt idx="1315">
                  <c:v>24717.348156148571</c:v>
                </c:pt>
                <c:pt idx="1316">
                  <c:v>24717.132845307391</c:v>
                </c:pt>
                <c:pt idx="1317">
                  <c:v>24716.917533914046</c:v>
                </c:pt>
                <c:pt idx="1318">
                  <c:v>24716.702221968546</c:v>
                </c:pt>
                <c:pt idx="1319">
                  <c:v>24716.486909470903</c:v>
                </c:pt>
                <c:pt idx="1320">
                  <c:v>24716.271596421124</c:v>
                </c:pt>
                <c:pt idx="1321">
                  <c:v>24716.05628281922</c:v>
                </c:pt>
                <c:pt idx="1322">
                  <c:v>24715.840968665205</c:v>
                </c:pt>
                <c:pt idx="1323">
                  <c:v>24715.62565395909</c:v>
                </c:pt>
                <c:pt idx="1324">
                  <c:v>24715.41033870088</c:v>
                </c:pt>
                <c:pt idx="1325">
                  <c:v>24715.195022890588</c:v>
                </c:pt>
                <c:pt idx="1326">
                  <c:v>24714.979706528229</c:v>
                </c:pt>
                <c:pt idx="1327">
                  <c:v>24714.764389613807</c:v>
                </c:pt>
                <c:pt idx="1328">
                  <c:v>24714.549072147336</c:v>
                </c:pt>
                <c:pt idx="1329">
                  <c:v>24714.333754128827</c:v>
                </c:pt>
                <c:pt idx="1330">
                  <c:v>24714.118435558288</c:v>
                </c:pt>
                <c:pt idx="1331">
                  <c:v>24713.903116435733</c:v>
                </c:pt>
                <c:pt idx="1332">
                  <c:v>24713.687796761169</c:v>
                </c:pt>
                <c:pt idx="1333">
                  <c:v>24713.472476534607</c:v>
                </c:pt>
                <c:pt idx="1334">
                  <c:v>24713.257155756059</c:v>
                </c:pt>
                <c:pt idx="1335">
                  <c:v>24713.041834425538</c:v>
                </c:pt>
                <c:pt idx="1336">
                  <c:v>24712.826512543048</c:v>
                </c:pt>
                <c:pt idx="1337">
                  <c:v>24712.611190108608</c:v>
                </c:pt>
                <c:pt idx="1338">
                  <c:v>24712.395867122224</c:v>
                </c:pt>
                <c:pt idx="1339">
                  <c:v>24712.180543583905</c:v>
                </c:pt>
                <c:pt idx="1340">
                  <c:v>24711.965219493664</c:v>
                </c:pt>
                <c:pt idx="1341">
                  <c:v>24711.749894851509</c:v>
                </c:pt>
                <c:pt idx="1342">
                  <c:v>24711.534569657455</c:v>
                </c:pt>
                <c:pt idx="1343">
                  <c:v>24711.319243911512</c:v>
                </c:pt>
                <c:pt idx="1344">
                  <c:v>24711.103917613687</c:v>
                </c:pt>
                <c:pt idx="1345">
                  <c:v>24710.888590763992</c:v>
                </c:pt>
                <c:pt idx="1346">
                  <c:v>24710.673263362438</c:v>
                </c:pt>
                <c:pt idx="1347">
                  <c:v>24710.457935409035</c:v>
                </c:pt>
                <c:pt idx="1348">
                  <c:v>24710.24260690379</c:v>
                </c:pt>
                <c:pt idx="1349">
                  <c:v>24710.027277846722</c:v>
                </c:pt>
                <c:pt idx="1350">
                  <c:v>24709.811948237835</c:v>
                </c:pt>
                <c:pt idx="1351">
                  <c:v>24709.596618077143</c:v>
                </c:pt>
                <c:pt idx="1352">
                  <c:v>24709.381287364653</c:v>
                </c:pt>
                <c:pt idx="1353">
                  <c:v>24709.16595610038</c:v>
                </c:pt>
                <c:pt idx="1354">
                  <c:v>24708.950624284331</c:v>
                </c:pt>
                <c:pt idx="1355">
                  <c:v>24708.735291916521</c:v>
                </c:pt>
                <c:pt idx="1356">
                  <c:v>24708.519958996952</c:v>
                </c:pt>
                <c:pt idx="1357">
                  <c:v>24708.304625525645</c:v>
                </c:pt>
                <c:pt idx="1358">
                  <c:v>24708.089291502602</c:v>
                </c:pt>
                <c:pt idx="1359">
                  <c:v>24707.87395692784</c:v>
                </c:pt>
                <c:pt idx="1360">
                  <c:v>24707.658621801365</c:v>
                </c:pt>
                <c:pt idx="1361">
                  <c:v>24707.443286123191</c:v>
                </c:pt>
                <c:pt idx="1362">
                  <c:v>24707.227949893324</c:v>
                </c:pt>
                <c:pt idx="1363">
                  <c:v>24707.01261311178</c:v>
                </c:pt>
                <c:pt idx="1364">
                  <c:v>24706.797275778565</c:v>
                </c:pt>
                <c:pt idx="1365">
                  <c:v>24706.58193789369</c:v>
                </c:pt>
                <c:pt idx="1366">
                  <c:v>24706.366599457171</c:v>
                </c:pt>
                <c:pt idx="1367">
                  <c:v>24706.151260469011</c:v>
                </c:pt>
                <c:pt idx="1368">
                  <c:v>24705.935920929227</c:v>
                </c:pt>
                <c:pt idx="1369">
                  <c:v>24705.720580837824</c:v>
                </c:pt>
                <c:pt idx="1370">
                  <c:v>24705.505240194816</c:v>
                </c:pt>
                <c:pt idx="1371">
                  <c:v>24705.289899000214</c:v>
                </c:pt>
                <c:pt idx="1372">
                  <c:v>24705.074557254025</c:v>
                </c:pt>
                <c:pt idx="1373">
                  <c:v>24704.859214956265</c:v>
                </c:pt>
                <c:pt idx="1374">
                  <c:v>24704.643872106939</c:v>
                </c:pt>
                <c:pt idx="1375">
                  <c:v>24704.428528706059</c:v>
                </c:pt>
                <c:pt idx="1376">
                  <c:v>24704.21318475364</c:v>
                </c:pt>
                <c:pt idx="1377">
                  <c:v>24703.997840249689</c:v>
                </c:pt>
                <c:pt idx="1378">
                  <c:v>24703.782495194213</c:v>
                </c:pt>
                <c:pt idx="1379">
                  <c:v>24703.56714958723</c:v>
                </c:pt>
                <c:pt idx="1380">
                  <c:v>24703.351803428744</c:v>
                </c:pt>
                <c:pt idx="1381">
                  <c:v>24703.136456718767</c:v>
                </c:pt>
                <c:pt idx="1382">
                  <c:v>24702.921109457315</c:v>
                </c:pt>
                <c:pt idx="1383">
                  <c:v>24702.705761644393</c:v>
                </c:pt>
                <c:pt idx="1384">
                  <c:v>24702.490413280011</c:v>
                </c:pt>
                <c:pt idx="1385">
                  <c:v>24702.275064364181</c:v>
                </c:pt>
                <c:pt idx="1386">
                  <c:v>24702.059714896917</c:v>
                </c:pt>
                <c:pt idx="1387">
                  <c:v>24701.844364878223</c:v>
                </c:pt>
                <c:pt idx="1388">
                  <c:v>24701.629014308113</c:v>
                </c:pt>
                <c:pt idx="1389">
                  <c:v>24701.413663186602</c:v>
                </c:pt>
                <c:pt idx="1390">
                  <c:v>24701.198311513694</c:v>
                </c:pt>
                <c:pt idx="1391">
                  <c:v>24700.982959289398</c:v>
                </c:pt>
                <c:pt idx="1392">
                  <c:v>24700.767606513731</c:v>
                </c:pt>
                <c:pt idx="1393">
                  <c:v>24700.552253186699</c:v>
                </c:pt>
                <c:pt idx="1394">
                  <c:v>24700.336899308317</c:v>
                </c:pt>
                <c:pt idx="1395">
                  <c:v>24700.121544878592</c:v>
                </c:pt>
                <c:pt idx="1396">
                  <c:v>24699.906189897534</c:v>
                </c:pt>
                <c:pt idx="1397">
                  <c:v>24699.690834365156</c:v>
                </c:pt>
                <c:pt idx="1398">
                  <c:v>24699.475478281463</c:v>
                </c:pt>
                <c:pt idx="1399">
                  <c:v>24699.260121646475</c:v>
                </c:pt>
                <c:pt idx="1400">
                  <c:v>24699.044764460195</c:v>
                </c:pt>
                <c:pt idx="1401">
                  <c:v>24698.829406722638</c:v>
                </c:pt>
                <c:pt idx="1402">
                  <c:v>24698.61404843381</c:v>
                </c:pt>
                <c:pt idx="1403">
                  <c:v>24698.398689593723</c:v>
                </c:pt>
                <c:pt idx="1404">
                  <c:v>24698.183330202388</c:v>
                </c:pt>
                <c:pt idx="1405">
                  <c:v>24697.967970259819</c:v>
                </c:pt>
                <c:pt idx="1406">
                  <c:v>24697.752609766023</c:v>
                </c:pt>
                <c:pt idx="1407">
                  <c:v>24697.537248721012</c:v>
                </c:pt>
                <c:pt idx="1408">
                  <c:v>24697.321887124795</c:v>
                </c:pt>
                <c:pt idx="1409">
                  <c:v>24697.106524977382</c:v>
                </c:pt>
                <c:pt idx="1410">
                  <c:v>24696.891162278785</c:v>
                </c:pt>
                <c:pt idx="1411">
                  <c:v>24696.675799029013</c:v>
                </c:pt>
                <c:pt idx="1412">
                  <c:v>24696.460435228077</c:v>
                </c:pt>
                <c:pt idx="1413">
                  <c:v>24696.245070875986</c:v>
                </c:pt>
                <c:pt idx="1414">
                  <c:v>24696.029705972756</c:v>
                </c:pt>
                <c:pt idx="1415">
                  <c:v>24695.814340518395</c:v>
                </c:pt>
                <c:pt idx="1416">
                  <c:v>24695.598974512912</c:v>
                </c:pt>
                <c:pt idx="1417">
                  <c:v>24695.383607956319</c:v>
                </c:pt>
                <c:pt idx="1418">
                  <c:v>24695.168240848627</c:v>
                </c:pt>
                <c:pt idx="1419">
                  <c:v>24694.952873189843</c:v>
                </c:pt>
                <c:pt idx="1420">
                  <c:v>24694.737504979981</c:v>
                </c:pt>
                <c:pt idx="1421">
                  <c:v>24694.52213621905</c:v>
                </c:pt>
                <c:pt idx="1422">
                  <c:v>24694.306766907059</c:v>
                </c:pt>
                <c:pt idx="1423">
                  <c:v>24694.09139704402</c:v>
                </c:pt>
                <c:pt idx="1424">
                  <c:v>24693.876026629943</c:v>
                </c:pt>
                <c:pt idx="1425">
                  <c:v>24693.66065566484</c:v>
                </c:pt>
                <c:pt idx="1426">
                  <c:v>24693.445284148722</c:v>
                </c:pt>
                <c:pt idx="1427">
                  <c:v>24693.229912081599</c:v>
                </c:pt>
                <c:pt idx="1428">
                  <c:v>24693.014539463478</c:v>
                </c:pt>
                <c:pt idx="1429">
                  <c:v>24692.799166294375</c:v>
                </c:pt>
                <c:pt idx="1430">
                  <c:v>24692.583792574296</c:v>
                </c:pt>
                <c:pt idx="1431">
                  <c:v>24692.368418303256</c:v>
                </c:pt>
                <c:pt idx="1432">
                  <c:v>24692.153043481263</c:v>
                </c:pt>
                <c:pt idx="1433">
                  <c:v>24691.937668108327</c:v>
                </c:pt>
                <c:pt idx="1434">
                  <c:v>24691.722292184459</c:v>
                </c:pt>
                <c:pt idx="1435">
                  <c:v>24691.50691570967</c:v>
                </c:pt>
                <c:pt idx="1436">
                  <c:v>24691.291538683963</c:v>
                </c:pt>
                <c:pt idx="1437">
                  <c:v>24691.076161107358</c:v>
                </c:pt>
                <c:pt idx="1438">
                  <c:v>24690.860782979864</c:v>
                </c:pt>
                <c:pt idx="1439">
                  <c:v>24690.645404301489</c:v>
                </c:pt>
                <c:pt idx="1440">
                  <c:v>24690.430025072244</c:v>
                </c:pt>
                <c:pt idx="1441">
                  <c:v>24690.214645292144</c:v>
                </c:pt>
                <c:pt idx="1442">
                  <c:v>24689.999264961196</c:v>
                </c:pt>
                <c:pt idx="1443">
                  <c:v>24689.78388407941</c:v>
                </c:pt>
                <c:pt idx="1444">
                  <c:v>24689.568502646798</c:v>
                </c:pt>
                <c:pt idx="1445">
                  <c:v>24689.353120663363</c:v>
                </c:pt>
                <c:pt idx="1446">
                  <c:v>24689.137738129124</c:v>
                </c:pt>
                <c:pt idx="1447">
                  <c:v>24688.922355044091</c:v>
                </c:pt>
                <c:pt idx="1448">
                  <c:v>24688.706971408272</c:v>
                </c:pt>
                <c:pt idx="1449">
                  <c:v>24688.491587221677</c:v>
                </c:pt>
                <c:pt idx="1450">
                  <c:v>24688.276202484321</c:v>
                </c:pt>
                <c:pt idx="1451">
                  <c:v>24688.060817196212</c:v>
                </c:pt>
                <c:pt idx="1452">
                  <c:v>24687.845431357357</c:v>
                </c:pt>
                <c:pt idx="1453">
                  <c:v>24687.630044967769</c:v>
                </c:pt>
                <c:pt idx="1454">
                  <c:v>24687.414658027461</c:v>
                </c:pt>
                <c:pt idx="1455">
                  <c:v>24687.199270536439</c:v>
                </c:pt>
                <c:pt idx="1456">
                  <c:v>24686.983882494715</c:v>
                </c:pt>
                <c:pt idx="1457">
                  <c:v>24686.768493902298</c:v>
                </c:pt>
                <c:pt idx="1458">
                  <c:v>24686.553104759205</c:v>
                </c:pt>
                <c:pt idx="1459">
                  <c:v>24686.337715065441</c:v>
                </c:pt>
                <c:pt idx="1460">
                  <c:v>24686.122324821019</c:v>
                </c:pt>
                <c:pt idx="1461">
                  <c:v>24685.906934025945</c:v>
                </c:pt>
                <c:pt idx="1462">
                  <c:v>24685.691542680233</c:v>
                </c:pt>
                <c:pt idx="1463">
                  <c:v>24685.476150783896</c:v>
                </c:pt>
                <c:pt idx="1464">
                  <c:v>24685.260758336939</c:v>
                </c:pt>
                <c:pt idx="1465">
                  <c:v>24685.045365339374</c:v>
                </c:pt>
                <c:pt idx="1466">
                  <c:v>24684.829971791212</c:v>
                </c:pt>
                <c:pt idx="1467">
                  <c:v>24684.614577692468</c:v>
                </c:pt>
                <c:pt idx="1468">
                  <c:v>24684.399183043144</c:v>
                </c:pt>
                <c:pt idx="1469">
                  <c:v>24684.183787843256</c:v>
                </c:pt>
                <c:pt idx="1470">
                  <c:v>24683.968392092815</c:v>
                </c:pt>
                <c:pt idx="1471">
                  <c:v>24683.752995791827</c:v>
                </c:pt>
                <c:pt idx="1472">
                  <c:v>24683.537598940307</c:v>
                </c:pt>
                <c:pt idx="1473">
                  <c:v>24683.322201538263</c:v>
                </c:pt>
                <c:pt idx="1474">
                  <c:v>24683.106803585706</c:v>
                </c:pt>
                <c:pt idx="1475">
                  <c:v>24682.891405082646</c:v>
                </c:pt>
                <c:pt idx="1476">
                  <c:v>24682.676006029094</c:v>
                </c:pt>
                <c:pt idx="1477">
                  <c:v>24682.460606425062</c:v>
                </c:pt>
                <c:pt idx="1478">
                  <c:v>24682.24520627056</c:v>
                </c:pt>
                <c:pt idx="1479">
                  <c:v>24682.029805565599</c:v>
                </c:pt>
                <c:pt idx="1480">
                  <c:v>24681.814404310182</c:v>
                </c:pt>
                <c:pt idx="1481">
                  <c:v>24681.599002504328</c:v>
                </c:pt>
                <c:pt idx="1482">
                  <c:v>24681.383600148045</c:v>
                </c:pt>
                <c:pt idx="1483">
                  <c:v>24681.168197241343</c:v>
                </c:pt>
                <c:pt idx="1484">
                  <c:v>24680.952793784236</c:v>
                </c:pt>
                <c:pt idx="1485">
                  <c:v>24680.737389776728</c:v>
                </c:pt>
                <c:pt idx="1486">
                  <c:v>24680.521985218835</c:v>
                </c:pt>
                <c:pt idx="1487">
                  <c:v>24680.306580110562</c:v>
                </c:pt>
                <c:pt idx="1488">
                  <c:v>24680.091174451925</c:v>
                </c:pt>
                <c:pt idx="1489">
                  <c:v>24679.875768242931</c:v>
                </c:pt>
                <c:pt idx="1490">
                  <c:v>24679.660361483591</c:v>
                </c:pt>
                <c:pt idx="1491">
                  <c:v>24679.44495417392</c:v>
                </c:pt>
                <c:pt idx="1492">
                  <c:v>24679.22954631392</c:v>
                </c:pt>
                <c:pt idx="1493">
                  <c:v>24679.01413790361</c:v>
                </c:pt>
                <c:pt idx="1494">
                  <c:v>24678.798728942995</c:v>
                </c:pt>
                <c:pt idx="1495">
                  <c:v>24678.583319432088</c:v>
                </c:pt>
                <c:pt idx="1496">
                  <c:v>24678.367909370896</c:v>
                </c:pt>
                <c:pt idx="1497">
                  <c:v>24678.152498759435</c:v>
                </c:pt>
                <c:pt idx="1498">
                  <c:v>24677.937087597707</c:v>
                </c:pt>
                <c:pt idx="1499">
                  <c:v>24677.721675885732</c:v>
                </c:pt>
                <c:pt idx="1500">
                  <c:v>24677.506263623512</c:v>
                </c:pt>
                <c:pt idx="1501">
                  <c:v>24677.290850811067</c:v>
                </c:pt>
                <c:pt idx="1502">
                  <c:v>24677.075437448399</c:v>
                </c:pt>
                <c:pt idx="1503">
                  <c:v>24676.860023535519</c:v>
                </c:pt>
                <c:pt idx="1504">
                  <c:v>24676.644609072442</c:v>
                </c:pt>
                <c:pt idx="1505">
                  <c:v>24676.429194059176</c:v>
                </c:pt>
                <c:pt idx="1506">
                  <c:v>24676.213778495734</c:v>
                </c:pt>
                <c:pt idx="1507">
                  <c:v>24675.998362382121</c:v>
                </c:pt>
                <c:pt idx="1508">
                  <c:v>24675.782945718354</c:v>
                </c:pt>
                <c:pt idx="1509">
                  <c:v>24675.567528504438</c:v>
                </c:pt>
                <c:pt idx="1510">
                  <c:v>24675.352110740383</c:v>
                </c:pt>
                <c:pt idx="1511">
                  <c:v>24675.136692426204</c:v>
                </c:pt>
                <c:pt idx="1512">
                  <c:v>24674.921273561908</c:v>
                </c:pt>
                <c:pt idx="1513">
                  <c:v>24674.705854147509</c:v>
                </c:pt>
                <c:pt idx="1514">
                  <c:v>24674.490434183015</c:v>
                </c:pt>
                <c:pt idx="1515">
                  <c:v>24674.275013668437</c:v>
                </c:pt>
                <c:pt idx="1516">
                  <c:v>24674.059592603786</c:v>
                </c:pt>
                <c:pt idx="1517">
                  <c:v>24673.844170989069</c:v>
                </c:pt>
                <c:pt idx="1518">
                  <c:v>24673.6287488243</c:v>
                </c:pt>
                <c:pt idx="1519">
                  <c:v>24673.41332610949</c:v>
                </c:pt>
                <c:pt idx="1520">
                  <c:v>24673.197902844648</c:v>
                </c:pt>
                <c:pt idx="1521">
                  <c:v>24672.982479029783</c:v>
                </c:pt>
                <c:pt idx="1522">
                  <c:v>24672.767054664906</c:v>
                </c:pt>
                <c:pt idx="1523">
                  <c:v>24672.551629750029</c:v>
                </c:pt>
                <c:pt idx="1524">
                  <c:v>24672.336204285162</c:v>
                </c:pt>
                <c:pt idx="1525">
                  <c:v>24672.120778270317</c:v>
                </c:pt>
                <c:pt idx="1526">
                  <c:v>24671.9053517055</c:v>
                </c:pt>
                <c:pt idx="1527">
                  <c:v>24671.689924590723</c:v>
                </c:pt>
                <c:pt idx="1528">
                  <c:v>24671.474496925999</c:v>
                </c:pt>
                <c:pt idx="1529">
                  <c:v>24671.259068711337</c:v>
                </c:pt>
                <c:pt idx="1530">
                  <c:v>24671.043639946747</c:v>
                </c:pt>
                <c:pt idx="1531">
                  <c:v>24670.82821063224</c:v>
                </c:pt>
                <c:pt idx="1532">
                  <c:v>24670.612780767828</c:v>
                </c:pt>
                <c:pt idx="1533">
                  <c:v>24670.397350353516</c:v>
                </c:pt>
                <c:pt idx="1534">
                  <c:v>24670.181919389321</c:v>
                </c:pt>
                <c:pt idx="1535">
                  <c:v>24669.966487875248</c:v>
                </c:pt>
                <c:pt idx="1536">
                  <c:v>24669.751055811314</c:v>
                </c:pt>
                <c:pt idx="1537">
                  <c:v>24669.535623197524</c:v>
                </c:pt>
                <c:pt idx="1538">
                  <c:v>24669.320190033886</c:v>
                </c:pt>
                <c:pt idx="1539">
                  <c:v>24669.104756320416</c:v>
                </c:pt>
                <c:pt idx="1540">
                  <c:v>24668.889322057119</c:v>
                </c:pt>
                <c:pt idx="1541">
                  <c:v>24668.673887244015</c:v>
                </c:pt>
                <c:pt idx="1542">
                  <c:v>24668.458451881106</c:v>
                </c:pt>
                <c:pt idx="1543">
                  <c:v>24668.243015968405</c:v>
                </c:pt>
                <c:pt idx="1544">
                  <c:v>24668.027579505921</c:v>
                </c:pt>
                <c:pt idx="1545">
                  <c:v>24667.812142493665</c:v>
                </c:pt>
                <c:pt idx="1546">
                  <c:v>24667.596704931646</c:v>
                </c:pt>
                <c:pt idx="1547">
                  <c:v>24667.381266819881</c:v>
                </c:pt>
                <c:pt idx="1548">
                  <c:v>24667.165828158373</c:v>
                </c:pt>
                <c:pt idx="1549">
                  <c:v>24666.950388947138</c:v>
                </c:pt>
                <c:pt idx="1550">
                  <c:v>24666.734949186182</c:v>
                </c:pt>
                <c:pt idx="1551">
                  <c:v>24666.519508875517</c:v>
                </c:pt>
                <c:pt idx="1552">
                  <c:v>24666.304068015153</c:v>
                </c:pt>
                <c:pt idx="1553">
                  <c:v>24666.088626605098</c:v>
                </c:pt>
                <c:pt idx="1554">
                  <c:v>24665.87318464537</c:v>
                </c:pt>
                <c:pt idx="1555">
                  <c:v>24665.657742135976</c:v>
                </c:pt>
                <c:pt idx="1556">
                  <c:v>24665.442299076924</c:v>
                </c:pt>
                <c:pt idx="1557">
                  <c:v>24665.226855468223</c:v>
                </c:pt>
                <c:pt idx="1558">
                  <c:v>24665.011411309886</c:v>
                </c:pt>
                <c:pt idx="1559">
                  <c:v>24664.795966601923</c:v>
                </c:pt>
                <c:pt idx="1560">
                  <c:v>24664.580521344345</c:v>
                </c:pt>
                <c:pt idx="1561">
                  <c:v>24664.365075537164</c:v>
                </c:pt>
                <c:pt idx="1562">
                  <c:v>24664.149629180385</c:v>
                </c:pt>
                <c:pt idx="1563">
                  <c:v>24663.934182274024</c:v>
                </c:pt>
                <c:pt idx="1564">
                  <c:v>24663.718734818089</c:v>
                </c:pt>
                <c:pt idx="1565">
                  <c:v>24663.503286812589</c:v>
                </c:pt>
                <c:pt idx="1566">
                  <c:v>24663.287838257536</c:v>
                </c:pt>
                <c:pt idx="1567">
                  <c:v>24663.072389152941</c:v>
                </c:pt>
                <c:pt idx="1568">
                  <c:v>24662.856939498815</c:v>
                </c:pt>
                <c:pt idx="1569">
                  <c:v>24662.641489295165</c:v>
                </c:pt>
                <c:pt idx="1570">
                  <c:v>24662.426038542006</c:v>
                </c:pt>
                <c:pt idx="1571">
                  <c:v>24662.210587239344</c:v>
                </c:pt>
                <c:pt idx="1572">
                  <c:v>24661.995135387191</c:v>
                </c:pt>
                <c:pt idx="1573">
                  <c:v>24661.779682985562</c:v>
                </c:pt>
                <c:pt idx="1574">
                  <c:v>24661.564230034463</c:v>
                </c:pt>
                <c:pt idx="1575">
                  <c:v>24661.348776533901</c:v>
                </c:pt>
                <c:pt idx="1576">
                  <c:v>24661.133322483893</c:v>
                </c:pt>
                <c:pt idx="1577">
                  <c:v>24660.917867884447</c:v>
                </c:pt>
                <c:pt idx="1578">
                  <c:v>24660.702412735573</c:v>
                </c:pt>
                <c:pt idx="1579">
                  <c:v>24660.486957037279</c:v>
                </c:pt>
                <c:pt idx="1580">
                  <c:v>24660.271500789579</c:v>
                </c:pt>
                <c:pt idx="1581">
                  <c:v>24660.056043992481</c:v>
                </c:pt>
                <c:pt idx="1582">
                  <c:v>24659.840586645998</c:v>
                </c:pt>
                <c:pt idx="1583">
                  <c:v>24659.625128750136</c:v>
                </c:pt>
                <c:pt idx="1584">
                  <c:v>24659.409670304907</c:v>
                </c:pt>
                <c:pt idx="1585">
                  <c:v>24659.194211310325</c:v>
                </c:pt>
                <c:pt idx="1586">
                  <c:v>24658.978751766397</c:v>
                </c:pt>
                <c:pt idx="1587">
                  <c:v>24658.763291673135</c:v>
                </c:pt>
                <c:pt idx="1588">
                  <c:v>24658.547831030548</c:v>
                </c:pt>
                <c:pt idx="1589">
                  <c:v>24658.332369838648</c:v>
                </c:pt>
                <c:pt idx="1590">
                  <c:v>24658.116908097447</c:v>
                </c:pt>
                <c:pt idx="1591">
                  <c:v>24657.901445806947</c:v>
                </c:pt>
                <c:pt idx="1592">
                  <c:v>24657.685982967167</c:v>
                </c:pt>
                <c:pt idx="1593">
                  <c:v>24657.470519578113</c:v>
                </c:pt>
                <c:pt idx="1594">
                  <c:v>24657.255055639798</c:v>
                </c:pt>
                <c:pt idx="1595">
                  <c:v>24657.039591152232</c:v>
                </c:pt>
                <c:pt idx="1596">
                  <c:v>24656.824126115425</c:v>
                </c:pt>
                <c:pt idx="1597">
                  <c:v>24656.608660529386</c:v>
                </c:pt>
                <c:pt idx="1598">
                  <c:v>24656.393194394128</c:v>
                </c:pt>
                <c:pt idx="1599">
                  <c:v>24656.177727709659</c:v>
                </c:pt>
                <c:pt idx="1600">
                  <c:v>24655.96226047599</c:v>
                </c:pt>
                <c:pt idx="1601">
                  <c:v>24655.746792693135</c:v>
                </c:pt>
                <c:pt idx="1602">
                  <c:v>24655.531324361098</c:v>
                </c:pt>
                <c:pt idx="1603">
                  <c:v>24655.315855479894</c:v>
                </c:pt>
                <c:pt idx="1604">
                  <c:v>24655.100386049529</c:v>
                </c:pt>
                <c:pt idx="1605">
                  <c:v>24654.884916070019</c:v>
                </c:pt>
                <c:pt idx="1606">
                  <c:v>24654.669445541367</c:v>
                </c:pt>
                <c:pt idx="1607">
                  <c:v>24654.453974463591</c:v>
                </c:pt>
                <c:pt idx="1608">
                  <c:v>24654.238502836699</c:v>
                </c:pt>
                <c:pt idx="1609">
                  <c:v>24654.023030660701</c:v>
                </c:pt>
                <c:pt idx="1610">
                  <c:v>24653.807557935605</c:v>
                </c:pt>
                <c:pt idx="1611">
                  <c:v>24653.592084661424</c:v>
                </c:pt>
                <c:pt idx="1612">
                  <c:v>24653.376610838168</c:v>
                </c:pt>
                <c:pt idx="1613">
                  <c:v>24653.161136465846</c:v>
                </c:pt>
                <c:pt idx="1614">
                  <c:v>24652.945661544469</c:v>
                </c:pt>
                <c:pt idx="1615">
                  <c:v>24652.730186074048</c:v>
                </c:pt>
                <c:pt idx="1616">
                  <c:v>24652.514710054591</c:v>
                </c:pt>
                <c:pt idx="1617">
                  <c:v>24652.299233486112</c:v>
                </c:pt>
                <c:pt idx="1618">
                  <c:v>24652.083756368622</c:v>
                </c:pt>
                <c:pt idx="1619">
                  <c:v>24651.868278702124</c:v>
                </c:pt>
                <c:pt idx="1620">
                  <c:v>24651.652800486638</c:v>
                </c:pt>
                <c:pt idx="1621">
                  <c:v>24651.437321722169</c:v>
                </c:pt>
                <c:pt idx="1622">
                  <c:v>24651.221842408726</c:v>
                </c:pt>
                <c:pt idx="1623">
                  <c:v>24651.006362546323</c:v>
                </c:pt>
                <c:pt idx="1624">
                  <c:v>24650.79088213497</c:v>
                </c:pt>
                <c:pt idx="1625">
                  <c:v>24650.575401174676</c:v>
                </c:pt>
                <c:pt idx="1626">
                  <c:v>24650.35991966545</c:v>
                </c:pt>
                <c:pt idx="1627">
                  <c:v>24650.144437607305</c:v>
                </c:pt>
                <c:pt idx="1628">
                  <c:v>24649.92895500025</c:v>
                </c:pt>
                <c:pt idx="1629">
                  <c:v>24649.713471844298</c:v>
                </c:pt>
                <c:pt idx="1630">
                  <c:v>24649.497988139454</c:v>
                </c:pt>
                <c:pt idx="1631">
                  <c:v>24649.282503885734</c:v>
                </c:pt>
                <c:pt idx="1632">
                  <c:v>24649.067019083144</c:v>
                </c:pt>
                <c:pt idx="1633">
                  <c:v>24648.851533731697</c:v>
                </c:pt>
                <c:pt idx="1634">
                  <c:v>24648.636047831402</c:v>
                </c:pt>
                <c:pt idx="1635">
                  <c:v>24648.420561382271</c:v>
                </c:pt>
                <c:pt idx="1636">
                  <c:v>24648.20507438431</c:v>
                </c:pt>
                <c:pt idx="1637">
                  <c:v>24647.989586837535</c:v>
                </c:pt>
                <c:pt idx="1638">
                  <c:v>24647.774098741957</c:v>
                </c:pt>
                <c:pt idx="1639">
                  <c:v>24647.558610097578</c:v>
                </c:pt>
                <c:pt idx="1640">
                  <c:v>24647.343120904417</c:v>
                </c:pt>
                <c:pt idx="1641">
                  <c:v>24647.127631162479</c:v>
                </c:pt>
                <c:pt idx="1642">
                  <c:v>24646.912140871777</c:v>
                </c:pt>
                <c:pt idx="1643">
                  <c:v>24646.696650032318</c:v>
                </c:pt>
                <c:pt idx="1644">
                  <c:v>24646.481158644117</c:v>
                </c:pt>
                <c:pt idx="1645">
                  <c:v>24646.265666707182</c:v>
                </c:pt>
                <c:pt idx="1646">
                  <c:v>24646.050174221524</c:v>
                </c:pt>
                <c:pt idx="1647">
                  <c:v>24645.834681187152</c:v>
                </c:pt>
                <c:pt idx="1648">
                  <c:v>24645.619187604076</c:v>
                </c:pt>
                <c:pt idx="1649">
                  <c:v>24645.403693472308</c:v>
                </c:pt>
                <c:pt idx="1650">
                  <c:v>24645.188198791857</c:v>
                </c:pt>
                <c:pt idx="1651">
                  <c:v>24644.972703562737</c:v>
                </c:pt>
                <c:pt idx="1652">
                  <c:v>24644.757207784955</c:v>
                </c:pt>
                <c:pt idx="1653">
                  <c:v>24644.541711458522</c:v>
                </c:pt>
                <c:pt idx="1654">
                  <c:v>24644.326214583449</c:v>
                </c:pt>
                <c:pt idx="1655">
                  <c:v>24644.110717159743</c:v>
                </c:pt>
                <c:pt idx="1656">
                  <c:v>24643.89521918742</c:v>
                </c:pt>
                <c:pt idx="1657">
                  <c:v>24643.679720666485</c:v>
                </c:pt>
                <c:pt idx="1658">
                  <c:v>24643.464221596951</c:v>
                </c:pt>
                <c:pt idx="1659">
                  <c:v>24643.248721978827</c:v>
                </c:pt>
                <c:pt idx="1660">
                  <c:v>24643.033221812122</c:v>
                </c:pt>
                <c:pt idx="1661">
                  <c:v>24642.817721096853</c:v>
                </c:pt>
                <c:pt idx="1662">
                  <c:v>24642.602219833025</c:v>
                </c:pt>
                <c:pt idx="1663">
                  <c:v>24642.386718020647</c:v>
                </c:pt>
                <c:pt idx="1664">
                  <c:v>24642.171215659735</c:v>
                </c:pt>
                <c:pt idx="1665">
                  <c:v>24641.955712750292</c:v>
                </c:pt>
                <c:pt idx="1666">
                  <c:v>24641.740209292333</c:v>
                </c:pt>
                <c:pt idx="1667">
                  <c:v>24641.524705285869</c:v>
                </c:pt>
                <c:pt idx="1668">
                  <c:v>24641.309200730906</c:v>
                </c:pt>
                <c:pt idx="1669">
                  <c:v>24641.093695627456</c:v>
                </c:pt>
                <c:pt idx="1670">
                  <c:v>24640.878189975534</c:v>
                </c:pt>
                <c:pt idx="1671">
                  <c:v>24640.662683775146</c:v>
                </c:pt>
                <c:pt idx="1672">
                  <c:v>24640.447177026304</c:v>
                </c:pt>
                <c:pt idx="1673">
                  <c:v>24640.231669729019</c:v>
                </c:pt>
                <c:pt idx="1674">
                  <c:v>24640.016161883297</c:v>
                </c:pt>
                <c:pt idx="1675">
                  <c:v>24639.80065348915</c:v>
                </c:pt>
                <c:pt idx="1676">
                  <c:v>24639.585144546589</c:v>
                </c:pt>
                <c:pt idx="1677">
                  <c:v>24639.369635055627</c:v>
                </c:pt>
                <c:pt idx="1678">
                  <c:v>24639.154125016274</c:v>
                </c:pt>
                <c:pt idx="1679">
                  <c:v>24638.938614428534</c:v>
                </c:pt>
                <c:pt idx="1680">
                  <c:v>24638.723103292421</c:v>
                </c:pt>
                <c:pt idx="1681">
                  <c:v>24638.507591607951</c:v>
                </c:pt>
                <c:pt idx="1682">
                  <c:v>24638.292079375129</c:v>
                </c:pt>
                <c:pt idx="1683">
                  <c:v>24638.076566593962</c:v>
                </c:pt>
                <c:pt idx="1684">
                  <c:v>24637.861053264463</c:v>
                </c:pt>
                <c:pt idx="1685">
                  <c:v>24637.645539386649</c:v>
                </c:pt>
                <c:pt idx="1686">
                  <c:v>24637.430024960522</c:v>
                </c:pt>
                <c:pt idx="1687">
                  <c:v>24637.214509986094</c:v>
                </c:pt>
                <c:pt idx="1688">
                  <c:v>24636.998994463374</c:v>
                </c:pt>
                <c:pt idx="1689">
                  <c:v>24636.783478392375</c:v>
                </c:pt>
                <c:pt idx="1690">
                  <c:v>24636.567961773108</c:v>
                </c:pt>
                <c:pt idx="1691">
                  <c:v>24636.352444605582</c:v>
                </c:pt>
                <c:pt idx="1692">
                  <c:v>24636.136926889809</c:v>
                </c:pt>
                <c:pt idx="1693">
                  <c:v>24635.921408625796</c:v>
                </c:pt>
                <c:pt idx="1694">
                  <c:v>24635.705889813555</c:v>
                </c:pt>
                <c:pt idx="1695">
                  <c:v>24635.490370453095</c:v>
                </c:pt>
                <c:pt idx="1696">
                  <c:v>24635.274850544429</c:v>
                </c:pt>
                <c:pt idx="1697">
                  <c:v>24635.059330087563</c:v>
                </c:pt>
                <c:pt idx="1698">
                  <c:v>24634.843809082515</c:v>
                </c:pt>
                <c:pt idx="1699">
                  <c:v>24634.628287529289</c:v>
                </c:pt>
                <c:pt idx="1700">
                  <c:v>24634.412765427896</c:v>
                </c:pt>
                <c:pt idx="1701">
                  <c:v>24634.197242778348</c:v>
                </c:pt>
                <c:pt idx="1702">
                  <c:v>24633.981719580654</c:v>
                </c:pt>
                <c:pt idx="1703">
                  <c:v>24633.766195834822</c:v>
                </c:pt>
                <c:pt idx="1704">
                  <c:v>24633.550671540866</c:v>
                </c:pt>
                <c:pt idx="1705">
                  <c:v>24633.335146698795</c:v>
                </c:pt>
                <c:pt idx="1706">
                  <c:v>24633.119621308619</c:v>
                </c:pt>
                <c:pt idx="1707">
                  <c:v>24632.904095370348</c:v>
                </c:pt>
                <c:pt idx="1708">
                  <c:v>24632.688568883994</c:v>
                </c:pt>
                <c:pt idx="1709">
                  <c:v>24632.473041849564</c:v>
                </c:pt>
                <c:pt idx="1710">
                  <c:v>24632.257514267072</c:v>
                </c:pt>
                <c:pt idx="1711">
                  <c:v>24632.041986136526</c:v>
                </c:pt>
                <c:pt idx="1712">
                  <c:v>24631.826457457937</c:v>
                </c:pt>
                <c:pt idx="1713">
                  <c:v>24631.610928231319</c:v>
                </c:pt>
                <c:pt idx="1714">
                  <c:v>24631.39539845668</c:v>
                </c:pt>
                <c:pt idx="1715">
                  <c:v>24631.17986813403</c:v>
                </c:pt>
                <c:pt idx="1716">
                  <c:v>24630.964337263376</c:v>
                </c:pt>
                <c:pt idx="1717">
                  <c:v>24630.748805844727</c:v>
                </c:pt>
                <c:pt idx="1718">
                  <c:v>24630.5332738781</c:v>
                </c:pt>
                <c:pt idx="1719">
                  <c:v>24630.317741363502</c:v>
                </c:pt>
                <c:pt idx="1720">
                  <c:v>24630.102208300941</c:v>
                </c:pt>
                <c:pt idx="1721">
                  <c:v>24629.886674690431</c:v>
                </c:pt>
                <c:pt idx="1722">
                  <c:v>24629.67114053198</c:v>
                </c:pt>
                <c:pt idx="1723">
                  <c:v>24629.455605825602</c:v>
                </c:pt>
                <c:pt idx="1724">
                  <c:v>24629.240070571304</c:v>
                </c:pt>
                <c:pt idx="1725">
                  <c:v>24629.024534769098</c:v>
                </c:pt>
                <c:pt idx="1726">
                  <c:v>24628.808998418994</c:v>
                </c:pt>
                <c:pt idx="1727">
                  <c:v>24628.593461520999</c:v>
                </c:pt>
                <c:pt idx="1728">
                  <c:v>24628.377924075128</c:v>
                </c:pt>
                <c:pt idx="1729">
                  <c:v>24628.162386081389</c:v>
                </c:pt>
                <c:pt idx="1730">
                  <c:v>24627.946847539792</c:v>
                </c:pt>
                <c:pt idx="1731">
                  <c:v>24627.731308450348</c:v>
                </c:pt>
                <c:pt idx="1732">
                  <c:v>24627.515768813064</c:v>
                </c:pt>
                <c:pt idx="1733">
                  <c:v>24627.300228627952</c:v>
                </c:pt>
                <c:pt idx="1734">
                  <c:v>24627.084687895025</c:v>
                </c:pt>
                <c:pt idx="1735">
                  <c:v>24626.869146614292</c:v>
                </c:pt>
                <c:pt idx="1736">
                  <c:v>24626.653604785763</c:v>
                </c:pt>
                <c:pt idx="1737">
                  <c:v>24626.438062409448</c:v>
                </c:pt>
                <c:pt idx="1738">
                  <c:v>24626.22251948536</c:v>
                </c:pt>
                <c:pt idx="1739">
                  <c:v>24626.006976013508</c:v>
                </c:pt>
                <c:pt idx="1740">
                  <c:v>24625.791431993897</c:v>
                </c:pt>
                <c:pt idx="1741">
                  <c:v>24625.575887426541</c:v>
                </c:pt>
                <c:pt idx="1742">
                  <c:v>24625.360342311451</c:v>
                </c:pt>
                <c:pt idx="1743">
                  <c:v>24625.144796648638</c:v>
                </c:pt>
                <c:pt idx="1744">
                  <c:v>24624.929250438112</c:v>
                </c:pt>
                <c:pt idx="1745">
                  <c:v>24624.713703679878</c:v>
                </c:pt>
                <c:pt idx="1746">
                  <c:v>24624.498156373953</c:v>
                </c:pt>
                <c:pt idx="1747">
                  <c:v>24624.282608520345</c:v>
                </c:pt>
                <c:pt idx="1748">
                  <c:v>24624.067060119065</c:v>
                </c:pt>
                <c:pt idx="1749">
                  <c:v>24623.851511170124</c:v>
                </c:pt>
                <c:pt idx="1750">
                  <c:v>24623.635961673528</c:v>
                </c:pt>
                <c:pt idx="1751">
                  <c:v>24623.420411629289</c:v>
                </c:pt>
                <c:pt idx="1752">
                  <c:v>24623.204861037422</c:v>
                </c:pt>
                <c:pt idx="1753">
                  <c:v>24622.989309897934</c:v>
                </c:pt>
                <c:pt idx="1754">
                  <c:v>24622.773758210831</c:v>
                </c:pt>
                <c:pt idx="1755">
                  <c:v>24622.558205976129</c:v>
                </c:pt>
                <c:pt idx="1756">
                  <c:v>24622.342653193835</c:v>
                </c:pt>
                <c:pt idx="1757">
                  <c:v>24622.127099863959</c:v>
                </c:pt>
                <c:pt idx="1758">
                  <c:v>24621.911545986513</c:v>
                </c:pt>
                <c:pt idx="1759">
                  <c:v>24621.695991561508</c:v>
                </c:pt>
                <c:pt idx="1760">
                  <c:v>24621.480436588954</c:v>
                </c:pt>
                <c:pt idx="1761">
                  <c:v>24621.264881068859</c:v>
                </c:pt>
                <c:pt idx="1762">
                  <c:v>24621.049325001237</c:v>
                </c:pt>
                <c:pt idx="1763">
                  <c:v>24620.833768386095</c:v>
                </c:pt>
                <c:pt idx="1764">
                  <c:v>24620.618211223442</c:v>
                </c:pt>
                <c:pt idx="1765">
                  <c:v>24620.402653513291</c:v>
                </c:pt>
                <c:pt idx="1766">
                  <c:v>24620.187095255653</c:v>
                </c:pt>
                <c:pt idx="1767">
                  <c:v>24619.971536450535</c:v>
                </c:pt>
                <c:pt idx="1768">
                  <c:v>24619.75597709795</c:v>
                </c:pt>
                <c:pt idx="1769">
                  <c:v>24619.54041719791</c:v>
                </c:pt>
                <c:pt idx="1770">
                  <c:v>24619.32485675042</c:v>
                </c:pt>
                <c:pt idx="1771">
                  <c:v>24619.109295755494</c:v>
                </c:pt>
                <c:pt idx="1772">
                  <c:v>24618.893734213139</c:v>
                </c:pt>
                <c:pt idx="1773">
                  <c:v>24618.678172123371</c:v>
                </c:pt>
                <c:pt idx="1774">
                  <c:v>24618.462609486196</c:v>
                </c:pt>
                <c:pt idx="1775">
                  <c:v>24618.247046301622</c:v>
                </c:pt>
                <c:pt idx="1776">
                  <c:v>24618.031482569666</c:v>
                </c:pt>
                <c:pt idx="1777">
                  <c:v>24617.815918290329</c:v>
                </c:pt>
                <c:pt idx="1778">
                  <c:v>24617.600353463629</c:v>
                </c:pt>
                <c:pt idx="1779">
                  <c:v>24617.384788089577</c:v>
                </c:pt>
                <c:pt idx="1780">
                  <c:v>24617.169222168177</c:v>
                </c:pt>
                <c:pt idx="1781">
                  <c:v>24616.953655699446</c:v>
                </c:pt>
                <c:pt idx="1782">
                  <c:v>24616.738088683389</c:v>
                </c:pt>
                <c:pt idx="1783">
                  <c:v>24616.522521120016</c:v>
                </c:pt>
                <c:pt idx="1784">
                  <c:v>24616.306953009338</c:v>
                </c:pt>
                <c:pt idx="1785">
                  <c:v>24616.09138435137</c:v>
                </c:pt>
                <c:pt idx="1786">
                  <c:v>24615.875815146115</c:v>
                </c:pt>
                <c:pt idx="1787">
                  <c:v>24615.660245393588</c:v>
                </c:pt>
                <c:pt idx="1788">
                  <c:v>24615.444675093797</c:v>
                </c:pt>
                <c:pt idx="1789">
                  <c:v>24615.229104246755</c:v>
                </c:pt>
                <c:pt idx="1790">
                  <c:v>24615.01353285247</c:v>
                </c:pt>
                <c:pt idx="1791">
                  <c:v>24614.797960910953</c:v>
                </c:pt>
                <c:pt idx="1792">
                  <c:v>24614.582388422212</c:v>
                </c:pt>
                <c:pt idx="1793">
                  <c:v>24614.36681538626</c:v>
                </c:pt>
                <c:pt idx="1794">
                  <c:v>24614.151241803105</c:v>
                </c:pt>
                <c:pt idx="1795">
                  <c:v>24613.935667672762</c:v>
                </c:pt>
                <c:pt idx="1796">
                  <c:v>24613.720092995234</c:v>
                </c:pt>
                <c:pt idx="1797">
                  <c:v>24613.50451777054</c:v>
                </c:pt>
                <c:pt idx="1798">
                  <c:v>24613.288941998682</c:v>
                </c:pt>
                <c:pt idx="1799">
                  <c:v>24613.073365679673</c:v>
                </c:pt>
                <c:pt idx="1800">
                  <c:v>24612.857788813526</c:v>
                </c:pt>
                <c:pt idx="1801">
                  <c:v>24612.642211400245</c:v>
                </c:pt>
                <c:pt idx="1802">
                  <c:v>24612.426633439849</c:v>
                </c:pt>
                <c:pt idx="1803">
                  <c:v>24612.211054932341</c:v>
                </c:pt>
                <c:pt idx="1804">
                  <c:v>24611.995475877735</c:v>
                </c:pt>
                <c:pt idx="1805">
                  <c:v>24611.779896276039</c:v>
                </c:pt>
                <c:pt idx="1806">
                  <c:v>24611.564316127264</c:v>
                </c:pt>
                <c:pt idx="1807">
                  <c:v>24611.34873543142</c:v>
                </c:pt>
                <c:pt idx="1808">
                  <c:v>24611.133154188516</c:v>
                </c:pt>
                <c:pt idx="1809">
                  <c:v>24610.917572398565</c:v>
                </c:pt>
                <c:pt idx="1810">
                  <c:v>24610.701990061578</c:v>
                </c:pt>
                <c:pt idx="1811">
                  <c:v>24610.486407177559</c:v>
                </c:pt>
                <c:pt idx="1812">
                  <c:v>24610.270823746527</c:v>
                </c:pt>
                <c:pt idx="1813">
                  <c:v>24610.055239768484</c:v>
                </c:pt>
                <c:pt idx="1814">
                  <c:v>24609.839655243442</c:v>
                </c:pt>
                <c:pt idx="1815">
                  <c:v>24609.62407017142</c:v>
                </c:pt>
                <c:pt idx="1816">
                  <c:v>24609.408484552416</c:v>
                </c:pt>
                <c:pt idx="1817">
                  <c:v>24609.192898386445</c:v>
                </c:pt>
                <c:pt idx="1818">
                  <c:v>24608.977311673516</c:v>
                </c:pt>
                <c:pt idx="1819">
                  <c:v>24608.761724413645</c:v>
                </c:pt>
                <c:pt idx="1820">
                  <c:v>24608.546136606838</c:v>
                </c:pt>
                <c:pt idx="1821">
                  <c:v>24608.330548253103</c:v>
                </c:pt>
                <c:pt idx="1822">
                  <c:v>24608.114959352453</c:v>
                </c:pt>
                <c:pt idx="1823">
                  <c:v>24607.899369904899</c:v>
                </c:pt>
                <c:pt idx="1824">
                  <c:v>24607.683779910447</c:v>
                </c:pt>
                <c:pt idx="1825">
                  <c:v>24607.468189369109</c:v>
                </c:pt>
                <c:pt idx="1826">
                  <c:v>24607.252598280898</c:v>
                </c:pt>
                <c:pt idx="1827">
                  <c:v>24607.037006645824</c:v>
                </c:pt>
                <c:pt idx="1828">
                  <c:v>24606.821414463895</c:v>
                </c:pt>
                <c:pt idx="1829">
                  <c:v>24606.60582173512</c:v>
                </c:pt>
                <c:pt idx="1830">
                  <c:v>24606.390228459513</c:v>
                </c:pt>
                <c:pt idx="1831">
                  <c:v>24606.174634637082</c:v>
                </c:pt>
                <c:pt idx="1832">
                  <c:v>24605.959040267837</c:v>
                </c:pt>
                <c:pt idx="1833">
                  <c:v>24605.743445351789</c:v>
                </c:pt>
                <c:pt idx="1834">
                  <c:v>24605.527849888946</c:v>
                </c:pt>
                <c:pt idx="1835">
                  <c:v>24605.312253879325</c:v>
                </c:pt>
                <c:pt idx="1836">
                  <c:v>24605.096657322931</c:v>
                </c:pt>
                <c:pt idx="1837">
                  <c:v>24604.88106021977</c:v>
                </c:pt>
                <c:pt idx="1838">
                  <c:v>24604.665462569857</c:v>
                </c:pt>
                <c:pt idx="1839">
                  <c:v>24604.449864373204</c:v>
                </c:pt>
                <c:pt idx="1840">
                  <c:v>24604.234265629821</c:v>
                </c:pt>
                <c:pt idx="1841">
                  <c:v>24604.018666339714</c:v>
                </c:pt>
                <c:pt idx="1842">
                  <c:v>24603.803066502896</c:v>
                </c:pt>
                <c:pt idx="1843">
                  <c:v>24603.587466119377</c:v>
                </c:pt>
                <c:pt idx="1844">
                  <c:v>24603.371865189165</c:v>
                </c:pt>
                <c:pt idx="1845">
                  <c:v>24603.156263712273</c:v>
                </c:pt>
                <c:pt idx="1846">
                  <c:v>24602.94066168871</c:v>
                </c:pt>
                <c:pt idx="1847">
                  <c:v>24602.725059118486</c:v>
                </c:pt>
                <c:pt idx="1848">
                  <c:v>24602.509456001611</c:v>
                </c:pt>
                <c:pt idx="1849">
                  <c:v>24602.293852338098</c:v>
                </c:pt>
                <c:pt idx="1850">
                  <c:v>24602.078248127953</c:v>
                </c:pt>
                <c:pt idx="1851">
                  <c:v>24601.862643371191</c:v>
                </c:pt>
                <c:pt idx="1852">
                  <c:v>24601.647038067818</c:v>
                </c:pt>
                <c:pt idx="1853">
                  <c:v>24601.431432217843</c:v>
                </c:pt>
                <c:pt idx="1854">
                  <c:v>24601.21582582128</c:v>
                </c:pt>
                <c:pt idx="1855">
                  <c:v>24601.000218878136</c:v>
                </c:pt>
                <c:pt idx="1856">
                  <c:v>24600.784611388426</c:v>
                </c:pt>
                <c:pt idx="1857">
                  <c:v>24600.569003352157</c:v>
                </c:pt>
                <c:pt idx="1858">
                  <c:v>24600.353394769336</c:v>
                </c:pt>
                <c:pt idx="1859">
                  <c:v>24600.137785639978</c:v>
                </c:pt>
                <c:pt idx="1860">
                  <c:v>24599.92217596409</c:v>
                </c:pt>
                <c:pt idx="1861">
                  <c:v>24599.706565741686</c:v>
                </c:pt>
                <c:pt idx="1862">
                  <c:v>24599.490954972774</c:v>
                </c:pt>
                <c:pt idx="1863">
                  <c:v>24599.275343657366</c:v>
                </c:pt>
                <c:pt idx="1864">
                  <c:v>24599.059731795467</c:v>
                </c:pt>
                <c:pt idx="1865">
                  <c:v>24598.844119387093</c:v>
                </c:pt>
                <c:pt idx="1866">
                  <c:v>24598.628506432251</c:v>
                </c:pt>
                <c:pt idx="1867">
                  <c:v>24598.412892930952</c:v>
                </c:pt>
                <c:pt idx="1868">
                  <c:v>24598.197278883206</c:v>
                </c:pt>
                <c:pt idx="1869">
                  <c:v>24597.981664289026</c:v>
                </c:pt>
                <c:pt idx="1870">
                  <c:v>24597.766049148417</c:v>
                </c:pt>
                <c:pt idx="1871">
                  <c:v>24597.550433461391</c:v>
                </c:pt>
                <c:pt idx="1872">
                  <c:v>24597.334817227958</c:v>
                </c:pt>
                <c:pt idx="1873">
                  <c:v>24597.119200448131</c:v>
                </c:pt>
                <c:pt idx="1874">
                  <c:v>24596.903583121919</c:v>
                </c:pt>
                <c:pt idx="1875">
                  <c:v>24596.68796524933</c:v>
                </c:pt>
                <c:pt idx="1876">
                  <c:v>24596.472346830378</c:v>
                </c:pt>
                <c:pt idx="1877">
                  <c:v>24596.256727865071</c:v>
                </c:pt>
                <c:pt idx="1878">
                  <c:v>24596.04110835342</c:v>
                </c:pt>
                <c:pt idx="1879">
                  <c:v>24595.825488295432</c:v>
                </c:pt>
                <c:pt idx="1880">
                  <c:v>24595.609867691117</c:v>
                </c:pt>
                <c:pt idx="1881">
                  <c:v>24595.394246540487</c:v>
                </c:pt>
                <c:pt idx="1882">
                  <c:v>24595.178624843553</c:v>
                </c:pt>
                <c:pt idx="1883">
                  <c:v>24594.963002600325</c:v>
                </c:pt>
                <c:pt idx="1884">
                  <c:v>24594.747379810815</c:v>
                </c:pt>
                <c:pt idx="1885">
                  <c:v>24594.531756475029</c:v>
                </c:pt>
                <c:pt idx="1886">
                  <c:v>24594.31613259298</c:v>
                </c:pt>
                <c:pt idx="1887">
                  <c:v>24594.10050816468</c:v>
                </c:pt>
                <c:pt idx="1888">
                  <c:v>24593.88488319013</c:v>
                </c:pt>
                <c:pt idx="1889">
                  <c:v>24593.669257669349</c:v>
                </c:pt>
                <c:pt idx="1890">
                  <c:v>24593.453631602348</c:v>
                </c:pt>
                <c:pt idx="1891">
                  <c:v>24593.238004989133</c:v>
                </c:pt>
                <c:pt idx="1892">
                  <c:v>24593.022377829715</c:v>
                </c:pt>
                <c:pt idx="1893">
                  <c:v>24592.806750124102</c:v>
                </c:pt>
                <c:pt idx="1894">
                  <c:v>24592.591121872305</c:v>
                </c:pt>
                <c:pt idx="1895">
                  <c:v>24592.375493074338</c:v>
                </c:pt>
                <c:pt idx="1896">
                  <c:v>24592.159863730209</c:v>
                </c:pt>
                <c:pt idx="1897">
                  <c:v>24591.944233839928</c:v>
                </c:pt>
                <c:pt idx="1898">
                  <c:v>24591.728603403502</c:v>
                </c:pt>
                <c:pt idx="1899">
                  <c:v>24591.512972420947</c:v>
                </c:pt>
                <c:pt idx="1900">
                  <c:v>24591.29734089227</c:v>
                </c:pt>
                <c:pt idx="1901">
                  <c:v>24591.081708817481</c:v>
                </c:pt>
                <c:pt idx="1902">
                  <c:v>24590.866076196588</c:v>
                </c:pt>
                <c:pt idx="1903">
                  <c:v>24590.650443029605</c:v>
                </c:pt>
                <c:pt idx="1904">
                  <c:v>24590.434809316543</c:v>
                </c:pt>
                <c:pt idx="1905">
                  <c:v>24590.219175057409</c:v>
                </c:pt>
                <c:pt idx="1906">
                  <c:v>24590.003540252215</c:v>
                </c:pt>
                <c:pt idx="1907">
                  <c:v>24589.787904900972</c:v>
                </c:pt>
                <c:pt idx="1908">
                  <c:v>24589.572269003686</c:v>
                </c:pt>
                <c:pt idx="1909">
                  <c:v>24589.356632560372</c:v>
                </c:pt>
                <c:pt idx="1910">
                  <c:v>24589.140995571033</c:v>
                </c:pt>
                <c:pt idx="1911">
                  <c:v>24588.925358035689</c:v>
                </c:pt>
                <c:pt idx="1912">
                  <c:v>24588.709719954346</c:v>
                </c:pt>
                <c:pt idx="1913">
                  <c:v>24588.494081327008</c:v>
                </c:pt>
                <c:pt idx="1914">
                  <c:v>24588.278442153693</c:v>
                </c:pt>
                <c:pt idx="1915">
                  <c:v>24588.062802434408</c:v>
                </c:pt>
                <c:pt idx="1916">
                  <c:v>24587.847162169164</c:v>
                </c:pt>
                <c:pt idx="1917">
                  <c:v>24587.631521357973</c:v>
                </c:pt>
                <c:pt idx="1918">
                  <c:v>24587.415880000841</c:v>
                </c:pt>
                <c:pt idx="1919">
                  <c:v>24587.200238097779</c:v>
                </c:pt>
                <c:pt idx="1920">
                  <c:v>24586.984595648799</c:v>
                </c:pt>
                <c:pt idx="1921">
                  <c:v>24586.768952653907</c:v>
                </c:pt>
                <c:pt idx="1922">
                  <c:v>24586.553309113118</c:v>
                </c:pt>
                <c:pt idx="1923">
                  <c:v>24586.337665026444</c:v>
                </c:pt>
                <c:pt idx="1924">
                  <c:v>24586.122020393886</c:v>
                </c:pt>
                <c:pt idx="1925">
                  <c:v>24585.906375215465</c:v>
                </c:pt>
                <c:pt idx="1926">
                  <c:v>24585.690729491183</c:v>
                </c:pt>
                <c:pt idx="1927">
                  <c:v>24585.475083221056</c:v>
                </c:pt>
                <c:pt idx="1928">
                  <c:v>24585.259436405089</c:v>
                </c:pt>
                <c:pt idx="1929">
                  <c:v>24585.043789043295</c:v>
                </c:pt>
                <c:pt idx="1930">
                  <c:v>24584.828141135684</c:v>
                </c:pt>
                <c:pt idx="1931">
                  <c:v>24584.612492682263</c:v>
                </c:pt>
                <c:pt idx="1932">
                  <c:v>24584.396843683047</c:v>
                </c:pt>
                <c:pt idx="1933">
                  <c:v>24584.181194138044</c:v>
                </c:pt>
                <c:pt idx="1934">
                  <c:v>24583.965544047263</c:v>
                </c:pt>
                <c:pt idx="1935">
                  <c:v>24583.749893410713</c:v>
                </c:pt>
                <c:pt idx="1936">
                  <c:v>24583.534242228408</c:v>
                </c:pt>
                <c:pt idx="1937">
                  <c:v>24583.318590500356</c:v>
                </c:pt>
                <c:pt idx="1938">
                  <c:v>24583.10293822657</c:v>
                </c:pt>
                <c:pt idx="1939">
                  <c:v>24582.887285407054</c:v>
                </c:pt>
                <c:pt idx="1940">
                  <c:v>24582.671632041824</c:v>
                </c:pt>
                <c:pt idx="1941">
                  <c:v>24582.455978130885</c:v>
                </c:pt>
                <c:pt idx="1942">
                  <c:v>24582.240323674254</c:v>
                </c:pt>
                <c:pt idx="1943">
                  <c:v>24582.024668671933</c:v>
                </c:pt>
                <c:pt idx="1944">
                  <c:v>24581.809013123937</c:v>
                </c:pt>
                <c:pt idx="1945">
                  <c:v>24581.593357030277</c:v>
                </c:pt>
                <c:pt idx="1946">
                  <c:v>24581.37770039096</c:v>
                </c:pt>
                <c:pt idx="1947">
                  <c:v>24581.162043205997</c:v>
                </c:pt>
                <c:pt idx="1948">
                  <c:v>24580.946385475403</c:v>
                </c:pt>
                <c:pt idx="1949">
                  <c:v>24580.730727199181</c:v>
                </c:pt>
                <c:pt idx="1950">
                  <c:v>24580.515068377346</c:v>
                </c:pt>
                <c:pt idx="1951">
                  <c:v>24580.299409009906</c:v>
                </c:pt>
                <c:pt idx="1952">
                  <c:v>24580.083749096866</c:v>
                </c:pt>
                <c:pt idx="1953">
                  <c:v>24579.868088638246</c:v>
                </c:pt>
                <c:pt idx="1954">
                  <c:v>24579.65242763405</c:v>
                </c:pt>
                <c:pt idx="1955">
                  <c:v>24579.436766084291</c:v>
                </c:pt>
                <c:pt idx="1956">
                  <c:v>24579.221103988973</c:v>
                </c:pt>
                <c:pt idx="1957">
                  <c:v>24579.005441348112</c:v>
                </c:pt>
                <c:pt idx="1958">
                  <c:v>24578.789778161718</c:v>
                </c:pt>
                <c:pt idx="1959">
                  <c:v>24578.574114429797</c:v>
                </c:pt>
                <c:pt idx="1960">
                  <c:v>24578.358450152366</c:v>
                </c:pt>
                <c:pt idx="1961">
                  <c:v>24578.14278532943</c:v>
                </c:pt>
                <c:pt idx="1962">
                  <c:v>24577.927119960998</c:v>
                </c:pt>
                <c:pt idx="1963">
                  <c:v>24577.711454047087</c:v>
                </c:pt>
                <c:pt idx="1964">
                  <c:v>24577.495787587701</c:v>
                </c:pt>
                <c:pt idx="1965">
                  <c:v>24577.280120582847</c:v>
                </c:pt>
                <c:pt idx="1966">
                  <c:v>24577.064453032544</c:v>
                </c:pt>
                <c:pt idx="1967">
                  <c:v>24576.848784936796</c:v>
                </c:pt>
                <c:pt idx="1968">
                  <c:v>24576.633116295612</c:v>
                </c:pt>
                <c:pt idx="1969">
                  <c:v>24576.417447109008</c:v>
                </c:pt>
                <c:pt idx="1970">
                  <c:v>24576.201777376991</c:v>
                </c:pt>
                <c:pt idx="1971">
                  <c:v>24575.986107099572</c:v>
                </c:pt>
                <c:pt idx="1972">
                  <c:v>24575.770436276758</c:v>
                </c:pt>
                <c:pt idx="1973">
                  <c:v>24575.554764908564</c:v>
                </c:pt>
                <c:pt idx="1974">
                  <c:v>24575.339092994996</c:v>
                </c:pt>
                <c:pt idx="1975">
                  <c:v>24575.123420536063</c:v>
                </c:pt>
                <c:pt idx="1976">
                  <c:v>24574.907747531779</c:v>
                </c:pt>
                <c:pt idx="1977">
                  <c:v>24574.692073982154</c:v>
                </c:pt>
                <c:pt idx="1978">
                  <c:v>24574.476399887197</c:v>
                </c:pt>
                <c:pt idx="1979">
                  <c:v>24574.260725246917</c:v>
                </c:pt>
                <c:pt idx="1980">
                  <c:v>24574.045050061322</c:v>
                </c:pt>
                <c:pt idx="1981">
                  <c:v>24573.829374330428</c:v>
                </c:pt>
                <c:pt idx="1982">
                  <c:v>24573.61369805424</c:v>
                </c:pt>
                <c:pt idx="1983">
                  <c:v>24573.39802123277</c:v>
                </c:pt>
                <c:pt idx="1984">
                  <c:v>24573.182343866029</c:v>
                </c:pt>
                <c:pt idx="1985">
                  <c:v>24572.966665954023</c:v>
                </c:pt>
                <c:pt idx="1986">
                  <c:v>24572.750987496773</c:v>
                </c:pt>
                <c:pt idx="1987">
                  <c:v>24572.53530849428</c:v>
                </c:pt>
                <c:pt idx="1988">
                  <c:v>24572.319628946552</c:v>
                </c:pt>
                <c:pt idx="1989">
                  <c:v>24572.103948853604</c:v>
                </c:pt>
                <c:pt idx="1990">
                  <c:v>24571.888268215444</c:v>
                </c:pt>
                <c:pt idx="1991">
                  <c:v>24571.672587032084</c:v>
                </c:pt>
                <c:pt idx="1992">
                  <c:v>24571.456905303534</c:v>
                </c:pt>
                <c:pt idx="1993">
                  <c:v>24571.241223029803</c:v>
                </c:pt>
                <c:pt idx="1994">
                  <c:v>24571.0255402109</c:v>
                </c:pt>
                <c:pt idx="1995">
                  <c:v>24570.809856846834</c:v>
                </c:pt>
                <c:pt idx="1996">
                  <c:v>24570.594172937617</c:v>
                </c:pt>
                <c:pt idx="1997">
                  <c:v>24570.37848848326</c:v>
                </c:pt>
                <c:pt idx="1998">
                  <c:v>24570.162803483778</c:v>
                </c:pt>
                <c:pt idx="1999">
                  <c:v>24569.947117939173</c:v>
                </c:pt>
                <c:pt idx="2000">
                  <c:v>24569.731431849457</c:v>
                </c:pt>
                <c:pt idx="2001">
                  <c:v>24569.515745214641</c:v>
                </c:pt>
                <c:pt idx="2002">
                  <c:v>24569.300058034736</c:v>
                </c:pt>
                <c:pt idx="2003">
                  <c:v>24569.084370309749</c:v>
                </c:pt>
                <c:pt idx="2004">
                  <c:v>24568.868682039691</c:v>
                </c:pt>
                <c:pt idx="2005">
                  <c:v>24568.652993224572</c:v>
                </c:pt>
                <c:pt idx="2006">
                  <c:v>24568.437303864404</c:v>
                </c:pt>
                <c:pt idx="2007">
                  <c:v>24568.221613959195</c:v>
                </c:pt>
                <c:pt idx="2008">
                  <c:v>24568.005923508957</c:v>
                </c:pt>
                <c:pt idx="2009">
                  <c:v>24567.7902325137</c:v>
                </c:pt>
                <c:pt idx="2010">
                  <c:v>24567.574540973434</c:v>
                </c:pt>
                <c:pt idx="2011">
                  <c:v>24567.358848888165</c:v>
                </c:pt>
                <c:pt idx="2012">
                  <c:v>24567.143156257909</c:v>
                </c:pt>
                <c:pt idx="2013">
                  <c:v>24566.927463082673</c:v>
                </c:pt>
                <c:pt idx="2014">
                  <c:v>24566.711769362468</c:v>
                </c:pt>
                <c:pt idx="2015">
                  <c:v>24566.4960750973</c:v>
                </c:pt>
                <c:pt idx="2016">
                  <c:v>24566.280380287186</c:v>
                </c:pt>
                <c:pt idx="2017">
                  <c:v>24566.064684932131</c:v>
                </c:pt>
                <c:pt idx="2018">
                  <c:v>24565.848989032147</c:v>
                </c:pt>
                <c:pt idx="2019">
                  <c:v>24565.633292587245</c:v>
                </c:pt>
                <c:pt idx="2020">
                  <c:v>24565.417595597435</c:v>
                </c:pt>
                <c:pt idx="2021">
                  <c:v>24565.201898062725</c:v>
                </c:pt>
                <c:pt idx="2022">
                  <c:v>24564.986199983126</c:v>
                </c:pt>
                <c:pt idx="2023">
                  <c:v>24564.770501358649</c:v>
                </c:pt>
                <c:pt idx="2024">
                  <c:v>24564.554802189305</c:v>
                </c:pt>
                <c:pt idx="2025">
                  <c:v>24564.3391024751</c:v>
                </c:pt>
                <c:pt idx="2026">
                  <c:v>24564.123402216046</c:v>
                </c:pt>
                <c:pt idx="2027">
                  <c:v>24563.907701412154</c:v>
                </c:pt>
                <c:pt idx="2028">
                  <c:v>24563.692000063435</c:v>
                </c:pt>
                <c:pt idx="2029">
                  <c:v>24563.476298169895</c:v>
                </c:pt>
                <c:pt idx="2030">
                  <c:v>24563.26059573155</c:v>
                </c:pt>
                <c:pt idx="2031">
                  <c:v>24563.044892748407</c:v>
                </c:pt>
                <c:pt idx="2032">
                  <c:v>24562.829189220476</c:v>
                </c:pt>
                <c:pt idx="2033">
                  <c:v>24562.613485147762</c:v>
                </c:pt>
                <c:pt idx="2034">
                  <c:v>24562.397780530282</c:v>
                </c:pt>
                <c:pt idx="2035">
                  <c:v>24562.182075368044</c:v>
                </c:pt>
                <c:pt idx="2036">
                  <c:v>24561.966369661059</c:v>
                </c:pt>
                <c:pt idx="2037">
                  <c:v>24561.750663409333</c:v>
                </c:pt>
                <c:pt idx="2038">
                  <c:v>24561.534956612883</c:v>
                </c:pt>
                <c:pt idx="2039">
                  <c:v>24561.319249271713</c:v>
                </c:pt>
                <c:pt idx="2040">
                  <c:v>24561.103541385834</c:v>
                </c:pt>
                <c:pt idx="2041">
                  <c:v>24560.887832955257</c:v>
                </c:pt>
                <c:pt idx="2042">
                  <c:v>24560.672123979992</c:v>
                </c:pt>
                <c:pt idx="2043">
                  <c:v>24560.456414460048</c:v>
                </c:pt>
                <c:pt idx="2044">
                  <c:v>24560.240704395441</c:v>
                </c:pt>
                <c:pt idx="2045">
                  <c:v>24560.024993786174</c:v>
                </c:pt>
                <c:pt idx="2046">
                  <c:v>24559.809282632257</c:v>
                </c:pt>
                <c:pt idx="2047">
                  <c:v>24559.593570933703</c:v>
                </c:pt>
                <c:pt idx="2048">
                  <c:v>24559.377858690521</c:v>
                </c:pt>
                <c:pt idx="2049">
                  <c:v>24559.162145902723</c:v>
                </c:pt>
                <c:pt idx="2050">
                  <c:v>24558.946432570316</c:v>
                </c:pt>
                <c:pt idx="2051">
                  <c:v>24558.73071869331</c:v>
                </c:pt>
                <c:pt idx="2052">
                  <c:v>24558.515004271721</c:v>
                </c:pt>
                <c:pt idx="2053">
                  <c:v>24558.299289305556</c:v>
                </c:pt>
                <c:pt idx="2054">
                  <c:v>24558.083573794822</c:v>
                </c:pt>
                <c:pt idx="2055">
                  <c:v>24557.867857739529</c:v>
                </c:pt>
                <c:pt idx="2056">
                  <c:v>24557.65214113969</c:v>
                </c:pt>
                <c:pt idx="2057">
                  <c:v>24557.436423995314</c:v>
                </c:pt>
                <c:pt idx="2058">
                  <c:v>24557.220706306409</c:v>
                </c:pt>
                <c:pt idx="2059">
                  <c:v>24557.004988072986</c:v>
                </c:pt>
                <c:pt idx="2060">
                  <c:v>24556.789269295059</c:v>
                </c:pt>
                <c:pt idx="2061">
                  <c:v>24556.573549972636</c:v>
                </c:pt>
                <c:pt idx="2062">
                  <c:v>24556.357830105724</c:v>
                </c:pt>
                <c:pt idx="2063">
                  <c:v>24556.142109694334</c:v>
                </c:pt>
                <c:pt idx="2064">
                  <c:v>24555.926388738477</c:v>
                </c:pt>
                <c:pt idx="2065">
                  <c:v>24555.710667238163</c:v>
                </c:pt>
                <c:pt idx="2066">
                  <c:v>24555.494945193401</c:v>
                </c:pt>
                <c:pt idx="2067">
                  <c:v>24555.279222604204</c:v>
                </c:pt>
                <c:pt idx="2068">
                  <c:v>24555.06349947058</c:v>
                </c:pt>
                <c:pt idx="2069">
                  <c:v>24554.847775792539</c:v>
                </c:pt>
                <c:pt idx="2070">
                  <c:v>24554.632051570094</c:v>
                </c:pt>
                <c:pt idx="2071">
                  <c:v>24554.416326803246</c:v>
                </c:pt>
                <c:pt idx="2072">
                  <c:v>24554.200601492015</c:v>
                </c:pt>
                <c:pt idx="2073">
                  <c:v>24553.984875636404</c:v>
                </c:pt>
                <c:pt idx="2074">
                  <c:v>24553.769149236428</c:v>
                </c:pt>
                <c:pt idx="2075">
                  <c:v>24553.553422292098</c:v>
                </c:pt>
                <c:pt idx="2076">
                  <c:v>24553.337694803417</c:v>
                </c:pt>
                <c:pt idx="2077">
                  <c:v>24553.121966770403</c:v>
                </c:pt>
                <c:pt idx="2078">
                  <c:v>24552.906238193063</c:v>
                </c:pt>
                <c:pt idx="2079">
                  <c:v>24552.690509071403</c:v>
                </c:pt>
                <c:pt idx="2080">
                  <c:v>24552.474779405438</c:v>
                </c:pt>
                <c:pt idx="2081">
                  <c:v>24552.259049195174</c:v>
                </c:pt>
                <c:pt idx="2082">
                  <c:v>24552.043318440625</c:v>
                </c:pt>
                <c:pt idx="2083">
                  <c:v>24551.827587141797</c:v>
                </c:pt>
                <c:pt idx="2084">
                  <c:v>24551.611855298706</c:v>
                </c:pt>
                <c:pt idx="2085">
                  <c:v>24551.396122911356</c:v>
                </c:pt>
                <c:pt idx="2086">
                  <c:v>24551.18038997976</c:v>
                </c:pt>
                <c:pt idx="2087">
                  <c:v>24550.964656503929</c:v>
                </c:pt>
                <c:pt idx="2088">
                  <c:v>24550.748922483872</c:v>
                </c:pt>
                <c:pt idx="2089">
                  <c:v>24550.533187919598</c:v>
                </c:pt>
                <c:pt idx="2090">
                  <c:v>24550.317452811116</c:v>
                </c:pt>
                <c:pt idx="2091">
                  <c:v>24550.101717158439</c:v>
                </c:pt>
                <c:pt idx="2092">
                  <c:v>24549.885980961575</c:v>
                </c:pt>
                <c:pt idx="2093">
                  <c:v>24549.670244220535</c:v>
                </c:pt>
                <c:pt idx="2094">
                  <c:v>24549.45450693533</c:v>
                </c:pt>
                <c:pt idx="2095">
                  <c:v>24549.238769105967</c:v>
                </c:pt>
                <c:pt idx="2096">
                  <c:v>24549.023030732456</c:v>
                </c:pt>
                <c:pt idx="2097">
                  <c:v>24548.807291814814</c:v>
                </c:pt>
                <c:pt idx="2098">
                  <c:v>24548.591552353042</c:v>
                </c:pt>
                <c:pt idx="2099">
                  <c:v>24548.375812347153</c:v>
                </c:pt>
                <c:pt idx="2100">
                  <c:v>24548.16007179716</c:v>
                </c:pt>
                <c:pt idx="2101">
                  <c:v>24547.944330703067</c:v>
                </c:pt>
                <c:pt idx="2102">
                  <c:v>24547.728589064889</c:v>
                </c:pt>
                <c:pt idx="2103">
                  <c:v>24547.512846882633</c:v>
                </c:pt>
                <c:pt idx="2104">
                  <c:v>24547.297104156314</c:v>
                </c:pt>
                <c:pt idx="2105">
                  <c:v>24547.081360885939</c:v>
                </c:pt>
                <c:pt idx="2106">
                  <c:v>24546.865617071518</c:v>
                </c:pt>
                <c:pt idx="2107">
                  <c:v>24546.64987271306</c:v>
                </c:pt>
                <c:pt idx="2108">
                  <c:v>24546.434127810575</c:v>
                </c:pt>
                <c:pt idx="2109">
                  <c:v>24546.218382364073</c:v>
                </c:pt>
                <c:pt idx="2110">
                  <c:v>24546.002636373563</c:v>
                </c:pt>
                <c:pt idx="2111">
                  <c:v>24545.786889839055</c:v>
                </c:pt>
                <c:pt idx="2112">
                  <c:v>24545.571142760564</c:v>
                </c:pt>
                <c:pt idx="2113">
                  <c:v>24545.355395138096</c:v>
                </c:pt>
                <c:pt idx="2114">
                  <c:v>24545.139646971664</c:v>
                </c:pt>
                <c:pt idx="2115">
                  <c:v>24544.923898261273</c:v>
                </c:pt>
                <c:pt idx="2116">
                  <c:v>24544.708149006936</c:v>
                </c:pt>
                <c:pt idx="2117">
                  <c:v>24544.492399208662</c:v>
                </c:pt>
                <c:pt idx="2118">
                  <c:v>24544.276648866464</c:v>
                </c:pt>
                <c:pt idx="2119">
                  <c:v>24544.060897980347</c:v>
                </c:pt>
                <c:pt idx="2120">
                  <c:v>24543.845146550328</c:v>
                </c:pt>
                <c:pt idx="2121">
                  <c:v>24543.629394576408</c:v>
                </c:pt>
                <c:pt idx="2122">
                  <c:v>24543.413642058604</c:v>
                </c:pt>
                <c:pt idx="2123">
                  <c:v>24543.197888996925</c:v>
                </c:pt>
                <c:pt idx="2124">
                  <c:v>24542.982135391376</c:v>
                </c:pt>
                <c:pt idx="2125">
                  <c:v>24542.766381241971</c:v>
                </c:pt>
                <c:pt idx="2126">
                  <c:v>24542.550626548717</c:v>
                </c:pt>
                <c:pt idx="2127">
                  <c:v>24542.334871311628</c:v>
                </c:pt>
                <c:pt idx="2128">
                  <c:v>24542.119115530713</c:v>
                </c:pt>
                <c:pt idx="2129">
                  <c:v>24541.903359205982</c:v>
                </c:pt>
                <c:pt idx="2130">
                  <c:v>24541.687602337443</c:v>
                </c:pt>
                <c:pt idx="2131">
                  <c:v>24541.471844925109</c:v>
                </c:pt>
                <c:pt idx="2132">
                  <c:v>24541.256086968988</c:v>
                </c:pt>
                <c:pt idx="2133">
                  <c:v>24541.040328469091</c:v>
                </c:pt>
                <c:pt idx="2134">
                  <c:v>24540.824569425426</c:v>
                </c:pt>
                <c:pt idx="2135">
                  <c:v>24540.608809838006</c:v>
                </c:pt>
                <c:pt idx="2136">
                  <c:v>24540.39304970684</c:v>
                </c:pt>
                <c:pt idx="2137">
                  <c:v>24540.177289031933</c:v>
                </c:pt>
                <c:pt idx="2138">
                  <c:v>24539.961527813302</c:v>
                </c:pt>
                <c:pt idx="2139">
                  <c:v>24539.745766050954</c:v>
                </c:pt>
                <c:pt idx="2140">
                  <c:v>24539.530003744901</c:v>
                </c:pt>
                <c:pt idx="2141">
                  <c:v>24539.31424089515</c:v>
                </c:pt>
                <c:pt idx="2142">
                  <c:v>24539.098477501713</c:v>
                </c:pt>
                <c:pt idx="2143">
                  <c:v>24538.882713564599</c:v>
                </c:pt>
                <c:pt idx="2144">
                  <c:v>24538.666949083814</c:v>
                </c:pt>
                <c:pt idx="2145">
                  <c:v>24538.451184059377</c:v>
                </c:pt>
                <c:pt idx="2146">
                  <c:v>24538.235418491291</c:v>
                </c:pt>
                <c:pt idx="2147">
                  <c:v>24538.019652379568</c:v>
                </c:pt>
                <c:pt idx="2148">
                  <c:v>24537.803885724217</c:v>
                </c:pt>
                <c:pt idx="2149">
                  <c:v>24537.588118525251</c:v>
                </c:pt>
                <c:pt idx="2150">
                  <c:v>24537.372350782676</c:v>
                </c:pt>
                <c:pt idx="2151">
                  <c:v>24537.156582496504</c:v>
                </c:pt>
                <c:pt idx="2152">
                  <c:v>24536.940813666744</c:v>
                </c:pt>
                <c:pt idx="2153">
                  <c:v>24536.725044293409</c:v>
                </c:pt>
                <c:pt idx="2154">
                  <c:v>24536.509274376509</c:v>
                </c:pt>
                <c:pt idx="2155">
                  <c:v>24536.293503916051</c:v>
                </c:pt>
                <c:pt idx="2156">
                  <c:v>24536.077732912046</c:v>
                </c:pt>
                <c:pt idx="2157">
                  <c:v>24535.861961364502</c:v>
                </c:pt>
                <c:pt idx="2158">
                  <c:v>24535.64618927343</c:v>
                </c:pt>
                <c:pt idx="2159">
                  <c:v>24535.430416638839</c:v>
                </c:pt>
                <c:pt idx="2160">
                  <c:v>24535.214643460742</c:v>
                </c:pt>
                <c:pt idx="2161">
                  <c:v>24534.998869739149</c:v>
                </c:pt>
                <c:pt idx="2162">
                  <c:v>24534.783095474068</c:v>
                </c:pt>
                <c:pt idx="2163">
                  <c:v>24534.567320665508</c:v>
                </c:pt>
                <c:pt idx="2164">
                  <c:v>24534.351545313482</c:v>
                </c:pt>
                <c:pt idx="2165">
                  <c:v>24534.135769417997</c:v>
                </c:pt>
                <c:pt idx="2166">
                  <c:v>24533.919992979063</c:v>
                </c:pt>
                <c:pt idx="2167">
                  <c:v>24533.704215996691</c:v>
                </c:pt>
                <c:pt idx="2168">
                  <c:v>24533.488438470893</c:v>
                </c:pt>
                <c:pt idx="2169">
                  <c:v>24533.272660401675</c:v>
                </c:pt>
                <c:pt idx="2170">
                  <c:v>24533.056881789053</c:v>
                </c:pt>
                <c:pt idx="2171">
                  <c:v>24532.841102633032</c:v>
                </c:pt>
                <c:pt idx="2172">
                  <c:v>24532.625322933622</c:v>
                </c:pt>
                <c:pt idx="2173">
                  <c:v>24532.409542690835</c:v>
                </c:pt>
                <c:pt idx="2174">
                  <c:v>24532.19376190468</c:v>
                </c:pt>
                <c:pt idx="2175">
                  <c:v>24531.977980575168</c:v>
                </c:pt>
                <c:pt idx="2176">
                  <c:v>24531.762198702305</c:v>
                </c:pt>
                <c:pt idx="2177">
                  <c:v>24531.546416286106</c:v>
                </c:pt>
                <c:pt idx="2178">
                  <c:v>24531.330633326579</c:v>
                </c:pt>
                <c:pt idx="2179">
                  <c:v>24531.114849823734</c:v>
                </c:pt>
                <c:pt idx="2180">
                  <c:v>24530.899065777579</c:v>
                </c:pt>
                <c:pt idx="2181">
                  <c:v>24530.683281188129</c:v>
                </c:pt>
                <c:pt idx="2182">
                  <c:v>24530.467496055389</c:v>
                </c:pt>
                <c:pt idx="2183">
                  <c:v>24530.251710379373</c:v>
                </c:pt>
                <c:pt idx="2184">
                  <c:v>24530.035924160085</c:v>
                </c:pt>
                <c:pt idx="2185">
                  <c:v>24529.820137397543</c:v>
                </c:pt>
                <c:pt idx="2186">
                  <c:v>24529.604350091751</c:v>
                </c:pt>
                <c:pt idx="2187">
                  <c:v>24529.388562242719</c:v>
                </c:pt>
                <c:pt idx="2188">
                  <c:v>24529.172773850456</c:v>
                </c:pt>
                <c:pt idx="2189">
                  <c:v>24528.956984914974</c:v>
                </c:pt>
                <c:pt idx="2190">
                  <c:v>24528.741195436283</c:v>
                </c:pt>
                <c:pt idx="2191">
                  <c:v>24528.525405414395</c:v>
                </c:pt>
                <c:pt idx="2192">
                  <c:v>24528.30961484932</c:v>
                </c:pt>
                <c:pt idx="2193">
                  <c:v>24528.093823741066</c:v>
                </c:pt>
                <c:pt idx="2194">
                  <c:v>24527.87803208964</c:v>
                </c:pt>
                <c:pt idx="2195">
                  <c:v>24527.662239895053</c:v>
                </c:pt>
                <c:pt idx="2196">
                  <c:v>24527.446447157319</c:v>
                </c:pt>
                <c:pt idx="2197">
                  <c:v>24527.230653876446</c:v>
                </c:pt>
                <c:pt idx="2198">
                  <c:v>24527.014860052444</c:v>
                </c:pt>
                <c:pt idx="2199">
                  <c:v>24526.799065685325</c:v>
                </c:pt>
                <c:pt idx="2200">
                  <c:v>24526.583270775092</c:v>
                </c:pt>
                <c:pt idx="2201">
                  <c:v>24526.36747532176</c:v>
                </c:pt>
                <c:pt idx="2202">
                  <c:v>24526.15167932534</c:v>
                </c:pt>
                <c:pt idx="2203">
                  <c:v>24525.935882785841</c:v>
                </c:pt>
                <c:pt idx="2204">
                  <c:v>24525.720085703273</c:v>
                </c:pt>
                <c:pt idx="2205">
                  <c:v>24525.504288077642</c:v>
                </c:pt>
                <c:pt idx="2206">
                  <c:v>24525.288489908962</c:v>
                </c:pt>
                <c:pt idx="2207">
                  <c:v>24525.072691197242</c:v>
                </c:pt>
                <c:pt idx="2208">
                  <c:v>24524.856891942494</c:v>
                </c:pt>
                <c:pt idx="2209">
                  <c:v>24524.641092144724</c:v>
                </c:pt>
                <c:pt idx="2210">
                  <c:v>24524.425291803942</c:v>
                </c:pt>
                <c:pt idx="2211">
                  <c:v>24524.209490920162</c:v>
                </c:pt>
                <c:pt idx="2212">
                  <c:v>24523.993689493393</c:v>
                </c:pt>
                <c:pt idx="2213">
                  <c:v>24523.77788752364</c:v>
                </c:pt>
                <c:pt idx="2214">
                  <c:v>24523.562085010919</c:v>
                </c:pt>
                <c:pt idx="2215">
                  <c:v>24523.346281955237</c:v>
                </c:pt>
                <c:pt idx="2216">
                  <c:v>24523.130478356601</c:v>
                </c:pt>
                <c:pt idx="2217">
                  <c:v>24522.914674215026</c:v>
                </c:pt>
                <c:pt idx="2218">
                  <c:v>24522.698869530523</c:v>
                </c:pt>
                <c:pt idx="2219">
                  <c:v>24522.483064303098</c:v>
                </c:pt>
                <c:pt idx="2220">
                  <c:v>24522.26725853276</c:v>
                </c:pt>
                <c:pt idx="2221">
                  <c:v>24522.051452219523</c:v>
                </c:pt>
                <c:pt idx="2222">
                  <c:v>24521.835645363397</c:v>
                </c:pt>
                <c:pt idx="2223">
                  <c:v>24521.619837964387</c:v>
                </c:pt>
                <c:pt idx="2224">
                  <c:v>24521.404030022506</c:v>
                </c:pt>
                <c:pt idx="2225">
                  <c:v>24521.188221537763</c:v>
                </c:pt>
                <c:pt idx="2226">
                  <c:v>24520.972412510167</c:v>
                </c:pt>
                <c:pt idx="2227">
                  <c:v>24520.756602939731</c:v>
                </c:pt>
                <c:pt idx="2228">
                  <c:v>24520.540792826461</c:v>
                </c:pt>
                <c:pt idx="2229">
                  <c:v>24520.324982170372</c:v>
                </c:pt>
                <c:pt idx="2230">
                  <c:v>24520.109170971475</c:v>
                </c:pt>
                <c:pt idx="2231">
                  <c:v>24519.893359229773</c:v>
                </c:pt>
                <c:pt idx="2232">
                  <c:v>24519.67754694528</c:v>
                </c:pt>
                <c:pt idx="2233">
                  <c:v>24519.461734118002</c:v>
                </c:pt>
                <c:pt idx="2234">
                  <c:v>24519.245920747951</c:v>
                </c:pt>
                <c:pt idx="2235">
                  <c:v>24519.030106835144</c:v>
                </c:pt>
                <c:pt idx="2236">
                  <c:v>24518.814292379579</c:v>
                </c:pt>
                <c:pt idx="2237">
                  <c:v>24518.598477381274</c:v>
                </c:pt>
                <c:pt idx="2238">
                  <c:v>24518.382661840235</c:v>
                </c:pt>
                <c:pt idx="2239">
                  <c:v>24518.166845756474</c:v>
                </c:pt>
                <c:pt idx="2240">
                  <c:v>24517.951029129999</c:v>
                </c:pt>
                <c:pt idx="2241">
                  <c:v>24517.735211960822</c:v>
                </c:pt>
                <c:pt idx="2242">
                  <c:v>24517.51939424895</c:v>
                </c:pt>
                <c:pt idx="2243">
                  <c:v>24517.303575994396</c:v>
                </c:pt>
                <c:pt idx="2244">
                  <c:v>24517.087757197172</c:v>
                </c:pt>
                <c:pt idx="2245">
                  <c:v>24516.871937857282</c:v>
                </c:pt>
                <c:pt idx="2246">
                  <c:v>24516.65611797474</c:v>
                </c:pt>
                <c:pt idx="2247">
                  <c:v>24516.440297549554</c:v>
                </c:pt>
                <c:pt idx="2248">
                  <c:v>24516.224476581738</c:v>
                </c:pt>
                <c:pt idx="2249">
                  <c:v>24516.008655071295</c:v>
                </c:pt>
                <c:pt idx="2250">
                  <c:v>24515.79283301824</c:v>
                </c:pt>
                <c:pt idx="2251">
                  <c:v>24515.577010422581</c:v>
                </c:pt>
                <c:pt idx="2252">
                  <c:v>24515.361187284328</c:v>
                </c:pt>
                <c:pt idx="2253">
                  <c:v>24515.145363603489</c:v>
                </c:pt>
                <c:pt idx="2254">
                  <c:v>24514.929539380075</c:v>
                </c:pt>
                <c:pt idx="2255">
                  <c:v>24514.713714614099</c:v>
                </c:pt>
                <c:pt idx="2256">
                  <c:v>24514.497889305567</c:v>
                </c:pt>
                <c:pt idx="2257">
                  <c:v>24514.282063454491</c:v>
                </c:pt>
                <c:pt idx="2258">
                  <c:v>24514.066237060881</c:v>
                </c:pt>
                <c:pt idx="2259">
                  <c:v>24513.850410124749</c:v>
                </c:pt>
                <c:pt idx="2260">
                  <c:v>24513.6345826461</c:v>
                </c:pt>
                <c:pt idx="2261">
                  <c:v>24513.418754624949</c:v>
                </c:pt>
                <c:pt idx="2262">
                  <c:v>24513.202926061298</c:v>
                </c:pt>
                <c:pt idx="2263">
                  <c:v>24512.987096955163</c:v>
                </c:pt>
                <c:pt idx="2264">
                  <c:v>24512.771267306554</c:v>
                </c:pt>
                <c:pt idx="2265">
                  <c:v>24512.555437115479</c:v>
                </c:pt>
                <c:pt idx="2266">
                  <c:v>24512.339606381953</c:v>
                </c:pt>
                <c:pt idx="2267">
                  <c:v>24512.123775105978</c:v>
                </c:pt>
                <c:pt idx="2268">
                  <c:v>24511.907943287566</c:v>
                </c:pt>
                <c:pt idx="2269">
                  <c:v>24511.692110926731</c:v>
                </c:pt>
                <c:pt idx="2270">
                  <c:v>24511.476278023478</c:v>
                </c:pt>
                <c:pt idx="2271">
                  <c:v>24511.260444577816</c:v>
                </c:pt>
                <c:pt idx="2272">
                  <c:v>24511.044610589761</c:v>
                </c:pt>
                <c:pt idx="2273">
                  <c:v>24510.828776059319</c:v>
                </c:pt>
                <c:pt idx="2274">
                  <c:v>24510.612940986499</c:v>
                </c:pt>
                <c:pt idx="2275">
                  <c:v>24510.397105371314</c:v>
                </c:pt>
                <c:pt idx="2276">
                  <c:v>24510.181269213772</c:v>
                </c:pt>
                <c:pt idx="2277">
                  <c:v>24509.965432513884</c:v>
                </c:pt>
                <c:pt idx="2278">
                  <c:v>24509.74959527166</c:v>
                </c:pt>
                <c:pt idx="2279">
                  <c:v>24509.533757487108</c:v>
                </c:pt>
                <c:pt idx="2280">
                  <c:v>24509.317919160239</c:v>
                </c:pt>
                <c:pt idx="2281">
                  <c:v>24509.102080291064</c:v>
                </c:pt>
                <c:pt idx="2282">
                  <c:v>24508.88624087959</c:v>
                </c:pt>
                <c:pt idx="2283">
                  <c:v>24508.670400925828</c:v>
                </c:pt>
                <c:pt idx="2284">
                  <c:v>24508.454560429789</c:v>
                </c:pt>
                <c:pt idx="2285">
                  <c:v>24508.238719391484</c:v>
                </c:pt>
                <c:pt idx="2286">
                  <c:v>24508.022877810919</c:v>
                </c:pt>
                <c:pt idx="2287">
                  <c:v>24507.807035688107</c:v>
                </c:pt>
                <c:pt idx="2288">
                  <c:v>24507.591193023058</c:v>
                </c:pt>
                <c:pt idx="2289">
                  <c:v>24507.375349815782</c:v>
                </c:pt>
                <c:pt idx="2290">
                  <c:v>24507.159506066288</c:v>
                </c:pt>
                <c:pt idx="2291">
                  <c:v>24506.943661774581</c:v>
                </c:pt>
                <c:pt idx="2292">
                  <c:v>24506.727816940678</c:v>
                </c:pt>
                <c:pt idx="2293">
                  <c:v>24506.511971564589</c:v>
                </c:pt>
                <c:pt idx="2294">
                  <c:v>24506.29612564632</c:v>
                </c:pt>
                <c:pt idx="2295">
                  <c:v>24506.08027918588</c:v>
                </c:pt>
                <c:pt idx="2296">
                  <c:v>24505.86443218328</c:v>
                </c:pt>
                <c:pt idx="2297">
                  <c:v>24505.648584638529</c:v>
                </c:pt>
                <c:pt idx="2298">
                  <c:v>24505.43273655164</c:v>
                </c:pt>
                <c:pt idx="2299">
                  <c:v>24505.216887922623</c:v>
                </c:pt>
                <c:pt idx="2300">
                  <c:v>24505.001038751485</c:v>
                </c:pt>
                <c:pt idx="2301">
                  <c:v>24504.785189038237</c:v>
                </c:pt>
                <c:pt idx="2302">
                  <c:v>24504.569338782891</c:v>
                </c:pt>
                <c:pt idx="2303">
                  <c:v>24504.353487985452</c:v>
                </c:pt>
                <c:pt idx="2304">
                  <c:v>24504.137636645934</c:v>
                </c:pt>
                <c:pt idx="2305">
                  <c:v>24503.921784764349</c:v>
                </c:pt>
                <c:pt idx="2306">
                  <c:v>24503.705932340701</c:v>
                </c:pt>
                <c:pt idx="2307">
                  <c:v>24503.490079375002</c:v>
                </c:pt>
                <c:pt idx="2308">
                  <c:v>24503.274225867262</c:v>
                </c:pt>
                <c:pt idx="2309">
                  <c:v>24503.058371817493</c:v>
                </c:pt>
                <c:pt idx="2310">
                  <c:v>24502.842517225701</c:v>
                </c:pt>
                <c:pt idx="2311">
                  <c:v>24502.626662091898</c:v>
                </c:pt>
                <c:pt idx="2312">
                  <c:v>24502.410806416094</c:v>
                </c:pt>
                <c:pt idx="2313">
                  <c:v>24502.194950198296</c:v>
                </c:pt>
                <c:pt idx="2314">
                  <c:v>24501.97909343852</c:v>
                </c:pt>
                <c:pt idx="2315">
                  <c:v>24501.763236136772</c:v>
                </c:pt>
                <c:pt idx="2316">
                  <c:v>24501.547378293064</c:v>
                </c:pt>
                <c:pt idx="2317">
                  <c:v>24501.331519907402</c:v>
                </c:pt>
                <c:pt idx="2318">
                  <c:v>24501.115660979798</c:v>
                </c:pt>
                <c:pt idx="2319">
                  <c:v>24500.899801510259</c:v>
                </c:pt>
                <c:pt idx="2320">
                  <c:v>24500.683941498799</c:v>
                </c:pt>
                <c:pt idx="2321">
                  <c:v>24500.468080945426</c:v>
                </c:pt>
                <c:pt idx="2322">
                  <c:v>24500.25221985015</c:v>
                </c:pt>
                <c:pt idx="2323">
                  <c:v>24500.036358212979</c:v>
                </c:pt>
                <c:pt idx="2324">
                  <c:v>24499.820496033928</c:v>
                </c:pt>
                <c:pt idx="2325">
                  <c:v>24499.604633313003</c:v>
                </c:pt>
                <c:pt idx="2326">
                  <c:v>24499.388770050213</c:v>
                </c:pt>
                <c:pt idx="2327">
                  <c:v>24499.172906245571</c:v>
                </c:pt>
                <c:pt idx="2328">
                  <c:v>24498.957041899084</c:v>
                </c:pt>
                <c:pt idx="2329">
                  <c:v>24498.741177010765</c:v>
                </c:pt>
                <c:pt idx="2330">
                  <c:v>24498.525311580619</c:v>
                </c:pt>
                <c:pt idx="2331">
                  <c:v>24498.309445608662</c:v>
                </c:pt>
                <c:pt idx="2332">
                  <c:v>24498.093579094897</c:v>
                </c:pt>
                <c:pt idx="2333">
                  <c:v>24497.877712039339</c:v>
                </c:pt>
                <c:pt idx="2334">
                  <c:v>24497.661844441998</c:v>
                </c:pt>
                <c:pt idx="2335">
                  <c:v>24497.445976302883</c:v>
                </c:pt>
                <c:pt idx="2336">
                  <c:v>24497.230107621999</c:v>
                </c:pt>
                <c:pt idx="2337">
                  <c:v>24497.014238399363</c:v>
                </c:pt>
                <c:pt idx="2338">
                  <c:v>24496.79836863498</c:v>
                </c:pt>
                <c:pt idx="2339">
                  <c:v>24496.582498328862</c:v>
                </c:pt>
                <c:pt idx="2340">
                  <c:v>24496.366627481017</c:v>
                </c:pt>
                <c:pt idx="2341">
                  <c:v>24496.150756091454</c:v>
                </c:pt>
                <c:pt idx="2342">
                  <c:v>24495.934884160186</c:v>
                </c:pt>
                <c:pt idx="2343">
                  <c:v>24495.719011687223</c:v>
                </c:pt>
                <c:pt idx="2344">
                  <c:v>24495.503138672575</c:v>
                </c:pt>
                <c:pt idx="2345">
                  <c:v>24495.287265116251</c:v>
                </c:pt>
                <c:pt idx="2346">
                  <c:v>24495.07139101826</c:v>
                </c:pt>
                <c:pt idx="2347">
                  <c:v>24494.855516378611</c:v>
                </c:pt>
                <c:pt idx="2348">
                  <c:v>24494.639641197318</c:v>
                </c:pt>
                <c:pt idx="2349">
                  <c:v>24494.423765474385</c:v>
                </c:pt>
                <c:pt idx="2350">
                  <c:v>24494.207889209822</c:v>
                </c:pt>
                <c:pt idx="2351">
                  <c:v>24493.992012403643</c:v>
                </c:pt>
                <c:pt idx="2352">
                  <c:v>24493.776135055858</c:v>
                </c:pt>
                <c:pt idx="2353">
                  <c:v>24493.560257166475</c:v>
                </c:pt>
                <c:pt idx="2354">
                  <c:v>24493.344378735503</c:v>
                </c:pt>
                <c:pt idx="2355">
                  <c:v>24493.128499762952</c:v>
                </c:pt>
                <c:pt idx="2356">
                  <c:v>24492.912620248833</c:v>
                </c:pt>
                <c:pt idx="2357">
                  <c:v>24492.696740193154</c:v>
                </c:pt>
                <c:pt idx="2358">
                  <c:v>24492.480859595929</c:v>
                </c:pt>
                <c:pt idx="2359">
                  <c:v>24492.264978457166</c:v>
                </c:pt>
                <c:pt idx="2360">
                  <c:v>24492.049096776871</c:v>
                </c:pt>
                <c:pt idx="2361">
                  <c:v>24491.833214555056</c:v>
                </c:pt>
                <c:pt idx="2362">
                  <c:v>24491.617331791731</c:v>
                </c:pt>
                <c:pt idx="2363">
                  <c:v>24491.401448486908</c:v>
                </c:pt>
                <c:pt idx="2364">
                  <c:v>24491.185564640597</c:v>
                </c:pt>
                <c:pt idx="2365">
                  <c:v>24490.969680252801</c:v>
                </c:pt>
                <c:pt idx="2366">
                  <c:v>24490.753795323537</c:v>
                </c:pt>
                <c:pt idx="2367">
                  <c:v>24490.537909852814</c:v>
                </c:pt>
                <c:pt idx="2368">
                  <c:v>24490.322023840639</c:v>
                </c:pt>
                <c:pt idx="2369">
                  <c:v>24490.106137287024</c:v>
                </c:pt>
                <c:pt idx="2370">
                  <c:v>24489.890250191977</c:v>
                </c:pt>
                <c:pt idx="2371">
                  <c:v>24489.67436255551</c:v>
                </c:pt>
                <c:pt idx="2372">
                  <c:v>24489.458474377629</c:v>
                </c:pt>
                <c:pt idx="2373">
                  <c:v>24489.242585658347</c:v>
                </c:pt>
                <c:pt idx="2374">
                  <c:v>24489.026696397676</c:v>
                </c:pt>
                <c:pt idx="2375">
                  <c:v>24488.810806595622</c:v>
                </c:pt>
                <c:pt idx="2376">
                  <c:v>24488.594916252194</c:v>
                </c:pt>
                <c:pt idx="2377">
                  <c:v>24488.379025367405</c:v>
                </c:pt>
                <c:pt idx="2378">
                  <c:v>24488.163133941267</c:v>
                </c:pt>
                <c:pt idx="2379">
                  <c:v>24487.947241973783</c:v>
                </c:pt>
                <c:pt idx="2380">
                  <c:v>24487.731349464968</c:v>
                </c:pt>
                <c:pt idx="2381">
                  <c:v>24487.515456414829</c:v>
                </c:pt>
                <c:pt idx="2382">
                  <c:v>24487.299562823377</c:v>
                </c:pt>
                <c:pt idx="2383">
                  <c:v>24487.083668690622</c:v>
                </c:pt>
                <c:pt idx="2384">
                  <c:v>24486.867774016573</c:v>
                </c:pt>
                <c:pt idx="2385">
                  <c:v>24486.65187880124</c:v>
                </c:pt>
                <c:pt idx="2386">
                  <c:v>24486.435983044634</c:v>
                </c:pt>
                <c:pt idx="2387">
                  <c:v>24486.220086746762</c:v>
                </c:pt>
                <c:pt idx="2388">
                  <c:v>24486.004189907635</c:v>
                </c:pt>
                <c:pt idx="2389">
                  <c:v>24485.788292527264</c:v>
                </c:pt>
                <c:pt idx="2390">
                  <c:v>24485.572394605657</c:v>
                </c:pt>
                <c:pt idx="2391">
                  <c:v>24485.356496142827</c:v>
                </c:pt>
                <c:pt idx="2392">
                  <c:v>24485.140597138783</c:v>
                </c:pt>
                <c:pt idx="2393">
                  <c:v>24484.924697593531</c:v>
                </c:pt>
                <c:pt idx="2394">
                  <c:v>24484.708797507086</c:v>
                </c:pt>
                <c:pt idx="2395">
                  <c:v>24484.492896879452</c:v>
                </c:pt>
                <c:pt idx="2396">
                  <c:v>24484.276995710643</c:v>
                </c:pt>
                <c:pt idx="2397">
                  <c:v>24484.061094000666</c:v>
                </c:pt>
                <c:pt idx="2398">
                  <c:v>24483.845191749537</c:v>
                </c:pt>
                <c:pt idx="2399">
                  <c:v>24483.629288957258</c:v>
                </c:pt>
                <c:pt idx="2400">
                  <c:v>24483.413385623844</c:v>
                </c:pt>
                <c:pt idx="2401">
                  <c:v>24483.197481749303</c:v>
                </c:pt>
                <c:pt idx="2402">
                  <c:v>24482.981577333645</c:v>
                </c:pt>
                <c:pt idx="2403">
                  <c:v>24482.765672376878</c:v>
                </c:pt>
                <c:pt idx="2404">
                  <c:v>24482.549766879012</c:v>
                </c:pt>
                <c:pt idx="2405">
                  <c:v>24482.333860840063</c:v>
                </c:pt>
                <c:pt idx="2406">
                  <c:v>24482.117954260033</c:v>
                </c:pt>
                <c:pt idx="2407">
                  <c:v>24481.902047138934</c:v>
                </c:pt>
                <c:pt idx="2408">
                  <c:v>24481.686139476777</c:v>
                </c:pt>
                <c:pt idx="2409">
                  <c:v>24481.470231273572</c:v>
                </c:pt>
                <c:pt idx="2410">
                  <c:v>24481.254322529327</c:v>
                </c:pt>
                <c:pt idx="2411">
                  <c:v>24481.038413244052</c:v>
                </c:pt>
                <c:pt idx="2412">
                  <c:v>24480.822503417759</c:v>
                </c:pt>
                <c:pt idx="2413">
                  <c:v>24480.606593050456</c:v>
                </c:pt>
                <c:pt idx="2414">
                  <c:v>24480.390682142151</c:v>
                </c:pt>
                <c:pt idx="2415">
                  <c:v>24480.174770692858</c:v>
                </c:pt>
                <c:pt idx="2416">
                  <c:v>24479.958858702586</c:v>
                </c:pt>
                <c:pt idx="2417">
                  <c:v>24479.74294617134</c:v>
                </c:pt>
                <c:pt idx="2418">
                  <c:v>24479.527033099137</c:v>
                </c:pt>
                <c:pt idx="2419">
                  <c:v>24479.311119485981</c:v>
                </c:pt>
                <c:pt idx="2420">
                  <c:v>24479.095205331887</c:v>
                </c:pt>
                <c:pt idx="2421">
                  <c:v>24478.879290636858</c:v>
                </c:pt>
                <c:pt idx="2422">
                  <c:v>24478.663375400909</c:v>
                </c:pt>
                <c:pt idx="2423">
                  <c:v>24478.447459624047</c:v>
                </c:pt>
                <c:pt idx="2424">
                  <c:v>24478.231543306283</c:v>
                </c:pt>
                <c:pt idx="2425">
                  <c:v>24478.015626447625</c:v>
                </c:pt>
                <c:pt idx="2426">
                  <c:v>24477.799709048086</c:v>
                </c:pt>
                <c:pt idx="2427">
                  <c:v>24477.583791107674</c:v>
                </c:pt>
                <c:pt idx="2428">
                  <c:v>24477.367872626401</c:v>
                </c:pt>
                <c:pt idx="2429">
                  <c:v>24477.151953604272</c:v>
                </c:pt>
                <c:pt idx="2430">
                  <c:v>24476.9360340413</c:v>
                </c:pt>
                <c:pt idx="2431">
                  <c:v>24476.720113937499</c:v>
                </c:pt>
                <c:pt idx="2432">
                  <c:v>24476.504193292873</c:v>
                </c:pt>
                <c:pt idx="2433">
                  <c:v>24476.288272107431</c:v>
                </c:pt>
                <c:pt idx="2434">
                  <c:v>24476.072350381186</c:v>
                </c:pt>
                <c:pt idx="2435">
                  <c:v>24475.856428114144</c:v>
                </c:pt>
                <c:pt idx="2436">
                  <c:v>24475.640505306317</c:v>
                </c:pt>
                <c:pt idx="2437">
                  <c:v>24475.424581957719</c:v>
                </c:pt>
                <c:pt idx="2438">
                  <c:v>24475.208658068354</c:v>
                </c:pt>
                <c:pt idx="2439">
                  <c:v>24474.992733638232</c:v>
                </c:pt>
                <c:pt idx="2440">
                  <c:v>24474.776808667368</c:v>
                </c:pt>
                <c:pt idx="2441">
                  <c:v>24474.560883155766</c:v>
                </c:pt>
                <c:pt idx="2442">
                  <c:v>24474.344957103436</c:v>
                </c:pt>
                <c:pt idx="2443">
                  <c:v>24474.12903051039</c:v>
                </c:pt>
                <c:pt idx="2444">
                  <c:v>24473.913103376639</c:v>
                </c:pt>
                <c:pt idx="2445">
                  <c:v>24473.697175702189</c:v>
                </c:pt>
                <c:pt idx="2446">
                  <c:v>24473.481247487052</c:v>
                </c:pt>
                <c:pt idx="2447">
                  <c:v>24473.265318731239</c:v>
                </c:pt>
                <c:pt idx="2448">
                  <c:v>24473.04938943476</c:v>
                </c:pt>
                <c:pt idx="2449">
                  <c:v>24472.833459597623</c:v>
                </c:pt>
                <c:pt idx="2450">
                  <c:v>24472.617529219835</c:v>
                </c:pt>
                <c:pt idx="2451">
                  <c:v>24472.401598301411</c:v>
                </c:pt>
                <c:pt idx="2452">
                  <c:v>24472.185666842361</c:v>
                </c:pt>
                <c:pt idx="2453">
                  <c:v>24471.969734842689</c:v>
                </c:pt>
                <c:pt idx="2454">
                  <c:v>24471.75380230241</c:v>
                </c:pt>
                <c:pt idx="2455">
                  <c:v>24471.537869221531</c:v>
                </c:pt>
                <c:pt idx="2456">
                  <c:v>24471.321935600059</c:v>
                </c:pt>
                <c:pt idx="2457">
                  <c:v>24471.106001438013</c:v>
                </c:pt>
                <c:pt idx="2458">
                  <c:v>24470.890066735396</c:v>
                </c:pt>
                <c:pt idx="2459">
                  <c:v>24470.674131492218</c:v>
                </c:pt>
                <c:pt idx="2460">
                  <c:v>24470.458195708488</c:v>
                </c:pt>
                <c:pt idx="2461">
                  <c:v>24470.242259384217</c:v>
                </c:pt>
                <c:pt idx="2462">
                  <c:v>24470.026322519414</c:v>
                </c:pt>
                <c:pt idx="2463">
                  <c:v>24469.810385114088</c:v>
                </c:pt>
                <c:pt idx="2464">
                  <c:v>24469.594447168256</c:v>
                </c:pt>
                <c:pt idx="2465">
                  <c:v>24469.378508681923</c:v>
                </c:pt>
                <c:pt idx="2466">
                  <c:v>24469.162569655095</c:v>
                </c:pt>
                <c:pt idx="2467">
                  <c:v>24468.946630087783</c:v>
                </c:pt>
                <c:pt idx="2468">
                  <c:v>24468.730689979999</c:v>
                </c:pt>
                <c:pt idx="2469">
                  <c:v>24468.514749331753</c:v>
                </c:pt>
                <c:pt idx="2470">
                  <c:v>24468.298808143052</c:v>
                </c:pt>
                <c:pt idx="2471">
                  <c:v>24468.082866413908</c:v>
                </c:pt>
                <c:pt idx="2472">
                  <c:v>24467.866924144335</c:v>
                </c:pt>
                <c:pt idx="2473">
                  <c:v>24467.650981334336</c:v>
                </c:pt>
                <c:pt idx="2474">
                  <c:v>24467.435037983923</c:v>
                </c:pt>
                <c:pt idx="2475">
                  <c:v>24467.219094093107</c:v>
                </c:pt>
                <c:pt idx="2476">
                  <c:v>24467.003149661894</c:v>
                </c:pt>
                <c:pt idx="2477">
                  <c:v>24466.787204690299</c:v>
                </c:pt>
                <c:pt idx="2478">
                  <c:v>24466.571259178327</c:v>
                </c:pt>
                <c:pt idx="2479">
                  <c:v>24466.355313125991</c:v>
                </c:pt>
                <c:pt idx="2480">
                  <c:v>24466.139366533298</c:v>
                </c:pt>
                <c:pt idx="2481">
                  <c:v>24465.92341940026</c:v>
                </c:pt>
                <c:pt idx="2482">
                  <c:v>24465.707471726884</c:v>
                </c:pt>
                <c:pt idx="2483">
                  <c:v>24465.491523513181</c:v>
                </c:pt>
                <c:pt idx="2484">
                  <c:v>24465.275574759162</c:v>
                </c:pt>
                <c:pt idx="2485">
                  <c:v>24465.059625464837</c:v>
                </c:pt>
                <c:pt idx="2486">
                  <c:v>24464.843675630214</c:v>
                </c:pt>
                <c:pt idx="2487">
                  <c:v>24464.627725255305</c:v>
                </c:pt>
                <c:pt idx="2488">
                  <c:v>24464.411774340118</c:v>
                </c:pt>
                <c:pt idx="2489">
                  <c:v>24464.195822884663</c:v>
                </c:pt>
                <c:pt idx="2490">
                  <c:v>24463.97987088895</c:v>
                </c:pt>
                <c:pt idx="2491">
                  <c:v>24463.76391835299</c:v>
                </c:pt>
                <c:pt idx="2492">
                  <c:v>24463.54796527679</c:v>
                </c:pt>
                <c:pt idx="2493">
                  <c:v>24463.332011660361</c:v>
                </c:pt>
                <c:pt idx="2494">
                  <c:v>24463.116057503714</c:v>
                </c:pt>
                <c:pt idx="2495">
                  <c:v>24462.900102806856</c:v>
                </c:pt>
                <c:pt idx="2496">
                  <c:v>24462.684147569798</c:v>
                </c:pt>
                <c:pt idx="2497">
                  <c:v>24462.468191792552</c:v>
                </c:pt>
                <c:pt idx="2498">
                  <c:v>24462.252235475124</c:v>
                </c:pt>
                <c:pt idx="2499">
                  <c:v>24462.036278617525</c:v>
                </c:pt>
                <c:pt idx="2500">
                  <c:v>24461.820321219766</c:v>
                </c:pt>
                <c:pt idx="2501">
                  <c:v>24461.604363281855</c:v>
                </c:pt>
                <c:pt idx="2502">
                  <c:v>24461.388404803802</c:v>
                </c:pt>
                <c:pt idx="2503">
                  <c:v>24461.172445785614</c:v>
                </c:pt>
                <c:pt idx="2504">
                  <c:v>24460.956486227307</c:v>
                </c:pt>
                <c:pt idx="2505">
                  <c:v>24460.740526128888</c:v>
                </c:pt>
                <c:pt idx="2506">
                  <c:v>24460.524565490367</c:v>
                </c:pt>
                <c:pt idx="2507">
                  <c:v>24460.308604311751</c:v>
                </c:pt>
                <c:pt idx="2508">
                  <c:v>24460.092642593056</c:v>
                </c:pt>
                <c:pt idx="2509">
                  <c:v>24459.876680334284</c:v>
                </c:pt>
                <c:pt idx="2510">
                  <c:v>24459.660717535447</c:v>
                </c:pt>
                <c:pt idx="2511">
                  <c:v>24459.444754196556</c:v>
                </c:pt>
                <c:pt idx="2512">
                  <c:v>24459.228790317622</c:v>
                </c:pt>
                <c:pt idx="2513">
                  <c:v>24459.012825898655</c:v>
                </c:pt>
                <c:pt idx="2514">
                  <c:v>24458.796860939663</c:v>
                </c:pt>
                <c:pt idx="2515">
                  <c:v>24458.580895440657</c:v>
                </c:pt>
                <c:pt idx="2516">
                  <c:v>24458.364929401643</c:v>
                </c:pt>
                <c:pt idx="2517">
                  <c:v>24458.148962822634</c:v>
                </c:pt>
                <c:pt idx="2518">
                  <c:v>24457.932995703639</c:v>
                </c:pt>
                <c:pt idx="2519">
                  <c:v>24457.71702804467</c:v>
                </c:pt>
                <c:pt idx="2520">
                  <c:v>24457.501059845734</c:v>
                </c:pt>
                <c:pt idx="2521">
                  <c:v>24457.285091106838</c:v>
                </c:pt>
                <c:pt idx="2522">
                  <c:v>24457.069121827994</c:v>
                </c:pt>
                <c:pt idx="2523">
                  <c:v>24456.853152009215</c:v>
                </c:pt>
                <c:pt idx="2524">
                  <c:v>24456.637181650509</c:v>
                </c:pt>
                <c:pt idx="2525">
                  <c:v>24456.421210751887</c:v>
                </c:pt>
                <c:pt idx="2526">
                  <c:v>24456.205239313353</c:v>
                </c:pt>
                <c:pt idx="2527">
                  <c:v>24455.98926733492</c:v>
                </c:pt>
                <c:pt idx="2528">
                  <c:v>24455.773294816601</c:v>
                </c:pt>
                <c:pt idx="2529">
                  <c:v>24455.557321758402</c:v>
                </c:pt>
                <c:pt idx="2530">
                  <c:v>24455.341348160331</c:v>
                </c:pt>
                <c:pt idx="2531">
                  <c:v>24455.125374022402</c:v>
                </c:pt>
                <c:pt idx="2532">
                  <c:v>24454.909399344622</c:v>
                </c:pt>
                <c:pt idx="2533">
                  <c:v>24454.693424126999</c:v>
                </c:pt>
                <c:pt idx="2534">
                  <c:v>24454.477448369547</c:v>
                </c:pt>
                <c:pt idx="2535">
                  <c:v>24454.261472072278</c:v>
                </c:pt>
                <c:pt idx="2536">
                  <c:v>24454.045495235197</c:v>
                </c:pt>
                <c:pt idx="2537">
                  <c:v>24453.82951785831</c:v>
                </c:pt>
                <c:pt idx="2538">
                  <c:v>24453.613539941634</c:v>
                </c:pt>
                <c:pt idx="2539">
                  <c:v>24453.397561485177</c:v>
                </c:pt>
                <c:pt idx="2540">
                  <c:v>24453.181582488945</c:v>
                </c:pt>
                <c:pt idx="2541">
                  <c:v>24452.965602952951</c:v>
                </c:pt>
                <c:pt idx="2542">
                  <c:v>24452.749622877203</c:v>
                </c:pt>
                <c:pt idx="2543">
                  <c:v>24452.533642261711</c:v>
                </c:pt>
                <c:pt idx="2544">
                  <c:v>24452.317661106488</c:v>
                </c:pt>
                <c:pt idx="2545">
                  <c:v>24452.101679411542</c:v>
                </c:pt>
                <c:pt idx="2546">
                  <c:v>24451.88569717688</c:v>
                </c:pt>
                <c:pt idx="2547">
                  <c:v>24451.669714402513</c:v>
                </c:pt>
                <c:pt idx="2548">
                  <c:v>24451.453731088448</c:v>
                </c:pt>
                <c:pt idx="2549">
                  <c:v>24451.2377472347</c:v>
                </c:pt>
                <c:pt idx="2550">
                  <c:v>24451.021762841279</c:v>
                </c:pt>
                <c:pt idx="2551">
                  <c:v>24450.80577790819</c:v>
                </c:pt>
                <c:pt idx="2552">
                  <c:v>24450.589792435447</c:v>
                </c:pt>
                <c:pt idx="2553">
                  <c:v>24450.373806423053</c:v>
                </c:pt>
                <c:pt idx="2554">
                  <c:v>24450.157819871023</c:v>
                </c:pt>
                <c:pt idx="2555">
                  <c:v>24449.941832779368</c:v>
                </c:pt>
                <c:pt idx="2556">
                  <c:v>24449.725845148096</c:v>
                </c:pt>
                <c:pt idx="2557">
                  <c:v>24449.509856977216</c:v>
                </c:pt>
                <c:pt idx="2558">
                  <c:v>24449.293868266737</c:v>
                </c:pt>
                <c:pt idx="2559">
                  <c:v>24449.07787901667</c:v>
                </c:pt>
                <c:pt idx="2560">
                  <c:v>24448.861889227024</c:v>
                </c:pt>
                <c:pt idx="2561">
                  <c:v>24448.645898897808</c:v>
                </c:pt>
                <c:pt idx="2562">
                  <c:v>24448.429908029037</c:v>
                </c:pt>
                <c:pt idx="2563">
                  <c:v>24448.213916620713</c:v>
                </c:pt>
                <c:pt idx="2564">
                  <c:v>24447.997924672851</c:v>
                </c:pt>
                <c:pt idx="2565">
                  <c:v>24447.781932185459</c:v>
                </c:pt>
                <c:pt idx="2566">
                  <c:v>24447.565939158547</c:v>
                </c:pt>
                <c:pt idx="2567">
                  <c:v>24447.349945592123</c:v>
                </c:pt>
                <c:pt idx="2568">
                  <c:v>24447.133951486197</c:v>
                </c:pt>
                <c:pt idx="2569">
                  <c:v>24446.917956840778</c:v>
                </c:pt>
                <c:pt idx="2570">
                  <c:v>24446.701961655879</c:v>
                </c:pt>
                <c:pt idx="2571">
                  <c:v>24446.485965931508</c:v>
                </c:pt>
                <c:pt idx="2572">
                  <c:v>24446.269969667675</c:v>
                </c:pt>
                <c:pt idx="2573">
                  <c:v>24446.053972864389</c:v>
                </c:pt>
                <c:pt idx="2574">
                  <c:v>24445.837975521659</c:v>
                </c:pt>
                <c:pt idx="2575">
                  <c:v>24445.621977639494</c:v>
                </c:pt>
                <c:pt idx="2576">
                  <c:v>24445.405979217903</c:v>
                </c:pt>
                <c:pt idx="2577">
                  <c:v>24445.189980256902</c:v>
                </c:pt>
                <c:pt idx="2578">
                  <c:v>24444.973980756495</c:v>
                </c:pt>
                <c:pt idx="2579">
                  <c:v>24444.757980716695</c:v>
                </c:pt>
                <c:pt idx="2580">
                  <c:v>24444.541980137506</c:v>
                </c:pt>
                <c:pt idx="2581">
                  <c:v>24444.325979018948</c:v>
                </c:pt>
                <c:pt idx="2582">
                  <c:v>24444.109977361019</c:v>
                </c:pt>
                <c:pt idx="2583">
                  <c:v>24443.893975163734</c:v>
                </c:pt>
                <c:pt idx="2584">
                  <c:v>24443.677972427104</c:v>
                </c:pt>
                <c:pt idx="2585">
                  <c:v>24443.461969151136</c:v>
                </c:pt>
                <c:pt idx="2586">
                  <c:v>24443.245965335842</c:v>
                </c:pt>
                <c:pt idx="2587">
                  <c:v>24443.029960981232</c:v>
                </c:pt>
                <c:pt idx="2588">
                  <c:v>24442.81395608731</c:v>
                </c:pt>
                <c:pt idx="2589">
                  <c:v>24442.597950654093</c:v>
                </c:pt>
                <c:pt idx="2590">
                  <c:v>24442.381944681587</c:v>
                </c:pt>
                <c:pt idx="2591">
                  <c:v>24442.165938169801</c:v>
                </c:pt>
                <c:pt idx="2592">
                  <c:v>24441.949931118746</c:v>
                </c:pt>
                <c:pt idx="2593">
                  <c:v>24441.733923528434</c:v>
                </c:pt>
                <c:pt idx="2594">
                  <c:v>24441.517915398868</c:v>
                </c:pt>
                <c:pt idx="2595">
                  <c:v>24441.301906730067</c:v>
                </c:pt>
                <c:pt idx="2596">
                  <c:v>24441.085897522033</c:v>
                </c:pt>
                <c:pt idx="2597">
                  <c:v>24440.869887774777</c:v>
                </c:pt>
                <c:pt idx="2598">
                  <c:v>24440.653877488312</c:v>
                </c:pt>
                <c:pt idx="2599">
                  <c:v>24440.437866662644</c:v>
                </c:pt>
                <c:pt idx="2600">
                  <c:v>24440.221855297783</c:v>
                </c:pt>
                <c:pt idx="2601">
                  <c:v>24440.005843393741</c:v>
                </c:pt>
                <c:pt idx="2602">
                  <c:v>24439.789830950529</c:v>
                </c:pt>
                <c:pt idx="2603">
                  <c:v>24439.57381796815</c:v>
                </c:pt>
                <c:pt idx="2604">
                  <c:v>24439.357804446623</c:v>
                </c:pt>
                <c:pt idx="2605">
                  <c:v>24439.141790385951</c:v>
                </c:pt>
                <c:pt idx="2606">
                  <c:v>24438.925775786141</c:v>
                </c:pt>
                <c:pt idx="2607">
                  <c:v>24438.709760647209</c:v>
                </c:pt>
                <c:pt idx="2608">
                  <c:v>24438.493744969164</c:v>
                </c:pt>
                <c:pt idx="2609">
                  <c:v>24438.277728752015</c:v>
                </c:pt>
                <c:pt idx="2610">
                  <c:v>24438.061711995768</c:v>
                </c:pt>
                <c:pt idx="2611">
                  <c:v>24437.845694700434</c:v>
                </c:pt>
                <c:pt idx="2612">
                  <c:v>24437.629676866029</c:v>
                </c:pt>
                <c:pt idx="2613">
                  <c:v>24437.413658492555</c:v>
                </c:pt>
                <c:pt idx="2614">
                  <c:v>24437.197639580023</c:v>
                </c:pt>
                <c:pt idx="2615">
                  <c:v>24436.981620128445</c:v>
                </c:pt>
                <c:pt idx="2616">
                  <c:v>24436.765600137827</c:v>
                </c:pt>
                <c:pt idx="2617">
                  <c:v>24436.549579608185</c:v>
                </c:pt>
                <c:pt idx="2618">
                  <c:v>24436.333558539525</c:v>
                </c:pt>
                <c:pt idx="2619">
                  <c:v>24436.117536931855</c:v>
                </c:pt>
                <c:pt idx="2620">
                  <c:v>24435.901514785186</c:v>
                </c:pt>
                <c:pt idx="2621">
                  <c:v>24435.685492099525</c:v>
                </c:pt>
                <c:pt idx="2622">
                  <c:v>24435.46946887489</c:v>
                </c:pt>
                <c:pt idx="2623">
                  <c:v>24435.253445111284</c:v>
                </c:pt>
                <c:pt idx="2624">
                  <c:v>24435.037420808716</c:v>
                </c:pt>
                <c:pt idx="2625">
                  <c:v>24434.821395967196</c:v>
                </c:pt>
                <c:pt idx="2626">
                  <c:v>24434.605370586734</c:v>
                </c:pt>
                <c:pt idx="2627">
                  <c:v>24434.389344667343</c:v>
                </c:pt>
                <c:pt idx="2628">
                  <c:v>24434.173318209028</c:v>
                </c:pt>
                <c:pt idx="2629">
                  <c:v>24433.957291211806</c:v>
                </c:pt>
                <c:pt idx="2630">
                  <c:v>24433.741263675678</c:v>
                </c:pt>
                <c:pt idx="2631">
                  <c:v>24433.525235600657</c:v>
                </c:pt>
                <c:pt idx="2632">
                  <c:v>24433.309206986753</c:v>
                </c:pt>
                <c:pt idx="2633">
                  <c:v>24433.093177833976</c:v>
                </c:pt>
                <c:pt idx="2634">
                  <c:v>24432.877148142335</c:v>
                </c:pt>
                <c:pt idx="2635">
                  <c:v>24432.661117911841</c:v>
                </c:pt>
                <c:pt idx="2636">
                  <c:v>24432.4450871425</c:v>
                </c:pt>
                <c:pt idx="2637">
                  <c:v>24432.229055834323</c:v>
                </c:pt>
                <c:pt idx="2638">
                  <c:v>24432.013023987322</c:v>
                </c:pt>
                <c:pt idx="2639">
                  <c:v>24431.796991601503</c:v>
                </c:pt>
                <c:pt idx="2640">
                  <c:v>24431.580958676881</c:v>
                </c:pt>
                <c:pt idx="2641">
                  <c:v>24431.364925213464</c:v>
                </c:pt>
                <c:pt idx="2642">
                  <c:v>24431.148891211258</c:v>
                </c:pt>
                <c:pt idx="2643">
                  <c:v>24430.932856670275</c:v>
                </c:pt>
                <c:pt idx="2644">
                  <c:v>24430.716821590526</c:v>
                </c:pt>
                <c:pt idx="2645">
                  <c:v>24430.500785972017</c:v>
                </c:pt>
                <c:pt idx="2646">
                  <c:v>24430.28474981476</c:v>
                </c:pt>
                <c:pt idx="2647">
                  <c:v>24430.068713118766</c:v>
                </c:pt>
                <c:pt idx="2648">
                  <c:v>24429.852675884042</c:v>
                </c:pt>
                <c:pt idx="2649">
                  <c:v>24429.636638110598</c:v>
                </c:pt>
                <c:pt idx="2650">
                  <c:v>24429.420599798446</c:v>
                </c:pt>
                <c:pt idx="2651">
                  <c:v>24429.204560947594</c:v>
                </c:pt>
                <c:pt idx="2652">
                  <c:v>24428.988521558051</c:v>
                </c:pt>
                <c:pt idx="2653">
                  <c:v>24428.772481629825</c:v>
                </c:pt>
                <c:pt idx="2654">
                  <c:v>24428.556441162928</c:v>
                </c:pt>
                <c:pt idx="2655">
                  <c:v>24428.340400157369</c:v>
                </c:pt>
                <c:pt idx="2656">
                  <c:v>24428.12435861316</c:v>
                </c:pt>
                <c:pt idx="2657">
                  <c:v>24427.908316530309</c:v>
                </c:pt>
                <c:pt idx="2658">
                  <c:v>24427.692273908826</c:v>
                </c:pt>
                <c:pt idx="2659">
                  <c:v>24427.476230748718</c:v>
                </c:pt>
                <c:pt idx="2660">
                  <c:v>24427.260187049993</c:v>
                </c:pt>
                <c:pt idx="2661">
                  <c:v>24427.044142812665</c:v>
                </c:pt>
                <c:pt idx="2662">
                  <c:v>24426.828098036742</c:v>
                </c:pt>
                <c:pt idx="2663">
                  <c:v>24426.612052722234</c:v>
                </c:pt>
                <c:pt idx="2664">
                  <c:v>24426.396006869152</c:v>
                </c:pt>
                <c:pt idx="2665">
                  <c:v>24426.179960477504</c:v>
                </c:pt>
                <c:pt idx="2666">
                  <c:v>24425.963913547301</c:v>
                </c:pt>
                <c:pt idx="2667">
                  <c:v>24425.747866078553</c:v>
                </c:pt>
                <c:pt idx="2668">
                  <c:v>24425.531818071267</c:v>
                </c:pt>
                <c:pt idx="2669">
                  <c:v>24425.315769525456</c:v>
                </c:pt>
                <c:pt idx="2670">
                  <c:v>24425.099720441125</c:v>
                </c:pt>
                <c:pt idx="2671">
                  <c:v>24424.883670818286</c:v>
                </c:pt>
                <c:pt idx="2672">
                  <c:v>24424.667620656946</c:v>
                </c:pt>
                <c:pt idx="2673">
                  <c:v>24424.45156995712</c:v>
                </c:pt>
                <c:pt idx="2674">
                  <c:v>24424.235518718815</c:v>
                </c:pt>
                <c:pt idx="2675">
                  <c:v>24424.019466942042</c:v>
                </c:pt>
                <c:pt idx="2676">
                  <c:v>24423.803414626807</c:v>
                </c:pt>
                <c:pt idx="2677">
                  <c:v>24423.587361773119</c:v>
                </c:pt>
                <c:pt idx="2678">
                  <c:v>24423.371308380993</c:v>
                </c:pt>
                <c:pt idx="2679">
                  <c:v>24423.155254450434</c:v>
                </c:pt>
                <c:pt idx="2680">
                  <c:v>24422.939199981454</c:v>
                </c:pt>
                <c:pt idx="2681">
                  <c:v>24422.723144974065</c:v>
                </c:pt>
                <c:pt idx="2682">
                  <c:v>24422.507089428273</c:v>
                </c:pt>
                <c:pt idx="2683">
                  <c:v>24422.291033344085</c:v>
                </c:pt>
                <c:pt idx="2684">
                  <c:v>24422.074976721517</c:v>
                </c:pt>
                <c:pt idx="2685">
                  <c:v>24421.858919560575</c:v>
                </c:pt>
                <c:pt idx="2686">
                  <c:v>24421.64286186127</c:v>
                </c:pt>
                <c:pt idx="2687">
                  <c:v>24421.426803623614</c:v>
                </c:pt>
                <c:pt idx="2688">
                  <c:v>24421.210744847609</c:v>
                </c:pt>
                <c:pt idx="2689">
                  <c:v>24420.994685533271</c:v>
                </c:pt>
                <c:pt idx="2690">
                  <c:v>24420.778625680607</c:v>
                </c:pt>
                <c:pt idx="2691">
                  <c:v>24420.562565289627</c:v>
                </c:pt>
                <c:pt idx="2692">
                  <c:v>24420.346504360339</c:v>
                </c:pt>
                <c:pt idx="2693">
                  <c:v>24420.130442892754</c:v>
                </c:pt>
                <c:pt idx="2694">
                  <c:v>24419.914380886883</c:v>
                </c:pt>
                <c:pt idx="2695">
                  <c:v>24419.698318342733</c:v>
                </c:pt>
                <c:pt idx="2696">
                  <c:v>24419.482255260315</c:v>
                </c:pt>
                <c:pt idx="2697">
                  <c:v>24419.266191639639</c:v>
                </c:pt>
                <c:pt idx="2698">
                  <c:v>24419.050127480717</c:v>
                </c:pt>
                <c:pt idx="2699">
                  <c:v>24418.834062783553</c:v>
                </c:pt>
                <c:pt idx="2700">
                  <c:v>24418.617997548161</c:v>
                </c:pt>
                <c:pt idx="2701">
                  <c:v>24418.401931774551</c:v>
                </c:pt>
                <c:pt idx="2702">
                  <c:v>24418.185865462729</c:v>
                </c:pt>
                <c:pt idx="2703">
                  <c:v>24417.969798612707</c:v>
                </c:pt>
                <c:pt idx="2704">
                  <c:v>24417.753731224493</c:v>
                </c:pt>
                <c:pt idx="2705">
                  <c:v>24417.537663298095</c:v>
                </c:pt>
                <c:pt idx="2706">
                  <c:v>24417.321594833527</c:v>
                </c:pt>
                <c:pt idx="2707">
                  <c:v>24417.105525830797</c:v>
                </c:pt>
                <c:pt idx="2708">
                  <c:v>24416.889456289915</c:v>
                </c:pt>
                <c:pt idx="2709">
                  <c:v>24416.673386210889</c:v>
                </c:pt>
                <c:pt idx="2710">
                  <c:v>24416.457315593729</c:v>
                </c:pt>
                <c:pt idx="2711">
                  <c:v>24416.241244438443</c:v>
                </c:pt>
                <c:pt idx="2712">
                  <c:v>24416.025172745045</c:v>
                </c:pt>
                <c:pt idx="2713">
                  <c:v>24415.809100513543</c:v>
                </c:pt>
                <c:pt idx="2714">
                  <c:v>24415.593027743944</c:v>
                </c:pt>
                <c:pt idx="2715">
                  <c:v>24415.376954436262</c:v>
                </c:pt>
                <c:pt idx="2716">
                  <c:v>24415.160880590502</c:v>
                </c:pt>
                <c:pt idx="2717">
                  <c:v>24414.944806206677</c:v>
                </c:pt>
                <c:pt idx="2718">
                  <c:v>24414.728731284795</c:v>
                </c:pt>
                <c:pt idx="2719">
                  <c:v>24414.512655824863</c:v>
                </c:pt>
                <c:pt idx="2720">
                  <c:v>24414.296579826896</c:v>
                </c:pt>
                <c:pt idx="2721">
                  <c:v>24414.080503290897</c:v>
                </c:pt>
                <c:pt idx="2722">
                  <c:v>24413.864426216882</c:v>
                </c:pt>
                <c:pt idx="2723">
                  <c:v>24413.648348604856</c:v>
                </c:pt>
                <c:pt idx="2724">
                  <c:v>24413.432270454832</c:v>
                </c:pt>
                <c:pt idx="2725">
                  <c:v>24413.216191766816</c:v>
                </c:pt>
                <c:pt idx="2726">
                  <c:v>24413.00011254082</c:v>
                </c:pt>
                <c:pt idx="2727">
                  <c:v>24412.784032776857</c:v>
                </c:pt>
                <c:pt idx="2728">
                  <c:v>24412.567952474928</c:v>
                </c:pt>
                <c:pt idx="2729">
                  <c:v>24412.351871635052</c:v>
                </c:pt>
                <c:pt idx="2730">
                  <c:v>24412.135790257231</c:v>
                </c:pt>
                <c:pt idx="2731">
                  <c:v>24411.91970834148</c:v>
                </c:pt>
                <c:pt idx="2732">
                  <c:v>24411.703625887803</c:v>
                </c:pt>
                <c:pt idx="2733">
                  <c:v>24411.487542896215</c:v>
                </c:pt>
                <c:pt idx="2734">
                  <c:v>24411.271459366722</c:v>
                </c:pt>
                <c:pt idx="2735">
                  <c:v>24411.055375299336</c:v>
                </c:pt>
                <c:pt idx="2736">
                  <c:v>24410.839290694064</c:v>
                </c:pt>
                <c:pt idx="2737">
                  <c:v>24410.623205550917</c:v>
                </c:pt>
                <c:pt idx="2738">
                  <c:v>24410.407119869902</c:v>
                </c:pt>
                <c:pt idx="2739">
                  <c:v>24410.19103365103</c:v>
                </c:pt>
                <c:pt idx="2740">
                  <c:v>24409.974946894316</c:v>
                </c:pt>
                <c:pt idx="2741">
                  <c:v>24409.758859599762</c:v>
                </c:pt>
                <c:pt idx="2742">
                  <c:v>24409.542771767381</c:v>
                </c:pt>
                <c:pt idx="2743">
                  <c:v>24409.326683397183</c:v>
                </c:pt>
                <c:pt idx="2744">
                  <c:v>24409.110594489179</c:v>
                </c:pt>
                <c:pt idx="2745">
                  <c:v>24408.894505043372</c:v>
                </c:pt>
                <c:pt idx="2746">
                  <c:v>24408.678415059781</c:v>
                </c:pt>
                <c:pt idx="2747">
                  <c:v>24408.462324538406</c:v>
                </c:pt>
                <c:pt idx="2748">
                  <c:v>24408.246233479262</c:v>
                </c:pt>
                <c:pt idx="2749">
                  <c:v>24408.030141882358</c:v>
                </c:pt>
                <c:pt idx="2750">
                  <c:v>24407.814049747703</c:v>
                </c:pt>
                <c:pt idx="2751">
                  <c:v>24407.597957075308</c:v>
                </c:pt>
                <c:pt idx="2752">
                  <c:v>24407.381863865179</c:v>
                </c:pt>
                <c:pt idx="2753">
                  <c:v>24407.165770117328</c:v>
                </c:pt>
                <c:pt idx="2754">
                  <c:v>24406.949675831765</c:v>
                </c:pt>
                <c:pt idx="2755">
                  <c:v>24406.733581008499</c:v>
                </c:pt>
                <c:pt idx="2756">
                  <c:v>24406.517485647539</c:v>
                </c:pt>
                <c:pt idx="2757">
                  <c:v>24406.301389748896</c:v>
                </c:pt>
                <c:pt idx="2758">
                  <c:v>24406.085293312579</c:v>
                </c:pt>
                <c:pt idx="2759">
                  <c:v>24405.869196338594</c:v>
                </c:pt>
                <c:pt idx="2760">
                  <c:v>24405.653098826955</c:v>
                </c:pt>
                <c:pt idx="2761">
                  <c:v>24405.437000777671</c:v>
                </c:pt>
                <c:pt idx="2762">
                  <c:v>24405.220902190747</c:v>
                </c:pt>
                <c:pt idx="2763">
                  <c:v>24405.0048030662</c:v>
                </c:pt>
                <c:pt idx="2764">
                  <c:v>24404.788703404036</c:v>
                </c:pt>
                <c:pt idx="2765">
                  <c:v>24404.572603204262</c:v>
                </c:pt>
                <c:pt idx="2766">
                  <c:v>24404.356502466893</c:v>
                </c:pt>
                <c:pt idx="2767">
                  <c:v>24404.140401191937</c:v>
                </c:pt>
                <c:pt idx="2768">
                  <c:v>24403.9242993794</c:v>
                </c:pt>
                <c:pt idx="2769">
                  <c:v>24403.708197029293</c:v>
                </c:pt>
                <c:pt idx="2770">
                  <c:v>24403.492094141628</c:v>
                </c:pt>
                <c:pt idx="2771">
                  <c:v>24403.275990716411</c:v>
                </c:pt>
                <c:pt idx="2772">
                  <c:v>24403.059886753654</c:v>
                </c:pt>
                <c:pt idx="2773">
                  <c:v>24402.843782253367</c:v>
                </c:pt>
                <c:pt idx="2774">
                  <c:v>24402.627677215558</c:v>
                </c:pt>
                <c:pt idx="2775">
                  <c:v>24402.411571640234</c:v>
                </c:pt>
                <c:pt idx="2776">
                  <c:v>24402.195465527406</c:v>
                </c:pt>
                <c:pt idx="2777">
                  <c:v>24401.979358877088</c:v>
                </c:pt>
                <c:pt idx="2778">
                  <c:v>24401.763251689288</c:v>
                </c:pt>
                <c:pt idx="2779">
                  <c:v>24401.547143964013</c:v>
                </c:pt>
                <c:pt idx="2780">
                  <c:v>24401.331035701271</c:v>
                </c:pt>
                <c:pt idx="2781">
                  <c:v>24401.114926901075</c:v>
                </c:pt>
                <c:pt idx="2782">
                  <c:v>24400.898817563437</c:v>
                </c:pt>
                <c:pt idx="2783">
                  <c:v>24400.68270768836</c:v>
                </c:pt>
                <c:pt idx="2784">
                  <c:v>24400.466597275856</c:v>
                </c:pt>
                <c:pt idx="2785">
                  <c:v>24400.250486325935</c:v>
                </c:pt>
                <c:pt idx="2786">
                  <c:v>24400.034374838608</c:v>
                </c:pt>
                <c:pt idx="2787">
                  <c:v>24399.818262813886</c:v>
                </c:pt>
                <c:pt idx="2788">
                  <c:v>24399.602150251772</c:v>
                </c:pt>
                <c:pt idx="2789">
                  <c:v>24399.386037152282</c:v>
                </c:pt>
                <c:pt idx="2790">
                  <c:v>24399.169923515423</c:v>
                </c:pt>
                <c:pt idx="2791">
                  <c:v>24398.953809341201</c:v>
                </c:pt>
                <c:pt idx="2792">
                  <c:v>24398.737694629628</c:v>
                </c:pt>
                <c:pt idx="2793">
                  <c:v>24398.521579380715</c:v>
                </c:pt>
                <c:pt idx="2794">
                  <c:v>24398.305463594475</c:v>
                </c:pt>
                <c:pt idx="2795">
                  <c:v>24398.089347270914</c:v>
                </c:pt>
                <c:pt idx="2796">
                  <c:v>24397.873230410038</c:v>
                </c:pt>
                <c:pt idx="2797">
                  <c:v>24397.657113011861</c:v>
                </c:pt>
                <c:pt idx="2798">
                  <c:v>24397.440995076391</c:v>
                </c:pt>
                <c:pt idx="2799">
                  <c:v>24397.224876603635</c:v>
                </c:pt>
                <c:pt idx="2800">
                  <c:v>24397.008757593605</c:v>
                </c:pt>
                <c:pt idx="2801">
                  <c:v>24396.79263804631</c:v>
                </c:pt>
                <c:pt idx="2802">
                  <c:v>24396.576517961763</c:v>
                </c:pt>
                <c:pt idx="2803">
                  <c:v>24396.360397339969</c:v>
                </c:pt>
                <c:pt idx="2804">
                  <c:v>24396.144276180941</c:v>
                </c:pt>
                <c:pt idx="2805">
                  <c:v>24395.928154484689</c:v>
                </c:pt>
                <c:pt idx="2806">
                  <c:v>24395.71203225122</c:v>
                </c:pt>
                <c:pt idx="2807">
                  <c:v>24395.495909480542</c:v>
                </c:pt>
                <c:pt idx="2808">
                  <c:v>24395.279786172665</c:v>
                </c:pt>
                <c:pt idx="2809">
                  <c:v>24395.0636623276</c:v>
                </c:pt>
                <c:pt idx="2810">
                  <c:v>24394.847537945359</c:v>
                </c:pt>
                <c:pt idx="2811">
                  <c:v>24394.631413025949</c:v>
                </c:pt>
                <c:pt idx="2812">
                  <c:v>24394.415287569376</c:v>
                </c:pt>
                <c:pt idx="2813">
                  <c:v>24394.199161575656</c:v>
                </c:pt>
                <c:pt idx="2814">
                  <c:v>24393.983035044792</c:v>
                </c:pt>
                <c:pt idx="2815">
                  <c:v>24393.766907976798</c:v>
                </c:pt>
                <c:pt idx="2816">
                  <c:v>24393.550780371683</c:v>
                </c:pt>
                <c:pt idx="2817">
                  <c:v>24393.334652229456</c:v>
                </c:pt>
                <c:pt idx="2818">
                  <c:v>24393.118523550125</c:v>
                </c:pt>
                <c:pt idx="2819">
                  <c:v>24392.902394333702</c:v>
                </c:pt>
                <c:pt idx="2820">
                  <c:v>24392.686264580196</c:v>
                </c:pt>
                <c:pt idx="2821">
                  <c:v>24392.470134289615</c:v>
                </c:pt>
                <c:pt idx="2822">
                  <c:v>24392.254003461971</c:v>
                </c:pt>
                <c:pt idx="2823">
                  <c:v>24392.037872097273</c:v>
                </c:pt>
                <c:pt idx="2824">
                  <c:v>24391.82174019553</c:v>
                </c:pt>
                <c:pt idx="2825">
                  <c:v>24391.605607756748</c:v>
                </c:pt>
                <c:pt idx="2826">
                  <c:v>24391.389474780943</c:v>
                </c:pt>
                <c:pt idx="2827">
                  <c:v>24391.173341268121</c:v>
                </c:pt>
                <c:pt idx="2828">
                  <c:v>24390.957207218285</c:v>
                </c:pt>
                <c:pt idx="2829">
                  <c:v>24390.741072631452</c:v>
                </c:pt>
                <c:pt idx="2830">
                  <c:v>24390.524937507631</c:v>
                </c:pt>
                <c:pt idx="2831">
                  <c:v>24390.308801846833</c:v>
                </c:pt>
                <c:pt idx="2832">
                  <c:v>24390.092665649066</c:v>
                </c:pt>
                <c:pt idx="2833">
                  <c:v>24389.876528914338</c:v>
                </c:pt>
                <c:pt idx="2834">
                  <c:v>24389.660391642661</c:v>
                </c:pt>
                <c:pt idx="2835">
                  <c:v>24389.444253834045</c:v>
                </c:pt>
                <c:pt idx="2836">
                  <c:v>24389.228115488495</c:v>
                </c:pt>
                <c:pt idx="2837">
                  <c:v>24389.011976606023</c:v>
                </c:pt>
                <c:pt idx="2838">
                  <c:v>24388.795837186637</c:v>
                </c:pt>
                <c:pt idx="2839">
                  <c:v>24388.579697230347</c:v>
                </c:pt>
                <c:pt idx="2840">
                  <c:v>24388.363556737164</c:v>
                </c:pt>
                <c:pt idx="2841">
                  <c:v>24388.147415707099</c:v>
                </c:pt>
                <c:pt idx="2842">
                  <c:v>24387.931274140159</c:v>
                </c:pt>
                <c:pt idx="2843">
                  <c:v>24387.715132036355</c:v>
                </c:pt>
                <c:pt idx="2844">
                  <c:v>24387.498989395695</c:v>
                </c:pt>
                <c:pt idx="2845">
                  <c:v>24387.28284621819</c:v>
                </c:pt>
                <c:pt idx="2846">
                  <c:v>24387.066702503846</c:v>
                </c:pt>
                <c:pt idx="2847">
                  <c:v>24386.850558252678</c:v>
                </c:pt>
                <c:pt idx="2848">
                  <c:v>24386.634413464693</c:v>
                </c:pt>
                <c:pt idx="2849">
                  <c:v>24386.4182681399</c:v>
                </c:pt>
                <c:pt idx="2850">
                  <c:v>24386.202122278304</c:v>
                </c:pt>
                <c:pt idx="2851">
                  <c:v>24385.985975879921</c:v>
                </c:pt>
                <c:pt idx="2852">
                  <c:v>24385.769828944758</c:v>
                </c:pt>
                <c:pt idx="2853">
                  <c:v>24385.553681472826</c:v>
                </c:pt>
                <c:pt idx="2854">
                  <c:v>24385.337533464131</c:v>
                </c:pt>
                <c:pt idx="2855">
                  <c:v>24385.121384918686</c:v>
                </c:pt>
                <c:pt idx="2856">
                  <c:v>24384.905235836501</c:v>
                </c:pt>
                <c:pt idx="2857">
                  <c:v>24384.689086217582</c:v>
                </c:pt>
                <c:pt idx="2858">
                  <c:v>24384.472936061946</c:v>
                </c:pt>
                <c:pt idx="2859">
                  <c:v>24384.256785369591</c:v>
                </c:pt>
                <c:pt idx="2860">
                  <c:v>24384.040634140532</c:v>
                </c:pt>
                <c:pt idx="2861">
                  <c:v>24383.824482374781</c:v>
                </c:pt>
                <c:pt idx="2862">
                  <c:v>24383.608330072344</c:v>
                </c:pt>
                <c:pt idx="2863">
                  <c:v>24383.392177233232</c:v>
                </c:pt>
                <c:pt idx="2864">
                  <c:v>24383.176023857457</c:v>
                </c:pt>
                <c:pt idx="2865">
                  <c:v>24382.959869945025</c:v>
                </c:pt>
                <c:pt idx="2866">
                  <c:v>24382.743715495944</c:v>
                </c:pt>
                <c:pt idx="2867">
                  <c:v>24382.527560510229</c:v>
                </c:pt>
                <c:pt idx="2868">
                  <c:v>24382.311404987886</c:v>
                </c:pt>
                <c:pt idx="2869">
                  <c:v>24382.095248928923</c:v>
                </c:pt>
                <c:pt idx="2870">
                  <c:v>24381.879092333351</c:v>
                </c:pt>
                <c:pt idx="2871">
                  <c:v>24381.662935201181</c:v>
                </c:pt>
                <c:pt idx="2872">
                  <c:v>24381.446777532419</c:v>
                </c:pt>
                <c:pt idx="2873">
                  <c:v>24381.230619327078</c:v>
                </c:pt>
                <c:pt idx="2874">
                  <c:v>24381.014460585167</c:v>
                </c:pt>
                <c:pt idx="2875">
                  <c:v>24380.798301306691</c:v>
                </c:pt>
                <c:pt idx="2876">
                  <c:v>24380.582141491665</c:v>
                </c:pt>
                <c:pt idx="2877">
                  <c:v>24380.365981140098</c:v>
                </c:pt>
                <c:pt idx="2878">
                  <c:v>24380.149820251994</c:v>
                </c:pt>
                <c:pt idx="2879">
                  <c:v>24379.933658827369</c:v>
                </c:pt>
                <c:pt idx="2880">
                  <c:v>24379.717496866233</c:v>
                </c:pt>
                <c:pt idx="2881">
                  <c:v>24379.50133436859</c:v>
                </c:pt>
                <c:pt idx="2882">
                  <c:v>24379.28517133445</c:v>
                </c:pt>
                <c:pt idx="2883">
                  <c:v>24379.069007763825</c:v>
                </c:pt>
                <c:pt idx="2884">
                  <c:v>24378.852843656725</c:v>
                </c:pt>
                <c:pt idx="2885">
                  <c:v>24378.636679013158</c:v>
                </c:pt>
                <c:pt idx="2886">
                  <c:v>24378.420513833131</c:v>
                </c:pt>
                <c:pt idx="2887">
                  <c:v>24378.204348116658</c:v>
                </c:pt>
                <c:pt idx="2888">
                  <c:v>24377.988181863748</c:v>
                </c:pt>
                <c:pt idx="2889">
                  <c:v>24377.77201507441</c:v>
                </c:pt>
                <c:pt idx="2890">
                  <c:v>24377.555847748648</c:v>
                </c:pt>
                <c:pt idx="2891">
                  <c:v>24377.339679886478</c:v>
                </c:pt>
                <c:pt idx="2892">
                  <c:v>24377.123511487905</c:v>
                </c:pt>
                <c:pt idx="2893">
                  <c:v>24376.907342552946</c:v>
                </c:pt>
                <c:pt idx="2894">
                  <c:v>24376.691173081606</c:v>
                </c:pt>
                <c:pt idx="2895">
                  <c:v>24376.475003073891</c:v>
                </c:pt>
                <c:pt idx="2896">
                  <c:v>24376.258832529813</c:v>
                </c:pt>
                <c:pt idx="2897">
                  <c:v>24376.042661449381</c:v>
                </c:pt>
                <c:pt idx="2898">
                  <c:v>24375.826489832609</c:v>
                </c:pt>
                <c:pt idx="2899">
                  <c:v>24375.6103176795</c:v>
                </c:pt>
                <c:pt idx="2900">
                  <c:v>24375.394144990067</c:v>
                </c:pt>
                <c:pt idx="2901">
                  <c:v>24375.177971764318</c:v>
                </c:pt>
                <c:pt idx="2902">
                  <c:v>24374.961798002267</c:v>
                </c:pt>
                <c:pt idx="2903">
                  <c:v>24374.745623703915</c:v>
                </c:pt>
                <c:pt idx="2904">
                  <c:v>24374.529448869278</c:v>
                </c:pt>
                <c:pt idx="2905">
                  <c:v>24374.313273498363</c:v>
                </c:pt>
                <c:pt idx="2906">
                  <c:v>24374.09709759118</c:v>
                </c:pt>
                <c:pt idx="2907">
                  <c:v>24373.880921147738</c:v>
                </c:pt>
                <c:pt idx="2908">
                  <c:v>24373.664744168043</c:v>
                </c:pt>
                <c:pt idx="2909">
                  <c:v>24373.448566652114</c:v>
                </c:pt>
                <c:pt idx="2910">
                  <c:v>24373.23238859995</c:v>
                </c:pt>
                <c:pt idx="2911">
                  <c:v>24373.01621001157</c:v>
                </c:pt>
                <c:pt idx="2912">
                  <c:v>24372.800030886978</c:v>
                </c:pt>
                <c:pt idx="2913">
                  <c:v>24372.583851226183</c:v>
                </c:pt>
                <c:pt idx="2914">
                  <c:v>24372.367671029195</c:v>
                </c:pt>
                <c:pt idx="2915">
                  <c:v>24372.151490296023</c:v>
                </c:pt>
                <c:pt idx="2916">
                  <c:v>24371.935309026678</c:v>
                </c:pt>
                <c:pt idx="2917">
                  <c:v>24371.719127221168</c:v>
                </c:pt>
                <c:pt idx="2918">
                  <c:v>24371.502944879507</c:v>
                </c:pt>
                <c:pt idx="2919">
                  <c:v>24371.286762001699</c:v>
                </c:pt>
                <c:pt idx="2920">
                  <c:v>24371.070578587751</c:v>
                </c:pt>
                <c:pt idx="2921">
                  <c:v>24370.854394637681</c:v>
                </c:pt>
                <c:pt idx="2922">
                  <c:v>24370.638210151494</c:v>
                </c:pt>
                <c:pt idx="2923">
                  <c:v>24370.422025129199</c:v>
                </c:pt>
                <c:pt idx="2924">
                  <c:v>24370.205839570805</c:v>
                </c:pt>
                <c:pt idx="2925">
                  <c:v>24369.989653476321</c:v>
                </c:pt>
                <c:pt idx="2926">
                  <c:v>24369.773466845763</c:v>
                </c:pt>
                <c:pt idx="2927">
                  <c:v>24369.557279679131</c:v>
                </c:pt>
                <c:pt idx="2928">
                  <c:v>24369.341091976439</c:v>
                </c:pt>
                <c:pt idx="2929">
                  <c:v>24369.124903737698</c:v>
                </c:pt>
                <c:pt idx="2930">
                  <c:v>24368.908714962916</c:v>
                </c:pt>
                <c:pt idx="2931">
                  <c:v>24368.692525652099</c:v>
                </c:pt>
                <c:pt idx="2932">
                  <c:v>24368.476335805262</c:v>
                </c:pt>
                <c:pt idx="2933">
                  <c:v>24368.260145422413</c:v>
                </c:pt>
                <c:pt idx="2934">
                  <c:v>24368.043954503559</c:v>
                </c:pt>
                <c:pt idx="2935">
                  <c:v>24367.82776304871</c:v>
                </c:pt>
                <c:pt idx="2936">
                  <c:v>24367.611571057878</c:v>
                </c:pt>
                <c:pt idx="2937">
                  <c:v>24367.39537853107</c:v>
                </c:pt>
                <c:pt idx="2938">
                  <c:v>24367.179185468292</c:v>
                </c:pt>
                <c:pt idx="2939">
                  <c:v>24366.962991869565</c:v>
                </c:pt>
                <c:pt idx="2940">
                  <c:v>24366.746797734886</c:v>
                </c:pt>
                <c:pt idx="2941">
                  <c:v>24366.530603064271</c:v>
                </c:pt>
                <c:pt idx="2942">
                  <c:v>24366.314407857728</c:v>
                </c:pt>
                <c:pt idx="2943">
                  <c:v>24366.098212115267</c:v>
                </c:pt>
                <c:pt idx="2944">
                  <c:v>24365.882015836894</c:v>
                </c:pt>
                <c:pt idx="2945">
                  <c:v>24365.665819022623</c:v>
                </c:pt>
                <c:pt idx="2946">
                  <c:v>24365.449621672458</c:v>
                </c:pt>
                <c:pt idx="2947">
                  <c:v>24365.233423786416</c:v>
                </c:pt>
                <c:pt idx="2948">
                  <c:v>24365.017225364503</c:v>
                </c:pt>
                <c:pt idx="2949">
                  <c:v>24364.801026406727</c:v>
                </c:pt>
                <c:pt idx="2950">
                  <c:v>24364.584826913098</c:v>
                </c:pt>
                <c:pt idx="2951">
                  <c:v>24364.368626883625</c:v>
                </c:pt>
                <c:pt idx="2952">
                  <c:v>24364.15242631832</c:v>
                </c:pt>
                <c:pt idx="2953">
                  <c:v>24363.936225217189</c:v>
                </c:pt>
                <c:pt idx="2954">
                  <c:v>24363.720023580241</c:v>
                </c:pt>
                <c:pt idx="2955">
                  <c:v>24363.503821407488</c:v>
                </c:pt>
                <c:pt idx="2956">
                  <c:v>24363.287618698938</c:v>
                </c:pt>
                <c:pt idx="2957">
                  <c:v>24363.0714154546</c:v>
                </c:pt>
                <c:pt idx="2958">
                  <c:v>24362.85521167449</c:v>
                </c:pt>
                <c:pt idx="2959">
                  <c:v>24362.639007358612</c:v>
                </c:pt>
                <c:pt idx="2960">
                  <c:v>24362.422802506971</c:v>
                </c:pt>
                <c:pt idx="2961">
                  <c:v>24362.206597119584</c:v>
                </c:pt>
                <c:pt idx="2962">
                  <c:v>24361.990391196457</c:v>
                </c:pt>
                <c:pt idx="2963">
                  <c:v>24361.774184737598</c:v>
                </c:pt>
                <c:pt idx="2964">
                  <c:v>24361.557977743018</c:v>
                </c:pt>
                <c:pt idx="2965">
                  <c:v>24361.34177021273</c:v>
                </c:pt>
                <c:pt idx="2966">
                  <c:v>24361.125562146739</c:v>
                </c:pt>
                <c:pt idx="2967">
                  <c:v>24360.909353545056</c:v>
                </c:pt>
                <c:pt idx="2968">
                  <c:v>24360.693144407687</c:v>
                </c:pt>
                <c:pt idx="2969">
                  <c:v>24360.476934734645</c:v>
                </c:pt>
                <c:pt idx="2970">
                  <c:v>24360.260724525939</c:v>
                </c:pt>
                <c:pt idx="2971">
                  <c:v>24360.044513781577</c:v>
                </c:pt>
                <c:pt idx="2972">
                  <c:v>24359.82830250157</c:v>
                </c:pt>
                <c:pt idx="2973">
                  <c:v>24359.612090685925</c:v>
                </c:pt>
                <c:pt idx="2974">
                  <c:v>24359.395878334653</c:v>
                </c:pt>
                <c:pt idx="2975">
                  <c:v>24359.179665447766</c:v>
                </c:pt>
                <c:pt idx="2976">
                  <c:v>24358.963452025269</c:v>
                </c:pt>
                <c:pt idx="2977">
                  <c:v>24358.747238067175</c:v>
                </c:pt>
                <c:pt idx="2978">
                  <c:v>24358.531023573494</c:v>
                </c:pt>
                <c:pt idx="2979">
                  <c:v>24358.314808544234</c:v>
                </c:pt>
                <c:pt idx="2980">
                  <c:v>24358.098592979404</c:v>
                </c:pt>
                <c:pt idx="2981">
                  <c:v>24357.882376879013</c:v>
                </c:pt>
                <c:pt idx="2982">
                  <c:v>24357.666160243069</c:v>
                </c:pt>
                <c:pt idx="2983">
                  <c:v>24357.449943071584</c:v>
                </c:pt>
                <c:pt idx="2984">
                  <c:v>24357.233725364567</c:v>
                </c:pt>
                <c:pt idx="2985">
                  <c:v>24357.017507122026</c:v>
                </c:pt>
                <c:pt idx="2986">
                  <c:v>24356.80128834397</c:v>
                </c:pt>
                <c:pt idx="2987">
                  <c:v>24356.585069030411</c:v>
                </c:pt>
                <c:pt idx="2988">
                  <c:v>24356.368849181355</c:v>
                </c:pt>
                <c:pt idx="2989">
                  <c:v>24356.152628796815</c:v>
                </c:pt>
                <c:pt idx="2990">
                  <c:v>24355.936407876798</c:v>
                </c:pt>
                <c:pt idx="2991">
                  <c:v>24355.720186421313</c:v>
                </c:pt>
                <c:pt idx="2992">
                  <c:v>24355.503964430372</c:v>
                </c:pt>
                <c:pt idx="2993">
                  <c:v>24355.28774190398</c:v>
                </c:pt>
                <c:pt idx="2994">
                  <c:v>24355.071518842149</c:v>
                </c:pt>
                <c:pt idx="2995">
                  <c:v>24354.855295244888</c:v>
                </c:pt>
                <c:pt idx="2996">
                  <c:v>24354.639071112208</c:v>
                </c:pt>
                <c:pt idx="2997">
                  <c:v>24354.422846444118</c:v>
                </c:pt>
                <c:pt idx="2998">
                  <c:v>24354.206621240628</c:v>
                </c:pt>
                <c:pt idx="2999">
                  <c:v>24353.990395501747</c:v>
                </c:pt>
                <c:pt idx="3000">
                  <c:v>24353.774169227483</c:v>
                </c:pt>
                <c:pt idx="3001">
                  <c:v>24353.557942417847</c:v>
                </c:pt>
                <c:pt idx="3002">
                  <c:v>24353.341715072849</c:v>
                </c:pt>
                <c:pt idx="3003">
                  <c:v>24353.125487192498</c:v>
                </c:pt>
                <c:pt idx="3004">
                  <c:v>24352.909258776799</c:v>
                </c:pt>
                <c:pt idx="3005">
                  <c:v>24352.693029825765</c:v>
                </c:pt>
                <c:pt idx="3006">
                  <c:v>24352.476800339402</c:v>
                </c:pt>
                <c:pt idx="3007">
                  <c:v>24352.260570317725</c:v>
                </c:pt>
                <c:pt idx="3008">
                  <c:v>24352.044339760741</c:v>
                </c:pt>
                <c:pt idx="3009">
                  <c:v>24351.828108668458</c:v>
                </c:pt>
                <c:pt idx="3010">
                  <c:v>24351.61187704089</c:v>
                </c:pt>
                <c:pt idx="3011">
                  <c:v>24351.395644878041</c:v>
                </c:pt>
                <c:pt idx="3012">
                  <c:v>24351.179412179921</c:v>
                </c:pt>
                <c:pt idx="3013">
                  <c:v>24350.963178946542</c:v>
                </c:pt>
                <c:pt idx="3014">
                  <c:v>24350.746945177911</c:v>
                </c:pt>
                <c:pt idx="3015">
                  <c:v>24350.530710874038</c:v>
                </c:pt>
                <c:pt idx="3016">
                  <c:v>24350.314476034935</c:v>
                </c:pt>
                <c:pt idx="3017">
                  <c:v>24350.098240660609</c:v>
                </c:pt>
                <c:pt idx="3018">
                  <c:v>24349.882004751067</c:v>
                </c:pt>
                <c:pt idx="3019">
                  <c:v>24349.665768306324</c:v>
                </c:pt>
                <c:pt idx="3020">
                  <c:v>24349.449531326387</c:v>
                </c:pt>
                <c:pt idx="3021">
                  <c:v>24349.233293811263</c:v>
                </c:pt>
                <c:pt idx="3022">
                  <c:v>24349.017055760967</c:v>
                </c:pt>
                <c:pt idx="3023">
                  <c:v>24348.800817175499</c:v>
                </c:pt>
                <c:pt idx="3024">
                  <c:v>24348.584578054877</c:v>
                </c:pt>
                <c:pt idx="3025">
                  <c:v>24348.368338399108</c:v>
                </c:pt>
                <c:pt idx="3026">
                  <c:v>24348.1520982082</c:v>
                </c:pt>
                <c:pt idx="3027">
                  <c:v>24347.93585748216</c:v>
                </c:pt>
                <c:pt idx="3028">
                  <c:v>24347.719616221002</c:v>
                </c:pt>
                <c:pt idx="3029">
                  <c:v>24347.503374424734</c:v>
                </c:pt>
                <c:pt idx="3030">
                  <c:v>24347.287132093366</c:v>
                </c:pt>
                <c:pt idx="3031">
                  <c:v>24347.070889226907</c:v>
                </c:pt>
                <c:pt idx="3032">
                  <c:v>24346.854645825366</c:v>
                </c:pt>
                <c:pt idx="3033">
                  <c:v>24346.638401888751</c:v>
                </c:pt>
                <c:pt idx="3034">
                  <c:v>24346.422157417077</c:v>
                </c:pt>
                <c:pt idx="3035">
                  <c:v>24346.205912410343</c:v>
                </c:pt>
                <c:pt idx="3036">
                  <c:v>24345.989666868569</c:v>
                </c:pt>
                <c:pt idx="3037">
                  <c:v>24345.77342079176</c:v>
                </c:pt>
                <c:pt idx="3038">
                  <c:v>24345.557174179921</c:v>
                </c:pt>
                <c:pt idx="3039">
                  <c:v>24345.340927033067</c:v>
                </c:pt>
                <c:pt idx="3040">
                  <c:v>24345.124679351207</c:v>
                </c:pt>
                <c:pt idx="3041">
                  <c:v>24344.908431134347</c:v>
                </c:pt>
                <c:pt idx="3042">
                  <c:v>24344.6921823825</c:v>
                </c:pt>
                <c:pt idx="3043">
                  <c:v>24344.475933095677</c:v>
                </c:pt>
                <c:pt idx="3044">
                  <c:v>24344.259683273882</c:v>
                </c:pt>
                <c:pt idx="3045">
                  <c:v>24344.043432917126</c:v>
                </c:pt>
                <c:pt idx="3046">
                  <c:v>24343.827182025419</c:v>
                </c:pt>
                <c:pt idx="3047">
                  <c:v>24343.61093059877</c:v>
                </c:pt>
                <c:pt idx="3048">
                  <c:v>24343.394678637189</c:v>
                </c:pt>
                <c:pt idx="3049">
                  <c:v>24343.178426140686</c:v>
                </c:pt>
                <c:pt idx="3050">
                  <c:v>24342.96217310927</c:v>
                </c:pt>
                <c:pt idx="3051">
                  <c:v>24342.745919542951</c:v>
                </c:pt>
                <c:pt idx="3052">
                  <c:v>24342.529665441736</c:v>
                </c:pt>
                <c:pt idx="3053">
                  <c:v>24342.313410805637</c:v>
                </c:pt>
                <c:pt idx="3054">
                  <c:v>24342.097155634663</c:v>
                </c:pt>
                <c:pt idx="3055">
                  <c:v>24341.880899928819</c:v>
                </c:pt>
                <c:pt idx="3056">
                  <c:v>24341.66464368812</c:v>
                </c:pt>
                <c:pt idx="3057">
                  <c:v>24341.448386912569</c:v>
                </c:pt>
                <c:pt idx="3058">
                  <c:v>24341.232129602184</c:v>
                </c:pt>
                <c:pt idx="3059">
                  <c:v>24341.015871756968</c:v>
                </c:pt>
                <c:pt idx="3060">
                  <c:v>24340.799613376934</c:v>
                </c:pt>
                <c:pt idx="3061">
                  <c:v>24340.583354462087</c:v>
                </c:pt>
                <c:pt idx="3062">
                  <c:v>24340.36709501244</c:v>
                </c:pt>
                <c:pt idx="3063">
                  <c:v>24340.150835028002</c:v>
                </c:pt>
                <c:pt idx="3064">
                  <c:v>24339.934574508778</c:v>
                </c:pt>
                <c:pt idx="3065">
                  <c:v>24339.718313454785</c:v>
                </c:pt>
                <c:pt idx="3066">
                  <c:v>24339.502051866024</c:v>
                </c:pt>
                <c:pt idx="3067">
                  <c:v>24339.285789742513</c:v>
                </c:pt>
                <c:pt idx="3068">
                  <c:v>24339.069527084252</c:v>
                </c:pt>
                <c:pt idx="3069">
                  <c:v>24338.853263891258</c:v>
                </c:pt>
                <c:pt idx="3070">
                  <c:v>24338.637000163537</c:v>
                </c:pt>
                <c:pt idx="3071">
                  <c:v>24338.420735901102</c:v>
                </c:pt>
                <c:pt idx="3072">
                  <c:v>24338.204471103956</c:v>
                </c:pt>
                <c:pt idx="3073">
                  <c:v>24337.988205772112</c:v>
                </c:pt>
                <c:pt idx="3074">
                  <c:v>24337.771939905579</c:v>
                </c:pt>
                <c:pt idx="3075">
                  <c:v>24337.555673504368</c:v>
                </c:pt>
                <c:pt idx="3076">
                  <c:v>24337.339406568484</c:v>
                </c:pt>
                <c:pt idx="3077">
                  <c:v>24337.123139097941</c:v>
                </c:pt>
                <c:pt idx="3078">
                  <c:v>24336.906871092746</c:v>
                </c:pt>
                <c:pt idx="3079">
                  <c:v>24336.69060255291</c:v>
                </c:pt>
                <c:pt idx="3080">
                  <c:v>24336.47433347844</c:v>
                </c:pt>
                <c:pt idx="3081">
                  <c:v>24336.258063869347</c:v>
                </c:pt>
                <c:pt idx="3082">
                  <c:v>24336.041793725639</c:v>
                </c:pt>
                <c:pt idx="3083">
                  <c:v>24335.825523047326</c:v>
                </c:pt>
                <c:pt idx="3084">
                  <c:v>24335.609251834419</c:v>
                </c:pt>
                <c:pt idx="3085">
                  <c:v>24335.392980086923</c:v>
                </c:pt>
                <c:pt idx="3086">
                  <c:v>24335.176707804851</c:v>
                </c:pt>
                <c:pt idx="3087">
                  <c:v>24334.96043498821</c:v>
                </c:pt>
                <c:pt idx="3088">
                  <c:v>24334.744161637012</c:v>
                </c:pt>
                <c:pt idx="3089">
                  <c:v>24334.527887751268</c:v>
                </c:pt>
                <c:pt idx="3090">
                  <c:v>24334.311613330981</c:v>
                </c:pt>
                <c:pt idx="3091">
                  <c:v>24334.095338376166</c:v>
                </c:pt>
                <c:pt idx="3092">
                  <c:v>24333.87906288683</c:v>
                </c:pt>
                <c:pt idx="3093">
                  <c:v>24333.66278686298</c:v>
                </c:pt>
                <c:pt idx="3094">
                  <c:v>24333.446510304631</c:v>
                </c:pt>
                <c:pt idx="3095">
                  <c:v>24333.230233211787</c:v>
                </c:pt>
                <c:pt idx="3096">
                  <c:v>24333.013955584458</c:v>
                </c:pt>
                <c:pt idx="3097">
                  <c:v>24332.797677422659</c:v>
                </c:pt>
                <c:pt idx="3098">
                  <c:v>24332.581398726394</c:v>
                </c:pt>
                <c:pt idx="3099">
                  <c:v>24332.365119495673</c:v>
                </c:pt>
                <c:pt idx="3100">
                  <c:v>24332.148839730504</c:v>
                </c:pt>
                <c:pt idx="3101">
                  <c:v>24331.932559430898</c:v>
                </c:pt>
                <c:pt idx="3102">
                  <c:v>24331.716278596869</c:v>
                </c:pt>
                <c:pt idx="3103">
                  <c:v>24331.49999722842</c:v>
                </c:pt>
                <c:pt idx="3104">
                  <c:v>24331.28371532556</c:v>
                </c:pt>
                <c:pt idx="3105">
                  <c:v>24331.0674328883</c:v>
                </c:pt>
                <c:pt idx="3106">
                  <c:v>24330.851149916653</c:v>
                </c:pt>
                <c:pt idx="3107">
                  <c:v>24330.634866410623</c:v>
                </c:pt>
                <c:pt idx="3108">
                  <c:v>24330.418582370221</c:v>
                </c:pt>
                <c:pt idx="3109">
                  <c:v>24330.202297795458</c:v>
                </c:pt>
                <c:pt idx="3110">
                  <c:v>24329.986012686342</c:v>
                </c:pt>
                <c:pt idx="3111">
                  <c:v>24329.76972704288</c:v>
                </c:pt>
                <c:pt idx="3112">
                  <c:v>24329.553440865082</c:v>
                </c:pt>
                <c:pt idx="3113">
                  <c:v>24329.337154152963</c:v>
                </c:pt>
                <c:pt idx="3114">
                  <c:v>24329.120866906527</c:v>
                </c:pt>
                <c:pt idx="3115">
                  <c:v>24328.904579125785</c:v>
                </c:pt>
                <c:pt idx="3116">
                  <c:v>24328.688290810744</c:v>
                </c:pt>
                <c:pt idx="3117">
                  <c:v>24328.472001961418</c:v>
                </c:pt>
                <c:pt idx="3118">
                  <c:v>24328.255712577815</c:v>
                </c:pt>
                <c:pt idx="3119">
                  <c:v>24328.039422659942</c:v>
                </c:pt>
                <c:pt idx="3120">
                  <c:v>24327.823132207806</c:v>
                </c:pt>
                <c:pt idx="3121">
                  <c:v>24327.606841221419</c:v>
                </c:pt>
                <c:pt idx="3122">
                  <c:v>24327.390549700795</c:v>
                </c:pt>
                <c:pt idx="3123">
                  <c:v>24327.174257645936</c:v>
                </c:pt>
                <c:pt idx="3124">
                  <c:v>24326.957965056856</c:v>
                </c:pt>
                <c:pt idx="3125">
                  <c:v>24326.74167193356</c:v>
                </c:pt>
                <c:pt idx="3126">
                  <c:v>24326.525378276059</c:v>
                </c:pt>
                <c:pt idx="3127">
                  <c:v>24326.309084084369</c:v>
                </c:pt>
                <c:pt idx="3128">
                  <c:v>24326.092789358492</c:v>
                </c:pt>
                <c:pt idx="3129">
                  <c:v>24325.87649409844</c:v>
                </c:pt>
                <c:pt idx="3130">
                  <c:v>24325.66019830422</c:v>
                </c:pt>
                <c:pt idx="3131">
                  <c:v>24325.443901975843</c:v>
                </c:pt>
                <c:pt idx="3132">
                  <c:v>24325.227605113316</c:v>
                </c:pt>
                <c:pt idx="3133">
                  <c:v>24325.011307716653</c:v>
                </c:pt>
                <c:pt idx="3134">
                  <c:v>24324.795009785863</c:v>
                </c:pt>
                <c:pt idx="3135">
                  <c:v>24324.578711320952</c:v>
                </c:pt>
                <c:pt idx="3136">
                  <c:v>24324.362412321927</c:v>
                </c:pt>
                <c:pt idx="3137">
                  <c:v>24324.1461127888</c:v>
                </c:pt>
                <c:pt idx="3138">
                  <c:v>24323.929812721581</c:v>
                </c:pt>
                <c:pt idx="3139">
                  <c:v>24323.713512120277</c:v>
                </c:pt>
                <c:pt idx="3140">
                  <c:v>24323.4972109849</c:v>
                </c:pt>
                <c:pt idx="3141">
                  <c:v>24323.280909315461</c:v>
                </c:pt>
                <c:pt idx="3142">
                  <c:v>24323.06460711197</c:v>
                </c:pt>
                <c:pt idx="3143">
                  <c:v>24322.848304374431</c:v>
                </c:pt>
                <c:pt idx="3144">
                  <c:v>24322.632001102855</c:v>
                </c:pt>
                <c:pt idx="3145">
                  <c:v>24322.415697297252</c:v>
                </c:pt>
                <c:pt idx="3146">
                  <c:v>24322.199392957631</c:v>
                </c:pt>
                <c:pt idx="3147">
                  <c:v>24321.983088084002</c:v>
                </c:pt>
                <c:pt idx="3148">
                  <c:v>24321.766782676375</c:v>
                </c:pt>
                <c:pt idx="3149">
                  <c:v>24321.550476734756</c:v>
                </c:pt>
                <c:pt idx="3150">
                  <c:v>24321.334170259157</c:v>
                </c:pt>
                <c:pt idx="3151">
                  <c:v>24321.117863249587</c:v>
                </c:pt>
                <c:pt idx="3152">
                  <c:v>24320.901555706056</c:v>
                </c:pt>
                <c:pt idx="3153">
                  <c:v>24320.685247628571</c:v>
                </c:pt>
                <c:pt idx="3154">
                  <c:v>24320.468939017141</c:v>
                </c:pt>
                <c:pt idx="3155">
                  <c:v>24320.252629871778</c:v>
                </c:pt>
                <c:pt idx="3156">
                  <c:v>24320.036320192492</c:v>
                </c:pt>
                <c:pt idx="3157">
                  <c:v>24319.820009979288</c:v>
                </c:pt>
                <c:pt idx="3158">
                  <c:v>24319.603699232179</c:v>
                </c:pt>
                <c:pt idx="3159">
                  <c:v>24319.387387951174</c:v>
                </c:pt>
                <c:pt idx="3160">
                  <c:v>24319.171076136281</c:v>
                </c:pt>
                <c:pt idx="3161">
                  <c:v>24318.954763787508</c:v>
                </c:pt>
                <c:pt idx="3162">
                  <c:v>24318.738450904868</c:v>
                </c:pt>
                <c:pt idx="3163">
                  <c:v>24318.522137488366</c:v>
                </c:pt>
                <c:pt idx="3164">
                  <c:v>24318.305823538016</c:v>
                </c:pt>
                <c:pt idx="3165">
                  <c:v>24318.089509053825</c:v>
                </c:pt>
                <c:pt idx="3166">
                  <c:v>24317.873194035801</c:v>
                </c:pt>
                <c:pt idx="3167">
                  <c:v>24317.656878483955</c:v>
                </c:pt>
                <c:pt idx="3168">
                  <c:v>24317.440562398297</c:v>
                </c:pt>
                <c:pt idx="3169">
                  <c:v>24317.224245778834</c:v>
                </c:pt>
                <c:pt idx="3170">
                  <c:v>24317.007928625575</c:v>
                </c:pt>
                <c:pt idx="3171">
                  <c:v>24316.791610938533</c:v>
                </c:pt>
                <c:pt idx="3172">
                  <c:v>24316.575292717713</c:v>
                </c:pt>
                <c:pt idx="3173">
                  <c:v>24316.358973963128</c:v>
                </c:pt>
                <c:pt idx="3174">
                  <c:v>24316.142654674783</c:v>
                </c:pt>
                <c:pt idx="3175">
                  <c:v>24315.926334852687</c:v>
                </c:pt>
                <c:pt idx="3176">
                  <c:v>24315.710014496854</c:v>
                </c:pt>
                <c:pt idx="3177">
                  <c:v>24315.493693607292</c:v>
                </c:pt>
                <c:pt idx="3178">
                  <c:v>24315.277372184009</c:v>
                </c:pt>
                <c:pt idx="3179">
                  <c:v>24315.061050227017</c:v>
                </c:pt>
                <c:pt idx="3180">
                  <c:v>24314.844727736323</c:v>
                </c:pt>
                <c:pt idx="3181">
                  <c:v>24314.628404711937</c:v>
                </c:pt>
                <c:pt idx="3182">
                  <c:v>24314.412081153863</c:v>
                </c:pt>
                <c:pt idx="3183">
                  <c:v>24314.195757062116</c:v>
                </c:pt>
                <c:pt idx="3184">
                  <c:v>24313.979432436703</c:v>
                </c:pt>
                <c:pt idx="3185">
                  <c:v>24313.763107277635</c:v>
                </c:pt>
                <c:pt idx="3186">
                  <c:v>24313.546781584922</c:v>
                </c:pt>
                <c:pt idx="3187">
                  <c:v>24313.330455358573</c:v>
                </c:pt>
                <c:pt idx="3188">
                  <c:v>24313.114128598594</c:v>
                </c:pt>
                <c:pt idx="3189">
                  <c:v>24312.897801304996</c:v>
                </c:pt>
                <c:pt idx="3190">
                  <c:v>24312.681473477791</c:v>
                </c:pt>
                <c:pt idx="3191">
                  <c:v>24312.465145116985</c:v>
                </c:pt>
                <c:pt idx="3192">
                  <c:v>24312.248816222589</c:v>
                </c:pt>
                <c:pt idx="3193">
                  <c:v>24312.032486794615</c:v>
                </c:pt>
                <c:pt idx="3194">
                  <c:v>24311.816156833065</c:v>
                </c:pt>
                <c:pt idx="3195">
                  <c:v>24311.599826337952</c:v>
                </c:pt>
                <c:pt idx="3196">
                  <c:v>24311.383495309285</c:v>
                </c:pt>
                <c:pt idx="3197">
                  <c:v>24311.167163747075</c:v>
                </c:pt>
                <c:pt idx="3198">
                  <c:v>24310.950831651327</c:v>
                </c:pt>
                <c:pt idx="3199">
                  <c:v>24310.734499022055</c:v>
                </c:pt>
                <c:pt idx="3200">
                  <c:v>24310.518165859266</c:v>
                </c:pt>
                <c:pt idx="3201">
                  <c:v>24310.301832162972</c:v>
                </c:pt>
                <c:pt idx="3202">
                  <c:v>24310.085497933178</c:v>
                </c:pt>
                <c:pt idx="3203">
                  <c:v>24309.869163169897</c:v>
                </c:pt>
                <c:pt idx="3204">
                  <c:v>24309.652827873135</c:v>
                </c:pt>
                <c:pt idx="3205">
                  <c:v>24309.436492042903</c:v>
                </c:pt>
                <c:pt idx="3206">
                  <c:v>24309.22015567921</c:v>
                </c:pt>
                <c:pt idx="3207">
                  <c:v>24309.003818782065</c:v>
                </c:pt>
                <c:pt idx="3208">
                  <c:v>24308.787481351479</c:v>
                </c:pt>
                <c:pt idx="3209">
                  <c:v>24308.57114338746</c:v>
                </c:pt>
                <c:pt idx="3210">
                  <c:v>24308.354804890016</c:v>
                </c:pt>
                <c:pt idx="3211">
                  <c:v>24308.138465859156</c:v>
                </c:pt>
                <c:pt idx="3212">
                  <c:v>24307.922126294892</c:v>
                </c:pt>
                <c:pt idx="3213">
                  <c:v>24307.705786197232</c:v>
                </c:pt>
                <c:pt idx="3214">
                  <c:v>24307.489445566185</c:v>
                </c:pt>
                <c:pt idx="3215">
                  <c:v>24307.27310440176</c:v>
                </c:pt>
                <c:pt idx="3216">
                  <c:v>24307.056762703967</c:v>
                </c:pt>
                <c:pt idx="3217">
                  <c:v>24306.840420472814</c:v>
                </c:pt>
                <c:pt idx="3218">
                  <c:v>24306.624077708315</c:v>
                </c:pt>
                <c:pt idx="3219">
                  <c:v>24306.40773441047</c:v>
                </c:pt>
                <c:pt idx="3220">
                  <c:v>24306.191390579297</c:v>
                </c:pt>
                <c:pt idx="3221">
                  <c:v>24305.975046214804</c:v>
                </c:pt>
                <c:pt idx="3222">
                  <c:v>24305.758701316994</c:v>
                </c:pt>
                <c:pt idx="3223">
                  <c:v>24305.542355885882</c:v>
                </c:pt>
                <c:pt idx="3224">
                  <c:v>24305.326009921475</c:v>
                </c:pt>
                <c:pt idx="3225">
                  <c:v>24305.109663423784</c:v>
                </c:pt>
                <c:pt idx="3226">
                  <c:v>24304.893316392816</c:v>
                </c:pt>
                <c:pt idx="3227">
                  <c:v>24304.676968828582</c:v>
                </c:pt>
                <c:pt idx="3228">
                  <c:v>24304.46062073109</c:v>
                </c:pt>
                <c:pt idx="3229">
                  <c:v>24304.24427210035</c:v>
                </c:pt>
                <c:pt idx="3230">
                  <c:v>24304.02792293637</c:v>
                </c:pt>
                <c:pt idx="3231">
                  <c:v>24303.811573239163</c:v>
                </c:pt>
                <c:pt idx="3232">
                  <c:v>24303.595223008735</c:v>
                </c:pt>
                <c:pt idx="3233">
                  <c:v>24303.378872245095</c:v>
                </c:pt>
                <c:pt idx="3234">
                  <c:v>24303.162520948252</c:v>
                </c:pt>
                <c:pt idx="3235">
                  <c:v>24302.946169118219</c:v>
                </c:pt>
                <c:pt idx="3236">
                  <c:v>24302.729816755</c:v>
                </c:pt>
                <c:pt idx="3237">
                  <c:v>24302.51346385861</c:v>
                </c:pt>
                <c:pt idx="3238">
                  <c:v>24302.297110429052</c:v>
                </c:pt>
                <c:pt idx="3239">
                  <c:v>24302.080756466337</c:v>
                </c:pt>
                <c:pt idx="3240">
                  <c:v>24301.864401970481</c:v>
                </c:pt>
                <c:pt idx="3241">
                  <c:v>24301.648046941486</c:v>
                </c:pt>
                <c:pt idx="3242">
                  <c:v>24301.431691379363</c:v>
                </c:pt>
                <c:pt idx="3243">
                  <c:v>24301.21533528412</c:v>
                </c:pt>
                <c:pt idx="3244">
                  <c:v>24300.998978655767</c:v>
                </c:pt>
                <c:pt idx="3245">
                  <c:v>24300.782621494312</c:v>
                </c:pt>
                <c:pt idx="3246">
                  <c:v>24300.56626379977</c:v>
                </c:pt>
                <c:pt idx="3247">
                  <c:v>24300.349905572144</c:v>
                </c:pt>
                <c:pt idx="3248">
                  <c:v>24300.133546811448</c:v>
                </c:pt>
                <c:pt idx="3249">
                  <c:v>24299.917187517687</c:v>
                </c:pt>
                <c:pt idx="3250">
                  <c:v>24299.700827690875</c:v>
                </c:pt>
                <c:pt idx="3251">
                  <c:v>24299.484467331014</c:v>
                </c:pt>
                <c:pt idx="3252">
                  <c:v>24299.268106438118</c:v>
                </c:pt>
                <c:pt idx="3253">
                  <c:v>24299.051745012195</c:v>
                </c:pt>
                <c:pt idx="3254">
                  <c:v>24298.835383053254</c:v>
                </c:pt>
                <c:pt idx="3255">
                  <c:v>24298.619020561309</c:v>
                </c:pt>
                <c:pt idx="3256">
                  <c:v>24298.402657536364</c:v>
                </c:pt>
                <c:pt idx="3257">
                  <c:v>24298.18629397843</c:v>
                </c:pt>
                <c:pt idx="3258">
                  <c:v>24297.969929887513</c:v>
                </c:pt>
                <c:pt idx="3259">
                  <c:v>24297.753565263629</c:v>
                </c:pt>
                <c:pt idx="3260">
                  <c:v>24297.537200106781</c:v>
                </c:pt>
                <c:pt idx="3261">
                  <c:v>24297.32083441698</c:v>
                </c:pt>
                <c:pt idx="3262">
                  <c:v>24297.104468194237</c:v>
                </c:pt>
                <c:pt idx="3263">
                  <c:v>24296.888101438559</c:v>
                </c:pt>
                <c:pt idx="3264">
                  <c:v>24296.671734149957</c:v>
                </c:pt>
                <c:pt idx="3265">
                  <c:v>24296.455366328439</c:v>
                </c:pt>
                <c:pt idx="3266">
                  <c:v>24296.238997974011</c:v>
                </c:pt>
                <c:pt idx="3267">
                  <c:v>24296.022629086689</c:v>
                </c:pt>
                <c:pt idx="3268">
                  <c:v>24295.806259666479</c:v>
                </c:pt>
                <c:pt idx="3269">
                  <c:v>24295.589889713388</c:v>
                </c:pt>
                <c:pt idx="3270">
                  <c:v>24295.373519227429</c:v>
                </c:pt>
                <c:pt idx="3271">
                  <c:v>24295.157148208611</c:v>
                </c:pt>
                <c:pt idx="3272">
                  <c:v>24294.940776656938</c:v>
                </c:pt>
                <c:pt idx="3273">
                  <c:v>24294.724404572426</c:v>
                </c:pt>
                <c:pt idx="3274">
                  <c:v>24294.50803195508</c:v>
                </c:pt>
                <c:pt idx="3275">
                  <c:v>24294.291658804912</c:v>
                </c:pt>
                <c:pt idx="3276">
                  <c:v>24294.075285121929</c:v>
                </c:pt>
                <c:pt idx="3277">
                  <c:v>24293.858910906143</c:v>
                </c:pt>
                <c:pt idx="3278">
                  <c:v>24293.64253615756</c:v>
                </c:pt>
                <c:pt idx="3279">
                  <c:v>24293.426160876192</c:v>
                </c:pt>
                <c:pt idx="3280">
                  <c:v>24293.209785062045</c:v>
                </c:pt>
                <c:pt idx="3281">
                  <c:v>24292.99340871513</c:v>
                </c:pt>
                <c:pt idx="3282">
                  <c:v>24292.77703183546</c:v>
                </c:pt>
                <c:pt idx="3283">
                  <c:v>24292.560654423036</c:v>
                </c:pt>
                <c:pt idx="3284">
                  <c:v>24292.34427647787</c:v>
                </c:pt>
                <c:pt idx="3285">
                  <c:v>24292.127897999973</c:v>
                </c:pt>
                <c:pt idx="3286">
                  <c:v>24291.911518989356</c:v>
                </c:pt>
                <c:pt idx="3287">
                  <c:v>24291.695139446027</c:v>
                </c:pt>
                <c:pt idx="3288">
                  <c:v>24291.478759369991</c:v>
                </c:pt>
                <c:pt idx="3289">
                  <c:v>24291.262378761265</c:v>
                </c:pt>
                <c:pt idx="3290">
                  <c:v>24291.045997619851</c:v>
                </c:pt>
                <c:pt idx="3291">
                  <c:v>24290.82961594576</c:v>
                </c:pt>
                <c:pt idx="3292">
                  <c:v>24290.613233739004</c:v>
                </c:pt>
                <c:pt idx="3293">
                  <c:v>24290.39685099959</c:v>
                </c:pt>
                <c:pt idx="3294">
                  <c:v>24290.180467727529</c:v>
                </c:pt>
                <c:pt idx="3295">
                  <c:v>24289.964083922827</c:v>
                </c:pt>
                <c:pt idx="3296">
                  <c:v>24289.747699585496</c:v>
                </c:pt>
                <c:pt idx="3297">
                  <c:v>24289.531314715543</c:v>
                </c:pt>
                <c:pt idx="3298">
                  <c:v>24289.314929312983</c:v>
                </c:pt>
                <c:pt idx="3299">
                  <c:v>24289.098543377819</c:v>
                </c:pt>
                <c:pt idx="3300">
                  <c:v>24288.882156910058</c:v>
                </c:pt>
                <c:pt idx="3301">
                  <c:v>24288.665769909716</c:v>
                </c:pt>
                <c:pt idx="3302">
                  <c:v>24288.449382376795</c:v>
                </c:pt>
                <c:pt idx="3303">
                  <c:v>24288.232994311311</c:v>
                </c:pt>
                <c:pt idx="3304">
                  <c:v>24288.016605713274</c:v>
                </c:pt>
                <c:pt idx="3305">
                  <c:v>24287.800216582687</c:v>
                </c:pt>
                <c:pt idx="3306">
                  <c:v>24287.583826919563</c:v>
                </c:pt>
                <c:pt idx="3307">
                  <c:v>24287.367436723907</c:v>
                </c:pt>
                <c:pt idx="3308">
                  <c:v>24287.151045995732</c:v>
                </c:pt>
                <c:pt idx="3309">
                  <c:v>24286.934654735047</c:v>
                </c:pt>
                <c:pt idx="3310">
                  <c:v>24286.71826294186</c:v>
                </c:pt>
                <c:pt idx="3311">
                  <c:v>24286.501870616186</c:v>
                </c:pt>
                <c:pt idx="3312">
                  <c:v>24286.285477758029</c:v>
                </c:pt>
                <c:pt idx="3313">
                  <c:v>24286.069084367395</c:v>
                </c:pt>
                <c:pt idx="3314">
                  <c:v>24285.852690444299</c:v>
                </c:pt>
                <c:pt idx="3315">
                  <c:v>24285.636295988745</c:v>
                </c:pt>
                <c:pt idx="3316">
                  <c:v>24285.419901000747</c:v>
                </c:pt>
                <c:pt idx="3317">
                  <c:v>24285.203505480309</c:v>
                </c:pt>
                <c:pt idx="3318">
                  <c:v>24284.987109427446</c:v>
                </c:pt>
                <c:pt idx="3319">
                  <c:v>24284.770712842164</c:v>
                </c:pt>
                <c:pt idx="3320">
                  <c:v>24284.554315724472</c:v>
                </c:pt>
                <c:pt idx="3321">
                  <c:v>24284.337918074383</c:v>
                </c:pt>
                <c:pt idx="3322">
                  <c:v>24284.121519891902</c:v>
                </c:pt>
                <c:pt idx="3323">
                  <c:v>24283.905121177038</c:v>
                </c:pt>
                <c:pt idx="3324">
                  <c:v>24283.688721929804</c:v>
                </c:pt>
                <c:pt idx="3325">
                  <c:v>24283.472322150206</c:v>
                </c:pt>
                <c:pt idx="3326">
                  <c:v>24283.255921838252</c:v>
                </c:pt>
                <c:pt idx="3327">
                  <c:v>24283.039520993956</c:v>
                </c:pt>
                <c:pt idx="3328">
                  <c:v>24282.823119617322</c:v>
                </c:pt>
                <c:pt idx="3329">
                  <c:v>24282.606717708361</c:v>
                </c:pt>
                <c:pt idx="3330">
                  <c:v>24282.390315267083</c:v>
                </c:pt>
                <c:pt idx="3331">
                  <c:v>24282.173912293496</c:v>
                </c:pt>
                <c:pt idx="3332">
                  <c:v>24281.957508787611</c:v>
                </c:pt>
                <c:pt idx="3333">
                  <c:v>24281.741104749435</c:v>
                </c:pt>
                <c:pt idx="3334">
                  <c:v>24281.524700178979</c:v>
                </c:pt>
                <c:pt idx="3335">
                  <c:v>24281.308295076251</c:v>
                </c:pt>
                <c:pt idx="3336">
                  <c:v>24281.091889441261</c:v>
                </c:pt>
                <c:pt idx="3337">
                  <c:v>24280.87548327402</c:v>
                </c:pt>
                <c:pt idx="3338">
                  <c:v>24280.659076574535</c:v>
                </c:pt>
                <c:pt idx="3339">
                  <c:v>24280.442669342814</c:v>
                </c:pt>
                <c:pt idx="3340">
                  <c:v>24280.226261578868</c:v>
                </c:pt>
                <c:pt idx="3341">
                  <c:v>24280.009853282707</c:v>
                </c:pt>
                <c:pt idx="3342">
                  <c:v>24279.793444454339</c:v>
                </c:pt>
                <c:pt idx="3343">
                  <c:v>24279.577035093771</c:v>
                </c:pt>
                <c:pt idx="3344">
                  <c:v>24279.360625201014</c:v>
                </c:pt>
                <c:pt idx="3345">
                  <c:v>24279.144214776079</c:v>
                </c:pt>
                <c:pt idx="3346">
                  <c:v>24278.92780381897</c:v>
                </c:pt>
                <c:pt idx="3347">
                  <c:v>24278.7113923297</c:v>
                </c:pt>
                <c:pt idx="3348">
                  <c:v>24278.494980308278</c:v>
                </c:pt>
                <c:pt idx="3349">
                  <c:v>24278.278567754714</c:v>
                </c:pt>
                <c:pt idx="3350">
                  <c:v>24278.062154669016</c:v>
                </c:pt>
                <c:pt idx="3351">
                  <c:v>24277.845741051195</c:v>
                </c:pt>
                <c:pt idx="3352">
                  <c:v>24277.629326901257</c:v>
                </c:pt>
                <c:pt idx="3353">
                  <c:v>24277.412912219213</c:v>
                </c:pt>
                <c:pt idx="3354">
                  <c:v>24277.196497005072</c:v>
                </c:pt>
                <c:pt idx="3355">
                  <c:v>24276.980081258844</c:v>
                </c:pt>
                <c:pt idx="3356">
                  <c:v>24276.763664980535</c:v>
                </c:pt>
                <c:pt idx="3357">
                  <c:v>24276.547248170158</c:v>
                </c:pt>
                <c:pt idx="3358">
                  <c:v>24276.330830827719</c:v>
                </c:pt>
                <c:pt idx="3359">
                  <c:v>24276.114412953229</c:v>
                </c:pt>
                <c:pt idx="3360">
                  <c:v>24275.8979945467</c:v>
                </c:pt>
                <c:pt idx="3361">
                  <c:v>24275.681575608138</c:v>
                </c:pt>
                <c:pt idx="3362">
                  <c:v>24275.46515613755</c:v>
                </c:pt>
                <c:pt idx="3363">
                  <c:v>24275.248736134945</c:v>
                </c:pt>
                <c:pt idx="3364">
                  <c:v>24275.032315600336</c:v>
                </c:pt>
                <c:pt idx="3365">
                  <c:v>24274.815894533731</c:v>
                </c:pt>
                <c:pt idx="3366">
                  <c:v>24274.599472935141</c:v>
                </c:pt>
                <c:pt idx="3367">
                  <c:v>24274.383050804572</c:v>
                </c:pt>
                <c:pt idx="3368">
                  <c:v>24274.166628142037</c:v>
                </c:pt>
                <c:pt idx="3369">
                  <c:v>24273.950204947538</c:v>
                </c:pt>
                <c:pt idx="3370">
                  <c:v>24273.73378122109</c:v>
                </c:pt>
                <c:pt idx="3371">
                  <c:v>24273.5173569627</c:v>
                </c:pt>
                <c:pt idx="3372">
                  <c:v>24273.30093217238</c:v>
                </c:pt>
                <c:pt idx="3373">
                  <c:v>24273.084506850133</c:v>
                </c:pt>
                <c:pt idx="3374">
                  <c:v>24272.868080995973</c:v>
                </c:pt>
                <c:pt idx="3375">
                  <c:v>24272.651654609908</c:v>
                </c:pt>
                <c:pt idx="3376">
                  <c:v>24272.435227691949</c:v>
                </c:pt>
                <c:pt idx="3377">
                  <c:v>24272.218800242106</c:v>
                </c:pt>
                <c:pt idx="3378">
                  <c:v>24272.00237226038</c:v>
                </c:pt>
                <c:pt idx="3379">
                  <c:v>24271.785943746789</c:v>
                </c:pt>
                <c:pt idx="3380">
                  <c:v>24271.569514701339</c:v>
                </c:pt>
                <c:pt idx="3381">
                  <c:v>24271.353085124036</c:v>
                </c:pt>
                <c:pt idx="3382">
                  <c:v>24271.136655014892</c:v>
                </c:pt>
                <c:pt idx="3383">
                  <c:v>24270.92022437392</c:v>
                </c:pt>
                <c:pt idx="3384">
                  <c:v>24270.703793201126</c:v>
                </c:pt>
                <c:pt idx="3385">
                  <c:v>24270.487361496518</c:v>
                </c:pt>
                <c:pt idx="3386">
                  <c:v>24270.270929260107</c:v>
                </c:pt>
                <c:pt idx="3387">
                  <c:v>24270.054496491899</c:v>
                </c:pt>
                <c:pt idx="3388">
                  <c:v>24269.838063191906</c:v>
                </c:pt>
                <c:pt idx="3389">
                  <c:v>24269.621629360136</c:v>
                </c:pt>
                <c:pt idx="3390">
                  <c:v>24269.405194996598</c:v>
                </c:pt>
                <c:pt idx="3391">
                  <c:v>24269.1887601013</c:v>
                </c:pt>
                <c:pt idx="3392">
                  <c:v>24268.972324674254</c:v>
                </c:pt>
                <c:pt idx="3393">
                  <c:v>24268.75588871547</c:v>
                </c:pt>
                <c:pt idx="3394">
                  <c:v>24268.539452224952</c:v>
                </c:pt>
                <c:pt idx="3395">
                  <c:v>24268.323015202714</c:v>
                </c:pt>
                <c:pt idx="3396">
                  <c:v>24268.106577648763</c:v>
                </c:pt>
                <c:pt idx="3397">
                  <c:v>24267.890139563107</c:v>
                </c:pt>
                <c:pt idx="3398">
                  <c:v>24267.673700945761</c:v>
                </c:pt>
                <c:pt idx="3399">
                  <c:v>24267.457261796728</c:v>
                </c:pt>
                <c:pt idx="3400">
                  <c:v>24267.240822116019</c:v>
                </c:pt>
                <c:pt idx="3401">
                  <c:v>24267.024381903644</c:v>
                </c:pt>
                <c:pt idx="3402">
                  <c:v>24266.807941159612</c:v>
                </c:pt>
                <c:pt idx="3403">
                  <c:v>24266.591499883929</c:v>
                </c:pt>
                <c:pt idx="3404">
                  <c:v>24266.375058076606</c:v>
                </c:pt>
                <c:pt idx="3405">
                  <c:v>24266.158615737651</c:v>
                </c:pt>
                <c:pt idx="3406">
                  <c:v>24265.942172867079</c:v>
                </c:pt>
                <c:pt idx="3407">
                  <c:v>24265.725729464895</c:v>
                </c:pt>
                <c:pt idx="3408">
                  <c:v>24265.509285531105</c:v>
                </c:pt>
                <c:pt idx="3409">
                  <c:v>24265.292841065722</c:v>
                </c:pt>
                <c:pt idx="3410">
                  <c:v>24265.076396068755</c:v>
                </c:pt>
                <c:pt idx="3411">
                  <c:v>24264.859950540213</c:v>
                </c:pt>
                <c:pt idx="3412">
                  <c:v>24264.643504480104</c:v>
                </c:pt>
                <c:pt idx="3413">
                  <c:v>24264.427057888439</c:v>
                </c:pt>
                <c:pt idx="3414">
                  <c:v>24264.210610765225</c:v>
                </c:pt>
                <c:pt idx="3415">
                  <c:v>24263.994163110474</c:v>
                </c:pt>
                <c:pt idx="3416">
                  <c:v>24263.777714924192</c:v>
                </c:pt>
                <c:pt idx="3417">
                  <c:v>24263.561266206387</c:v>
                </c:pt>
                <c:pt idx="3418">
                  <c:v>24263.344816957073</c:v>
                </c:pt>
                <c:pt idx="3419">
                  <c:v>24263.128367176254</c:v>
                </c:pt>
                <c:pt idx="3420">
                  <c:v>24262.911916863944</c:v>
                </c:pt>
                <c:pt idx="3421">
                  <c:v>24262.695466020148</c:v>
                </c:pt>
                <c:pt idx="3422">
                  <c:v>24262.479014644879</c:v>
                </c:pt>
                <c:pt idx="3423">
                  <c:v>24262.262562738142</c:v>
                </c:pt>
                <c:pt idx="3424">
                  <c:v>24262.046110299951</c:v>
                </c:pt>
                <c:pt idx="3425">
                  <c:v>24261.829657330309</c:v>
                </c:pt>
                <c:pt idx="3426">
                  <c:v>24261.613203829231</c:v>
                </c:pt>
                <c:pt idx="3427">
                  <c:v>24261.396749796721</c:v>
                </c:pt>
                <c:pt idx="3428">
                  <c:v>24261.180295232793</c:v>
                </c:pt>
                <c:pt idx="3429">
                  <c:v>24260.96384013745</c:v>
                </c:pt>
                <c:pt idx="3430">
                  <c:v>24260.747384510709</c:v>
                </c:pt>
                <c:pt idx="3431">
                  <c:v>24260.530928352575</c:v>
                </c:pt>
                <c:pt idx="3432">
                  <c:v>24260.314471663052</c:v>
                </c:pt>
                <c:pt idx="3433">
                  <c:v>24260.098014442159</c:v>
                </c:pt>
                <c:pt idx="3434">
                  <c:v>24259.881556689899</c:v>
                </c:pt>
                <c:pt idx="3435">
                  <c:v>24259.665098406284</c:v>
                </c:pt>
                <c:pt idx="3436">
                  <c:v>24259.448639591319</c:v>
                </c:pt>
                <c:pt idx="3437">
                  <c:v>24259.232180245017</c:v>
                </c:pt>
                <c:pt idx="3438">
                  <c:v>24259.015720367384</c:v>
                </c:pt>
                <c:pt idx="3439">
                  <c:v>24258.799259958432</c:v>
                </c:pt>
                <c:pt idx="3440">
                  <c:v>24258.582799018171</c:v>
                </c:pt>
                <c:pt idx="3441">
                  <c:v>24258.366337546606</c:v>
                </c:pt>
                <c:pt idx="3442">
                  <c:v>24258.14987554375</c:v>
                </c:pt>
                <c:pt idx="3443">
                  <c:v>24257.93341300961</c:v>
                </c:pt>
                <c:pt idx="3444">
                  <c:v>24257.716949944195</c:v>
                </c:pt>
                <c:pt idx="3445">
                  <c:v>24257.500486347515</c:v>
                </c:pt>
                <c:pt idx="3446">
                  <c:v>24257.284022219577</c:v>
                </c:pt>
                <c:pt idx="3447">
                  <c:v>24257.067557560393</c:v>
                </c:pt>
                <c:pt idx="3448">
                  <c:v>24256.851092369972</c:v>
                </c:pt>
                <c:pt idx="3449">
                  <c:v>24256.63462664832</c:v>
                </c:pt>
                <c:pt idx="3450">
                  <c:v>24256.418160395453</c:v>
                </c:pt>
                <c:pt idx="3451">
                  <c:v>24256.201693611372</c:v>
                </c:pt>
                <c:pt idx="3452">
                  <c:v>24255.985226296089</c:v>
                </c:pt>
                <c:pt idx="3453">
                  <c:v>24255.768758449616</c:v>
                </c:pt>
                <c:pt idx="3454">
                  <c:v>24255.552290071959</c:v>
                </c:pt>
                <c:pt idx="3455">
                  <c:v>24255.335821163128</c:v>
                </c:pt>
                <c:pt idx="3456">
                  <c:v>24255.119351723133</c:v>
                </c:pt>
                <c:pt idx="3457">
                  <c:v>24254.902881751979</c:v>
                </c:pt>
                <c:pt idx="3458">
                  <c:v>24254.686411249677</c:v>
                </c:pt>
                <c:pt idx="3459">
                  <c:v>24254.469940216237</c:v>
                </c:pt>
                <c:pt idx="3460">
                  <c:v>24254.25346865167</c:v>
                </c:pt>
                <c:pt idx="3461">
                  <c:v>24254.036996555984</c:v>
                </c:pt>
                <c:pt idx="3462">
                  <c:v>24253.820523929186</c:v>
                </c:pt>
                <c:pt idx="3463">
                  <c:v>24253.60405077129</c:v>
                </c:pt>
                <c:pt idx="3464">
                  <c:v>24253.3875770823</c:v>
                </c:pt>
                <c:pt idx="3465">
                  <c:v>24253.171102862227</c:v>
                </c:pt>
                <c:pt idx="3466">
                  <c:v>24252.954628111078</c:v>
                </c:pt>
                <c:pt idx="3467">
                  <c:v>24252.738152828868</c:v>
                </c:pt>
                <c:pt idx="3468">
                  <c:v>24252.5216770156</c:v>
                </c:pt>
                <c:pt idx="3469">
                  <c:v>24252.305200671282</c:v>
                </c:pt>
                <c:pt idx="3470">
                  <c:v>24252.088723795929</c:v>
                </c:pt>
                <c:pt idx="3471">
                  <c:v>24251.872246389546</c:v>
                </c:pt>
                <c:pt idx="3472">
                  <c:v>24251.655768452147</c:v>
                </c:pt>
                <c:pt idx="3473">
                  <c:v>24251.439289983733</c:v>
                </c:pt>
                <c:pt idx="3474">
                  <c:v>24251.22281098432</c:v>
                </c:pt>
                <c:pt idx="3475">
                  <c:v>24251.006331453911</c:v>
                </c:pt>
                <c:pt idx="3476">
                  <c:v>24250.789851392525</c:v>
                </c:pt>
                <c:pt idx="3477">
                  <c:v>24250.573370800161</c:v>
                </c:pt>
                <c:pt idx="3478">
                  <c:v>24250.356889676834</c:v>
                </c:pt>
                <c:pt idx="3479">
                  <c:v>24250.140408022547</c:v>
                </c:pt>
                <c:pt idx="3480">
                  <c:v>24249.923925837316</c:v>
                </c:pt>
                <c:pt idx="3481">
                  <c:v>24249.707443121151</c:v>
                </c:pt>
                <c:pt idx="3482">
                  <c:v>24249.490959874056</c:v>
                </c:pt>
                <c:pt idx="3483">
                  <c:v>24249.274476096041</c:v>
                </c:pt>
                <c:pt idx="3484">
                  <c:v>24249.057991787115</c:v>
                </c:pt>
                <c:pt idx="3485">
                  <c:v>24248.841506947287</c:v>
                </c:pt>
                <c:pt idx="3486">
                  <c:v>24248.625021576565</c:v>
                </c:pt>
                <c:pt idx="3487">
                  <c:v>24248.408535674964</c:v>
                </c:pt>
                <c:pt idx="3488">
                  <c:v>24248.192049242487</c:v>
                </c:pt>
                <c:pt idx="3489">
                  <c:v>24247.975562279145</c:v>
                </c:pt>
                <c:pt idx="3490">
                  <c:v>24247.759074784946</c:v>
                </c:pt>
                <c:pt idx="3491">
                  <c:v>24247.542586759901</c:v>
                </c:pt>
                <c:pt idx="3492">
                  <c:v>24247.326098204016</c:v>
                </c:pt>
                <c:pt idx="3493">
                  <c:v>24247.109609117302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'Hydraulic Gradient'!$L$1:$V$1</c:f>
              <c:strCache>
                <c:ptCount val="1"/>
                <c:pt idx="0">
                  <c:v>Alyeska Calcs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Gradient'!$L$3:$L$15000</c:f>
              <c:numCache>
                <c:formatCode>General</c:formatCode>
                <c:ptCount val="14998"/>
                <c:pt idx="0">
                  <c:v>25000</c:v>
                </c:pt>
                <c:pt idx="1">
                  <c:v>24999.785443450408</c:v>
                </c:pt>
                <c:pt idx="2">
                  <c:v>24999.570870472671</c:v>
                </c:pt>
                <c:pt idx="3">
                  <c:v>24999.356297008915</c:v>
                </c:pt>
                <c:pt idx="4">
                  <c:v>24999.141723059529</c:v>
                </c:pt>
                <c:pt idx="5">
                  <c:v>24998.92714862452</c:v>
                </c:pt>
                <c:pt idx="6">
                  <c:v>24998.712573703891</c:v>
                </c:pt>
                <c:pt idx="7">
                  <c:v>24998.497998297655</c:v>
                </c:pt>
                <c:pt idx="8">
                  <c:v>24998.283422405813</c:v>
                </c:pt>
                <c:pt idx="9">
                  <c:v>24998.068846028378</c:v>
                </c:pt>
                <c:pt idx="10">
                  <c:v>24997.854269165353</c:v>
                </c:pt>
                <c:pt idx="11">
                  <c:v>24997.639691816748</c:v>
                </c:pt>
                <c:pt idx="12">
                  <c:v>24997.425113982565</c:v>
                </c:pt>
                <c:pt idx="13">
                  <c:v>24997.210535662816</c:v>
                </c:pt>
                <c:pt idx="14">
                  <c:v>24996.995956857503</c:v>
                </c:pt>
                <c:pt idx="15">
                  <c:v>24996.78137756664</c:v>
                </c:pt>
                <c:pt idx="16">
                  <c:v>24996.566797790227</c:v>
                </c:pt>
                <c:pt idx="17">
                  <c:v>24996.352217528274</c:v>
                </c:pt>
                <c:pt idx="18">
                  <c:v>24996.137636780786</c:v>
                </c:pt>
                <c:pt idx="19">
                  <c:v>24995.92305554777</c:v>
                </c:pt>
                <c:pt idx="20">
                  <c:v>24995.708473829236</c:v>
                </c:pt>
                <c:pt idx="21">
                  <c:v>24995.493891625189</c:v>
                </c:pt>
                <c:pt idx="22">
                  <c:v>24995.279308935635</c:v>
                </c:pt>
                <c:pt idx="23">
                  <c:v>24995.064725760581</c:v>
                </c:pt>
                <c:pt idx="24">
                  <c:v>24994.850142100036</c:v>
                </c:pt>
                <c:pt idx="25">
                  <c:v>24994.635557954007</c:v>
                </c:pt>
                <c:pt idx="26">
                  <c:v>24994.420973322496</c:v>
                </c:pt>
                <c:pt idx="27">
                  <c:v>24994.206388205515</c:v>
                </c:pt>
                <c:pt idx="28">
                  <c:v>24993.991802603068</c:v>
                </c:pt>
                <c:pt idx="29">
                  <c:v>24993.777216515165</c:v>
                </c:pt>
                <c:pt idx="30">
                  <c:v>24993.562629941811</c:v>
                </c:pt>
                <c:pt idx="31">
                  <c:v>24993.348042883012</c:v>
                </c:pt>
                <c:pt idx="32">
                  <c:v>24993.133455338779</c:v>
                </c:pt>
                <c:pt idx="33">
                  <c:v>24992.918867309112</c:v>
                </c:pt>
                <c:pt idx="34">
                  <c:v>24992.704278794023</c:v>
                </c:pt>
                <c:pt idx="35">
                  <c:v>24992.489689793518</c:v>
                </c:pt>
                <c:pt idx="36">
                  <c:v>24992.275100307601</c:v>
                </c:pt>
                <c:pt idx="37">
                  <c:v>24992.060510336287</c:v>
                </c:pt>
                <c:pt idx="38">
                  <c:v>24991.845919879575</c:v>
                </c:pt>
                <c:pt idx="39">
                  <c:v>24991.631328937474</c:v>
                </c:pt>
                <c:pt idx="40">
                  <c:v>24991.416737509993</c:v>
                </c:pt>
                <c:pt idx="41">
                  <c:v>24991.202145597133</c:v>
                </c:pt>
                <c:pt idx="42">
                  <c:v>24990.987553198906</c:v>
                </c:pt>
                <c:pt idx="43">
                  <c:v>24990.77296031532</c:v>
                </c:pt>
                <c:pt idx="44">
                  <c:v>24990.558366946378</c:v>
                </c:pt>
                <c:pt idx="45">
                  <c:v>24990.343773092089</c:v>
                </c:pt>
                <c:pt idx="46">
                  <c:v>24990.129178752461</c:v>
                </c:pt>
                <c:pt idx="47">
                  <c:v>24989.914583927497</c:v>
                </c:pt>
                <c:pt idx="48">
                  <c:v>24989.699988617205</c:v>
                </c:pt>
                <c:pt idx="49">
                  <c:v>24989.485392821596</c:v>
                </c:pt>
                <c:pt idx="50">
                  <c:v>24989.270796540673</c:v>
                </c:pt>
                <c:pt idx="51">
                  <c:v>24989.056199774444</c:v>
                </c:pt>
                <c:pt idx="52">
                  <c:v>24988.84160252292</c:v>
                </c:pt>
                <c:pt idx="53">
                  <c:v>24988.6270047861</c:v>
                </c:pt>
                <c:pt idx="54">
                  <c:v>24988.412406563995</c:v>
                </c:pt>
                <c:pt idx="55">
                  <c:v>24988.197807856614</c:v>
                </c:pt>
                <c:pt idx="56">
                  <c:v>24987.983208663958</c:v>
                </c:pt>
                <c:pt idx="57">
                  <c:v>24987.76860898604</c:v>
                </c:pt>
                <c:pt idx="58">
                  <c:v>24987.554008822866</c:v>
                </c:pt>
                <c:pt idx="59">
                  <c:v>24987.339408174441</c:v>
                </c:pt>
                <c:pt idx="60">
                  <c:v>24987.124807040771</c:v>
                </c:pt>
                <c:pt idx="61">
                  <c:v>24986.91020542186</c:v>
                </c:pt>
                <c:pt idx="62">
                  <c:v>24986.695603317723</c:v>
                </c:pt>
                <c:pt idx="63">
                  <c:v>24986.481000728363</c:v>
                </c:pt>
                <c:pt idx="64">
                  <c:v>24986.266397653784</c:v>
                </c:pt>
                <c:pt idx="65">
                  <c:v>24986.051794093994</c:v>
                </c:pt>
                <c:pt idx="66">
                  <c:v>24985.837190049006</c:v>
                </c:pt>
                <c:pt idx="67">
                  <c:v>24985.62258551882</c:v>
                </c:pt>
                <c:pt idx="68">
                  <c:v>24985.407980503445</c:v>
                </c:pt>
                <c:pt idx="69">
                  <c:v>24985.193375002891</c:v>
                </c:pt>
                <c:pt idx="70">
                  <c:v>24984.978769017162</c:v>
                </c:pt>
                <c:pt idx="71">
                  <c:v>24984.76416254626</c:v>
                </c:pt>
                <c:pt idx="72">
                  <c:v>24984.549555590198</c:v>
                </c:pt>
                <c:pt idx="73">
                  <c:v>24984.334948148986</c:v>
                </c:pt>
                <c:pt idx="74">
                  <c:v>24984.120340222624</c:v>
                </c:pt>
                <c:pt idx="75">
                  <c:v>24983.905731811119</c:v>
                </c:pt>
                <c:pt idx="76">
                  <c:v>24983.691122914483</c:v>
                </c:pt>
                <c:pt idx="77">
                  <c:v>24983.476513532718</c:v>
                </c:pt>
                <c:pt idx="78">
                  <c:v>24983.261903665836</c:v>
                </c:pt>
                <c:pt idx="79">
                  <c:v>24983.047293313841</c:v>
                </c:pt>
                <c:pt idx="80">
                  <c:v>24982.832682476739</c:v>
                </c:pt>
                <c:pt idx="81">
                  <c:v>24982.618071154535</c:v>
                </c:pt>
                <c:pt idx="82">
                  <c:v>24982.403459347242</c:v>
                </c:pt>
                <c:pt idx="83">
                  <c:v>24982.188847054862</c:v>
                </c:pt>
                <c:pt idx="84">
                  <c:v>24981.974234277404</c:v>
                </c:pt>
                <c:pt idx="85">
                  <c:v>24981.759621014873</c:v>
                </c:pt>
                <c:pt idx="86">
                  <c:v>24981.545007267276</c:v>
                </c:pt>
                <c:pt idx="87">
                  <c:v>24981.330393034623</c:v>
                </c:pt>
                <c:pt idx="88">
                  <c:v>24981.115778316918</c:v>
                </c:pt>
                <c:pt idx="89">
                  <c:v>24980.901163114169</c:v>
                </c:pt>
                <c:pt idx="90">
                  <c:v>24980.686547426383</c:v>
                </c:pt>
                <c:pt idx="91">
                  <c:v>24980.471931253567</c:v>
                </c:pt>
                <c:pt idx="92">
                  <c:v>24980.257314595725</c:v>
                </c:pt>
                <c:pt idx="93">
                  <c:v>24980.042697452871</c:v>
                </c:pt>
                <c:pt idx="94">
                  <c:v>24979.828079825005</c:v>
                </c:pt>
                <c:pt idx="95">
                  <c:v>24979.613461712135</c:v>
                </c:pt>
                <c:pt idx="96">
                  <c:v>24979.398843114272</c:v>
                </c:pt>
                <c:pt idx="97">
                  <c:v>24979.184224031418</c:v>
                </c:pt>
                <c:pt idx="98">
                  <c:v>24978.969604463582</c:v>
                </c:pt>
                <c:pt idx="99">
                  <c:v>24978.754984410767</c:v>
                </c:pt>
                <c:pt idx="100">
                  <c:v>24978.540363872988</c:v>
                </c:pt>
                <c:pt idx="101">
                  <c:v>24978.325742850247</c:v>
                </c:pt>
                <c:pt idx="102">
                  <c:v>24978.11112134255</c:v>
                </c:pt>
                <c:pt idx="103">
                  <c:v>24977.896499349907</c:v>
                </c:pt>
                <c:pt idx="104">
                  <c:v>24977.681876872321</c:v>
                </c:pt>
                <c:pt idx="105">
                  <c:v>24977.467253909799</c:v>
                </c:pt>
                <c:pt idx="106">
                  <c:v>24977.25263046235</c:v>
                </c:pt>
                <c:pt idx="107">
                  <c:v>24977.038006529983</c:v>
                </c:pt>
                <c:pt idx="108">
                  <c:v>24976.823382112703</c:v>
                </c:pt>
                <c:pt idx="109">
                  <c:v>24976.608757210517</c:v>
                </c:pt>
                <c:pt idx="110">
                  <c:v>24976.394131823432</c:v>
                </c:pt>
                <c:pt idx="111">
                  <c:v>24976.179505951452</c:v>
                </c:pt>
                <c:pt idx="112">
                  <c:v>24975.964879594587</c:v>
                </c:pt>
                <c:pt idx="113">
                  <c:v>24975.750252752841</c:v>
                </c:pt>
                <c:pt idx="114">
                  <c:v>24975.535625426222</c:v>
                </c:pt>
                <c:pt idx="115">
                  <c:v>24975.320997614737</c:v>
                </c:pt>
                <c:pt idx="116">
                  <c:v>24975.106369318393</c:v>
                </c:pt>
                <c:pt idx="117">
                  <c:v>24974.891740537201</c:v>
                </c:pt>
                <c:pt idx="118">
                  <c:v>24974.677111271165</c:v>
                </c:pt>
                <c:pt idx="119">
                  <c:v>24974.462481520291</c:v>
                </c:pt>
                <c:pt idx="120">
                  <c:v>24974.247851284585</c:v>
                </c:pt>
                <c:pt idx="121">
                  <c:v>24974.033220564055</c:v>
                </c:pt>
                <c:pt idx="122">
                  <c:v>24973.818589358707</c:v>
                </c:pt>
                <c:pt idx="123">
                  <c:v>24973.603957668547</c:v>
                </c:pt>
                <c:pt idx="124">
                  <c:v>24973.389325493583</c:v>
                </c:pt>
                <c:pt idx="125">
                  <c:v>24973.174692833822</c:v>
                </c:pt>
                <c:pt idx="126">
                  <c:v>24972.960059689271</c:v>
                </c:pt>
                <c:pt idx="127">
                  <c:v>24972.745426059937</c:v>
                </c:pt>
                <c:pt idx="128">
                  <c:v>24972.530791945828</c:v>
                </c:pt>
                <c:pt idx="129">
                  <c:v>24972.316157346952</c:v>
                </c:pt>
                <c:pt idx="130">
                  <c:v>24972.10152226331</c:v>
                </c:pt>
                <c:pt idx="131">
                  <c:v>24971.886886694912</c:v>
                </c:pt>
                <c:pt idx="132">
                  <c:v>24971.672250641768</c:v>
                </c:pt>
                <c:pt idx="133">
                  <c:v>24971.457614103881</c:v>
                </c:pt>
                <c:pt idx="134">
                  <c:v>24971.24297708126</c:v>
                </c:pt>
                <c:pt idx="135">
                  <c:v>24971.02833957391</c:v>
                </c:pt>
                <c:pt idx="136">
                  <c:v>24970.813701581839</c:v>
                </c:pt>
                <c:pt idx="137">
                  <c:v>24970.599063105052</c:v>
                </c:pt>
                <c:pt idx="138">
                  <c:v>24970.384424143558</c:v>
                </c:pt>
                <c:pt idx="139">
                  <c:v>24970.169784697362</c:v>
                </c:pt>
                <c:pt idx="140">
                  <c:v>24969.955144766474</c:v>
                </c:pt>
                <c:pt idx="141">
                  <c:v>24969.740504350899</c:v>
                </c:pt>
                <c:pt idx="142">
                  <c:v>24969.525863450643</c:v>
                </c:pt>
                <c:pt idx="143">
                  <c:v>24969.311222065713</c:v>
                </c:pt>
                <c:pt idx="144">
                  <c:v>24969.096580196117</c:v>
                </c:pt>
                <c:pt idx="145">
                  <c:v>24968.881937841863</c:v>
                </c:pt>
                <c:pt idx="146">
                  <c:v>24968.667295002957</c:v>
                </c:pt>
                <c:pt idx="147">
                  <c:v>24968.452651679407</c:v>
                </c:pt>
                <c:pt idx="148">
                  <c:v>24968.238007871216</c:v>
                </c:pt>
                <c:pt idx="149">
                  <c:v>24968.023363578392</c:v>
                </c:pt>
                <c:pt idx="150">
                  <c:v>24967.808718800945</c:v>
                </c:pt>
                <c:pt idx="151">
                  <c:v>24967.594073538879</c:v>
                </c:pt>
                <c:pt idx="152">
                  <c:v>24967.379427792202</c:v>
                </c:pt>
                <c:pt idx="153">
                  <c:v>24967.164781560921</c:v>
                </c:pt>
                <c:pt idx="154">
                  <c:v>24966.950134845043</c:v>
                </c:pt>
                <c:pt idx="155">
                  <c:v>24966.735487644572</c:v>
                </c:pt>
                <c:pt idx="156">
                  <c:v>24966.520839959518</c:v>
                </c:pt>
                <c:pt idx="157">
                  <c:v>24966.306191789889</c:v>
                </c:pt>
                <c:pt idx="158">
                  <c:v>24966.091543135688</c:v>
                </c:pt>
                <c:pt idx="159">
                  <c:v>24965.876893996923</c:v>
                </c:pt>
                <c:pt idx="160">
                  <c:v>24965.662244373601</c:v>
                </c:pt>
                <c:pt idx="161">
                  <c:v>24965.44759426573</c:v>
                </c:pt>
                <c:pt idx="162">
                  <c:v>24965.232943673316</c:v>
                </c:pt>
                <c:pt idx="163">
                  <c:v>24965.018292596364</c:v>
                </c:pt>
                <c:pt idx="164">
                  <c:v>24964.803641034883</c:v>
                </c:pt>
                <c:pt idx="165">
                  <c:v>24964.588988988879</c:v>
                </c:pt>
                <c:pt idx="166">
                  <c:v>24964.374336458361</c:v>
                </c:pt>
                <c:pt idx="167">
                  <c:v>24964.159683443333</c:v>
                </c:pt>
                <c:pt idx="168">
                  <c:v>24963.945029943807</c:v>
                </c:pt>
                <c:pt idx="169">
                  <c:v>24963.730375959785</c:v>
                </c:pt>
                <c:pt idx="170">
                  <c:v>24963.515721491276</c:v>
                </c:pt>
                <c:pt idx="171">
                  <c:v>24963.301066538286</c:v>
                </c:pt>
                <c:pt idx="172">
                  <c:v>24963.08641110082</c:v>
                </c:pt>
                <c:pt idx="173">
                  <c:v>24962.871755178883</c:v>
                </c:pt>
                <c:pt idx="174">
                  <c:v>24962.657098772488</c:v>
                </c:pt>
                <c:pt idx="175">
                  <c:v>24962.442441881638</c:v>
                </c:pt>
                <c:pt idx="176">
                  <c:v>24962.22778450634</c:v>
                </c:pt>
                <c:pt idx="177">
                  <c:v>24962.013126646605</c:v>
                </c:pt>
                <c:pt idx="178">
                  <c:v>24961.798468302437</c:v>
                </c:pt>
                <c:pt idx="179">
                  <c:v>24961.583809473843</c:v>
                </c:pt>
                <c:pt idx="180">
                  <c:v>24961.36915016083</c:v>
                </c:pt>
                <c:pt idx="181">
                  <c:v>24961.154490363399</c:v>
                </c:pt>
                <c:pt idx="182">
                  <c:v>24960.939830081563</c:v>
                </c:pt>
                <c:pt idx="183">
                  <c:v>24960.72516931533</c:v>
                </c:pt>
                <c:pt idx="184">
                  <c:v>24960.510508064704</c:v>
                </c:pt>
                <c:pt idx="185">
                  <c:v>24960.295846329693</c:v>
                </c:pt>
                <c:pt idx="186">
                  <c:v>24960.081184110306</c:v>
                </c:pt>
                <c:pt idx="187">
                  <c:v>24959.866521406544</c:v>
                </c:pt>
                <c:pt idx="188">
                  <c:v>24959.651858218418</c:v>
                </c:pt>
                <c:pt idx="189">
                  <c:v>24959.437194545932</c:v>
                </c:pt>
                <c:pt idx="190">
                  <c:v>24959.222530389095</c:v>
                </c:pt>
                <c:pt idx="191">
                  <c:v>24959.007865747917</c:v>
                </c:pt>
                <c:pt idx="192">
                  <c:v>24958.7932006224</c:v>
                </c:pt>
                <c:pt idx="193">
                  <c:v>24958.578535012552</c:v>
                </c:pt>
                <c:pt idx="194">
                  <c:v>24958.363868918379</c:v>
                </c:pt>
                <c:pt idx="195">
                  <c:v>24958.14920233989</c:v>
                </c:pt>
                <c:pt idx="196">
                  <c:v>24957.934535277091</c:v>
                </c:pt>
                <c:pt idx="197">
                  <c:v>24957.719867729989</c:v>
                </c:pt>
                <c:pt idx="198">
                  <c:v>24957.505199698589</c:v>
                </c:pt>
                <c:pt idx="199">
                  <c:v>24957.290531182902</c:v>
                </c:pt>
                <c:pt idx="200">
                  <c:v>24957.07586218293</c:v>
                </c:pt>
                <c:pt idx="201">
                  <c:v>24956.861192698685</c:v>
                </c:pt>
                <c:pt idx="202">
                  <c:v>24956.646522730171</c:v>
                </c:pt>
                <c:pt idx="203">
                  <c:v>24956.43185227739</c:v>
                </c:pt>
                <c:pt idx="204">
                  <c:v>24956.217181340355</c:v>
                </c:pt>
                <c:pt idx="205">
                  <c:v>24956.002509919072</c:v>
                </c:pt>
                <c:pt idx="206">
                  <c:v>24955.787838013548</c:v>
                </c:pt>
                <c:pt idx="207">
                  <c:v>24955.573165623788</c:v>
                </c:pt>
                <c:pt idx="208">
                  <c:v>24955.358492749798</c:v>
                </c:pt>
                <c:pt idx="209">
                  <c:v>24955.143819391589</c:v>
                </c:pt>
                <c:pt idx="210">
                  <c:v>24954.929145549166</c:v>
                </c:pt>
                <c:pt idx="211">
                  <c:v>24954.714471222534</c:v>
                </c:pt>
                <c:pt idx="212">
                  <c:v>24954.499796411703</c:v>
                </c:pt>
                <c:pt idx="213">
                  <c:v>24954.285121116678</c:v>
                </c:pt>
                <c:pt idx="214">
                  <c:v>24954.070445337467</c:v>
                </c:pt>
                <c:pt idx="215">
                  <c:v>24953.855769074071</c:v>
                </c:pt>
                <c:pt idx="216">
                  <c:v>24953.641092326503</c:v>
                </c:pt>
                <c:pt idx="217">
                  <c:v>24953.426415094771</c:v>
                </c:pt>
                <c:pt idx="218">
                  <c:v>24953.211737378879</c:v>
                </c:pt>
                <c:pt idx="219">
                  <c:v>24952.99705917883</c:v>
                </c:pt>
                <c:pt idx="220">
                  <c:v>24952.782380494638</c:v>
                </c:pt>
                <c:pt idx="221">
                  <c:v>24952.567701326308</c:v>
                </c:pt>
                <c:pt idx="222">
                  <c:v>24952.353021673844</c:v>
                </c:pt>
                <c:pt idx="223">
                  <c:v>24952.138341537255</c:v>
                </c:pt>
                <c:pt idx="224">
                  <c:v>24951.923660916545</c:v>
                </c:pt>
                <c:pt idx="225">
                  <c:v>24951.708979811727</c:v>
                </c:pt>
                <c:pt idx="226">
                  <c:v>24951.494298222799</c:v>
                </c:pt>
                <c:pt idx="227">
                  <c:v>24951.279616149775</c:v>
                </c:pt>
                <c:pt idx="228">
                  <c:v>24951.064933592661</c:v>
                </c:pt>
                <c:pt idx="229">
                  <c:v>24950.850250551459</c:v>
                </c:pt>
                <c:pt idx="230">
                  <c:v>24950.63556702618</c:v>
                </c:pt>
                <c:pt idx="231">
                  <c:v>24950.420883016832</c:v>
                </c:pt>
                <c:pt idx="232">
                  <c:v>24950.206198523418</c:v>
                </c:pt>
                <c:pt idx="233">
                  <c:v>24949.991513545945</c:v>
                </c:pt>
                <c:pt idx="234">
                  <c:v>24949.776828084425</c:v>
                </c:pt>
                <c:pt idx="235">
                  <c:v>24949.562142138857</c:v>
                </c:pt>
                <c:pt idx="236">
                  <c:v>24949.347455709256</c:v>
                </c:pt>
                <c:pt idx="237">
                  <c:v>24949.132768795625</c:v>
                </c:pt>
                <c:pt idx="238">
                  <c:v>24948.918081397969</c:v>
                </c:pt>
                <c:pt idx="239">
                  <c:v>24948.703393516298</c:v>
                </c:pt>
                <c:pt idx="240">
                  <c:v>24948.488705150619</c:v>
                </c:pt>
                <c:pt idx="241">
                  <c:v>24948.274016300933</c:v>
                </c:pt>
                <c:pt idx="242">
                  <c:v>24948.059326967254</c:v>
                </c:pt>
                <c:pt idx="243">
                  <c:v>24947.844637149585</c:v>
                </c:pt>
                <c:pt idx="244">
                  <c:v>24947.629946847934</c:v>
                </c:pt>
                <c:pt idx="245">
                  <c:v>24947.415256062308</c:v>
                </c:pt>
                <c:pt idx="246">
                  <c:v>24947.200564792711</c:v>
                </c:pt>
                <c:pt idx="247">
                  <c:v>24946.985873039153</c:v>
                </c:pt>
                <c:pt idx="248">
                  <c:v>24946.771180801643</c:v>
                </c:pt>
                <c:pt idx="249">
                  <c:v>24946.556488080179</c:v>
                </c:pt>
                <c:pt idx="250">
                  <c:v>24946.341794874777</c:v>
                </c:pt>
                <c:pt idx="251">
                  <c:v>24946.127101185437</c:v>
                </c:pt>
                <c:pt idx="252">
                  <c:v>24945.912407012172</c:v>
                </c:pt>
                <c:pt idx="253">
                  <c:v>24945.697712354988</c:v>
                </c:pt>
                <c:pt idx="254">
                  <c:v>24945.483017213886</c:v>
                </c:pt>
                <c:pt idx="255">
                  <c:v>24945.268321588879</c:v>
                </c:pt>
                <c:pt idx="256">
                  <c:v>24945.05362547997</c:v>
                </c:pt>
                <c:pt idx="257">
                  <c:v>24944.838928887169</c:v>
                </c:pt>
                <c:pt idx="258">
                  <c:v>24944.624231810481</c:v>
                </c:pt>
                <c:pt idx="259">
                  <c:v>24944.409534249913</c:v>
                </c:pt>
                <c:pt idx="260">
                  <c:v>24944.194836205472</c:v>
                </c:pt>
                <c:pt idx="261">
                  <c:v>24943.980137677161</c:v>
                </c:pt>
                <c:pt idx="262">
                  <c:v>24943.765438664992</c:v>
                </c:pt>
                <c:pt idx="263">
                  <c:v>24943.550739168968</c:v>
                </c:pt>
                <c:pt idx="264">
                  <c:v>24943.3360391891</c:v>
                </c:pt>
                <c:pt idx="265">
                  <c:v>24943.121338725396</c:v>
                </c:pt>
                <c:pt idx="266">
                  <c:v>24942.906637777854</c:v>
                </c:pt>
                <c:pt idx="267">
                  <c:v>24942.691936346491</c:v>
                </c:pt>
                <c:pt idx="268">
                  <c:v>24942.477234431306</c:v>
                </c:pt>
                <c:pt idx="269">
                  <c:v>24942.262532032313</c:v>
                </c:pt>
                <c:pt idx="270">
                  <c:v>24942.047829149513</c:v>
                </c:pt>
                <c:pt idx="271">
                  <c:v>24941.833125782916</c:v>
                </c:pt>
                <c:pt idx="272">
                  <c:v>24941.618421932522</c:v>
                </c:pt>
                <c:pt idx="273">
                  <c:v>24941.403717598347</c:v>
                </c:pt>
                <c:pt idx="274">
                  <c:v>24941.189012780393</c:v>
                </c:pt>
                <c:pt idx="275">
                  <c:v>24940.974307478667</c:v>
                </c:pt>
                <c:pt idx="276">
                  <c:v>24940.759601693182</c:v>
                </c:pt>
                <c:pt idx="277">
                  <c:v>24940.544895423936</c:v>
                </c:pt>
                <c:pt idx="278">
                  <c:v>24940.330188670941</c:v>
                </c:pt>
                <c:pt idx="279">
                  <c:v>24940.115481434201</c:v>
                </c:pt>
                <c:pt idx="280">
                  <c:v>24939.900773713725</c:v>
                </c:pt>
                <c:pt idx="281">
                  <c:v>24939.686065509519</c:v>
                </c:pt>
                <c:pt idx="282">
                  <c:v>24939.471356821588</c:v>
                </c:pt>
                <c:pt idx="283">
                  <c:v>24939.256647649941</c:v>
                </c:pt>
                <c:pt idx="284">
                  <c:v>24939.041937994585</c:v>
                </c:pt>
                <c:pt idx="285">
                  <c:v>24938.827227855523</c:v>
                </c:pt>
                <c:pt idx="286">
                  <c:v>24938.612517232767</c:v>
                </c:pt>
                <c:pt idx="287">
                  <c:v>24938.397806126319</c:v>
                </c:pt>
                <c:pt idx="288">
                  <c:v>24938.183094536187</c:v>
                </c:pt>
                <c:pt idx="289">
                  <c:v>24937.968382462383</c:v>
                </c:pt>
                <c:pt idx="290">
                  <c:v>24937.753669904909</c:v>
                </c:pt>
                <c:pt idx="291">
                  <c:v>24937.538956863773</c:v>
                </c:pt>
                <c:pt idx="292">
                  <c:v>24937.324243338979</c:v>
                </c:pt>
                <c:pt idx="293">
                  <c:v>24937.109529330541</c:v>
                </c:pt>
                <c:pt idx="294">
                  <c:v>24936.894814838459</c:v>
                </c:pt>
                <c:pt idx="295">
                  <c:v>24936.680099862744</c:v>
                </c:pt>
                <c:pt idx="296">
                  <c:v>24936.4653844034</c:v>
                </c:pt>
                <c:pt idx="297">
                  <c:v>24936.250668460434</c:v>
                </c:pt>
                <c:pt idx="298">
                  <c:v>24936.035952033853</c:v>
                </c:pt>
                <c:pt idx="299">
                  <c:v>24935.821235123665</c:v>
                </c:pt>
                <c:pt idx="300">
                  <c:v>24935.606517729877</c:v>
                </c:pt>
                <c:pt idx="301">
                  <c:v>24935.391799852492</c:v>
                </c:pt>
                <c:pt idx="302">
                  <c:v>24935.177081491522</c:v>
                </c:pt>
                <c:pt idx="303">
                  <c:v>24934.962362646969</c:v>
                </c:pt>
                <c:pt idx="304">
                  <c:v>24934.747643318846</c:v>
                </c:pt>
                <c:pt idx="305">
                  <c:v>24934.532923507151</c:v>
                </c:pt>
                <c:pt idx="306">
                  <c:v>24934.318203211897</c:v>
                </c:pt>
                <c:pt idx="307">
                  <c:v>24934.103482433089</c:v>
                </c:pt>
                <c:pt idx="308">
                  <c:v>24933.888761170736</c:v>
                </c:pt>
                <c:pt idx="309">
                  <c:v>24933.674039424845</c:v>
                </c:pt>
                <c:pt idx="310">
                  <c:v>24933.459317195418</c:v>
                </c:pt>
                <c:pt idx="311">
                  <c:v>24933.244594482465</c:v>
                </c:pt>
                <c:pt idx="312">
                  <c:v>24933.029871285995</c:v>
                </c:pt>
                <c:pt idx="313">
                  <c:v>24932.815147606008</c:v>
                </c:pt>
                <c:pt idx="314">
                  <c:v>24932.60042344252</c:v>
                </c:pt>
                <c:pt idx="315">
                  <c:v>24932.38569879553</c:v>
                </c:pt>
                <c:pt idx="316">
                  <c:v>24932.170973665045</c:v>
                </c:pt>
                <c:pt idx="317">
                  <c:v>24931.956248051079</c:v>
                </c:pt>
                <c:pt idx="318">
                  <c:v>24931.741521953634</c:v>
                </c:pt>
                <c:pt idx="319">
                  <c:v>24931.526795372716</c:v>
                </c:pt>
                <c:pt idx="320">
                  <c:v>24931.312068308333</c:v>
                </c:pt>
                <c:pt idx="321">
                  <c:v>24931.097340760491</c:v>
                </c:pt>
                <c:pt idx="322">
                  <c:v>24930.882612729198</c:v>
                </c:pt>
                <c:pt idx="323">
                  <c:v>24930.667884214461</c:v>
                </c:pt>
                <c:pt idx="324">
                  <c:v>24930.453155216284</c:v>
                </c:pt>
                <c:pt idx="325">
                  <c:v>24930.238425734678</c:v>
                </c:pt>
                <c:pt idx="326">
                  <c:v>24930.023695769647</c:v>
                </c:pt>
                <c:pt idx="327">
                  <c:v>24929.808965321197</c:v>
                </c:pt>
                <c:pt idx="328">
                  <c:v>24929.594234389337</c:v>
                </c:pt>
                <c:pt idx="329">
                  <c:v>24929.379502974072</c:v>
                </c:pt>
                <c:pt idx="330">
                  <c:v>24929.164771075411</c:v>
                </c:pt>
                <c:pt idx="331">
                  <c:v>24928.950038693361</c:v>
                </c:pt>
                <c:pt idx="332">
                  <c:v>24928.735305827926</c:v>
                </c:pt>
                <c:pt idx="333">
                  <c:v>24928.520572479112</c:v>
                </c:pt>
                <c:pt idx="334">
                  <c:v>24928.305838646931</c:v>
                </c:pt>
                <c:pt idx="335">
                  <c:v>24928.091104331386</c:v>
                </c:pt>
                <c:pt idx="336">
                  <c:v>24927.876369532481</c:v>
                </c:pt>
                <c:pt idx="337">
                  <c:v>24927.661634250231</c:v>
                </c:pt>
                <c:pt idx="338">
                  <c:v>24927.446898484635</c:v>
                </c:pt>
                <c:pt idx="339">
                  <c:v>24927.232162235705</c:v>
                </c:pt>
                <c:pt idx="340">
                  <c:v>24927.017425503444</c:v>
                </c:pt>
                <c:pt idx="341">
                  <c:v>24926.802688287862</c:v>
                </c:pt>
                <c:pt idx="342">
                  <c:v>24926.587950588964</c:v>
                </c:pt>
                <c:pt idx="343">
                  <c:v>24926.373212406754</c:v>
                </c:pt>
                <c:pt idx="344">
                  <c:v>24926.158473741245</c:v>
                </c:pt>
                <c:pt idx="345">
                  <c:v>24925.943734592438</c:v>
                </c:pt>
                <c:pt idx="346">
                  <c:v>24925.728994960344</c:v>
                </c:pt>
                <c:pt idx="347">
                  <c:v>24925.514254844966</c:v>
                </c:pt>
                <c:pt idx="348">
                  <c:v>24925.299514246315</c:v>
                </c:pt>
                <c:pt idx="349">
                  <c:v>24925.084773164395</c:v>
                </c:pt>
                <c:pt idx="350">
                  <c:v>24924.870031599214</c:v>
                </c:pt>
                <c:pt idx="351">
                  <c:v>24924.655289550774</c:v>
                </c:pt>
                <c:pt idx="352">
                  <c:v>24924.44054701909</c:v>
                </c:pt>
                <c:pt idx="353">
                  <c:v>24924.225804004163</c:v>
                </c:pt>
                <c:pt idx="354">
                  <c:v>24924.011060506004</c:v>
                </c:pt>
                <c:pt idx="355">
                  <c:v>24923.796316524615</c:v>
                </c:pt>
                <c:pt idx="356">
                  <c:v>24923.581572060008</c:v>
                </c:pt>
                <c:pt idx="357">
                  <c:v>24923.366827112186</c:v>
                </c:pt>
                <c:pt idx="358">
                  <c:v>24923.152081681154</c:v>
                </c:pt>
                <c:pt idx="359">
                  <c:v>24922.937335766921</c:v>
                </c:pt>
                <c:pt idx="360">
                  <c:v>24922.722589369499</c:v>
                </c:pt>
                <c:pt idx="361">
                  <c:v>24922.507842488889</c:v>
                </c:pt>
                <c:pt idx="362">
                  <c:v>24922.293095125096</c:v>
                </c:pt>
                <c:pt idx="363">
                  <c:v>24922.07834727813</c:v>
                </c:pt>
                <c:pt idx="364">
                  <c:v>24921.863598947999</c:v>
                </c:pt>
                <c:pt idx="365">
                  <c:v>24921.648850134708</c:v>
                </c:pt>
                <c:pt idx="366">
                  <c:v>24921.434100838265</c:v>
                </c:pt>
                <c:pt idx="367">
                  <c:v>24921.219351058673</c:v>
                </c:pt>
                <c:pt idx="368">
                  <c:v>24921.004600795939</c:v>
                </c:pt>
                <c:pt idx="369">
                  <c:v>24920.789850050078</c:v>
                </c:pt>
                <c:pt idx="370">
                  <c:v>24920.575098821089</c:v>
                </c:pt>
                <c:pt idx="371">
                  <c:v>24920.360347108981</c:v>
                </c:pt>
                <c:pt idx="372">
                  <c:v>24920.14559491376</c:v>
                </c:pt>
                <c:pt idx="373">
                  <c:v>24919.93084223543</c:v>
                </c:pt>
                <c:pt idx="374">
                  <c:v>24919.716089074002</c:v>
                </c:pt>
                <c:pt idx="375">
                  <c:v>24919.501335429482</c:v>
                </c:pt>
                <c:pt idx="376">
                  <c:v>24919.28658130188</c:v>
                </c:pt>
                <c:pt idx="377">
                  <c:v>24919.071826691197</c:v>
                </c:pt>
                <c:pt idx="378">
                  <c:v>24918.857071597442</c:v>
                </c:pt>
                <c:pt idx="379">
                  <c:v>24918.642316020621</c:v>
                </c:pt>
                <c:pt idx="380">
                  <c:v>24918.427559960743</c:v>
                </c:pt>
                <c:pt idx="381">
                  <c:v>24918.212803417813</c:v>
                </c:pt>
                <c:pt idx="382">
                  <c:v>24917.99804639184</c:v>
                </c:pt>
                <c:pt idx="383">
                  <c:v>24917.783288882827</c:v>
                </c:pt>
                <c:pt idx="384">
                  <c:v>24917.568530890781</c:v>
                </c:pt>
                <c:pt idx="385">
                  <c:v>24917.35377241571</c:v>
                </c:pt>
                <c:pt idx="386">
                  <c:v>24917.139013457621</c:v>
                </c:pt>
                <c:pt idx="387">
                  <c:v>24916.924254016521</c:v>
                </c:pt>
                <c:pt idx="388">
                  <c:v>24916.709494092422</c:v>
                </c:pt>
                <c:pt idx="389">
                  <c:v>24916.494733685322</c:v>
                </c:pt>
                <c:pt idx="390">
                  <c:v>24916.279972795233</c:v>
                </c:pt>
                <c:pt idx="391">
                  <c:v>24916.065211422159</c:v>
                </c:pt>
                <c:pt idx="392">
                  <c:v>24915.850449566107</c:v>
                </c:pt>
                <c:pt idx="393">
                  <c:v>24915.635687227084</c:v>
                </c:pt>
                <c:pt idx="394">
                  <c:v>24915.420924405098</c:v>
                </c:pt>
                <c:pt idx="395">
                  <c:v>24915.206161100155</c:v>
                </c:pt>
                <c:pt idx="396">
                  <c:v>24914.99139731226</c:v>
                </c:pt>
                <c:pt idx="397">
                  <c:v>24914.776633041427</c:v>
                </c:pt>
                <c:pt idx="398">
                  <c:v>24914.561868287656</c:v>
                </c:pt>
                <c:pt idx="399">
                  <c:v>24914.347103050954</c:v>
                </c:pt>
                <c:pt idx="400">
                  <c:v>24914.132337331328</c:v>
                </c:pt>
                <c:pt idx="401">
                  <c:v>24913.917571128786</c:v>
                </c:pt>
                <c:pt idx="402">
                  <c:v>24913.702804443335</c:v>
                </c:pt>
                <c:pt idx="403">
                  <c:v>24913.488037274979</c:v>
                </c:pt>
                <c:pt idx="404">
                  <c:v>24913.273269623729</c:v>
                </c:pt>
                <c:pt idx="405">
                  <c:v>24913.058501489588</c:v>
                </c:pt>
                <c:pt idx="406">
                  <c:v>24912.843732872563</c:v>
                </c:pt>
                <c:pt idx="407">
                  <c:v>24912.628963772662</c:v>
                </c:pt>
                <c:pt idx="408">
                  <c:v>24912.414194189892</c:v>
                </c:pt>
                <c:pt idx="409">
                  <c:v>24912.199424124261</c:v>
                </c:pt>
                <c:pt idx="410">
                  <c:v>24911.984653575775</c:v>
                </c:pt>
                <c:pt idx="411">
                  <c:v>24911.769882544442</c:v>
                </c:pt>
                <c:pt idx="412">
                  <c:v>24911.555111030269</c:v>
                </c:pt>
                <c:pt idx="413">
                  <c:v>24911.340339033261</c:v>
                </c:pt>
                <c:pt idx="414">
                  <c:v>24911.125566553423</c:v>
                </c:pt>
                <c:pt idx="415">
                  <c:v>24910.910793590763</c:v>
                </c:pt>
                <c:pt idx="416">
                  <c:v>24910.696020145289</c:v>
                </c:pt>
                <c:pt idx="417">
                  <c:v>24910.481246217005</c:v>
                </c:pt>
                <c:pt idx="418">
                  <c:v>24910.26647180592</c:v>
                </c:pt>
                <c:pt idx="419">
                  <c:v>24910.05169691204</c:v>
                </c:pt>
                <c:pt idx="420">
                  <c:v>24909.83692153537</c:v>
                </c:pt>
                <c:pt idx="421">
                  <c:v>24909.622145675923</c:v>
                </c:pt>
                <c:pt idx="422">
                  <c:v>24909.407369333698</c:v>
                </c:pt>
                <c:pt idx="423">
                  <c:v>24909.192592508705</c:v>
                </c:pt>
                <c:pt idx="424">
                  <c:v>24908.977815200953</c:v>
                </c:pt>
                <c:pt idx="425">
                  <c:v>24908.763037410445</c:v>
                </c:pt>
                <c:pt idx="426">
                  <c:v>24908.548259137191</c:v>
                </c:pt>
                <c:pt idx="427">
                  <c:v>24908.333480381196</c:v>
                </c:pt>
                <c:pt idx="428">
                  <c:v>24908.118701142466</c:v>
                </c:pt>
                <c:pt idx="429">
                  <c:v>24907.90392142101</c:v>
                </c:pt>
                <c:pt idx="430">
                  <c:v>24907.689141216833</c:v>
                </c:pt>
                <c:pt idx="431">
                  <c:v>24907.474360529945</c:v>
                </c:pt>
                <c:pt idx="432">
                  <c:v>24907.259579360347</c:v>
                </c:pt>
                <c:pt idx="433">
                  <c:v>24907.044797708051</c:v>
                </c:pt>
                <c:pt idx="434">
                  <c:v>24906.830015573061</c:v>
                </c:pt>
                <c:pt idx="435">
                  <c:v>24906.615232955384</c:v>
                </c:pt>
                <c:pt idx="436">
                  <c:v>24906.400449855028</c:v>
                </c:pt>
                <c:pt idx="437">
                  <c:v>24906.185666271998</c:v>
                </c:pt>
                <c:pt idx="438">
                  <c:v>24905.9708822063</c:v>
                </c:pt>
                <c:pt idx="439">
                  <c:v>24905.756097657941</c:v>
                </c:pt>
                <c:pt idx="440">
                  <c:v>24905.541312626927</c:v>
                </c:pt>
                <c:pt idx="441">
                  <c:v>24905.32652711327</c:v>
                </c:pt>
                <c:pt idx="442">
                  <c:v>24905.111741116973</c:v>
                </c:pt>
                <c:pt idx="443">
                  <c:v>24904.896954638043</c:v>
                </c:pt>
                <c:pt idx="444">
                  <c:v>24904.682167676488</c:v>
                </c:pt>
                <c:pt idx="445">
                  <c:v>24904.467380232312</c:v>
                </c:pt>
                <c:pt idx="446">
                  <c:v>24904.252592305525</c:v>
                </c:pt>
                <c:pt idx="447">
                  <c:v>24904.037803896132</c:v>
                </c:pt>
                <c:pt idx="448">
                  <c:v>24903.823015004138</c:v>
                </c:pt>
                <c:pt idx="449">
                  <c:v>24903.608225629556</c:v>
                </c:pt>
                <c:pt idx="450">
                  <c:v>24903.393435772388</c:v>
                </c:pt>
                <c:pt idx="451">
                  <c:v>24903.178645432639</c:v>
                </c:pt>
                <c:pt idx="452">
                  <c:v>24902.963854610316</c:v>
                </c:pt>
                <c:pt idx="453">
                  <c:v>24902.749063305429</c:v>
                </c:pt>
                <c:pt idx="454">
                  <c:v>24902.534271517983</c:v>
                </c:pt>
                <c:pt idx="455">
                  <c:v>24902.319479247984</c:v>
                </c:pt>
                <c:pt idx="456">
                  <c:v>24902.104686495441</c:v>
                </c:pt>
                <c:pt idx="457">
                  <c:v>24901.889893260359</c:v>
                </c:pt>
                <c:pt idx="458">
                  <c:v>24901.675099542746</c:v>
                </c:pt>
                <c:pt idx="459">
                  <c:v>24901.460305342611</c:v>
                </c:pt>
                <c:pt idx="460">
                  <c:v>24901.245510659955</c:v>
                </c:pt>
                <c:pt idx="461">
                  <c:v>24901.030715494788</c:v>
                </c:pt>
                <c:pt idx="462">
                  <c:v>24900.815919847115</c:v>
                </c:pt>
                <c:pt idx="463">
                  <c:v>24900.601123716944</c:v>
                </c:pt>
                <c:pt idx="464">
                  <c:v>24900.386327104283</c:v>
                </c:pt>
                <c:pt idx="465">
                  <c:v>24900.171530009138</c:v>
                </c:pt>
                <c:pt idx="466">
                  <c:v>24899.956732431514</c:v>
                </c:pt>
                <c:pt idx="467">
                  <c:v>24899.741934371421</c:v>
                </c:pt>
                <c:pt idx="468">
                  <c:v>24899.527135828863</c:v>
                </c:pt>
                <c:pt idx="469">
                  <c:v>24899.312336803847</c:v>
                </c:pt>
                <c:pt idx="470">
                  <c:v>24899.09753729638</c:v>
                </c:pt>
                <c:pt idx="471">
                  <c:v>24898.882737306471</c:v>
                </c:pt>
                <c:pt idx="472">
                  <c:v>24898.667936834121</c:v>
                </c:pt>
                <c:pt idx="473">
                  <c:v>24898.453135879343</c:v>
                </c:pt>
                <c:pt idx="474">
                  <c:v>24898.23833444214</c:v>
                </c:pt>
                <c:pt idx="475">
                  <c:v>24898.023532522519</c:v>
                </c:pt>
                <c:pt idx="476">
                  <c:v>24897.808730120487</c:v>
                </c:pt>
                <c:pt idx="477">
                  <c:v>24897.593927236052</c:v>
                </c:pt>
                <c:pt idx="478">
                  <c:v>24897.379123869221</c:v>
                </c:pt>
                <c:pt idx="479">
                  <c:v>24897.164320020001</c:v>
                </c:pt>
                <c:pt idx="480">
                  <c:v>24896.949515688393</c:v>
                </c:pt>
                <c:pt idx="481">
                  <c:v>24896.734710874411</c:v>
                </c:pt>
                <c:pt idx="482">
                  <c:v>24896.519905578058</c:v>
                </c:pt>
                <c:pt idx="483">
                  <c:v>24896.305099799341</c:v>
                </c:pt>
                <c:pt idx="484">
                  <c:v>24896.090293538269</c:v>
                </c:pt>
                <c:pt idx="485">
                  <c:v>24895.875486794845</c:v>
                </c:pt>
                <c:pt idx="486">
                  <c:v>24895.660679569079</c:v>
                </c:pt>
                <c:pt idx="487">
                  <c:v>24895.445871860979</c:v>
                </c:pt>
                <c:pt idx="488">
                  <c:v>24895.231063670548</c:v>
                </c:pt>
                <c:pt idx="489">
                  <c:v>24895.016254997794</c:v>
                </c:pt>
                <c:pt idx="490">
                  <c:v>24894.801445842721</c:v>
                </c:pt>
                <c:pt idx="491">
                  <c:v>24894.586636205338</c:v>
                </c:pt>
                <c:pt idx="492">
                  <c:v>24894.371826085655</c:v>
                </c:pt>
                <c:pt idx="493">
                  <c:v>24894.157015483677</c:v>
                </c:pt>
                <c:pt idx="494">
                  <c:v>24893.942204399405</c:v>
                </c:pt>
                <c:pt idx="495">
                  <c:v>24893.727392832854</c:v>
                </c:pt>
                <c:pt idx="496">
                  <c:v>24893.512580784027</c:v>
                </c:pt>
                <c:pt idx="497">
                  <c:v>24893.297768252931</c:v>
                </c:pt>
                <c:pt idx="498">
                  <c:v>24893.08295523957</c:v>
                </c:pt>
                <c:pt idx="499">
                  <c:v>24892.868141743955</c:v>
                </c:pt>
                <c:pt idx="500">
                  <c:v>24892.653327766093</c:v>
                </c:pt>
                <c:pt idx="501">
                  <c:v>24892.438513305988</c:v>
                </c:pt>
                <c:pt idx="502">
                  <c:v>24892.223698363643</c:v>
                </c:pt>
                <c:pt idx="503">
                  <c:v>24892.008882939073</c:v>
                </c:pt>
                <c:pt idx="504">
                  <c:v>24891.794067032282</c:v>
                </c:pt>
                <c:pt idx="505">
                  <c:v>24891.579250643277</c:v>
                </c:pt>
                <c:pt idx="506">
                  <c:v>24891.364433772058</c:v>
                </c:pt>
                <c:pt idx="507">
                  <c:v>24891.149616418639</c:v>
                </c:pt>
                <c:pt idx="508">
                  <c:v>24890.934798583025</c:v>
                </c:pt>
                <c:pt idx="509">
                  <c:v>24890.719980265221</c:v>
                </c:pt>
                <c:pt idx="510">
                  <c:v>24890.505161465237</c:v>
                </c:pt>
                <c:pt idx="511">
                  <c:v>24890.290342183078</c:v>
                </c:pt>
                <c:pt idx="512">
                  <c:v>24890.075522418752</c:v>
                </c:pt>
                <c:pt idx="513">
                  <c:v>24889.860702172264</c:v>
                </c:pt>
                <c:pt idx="514">
                  <c:v>24889.645881443619</c:v>
                </c:pt>
                <c:pt idx="515">
                  <c:v>24889.431060232826</c:v>
                </c:pt>
                <c:pt idx="516">
                  <c:v>24889.216238539891</c:v>
                </c:pt>
                <c:pt idx="517">
                  <c:v>24889.001416364823</c:v>
                </c:pt>
                <c:pt idx="518">
                  <c:v>24888.786593707628</c:v>
                </c:pt>
                <c:pt idx="519">
                  <c:v>24888.571770568309</c:v>
                </c:pt>
                <c:pt idx="520">
                  <c:v>24888.356946946875</c:v>
                </c:pt>
                <c:pt idx="521">
                  <c:v>24888.142122843336</c:v>
                </c:pt>
                <c:pt idx="522">
                  <c:v>24887.927298257691</c:v>
                </c:pt>
                <c:pt idx="523">
                  <c:v>24887.712473189953</c:v>
                </c:pt>
                <c:pt idx="524">
                  <c:v>24887.497647640128</c:v>
                </c:pt>
                <c:pt idx="525">
                  <c:v>24887.28282160822</c:v>
                </c:pt>
                <c:pt idx="526">
                  <c:v>24887.067995094239</c:v>
                </c:pt>
                <c:pt idx="527">
                  <c:v>24886.853168098194</c:v>
                </c:pt>
                <c:pt idx="528">
                  <c:v>24886.638340620084</c:v>
                </c:pt>
                <c:pt idx="529">
                  <c:v>24886.42351265992</c:v>
                </c:pt>
                <c:pt idx="530">
                  <c:v>24886.208684217709</c:v>
                </c:pt>
                <c:pt idx="531">
                  <c:v>24885.993855293455</c:v>
                </c:pt>
                <c:pt idx="532">
                  <c:v>24885.779025887168</c:v>
                </c:pt>
                <c:pt idx="533">
                  <c:v>24885.564195998853</c:v>
                </c:pt>
                <c:pt idx="534">
                  <c:v>24885.349365628521</c:v>
                </c:pt>
                <c:pt idx="535">
                  <c:v>24885.134534776174</c:v>
                </c:pt>
                <c:pt idx="536">
                  <c:v>24884.919703441818</c:v>
                </c:pt>
                <c:pt idx="537">
                  <c:v>24884.704871625461</c:v>
                </c:pt>
                <c:pt idx="538">
                  <c:v>24884.490039327109</c:v>
                </c:pt>
                <c:pt idx="539">
                  <c:v>24884.275206546772</c:v>
                </c:pt>
                <c:pt idx="540">
                  <c:v>24884.060373284454</c:v>
                </c:pt>
                <c:pt idx="541">
                  <c:v>24883.845539540162</c:v>
                </c:pt>
                <c:pt idx="542">
                  <c:v>24883.630705313903</c:v>
                </c:pt>
                <c:pt idx="543">
                  <c:v>24883.415870605681</c:v>
                </c:pt>
                <c:pt idx="544">
                  <c:v>24883.201035415506</c:v>
                </c:pt>
                <c:pt idx="545">
                  <c:v>24882.986199743387</c:v>
                </c:pt>
                <c:pt idx="546">
                  <c:v>24882.771363589327</c:v>
                </c:pt>
                <c:pt idx="547">
                  <c:v>24882.556526953333</c:v>
                </c:pt>
                <c:pt idx="548">
                  <c:v>24882.341689835412</c:v>
                </c:pt>
                <c:pt idx="549">
                  <c:v>24882.126852235571</c:v>
                </c:pt>
                <c:pt idx="550">
                  <c:v>24881.912014153819</c:v>
                </c:pt>
                <c:pt idx="551">
                  <c:v>24881.697175590158</c:v>
                </c:pt>
                <c:pt idx="552">
                  <c:v>24881.482336544599</c:v>
                </c:pt>
                <c:pt idx="553">
                  <c:v>24881.267497017143</c:v>
                </c:pt>
                <c:pt idx="554">
                  <c:v>24881.052657007804</c:v>
                </c:pt>
                <c:pt idx="555">
                  <c:v>24880.837816516581</c:v>
                </c:pt>
                <c:pt idx="556">
                  <c:v>24880.622975543487</c:v>
                </c:pt>
                <c:pt idx="557">
                  <c:v>24880.408134088524</c:v>
                </c:pt>
                <c:pt idx="558">
                  <c:v>24880.193292151704</c:v>
                </c:pt>
                <c:pt idx="559">
                  <c:v>24879.978449733029</c:v>
                </c:pt>
                <c:pt idx="560">
                  <c:v>24879.763606832508</c:v>
                </c:pt>
                <c:pt idx="561">
                  <c:v>24879.548763450151</c:v>
                </c:pt>
                <c:pt idx="562">
                  <c:v>24879.333919585959</c:v>
                </c:pt>
                <c:pt idx="563">
                  <c:v>24879.119075239942</c:v>
                </c:pt>
                <c:pt idx="564">
                  <c:v>24878.904230412103</c:v>
                </c:pt>
                <c:pt idx="565">
                  <c:v>24878.689385102454</c:v>
                </c:pt>
                <c:pt idx="566">
                  <c:v>24878.474539310995</c:v>
                </c:pt>
                <c:pt idx="567">
                  <c:v>24878.25969303774</c:v>
                </c:pt>
                <c:pt idx="568">
                  <c:v>24878.04484628269</c:v>
                </c:pt>
                <c:pt idx="569">
                  <c:v>24877.829999045854</c:v>
                </c:pt>
                <c:pt idx="570">
                  <c:v>24877.615151327238</c:v>
                </c:pt>
                <c:pt idx="571">
                  <c:v>24877.400303126851</c:v>
                </c:pt>
                <c:pt idx="572">
                  <c:v>24877.185454444698</c:v>
                </c:pt>
                <c:pt idx="573">
                  <c:v>24876.970605280785</c:v>
                </c:pt>
                <c:pt idx="574">
                  <c:v>24876.75575563512</c:v>
                </c:pt>
                <c:pt idx="575">
                  <c:v>24876.540905507711</c:v>
                </c:pt>
                <c:pt idx="576">
                  <c:v>24876.32605489856</c:v>
                </c:pt>
                <c:pt idx="577">
                  <c:v>24876.111203807679</c:v>
                </c:pt>
                <c:pt idx="578">
                  <c:v>24875.896352235068</c:v>
                </c:pt>
                <c:pt idx="579">
                  <c:v>24875.681500180741</c:v>
                </c:pt>
                <c:pt idx="580">
                  <c:v>24875.466647644698</c:v>
                </c:pt>
                <c:pt idx="581">
                  <c:v>24875.251794626951</c:v>
                </c:pt>
                <c:pt idx="582">
                  <c:v>24875.036941127506</c:v>
                </c:pt>
                <c:pt idx="583">
                  <c:v>24874.822087146367</c:v>
                </c:pt>
                <c:pt idx="584">
                  <c:v>24874.607232683542</c:v>
                </c:pt>
                <c:pt idx="585">
                  <c:v>24874.392377739037</c:v>
                </c:pt>
                <c:pt idx="586">
                  <c:v>24874.177522312861</c:v>
                </c:pt>
                <c:pt idx="587">
                  <c:v>24873.962666405019</c:v>
                </c:pt>
                <c:pt idx="588">
                  <c:v>24873.74781001552</c:v>
                </c:pt>
                <c:pt idx="589">
                  <c:v>24873.532953144368</c:v>
                </c:pt>
                <c:pt idx="590">
                  <c:v>24873.318095791568</c:v>
                </c:pt>
                <c:pt idx="591">
                  <c:v>24873.10323795713</c:v>
                </c:pt>
                <c:pt idx="592">
                  <c:v>24872.888379641059</c:v>
                </c:pt>
                <c:pt idx="593">
                  <c:v>24872.673520843364</c:v>
                </c:pt>
                <c:pt idx="594">
                  <c:v>24872.458661564047</c:v>
                </c:pt>
                <c:pt idx="595">
                  <c:v>24872.243801803121</c:v>
                </c:pt>
                <c:pt idx="596">
                  <c:v>24872.028941560588</c:v>
                </c:pt>
                <c:pt idx="597">
                  <c:v>24871.814080836455</c:v>
                </c:pt>
                <c:pt idx="598">
                  <c:v>24871.599219630734</c:v>
                </c:pt>
                <c:pt idx="599">
                  <c:v>24871.384357943425</c:v>
                </c:pt>
                <c:pt idx="600">
                  <c:v>24871.169495774539</c:v>
                </c:pt>
                <c:pt idx="601">
                  <c:v>24870.954633124078</c:v>
                </c:pt>
                <c:pt idx="602">
                  <c:v>24870.739769992051</c:v>
                </c:pt>
                <c:pt idx="603">
                  <c:v>24870.524906378469</c:v>
                </c:pt>
                <c:pt idx="604">
                  <c:v>24870.310042283334</c:v>
                </c:pt>
                <c:pt idx="605">
                  <c:v>24870.095177706655</c:v>
                </c:pt>
                <c:pt idx="606">
                  <c:v>24869.880312648434</c:v>
                </c:pt>
                <c:pt idx="607">
                  <c:v>24869.66544710868</c:v>
                </c:pt>
                <c:pt idx="608">
                  <c:v>24869.450581087403</c:v>
                </c:pt>
                <c:pt idx="609">
                  <c:v>24869.235714584607</c:v>
                </c:pt>
                <c:pt idx="610">
                  <c:v>24869.020847600299</c:v>
                </c:pt>
                <c:pt idx="611">
                  <c:v>24868.805980134486</c:v>
                </c:pt>
                <c:pt idx="612">
                  <c:v>24868.591112187176</c:v>
                </c:pt>
                <c:pt idx="613">
                  <c:v>24868.376243758372</c:v>
                </c:pt>
                <c:pt idx="614">
                  <c:v>24868.161374848085</c:v>
                </c:pt>
                <c:pt idx="615">
                  <c:v>24867.946505456319</c:v>
                </c:pt>
                <c:pt idx="616">
                  <c:v>24867.731635583077</c:v>
                </c:pt>
                <c:pt idx="617">
                  <c:v>24867.516765228374</c:v>
                </c:pt>
                <c:pt idx="618">
                  <c:v>24867.301894392211</c:v>
                </c:pt>
                <c:pt idx="619">
                  <c:v>24867.087023074593</c:v>
                </c:pt>
                <c:pt idx="620">
                  <c:v>24866.872151275533</c:v>
                </c:pt>
                <c:pt idx="621">
                  <c:v>24866.657278995033</c:v>
                </c:pt>
                <c:pt idx="622">
                  <c:v>24866.442406233102</c:v>
                </c:pt>
                <c:pt idx="623">
                  <c:v>24866.227532989746</c:v>
                </c:pt>
                <c:pt idx="624">
                  <c:v>24866.012659264972</c:v>
                </c:pt>
                <c:pt idx="625">
                  <c:v>24865.797785058785</c:v>
                </c:pt>
                <c:pt idx="626">
                  <c:v>24865.582910371195</c:v>
                </c:pt>
                <c:pt idx="627">
                  <c:v>24865.368035202206</c:v>
                </c:pt>
                <c:pt idx="628">
                  <c:v>24865.153159551825</c:v>
                </c:pt>
                <c:pt idx="629">
                  <c:v>24864.938283420059</c:v>
                </c:pt>
                <c:pt idx="630">
                  <c:v>24864.723406806916</c:v>
                </c:pt>
                <c:pt idx="631">
                  <c:v>24864.508529712399</c:v>
                </c:pt>
                <c:pt idx="632">
                  <c:v>24864.293652136515</c:v>
                </c:pt>
                <c:pt idx="633">
                  <c:v>24864.078774079277</c:v>
                </c:pt>
                <c:pt idx="634">
                  <c:v>24863.863895540686</c:v>
                </c:pt>
                <c:pt idx="635">
                  <c:v>24863.649016520747</c:v>
                </c:pt>
                <c:pt idx="636">
                  <c:v>24863.434137019474</c:v>
                </c:pt>
                <c:pt idx="637">
                  <c:v>24863.219257036868</c:v>
                </c:pt>
                <c:pt idx="638">
                  <c:v>24863.004376572935</c:v>
                </c:pt>
                <c:pt idx="639">
                  <c:v>24862.789495627683</c:v>
                </c:pt>
                <c:pt idx="640">
                  <c:v>24862.574614201123</c:v>
                </c:pt>
                <c:pt idx="641">
                  <c:v>24862.359732293258</c:v>
                </c:pt>
                <c:pt idx="642">
                  <c:v>24862.144849904093</c:v>
                </c:pt>
                <c:pt idx="643">
                  <c:v>24861.929967033633</c:v>
                </c:pt>
                <c:pt idx="644">
                  <c:v>24861.715083681891</c:v>
                </c:pt>
                <c:pt idx="645">
                  <c:v>24861.50019984887</c:v>
                </c:pt>
                <c:pt idx="646">
                  <c:v>24861.285315534577</c:v>
                </c:pt>
                <c:pt idx="647">
                  <c:v>24861.070430739019</c:v>
                </c:pt>
                <c:pt idx="648">
                  <c:v>24860.855545462204</c:v>
                </c:pt>
                <c:pt idx="649">
                  <c:v>24860.640659704139</c:v>
                </c:pt>
                <c:pt idx="650">
                  <c:v>24860.425773464827</c:v>
                </c:pt>
                <c:pt idx="651">
                  <c:v>24860.210886744277</c:v>
                </c:pt>
                <c:pt idx="652">
                  <c:v>24859.995999542494</c:v>
                </c:pt>
                <c:pt idx="653">
                  <c:v>24859.781111859487</c:v>
                </c:pt>
                <c:pt idx="654">
                  <c:v>24859.566223695263</c:v>
                </c:pt>
                <c:pt idx="655">
                  <c:v>24859.351335049825</c:v>
                </c:pt>
                <c:pt idx="656">
                  <c:v>24859.136445923181</c:v>
                </c:pt>
                <c:pt idx="657">
                  <c:v>24858.921556315341</c:v>
                </c:pt>
                <c:pt idx="658">
                  <c:v>24858.70666622631</c:v>
                </c:pt>
                <c:pt idx="659">
                  <c:v>24858.491775656094</c:v>
                </c:pt>
                <c:pt idx="660">
                  <c:v>24858.276884604697</c:v>
                </c:pt>
                <c:pt idx="661">
                  <c:v>24858.061993072126</c:v>
                </c:pt>
                <c:pt idx="662">
                  <c:v>24857.847101058396</c:v>
                </c:pt>
                <c:pt idx="663">
                  <c:v>24857.632208563507</c:v>
                </c:pt>
                <c:pt idx="664">
                  <c:v>24857.417315587463</c:v>
                </c:pt>
                <c:pt idx="665">
                  <c:v>24857.202422130274</c:v>
                </c:pt>
                <c:pt idx="666">
                  <c:v>24856.987528191945</c:v>
                </c:pt>
                <c:pt idx="667">
                  <c:v>24856.772633772485</c:v>
                </c:pt>
                <c:pt idx="668">
                  <c:v>24856.557738871903</c:v>
                </c:pt>
                <c:pt idx="669">
                  <c:v>24856.342843490202</c:v>
                </c:pt>
                <c:pt idx="670">
                  <c:v>24856.127947627388</c:v>
                </c:pt>
                <c:pt idx="671">
                  <c:v>24855.913051283467</c:v>
                </c:pt>
                <c:pt idx="672">
                  <c:v>24855.698154458449</c:v>
                </c:pt>
                <c:pt idx="673">
                  <c:v>24855.483257152337</c:v>
                </c:pt>
                <c:pt idx="674">
                  <c:v>24855.268359365142</c:v>
                </c:pt>
                <c:pt idx="675">
                  <c:v>24855.053461096868</c:v>
                </c:pt>
                <c:pt idx="676">
                  <c:v>24854.838562347522</c:v>
                </c:pt>
                <c:pt idx="677">
                  <c:v>24854.623663117112</c:v>
                </c:pt>
                <c:pt idx="678">
                  <c:v>24854.408763405641</c:v>
                </c:pt>
                <c:pt idx="679">
                  <c:v>24854.19386321312</c:v>
                </c:pt>
                <c:pt idx="680">
                  <c:v>24853.978962539553</c:v>
                </c:pt>
                <c:pt idx="681">
                  <c:v>24853.764061384947</c:v>
                </c:pt>
                <c:pt idx="682">
                  <c:v>24853.549159749313</c:v>
                </c:pt>
                <c:pt idx="683">
                  <c:v>24853.33425763265</c:v>
                </c:pt>
                <c:pt idx="684">
                  <c:v>24853.119355034971</c:v>
                </c:pt>
                <c:pt idx="685">
                  <c:v>24852.904451956278</c:v>
                </c:pt>
                <c:pt idx="686">
                  <c:v>24852.689548396578</c:v>
                </c:pt>
                <c:pt idx="687">
                  <c:v>24852.47464435588</c:v>
                </c:pt>
                <c:pt idx="688">
                  <c:v>24852.25973983419</c:v>
                </c:pt>
                <c:pt idx="689">
                  <c:v>24852.044834831515</c:v>
                </c:pt>
                <c:pt idx="690">
                  <c:v>24851.829929347859</c:v>
                </c:pt>
                <c:pt idx="691">
                  <c:v>24851.615023383234</c:v>
                </c:pt>
                <c:pt idx="692">
                  <c:v>24851.400116937646</c:v>
                </c:pt>
                <c:pt idx="693">
                  <c:v>24851.185210011099</c:v>
                </c:pt>
                <c:pt idx="694">
                  <c:v>24850.970302603597</c:v>
                </c:pt>
                <c:pt idx="695">
                  <c:v>24850.75539471515</c:v>
                </c:pt>
                <c:pt idx="696">
                  <c:v>24850.540486345766</c:v>
                </c:pt>
                <c:pt idx="697">
                  <c:v>24850.325577495449</c:v>
                </c:pt>
                <c:pt idx="698">
                  <c:v>24850.110668164205</c:v>
                </c:pt>
                <c:pt idx="699">
                  <c:v>24849.895758352042</c:v>
                </c:pt>
                <c:pt idx="700">
                  <c:v>24849.680848058968</c:v>
                </c:pt>
                <c:pt idx="701">
                  <c:v>24849.465937284986</c:v>
                </c:pt>
                <c:pt idx="702">
                  <c:v>24849.251026030106</c:v>
                </c:pt>
                <c:pt idx="703">
                  <c:v>24849.036114294333</c:v>
                </c:pt>
                <c:pt idx="704">
                  <c:v>24848.821202077674</c:v>
                </c:pt>
                <c:pt idx="705">
                  <c:v>24848.606289380135</c:v>
                </c:pt>
                <c:pt idx="706">
                  <c:v>24848.391376201726</c:v>
                </c:pt>
                <c:pt idx="707">
                  <c:v>24848.176462542448</c:v>
                </c:pt>
                <c:pt idx="708">
                  <c:v>24847.961548402312</c:v>
                </c:pt>
                <c:pt idx="709">
                  <c:v>24847.746633781324</c:v>
                </c:pt>
                <c:pt idx="710">
                  <c:v>24847.531718679489</c:v>
                </c:pt>
                <c:pt idx="711">
                  <c:v>24847.316803096819</c:v>
                </c:pt>
                <c:pt idx="712">
                  <c:v>24847.101887033317</c:v>
                </c:pt>
                <c:pt idx="713">
                  <c:v>24846.886970488988</c:v>
                </c:pt>
                <c:pt idx="714">
                  <c:v>24846.672053463841</c:v>
                </c:pt>
                <c:pt idx="715">
                  <c:v>24846.45713595788</c:v>
                </c:pt>
                <c:pt idx="716">
                  <c:v>24846.242217971114</c:v>
                </c:pt>
                <c:pt idx="717">
                  <c:v>24846.027299503548</c:v>
                </c:pt>
                <c:pt idx="718">
                  <c:v>24845.812380555191</c:v>
                </c:pt>
                <c:pt idx="719">
                  <c:v>24845.597461126046</c:v>
                </c:pt>
                <c:pt idx="720">
                  <c:v>24845.38254121612</c:v>
                </c:pt>
                <c:pt idx="721">
                  <c:v>24845.167620825425</c:v>
                </c:pt>
                <c:pt idx="722">
                  <c:v>24844.952699953963</c:v>
                </c:pt>
                <c:pt idx="723">
                  <c:v>24844.737778601739</c:v>
                </c:pt>
                <c:pt idx="724">
                  <c:v>24844.522856768759</c:v>
                </c:pt>
                <c:pt idx="725">
                  <c:v>24844.307934455035</c:v>
                </c:pt>
                <c:pt idx="726">
                  <c:v>24844.09301166057</c:v>
                </c:pt>
                <c:pt idx="727">
                  <c:v>24843.878088385372</c:v>
                </c:pt>
                <c:pt idx="728">
                  <c:v>24843.663164629448</c:v>
                </c:pt>
                <c:pt idx="729">
                  <c:v>24843.448240392805</c:v>
                </c:pt>
                <c:pt idx="730">
                  <c:v>24843.23331567545</c:v>
                </c:pt>
                <c:pt idx="731">
                  <c:v>24843.018390477388</c:v>
                </c:pt>
                <c:pt idx="732">
                  <c:v>24842.803464798624</c:v>
                </c:pt>
                <c:pt idx="733">
                  <c:v>24842.588538639171</c:v>
                </c:pt>
                <c:pt idx="734">
                  <c:v>24842.373611999032</c:v>
                </c:pt>
                <c:pt idx="735">
                  <c:v>24842.15868487821</c:v>
                </c:pt>
                <c:pt idx="736">
                  <c:v>24841.943757276716</c:v>
                </c:pt>
                <c:pt idx="737">
                  <c:v>24841.728829194555</c:v>
                </c:pt>
                <c:pt idx="738">
                  <c:v>24841.513900631737</c:v>
                </c:pt>
                <c:pt idx="739">
                  <c:v>24841.298971588265</c:v>
                </c:pt>
                <c:pt idx="740">
                  <c:v>24841.084042064147</c:v>
                </c:pt>
                <c:pt idx="741">
                  <c:v>24840.869112059387</c:v>
                </c:pt>
                <c:pt idx="742">
                  <c:v>24840.654181573991</c:v>
                </c:pt>
                <c:pt idx="743">
                  <c:v>24840.439250607968</c:v>
                </c:pt>
                <c:pt idx="744">
                  <c:v>24840.224319161327</c:v>
                </c:pt>
                <c:pt idx="745">
                  <c:v>24840.009387234073</c:v>
                </c:pt>
                <c:pt idx="746">
                  <c:v>24839.794454826209</c:v>
                </c:pt>
                <c:pt idx="747">
                  <c:v>24839.579521937747</c:v>
                </c:pt>
                <c:pt idx="748">
                  <c:v>24839.364588568693</c:v>
                </c:pt>
                <c:pt idx="749">
                  <c:v>24839.149654719051</c:v>
                </c:pt>
                <c:pt idx="750">
                  <c:v>24838.934720388828</c:v>
                </c:pt>
                <c:pt idx="751">
                  <c:v>24838.719785578032</c:v>
                </c:pt>
                <c:pt idx="752">
                  <c:v>24838.504850286667</c:v>
                </c:pt>
                <c:pt idx="753">
                  <c:v>24838.289914514742</c:v>
                </c:pt>
                <c:pt idx="754">
                  <c:v>24838.074978262262</c:v>
                </c:pt>
                <c:pt idx="755">
                  <c:v>24837.860041529235</c:v>
                </c:pt>
                <c:pt idx="756">
                  <c:v>24837.645104315667</c:v>
                </c:pt>
                <c:pt idx="757">
                  <c:v>24837.430166621565</c:v>
                </c:pt>
                <c:pt idx="758">
                  <c:v>24837.215228446938</c:v>
                </c:pt>
                <c:pt idx="759">
                  <c:v>24837.000289791791</c:v>
                </c:pt>
                <c:pt idx="760">
                  <c:v>24836.785350656126</c:v>
                </c:pt>
                <c:pt idx="761">
                  <c:v>24836.570411039953</c:v>
                </c:pt>
                <c:pt idx="762">
                  <c:v>24836.355470943279</c:v>
                </c:pt>
                <c:pt idx="763">
                  <c:v>24836.140530366112</c:v>
                </c:pt>
                <c:pt idx="764">
                  <c:v>24835.925589308459</c:v>
                </c:pt>
                <c:pt idx="765">
                  <c:v>24835.710647770327</c:v>
                </c:pt>
                <c:pt idx="766">
                  <c:v>24835.495705751717</c:v>
                </c:pt>
                <c:pt idx="767">
                  <c:v>24835.280763252638</c:v>
                </c:pt>
                <c:pt idx="768">
                  <c:v>24835.065820273099</c:v>
                </c:pt>
                <c:pt idx="769">
                  <c:v>24834.850876813107</c:v>
                </c:pt>
                <c:pt idx="770">
                  <c:v>24834.635932872668</c:v>
                </c:pt>
                <c:pt idx="771">
                  <c:v>24834.420988451788</c:v>
                </c:pt>
                <c:pt idx="772">
                  <c:v>24834.206043550468</c:v>
                </c:pt>
                <c:pt idx="773">
                  <c:v>24833.991098168721</c:v>
                </c:pt>
                <c:pt idx="774">
                  <c:v>24833.776152306553</c:v>
                </c:pt>
                <c:pt idx="775">
                  <c:v>24833.561205963972</c:v>
                </c:pt>
                <c:pt idx="776">
                  <c:v>24833.346259140984</c:v>
                </c:pt>
                <c:pt idx="777">
                  <c:v>24833.131311837591</c:v>
                </c:pt>
                <c:pt idx="778">
                  <c:v>24832.916364053803</c:v>
                </c:pt>
                <c:pt idx="779">
                  <c:v>24832.701415789626</c:v>
                </c:pt>
                <c:pt idx="780">
                  <c:v>24832.48646704507</c:v>
                </c:pt>
                <c:pt idx="781">
                  <c:v>24832.27151782014</c:v>
                </c:pt>
                <c:pt idx="782">
                  <c:v>24832.05656811484</c:v>
                </c:pt>
                <c:pt idx="783">
                  <c:v>24831.841617929178</c:v>
                </c:pt>
                <c:pt idx="784">
                  <c:v>24831.626667263161</c:v>
                </c:pt>
                <c:pt idx="785">
                  <c:v>24831.411716116796</c:v>
                </c:pt>
                <c:pt idx="786">
                  <c:v>24831.196764490087</c:v>
                </c:pt>
                <c:pt idx="787">
                  <c:v>24830.981812383041</c:v>
                </c:pt>
                <c:pt idx="788">
                  <c:v>24830.766859795669</c:v>
                </c:pt>
                <c:pt idx="789">
                  <c:v>24830.551906727975</c:v>
                </c:pt>
                <c:pt idx="790">
                  <c:v>24830.336953179962</c:v>
                </c:pt>
                <c:pt idx="791">
                  <c:v>24830.121999151641</c:v>
                </c:pt>
                <c:pt idx="792">
                  <c:v>24829.90704464302</c:v>
                </c:pt>
                <c:pt idx="793">
                  <c:v>24829.692089654101</c:v>
                </c:pt>
                <c:pt idx="794">
                  <c:v>24829.477134184894</c:v>
                </c:pt>
                <c:pt idx="795">
                  <c:v>24829.262178235404</c:v>
                </c:pt>
                <c:pt idx="796">
                  <c:v>24829.047221805638</c:v>
                </c:pt>
                <c:pt idx="797">
                  <c:v>24828.832264895605</c:v>
                </c:pt>
                <c:pt idx="798">
                  <c:v>24828.617307505308</c:v>
                </c:pt>
                <c:pt idx="799">
                  <c:v>24828.402349634755</c:v>
                </c:pt>
                <c:pt idx="800">
                  <c:v>24828.187391283951</c:v>
                </c:pt>
                <c:pt idx="801">
                  <c:v>24827.972432452905</c:v>
                </c:pt>
                <c:pt idx="802">
                  <c:v>24827.757473141621</c:v>
                </c:pt>
                <c:pt idx="803">
                  <c:v>24827.542513350108</c:v>
                </c:pt>
                <c:pt idx="804">
                  <c:v>24827.327553078376</c:v>
                </c:pt>
                <c:pt idx="805">
                  <c:v>24827.112592326423</c:v>
                </c:pt>
                <c:pt idx="806">
                  <c:v>24826.89763109426</c:v>
                </c:pt>
                <c:pt idx="807">
                  <c:v>24826.682669381895</c:v>
                </c:pt>
                <c:pt idx="808">
                  <c:v>24826.467707189331</c:v>
                </c:pt>
                <c:pt idx="809">
                  <c:v>24826.25274451658</c:v>
                </c:pt>
                <c:pt idx="810">
                  <c:v>24826.037781363644</c:v>
                </c:pt>
                <c:pt idx="811">
                  <c:v>24825.822817730535</c:v>
                </c:pt>
                <c:pt idx="812">
                  <c:v>24825.607853617254</c:v>
                </c:pt>
                <c:pt idx="813">
                  <c:v>24825.392889023809</c:v>
                </c:pt>
                <c:pt idx="814">
                  <c:v>24825.177923950207</c:v>
                </c:pt>
                <c:pt idx="815">
                  <c:v>24824.962958396452</c:v>
                </c:pt>
                <c:pt idx="816">
                  <c:v>24824.747992362554</c:v>
                </c:pt>
                <c:pt idx="817">
                  <c:v>24824.533025848523</c:v>
                </c:pt>
                <c:pt idx="818">
                  <c:v>24824.318058854358</c:v>
                </c:pt>
                <c:pt idx="819">
                  <c:v>24824.103091380071</c:v>
                </c:pt>
                <c:pt idx="820">
                  <c:v>24823.888123425666</c:v>
                </c:pt>
                <c:pt idx="821">
                  <c:v>24823.673154991149</c:v>
                </c:pt>
                <c:pt idx="822">
                  <c:v>24823.458186076528</c:v>
                </c:pt>
                <c:pt idx="823">
                  <c:v>24823.243216681807</c:v>
                </c:pt>
                <c:pt idx="824">
                  <c:v>24823.028246806996</c:v>
                </c:pt>
                <c:pt idx="825">
                  <c:v>24822.813276452103</c:v>
                </c:pt>
                <c:pt idx="826">
                  <c:v>24822.598305617128</c:v>
                </c:pt>
                <c:pt idx="827">
                  <c:v>24822.383334302085</c:v>
                </c:pt>
                <c:pt idx="828">
                  <c:v>24822.168362506978</c:v>
                </c:pt>
                <c:pt idx="829">
                  <c:v>24821.953390231811</c:v>
                </c:pt>
                <c:pt idx="830">
                  <c:v>24821.738417476594</c:v>
                </c:pt>
                <c:pt idx="831">
                  <c:v>24821.523444241331</c:v>
                </c:pt>
                <c:pt idx="832">
                  <c:v>24821.30847052603</c:v>
                </c:pt>
                <c:pt idx="833">
                  <c:v>24821.093496330697</c:v>
                </c:pt>
                <c:pt idx="834">
                  <c:v>24820.878521655341</c:v>
                </c:pt>
                <c:pt idx="835">
                  <c:v>24820.663546499964</c:v>
                </c:pt>
                <c:pt idx="836">
                  <c:v>24820.448570864577</c:v>
                </c:pt>
                <c:pt idx="837">
                  <c:v>24820.233594749185</c:v>
                </c:pt>
                <c:pt idx="838">
                  <c:v>24820.018618153794</c:v>
                </c:pt>
                <c:pt idx="839">
                  <c:v>24819.803641078408</c:v>
                </c:pt>
                <c:pt idx="840">
                  <c:v>24819.588663523038</c:v>
                </c:pt>
                <c:pt idx="841">
                  <c:v>24819.373685487688</c:v>
                </c:pt>
                <c:pt idx="842">
                  <c:v>24819.158706972368</c:v>
                </c:pt>
                <c:pt idx="843">
                  <c:v>24818.943727977083</c:v>
                </c:pt>
                <c:pt idx="844">
                  <c:v>24818.728748501839</c:v>
                </c:pt>
                <c:pt idx="845">
                  <c:v>24818.513768546643</c:v>
                </c:pt>
                <c:pt idx="846">
                  <c:v>24818.2987881115</c:v>
                </c:pt>
                <c:pt idx="847">
                  <c:v>24818.083807196417</c:v>
                </c:pt>
                <c:pt idx="848">
                  <c:v>24817.868825801401</c:v>
                </c:pt>
                <c:pt idx="849">
                  <c:v>24817.653843926459</c:v>
                </c:pt>
                <c:pt idx="850">
                  <c:v>24817.438861571598</c:v>
                </c:pt>
                <c:pt idx="851">
                  <c:v>24817.223878736822</c:v>
                </c:pt>
                <c:pt idx="852">
                  <c:v>24817.008895422143</c:v>
                </c:pt>
                <c:pt idx="853">
                  <c:v>24816.793911627563</c:v>
                </c:pt>
                <c:pt idx="854">
                  <c:v>24816.57892735309</c:v>
                </c:pt>
                <c:pt idx="855">
                  <c:v>24816.363942598728</c:v>
                </c:pt>
                <c:pt idx="856">
                  <c:v>24816.148957364487</c:v>
                </c:pt>
                <c:pt idx="857">
                  <c:v>24815.933971650371</c:v>
                </c:pt>
                <c:pt idx="858">
                  <c:v>24815.718985456391</c:v>
                </c:pt>
                <c:pt idx="859">
                  <c:v>24815.503998782551</c:v>
                </c:pt>
                <c:pt idx="860">
                  <c:v>24815.289011628858</c:v>
                </c:pt>
                <c:pt idx="861">
                  <c:v>24815.074023995316</c:v>
                </c:pt>
                <c:pt idx="862">
                  <c:v>24814.859035881935</c:v>
                </c:pt>
                <c:pt idx="863">
                  <c:v>24814.644047288719</c:v>
                </c:pt>
                <c:pt idx="864">
                  <c:v>24814.429058215675</c:v>
                </c:pt>
                <c:pt idx="865">
                  <c:v>24814.214068662812</c:v>
                </c:pt>
                <c:pt idx="866">
                  <c:v>24813.999078630135</c:v>
                </c:pt>
                <c:pt idx="867">
                  <c:v>24813.784088117649</c:v>
                </c:pt>
                <c:pt idx="868">
                  <c:v>24813.569097125364</c:v>
                </c:pt>
                <c:pt idx="869">
                  <c:v>24813.354105653281</c:v>
                </c:pt>
                <c:pt idx="870">
                  <c:v>24813.139113701414</c:v>
                </c:pt>
                <c:pt idx="871">
                  <c:v>24812.924121269763</c:v>
                </c:pt>
                <c:pt idx="872">
                  <c:v>24812.70912835834</c:v>
                </c:pt>
                <c:pt idx="873">
                  <c:v>24812.494134967146</c:v>
                </c:pt>
                <c:pt idx="874">
                  <c:v>24812.279141096195</c:v>
                </c:pt>
                <c:pt idx="875">
                  <c:v>24812.064146745484</c:v>
                </c:pt>
                <c:pt idx="876">
                  <c:v>24811.849151915027</c:v>
                </c:pt>
                <c:pt idx="877">
                  <c:v>24811.634156604829</c:v>
                </c:pt>
                <c:pt idx="878">
                  <c:v>24811.419160814898</c:v>
                </c:pt>
                <c:pt idx="879">
                  <c:v>24811.204164545234</c:v>
                </c:pt>
                <c:pt idx="880">
                  <c:v>24810.989167795851</c:v>
                </c:pt>
                <c:pt idx="881">
                  <c:v>24810.77417056675</c:v>
                </c:pt>
                <c:pt idx="882">
                  <c:v>24810.559172857942</c:v>
                </c:pt>
                <c:pt idx="883">
                  <c:v>24810.34417466943</c:v>
                </c:pt>
                <c:pt idx="884">
                  <c:v>24810.129176001221</c:v>
                </c:pt>
                <c:pt idx="885">
                  <c:v>24809.914176853326</c:v>
                </c:pt>
                <c:pt idx="886">
                  <c:v>24809.699177225746</c:v>
                </c:pt>
                <c:pt idx="887">
                  <c:v>24809.484177118495</c:v>
                </c:pt>
                <c:pt idx="888">
                  <c:v>24809.269176531572</c:v>
                </c:pt>
                <c:pt idx="889">
                  <c:v>24809.054175464986</c:v>
                </c:pt>
                <c:pt idx="890">
                  <c:v>24808.839173918743</c:v>
                </c:pt>
                <c:pt idx="891">
                  <c:v>24808.62417189285</c:v>
                </c:pt>
                <c:pt idx="892">
                  <c:v>24808.409169387316</c:v>
                </c:pt>
                <c:pt idx="893">
                  <c:v>24808.194166402143</c:v>
                </c:pt>
                <c:pt idx="894">
                  <c:v>24807.979162937343</c:v>
                </c:pt>
                <c:pt idx="895">
                  <c:v>24807.764158992919</c:v>
                </c:pt>
                <c:pt idx="896">
                  <c:v>24807.549154568875</c:v>
                </c:pt>
                <c:pt idx="897">
                  <c:v>24807.334149665225</c:v>
                </c:pt>
                <c:pt idx="898">
                  <c:v>24807.119144281969</c:v>
                </c:pt>
                <c:pt idx="899">
                  <c:v>24806.904138419119</c:v>
                </c:pt>
                <c:pt idx="900">
                  <c:v>24806.689132076677</c:v>
                </c:pt>
                <c:pt idx="901">
                  <c:v>24806.474125254648</c:v>
                </c:pt>
                <c:pt idx="902">
                  <c:v>24806.259117953046</c:v>
                </c:pt>
                <c:pt idx="903">
                  <c:v>24806.044110171872</c:v>
                </c:pt>
                <c:pt idx="904">
                  <c:v>24805.829101911135</c:v>
                </c:pt>
                <c:pt idx="905">
                  <c:v>24805.61409317084</c:v>
                </c:pt>
                <c:pt idx="906">
                  <c:v>24805.39908395099</c:v>
                </c:pt>
                <c:pt idx="907">
                  <c:v>24805.1840742516</c:v>
                </c:pt>
                <c:pt idx="908">
                  <c:v>24804.969064072669</c:v>
                </c:pt>
                <c:pt idx="909">
                  <c:v>24804.754053414206</c:v>
                </c:pt>
                <c:pt idx="910">
                  <c:v>24804.539042276221</c:v>
                </c:pt>
                <c:pt idx="911">
                  <c:v>24804.324030658718</c:v>
                </c:pt>
                <c:pt idx="912">
                  <c:v>24804.109018561699</c:v>
                </c:pt>
                <c:pt idx="913">
                  <c:v>24803.894005985178</c:v>
                </c:pt>
                <c:pt idx="914">
                  <c:v>24803.678992929159</c:v>
                </c:pt>
                <c:pt idx="915">
                  <c:v>24803.463979393644</c:v>
                </c:pt>
                <c:pt idx="916">
                  <c:v>24803.248965378647</c:v>
                </c:pt>
                <c:pt idx="917">
                  <c:v>24803.033950884172</c:v>
                </c:pt>
                <c:pt idx="918">
                  <c:v>24802.818935910222</c:v>
                </c:pt>
                <c:pt idx="919">
                  <c:v>24802.603920456808</c:v>
                </c:pt>
                <c:pt idx="920">
                  <c:v>24802.388904523934</c:v>
                </c:pt>
                <c:pt idx="921">
                  <c:v>24802.173888111607</c:v>
                </c:pt>
                <c:pt idx="922">
                  <c:v>24801.958871219838</c:v>
                </c:pt>
                <c:pt idx="923">
                  <c:v>24801.743853848628</c:v>
                </c:pt>
                <c:pt idx="924">
                  <c:v>24801.528835997982</c:v>
                </c:pt>
                <c:pt idx="925">
                  <c:v>24801.313817667913</c:v>
                </c:pt>
                <c:pt idx="926">
                  <c:v>24801.098798858424</c:v>
                </c:pt>
                <c:pt idx="927">
                  <c:v>24800.883779569522</c:v>
                </c:pt>
                <c:pt idx="928">
                  <c:v>24800.66875980121</c:v>
                </c:pt>
                <c:pt idx="929">
                  <c:v>24800.453739553501</c:v>
                </c:pt>
                <c:pt idx="930">
                  <c:v>24800.238718826397</c:v>
                </c:pt>
                <c:pt idx="931">
                  <c:v>24800.023697619905</c:v>
                </c:pt>
                <c:pt idx="932">
                  <c:v>24799.808675934037</c:v>
                </c:pt>
                <c:pt idx="933">
                  <c:v>24799.593653768792</c:v>
                </c:pt>
                <c:pt idx="934">
                  <c:v>24799.378631124178</c:v>
                </c:pt>
                <c:pt idx="935">
                  <c:v>24799.163608000206</c:v>
                </c:pt>
                <c:pt idx="936">
                  <c:v>24798.94858439688</c:v>
                </c:pt>
                <c:pt idx="937">
                  <c:v>24798.733560314206</c:v>
                </c:pt>
                <c:pt idx="938">
                  <c:v>24798.518535752191</c:v>
                </c:pt>
                <c:pt idx="939">
                  <c:v>24798.303510710841</c:v>
                </c:pt>
                <c:pt idx="940">
                  <c:v>24798.088485190165</c:v>
                </c:pt>
                <c:pt idx="941">
                  <c:v>24797.873459190167</c:v>
                </c:pt>
                <c:pt idx="942">
                  <c:v>24797.658432710854</c:v>
                </c:pt>
                <c:pt idx="943">
                  <c:v>24797.44340575223</c:v>
                </c:pt>
                <c:pt idx="944">
                  <c:v>24797.228378314307</c:v>
                </c:pt>
                <c:pt idx="945">
                  <c:v>24797.01335039709</c:v>
                </c:pt>
                <c:pt idx="946">
                  <c:v>24796.798322000581</c:v>
                </c:pt>
                <c:pt idx="947">
                  <c:v>24796.58329312479</c:v>
                </c:pt>
                <c:pt idx="948">
                  <c:v>24796.368263769727</c:v>
                </c:pt>
                <c:pt idx="949">
                  <c:v>24796.153233935394</c:v>
                </c:pt>
                <c:pt idx="950">
                  <c:v>24795.938203621798</c:v>
                </c:pt>
                <c:pt idx="951">
                  <c:v>24795.723172828944</c:v>
                </c:pt>
                <c:pt idx="952">
                  <c:v>24795.508141556846</c:v>
                </c:pt>
                <c:pt idx="953">
                  <c:v>24795.293109805505</c:v>
                </c:pt>
                <c:pt idx="954">
                  <c:v>24795.078077574926</c:v>
                </c:pt>
                <c:pt idx="955">
                  <c:v>24794.863044865117</c:v>
                </c:pt>
                <c:pt idx="956">
                  <c:v>24794.648011676083</c:v>
                </c:pt>
                <c:pt idx="957">
                  <c:v>24794.432978007837</c:v>
                </c:pt>
                <c:pt idx="958">
                  <c:v>24794.217943860378</c:v>
                </c:pt>
                <c:pt idx="959">
                  <c:v>24794.002909233717</c:v>
                </c:pt>
                <c:pt idx="960">
                  <c:v>24793.787874127858</c:v>
                </c:pt>
                <c:pt idx="961">
                  <c:v>24793.572838542808</c:v>
                </c:pt>
                <c:pt idx="962">
                  <c:v>24793.357802478578</c:v>
                </c:pt>
                <c:pt idx="963">
                  <c:v>24793.142765935168</c:v>
                </c:pt>
                <c:pt idx="964">
                  <c:v>24792.927728912589</c:v>
                </c:pt>
                <c:pt idx="965">
                  <c:v>24792.712691410845</c:v>
                </c:pt>
                <c:pt idx="966">
                  <c:v>24792.497653429942</c:v>
                </c:pt>
                <c:pt idx="967">
                  <c:v>24792.282614969889</c:v>
                </c:pt>
                <c:pt idx="968">
                  <c:v>24792.067576030695</c:v>
                </c:pt>
                <c:pt idx="969">
                  <c:v>24791.852536612361</c:v>
                </c:pt>
                <c:pt idx="970">
                  <c:v>24791.637496714895</c:v>
                </c:pt>
                <c:pt idx="971">
                  <c:v>24791.422456338303</c:v>
                </c:pt>
                <c:pt idx="972">
                  <c:v>24791.207415482593</c:v>
                </c:pt>
                <c:pt idx="973">
                  <c:v>24790.992374147772</c:v>
                </c:pt>
                <c:pt idx="974">
                  <c:v>24790.777332333844</c:v>
                </c:pt>
                <c:pt idx="975">
                  <c:v>24790.56229004082</c:v>
                </c:pt>
                <c:pt idx="976">
                  <c:v>24790.347247268703</c:v>
                </c:pt>
                <c:pt idx="977">
                  <c:v>24790.1322040175</c:v>
                </c:pt>
                <c:pt idx="978">
                  <c:v>24789.917160287219</c:v>
                </c:pt>
                <c:pt idx="979">
                  <c:v>24789.702116077864</c:v>
                </c:pt>
                <c:pt idx="980">
                  <c:v>24789.487071389445</c:v>
                </c:pt>
                <c:pt idx="981">
                  <c:v>24789.272026221966</c:v>
                </c:pt>
                <c:pt idx="982">
                  <c:v>24789.056980575431</c:v>
                </c:pt>
                <c:pt idx="983">
                  <c:v>24788.841934449854</c:v>
                </c:pt>
                <c:pt idx="984">
                  <c:v>24788.626887845239</c:v>
                </c:pt>
                <c:pt idx="985">
                  <c:v>24788.41184076159</c:v>
                </c:pt>
                <c:pt idx="986">
                  <c:v>24788.196793198913</c:v>
                </c:pt>
                <c:pt idx="987">
                  <c:v>24787.981745157216</c:v>
                </c:pt>
                <c:pt idx="988">
                  <c:v>24787.766696636503</c:v>
                </c:pt>
                <c:pt idx="989">
                  <c:v>24787.551647636785</c:v>
                </c:pt>
                <c:pt idx="990">
                  <c:v>24787.336598158065</c:v>
                </c:pt>
                <c:pt idx="991">
                  <c:v>24787.12154820035</c:v>
                </c:pt>
                <c:pt idx="992">
                  <c:v>24786.906497763648</c:v>
                </c:pt>
                <c:pt idx="993">
                  <c:v>24786.691446847966</c:v>
                </c:pt>
                <c:pt idx="994">
                  <c:v>24786.476395453312</c:v>
                </c:pt>
                <c:pt idx="995">
                  <c:v>24786.261343579688</c:v>
                </c:pt>
                <c:pt idx="996">
                  <c:v>24786.046291227107</c:v>
                </c:pt>
                <c:pt idx="997">
                  <c:v>24785.831238395567</c:v>
                </c:pt>
                <c:pt idx="998">
                  <c:v>24785.61618508508</c:v>
                </c:pt>
                <c:pt idx="999">
                  <c:v>24785.401131295654</c:v>
                </c:pt>
                <c:pt idx="1000">
                  <c:v>24785.186077027291</c:v>
                </c:pt>
                <c:pt idx="1001">
                  <c:v>24784.971022279999</c:v>
                </c:pt>
                <c:pt idx="1002">
                  <c:v>24784.755967053785</c:v>
                </c:pt>
                <c:pt idx="1003">
                  <c:v>24784.540911348653</c:v>
                </c:pt>
                <c:pt idx="1004">
                  <c:v>24784.325855164614</c:v>
                </c:pt>
                <c:pt idx="1005">
                  <c:v>24784.110798501672</c:v>
                </c:pt>
                <c:pt idx="1006">
                  <c:v>24783.895741359833</c:v>
                </c:pt>
                <c:pt idx="1007">
                  <c:v>24783.680683739105</c:v>
                </c:pt>
                <c:pt idx="1008">
                  <c:v>24783.465625639496</c:v>
                </c:pt>
                <c:pt idx="1009">
                  <c:v>24783.250567061008</c:v>
                </c:pt>
                <c:pt idx="1010">
                  <c:v>24783.03550800365</c:v>
                </c:pt>
                <c:pt idx="1011">
                  <c:v>24782.820448467428</c:v>
                </c:pt>
                <c:pt idx="1012">
                  <c:v>24782.60538845235</c:v>
                </c:pt>
                <c:pt idx="1013">
                  <c:v>24782.390327958423</c:v>
                </c:pt>
                <c:pt idx="1014">
                  <c:v>24782.175266985651</c:v>
                </c:pt>
                <c:pt idx="1015">
                  <c:v>24781.960205534044</c:v>
                </c:pt>
                <c:pt idx="1016">
                  <c:v>24781.745143603606</c:v>
                </c:pt>
                <c:pt idx="1017">
                  <c:v>24781.530081194345</c:v>
                </c:pt>
                <c:pt idx="1018">
                  <c:v>24781.315018306264</c:v>
                </c:pt>
                <c:pt idx="1019">
                  <c:v>24781.099954939375</c:v>
                </c:pt>
                <c:pt idx="1020">
                  <c:v>24780.884891093679</c:v>
                </c:pt>
                <c:pt idx="1021">
                  <c:v>24780.669826769186</c:v>
                </c:pt>
                <c:pt idx="1022">
                  <c:v>24780.454761965902</c:v>
                </c:pt>
                <c:pt idx="1023">
                  <c:v>24780.239696683831</c:v>
                </c:pt>
                <c:pt idx="1024">
                  <c:v>24780.024630922984</c:v>
                </c:pt>
                <c:pt idx="1025">
                  <c:v>24779.809564683364</c:v>
                </c:pt>
                <c:pt idx="1026">
                  <c:v>24779.594497964979</c:v>
                </c:pt>
                <c:pt idx="1027">
                  <c:v>24779.379430767836</c:v>
                </c:pt>
                <c:pt idx="1028">
                  <c:v>24779.164363091943</c:v>
                </c:pt>
                <c:pt idx="1029">
                  <c:v>24778.949294937302</c:v>
                </c:pt>
                <c:pt idx="1030">
                  <c:v>24778.734226303921</c:v>
                </c:pt>
                <c:pt idx="1031">
                  <c:v>24778.519157191808</c:v>
                </c:pt>
                <c:pt idx="1032">
                  <c:v>24778.304087600969</c:v>
                </c:pt>
                <c:pt idx="1033">
                  <c:v>24778.089017531413</c:v>
                </c:pt>
                <c:pt idx="1034">
                  <c:v>24777.873946983142</c:v>
                </c:pt>
                <c:pt idx="1035">
                  <c:v>24777.658875956164</c:v>
                </c:pt>
                <c:pt idx="1036">
                  <c:v>24777.443804450486</c:v>
                </c:pt>
                <c:pt idx="1037">
                  <c:v>24777.228732466116</c:v>
                </c:pt>
                <c:pt idx="1038">
                  <c:v>24777.01366000306</c:v>
                </c:pt>
                <c:pt idx="1039">
                  <c:v>24776.798587061323</c:v>
                </c:pt>
                <c:pt idx="1040">
                  <c:v>24776.583513640911</c:v>
                </c:pt>
                <c:pt idx="1041">
                  <c:v>24776.368439741829</c:v>
                </c:pt>
                <c:pt idx="1042">
                  <c:v>24776.153365364087</c:v>
                </c:pt>
                <c:pt idx="1043">
                  <c:v>24775.938290507689</c:v>
                </c:pt>
                <c:pt idx="1044">
                  <c:v>24775.723215172646</c:v>
                </c:pt>
                <c:pt idx="1045">
                  <c:v>24775.508139358961</c:v>
                </c:pt>
                <c:pt idx="1046">
                  <c:v>24775.293063066641</c:v>
                </c:pt>
                <c:pt idx="1047">
                  <c:v>24775.077986295695</c:v>
                </c:pt>
                <c:pt idx="1048">
                  <c:v>24774.862909046125</c:v>
                </c:pt>
                <c:pt idx="1049">
                  <c:v>24774.64783131794</c:v>
                </c:pt>
                <c:pt idx="1050">
                  <c:v>24774.432753111148</c:v>
                </c:pt>
                <c:pt idx="1051">
                  <c:v>24774.217674425752</c:v>
                </c:pt>
                <c:pt idx="1052">
                  <c:v>24774.002595261758</c:v>
                </c:pt>
                <c:pt idx="1053">
                  <c:v>24773.787515619177</c:v>
                </c:pt>
                <c:pt idx="1054">
                  <c:v>24773.572435498012</c:v>
                </c:pt>
                <c:pt idx="1055">
                  <c:v>24773.357354898271</c:v>
                </c:pt>
                <c:pt idx="1056">
                  <c:v>24773.142273819962</c:v>
                </c:pt>
                <c:pt idx="1057">
                  <c:v>24772.927192263091</c:v>
                </c:pt>
                <c:pt idx="1058">
                  <c:v>24772.712110227661</c:v>
                </c:pt>
                <c:pt idx="1059">
                  <c:v>24772.497027713682</c:v>
                </c:pt>
                <c:pt idx="1060">
                  <c:v>24772.281944721159</c:v>
                </c:pt>
                <c:pt idx="1061">
                  <c:v>24772.066861250096</c:v>
                </c:pt>
                <c:pt idx="1062">
                  <c:v>24771.851777300504</c:v>
                </c:pt>
                <c:pt idx="1063">
                  <c:v>24771.636692872391</c:v>
                </c:pt>
                <c:pt idx="1064">
                  <c:v>24771.42160796576</c:v>
                </c:pt>
                <c:pt idx="1065">
                  <c:v>24771.206522580618</c:v>
                </c:pt>
                <c:pt idx="1066">
                  <c:v>24770.991436716969</c:v>
                </c:pt>
                <c:pt idx="1067">
                  <c:v>24770.776350374821</c:v>
                </c:pt>
                <c:pt idx="1068">
                  <c:v>24770.561263554184</c:v>
                </c:pt>
                <c:pt idx="1069">
                  <c:v>24770.346176255061</c:v>
                </c:pt>
                <c:pt idx="1070">
                  <c:v>24770.131088477461</c:v>
                </c:pt>
                <c:pt idx="1071">
                  <c:v>24769.91600022139</c:v>
                </c:pt>
                <c:pt idx="1072">
                  <c:v>24769.700911486849</c:v>
                </c:pt>
                <c:pt idx="1073">
                  <c:v>24769.485822273851</c:v>
                </c:pt>
                <c:pt idx="1074">
                  <c:v>24769.270732582401</c:v>
                </c:pt>
                <c:pt idx="1075">
                  <c:v>24769.055642412506</c:v>
                </c:pt>
                <c:pt idx="1076">
                  <c:v>24768.840551764173</c:v>
                </c:pt>
                <c:pt idx="1077">
                  <c:v>24768.625460637402</c:v>
                </c:pt>
                <c:pt idx="1078">
                  <c:v>24768.410369032204</c:v>
                </c:pt>
                <c:pt idx="1079">
                  <c:v>24768.195276948591</c:v>
                </c:pt>
                <c:pt idx="1080">
                  <c:v>24767.980184386564</c:v>
                </c:pt>
                <c:pt idx="1081">
                  <c:v>24767.765091346129</c:v>
                </c:pt>
                <c:pt idx="1082">
                  <c:v>24767.549997827293</c:v>
                </c:pt>
                <c:pt idx="1083">
                  <c:v>24767.334903830062</c:v>
                </c:pt>
                <c:pt idx="1084">
                  <c:v>24767.119809354444</c:v>
                </c:pt>
                <c:pt idx="1085">
                  <c:v>24766.904714400447</c:v>
                </c:pt>
                <c:pt idx="1086">
                  <c:v>24766.689618968077</c:v>
                </c:pt>
                <c:pt idx="1087">
                  <c:v>24766.474523057335</c:v>
                </c:pt>
                <c:pt idx="1088">
                  <c:v>24766.259426668232</c:v>
                </c:pt>
                <c:pt idx="1089">
                  <c:v>24766.044329800778</c:v>
                </c:pt>
                <c:pt idx="1090">
                  <c:v>24765.829232454973</c:v>
                </c:pt>
                <c:pt idx="1091">
                  <c:v>24765.614134630825</c:v>
                </c:pt>
                <c:pt idx="1092">
                  <c:v>24765.399036328341</c:v>
                </c:pt>
                <c:pt idx="1093">
                  <c:v>24765.183937547532</c:v>
                </c:pt>
                <c:pt idx="1094">
                  <c:v>24764.968838288401</c:v>
                </c:pt>
                <c:pt idx="1095">
                  <c:v>24764.753738550949</c:v>
                </c:pt>
                <c:pt idx="1096">
                  <c:v>24764.538638335191</c:v>
                </c:pt>
                <c:pt idx="1097">
                  <c:v>24764.323537641128</c:v>
                </c:pt>
                <c:pt idx="1098">
                  <c:v>24764.108436468774</c:v>
                </c:pt>
                <c:pt idx="1099">
                  <c:v>24763.893334818124</c:v>
                </c:pt>
                <c:pt idx="1100">
                  <c:v>24763.678232689192</c:v>
                </c:pt>
                <c:pt idx="1101">
                  <c:v>24763.463130081986</c:v>
                </c:pt>
                <c:pt idx="1102">
                  <c:v>24763.248026996505</c:v>
                </c:pt>
                <c:pt idx="1103">
                  <c:v>24763.032923432762</c:v>
                </c:pt>
                <c:pt idx="1104">
                  <c:v>24762.817819390762</c:v>
                </c:pt>
                <c:pt idx="1105">
                  <c:v>24762.602714870514</c:v>
                </c:pt>
                <c:pt idx="1106">
                  <c:v>24762.387609872017</c:v>
                </c:pt>
                <c:pt idx="1107">
                  <c:v>24762.172504395287</c:v>
                </c:pt>
                <c:pt idx="1108">
                  <c:v>24761.957398440325</c:v>
                </c:pt>
                <c:pt idx="1109">
                  <c:v>24761.742292007133</c:v>
                </c:pt>
                <c:pt idx="1110">
                  <c:v>24761.527185095725</c:v>
                </c:pt>
                <c:pt idx="1111">
                  <c:v>24761.312077706105</c:v>
                </c:pt>
                <c:pt idx="1112">
                  <c:v>24761.096969838283</c:v>
                </c:pt>
                <c:pt idx="1113">
                  <c:v>24760.88186149226</c:v>
                </c:pt>
                <c:pt idx="1114">
                  <c:v>24760.666752668043</c:v>
                </c:pt>
                <c:pt idx="1115">
                  <c:v>24760.451643365643</c:v>
                </c:pt>
                <c:pt idx="1116">
                  <c:v>24760.236533585059</c:v>
                </c:pt>
                <c:pt idx="1117">
                  <c:v>24760.021423326307</c:v>
                </c:pt>
                <c:pt idx="1118">
                  <c:v>24759.806312589386</c:v>
                </c:pt>
                <c:pt idx="1119">
                  <c:v>24759.591201374304</c:v>
                </c:pt>
                <c:pt idx="1120">
                  <c:v>24759.376089681071</c:v>
                </c:pt>
                <c:pt idx="1121">
                  <c:v>24759.160977509691</c:v>
                </c:pt>
                <c:pt idx="1122">
                  <c:v>24758.945864860169</c:v>
                </c:pt>
                <c:pt idx="1123">
                  <c:v>24758.730751732513</c:v>
                </c:pt>
                <c:pt idx="1124">
                  <c:v>24758.515638126733</c:v>
                </c:pt>
                <c:pt idx="1125">
                  <c:v>24758.300524042828</c:v>
                </c:pt>
                <c:pt idx="1126">
                  <c:v>24758.085409480809</c:v>
                </c:pt>
                <c:pt idx="1127">
                  <c:v>24757.87029444068</c:v>
                </c:pt>
                <c:pt idx="1128">
                  <c:v>24757.65517892245</c:v>
                </c:pt>
                <c:pt idx="1129">
                  <c:v>24757.440062926129</c:v>
                </c:pt>
                <c:pt idx="1130">
                  <c:v>24757.224946451715</c:v>
                </c:pt>
                <c:pt idx="1131">
                  <c:v>24757.00982949922</c:v>
                </c:pt>
                <c:pt idx="1132">
                  <c:v>24756.794712068651</c:v>
                </c:pt>
                <c:pt idx="1133">
                  <c:v>24756.579594160012</c:v>
                </c:pt>
                <c:pt idx="1134">
                  <c:v>24756.364475773313</c:v>
                </c:pt>
                <c:pt idx="1135">
                  <c:v>24756.149356908554</c:v>
                </c:pt>
                <c:pt idx="1136">
                  <c:v>24755.934237565747</c:v>
                </c:pt>
                <c:pt idx="1137">
                  <c:v>24755.719117744899</c:v>
                </c:pt>
                <c:pt idx="1138">
                  <c:v>24755.503997446012</c:v>
                </c:pt>
                <c:pt idx="1139">
                  <c:v>24755.288876669096</c:v>
                </c:pt>
                <c:pt idx="1140">
                  <c:v>24755.073755414152</c:v>
                </c:pt>
                <c:pt idx="1141">
                  <c:v>24754.858633681193</c:v>
                </c:pt>
                <c:pt idx="1142">
                  <c:v>24754.643511470225</c:v>
                </c:pt>
                <c:pt idx="1143">
                  <c:v>24754.428388781253</c:v>
                </c:pt>
                <c:pt idx="1144">
                  <c:v>24754.213265614282</c:v>
                </c:pt>
                <c:pt idx="1145">
                  <c:v>24753.998141969318</c:v>
                </c:pt>
                <c:pt idx="1146">
                  <c:v>24753.78301784637</c:v>
                </c:pt>
                <c:pt idx="1147">
                  <c:v>24753.567893245447</c:v>
                </c:pt>
                <c:pt idx="1148">
                  <c:v>24753.352768166551</c:v>
                </c:pt>
                <c:pt idx="1149">
                  <c:v>24753.13764260969</c:v>
                </c:pt>
                <c:pt idx="1150">
                  <c:v>24752.922516574868</c:v>
                </c:pt>
                <c:pt idx="1151">
                  <c:v>24752.707390062096</c:v>
                </c:pt>
                <c:pt idx="1152">
                  <c:v>24752.492263071377</c:v>
                </c:pt>
                <c:pt idx="1153">
                  <c:v>24752.277135602719</c:v>
                </c:pt>
                <c:pt idx="1154">
                  <c:v>24752.062007656128</c:v>
                </c:pt>
                <c:pt idx="1155">
                  <c:v>24751.846879231609</c:v>
                </c:pt>
                <c:pt idx="1156">
                  <c:v>24751.631750329172</c:v>
                </c:pt>
                <c:pt idx="1157">
                  <c:v>24751.416620948821</c:v>
                </c:pt>
                <c:pt idx="1158">
                  <c:v>24751.201491090564</c:v>
                </c:pt>
                <c:pt idx="1159">
                  <c:v>24750.986360754403</c:v>
                </c:pt>
                <c:pt idx="1160">
                  <c:v>24750.77122994035</c:v>
                </c:pt>
                <c:pt idx="1161">
                  <c:v>24750.556098648409</c:v>
                </c:pt>
                <c:pt idx="1162">
                  <c:v>24750.34096687859</c:v>
                </c:pt>
                <c:pt idx="1163">
                  <c:v>24750.125834630893</c:v>
                </c:pt>
                <c:pt idx="1164">
                  <c:v>24749.91070190533</c:v>
                </c:pt>
                <c:pt idx="1165">
                  <c:v>24749.695568701904</c:v>
                </c:pt>
                <c:pt idx="1166">
                  <c:v>24749.480435020621</c:v>
                </c:pt>
                <c:pt idx="1167">
                  <c:v>24749.265300861491</c:v>
                </c:pt>
                <c:pt idx="1168">
                  <c:v>24749.050166224519</c:v>
                </c:pt>
                <c:pt idx="1169">
                  <c:v>24748.835031109709</c:v>
                </c:pt>
                <c:pt idx="1170">
                  <c:v>24748.619895517073</c:v>
                </c:pt>
                <c:pt idx="1171">
                  <c:v>24748.40475944661</c:v>
                </c:pt>
                <c:pt idx="1172">
                  <c:v>24748.189622898335</c:v>
                </c:pt>
                <c:pt idx="1173">
                  <c:v>24747.974485872248</c:v>
                </c:pt>
                <c:pt idx="1174">
                  <c:v>24747.759348368359</c:v>
                </c:pt>
                <c:pt idx="1175">
                  <c:v>24747.544210386674</c:v>
                </c:pt>
                <c:pt idx="1176">
                  <c:v>24747.329071927197</c:v>
                </c:pt>
                <c:pt idx="1177">
                  <c:v>24747.113932989934</c:v>
                </c:pt>
                <c:pt idx="1178">
                  <c:v>24746.898793574896</c:v>
                </c:pt>
                <c:pt idx="1179">
                  <c:v>24746.683653682085</c:v>
                </c:pt>
                <c:pt idx="1180">
                  <c:v>24746.468513311513</c:v>
                </c:pt>
                <c:pt idx="1181">
                  <c:v>24746.253372463179</c:v>
                </c:pt>
                <c:pt idx="1182">
                  <c:v>24746.038231137096</c:v>
                </c:pt>
                <c:pt idx="1183">
                  <c:v>24745.823089333266</c:v>
                </c:pt>
                <c:pt idx="1184">
                  <c:v>24745.6079470517</c:v>
                </c:pt>
                <c:pt idx="1185">
                  <c:v>24745.392804292402</c:v>
                </c:pt>
                <c:pt idx="1186">
                  <c:v>24745.177661055379</c:v>
                </c:pt>
                <c:pt idx="1187">
                  <c:v>24744.962517340635</c:v>
                </c:pt>
                <c:pt idx="1188">
                  <c:v>24744.747373148177</c:v>
                </c:pt>
                <c:pt idx="1189">
                  <c:v>24744.532228478012</c:v>
                </c:pt>
                <c:pt idx="1190">
                  <c:v>24744.317083330148</c:v>
                </c:pt>
                <c:pt idx="1191">
                  <c:v>24744.101937704592</c:v>
                </c:pt>
                <c:pt idx="1192">
                  <c:v>24743.886791601348</c:v>
                </c:pt>
                <c:pt idx="1193">
                  <c:v>24743.671645020426</c:v>
                </c:pt>
                <c:pt idx="1194">
                  <c:v>24743.456497961826</c:v>
                </c:pt>
                <c:pt idx="1195">
                  <c:v>24743.24135042556</c:v>
                </c:pt>
                <c:pt idx="1196">
                  <c:v>24743.026202411635</c:v>
                </c:pt>
                <c:pt idx="1197">
                  <c:v>24742.811053920053</c:v>
                </c:pt>
                <c:pt idx="1198">
                  <c:v>24742.595904950824</c:v>
                </c:pt>
                <c:pt idx="1199">
                  <c:v>24742.380755503953</c:v>
                </c:pt>
                <c:pt idx="1200">
                  <c:v>24742.165605579445</c:v>
                </c:pt>
                <c:pt idx="1201">
                  <c:v>24741.95045517731</c:v>
                </c:pt>
                <c:pt idx="1202">
                  <c:v>24741.735304297552</c:v>
                </c:pt>
                <c:pt idx="1203">
                  <c:v>24741.520152940178</c:v>
                </c:pt>
                <c:pt idx="1204">
                  <c:v>24741.305001105196</c:v>
                </c:pt>
                <c:pt idx="1205">
                  <c:v>24741.08984879261</c:v>
                </c:pt>
                <c:pt idx="1206">
                  <c:v>24740.874696002429</c:v>
                </c:pt>
                <c:pt idx="1207">
                  <c:v>24740.659542734655</c:v>
                </c:pt>
                <c:pt idx="1208">
                  <c:v>24740.444388989301</c:v>
                </c:pt>
                <c:pt idx="1209">
                  <c:v>24740.229234766368</c:v>
                </c:pt>
                <c:pt idx="1210">
                  <c:v>24740.014080065863</c:v>
                </c:pt>
                <c:pt idx="1211">
                  <c:v>24739.798924887797</c:v>
                </c:pt>
                <c:pt idx="1212">
                  <c:v>24739.583769232169</c:v>
                </c:pt>
                <c:pt idx="1213">
                  <c:v>24739.368613098992</c:v>
                </c:pt>
                <c:pt idx="1214">
                  <c:v>24739.153456488271</c:v>
                </c:pt>
                <c:pt idx="1215">
                  <c:v>24738.938299400012</c:v>
                </c:pt>
                <c:pt idx="1216">
                  <c:v>24738.723141834216</c:v>
                </c:pt>
                <c:pt idx="1217">
                  <c:v>24738.5079837909</c:v>
                </c:pt>
                <c:pt idx="1218">
                  <c:v>24738.292825270062</c:v>
                </c:pt>
                <c:pt idx="1219">
                  <c:v>24738.077666271714</c:v>
                </c:pt>
                <c:pt idx="1220">
                  <c:v>24737.86250679586</c:v>
                </c:pt>
                <c:pt idx="1221">
                  <c:v>24737.647346842507</c:v>
                </c:pt>
                <c:pt idx="1222">
                  <c:v>24737.432186411661</c:v>
                </c:pt>
                <c:pt idx="1223">
                  <c:v>24737.217025503327</c:v>
                </c:pt>
                <c:pt idx="1224">
                  <c:v>24737.001864117512</c:v>
                </c:pt>
                <c:pt idx="1225">
                  <c:v>24736.786702254223</c:v>
                </c:pt>
                <c:pt idx="1226">
                  <c:v>24736.571539913468</c:v>
                </c:pt>
                <c:pt idx="1227">
                  <c:v>24736.35637709525</c:v>
                </c:pt>
                <c:pt idx="1228">
                  <c:v>24736.141213799576</c:v>
                </c:pt>
                <c:pt idx="1229">
                  <c:v>24735.926050026457</c:v>
                </c:pt>
                <c:pt idx="1230">
                  <c:v>24735.710885775898</c:v>
                </c:pt>
                <c:pt idx="1231">
                  <c:v>24735.495721047901</c:v>
                </c:pt>
                <c:pt idx="1232">
                  <c:v>24735.280555842477</c:v>
                </c:pt>
                <c:pt idx="1233">
                  <c:v>24735.065390159631</c:v>
                </c:pt>
                <c:pt idx="1234">
                  <c:v>24734.850223999369</c:v>
                </c:pt>
                <c:pt idx="1235">
                  <c:v>24734.635057361698</c:v>
                </c:pt>
                <c:pt idx="1236">
                  <c:v>24734.419890246627</c:v>
                </c:pt>
                <c:pt idx="1237">
                  <c:v>24734.204722654158</c:v>
                </c:pt>
                <c:pt idx="1238">
                  <c:v>24733.989554584296</c:v>
                </c:pt>
                <c:pt idx="1239">
                  <c:v>24733.774386037054</c:v>
                </c:pt>
                <c:pt idx="1240">
                  <c:v>24733.559217012433</c:v>
                </c:pt>
                <c:pt idx="1241">
                  <c:v>24733.34404751044</c:v>
                </c:pt>
                <c:pt idx="1242">
                  <c:v>24733.128877531082</c:v>
                </c:pt>
                <c:pt idx="1243">
                  <c:v>24732.913707074371</c:v>
                </c:pt>
                <c:pt idx="1244">
                  <c:v>24732.698536140306</c:v>
                </c:pt>
                <c:pt idx="1245">
                  <c:v>24732.483364728898</c:v>
                </c:pt>
                <c:pt idx="1246">
                  <c:v>24732.268192840154</c:v>
                </c:pt>
                <c:pt idx="1247">
                  <c:v>24732.053020474075</c:v>
                </c:pt>
                <c:pt idx="1248">
                  <c:v>24731.837847630672</c:v>
                </c:pt>
                <c:pt idx="1249">
                  <c:v>24731.622674309947</c:v>
                </c:pt>
                <c:pt idx="1250">
                  <c:v>24731.407500511912</c:v>
                </c:pt>
                <c:pt idx="1251">
                  <c:v>24731.192326236571</c:v>
                </c:pt>
                <c:pt idx="1252">
                  <c:v>24730.97715148393</c:v>
                </c:pt>
                <c:pt idx="1253">
                  <c:v>24730.761976253994</c:v>
                </c:pt>
                <c:pt idx="1254">
                  <c:v>24730.54680054677</c:v>
                </c:pt>
                <c:pt idx="1255">
                  <c:v>24730.331624362268</c:v>
                </c:pt>
                <c:pt idx="1256">
                  <c:v>24730.116447700493</c:v>
                </c:pt>
                <c:pt idx="1257">
                  <c:v>24729.901270561451</c:v>
                </c:pt>
                <c:pt idx="1258">
                  <c:v>24729.686092945147</c:v>
                </c:pt>
                <c:pt idx="1259">
                  <c:v>24729.47091485159</c:v>
                </c:pt>
                <c:pt idx="1260">
                  <c:v>24729.255736280786</c:v>
                </c:pt>
                <c:pt idx="1261">
                  <c:v>24729.040557232736</c:v>
                </c:pt>
                <c:pt idx="1262">
                  <c:v>24728.825377707453</c:v>
                </c:pt>
                <c:pt idx="1263">
                  <c:v>24728.61019770494</c:v>
                </c:pt>
                <c:pt idx="1264">
                  <c:v>24728.395017225208</c:v>
                </c:pt>
                <c:pt idx="1265">
                  <c:v>24728.17983626826</c:v>
                </c:pt>
                <c:pt idx="1266">
                  <c:v>24727.964654834101</c:v>
                </c:pt>
                <c:pt idx="1267">
                  <c:v>24727.749472922736</c:v>
                </c:pt>
                <c:pt idx="1268">
                  <c:v>24727.534290534175</c:v>
                </c:pt>
                <c:pt idx="1269">
                  <c:v>24727.319107668427</c:v>
                </c:pt>
                <c:pt idx="1270">
                  <c:v>24727.103924325496</c:v>
                </c:pt>
                <c:pt idx="1271">
                  <c:v>24726.888740505387</c:v>
                </c:pt>
                <c:pt idx="1272">
                  <c:v>24726.673556208105</c:v>
                </c:pt>
                <c:pt idx="1273">
                  <c:v>24726.458371433659</c:v>
                </c:pt>
                <c:pt idx="1274">
                  <c:v>24726.243186182055</c:v>
                </c:pt>
                <c:pt idx="1275">
                  <c:v>24726.028000453302</c:v>
                </c:pt>
                <c:pt idx="1276">
                  <c:v>24725.812814247402</c:v>
                </c:pt>
                <c:pt idx="1277">
                  <c:v>24725.597627564362</c:v>
                </c:pt>
                <c:pt idx="1278">
                  <c:v>24725.382440404192</c:v>
                </c:pt>
                <c:pt idx="1279">
                  <c:v>24725.167252766896</c:v>
                </c:pt>
                <c:pt idx="1280">
                  <c:v>24724.95206465248</c:v>
                </c:pt>
                <c:pt idx="1281">
                  <c:v>24724.73687606095</c:v>
                </c:pt>
                <c:pt idx="1282">
                  <c:v>24724.521686992317</c:v>
                </c:pt>
                <c:pt idx="1283">
                  <c:v>24724.306497446585</c:v>
                </c:pt>
                <c:pt idx="1284">
                  <c:v>24724.091307423758</c:v>
                </c:pt>
                <c:pt idx="1285">
                  <c:v>24723.876116923842</c:v>
                </c:pt>
                <c:pt idx="1286">
                  <c:v>24723.660925946846</c:v>
                </c:pt>
                <c:pt idx="1287">
                  <c:v>24723.445734492776</c:v>
                </c:pt>
                <c:pt idx="1288">
                  <c:v>24723.230542561636</c:v>
                </c:pt>
                <c:pt idx="1289">
                  <c:v>24723.015350153433</c:v>
                </c:pt>
                <c:pt idx="1290">
                  <c:v>24722.800157268179</c:v>
                </c:pt>
                <c:pt idx="1291">
                  <c:v>24722.584963905876</c:v>
                </c:pt>
                <c:pt idx="1292">
                  <c:v>24722.369770066533</c:v>
                </c:pt>
                <c:pt idx="1293">
                  <c:v>24722.154575750152</c:v>
                </c:pt>
                <c:pt idx="1294">
                  <c:v>24721.939380956741</c:v>
                </c:pt>
                <c:pt idx="1295">
                  <c:v>24721.724185686307</c:v>
                </c:pt>
                <c:pt idx="1296">
                  <c:v>24721.508989938859</c:v>
                </c:pt>
                <c:pt idx="1297">
                  <c:v>24721.293793714398</c:v>
                </c:pt>
                <c:pt idx="1298">
                  <c:v>24721.078597012933</c:v>
                </c:pt>
                <c:pt idx="1299">
                  <c:v>24720.86339983447</c:v>
                </c:pt>
                <c:pt idx="1300">
                  <c:v>24720.648202179022</c:v>
                </c:pt>
                <c:pt idx="1301">
                  <c:v>24720.433004046587</c:v>
                </c:pt>
                <c:pt idx="1302">
                  <c:v>24720.217805437176</c:v>
                </c:pt>
                <c:pt idx="1303">
                  <c:v>24720.002606350794</c:v>
                </c:pt>
                <c:pt idx="1304">
                  <c:v>24719.787406787447</c:v>
                </c:pt>
                <c:pt idx="1305">
                  <c:v>24719.57220674714</c:v>
                </c:pt>
                <c:pt idx="1306">
                  <c:v>24719.357006229879</c:v>
                </c:pt>
                <c:pt idx="1307">
                  <c:v>24719.141805235675</c:v>
                </c:pt>
                <c:pt idx="1308">
                  <c:v>24718.926603764528</c:v>
                </c:pt>
                <c:pt idx="1309">
                  <c:v>24718.71140181645</c:v>
                </c:pt>
                <c:pt idx="1310">
                  <c:v>24718.496199391448</c:v>
                </c:pt>
                <c:pt idx="1311">
                  <c:v>24718.280996489524</c:v>
                </c:pt>
                <c:pt idx="1312">
                  <c:v>24718.065793110687</c:v>
                </c:pt>
                <c:pt idx="1313">
                  <c:v>24717.85058925494</c:v>
                </c:pt>
                <c:pt idx="1314">
                  <c:v>24717.635384922294</c:v>
                </c:pt>
                <c:pt idx="1315">
                  <c:v>24717.420180112753</c:v>
                </c:pt>
                <c:pt idx="1316">
                  <c:v>24717.204974826323</c:v>
                </c:pt>
                <c:pt idx="1317">
                  <c:v>24716.989769063013</c:v>
                </c:pt>
                <c:pt idx="1318">
                  <c:v>24716.774562822829</c:v>
                </c:pt>
                <c:pt idx="1319">
                  <c:v>24716.559356105776</c:v>
                </c:pt>
                <c:pt idx="1320">
                  <c:v>24716.344148911863</c:v>
                </c:pt>
                <c:pt idx="1321">
                  <c:v>24716.128941241095</c:v>
                </c:pt>
                <c:pt idx="1322">
                  <c:v>24715.913733093475</c:v>
                </c:pt>
                <c:pt idx="1323">
                  <c:v>24715.698524469015</c:v>
                </c:pt>
                <c:pt idx="1324">
                  <c:v>24715.483315367717</c:v>
                </c:pt>
                <c:pt idx="1325">
                  <c:v>24715.26810578959</c:v>
                </c:pt>
                <c:pt idx="1326">
                  <c:v>24715.05289573464</c:v>
                </c:pt>
                <c:pt idx="1327">
                  <c:v>24714.83768520287</c:v>
                </c:pt>
                <c:pt idx="1328">
                  <c:v>24714.62247419429</c:v>
                </c:pt>
                <c:pt idx="1329">
                  <c:v>24714.407262708904</c:v>
                </c:pt>
                <c:pt idx="1330">
                  <c:v>24714.192050746722</c:v>
                </c:pt>
                <c:pt idx="1331">
                  <c:v>24713.97683830775</c:v>
                </c:pt>
                <c:pt idx="1332">
                  <c:v>24713.761625391988</c:v>
                </c:pt>
                <c:pt idx="1333">
                  <c:v>24713.546411999447</c:v>
                </c:pt>
                <c:pt idx="1334">
                  <c:v>24713.331198130134</c:v>
                </c:pt>
                <c:pt idx="1335">
                  <c:v>24713.115983784057</c:v>
                </c:pt>
                <c:pt idx="1336">
                  <c:v>24712.900768961219</c:v>
                </c:pt>
                <c:pt idx="1337">
                  <c:v>24712.685553661628</c:v>
                </c:pt>
                <c:pt idx="1338">
                  <c:v>24712.47033788529</c:v>
                </c:pt>
                <c:pt idx="1339">
                  <c:v>24712.255121632214</c:v>
                </c:pt>
                <c:pt idx="1340">
                  <c:v>24712.039904902402</c:v>
                </c:pt>
                <c:pt idx="1341">
                  <c:v>24711.824687695862</c:v>
                </c:pt>
                <c:pt idx="1342">
                  <c:v>24711.609470012601</c:v>
                </c:pt>
                <c:pt idx="1343">
                  <c:v>24711.394251852627</c:v>
                </c:pt>
                <c:pt idx="1344">
                  <c:v>24711.179033215947</c:v>
                </c:pt>
                <c:pt idx="1345">
                  <c:v>24710.963814102564</c:v>
                </c:pt>
                <c:pt idx="1346">
                  <c:v>24710.748594512486</c:v>
                </c:pt>
                <c:pt idx="1347">
                  <c:v>24710.53337444572</c:v>
                </c:pt>
                <c:pt idx="1348">
                  <c:v>24710.31815390227</c:v>
                </c:pt>
                <c:pt idx="1349">
                  <c:v>24710.102932882146</c:v>
                </c:pt>
                <c:pt idx="1350">
                  <c:v>24709.887711385352</c:v>
                </c:pt>
                <c:pt idx="1351">
                  <c:v>24709.672489411892</c:v>
                </c:pt>
                <c:pt idx="1352">
                  <c:v>24709.457266961774</c:v>
                </c:pt>
                <c:pt idx="1353">
                  <c:v>24709.242044035007</c:v>
                </c:pt>
                <c:pt idx="1354">
                  <c:v>24709.026820631596</c:v>
                </c:pt>
                <c:pt idx="1355">
                  <c:v>24708.811596751548</c:v>
                </c:pt>
                <c:pt idx="1356">
                  <c:v>24708.596372394866</c:v>
                </c:pt>
                <c:pt idx="1357">
                  <c:v>24708.381147561562</c:v>
                </c:pt>
                <c:pt idx="1358">
                  <c:v>24708.165922251639</c:v>
                </c:pt>
                <c:pt idx="1359">
                  <c:v>24707.950696465105</c:v>
                </c:pt>
                <c:pt idx="1360">
                  <c:v>24707.735470201966</c:v>
                </c:pt>
                <c:pt idx="1361">
                  <c:v>24707.520243462222</c:v>
                </c:pt>
                <c:pt idx="1362">
                  <c:v>24707.305016245889</c:v>
                </c:pt>
                <c:pt idx="1363">
                  <c:v>24707.08978855297</c:v>
                </c:pt>
                <c:pt idx="1364">
                  <c:v>24706.874560383469</c:v>
                </c:pt>
                <c:pt idx="1365">
                  <c:v>24706.659331737395</c:v>
                </c:pt>
                <c:pt idx="1366">
                  <c:v>24706.444102614754</c:v>
                </c:pt>
                <c:pt idx="1367">
                  <c:v>24706.228873015552</c:v>
                </c:pt>
                <c:pt idx="1368">
                  <c:v>24706.013642939797</c:v>
                </c:pt>
                <c:pt idx="1369">
                  <c:v>24705.798412387492</c:v>
                </c:pt>
                <c:pt idx="1370">
                  <c:v>24705.583181358645</c:v>
                </c:pt>
                <c:pt idx="1371">
                  <c:v>24705.367949853262</c:v>
                </c:pt>
                <c:pt idx="1372">
                  <c:v>24705.152717871351</c:v>
                </c:pt>
                <c:pt idx="1373">
                  <c:v>24704.93748541292</c:v>
                </c:pt>
                <c:pt idx="1374">
                  <c:v>24704.722252477972</c:v>
                </c:pt>
                <c:pt idx="1375">
                  <c:v>24704.507019066517</c:v>
                </c:pt>
                <c:pt idx="1376">
                  <c:v>24704.291785178557</c:v>
                </c:pt>
                <c:pt idx="1377">
                  <c:v>24704.076550814098</c:v>
                </c:pt>
                <c:pt idx="1378">
                  <c:v>24703.86131597315</c:v>
                </c:pt>
                <c:pt idx="1379">
                  <c:v>24703.646080655719</c:v>
                </c:pt>
                <c:pt idx="1380">
                  <c:v>24703.43084486181</c:v>
                </c:pt>
                <c:pt idx="1381">
                  <c:v>24703.215608591432</c:v>
                </c:pt>
                <c:pt idx="1382">
                  <c:v>24703.000371844584</c:v>
                </c:pt>
                <c:pt idx="1383">
                  <c:v>24702.785134621281</c:v>
                </c:pt>
                <c:pt idx="1384">
                  <c:v>24702.569896921526</c:v>
                </c:pt>
                <c:pt idx="1385">
                  <c:v>24702.354658745327</c:v>
                </c:pt>
                <c:pt idx="1386">
                  <c:v>24702.139420092688</c:v>
                </c:pt>
                <c:pt idx="1387">
                  <c:v>24701.924180963615</c:v>
                </c:pt>
                <c:pt idx="1388">
                  <c:v>24701.708941358116</c:v>
                </c:pt>
                <c:pt idx="1389">
                  <c:v>24701.493701276198</c:v>
                </c:pt>
                <c:pt idx="1390">
                  <c:v>24701.278460717866</c:v>
                </c:pt>
                <c:pt idx="1391">
                  <c:v>24701.063219683128</c:v>
                </c:pt>
                <c:pt idx="1392">
                  <c:v>24700.847978171987</c:v>
                </c:pt>
                <c:pt idx="1393">
                  <c:v>24700.632736184452</c:v>
                </c:pt>
                <c:pt idx="1394">
                  <c:v>24700.417493720528</c:v>
                </c:pt>
                <c:pt idx="1395">
                  <c:v>24700.202250780225</c:v>
                </c:pt>
                <c:pt idx="1396">
                  <c:v>24699.987007363547</c:v>
                </c:pt>
                <c:pt idx="1397">
                  <c:v>24699.771763470497</c:v>
                </c:pt>
                <c:pt idx="1398">
                  <c:v>24699.556519101086</c:v>
                </c:pt>
                <c:pt idx="1399">
                  <c:v>24699.341274255319</c:v>
                </c:pt>
                <c:pt idx="1400">
                  <c:v>24699.126028933202</c:v>
                </c:pt>
                <c:pt idx="1401">
                  <c:v>24698.910783134739</c:v>
                </c:pt>
                <c:pt idx="1402">
                  <c:v>24698.695536859941</c:v>
                </c:pt>
                <c:pt idx="1403">
                  <c:v>24698.480290108815</c:v>
                </c:pt>
                <c:pt idx="1404">
                  <c:v>24698.265042881365</c:v>
                </c:pt>
                <c:pt idx="1405">
                  <c:v>24698.049795177594</c:v>
                </c:pt>
                <c:pt idx="1406">
                  <c:v>24697.834546997514</c:v>
                </c:pt>
                <c:pt idx="1407">
                  <c:v>24697.619298341127</c:v>
                </c:pt>
                <c:pt idx="1408">
                  <c:v>24697.404049208446</c:v>
                </c:pt>
                <c:pt idx="1409">
                  <c:v>24697.188799599469</c:v>
                </c:pt>
                <c:pt idx="1410">
                  <c:v>24696.973549514205</c:v>
                </c:pt>
                <c:pt idx="1411">
                  <c:v>24696.758298952664</c:v>
                </c:pt>
                <c:pt idx="1412">
                  <c:v>24696.543047914849</c:v>
                </c:pt>
                <c:pt idx="1413">
                  <c:v>24696.327796400768</c:v>
                </c:pt>
                <c:pt idx="1414">
                  <c:v>24696.112544410425</c:v>
                </c:pt>
                <c:pt idx="1415">
                  <c:v>24695.897291943831</c:v>
                </c:pt>
                <c:pt idx="1416">
                  <c:v>24695.682039000985</c:v>
                </c:pt>
                <c:pt idx="1417">
                  <c:v>24695.466785581903</c:v>
                </c:pt>
                <c:pt idx="1418">
                  <c:v>24695.251531686587</c:v>
                </c:pt>
                <c:pt idx="1419">
                  <c:v>24695.036277315037</c:v>
                </c:pt>
                <c:pt idx="1420">
                  <c:v>24694.821022467269</c:v>
                </c:pt>
                <c:pt idx="1421">
                  <c:v>24694.605767143286</c:v>
                </c:pt>
                <c:pt idx="1422">
                  <c:v>24694.390511343096</c:v>
                </c:pt>
                <c:pt idx="1423">
                  <c:v>24694.175255066697</c:v>
                </c:pt>
                <c:pt idx="1424">
                  <c:v>24693.959998314105</c:v>
                </c:pt>
                <c:pt idx="1425">
                  <c:v>24693.744741085324</c:v>
                </c:pt>
                <c:pt idx="1426">
                  <c:v>24693.529483380356</c:v>
                </c:pt>
                <c:pt idx="1427">
                  <c:v>24693.314225199214</c:v>
                </c:pt>
                <c:pt idx="1428">
                  <c:v>24693.0989665419</c:v>
                </c:pt>
                <c:pt idx="1429">
                  <c:v>24692.883707408422</c:v>
                </c:pt>
                <c:pt idx="1430">
                  <c:v>24692.668447798787</c:v>
                </c:pt>
                <c:pt idx="1431">
                  <c:v>24692.453187712999</c:v>
                </c:pt>
                <c:pt idx="1432">
                  <c:v>24692.237927151065</c:v>
                </c:pt>
                <c:pt idx="1433">
                  <c:v>24692.022666112993</c:v>
                </c:pt>
                <c:pt idx="1434">
                  <c:v>24691.807404598789</c:v>
                </c:pt>
                <c:pt idx="1435">
                  <c:v>24691.592142608457</c:v>
                </c:pt>
                <c:pt idx="1436">
                  <c:v>24691.376880142008</c:v>
                </c:pt>
                <c:pt idx="1437">
                  <c:v>24691.161617199446</c:v>
                </c:pt>
                <c:pt idx="1438">
                  <c:v>24690.946353780775</c:v>
                </c:pt>
                <c:pt idx="1439">
                  <c:v>24690.731089886005</c:v>
                </c:pt>
                <c:pt idx="1440">
                  <c:v>24690.51582551514</c:v>
                </c:pt>
                <c:pt idx="1441">
                  <c:v>24690.300560668187</c:v>
                </c:pt>
                <c:pt idx="1442">
                  <c:v>24690.085295345154</c:v>
                </c:pt>
                <c:pt idx="1443">
                  <c:v>24689.870029546044</c:v>
                </c:pt>
                <c:pt idx="1444">
                  <c:v>24689.654763270864</c:v>
                </c:pt>
                <c:pt idx="1445">
                  <c:v>24689.439496519626</c:v>
                </c:pt>
                <c:pt idx="1446">
                  <c:v>24689.224229292329</c:v>
                </c:pt>
                <c:pt idx="1447">
                  <c:v>24689.008961588981</c:v>
                </c:pt>
                <c:pt idx="1448">
                  <c:v>24688.793693409589</c:v>
                </c:pt>
                <c:pt idx="1449">
                  <c:v>24688.57842475416</c:v>
                </c:pt>
                <c:pt idx="1450">
                  <c:v>24688.363155622705</c:v>
                </c:pt>
                <c:pt idx="1451">
                  <c:v>24688.147886015224</c:v>
                </c:pt>
                <c:pt idx="1452">
                  <c:v>24687.932615931724</c:v>
                </c:pt>
                <c:pt idx="1453">
                  <c:v>24687.717345372213</c:v>
                </c:pt>
                <c:pt idx="1454">
                  <c:v>24687.502074336699</c:v>
                </c:pt>
                <c:pt idx="1455">
                  <c:v>24687.286802825187</c:v>
                </c:pt>
                <c:pt idx="1456">
                  <c:v>24687.071530837678</c:v>
                </c:pt>
                <c:pt idx="1457">
                  <c:v>24686.856258374188</c:v>
                </c:pt>
                <c:pt idx="1458">
                  <c:v>24686.640985434715</c:v>
                </c:pt>
                <c:pt idx="1459">
                  <c:v>24686.425712019271</c:v>
                </c:pt>
                <c:pt idx="1460">
                  <c:v>24686.210438127862</c:v>
                </c:pt>
                <c:pt idx="1461">
                  <c:v>24685.99516376049</c:v>
                </c:pt>
                <c:pt idx="1462">
                  <c:v>24685.779888917164</c:v>
                </c:pt>
                <c:pt idx="1463">
                  <c:v>24685.56461359789</c:v>
                </c:pt>
                <c:pt idx="1464">
                  <c:v>24685.349337802676</c:v>
                </c:pt>
                <c:pt idx="1465">
                  <c:v>24685.134061531524</c:v>
                </c:pt>
                <c:pt idx="1466">
                  <c:v>24684.918784784444</c:v>
                </c:pt>
                <c:pt idx="1467">
                  <c:v>24684.70350756144</c:v>
                </c:pt>
                <c:pt idx="1468">
                  <c:v>24684.488229862523</c:v>
                </c:pt>
                <c:pt idx="1469">
                  <c:v>24684.272951687701</c:v>
                </c:pt>
                <c:pt idx="1470">
                  <c:v>24684.057673036972</c:v>
                </c:pt>
                <c:pt idx="1471">
                  <c:v>24683.842393910349</c:v>
                </c:pt>
                <c:pt idx="1472">
                  <c:v>24683.627114307834</c:v>
                </c:pt>
                <c:pt idx="1473">
                  <c:v>24683.411834229435</c:v>
                </c:pt>
                <c:pt idx="1474">
                  <c:v>24683.196553675156</c:v>
                </c:pt>
                <c:pt idx="1475">
                  <c:v>24682.981272645007</c:v>
                </c:pt>
                <c:pt idx="1476">
                  <c:v>24682.765991138993</c:v>
                </c:pt>
                <c:pt idx="1477">
                  <c:v>24682.550709157123</c:v>
                </c:pt>
                <c:pt idx="1478">
                  <c:v>24682.335426699399</c:v>
                </c:pt>
                <c:pt idx="1479">
                  <c:v>24682.120143765831</c:v>
                </c:pt>
                <c:pt idx="1480">
                  <c:v>24681.904860356422</c:v>
                </c:pt>
                <c:pt idx="1481">
                  <c:v>24681.689576471181</c:v>
                </c:pt>
                <c:pt idx="1482">
                  <c:v>24681.47429211011</c:v>
                </c:pt>
                <c:pt idx="1483">
                  <c:v>24681.25900727322</c:v>
                </c:pt>
                <c:pt idx="1484">
                  <c:v>24681.043721960516</c:v>
                </c:pt>
                <c:pt idx="1485">
                  <c:v>24680.828436172007</c:v>
                </c:pt>
                <c:pt idx="1486">
                  <c:v>24680.613149907695</c:v>
                </c:pt>
                <c:pt idx="1487">
                  <c:v>24680.397863167589</c:v>
                </c:pt>
                <c:pt idx="1488">
                  <c:v>24680.182575951694</c:v>
                </c:pt>
                <c:pt idx="1489">
                  <c:v>24679.967288260017</c:v>
                </c:pt>
                <c:pt idx="1490">
                  <c:v>24679.752000092565</c:v>
                </c:pt>
                <c:pt idx="1491">
                  <c:v>24679.536711449346</c:v>
                </c:pt>
                <c:pt idx="1492">
                  <c:v>24679.321422330358</c:v>
                </c:pt>
                <c:pt idx="1493">
                  <c:v>24679.106132735618</c:v>
                </c:pt>
                <c:pt idx="1494">
                  <c:v>24678.890842665125</c:v>
                </c:pt>
                <c:pt idx="1495">
                  <c:v>24678.67555211889</c:v>
                </c:pt>
                <c:pt idx="1496">
                  <c:v>24678.460261096916</c:v>
                </c:pt>
                <c:pt idx="1497">
                  <c:v>24678.244969599215</c:v>
                </c:pt>
                <c:pt idx="1498">
                  <c:v>24678.029677625786</c:v>
                </c:pt>
                <c:pt idx="1499">
                  <c:v>24677.814385176636</c:v>
                </c:pt>
                <c:pt idx="1500">
                  <c:v>24677.599092251778</c:v>
                </c:pt>
                <c:pt idx="1501">
                  <c:v>24677.38379885121</c:v>
                </c:pt>
                <c:pt idx="1502">
                  <c:v>24677.168504974943</c:v>
                </c:pt>
                <c:pt idx="1503">
                  <c:v>24676.953210622985</c:v>
                </c:pt>
                <c:pt idx="1504">
                  <c:v>24676.73791579534</c:v>
                </c:pt>
                <c:pt idx="1505">
                  <c:v>24676.522620492015</c:v>
                </c:pt>
                <c:pt idx="1506">
                  <c:v>24676.307324713016</c:v>
                </c:pt>
                <c:pt idx="1507">
                  <c:v>24676.092028458348</c:v>
                </c:pt>
                <c:pt idx="1508">
                  <c:v>24675.876731728018</c:v>
                </c:pt>
                <c:pt idx="1509">
                  <c:v>24675.661434522037</c:v>
                </c:pt>
                <c:pt idx="1510">
                  <c:v>24675.446136840405</c:v>
                </c:pt>
                <c:pt idx="1511">
                  <c:v>24675.230838683132</c:v>
                </c:pt>
                <c:pt idx="1512">
                  <c:v>24675.015540050223</c:v>
                </c:pt>
                <c:pt idx="1513">
                  <c:v>24674.80024094168</c:v>
                </c:pt>
                <c:pt idx="1514">
                  <c:v>24674.584941357516</c:v>
                </c:pt>
                <c:pt idx="1515">
                  <c:v>24674.369641297737</c:v>
                </c:pt>
                <c:pt idx="1516">
                  <c:v>24674.154340762347</c:v>
                </c:pt>
                <c:pt idx="1517">
                  <c:v>24673.939039751353</c:v>
                </c:pt>
                <c:pt idx="1518">
                  <c:v>24673.723738264758</c:v>
                </c:pt>
                <c:pt idx="1519">
                  <c:v>24673.508436302574</c:v>
                </c:pt>
                <c:pt idx="1520">
                  <c:v>24673.293133864805</c:v>
                </c:pt>
                <c:pt idx="1521">
                  <c:v>24673.077830951461</c:v>
                </c:pt>
                <c:pt idx="1522">
                  <c:v>24672.862527562542</c:v>
                </c:pt>
                <c:pt idx="1523">
                  <c:v>24672.647223698055</c:v>
                </c:pt>
                <c:pt idx="1524">
                  <c:v>24672.431919358012</c:v>
                </c:pt>
                <c:pt idx="1525">
                  <c:v>24672.216614542413</c:v>
                </c:pt>
                <c:pt idx="1526">
                  <c:v>24672.001309251264</c:v>
                </c:pt>
                <c:pt idx="1527">
                  <c:v>24671.786003484576</c:v>
                </c:pt>
                <c:pt idx="1528">
                  <c:v>24671.570697242354</c:v>
                </c:pt>
                <c:pt idx="1529">
                  <c:v>24671.355390524604</c:v>
                </c:pt>
                <c:pt idx="1530">
                  <c:v>24671.140083331335</c:v>
                </c:pt>
                <c:pt idx="1531">
                  <c:v>24670.924775662548</c:v>
                </c:pt>
                <c:pt idx="1532">
                  <c:v>24670.709467518256</c:v>
                </c:pt>
                <c:pt idx="1533">
                  <c:v>24670.494158898458</c:v>
                </c:pt>
                <c:pt idx="1534">
                  <c:v>24670.278849803166</c:v>
                </c:pt>
                <c:pt idx="1535">
                  <c:v>24670.063540232386</c:v>
                </c:pt>
                <c:pt idx="1536">
                  <c:v>24669.848230186119</c:v>
                </c:pt>
                <c:pt idx="1537">
                  <c:v>24669.632919664375</c:v>
                </c:pt>
                <c:pt idx="1538">
                  <c:v>24669.417608667161</c:v>
                </c:pt>
                <c:pt idx="1539">
                  <c:v>24669.202297194483</c:v>
                </c:pt>
                <c:pt idx="1540">
                  <c:v>24668.986985246345</c:v>
                </c:pt>
                <c:pt idx="1541">
                  <c:v>24668.771672822757</c:v>
                </c:pt>
                <c:pt idx="1542">
                  <c:v>24668.556359923725</c:v>
                </c:pt>
                <c:pt idx="1543">
                  <c:v>24668.341046549252</c:v>
                </c:pt>
                <c:pt idx="1544">
                  <c:v>24668.125732699344</c:v>
                </c:pt>
                <c:pt idx="1545">
                  <c:v>24667.910418374013</c:v>
                </c:pt>
                <c:pt idx="1546">
                  <c:v>24667.69510357326</c:v>
                </c:pt>
                <c:pt idx="1547">
                  <c:v>24667.479788297092</c:v>
                </c:pt>
                <c:pt idx="1548">
                  <c:v>24667.264472545521</c:v>
                </c:pt>
                <c:pt idx="1549">
                  <c:v>24667.049156318546</c:v>
                </c:pt>
                <c:pt idx="1550">
                  <c:v>24666.833839616174</c:v>
                </c:pt>
                <c:pt idx="1551">
                  <c:v>24666.618522438417</c:v>
                </c:pt>
                <c:pt idx="1552">
                  <c:v>24666.403204785278</c:v>
                </c:pt>
                <c:pt idx="1553">
                  <c:v>24666.18788665676</c:v>
                </c:pt>
                <c:pt idx="1554">
                  <c:v>24665.972568052875</c:v>
                </c:pt>
                <c:pt idx="1555">
                  <c:v>24665.75724897363</c:v>
                </c:pt>
                <c:pt idx="1556">
                  <c:v>24665.541929419025</c:v>
                </c:pt>
                <c:pt idx="1557">
                  <c:v>24665.326609389071</c:v>
                </c:pt>
                <c:pt idx="1558">
                  <c:v>24665.111288883771</c:v>
                </c:pt>
                <c:pt idx="1559">
                  <c:v>24664.895967903136</c:v>
                </c:pt>
                <c:pt idx="1560">
                  <c:v>24664.680646447167</c:v>
                </c:pt>
                <c:pt idx="1561">
                  <c:v>24664.465324515873</c:v>
                </c:pt>
                <c:pt idx="1562">
                  <c:v>24664.25000210926</c:v>
                </c:pt>
                <c:pt idx="1563">
                  <c:v>24664.034679227338</c:v>
                </c:pt>
                <c:pt idx="1564">
                  <c:v>24663.819355870106</c:v>
                </c:pt>
                <c:pt idx="1565">
                  <c:v>24663.604032037576</c:v>
                </c:pt>
                <c:pt idx="1566">
                  <c:v>24663.388707729751</c:v>
                </c:pt>
                <c:pt idx="1567">
                  <c:v>24663.173382946643</c:v>
                </c:pt>
                <c:pt idx="1568">
                  <c:v>24662.958057688251</c:v>
                </c:pt>
                <c:pt idx="1569">
                  <c:v>24662.742731954586</c:v>
                </c:pt>
                <c:pt idx="1570">
                  <c:v>24662.527405745652</c:v>
                </c:pt>
                <c:pt idx="1571">
                  <c:v>24662.312079061459</c:v>
                </c:pt>
                <c:pt idx="1572">
                  <c:v>24662.096751902009</c:v>
                </c:pt>
                <c:pt idx="1573">
                  <c:v>24661.881424267311</c:v>
                </c:pt>
                <c:pt idx="1574">
                  <c:v>24661.666096157369</c:v>
                </c:pt>
                <c:pt idx="1575">
                  <c:v>24661.450767572191</c:v>
                </c:pt>
                <c:pt idx="1576">
                  <c:v>24661.235438511783</c:v>
                </c:pt>
                <c:pt idx="1577">
                  <c:v>24661.02010897615</c:v>
                </c:pt>
                <c:pt idx="1578">
                  <c:v>24660.804778965303</c:v>
                </c:pt>
                <c:pt idx="1579">
                  <c:v>24660.589448479241</c:v>
                </c:pt>
                <c:pt idx="1580">
                  <c:v>24660.374117517975</c:v>
                </c:pt>
                <c:pt idx="1581">
                  <c:v>24660.158786081513</c:v>
                </c:pt>
                <c:pt idx="1582">
                  <c:v>24659.943454169857</c:v>
                </c:pt>
                <c:pt idx="1583">
                  <c:v>24659.728121783017</c:v>
                </c:pt>
                <c:pt idx="1584">
                  <c:v>24659.512788920994</c:v>
                </c:pt>
                <c:pt idx="1585">
                  <c:v>24659.297455583801</c:v>
                </c:pt>
                <c:pt idx="1586">
                  <c:v>24659.082121771444</c:v>
                </c:pt>
                <c:pt idx="1587">
                  <c:v>24658.866787483923</c:v>
                </c:pt>
                <c:pt idx="1588">
                  <c:v>24658.651452721249</c:v>
                </c:pt>
                <c:pt idx="1589">
                  <c:v>24658.436117483427</c:v>
                </c:pt>
                <c:pt idx="1590">
                  <c:v>24658.220781770462</c:v>
                </c:pt>
                <c:pt idx="1591">
                  <c:v>24658.005445582363</c:v>
                </c:pt>
                <c:pt idx="1592">
                  <c:v>24657.790108919136</c:v>
                </c:pt>
                <c:pt idx="1593">
                  <c:v>24657.57477178079</c:v>
                </c:pt>
                <c:pt idx="1594">
                  <c:v>24657.359434167323</c:v>
                </c:pt>
                <c:pt idx="1595">
                  <c:v>24657.144096078748</c:v>
                </c:pt>
                <c:pt idx="1596">
                  <c:v>24656.92875751507</c:v>
                </c:pt>
                <c:pt idx="1597">
                  <c:v>24656.713418476294</c:v>
                </c:pt>
                <c:pt idx="1598">
                  <c:v>24656.498078962428</c:v>
                </c:pt>
                <c:pt idx="1599">
                  <c:v>24656.282738973478</c:v>
                </c:pt>
                <c:pt idx="1600">
                  <c:v>24656.067398509451</c:v>
                </c:pt>
                <c:pt idx="1601">
                  <c:v>24655.852057570351</c:v>
                </c:pt>
                <c:pt idx="1602">
                  <c:v>24655.636716156187</c:v>
                </c:pt>
                <c:pt idx="1603">
                  <c:v>24655.42137426696</c:v>
                </c:pt>
                <c:pt idx="1604">
                  <c:v>24655.206031902682</c:v>
                </c:pt>
                <c:pt idx="1605">
                  <c:v>24654.990689063357</c:v>
                </c:pt>
                <c:pt idx="1606">
                  <c:v>24654.775345748989</c:v>
                </c:pt>
                <c:pt idx="1607">
                  <c:v>24654.560001959591</c:v>
                </c:pt>
                <c:pt idx="1608">
                  <c:v>24654.344657695165</c:v>
                </c:pt>
                <c:pt idx="1609">
                  <c:v>24654.129312955716</c:v>
                </c:pt>
                <c:pt idx="1610">
                  <c:v>24653.913967741253</c:v>
                </c:pt>
                <c:pt idx="1611">
                  <c:v>24653.698622051783</c:v>
                </c:pt>
                <c:pt idx="1612">
                  <c:v>24653.483275887309</c:v>
                </c:pt>
                <c:pt idx="1613">
                  <c:v>24653.267929247839</c:v>
                </c:pt>
                <c:pt idx="1614">
                  <c:v>24653.052582133379</c:v>
                </c:pt>
                <c:pt idx="1615">
                  <c:v>24652.837234543935</c:v>
                </c:pt>
                <c:pt idx="1616">
                  <c:v>24652.621886479512</c:v>
                </c:pt>
                <c:pt idx="1617">
                  <c:v>24652.406537940118</c:v>
                </c:pt>
                <c:pt idx="1618">
                  <c:v>24652.191188925764</c:v>
                </c:pt>
                <c:pt idx="1619">
                  <c:v>24651.975839436454</c:v>
                </c:pt>
                <c:pt idx="1620">
                  <c:v>24651.760489472192</c:v>
                </c:pt>
                <c:pt idx="1621">
                  <c:v>24651.545139032984</c:v>
                </c:pt>
                <c:pt idx="1622">
                  <c:v>24651.329788118834</c:v>
                </c:pt>
                <c:pt idx="1623">
                  <c:v>24651.114436729753</c:v>
                </c:pt>
                <c:pt idx="1624">
                  <c:v>24650.899084865745</c:v>
                </c:pt>
                <c:pt idx="1625">
                  <c:v>24650.683732526817</c:v>
                </c:pt>
                <c:pt idx="1626">
                  <c:v>24650.468379712973</c:v>
                </c:pt>
                <c:pt idx="1627">
                  <c:v>24650.253026424223</c:v>
                </c:pt>
                <c:pt idx="1628">
                  <c:v>24650.037672660572</c:v>
                </c:pt>
                <c:pt idx="1629">
                  <c:v>24649.822318422026</c:v>
                </c:pt>
                <c:pt idx="1630">
                  <c:v>24649.606963708589</c:v>
                </c:pt>
                <c:pt idx="1631">
                  <c:v>24649.391608520273</c:v>
                </c:pt>
                <c:pt idx="1632">
                  <c:v>24649.17625285708</c:v>
                </c:pt>
                <c:pt idx="1633">
                  <c:v>24648.960896719014</c:v>
                </c:pt>
                <c:pt idx="1634">
                  <c:v>24648.745540106087</c:v>
                </c:pt>
                <c:pt idx="1635">
                  <c:v>24648.530183018302</c:v>
                </c:pt>
                <c:pt idx="1636">
                  <c:v>24648.314825455665</c:v>
                </c:pt>
                <c:pt idx="1637">
                  <c:v>24648.099467418186</c:v>
                </c:pt>
                <c:pt idx="1638">
                  <c:v>24647.884108905866</c:v>
                </c:pt>
                <c:pt idx="1639">
                  <c:v>24647.668749918717</c:v>
                </c:pt>
                <c:pt idx="1640">
                  <c:v>24647.453390456743</c:v>
                </c:pt>
                <c:pt idx="1641">
                  <c:v>24647.238030519948</c:v>
                </c:pt>
                <c:pt idx="1642">
                  <c:v>24647.022670108341</c:v>
                </c:pt>
                <c:pt idx="1643">
                  <c:v>24646.807309221927</c:v>
                </c:pt>
                <c:pt idx="1644">
                  <c:v>24646.591947860714</c:v>
                </c:pt>
                <c:pt idx="1645">
                  <c:v>24646.376586024704</c:v>
                </c:pt>
                <c:pt idx="1646">
                  <c:v>24646.161223713909</c:v>
                </c:pt>
                <c:pt idx="1647">
                  <c:v>24645.945860928332</c:v>
                </c:pt>
                <c:pt idx="1648">
                  <c:v>24645.730497667981</c:v>
                </c:pt>
                <c:pt idx="1649">
                  <c:v>24645.515133932859</c:v>
                </c:pt>
                <c:pt idx="1650">
                  <c:v>24645.299769722977</c:v>
                </c:pt>
                <c:pt idx="1651">
                  <c:v>24645.084405038338</c:v>
                </c:pt>
                <c:pt idx="1652">
                  <c:v>24644.869039878951</c:v>
                </c:pt>
                <c:pt idx="1653">
                  <c:v>24644.653674244819</c:v>
                </c:pt>
                <c:pt idx="1654">
                  <c:v>24644.438308135948</c:v>
                </c:pt>
                <c:pt idx="1655">
                  <c:v>24644.222941552347</c:v>
                </c:pt>
                <c:pt idx="1656">
                  <c:v>24644.007574494022</c:v>
                </c:pt>
                <c:pt idx="1657">
                  <c:v>24643.792206960981</c:v>
                </c:pt>
                <c:pt idx="1658">
                  <c:v>24643.576838953228</c:v>
                </c:pt>
                <c:pt idx="1659">
                  <c:v>24643.361470470769</c:v>
                </c:pt>
                <c:pt idx="1660">
                  <c:v>24643.146101513608</c:v>
                </c:pt>
                <c:pt idx="1661">
                  <c:v>24642.930732081757</c:v>
                </c:pt>
                <c:pt idx="1662">
                  <c:v>24642.715362175219</c:v>
                </c:pt>
                <c:pt idx="1663">
                  <c:v>24642.499991794</c:v>
                </c:pt>
                <c:pt idx="1664">
                  <c:v>24642.28462093811</c:v>
                </c:pt>
                <c:pt idx="1665">
                  <c:v>24642.06924960755</c:v>
                </c:pt>
                <c:pt idx="1666">
                  <c:v>24641.853877802328</c:v>
                </c:pt>
                <c:pt idx="1667">
                  <c:v>24641.638505522453</c:v>
                </c:pt>
                <c:pt idx="1668">
                  <c:v>24641.423132767923</c:v>
                </c:pt>
                <c:pt idx="1669">
                  <c:v>24641.207759538753</c:v>
                </c:pt>
                <c:pt idx="1670">
                  <c:v>24640.992385834947</c:v>
                </c:pt>
                <c:pt idx="1671">
                  <c:v>24640.777011656508</c:v>
                </c:pt>
                <c:pt idx="1672">
                  <c:v>24640.561637003448</c:v>
                </c:pt>
                <c:pt idx="1673">
                  <c:v>24640.346261875769</c:v>
                </c:pt>
                <c:pt idx="1674">
                  <c:v>24640.13088627348</c:v>
                </c:pt>
                <c:pt idx="1675">
                  <c:v>24639.915510196588</c:v>
                </c:pt>
                <c:pt idx="1676">
                  <c:v>24639.700133645096</c:v>
                </c:pt>
                <c:pt idx="1677">
                  <c:v>24639.484756619011</c:v>
                </c:pt>
                <c:pt idx="1678">
                  <c:v>24639.269379118341</c:v>
                </c:pt>
                <c:pt idx="1679">
                  <c:v>24639.054001143089</c:v>
                </c:pt>
                <c:pt idx="1680">
                  <c:v>24638.838622693263</c:v>
                </c:pt>
                <c:pt idx="1681">
                  <c:v>24638.62324376887</c:v>
                </c:pt>
                <c:pt idx="1682">
                  <c:v>24638.407864369918</c:v>
                </c:pt>
                <c:pt idx="1683">
                  <c:v>24638.192484496412</c:v>
                </c:pt>
                <c:pt idx="1684">
                  <c:v>24637.977104148358</c:v>
                </c:pt>
                <c:pt idx="1685">
                  <c:v>24637.761723325762</c:v>
                </c:pt>
                <c:pt idx="1686">
                  <c:v>24637.546342028632</c:v>
                </c:pt>
                <c:pt idx="1687">
                  <c:v>24637.330960256972</c:v>
                </c:pt>
                <c:pt idx="1688">
                  <c:v>24637.115578010787</c:v>
                </c:pt>
                <c:pt idx="1689">
                  <c:v>24636.900195290087</c:v>
                </c:pt>
                <c:pt idx="1690">
                  <c:v>24636.684812094874</c:v>
                </c:pt>
                <c:pt idx="1691">
                  <c:v>24636.46942842516</c:v>
                </c:pt>
                <c:pt idx="1692">
                  <c:v>24636.254044280948</c:v>
                </c:pt>
                <c:pt idx="1693">
                  <c:v>24636.038659662241</c:v>
                </c:pt>
                <c:pt idx="1694">
                  <c:v>24635.823274569051</c:v>
                </c:pt>
                <c:pt idx="1695">
                  <c:v>24635.607889001381</c:v>
                </c:pt>
                <c:pt idx="1696">
                  <c:v>24635.392502959239</c:v>
                </c:pt>
                <c:pt idx="1697">
                  <c:v>24635.177116442632</c:v>
                </c:pt>
                <c:pt idx="1698">
                  <c:v>24634.961729451563</c:v>
                </c:pt>
                <c:pt idx="1699">
                  <c:v>24634.74634198604</c:v>
                </c:pt>
                <c:pt idx="1700">
                  <c:v>24634.530954046069</c:v>
                </c:pt>
                <c:pt idx="1701">
                  <c:v>24634.315565631656</c:v>
                </c:pt>
                <c:pt idx="1702">
                  <c:v>24634.10017674281</c:v>
                </c:pt>
                <c:pt idx="1703">
                  <c:v>24633.884787379535</c:v>
                </c:pt>
                <c:pt idx="1704">
                  <c:v>24633.669397541838</c:v>
                </c:pt>
                <c:pt idx="1705">
                  <c:v>24633.454007229724</c:v>
                </c:pt>
                <c:pt idx="1706">
                  <c:v>24633.238616443199</c:v>
                </c:pt>
                <c:pt idx="1707">
                  <c:v>24633.023225182271</c:v>
                </c:pt>
                <c:pt idx="1708">
                  <c:v>24632.807833446946</c:v>
                </c:pt>
                <c:pt idx="1709">
                  <c:v>24632.592441237233</c:v>
                </c:pt>
                <c:pt idx="1710">
                  <c:v>24632.377048553131</c:v>
                </c:pt>
                <c:pt idx="1711">
                  <c:v>24632.161655394651</c:v>
                </c:pt>
                <c:pt idx="1712">
                  <c:v>24631.946261761801</c:v>
                </c:pt>
                <c:pt idx="1713">
                  <c:v>24631.730867654587</c:v>
                </c:pt>
                <c:pt idx="1714">
                  <c:v>24631.515473073014</c:v>
                </c:pt>
                <c:pt idx="1715">
                  <c:v>24631.300078017084</c:v>
                </c:pt>
                <c:pt idx="1716">
                  <c:v>24631.084682486809</c:v>
                </c:pt>
                <c:pt idx="1717">
                  <c:v>24630.869286482193</c:v>
                </c:pt>
                <c:pt idx="1718">
                  <c:v>24630.653890003243</c:v>
                </c:pt>
                <c:pt idx="1719">
                  <c:v>24630.438493049962</c:v>
                </c:pt>
                <c:pt idx="1720">
                  <c:v>24630.223095622361</c:v>
                </c:pt>
                <c:pt idx="1721">
                  <c:v>24630.007697720444</c:v>
                </c:pt>
                <c:pt idx="1722">
                  <c:v>24629.792299344219</c:v>
                </c:pt>
                <c:pt idx="1723">
                  <c:v>24629.576900493688</c:v>
                </c:pt>
                <c:pt idx="1724">
                  <c:v>24629.361501168863</c:v>
                </c:pt>
                <c:pt idx="1725">
                  <c:v>24629.146101369748</c:v>
                </c:pt>
                <c:pt idx="1726">
                  <c:v>24628.930701096349</c:v>
                </c:pt>
                <c:pt idx="1727">
                  <c:v>24628.715300348671</c:v>
                </c:pt>
                <c:pt idx="1728">
                  <c:v>24628.49989912672</c:v>
                </c:pt>
                <c:pt idx="1729">
                  <c:v>24628.284497430504</c:v>
                </c:pt>
                <c:pt idx="1730">
                  <c:v>24628.069095260031</c:v>
                </c:pt>
                <c:pt idx="1731">
                  <c:v>24627.853692615303</c:v>
                </c:pt>
                <c:pt idx="1732">
                  <c:v>24627.638289496328</c:v>
                </c:pt>
                <c:pt idx="1733">
                  <c:v>24627.422885903114</c:v>
                </c:pt>
                <c:pt idx="1734">
                  <c:v>24627.207481835663</c:v>
                </c:pt>
                <c:pt idx="1735">
                  <c:v>24626.992077293988</c:v>
                </c:pt>
                <c:pt idx="1736">
                  <c:v>24626.776672278091</c:v>
                </c:pt>
                <c:pt idx="1737">
                  <c:v>24626.56126678798</c:v>
                </c:pt>
                <c:pt idx="1738">
                  <c:v>24626.345860823658</c:v>
                </c:pt>
                <c:pt idx="1739">
                  <c:v>24626.130454385133</c:v>
                </c:pt>
                <c:pt idx="1740">
                  <c:v>24625.915047472416</c:v>
                </c:pt>
                <c:pt idx="1741">
                  <c:v>24625.699640085506</c:v>
                </c:pt>
                <c:pt idx="1742">
                  <c:v>24625.484232224411</c:v>
                </c:pt>
                <c:pt idx="1743">
                  <c:v>24625.268823889142</c:v>
                </c:pt>
                <c:pt idx="1744">
                  <c:v>24625.053415079699</c:v>
                </c:pt>
                <c:pt idx="1745">
                  <c:v>24624.838005796093</c:v>
                </c:pt>
                <c:pt idx="1746">
                  <c:v>24624.622596038327</c:v>
                </c:pt>
                <c:pt idx="1747">
                  <c:v>24624.407185806409</c:v>
                </c:pt>
                <c:pt idx="1748">
                  <c:v>24624.191775100346</c:v>
                </c:pt>
                <c:pt idx="1749">
                  <c:v>24623.976363920141</c:v>
                </c:pt>
                <c:pt idx="1750">
                  <c:v>24623.760952265802</c:v>
                </c:pt>
                <c:pt idx="1751">
                  <c:v>24623.545540137337</c:v>
                </c:pt>
                <c:pt idx="1752">
                  <c:v>24623.330127534751</c:v>
                </c:pt>
                <c:pt idx="1753">
                  <c:v>24623.11471445805</c:v>
                </c:pt>
                <c:pt idx="1754">
                  <c:v>24622.89930090724</c:v>
                </c:pt>
                <c:pt idx="1755">
                  <c:v>24622.683886882329</c:v>
                </c:pt>
                <c:pt idx="1756">
                  <c:v>24622.46847238332</c:v>
                </c:pt>
                <c:pt idx="1757">
                  <c:v>24622.253057410224</c:v>
                </c:pt>
                <c:pt idx="1758">
                  <c:v>24622.037641963045</c:v>
                </c:pt>
                <c:pt idx="1759">
                  <c:v>24621.822226041786</c:v>
                </c:pt>
                <c:pt idx="1760">
                  <c:v>24621.606809646459</c:v>
                </c:pt>
                <c:pt idx="1761">
                  <c:v>24621.391392777066</c:v>
                </c:pt>
                <c:pt idx="1762">
                  <c:v>24621.175975433613</c:v>
                </c:pt>
                <c:pt idx="1763">
                  <c:v>24620.960557616108</c:v>
                </c:pt>
                <c:pt idx="1764">
                  <c:v>24620.745139324561</c:v>
                </c:pt>
                <c:pt idx="1765">
                  <c:v>24620.52972055897</c:v>
                </c:pt>
                <c:pt idx="1766">
                  <c:v>24620.314301319351</c:v>
                </c:pt>
                <c:pt idx="1767">
                  <c:v>24620.0988816057</c:v>
                </c:pt>
                <c:pt idx="1768">
                  <c:v>24619.88346141803</c:v>
                </c:pt>
                <c:pt idx="1769">
                  <c:v>24619.668040756347</c:v>
                </c:pt>
                <c:pt idx="1770">
                  <c:v>24619.452619620653</c:v>
                </c:pt>
                <c:pt idx="1771">
                  <c:v>24619.23719801096</c:v>
                </c:pt>
                <c:pt idx="1772">
                  <c:v>24619.021775927267</c:v>
                </c:pt>
                <c:pt idx="1773">
                  <c:v>24618.806353369589</c:v>
                </c:pt>
                <c:pt idx="1774">
                  <c:v>24618.59093033793</c:v>
                </c:pt>
                <c:pt idx="1775">
                  <c:v>24618.37550683229</c:v>
                </c:pt>
                <c:pt idx="1776">
                  <c:v>24618.160082852683</c:v>
                </c:pt>
                <c:pt idx="1777">
                  <c:v>24617.944658399108</c:v>
                </c:pt>
                <c:pt idx="1778">
                  <c:v>24617.729233471575</c:v>
                </c:pt>
                <c:pt idx="1779">
                  <c:v>24617.513808070093</c:v>
                </c:pt>
                <c:pt idx="1780">
                  <c:v>24617.298382194662</c:v>
                </c:pt>
                <c:pt idx="1781">
                  <c:v>24617.082955845293</c:v>
                </c:pt>
                <c:pt idx="1782">
                  <c:v>24616.867529021991</c:v>
                </c:pt>
                <c:pt idx="1783">
                  <c:v>24616.652101724761</c:v>
                </c:pt>
                <c:pt idx="1784">
                  <c:v>24616.436673953609</c:v>
                </c:pt>
                <c:pt idx="1785">
                  <c:v>24616.221245708544</c:v>
                </c:pt>
                <c:pt idx="1786">
                  <c:v>24616.005816989571</c:v>
                </c:pt>
                <c:pt idx="1787">
                  <c:v>24615.790387796696</c:v>
                </c:pt>
                <c:pt idx="1788">
                  <c:v>24615.574958129928</c:v>
                </c:pt>
                <c:pt idx="1789">
                  <c:v>24615.359527989269</c:v>
                </c:pt>
                <c:pt idx="1790">
                  <c:v>24615.14409737473</c:v>
                </c:pt>
                <c:pt idx="1791">
                  <c:v>24614.928666286312</c:v>
                </c:pt>
                <c:pt idx="1792">
                  <c:v>24614.713234724026</c:v>
                </c:pt>
                <c:pt idx="1793">
                  <c:v>24614.497802687871</c:v>
                </c:pt>
                <c:pt idx="1794">
                  <c:v>24614.282370177862</c:v>
                </c:pt>
                <c:pt idx="1795">
                  <c:v>24614.066937193998</c:v>
                </c:pt>
                <c:pt idx="1796">
                  <c:v>24613.851503736292</c:v>
                </c:pt>
                <c:pt idx="1797">
                  <c:v>24613.636069804743</c:v>
                </c:pt>
                <c:pt idx="1798">
                  <c:v>24613.420635399365</c:v>
                </c:pt>
                <c:pt idx="1799">
                  <c:v>24613.205200520159</c:v>
                </c:pt>
                <c:pt idx="1800">
                  <c:v>24612.989765167131</c:v>
                </c:pt>
                <c:pt idx="1801">
                  <c:v>24612.774329340289</c:v>
                </c:pt>
                <c:pt idx="1802">
                  <c:v>24612.558893039641</c:v>
                </c:pt>
                <c:pt idx="1803">
                  <c:v>24612.343456265193</c:v>
                </c:pt>
                <c:pt idx="1804">
                  <c:v>24612.128019016945</c:v>
                </c:pt>
                <c:pt idx="1805">
                  <c:v>24611.912581294913</c:v>
                </c:pt>
                <c:pt idx="1806">
                  <c:v>24611.697143099096</c:v>
                </c:pt>
                <c:pt idx="1807">
                  <c:v>24611.481704429501</c:v>
                </c:pt>
                <c:pt idx="1808">
                  <c:v>24611.266265286136</c:v>
                </c:pt>
                <c:pt idx="1809">
                  <c:v>24611.050825669005</c:v>
                </c:pt>
                <c:pt idx="1810">
                  <c:v>24610.835385578117</c:v>
                </c:pt>
                <c:pt idx="1811">
                  <c:v>24610.619945013477</c:v>
                </c:pt>
                <c:pt idx="1812">
                  <c:v>24610.404503975093</c:v>
                </c:pt>
                <c:pt idx="1813">
                  <c:v>24610.189062462967</c:v>
                </c:pt>
                <c:pt idx="1814">
                  <c:v>24609.973620477111</c:v>
                </c:pt>
                <c:pt idx="1815">
                  <c:v>24609.758178017528</c:v>
                </c:pt>
                <c:pt idx="1816">
                  <c:v>24609.542735084226</c:v>
                </c:pt>
                <c:pt idx="1817">
                  <c:v>24609.327291677208</c:v>
                </c:pt>
                <c:pt idx="1818">
                  <c:v>24609.111847796485</c:v>
                </c:pt>
                <c:pt idx="1819">
                  <c:v>24608.896403442057</c:v>
                </c:pt>
                <c:pt idx="1820">
                  <c:v>24608.680958613935</c:v>
                </c:pt>
                <c:pt idx="1821">
                  <c:v>24608.465513312123</c:v>
                </c:pt>
                <c:pt idx="1822">
                  <c:v>24608.250067536632</c:v>
                </c:pt>
                <c:pt idx="1823">
                  <c:v>24608.034621287461</c:v>
                </c:pt>
                <c:pt idx="1824">
                  <c:v>24607.819174564618</c:v>
                </c:pt>
                <c:pt idx="1825">
                  <c:v>24607.603727368114</c:v>
                </c:pt>
                <c:pt idx="1826">
                  <c:v>24607.388279697949</c:v>
                </c:pt>
                <c:pt idx="1827">
                  <c:v>24607.172831554137</c:v>
                </c:pt>
                <c:pt idx="1828">
                  <c:v>24606.957382936675</c:v>
                </c:pt>
                <c:pt idx="1829">
                  <c:v>24606.741933845577</c:v>
                </c:pt>
                <c:pt idx="1830">
                  <c:v>24606.526484280843</c:v>
                </c:pt>
                <c:pt idx="1831">
                  <c:v>24606.311034242481</c:v>
                </c:pt>
                <c:pt idx="1832">
                  <c:v>24606.095583730501</c:v>
                </c:pt>
                <c:pt idx="1833">
                  <c:v>24605.880132744907</c:v>
                </c:pt>
                <c:pt idx="1834">
                  <c:v>24605.664681285707</c:v>
                </c:pt>
                <c:pt idx="1835">
                  <c:v>24605.449229352904</c:v>
                </c:pt>
                <c:pt idx="1836">
                  <c:v>24605.233776946505</c:v>
                </c:pt>
                <c:pt idx="1837">
                  <c:v>24605.018324066517</c:v>
                </c:pt>
                <c:pt idx="1838">
                  <c:v>24604.802870712945</c:v>
                </c:pt>
                <c:pt idx="1839">
                  <c:v>24604.587416885799</c:v>
                </c:pt>
                <c:pt idx="1840">
                  <c:v>24604.371962585079</c:v>
                </c:pt>
                <c:pt idx="1841">
                  <c:v>24604.156507810796</c:v>
                </c:pt>
                <c:pt idx="1842">
                  <c:v>24603.941052562957</c:v>
                </c:pt>
                <c:pt idx="1843">
                  <c:v>24603.725596841563</c:v>
                </c:pt>
                <c:pt idx="1844">
                  <c:v>24603.510140646627</c:v>
                </c:pt>
                <c:pt idx="1845">
                  <c:v>24603.294683978151</c:v>
                </c:pt>
                <c:pt idx="1846">
                  <c:v>24603.07922683614</c:v>
                </c:pt>
                <c:pt idx="1847">
                  <c:v>24602.863769220603</c:v>
                </c:pt>
                <c:pt idx="1848">
                  <c:v>24602.648311131547</c:v>
                </c:pt>
                <c:pt idx="1849">
                  <c:v>24602.432852568974</c:v>
                </c:pt>
                <c:pt idx="1850">
                  <c:v>24602.217393532894</c:v>
                </c:pt>
                <c:pt idx="1851">
                  <c:v>24602.001934023312</c:v>
                </c:pt>
                <c:pt idx="1852">
                  <c:v>24601.786474040236</c:v>
                </c:pt>
                <c:pt idx="1853">
                  <c:v>24601.571013583671</c:v>
                </c:pt>
                <c:pt idx="1854">
                  <c:v>24601.355552653618</c:v>
                </c:pt>
                <c:pt idx="1855">
                  <c:v>24601.140091250094</c:v>
                </c:pt>
                <c:pt idx="1856">
                  <c:v>24600.924629373098</c:v>
                </c:pt>
                <c:pt idx="1857">
                  <c:v>24600.709167022636</c:v>
                </c:pt>
                <c:pt idx="1858">
                  <c:v>24600.493704198718</c:v>
                </c:pt>
                <c:pt idx="1859">
                  <c:v>24600.278240901345</c:v>
                </c:pt>
                <c:pt idx="1860">
                  <c:v>24600.062777130526</c:v>
                </c:pt>
                <c:pt idx="1861">
                  <c:v>24599.847312886272</c:v>
                </c:pt>
                <c:pt idx="1862">
                  <c:v>24599.631848168581</c:v>
                </c:pt>
                <c:pt idx="1863">
                  <c:v>24599.416382977462</c:v>
                </c:pt>
                <c:pt idx="1864">
                  <c:v>24599.200917312926</c:v>
                </c:pt>
                <c:pt idx="1865">
                  <c:v>24598.985451174973</c:v>
                </c:pt>
                <c:pt idx="1866">
                  <c:v>24598.769984563609</c:v>
                </c:pt>
                <c:pt idx="1867">
                  <c:v>24598.554517478842</c:v>
                </c:pt>
                <c:pt idx="1868">
                  <c:v>24598.339049920683</c:v>
                </c:pt>
                <c:pt idx="1869">
                  <c:v>24598.123581889133</c:v>
                </c:pt>
                <c:pt idx="1870">
                  <c:v>24597.908113384197</c:v>
                </c:pt>
                <c:pt idx="1871">
                  <c:v>24597.692644405888</c:v>
                </c:pt>
                <c:pt idx="1872">
                  <c:v>24597.477174954209</c:v>
                </c:pt>
                <c:pt idx="1873">
                  <c:v>24597.261705029163</c:v>
                </c:pt>
                <c:pt idx="1874">
                  <c:v>24597.046234630761</c:v>
                </c:pt>
                <c:pt idx="1875">
                  <c:v>24596.830763759004</c:v>
                </c:pt>
                <c:pt idx="1876">
                  <c:v>24596.615292413902</c:v>
                </c:pt>
                <c:pt idx="1877">
                  <c:v>24596.399820595459</c:v>
                </c:pt>
                <c:pt idx="1878">
                  <c:v>24596.184348303686</c:v>
                </c:pt>
                <c:pt idx="1879">
                  <c:v>24595.968875538583</c:v>
                </c:pt>
                <c:pt idx="1880">
                  <c:v>24595.753402300157</c:v>
                </c:pt>
                <c:pt idx="1881">
                  <c:v>24595.537928588416</c:v>
                </c:pt>
                <c:pt idx="1882">
                  <c:v>24595.322454403369</c:v>
                </c:pt>
                <c:pt idx="1883">
                  <c:v>24595.106979745018</c:v>
                </c:pt>
                <c:pt idx="1884">
                  <c:v>24594.89150461337</c:v>
                </c:pt>
                <c:pt idx="1885">
                  <c:v>24594.676029008435</c:v>
                </c:pt>
                <c:pt idx="1886">
                  <c:v>24594.460552930217</c:v>
                </c:pt>
                <c:pt idx="1887">
                  <c:v>24594.24507637872</c:v>
                </c:pt>
                <c:pt idx="1888">
                  <c:v>24594.029599353951</c:v>
                </c:pt>
                <c:pt idx="1889">
                  <c:v>24593.814121855918</c:v>
                </c:pt>
                <c:pt idx="1890">
                  <c:v>24593.598643884627</c:v>
                </c:pt>
                <c:pt idx="1891">
                  <c:v>24593.383165440082</c:v>
                </c:pt>
                <c:pt idx="1892">
                  <c:v>24593.167686522291</c:v>
                </c:pt>
                <c:pt idx="1893">
                  <c:v>24592.952207131257</c:v>
                </c:pt>
                <c:pt idx="1894">
                  <c:v>24592.736727266991</c:v>
                </c:pt>
                <c:pt idx="1895">
                  <c:v>24592.521246929497</c:v>
                </c:pt>
                <c:pt idx="1896">
                  <c:v>24592.305766118781</c:v>
                </c:pt>
                <c:pt idx="1897">
                  <c:v>24592.090284834849</c:v>
                </c:pt>
                <c:pt idx="1898">
                  <c:v>24591.87480307771</c:v>
                </c:pt>
                <c:pt idx="1899">
                  <c:v>24591.659320847368</c:v>
                </c:pt>
                <c:pt idx="1900">
                  <c:v>24591.443838143827</c:v>
                </c:pt>
                <c:pt idx="1901">
                  <c:v>24591.228354967097</c:v>
                </c:pt>
                <c:pt idx="1902">
                  <c:v>24591.012871317183</c:v>
                </c:pt>
                <c:pt idx="1903">
                  <c:v>24590.797387194092</c:v>
                </c:pt>
                <c:pt idx="1904">
                  <c:v>24590.581902597831</c:v>
                </c:pt>
                <c:pt idx="1905">
                  <c:v>24590.366417528403</c:v>
                </c:pt>
                <c:pt idx="1906">
                  <c:v>24590.150931985812</c:v>
                </c:pt>
                <c:pt idx="1907">
                  <c:v>24589.93544597007</c:v>
                </c:pt>
                <c:pt idx="1908">
                  <c:v>24589.719959481183</c:v>
                </c:pt>
                <c:pt idx="1909">
                  <c:v>24589.504472519155</c:v>
                </c:pt>
                <c:pt idx="1910">
                  <c:v>24589.288985083993</c:v>
                </c:pt>
                <c:pt idx="1911">
                  <c:v>24589.073497175701</c:v>
                </c:pt>
                <c:pt idx="1912">
                  <c:v>24588.858008794286</c:v>
                </c:pt>
                <c:pt idx="1913">
                  <c:v>24588.642519939756</c:v>
                </c:pt>
                <c:pt idx="1914">
                  <c:v>24588.427030612118</c:v>
                </c:pt>
                <c:pt idx="1915">
                  <c:v>24588.211540811375</c:v>
                </c:pt>
                <c:pt idx="1916">
                  <c:v>24587.996050537535</c:v>
                </c:pt>
                <c:pt idx="1917">
                  <c:v>24587.780559790604</c:v>
                </c:pt>
                <c:pt idx="1918">
                  <c:v>24587.565068570588</c:v>
                </c:pt>
                <c:pt idx="1919">
                  <c:v>24587.349576877492</c:v>
                </c:pt>
                <c:pt idx="1920">
                  <c:v>24587.134084711328</c:v>
                </c:pt>
                <c:pt idx="1921">
                  <c:v>24586.918592072096</c:v>
                </c:pt>
                <c:pt idx="1922">
                  <c:v>24586.703098959802</c:v>
                </c:pt>
                <c:pt idx="1923">
                  <c:v>24586.487605374456</c:v>
                </c:pt>
                <c:pt idx="1924">
                  <c:v>24586.272111316062</c:v>
                </c:pt>
                <c:pt idx="1925">
                  <c:v>24586.056616784626</c:v>
                </c:pt>
                <c:pt idx="1926">
                  <c:v>24585.841121780155</c:v>
                </c:pt>
                <c:pt idx="1927">
                  <c:v>24585.625626302655</c:v>
                </c:pt>
                <c:pt idx="1928">
                  <c:v>24585.410130352135</c:v>
                </c:pt>
                <c:pt idx="1929">
                  <c:v>24585.194633928597</c:v>
                </c:pt>
                <c:pt idx="1930">
                  <c:v>24584.979137032049</c:v>
                </c:pt>
                <c:pt idx="1931">
                  <c:v>24584.763639662498</c:v>
                </c:pt>
                <c:pt idx="1932">
                  <c:v>24584.548141819949</c:v>
                </c:pt>
                <c:pt idx="1933">
                  <c:v>24584.332643504407</c:v>
                </c:pt>
                <c:pt idx="1934">
                  <c:v>24584.117144715881</c:v>
                </c:pt>
                <c:pt idx="1935">
                  <c:v>24583.901645454374</c:v>
                </c:pt>
                <c:pt idx="1936">
                  <c:v>24583.686145719894</c:v>
                </c:pt>
                <c:pt idx="1937">
                  <c:v>24583.470645512451</c:v>
                </c:pt>
                <c:pt idx="1938">
                  <c:v>24583.255144832045</c:v>
                </c:pt>
                <c:pt idx="1939">
                  <c:v>24583.039643678687</c:v>
                </c:pt>
                <c:pt idx="1940">
                  <c:v>24582.824142052381</c:v>
                </c:pt>
                <c:pt idx="1941">
                  <c:v>24582.60863995313</c:v>
                </c:pt>
                <c:pt idx="1942">
                  <c:v>24582.393137380946</c:v>
                </c:pt>
                <c:pt idx="1943">
                  <c:v>24582.177634335832</c:v>
                </c:pt>
                <c:pt idx="1944">
                  <c:v>24581.962130817792</c:v>
                </c:pt>
                <c:pt idx="1945">
                  <c:v>24581.746626826836</c:v>
                </c:pt>
                <c:pt idx="1946">
                  <c:v>24581.531122362969</c:v>
                </c:pt>
                <c:pt idx="1947">
                  <c:v>24581.315617426197</c:v>
                </c:pt>
                <c:pt idx="1948">
                  <c:v>24581.100112016527</c:v>
                </c:pt>
                <c:pt idx="1949">
                  <c:v>24580.884606133968</c:v>
                </c:pt>
                <c:pt idx="1950">
                  <c:v>24580.669099778523</c:v>
                </c:pt>
                <c:pt idx="1951">
                  <c:v>24580.453592950198</c:v>
                </c:pt>
                <c:pt idx="1952">
                  <c:v>24580.238085648998</c:v>
                </c:pt>
                <c:pt idx="1953">
                  <c:v>24580.02257787493</c:v>
                </c:pt>
                <c:pt idx="1954">
                  <c:v>24579.807069628001</c:v>
                </c:pt>
                <c:pt idx="1955">
                  <c:v>24579.591560908219</c:v>
                </c:pt>
                <c:pt idx="1956">
                  <c:v>24579.376051715586</c:v>
                </c:pt>
                <c:pt idx="1957">
                  <c:v>24579.160542050111</c:v>
                </c:pt>
                <c:pt idx="1958">
                  <c:v>24578.9450319118</c:v>
                </c:pt>
                <c:pt idx="1959">
                  <c:v>24578.729521300658</c:v>
                </c:pt>
                <c:pt idx="1960">
                  <c:v>24578.514010216692</c:v>
                </c:pt>
                <c:pt idx="1961">
                  <c:v>24578.298498659908</c:v>
                </c:pt>
                <c:pt idx="1962">
                  <c:v>24578.08298663031</c:v>
                </c:pt>
                <c:pt idx="1963">
                  <c:v>24577.86747412791</c:v>
                </c:pt>
                <c:pt idx="1964">
                  <c:v>24577.651961152711</c:v>
                </c:pt>
                <c:pt idx="1965">
                  <c:v>24577.436447704717</c:v>
                </c:pt>
                <c:pt idx="1966">
                  <c:v>24577.220933783938</c:v>
                </c:pt>
                <c:pt idx="1967">
                  <c:v>24577.005419390378</c:v>
                </c:pt>
                <c:pt idx="1968">
                  <c:v>24576.789904524041</c:v>
                </c:pt>
                <c:pt idx="1969">
                  <c:v>24576.574389184938</c:v>
                </c:pt>
                <c:pt idx="1970">
                  <c:v>24576.358873373072</c:v>
                </c:pt>
                <c:pt idx="1971">
                  <c:v>24576.143357088451</c:v>
                </c:pt>
                <c:pt idx="1972">
                  <c:v>24575.927840331078</c:v>
                </c:pt>
                <c:pt idx="1973">
                  <c:v>24575.712323100965</c:v>
                </c:pt>
                <c:pt idx="1974">
                  <c:v>24575.496805398114</c:v>
                </c:pt>
                <c:pt idx="1975">
                  <c:v>24575.281287222529</c:v>
                </c:pt>
                <c:pt idx="1976">
                  <c:v>24575.065768574223</c:v>
                </c:pt>
                <c:pt idx="1977">
                  <c:v>24574.850249453197</c:v>
                </c:pt>
                <c:pt idx="1978">
                  <c:v>24574.634729859459</c:v>
                </c:pt>
                <c:pt idx="1979">
                  <c:v>24574.419209793014</c:v>
                </c:pt>
                <c:pt idx="1980">
                  <c:v>24574.203689253871</c:v>
                </c:pt>
                <c:pt idx="1981">
                  <c:v>24573.988168242031</c:v>
                </c:pt>
                <c:pt idx="1982">
                  <c:v>24573.772646757505</c:v>
                </c:pt>
                <c:pt idx="1983">
                  <c:v>24573.557124800296</c:v>
                </c:pt>
                <c:pt idx="1984">
                  <c:v>24573.341602370412</c:v>
                </c:pt>
                <c:pt idx="1985">
                  <c:v>24573.12607946786</c:v>
                </c:pt>
                <c:pt idx="1986">
                  <c:v>24572.910556092647</c:v>
                </c:pt>
                <c:pt idx="1987">
                  <c:v>24572.695032244777</c:v>
                </c:pt>
                <c:pt idx="1988">
                  <c:v>24572.479507924258</c:v>
                </c:pt>
                <c:pt idx="1989">
                  <c:v>24572.263983131088</c:v>
                </c:pt>
                <c:pt idx="1990">
                  <c:v>24572.048457865283</c:v>
                </c:pt>
                <c:pt idx="1991">
                  <c:v>24571.832932126847</c:v>
                </c:pt>
                <c:pt idx="1992">
                  <c:v>24571.617405915782</c:v>
                </c:pt>
                <c:pt idx="1993">
                  <c:v>24571.4018792321</c:v>
                </c:pt>
                <c:pt idx="1994">
                  <c:v>24571.186352075805</c:v>
                </c:pt>
                <c:pt idx="1995">
                  <c:v>24570.970824446904</c:v>
                </c:pt>
                <c:pt idx="1996">
                  <c:v>24570.7552963454</c:v>
                </c:pt>
                <c:pt idx="1997">
                  <c:v>24570.539767771301</c:v>
                </c:pt>
                <c:pt idx="1998">
                  <c:v>24570.324238724614</c:v>
                </c:pt>
                <c:pt idx="1999">
                  <c:v>24570.108709205346</c:v>
                </c:pt>
                <c:pt idx="2000">
                  <c:v>24569.893179213501</c:v>
                </c:pt>
                <c:pt idx="2001">
                  <c:v>24569.677648749086</c:v>
                </c:pt>
                <c:pt idx="2002">
                  <c:v>24569.462117812105</c:v>
                </c:pt>
                <c:pt idx="2003">
                  <c:v>24569.246586402565</c:v>
                </c:pt>
                <c:pt idx="2004">
                  <c:v>24569.031054520477</c:v>
                </c:pt>
                <c:pt idx="2005">
                  <c:v>24568.815522165842</c:v>
                </c:pt>
                <c:pt idx="2006">
                  <c:v>24568.599989338669</c:v>
                </c:pt>
                <c:pt idx="2007">
                  <c:v>24568.384456038963</c:v>
                </c:pt>
                <c:pt idx="2008">
                  <c:v>24568.16892226673</c:v>
                </c:pt>
                <c:pt idx="2009">
                  <c:v>24567.953388021979</c:v>
                </c:pt>
                <c:pt idx="2010">
                  <c:v>24567.737853304712</c:v>
                </c:pt>
                <c:pt idx="2011">
                  <c:v>24567.522318114934</c:v>
                </c:pt>
                <c:pt idx="2012">
                  <c:v>24567.306782452655</c:v>
                </c:pt>
                <c:pt idx="2013">
                  <c:v>24567.091246317879</c:v>
                </c:pt>
                <c:pt idx="2014">
                  <c:v>24566.875709710617</c:v>
                </c:pt>
                <c:pt idx="2015">
                  <c:v>24566.660172630869</c:v>
                </c:pt>
                <c:pt idx="2016">
                  <c:v>24566.444635078646</c:v>
                </c:pt>
                <c:pt idx="2017">
                  <c:v>24566.229097053951</c:v>
                </c:pt>
                <c:pt idx="2018">
                  <c:v>24566.013558556788</c:v>
                </c:pt>
                <c:pt idx="2019">
                  <c:v>24565.798019587168</c:v>
                </c:pt>
                <c:pt idx="2020">
                  <c:v>24565.582480145094</c:v>
                </c:pt>
                <c:pt idx="2021">
                  <c:v>24565.366940230575</c:v>
                </c:pt>
                <c:pt idx="2022">
                  <c:v>24565.151399843617</c:v>
                </c:pt>
                <c:pt idx="2023">
                  <c:v>24564.935858984227</c:v>
                </c:pt>
                <c:pt idx="2024">
                  <c:v>24564.720317652405</c:v>
                </c:pt>
                <c:pt idx="2025">
                  <c:v>24564.504775848163</c:v>
                </c:pt>
                <c:pt idx="2026">
                  <c:v>24564.289233571504</c:v>
                </c:pt>
                <c:pt idx="2027">
                  <c:v>24564.073690822439</c:v>
                </c:pt>
                <c:pt idx="2028">
                  <c:v>24563.858147600971</c:v>
                </c:pt>
                <c:pt idx="2029">
                  <c:v>24563.642603907105</c:v>
                </c:pt>
                <c:pt idx="2030">
                  <c:v>24563.427059740847</c:v>
                </c:pt>
                <c:pt idx="2031">
                  <c:v>24563.211515102204</c:v>
                </c:pt>
                <c:pt idx="2032">
                  <c:v>24562.995969991185</c:v>
                </c:pt>
                <c:pt idx="2033">
                  <c:v>24562.780424407792</c:v>
                </c:pt>
                <c:pt idx="2034">
                  <c:v>24562.564878352034</c:v>
                </c:pt>
                <c:pt idx="2035">
                  <c:v>24562.349331823913</c:v>
                </c:pt>
                <c:pt idx="2036">
                  <c:v>24562.13378482344</c:v>
                </c:pt>
                <c:pt idx="2037">
                  <c:v>24561.918237350619</c:v>
                </c:pt>
                <c:pt idx="2038">
                  <c:v>24561.702689405458</c:v>
                </c:pt>
                <c:pt idx="2039">
                  <c:v>24561.487140987963</c:v>
                </c:pt>
                <c:pt idx="2040">
                  <c:v>24561.271592098135</c:v>
                </c:pt>
                <c:pt idx="2041">
                  <c:v>24561.056042735985</c:v>
                </c:pt>
                <c:pt idx="2042">
                  <c:v>24560.84049290152</c:v>
                </c:pt>
                <c:pt idx="2043">
                  <c:v>24560.624942594746</c:v>
                </c:pt>
                <c:pt idx="2044">
                  <c:v>24560.409391815669</c:v>
                </c:pt>
                <c:pt idx="2045">
                  <c:v>24560.19384056429</c:v>
                </c:pt>
                <c:pt idx="2046">
                  <c:v>24559.978288840619</c:v>
                </c:pt>
                <c:pt idx="2047">
                  <c:v>24559.762736644665</c:v>
                </c:pt>
                <c:pt idx="2048">
                  <c:v>24559.547183976432</c:v>
                </c:pt>
                <c:pt idx="2049">
                  <c:v>24559.331630835921</c:v>
                </c:pt>
                <c:pt idx="2050">
                  <c:v>24559.116077223145</c:v>
                </c:pt>
                <c:pt idx="2051">
                  <c:v>24558.900523138109</c:v>
                </c:pt>
                <c:pt idx="2052">
                  <c:v>24558.684968580819</c:v>
                </c:pt>
                <c:pt idx="2053">
                  <c:v>24558.469413551276</c:v>
                </c:pt>
                <c:pt idx="2054">
                  <c:v>24558.253858049491</c:v>
                </c:pt>
                <c:pt idx="2055">
                  <c:v>24558.038302075471</c:v>
                </c:pt>
                <c:pt idx="2056">
                  <c:v>24557.822745629222</c:v>
                </c:pt>
                <c:pt idx="2057">
                  <c:v>24557.607188710746</c:v>
                </c:pt>
                <c:pt idx="2058">
                  <c:v>24557.391631320053</c:v>
                </c:pt>
                <c:pt idx="2059">
                  <c:v>24557.176073457151</c:v>
                </c:pt>
                <c:pt idx="2060">
                  <c:v>24556.960515122038</c:v>
                </c:pt>
                <c:pt idx="2061">
                  <c:v>24556.744956314727</c:v>
                </c:pt>
                <c:pt idx="2062">
                  <c:v>24556.529397035225</c:v>
                </c:pt>
                <c:pt idx="2063">
                  <c:v>24556.313837283538</c:v>
                </c:pt>
                <c:pt idx="2064">
                  <c:v>24556.098277059667</c:v>
                </c:pt>
                <c:pt idx="2065">
                  <c:v>24555.882716363623</c:v>
                </c:pt>
                <c:pt idx="2066">
                  <c:v>24555.66715519541</c:v>
                </c:pt>
                <c:pt idx="2067">
                  <c:v>24555.45159355503</c:v>
                </c:pt>
                <c:pt idx="2068">
                  <c:v>24555.236031442495</c:v>
                </c:pt>
                <c:pt idx="2069">
                  <c:v>24555.020468857812</c:v>
                </c:pt>
                <c:pt idx="2070">
                  <c:v>24554.804905800986</c:v>
                </c:pt>
                <c:pt idx="2071">
                  <c:v>24554.589342272022</c:v>
                </c:pt>
                <c:pt idx="2072">
                  <c:v>24554.373778270925</c:v>
                </c:pt>
                <c:pt idx="2073">
                  <c:v>24554.158213797706</c:v>
                </c:pt>
                <c:pt idx="2074">
                  <c:v>24553.942648852364</c:v>
                </c:pt>
                <c:pt idx="2075">
                  <c:v>24553.727083434911</c:v>
                </c:pt>
                <c:pt idx="2076">
                  <c:v>24553.51151754535</c:v>
                </c:pt>
                <c:pt idx="2077">
                  <c:v>24553.295951183689</c:v>
                </c:pt>
                <c:pt idx="2078">
                  <c:v>24553.080384349931</c:v>
                </c:pt>
                <c:pt idx="2079">
                  <c:v>24552.864817044087</c:v>
                </c:pt>
                <c:pt idx="2080">
                  <c:v>24552.649249266156</c:v>
                </c:pt>
                <c:pt idx="2081">
                  <c:v>24552.433681016151</c:v>
                </c:pt>
                <c:pt idx="2082">
                  <c:v>24552.218112294078</c:v>
                </c:pt>
                <c:pt idx="2083">
                  <c:v>24552.002543099941</c:v>
                </c:pt>
                <c:pt idx="2084">
                  <c:v>24551.786973433747</c:v>
                </c:pt>
                <c:pt idx="2085">
                  <c:v>24551.571403295504</c:v>
                </c:pt>
                <c:pt idx="2086">
                  <c:v>24551.355832685211</c:v>
                </c:pt>
                <c:pt idx="2087">
                  <c:v>24551.140261602879</c:v>
                </c:pt>
                <c:pt idx="2088">
                  <c:v>24550.924690048516</c:v>
                </c:pt>
                <c:pt idx="2089">
                  <c:v>24550.709118022125</c:v>
                </c:pt>
                <c:pt idx="2090">
                  <c:v>24550.493545523714</c:v>
                </c:pt>
                <c:pt idx="2091">
                  <c:v>24550.277972553289</c:v>
                </c:pt>
                <c:pt idx="2092">
                  <c:v>24550.062399110855</c:v>
                </c:pt>
                <c:pt idx="2093">
                  <c:v>24549.846825196419</c:v>
                </c:pt>
                <c:pt idx="2094">
                  <c:v>24549.631250809984</c:v>
                </c:pt>
                <c:pt idx="2095">
                  <c:v>24549.415675951561</c:v>
                </c:pt>
                <c:pt idx="2096">
                  <c:v>24549.200100621154</c:v>
                </c:pt>
                <c:pt idx="2097">
                  <c:v>24548.98452481877</c:v>
                </c:pt>
                <c:pt idx="2098">
                  <c:v>24548.768948544413</c:v>
                </c:pt>
                <c:pt idx="2099">
                  <c:v>24548.553371798091</c:v>
                </c:pt>
                <c:pt idx="2100">
                  <c:v>24548.337794579809</c:v>
                </c:pt>
                <c:pt idx="2101">
                  <c:v>24548.122216889577</c:v>
                </c:pt>
                <c:pt idx="2102">
                  <c:v>24547.906638727396</c:v>
                </c:pt>
                <c:pt idx="2103">
                  <c:v>24547.691060093275</c:v>
                </c:pt>
                <c:pt idx="2104">
                  <c:v>24547.475480987217</c:v>
                </c:pt>
                <c:pt idx="2105">
                  <c:v>24547.259901409234</c:v>
                </c:pt>
                <c:pt idx="2106">
                  <c:v>24547.044321359328</c:v>
                </c:pt>
                <c:pt idx="2107">
                  <c:v>24546.828740837504</c:v>
                </c:pt>
                <c:pt idx="2108">
                  <c:v>24546.613159843771</c:v>
                </c:pt>
                <c:pt idx="2109">
                  <c:v>24546.397578378135</c:v>
                </c:pt>
                <c:pt idx="2110">
                  <c:v>24546.181996440602</c:v>
                </c:pt>
                <c:pt idx="2111">
                  <c:v>24545.96641403118</c:v>
                </c:pt>
                <c:pt idx="2112">
                  <c:v>24545.750831149868</c:v>
                </c:pt>
                <c:pt idx="2113">
                  <c:v>24545.535247796681</c:v>
                </c:pt>
                <c:pt idx="2114">
                  <c:v>24545.319663971619</c:v>
                </c:pt>
                <c:pt idx="2115">
                  <c:v>24545.104079674689</c:v>
                </c:pt>
                <c:pt idx="2116">
                  <c:v>24544.888494905899</c:v>
                </c:pt>
                <c:pt idx="2117">
                  <c:v>24544.672909665256</c:v>
                </c:pt>
                <c:pt idx="2118">
                  <c:v>24544.45732395276</c:v>
                </c:pt>
                <c:pt idx="2119">
                  <c:v>24544.241737768425</c:v>
                </c:pt>
                <c:pt idx="2120">
                  <c:v>24544.026151112255</c:v>
                </c:pt>
                <c:pt idx="2121">
                  <c:v>24543.810563984254</c:v>
                </c:pt>
                <c:pt idx="2122">
                  <c:v>24543.594976384429</c:v>
                </c:pt>
                <c:pt idx="2123">
                  <c:v>24543.379388312784</c:v>
                </c:pt>
                <c:pt idx="2124">
                  <c:v>24543.163799769329</c:v>
                </c:pt>
                <c:pt idx="2125">
                  <c:v>24542.948210754068</c:v>
                </c:pt>
                <c:pt idx="2126">
                  <c:v>24542.732621267009</c:v>
                </c:pt>
                <c:pt idx="2127">
                  <c:v>24542.517031308154</c:v>
                </c:pt>
                <c:pt idx="2128">
                  <c:v>24542.301440877516</c:v>
                </c:pt>
                <c:pt idx="2129">
                  <c:v>24542.085849975094</c:v>
                </c:pt>
                <c:pt idx="2130">
                  <c:v>24541.870258600899</c:v>
                </c:pt>
                <c:pt idx="2131">
                  <c:v>24541.654666754934</c:v>
                </c:pt>
                <c:pt idx="2132">
                  <c:v>24541.439074437207</c:v>
                </c:pt>
                <c:pt idx="2133">
                  <c:v>24541.223481647721</c:v>
                </c:pt>
                <c:pt idx="2134">
                  <c:v>24541.007888386488</c:v>
                </c:pt>
                <c:pt idx="2135">
                  <c:v>24540.792294653511</c:v>
                </c:pt>
                <c:pt idx="2136">
                  <c:v>24540.576700448797</c:v>
                </c:pt>
                <c:pt idx="2137">
                  <c:v>24540.36110577235</c:v>
                </c:pt>
                <c:pt idx="2138">
                  <c:v>24540.145510624177</c:v>
                </c:pt>
                <c:pt idx="2139">
                  <c:v>24539.929915004286</c:v>
                </c:pt>
                <c:pt idx="2140">
                  <c:v>24539.714318912684</c:v>
                </c:pt>
                <c:pt idx="2141">
                  <c:v>24539.49872234937</c:v>
                </c:pt>
                <c:pt idx="2142">
                  <c:v>24539.283125314359</c:v>
                </c:pt>
                <c:pt idx="2143">
                  <c:v>24539.067527807652</c:v>
                </c:pt>
                <c:pt idx="2144">
                  <c:v>24538.851929829256</c:v>
                </c:pt>
                <c:pt idx="2145">
                  <c:v>24538.636331379177</c:v>
                </c:pt>
                <c:pt idx="2146">
                  <c:v>24538.420732457424</c:v>
                </c:pt>
                <c:pt idx="2147">
                  <c:v>24538.205133063999</c:v>
                </c:pt>
                <c:pt idx="2148">
                  <c:v>24537.98953319891</c:v>
                </c:pt>
                <c:pt idx="2149">
                  <c:v>24537.773932862161</c:v>
                </c:pt>
                <c:pt idx="2150">
                  <c:v>24537.558332053763</c:v>
                </c:pt>
                <c:pt idx="2151">
                  <c:v>24537.342730773718</c:v>
                </c:pt>
                <c:pt idx="2152">
                  <c:v>24537.127129022036</c:v>
                </c:pt>
                <c:pt idx="2153">
                  <c:v>24536.911526798718</c:v>
                </c:pt>
                <c:pt idx="2154">
                  <c:v>24536.695924103769</c:v>
                </c:pt>
                <c:pt idx="2155">
                  <c:v>24536.480320937204</c:v>
                </c:pt>
                <c:pt idx="2156">
                  <c:v>24536.264717299022</c:v>
                </c:pt>
                <c:pt idx="2157">
                  <c:v>24536.04911318923</c:v>
                </c:pt>
                <c:pt idx="2158">
                  <c:v>24535.833508607837</c:v>
                </c:pt>
                <c:pt idx="2159">
                  <c:v>24535.617903554848</c:v>
                </c:pt>
                <c:pt idx="2160">
                  <c:v>24535.402298030269</c:v>
                </c:pt>
                <c:pt idx="2161">
                  <c:v>24535.186692034102</c:v>
                </c:pt>
                <c:pt idx="2162">
                  <c:v>24534.971085566358</c:v>
                </c:pt>
                <c:pt idx="2163">
                  <c:v>24534.755478627041</c:v>
                </c:pt>
                <c:pt idx="2164">
                  <c:v>24534.539871216162</c:v>
                </c:pt>
                <c:pt idx="2165">
                  <c:v>24534.324263333721</c:v>
                </c:pt>
                <c:pt idx="2166">
                  <c:v>24534.108654979729</c:v>
                </c:pt>
                <c:pt idx="2167">
                  <c:v>24533.893046154186</c:v>
                </c:pt>
                <c:pt idx="2168">
                  <c:v>24533.677436857102</c:v>
                </c:pt>
                <c:pt idx="2169">
                  <c:v>24533.461827088486</c:v>
                </c:pt>
                <c:pt idx="2170">
                  <c:v>24533.246216848336</c:v>
                </c:pt>
                <c:pt idx="2171">
                  <c:v>24533.030606136668</c:v>
                </c:pt>
                <c:pt idx="2172">
                  <c:v>24532.814994953482</c:v>
                </c:pt>
                <c:pt idx="2173">
                  <c:v>24532.599383298781</c:v>
                </c:pt>
                <c:pt idx="2174">
                  <c:v>24532.383771172579</c:v>
                </c:pt>
                <c:pt idx="2175">
                  <c:v>24532.168158574877</c:v>
                </c:pt>
                <c:pt idx="2176">
                  <c:v>24531.952545505683</c:v>
                </c:pt>
                <c:pt idx="2177">
                  <c:v>24531.736931965002</c:v>
                </c:pt>
                <c:pt idx="2178">
                  <c:v>24531.52131795284</c:v>
                </c:pt>
                <c:pt idx="2179">
                  <c:v>24531.305703469206</c:v>
                </c:pt>
                <c:pt idx="2180">
                  <c:v>24531.090088514102</c:v>
                </c:pt>
                <c:pt idx="2181">
                  <c:v>24530.874473087537</c:v>
                </c:pt>
                <c:pt idx="2182">
                  <c:v>24530.658857189519</c:v>
                </c:pt>
                <c:pt idx="2183">
                  <c:v>24530.443240820048</c:v>
                </c:pt>
                <c:pt idx="2184">
                  <c:v>24530.227623979132</c:v>
                </c:pt>
                <c:pt idx="2185">
                  <c:v>24530.012006666781</c:v>
                </c:pt>
                <c:pt idx="2186">
                  <c:v>24529.796388882998</c:v>
                </c:pt>
                <c:pt idx="2187">
                  <c:v>24529.580770627788</c:v>
                </c:pt>
                <c:pt idx="2188">
                  <c:v>24529.365151901162</c:v>
                </c:pt>
                <c:pt idx="2189">
                  <c:v>24529.149532703123</c:v>
                </c:pt>
                <c:pt idx="2190">
                  <c:v>24528.933913033674</c:v>
                </c:pt>
                <c:pt idx="2191">
                  <c:v>24528.718292892831</c:v>
                </c:pt>
                <c:pt idx="2192">
                  <c:v>24528.502672280589</c:v>
                </c:pt>
                <c:pt idx="2193">
                  <c:v>24528.28705119696</c:v>
                </c:pt>
                <c:pt idx="2194">
                  <c:v>24528.07142964195</c:v>
                </c:pt>
                <c:pt idx="2195">
                  <c:v>24527.855807615564</c:v>
                </c:pt>
                <c:pt idx="2196">
                  <c:v>24527.640185117805</c:v>
                </c:pt>
                <c:pt idx="2197">
                  <c:v>24527.424562148684</c:v>
                </c:pt>
                <c:pt idx="2198">
                  <c:v>24527.208938708205</c:v>
                </c:pt>
                <c:pt idx="2199">
                  <c:v>24526.993314796375</c:v>
                </c:pt>
                <c:pt idx="2200">
                  <c:v>24526.777690413201</c:v>
                </c:pt>
                <c:pt idx="2201">
                  <c:v>24526.562065558686</c:v>
                </c:pt>
                <c:pt idx="2202">
                  <c:v>24526.346440232839</c:v>
                </c:pt>
                <c:pt idx="2203">
                  <c:v>24526.130814435666</c:v>
                </c:pt>
                <c:pt idx="2204">
                  <c:v>24525.915188167171</c:v>
                </c:pt>
                <c:pt idx="2205">
                  <c:v>24525.699561427362</c:v>
                </c:pt>
                <c:pt idx="2206">
                  <c:v>24525.483934216241</c:v>
                </c:pt>
                <c:pt idx="2207">
                  <c:v>24525.268306533821</c:v>
                </c:pt>
                <c:pt idx="2208">
                  <c:v>24525.052678380103</c:v>
                </c:pt>
                <c:pt idx="2209">
                  <c:v>24524.837049755093</c:v>
                </c:pt>
                <c:pt idx="2210">
                  <c:v>24524.621420658801</c:v>
                </c:pt>
                <c:pt idx="2211">
                  <c:v>24524.405791091231</c:v>
                </c:pt>
                <c:pt idx="2212">
                  <c:v>24524.190161052389</c:v>
                </c:pt>
                <c:pt idx="2213">
                  <c:v>24523.97453054228</c:v>
                </c:pt>
                <c:pt idx="2214">
                  <c:v>24523.758899560915</c:v>
                </c:pt>
                <c:pt idx="2215">
                  <c:v>24523.543268108293</c:v>
                </c:pt>
                <c:pt idx="2216">
                  <c:v>24523.327636184422</c:v>
                </c:pt>
                <c:pt idx="2217">
                  <c:v>24523.112003789309</c:v>
                </c:pt>
                <c:pt idx="2218">
                  <c:v>24522.896370922965</c:v>
                </c:pt>
                <c:pt idx="2219">
                  <c:v>24522.68073758539</c:v>
                </c:pt>
                <c:pt idx="2220">
                  <c:v>24522.465103776591</c:v>
                </c:pt>
                <c:pt idx="2221">
                  <c:v>24522.249469496575</c:v>
                </c:pt>
                <c:pt idx="2222">
                  <c:v>24522.033834745351</c:v>
                </c:pt>
                <c:pt idx="2223">
                  <c:v>24521.818199522921</c:v>
                </c:pt>
                <c:pt idx="2224">
                  <c:v>24521.602563829292</c:v>
                </c:pt>
                <c:pt idx="2225">
                  <c:v>24521.386927664469</c:v>
                </c:pt>
                <c:pt idx="2226">
                  <c:v>24521.171291028462</c:v>
                </c:pt>
                <c:pt idx="2227">
                  <c:v>24520.955653921275</c:v>
                </c:pt>
                <c:pt idx="2228">
                  <c:v>24520.740016342912</c:v>
                </c:pt>
                <c:pt idx="2229">
                  <c:v>24520.524378293379</c:v>
                </c:pt>
                <c:pt idx="2230">
                  <c:v>24520.308739772689</c:v>
                </c:pt>
                <c:pt idx="2231">
                  <c:v>24520.093100780843</c:v>
                </c:pt>
                <c:pt idx="2232">
                  <c:v>24519.877461317847</c:v>
                </c:pt>
                <c:pt idx="2233">
                  <c:v>24519.661821383706</c:v>
                </c:pt>
                <c:pt idx="2234">
                  <c:v>24519.446180978426</c:v>
                </c:pt>
                <c:pt idx="2235">
                  <c:v>24519.230540102017</c:v>
                </c:pt>
                <c:pt idx="2236">
                  <c:v>24519.014898754482</c:v>
                </c:pt>
                <c:pt idx="2237">
                  <c:v>24518.799256935828</c:v>
                </c:pt>
                <c:pt idx="2238">
                  <c:v>24518.583614646061</c:v>
                </c:pt>
                <c:pt idx="2239">
                  <c:v>24518.367971885185</c:v>
                </c:pt>
                <c:pt idx="2240">
                  <c:v>24518.15232865321</c:v>
                </c:pt>
                <c:pt idx="2241">
                  <c:v>24517.936684950142</c:v>
                </c:pt>
                <c:pt idx="2242">
                  <c:v>24517.721040775985</c:v>
                </c:pt>
                <c:pt idx="2243">
                  <c:v>24517.505396130742</c:v>
                </c:pt>
                <c:pt idx="2244">
                  <c:v>24517.289751014425</c:v>
                </c:pt>
                <c:pt idx="2245">
                  <c:v>24517.07410542704</c:v>
                </c:pt>
                <c:pt idx="2246">
                  <c:v>24516.858459368588</c:v>
                </c:pt>
                <c:pt idx="2247">
                  <c:v>24516.64281283908</c:v>
                </c:pt>
                <c:pt idx="2248">
                  <c:v>24516.427165838519</c:v>
                </c:pt>
                <c:pt idx="2249">
                  <c:v>24516.211518366912</c:v>
                </c:pt>
                <c:pt idx="2250">
                  <c:v>24515.995870424264</c:v>
                </c:pt>
                <c:pt idx="2251">
                  <c:v>24515.780222010584</c:v>
                </c:pt>
                <c:pt idx="2252">
                  <c:v>24515.564573125877</c:v>
                </c:pt>
                <c:pt idx="2253">
                  <c:v>24515.348923770147</c:v>
                </c:pt>
                <c:pt idx="2254">
                  <c:v>24515.1332739434</c:v>
                </c:pt>
                <c:pt idx="2255">
                  <c:v>24514.917623645644</c:v>
                </c:pt>
                <c:pt idx="2256">
                  <c:v>24514.701972876886</c:v>
                </c:pt>
                <c:pt idx="2257">
                  <c:v>24514.48632163713</c:v>
                </c:pt>
                <c:pt idx="2258">
                  <c:v>24514.270669926387</c:v>
                </c:pt>
                <c:pt idx="2259">
                  <c:v>24514.055017744657</c:v>
                </c:pt>
                <c:pt idx="2260">
                  <c:v>24513.83936509195</c:v>
                </c:pt>
                <c:pt idx="2261">
                  <c:v>24513.62371196827</c:v>
                </c:pt>
                <c:pt idx="2262">
                  <c:v>24513.408058373621</c:v>
                </c:pt>
                <c:pt idx="2263">
                  <c:v>24513.192404308011</c:v>
                </c:pt>
                <c:pt idx="2264">
                  <c:v>24512.976749771446</c:v>
                </c:pt>
                <c:pt idx="2265">
                  <c:v>24512.761094763933</c:v>
                </c:pt>
                <c:pt idx="2266">
                  <c:v>24512.545439285481</c:v>
                </c:pt>
                <c:pt idx="2267">
                  <c:v>24512.329783336092</c:v>
                </c:pt>
                <c:pt idx="2268">
                  <c:v>24512.114126915774</c:v>
                </c:pt>
                <c:pt idx="2269">
                  <c:v>24511.898470024531</c:v>
                </c:pt>
                <c:pt idx="2270">
                  <c:v>24511.68281266237</c:v>
                </c:pt>
                <c:pt idx="2271">
                  <c:v>24511.467154829297</c:v>
                </c:pt>
                <c:pt idx="2272">
                  <c:v>24511.251496525318</c:v>
                </c:pt>
                <c:pt idx="2273">
                  <c:v>24511.035837750438</c:v>
                </c:pt>
                <c:pt idx="2274">
                  <c:v>24510.820178504666</c:v>
                </c:pt>
                <c:pt idx="2275">
                  <c:v>24510.604518788008</c:v>
                </c:pt>
                <c:pt idx="2276">
                  <c:v>24510.388858600472</c:v>
                </c:pt>
                <c:pt idx="2277">
                  <c:v>24510.173197942058</c:v>
                </c:pt>
                <c:pt idx="2278">
                  <c:v>24509.957536812777</c:v>
                </c:pt>
                <c:pt idx="2279">
                  <c:v>24509.741875212632</c:v>
                </c:pt>
                <c:pt idx="2280">
                  <c:v>24509.526213141631</c:v>
                </c:pt>
                <c:pt idx="2281">
                  <c:v>24509.310550599777</c:v>
                </c:pt>
                <c:pt idx="2282">
                  <c:v>24509.094887587078</c:v>
                </c:pt>
                <c:pt idx="2283">
                  <c:v>24508.879224103541</c:v>
                </c:pt>
                <c:pt idx="2284">
                  <c:v>24508.663560149173</c:v>
                </c:pt>
                <c:pt idx="2285">
                  <c:v>24508.447895723977</c:v>
                </c:pt>
                <c:pt idx="2286">
                  <c:v>24508.232230827962</c:v>
                </c:pt>
                <c:pt idx="2287">
                  <c:v>24508.01656546113</c:v>
                </c:pt>
                <c:pt idx="2288">
                  <c:v>24507.800899623493</c:v>
                </c:pt>
                <c:pt idx="2289">
                  <c:v>24507.585233315054</c:v>
                </c:pt>
                <c:pt idx="2290">
                  <c:v>24507.369566535817</c:v>
                </c:pt>
                <c:pt idx="2291">
                  <c:v>24507.15389928579</c:v>
                </c:pt>
                <c:pt idx="2292">
                  <c:v>24506.938231564978</c:v>
                </c:pt>
                <c:pt idx="2293">
                  <c:v>24506.722563373394</c:v>
                </c:pt>
                <c:pt idx="2294">
                  <c:v>24506.506894711038</c:v>
                </c:pt>
                <c:pt idx="2295">
                  <c:v>24506.291225577916</c:v>
                </c:pt>
                <c:pt idx="2296">
                  <c:v>24506.075555974036</c:v>
                </c:pt>
                <c:pt idx="2297">
                  <c:v>24505.859885899401</c:v>
                </c:pt>
                <c:pt idx="2298">
                  <c:v>24505.644215354019</c:v>
                </c:pt>
                <c:pt idx="2299">
                  <c:v>24505.428544337898</c:v>
                </c:pt>
                <c:pt idx="2300">
                  <c:v>24505.21287285104</c:v>
                </c:pt>
                <c:pt idx="2301">
                  <c:v>24504.997200893453</c:v>
                </c:pt>
                <c:pt idx="2302">
                  <c:v>24504.781528465144</c:v>
                </c:pt>
                <c:pt idx="2303">
                  <c:v>24504.565855566118</c:v>
                </c:pt>
                <c:pt idx="2304">
                  <c:v>24504.350182196384</c:v>
                </c:pt>
                <c:pt idx="2305">
                  <c:v>24504.134508355943</c:v>
                </c:pt>
                <c:pt idx="2306">
                  <c:v>24503.918834044805</c:v>
                </c:pt>
                <c:pt idx="2307">
                  <c:v>24503.703159262976</c:v>
                </c:pt>
                <c:pt idx="2308">
                  <c:v>24503.48748401046</c:v>
                </c:pt>
                <c:pt idx="2309">
                  <c:v>24503.271808287263</c:v>
                </c:pt>
                <c:pt idx="2310">
                  <c:v>24503.056132093392</c:v>
                </c:pt>
                <c:pt idx="2311">
                  <c:v>24502.840455428854</c:v>
                </c:pt>
                <c:pt idx="2312">
                  <c:v>24502.624778293652</c:v>
                </c:pt>
                <c:pt idx="2313">
                  <c:v>24502.409100687797</c:v>
                </c:pt>
                <c:pt idx="2314">
                  <c:v>24502.19342261129</c:v>
                </c:pt>
                <c:pt idx="2315">
                  <c:v>24501.977744064141</c:v>
                </c:pt>
                <c:pt idx="2316">
                  <c:v>24501.76206504635</c:v>
                </c:pt>
                <c:pt idx="2317">
                  <c:v>24501.546385557929</c:v>
                </c:pt>
                <c:pt idx="2318">
                  <c:v>24501.330705598881</c:v>
                </c:pt>
                <c:pt idx="2319">
                  <c:v>24501.115025169216</c:v>
                </c:pt>
                <c:pt idx="2320">
                  <c:v>24500.899344268935</c:v>
                </c:pt>
                <c:pt idx="2321">
                  <c:v>24500.683662898049</c:v>
                </c:pt>
                <c:pt idx="2322">
                  <c:v>24500.467981056561</c:v>
                </c:pt>
                <c:pt idx="2323">
                  <c:v>24500.252298744479</c:v>
                </c:pt>
                <c:pt idx="2324">
                  <c:v>24500.03661596181</c:v>
                </c:pt>
                <c:pt idx="2325">
                  <c:v>24499.820932708557</c:v>
                </c:pt>
                <c:pt idx="2326">
                  <c:v>24499.605248984728</c:v>
                </c:pt>
                <c:pt idx="2327">
                  <c:v>24499.389564790326</c:v>
                </c:pt>
                <c:pt idx="2328">
                  <c:v>24499.173880125363</c:v>
                </c:pt>
                <c:pt idx="2329">
                  <c:v>24498.958194989842</c:v>
                </c:pt>
                <c:pt idx="2330">
                  <c:v>24498.742509383766</c:v>
                </c:pt>
                <c:pt idx="2331">
                  <c:v>24498.526823307147</c:v>
                </c:pt>
                <c:pt idx="2332">
                  <c:v>24498.311136759989</c:v>
                </c:pt>
                <c:pt idx="2333">
                  <c:v>24498.09544974229</c:v>
                </c:pt>
                <c:pt idx="2334">
                  <c:v>24497.879762254066</c:v>
                </c:pt>
                <c:pt idx="2335">
                  <c:v>24497.66407429532</c:v>
                </c:pt>
                <c:pt idx="2336">
                  <c:v>24497.448385866057</c:v>
                </c:pt>
                <c:pt idx="2337">
                  <c:v>24497.232696966283</c:v>
                </c:pt>
                <c:pt idx="2338">
                  <c:v>24497.017007596009</c:v>
                </c:pt>
                <c:pt idx="2339">
                  <c:v>24496.801317755235</c:v>
                </c:pt>
                <c:pt idx="2340">
                  <c:v>24496.585627443972</c:v>
                </c:pt>
                <c:pt idx="2341">
                  <c:v>24496.369936662224</c:v>
                </c:pt>
                <c:pt idx="2342">
                  <c:v>24496.154245409994</c:v>
                </c:pt>
                <c:pt idx="2343">
                  <c:v>24495.938553687294</c:v>
                </c:pt>
                <c:pt idx="2344">
                  <c:v>24495.722861494123</c:v>
                </c:pt>
                <c:pt idx="2345">
                  <c:v>24495.507168830489</c:v>
                </c:pt>
                <c:pt idx="2346">
                  <c:v>24495.291475696402</c:v>
                </c:pt>
                <c:pt idx="2347">
                  <c:v>24495.075782091866</c:v>
                </c:pt>
                <c:pt idx="2348">
                  <c:v>24494.860088016889</c:v>
                </c:pt>
                <c:pt idx="2349">
                  <c:v>24494.644393471473</c:v>
                </c:pt>
                <c:pt idx="2350">
                  <c:v>24494.428698455627</c:v>
                </c:pt>
                <c:pt idx="2351">
                  <c:v>24494.213002969358</c:v>
                </c:pt>
                <c:pt idx="2352">
                  <c:v>24493.997307012665</c:v>
                </c:pt>
                <c:pt idx="2353">
                  <c:v>24493.78161058556</c:v>
                </c:pt>
                <c:pt idx="2354">
                  <c:v>24493.565913688049</c:v>
                </c:pt>
                <c:pt idx="2355">
                  <c:v>24493.350216320141</c:v>
                </c:pt>
                <c:pt idx="2356">
                  <c:v>24493.134518481838</c:v>
                </c:pt>
                <c:pt idx="2357">
                  <c:v>24492.918820173145</c:v>
                </c:pt>
                <c:pt idx="2358">
                  <c:v>24492.703121394068</c:v>
                </c:pt>
                <c:pt idx="2359">
                  <c:v>24492.487422144615</c:v>
                </c:pt>
                <c:pt idx="2360">
                  <c:v>24492.271722424794</c:v>
                </c:pt>
                <c:pt idx="2361">
                  <c:v>24492.056022234607</c:v>
                </c:pt>
                <c:pt idx="2362">
                  <c:v>24491.840321574062</c:v>
                </c:pt>
                <c:pt idx="2363">
                  <c:v>24491.624620443166</c:v>
                </c:pt>
                <c:pt idx="2364">
                  <c:v>24491.408918841924</c:v>
                </c:pt>
                <c:pt idx="2365">
                  <c:v>24491.193216770342</c:v>
                </c:pt>
                <c:pt idx="2366">
                  <c:v>24490.977514228427</c:v>
                </c:pt>
                <c:pt idx="2367">
                  <c:v>24490.761811216184</c:v>
                </c:pt>
                <c:pt idx="2368">
                  <c:v>24490.546107733619</c:v>
                </c:pt>
                <c:pt idx="2369">
                  <c:v>24490.330403780739</c:v>
                </c:pt>
                <c:pt idx="2370">
                  <c:v>24490.114699357549</c:v>
                </c:pt>
                <c:pt idx="2371">
                  <c:v>24489.898994464056</c:v>
                </c:pt>
                <c:pt idx="2372">
                  <c:v>24489.683289100267</c:v>
                </c:pt>
                <c:pt idx="2373">
                  <c:v>24489.467583266185</c:v>
                </c:pt>
                <c:pt idx="2374">
                  <c:v>24489.251876961818</c:v>
                </c:pt>
                <c:pt idx="2375">
                  <c:v>24489.03617018717</c:v>
                </c:pt>
                <c:pt idx="2376">
                  <c:v>24488.820462942251</c:v>
                </c:pt>
                <c:pt idx="2377">
                  <c:v>24488.604755227065</c:v>
                </c:pt>
                <c:pt idx="2378">
                  <c:v>24488.389047041619</c:v>
                </c:pt>
                <c:pt idx="2379">
                  <c:v>24488.173338385917</c:v>
                </c:pt>
                <c:pt idx="2380">
                  <c:v>24487.957629259963</c:v>
                </c:pt>
                <c:pt idx="2381">
                  <c:v>24487.741919663767</c:v>
                </c:pt>
                <c:pt idx="2382">
                  <c:v>24487.526209597338</c:v>
                </c:pt>
                <c:pt idx="2383">
                  <c:v>24487.310499060677</c:v>
                </c:pt>
                <c:pt idx="2384">
                  <c:v>24487.09478805379</c:v>
                </c:pt>
                <c:pt idx="2385">
                  <c:v>24486.879076576683</c:v>
                </c:pt>
                <c:pt idx="2386">
                  <c:v>24486.663364629367</c:v>
                </c:pt>
                <c:pt idx="2387">
                  <c:v>24486.447652211846</c:v>
                </c:pt>
                <c:pt idx="2388">
                  <c:v>24486.23193932412</c:v>
                </c:pt>
                <c:pt idx="2389">
                  <c:v>24486.016225966199</c:v>
                </c:pt>
                <c:pt idx="2390">
                  <c:v>24485.800512138092</c:v>
                </c:pt>
                <c:pt idx="2391">
                  <c:v>24485.584797839805</c:v>
                </c:pt>
                <c:pt idx="2392">
                  <c:v>24485.369083071339</c:v>
                </c:pt>
                <c:pt idx="2393">
                  <c:v>24485.153367832703</c:v>
                </c:pt>
                <c:pt idx="2394">
                  <c:v>24484.937652123903</c:v>
                </c:pt>
                <c:pt idx="2395">
                  <c:v>24484.721935944948</c:v>
                </c:pt>
                <c:pt idx="2396">
                  <c:v>24484.506219295839</c:v>
                </c:pt>
                <c:pt idx="2397">
                  <c:v>24484.290502176584</c:v>
                </c:pt>
                <c:pt idx="2398">
                  <c:v>24484.074784587188</c:v>
                </c:pt>
                <c:pt idx="2399">
                  <c:v>24483.859066527661</c:v>
                </c:pt>
                <c:pt idx="2400">
                  <c:v>24483.643347998004</c:v>
                </c:pt>
                <c:pt idx="2401">
                  <c:v>24483.427628998226</c:v>
                </c:pt>
                <c:pt idx="2402">
                  <c:v>24483.211909528334</c:v>
                </c:pt>
                <c:pt idx="2403">
                  <c:v>24482.996189588332</c:v>
                </c:pt>
                <c:pt idx="2404">
                  <c:v>24482.780469178226</c:v>
                </c:pt>
                <c:pt idx="2405">
                  <c:v>24482.564748298024</c:v>
                </c:pt>
                <c:pt idx="2406">
                  <c:v>24482.34902694773</c:v>
                </c:pt>
                <c:pt idx="2407">
                  <c:v>24482.13330512735</c:v>
                </c:pt>
                <c:pt idx="2408">
                  <c:v>24481.917582836893</c:v>
                </c:pt>
                <c:pt idx="2409">
                  <c:v>24481.701860076362</c:v>
                </c:pt>
                <c:pt idx="2410">
                  <c:v>24481.48613684576</c:v>
                </c:pt>
                <c:pt idx="2411">
                  <c:v>24481.270413145099</c:v>
                </c:pt>
                <c:pt idx="2412">
                  <c:v>24481.054688974385</c:v>
                </c:pt>
                <c:pt idx="2413">
                  <c:v>24480.83896433362</c:v>
                </c:pt>
                <c:pt idx="2414">
                  <c:v>24480.623239222812</c:v>
                </c:pt>
                <c:pt idx="2415">
                  <c:v>24480.407513641971</c:v>
                </c:pt>
                <c:pt idx="2416">
                  <c:v>24480.191787591095</c:v>
                </c:pt>
                <c:pt idx="2417">
                  <c:v>24479.976061070196</c:v>
                </c:pt>
                <c:pt idx="2418">
                  <c:v>24479.760334079278</c:v>
                </c:pt>
                <c:pt idx="2419">
                  <c:v>24479.544606618347</c:v>
                </c:pt>
                <c:pt idx="2420">
                  <c:v>24479.328878687407</c:v>
                </c:pt>
                <c:pt idx="2421">
                  <c:v>24479.11315028647</c:v>
                </c:pt>
                <c:pt idx="2422">
                  <c:v>24478.897421415535</c:v>
                </c:pt>
                <c:pt idx="2423">
                  <c:v>24478.681692074613</c:v>
                </c:pt>
                <c:pt idx="2424">
                  <c:v>24478.465962263712</c:v>
                </c:pt>
                <c:pt idx="2425">
                  <c:v>24478.250231982831</c:v>
                </c:pt>
                <c:pt idx="2426">
                  <c:v>24478.034501231981</c:v>
                </c:pt>
                <c:pt idx="2427">
                  <c:v>24477.818770011167</c:v>
                </c:pt>
                <c:pt idx="2428">
                  <c:v>24477.603038320394</c:v>
                </c:pt>
                <c:pt idx="2429">
                  <c:v>24477.387306159671</c:v>
                </c:pt>
                <c:pt idx="2430">
                  <c:v>24477.171573529002</c:v>
                </c:pt>
                <c:pt idx="2431">
                  <c:v>24476.955840428389</c:v>
                </c:pt>
                <c:pt idx="2432">
                  <c:v>24476.740106857844</c:v>
                </c:pt>
                <c:pt idx="2433">
                  <c:v>24476.52437281737</c:v>
                </c:pt>
                <c:pt idx="2434">
                  <c:v>24476.308638306975</c:v>
                </c:pt>
                <c:pt idx="2435">
                  <c:v>24476.092903326666</c:v>
                </c:pt>
                <c:pt idx="2436">
                  <c:v>24475.877167876442</c:v>
                </c:pt>
                <c:pt idx="2437">
                  <c:v>24475.66143195632</c:v>
                </c:pt>
                <c:pt idx="2438">
                  <c:v>24475.445695566301</c:v>
                </c:pt>
                <c:pt idx="2439">
                  <c:v>24475.229958706386</c:v>
                </c:pt>
                <c:pt idx="2440">
                  <c:v>24475.014221376587</c:v>
                </c:pt>
                <c:pt idx="2441">
                  <c:v>24474.798483576906</c:v>
                </c:pt>
                <c:pt idx="2442">
                  <c:v>24474.582745307354</c:v>
                </c:pt>
                <c:pt idx="2443">
                  <c:v>24474.367006567936</c:v>
                </c:pt>
                <c:pt idx="2444">
                  <c:v>24474.151267358655</c:v>
                </c:pt>
                <c:pt idx="2445">
                  <c:v>24473.935527679518</c:v>
                </c:pt>
                <c:pt idx="2446">
                  <c:v>24473.719787530528</c:v>
                </c:pt>
                <c:pt idx="2447">
                  <c:v>24473.504046911698</c:v>
                </c:pt>
                <c:pt idx="2448">
                  <c:v>24473.288305823033</c:v>
                </c:pt>
                <c:pt idx="2449">
                  <c:v>24473.072564264534</c:v>
                </c:pt>
                <c:pt idx="2450">
                  <c:v>24472.856822236212</c:v>
                </c:pt>
                <c:pt idx="2451">
                  <c:v>24472.641079738067</c:v>
                </c:pt>
                <c:pt idx="2452">
                  <c:v>24472.425336770113</c:v>
                </c:pt>
                <c:pt idx="2453">
                  <c:v>24472.209593332347</c:v>
                </c:pt>
                <c:pt idx="2454">
                  <c:v>24471.993849424784</c:v>
                </c:pt>
                <c:pt idx="2455">
                  <c:v>24471.778105047426</c:v>
                </c:pt>
                <c:pt idx="2456">
                  <c:v>24471.562360200278</c:v>
                </c:pt>
                <c:pt idx="2457">
                  <c:v>24471.346614883347</c:v>
                </c:pt>
                <c:pt idx="2458">
                  <c:v>24471.130869096636</c:v>
                </c:pt>
                <c:pt idx="2459">
                  <c:v>24470.915122840157</c:v>
                </c:pt>
                <c:pt idx="2460">
                  <c:v>24470.699376113913</c:v>
                </c:pt>
                <c:pt idx="2461">
                  <c:v>24470.483628917911</c:v>
                </c:pt>
                <c:pt idx="2462">
                  <c:v>24470.267881252155</c:v>
                </c:pt>
                <c:pt idx="2463">
                  <c:v>24470.052133116653</c:v>
                </c:pt>
                <c:pt idx="2464">
                  <c:v>24469.836384511407</c:v>
                </c:pt>
                <c:pt idx="2465">
                  <c:v>24469.620635436429</c:v>
                </c:pt>
                <c:pt idx="2466">
                  <c:v>24469.404885891723</c:v>
                </c:pt>
                <c:pt idx="2467">
                  <c:v>24469.189135877295</c:v>
                </c:pt>
                <c:pt idx="2468">
                  <c:v>24468.97338539315</c:v>
                </c:pt>
                <c:pt idx="2469">
                  <c:v>24468.757634439295</c:v>
                </c:pt>
                <c:pt idx="2470">
                  <c:v>24468.541883015736</c:v>
                </c:pt>
                <c:pt idx="2471">
                  <c:v>24468.326131122478</c:v>
                </c:pt>
                <c:pt idx="2472">
                  <c:v>24468.110378759528</c:v>
                </c:pt>
                <c:pt idx="2473">
                  <c:v>24467.894625926889</c:v>
                </c:pt>
                <c:pt idx="2474">
                  <c:v>24467.678872624572</c:v>
                </c:pt>
                <c:pt idx="2475">
                  <c:v>24467.463118852578</c:v>
                </c:pt>
                <c:pt idx="2476">
                  <c:v>24467.247364610917</c:v>
                </c:pt>
                <c:pt idx="2477">
                  <c:v>24467.031609899594</c:v>
                </c:pt>
                <c:pt idx="2478">
                  <c:v>24466.815854718614</c:v>
                </c:pt>
                <c:pt idx="2479">
                  <c:v>24466.600099067982</c:v>
                </c:pt>
                <c:pt idx="2480">
                  <c:v>24466.384342947709</c:v>
                </c:pt>
                <c:pt idx="2481">
                  <c:v>24466.168586357795</c:v>
                </c:pt>
                <c:pt idx="2482">
                  <c:v>24465.952829298254</c:v>
                </c:pt>
                <c:pt idx="2483">
                  <c:v>24465.737071769083</c:v>
                </c:pt>
                <c:pt idx="2484">
                  <c:v>24465.521313770296</c:v>
                </c:pt>
                <c:pt idx="2485">
                  <c:v>24465.305555301893</c:v>
                </c:pt>
                <c:pt idx="2486">
                  <c:v>24465.089796363882</c:v>
                </c:pt>
                <c:pt idx="2487">
                  <c:v>24464.874036956269</c:v>
                </c:pt>
                <c:pt idx="2488">
                  <c:v>24464.658277079059</c:v>
                </c:pt>
                <c:pt idx="2489">
                  <c:v>24464.442516732259</c:v>
                </c:pt>
                <c:pt idx="2490">
                  <c:v>24464.226755915872</c:v>
                </c:pt>
                <c:pt idx="2491">
                  <c:v>24464.010994629909</c:v>
                </c:pt>
                <c:pt idx="2492">
                  <c:v>24463.795232874374</c:v>
                </c:pt>
                <c:pt idx="2493">
                  <c:v>24463.579470649274</c:v>
                </c:pt>
                <c:pt idx="2494">
                  <c:v>24463.363707954613</c:v>
                </c:pt>
                <c:pt idx="2495">
                  <c:v>24463.147944790402</c:v>
                </c:pt>
                <c:pt idx="2496">
                  <c:v>24462.932181156641</c:v>
                </c:pt>
                <c:pt idx="2497">
                  <c:v>24462.71641705334</c:v>
                </c:pt>
                <c:pt idx="2498">
                  <c:v>24462.500652480503</c:v>
                </c:pt>
                <c:pt idx="2499">
                  <c:v>24462.284887438134</c:v>
                </c:pt>
                <c:pt idx="2500">
                  <c:v>24462.069121926244</c:v>
                </c:pt>
                <c:pt idx="2501">
                  <c:v>24461.853355944833</c:v>
                </c:pt>
                <c:pt idx="2502">
                  <c:v>24461.637589493916</c:v>
                </c:pt>
                <c:pt idx="2503">
                  <c:v>24461.421822573488</c:v>
                </c:pt>
                <c:pt idx="2504">
                  <c:v>24461.206055183564</c:v>
                </c:pt>
                <c:pt idx="2505">
                  <c:v>24460.990287324144</c:v>
                </c:pt>
                <c:pt idx="2506">
                  <c:v>24460.774518995237</c:v>
                </c:pt>
                <c:pt idx="2507">
                  <c:v>24460.558750196848</c:v>
                </c:pt>
                <c:pt idx="2508">
                  <c:v>24460.342980928985</c:v>
                </c:pt>
                <c:pt idx="2509">
                  <c:v>24460.127211191651</c:v>
                </c:pt>
                <c:pt idx="2510">
                  <c:v>24459.911440984855</c:v>
                </c:pt>
                <c:pt idx="2511">
                  <c:v>24459.6956703086</c:v>
                </c:pt>
                <c:pt idx="2512">
                  <c:v>24459.479899162896</c:v>
                </c:pt>
                <c:pt idx="2513">
                  <c:v>24459.264127547744</c:v>
                </c:pt>
                <c:pt idx="2514">
                  <c:v>24459.048355463154</c:v>
                </c:pt>
                <c:pt idx="2515">
                  <c:v>24458.83258290913</c:v>
                </c:pt>
                <c:pt idx="2516">
                  <c:v>24458.61680988568</c:v>
                </c:pt>
                <c:pt idx="2517">
                  <c:v>24458.40103639281</c:v>
                </c:pt>
                <c:pt idx="2518">
                  <c:v>24458.185262430521</c:v>
                </c:pt>
                <c:pt idx="2519">
                  <c:v>24457.969487998824</c:v>
                </c:pt>
                <c:pt idx="2520">
                  <c:v>24457.753713097725</c:v>
                </c:pt>
                <c:pt idx="2521">
                  <c:v>24457.537937727229</c:v>
                </c:pt>
                <c:pt idx="2522">
                  <c:v>24457.322161887343</c:v>
                </c:pt>
                <c:pt idx="2523">
                  <c:v>24457.10638557807</c:v>
                </c:pt>
                <c:pt idx="2524">
                  <c:v>24456.890608799418</c:v>
                </c:pt>
                <c:pt idx="2525">
                  <c:v>24456.674831551394</c:v>
                </c:pt>
                <c:pt idx="2526">
                  <c:v>24456.459053834002</c:v>
                </c:pt>
                <c:pt idx="2527">
                  <c:v>24456.243275647248</c:v>
                </c:pt>
                <c:pt idx="2528">
                  <c:v>24456.027496991141</c:v>
                </c:pt>
                <c:pt idx="2529">
                  <c:v>24455.811717865683</c:v>
                </c:pt>
                <c:pt idx="2530">
                  <c:v>24455.595938270882</c:v>
                </c:pt>
                <c:pt idx="2531">
                  <c:v>24455.380158206746</c:v>
                </c:pt>
                <c:pt idx="2532">
                  <c:v>24455.164377673278</c:v>
                </c:pt>
                <c:pt idx="2533">
                  <c:v>24454.948596670481</c:v>
                </c:pt>
                <c:pt idx="2534">
                  <c:v>24454.732815198371</c:v>
                </c:pt>
                <c:pt idx="2535">
                  <c:v>24454.517033256943</c:v>
                </c:pt>
                <c:pt idx="2536">
                  <c:v>24454.301250846209</c:v>
                </c:pt>
                <c:pt idx="2537">
                  <c:v>24454.085467966175</c:v>
                </c:pt>
                <c:pt idx="2538">
                  <c:v>24453.869684616846</c:v>
                </c:pt>
                <c:pt idx="2539">
                  <c:v>24453.653900798228</c:v>
                </c:pt>
                <c:pt idx="2540">
                  <c:v>24453.43811651033</c:v>
                </c:pt>
                <c:pt idx="2541">
                  <c:v>24453.222331753153</c:v>
                </c:pt>
                <c:pt idx="2542">
                  <c:v>24453.006546526703</c:v>
                </c:pt>
                <c:pt idx="2543">
                  <c:v>24452.790760830991</c:v>
                </c:pt>
                <c:pt idx="2544">
                  <c:v>24452.574974666019</c:v>
                </c:pt>
                <c:pt idx="2545">
                  <c:v>24452.359188031794</c:v>
                </c:pt>
                <c:pt idx="2546">
                  <c:v>24452.143400928326</c:v>
                </c:pt>
                <c:pt idx="2547">
                  <c:v>24451.927613355612</c:v>
                </c:pt>
                <c:pt idx="2548">
                  <c:v>24451.711825313665</c:v>
                </c:pt>
                <c:pt idx="2549">
                  <c:v>24451.496036802488</c:v>
                </c:pt>
                <c:pt idx="2550">
                  <c:v>24451.280247822091</c:v>
                </c:pt>
                <c:pt idx="2551">
                  <c:v>24451.064458372475</c:v>
                </c:pt>
                <c:pt idx="2552">
                  <c:v>24450.848668453647</c:v>
                </c:pt>
                <c:pt idx="2553">
                  <c:v>24450.632878065619</c:v>
                </c:pt>
                <c:pt idx="2554">
                  <c:v>24450.417087208389</c:v>
                </c:pt>
                <c:pt idx="2555">
                  <c:v>24450.201295881965</c:v>
                </c:pt>
                <c:pt idx="2556">
                  <c:v>24449.985504086355</c:v>
                </c:pt>
                <c:pt idx="2557">
                  <c:v>24449.769711821566</c:v>
                </c:pt>
                <c:pt idx="2558">
                  <c:v>24449.553919087601</c:v>
                </c:pt>
                <c:pt idx="2559">
                  <c:v>24449.338125884467</c:v>
                </c:pt>
                <c:pt idx="2560">
                  <c:v>24449.12233221217</c:v>
                </c:pt>
                <c:pt idx="2561">
                  <c:v>24448.906538070718</c:v>
                </c:pt>
                <c:pt idx="2562">
                  <c:v>24448.690743460113</c:v>
                </c:pt>
                <c:pt idx="2563">
                  <c:v>24448.474948380364</c:v>
                </c:pt>
                <c:pt idx="2564">
                  <c:v>24448.259152831473</c:v>
                </c:pt>
                <c:pt idx="2565">
                  <c:v>24448.043356813454</c:v>
                </c:pt>
                <c:pt idx="2566">
                  <c:v>24447.827560326306</c:v>
                </c:pt>
                <c:pt idx="2567">
                  <c:v>24447.611763370038</c:v>
                </c:pt>
                <c:pt idx="2568">
                  <c:v>24447.395965944655</c:v>
                </c:pt>
                <c:pt idx="2569">
                  <c:v>24447.180168050167</c:v>
                </c:pt>
                <c:pt idx="2570">
                  <c:v>24446.964369686571</c:v>
                </c:pt>
                <c:pt idx="2571">
                  <c:v>24446.748570853881</c:v>
                </c:pt>
                <c:pt idx="2572">
                  <c:v>24446.532771552098</c:v>
                </c:pt>
                <c:pt idx="2573">
                  <c:v>24446.316971781234</c:v>
                </c:pt>
                <c:pt idx="2574">
                  <c:v>24446.10117154129</c:v>
                </c:pt>
                <c:pt idx="2575">
                  <c:v>24445.885370832271</c:v>
                </c:pt>
                <c:pt idx="2576">
                  <c:v>24445.669569654186</c:v>
                </c:pt>
                <c:pt idx="2577">
                  <c:v>24445.453768007039</c:v>
                </c:pt>
                <c:pt idx="2578">
                  <c:v>24445.237965890839</c:v>
                </c:pt>
                <c:pt idx="2579">
                  <c:v>24445.022163305592</c:v>
                </c:pt>
                <c:pt idx="2580">
                  <c:v>24444.806360251299</c:v>
                </c:pt>
                <c:pt idx="2581">
                  <c:v>24444.59055672797</c:v>
                </c:pt>
                <c:pt idx="2582">
                  <c:v>24444.37475273561</c:v>
                </c:pt>
                <c:pt idx="2583">
                  <c:v>24444.158948274227</c:v>
                </c:pt>
                <c:pt idx="2584">
                  <c:v>24443.943143343826</c:v>
                </c:pt>
                <c:pt idx="2585">
                  <c:v>24443.727337944412</c:v>
                </c:pt>
                <c:pt idx="2586">
                  <c:v>24443.511532075991</c:v>
                </c:pt>
                <c:pt idx="2587">
                  <c:v>24443.295725738568</c:v>
                </c:pt>
                <c:pt idx="2588">
                  <c:v>24443.079918932151</c:v>
                </c:pt>
                <c:pt idx="2589">
                  <c:v>24442.864111656749</c:v>
                </c:pt>
                <c:pt idx="2590">
                  <c:v>24442.64830391236</c:v>
                </c:pt>
                <c:pt idx="2591">
                  <c:v>24442.432495698995</c:v>
                </c:pt>
                <c:pt idx="2592">
                  <c:v>24442.216687016658</c:v>
                </c:pt>
                <c:pt idx="2593">
                  <c:v>24442.000877865357</c:v>
                </c:pt>
                <c:pt idx="2594">
                  <c:v>24441.785068245099</c:v>
                </c:pt>
                <c:pt idx="2595">
                  <c:v>24441.569258155887</c:v>
                </c:pt>
                <c:pt idx="2596">
                  <c:v>24441.353447597729</c:v>
                </c:pt>
                <c:pt idx="2597">
                  <c:v>24441.137636570627</c:v>
                </c:pt>
                <c:pt idx="2598">
                  <c:v>24440.921825074591</c:v>
                </c:pt>
                <c:pt idx="2599">
                  <c:v>24440.706013109626</c:v>
                </c:pt>
                <c:pt idx="2600">
                  <c:v>24440.49020067574</c:v>
                </c:pt>
                <c:pt idx="2601">
                  <c:v>24440.274387772941</c:v>
                </c:pt>
                <c:pt idx="2602">
                  <c:v>24440.058574401228</c:v>
                </c:pt>
                <c:pt idx="2603">
                  <c:v>24439.842760560608</c:v>
                </c:pt>
                <c:pt idx="2604">
                  <c:v>24439.62694625109</c:v>
                </c:pt>
                <c:pt idx="2605">
                  <c:v>24439.41113147268</c:v>
                </c:pt>
                <c:pt idx="2606">
                  <c:v>24439.195316225381</c:v>
                </c:pt>
                <c:pt idx="2607">
                  <c:v>24438.979500509202</c:v>
                </c:pt>
                <c:pt idx="2608">
                  <c:v>24438.763684324153</c:v>
                </c:pt>
                <c:pt idx="2609">
                  <c:v>24438.547867670233</c:v>
                </c:pt>
                <c:pt idx="2610">
                  <c:v>24438.332050547451</c:v>
                </c:pt>
                <c:pt idx="2611">
                  <c:v>24438.11623295581</c:v>
                </c:pt>
                <c:pt idx="2612">
                  <c:v>24437.900414895317</c:v>
                </c:pt>
                <c:pt idx="2613">
                  <c:v>24437.68459636598</c:v>
                </c:pt>
                <c:pt idx="2614">
                  <c:v>24437.468777367802</c:v>
                </c:pt>
                <c:pt idx="2615">
                  <c:v>24437.252957900793</c:v>
                </c:pt>
                <c:pt idx="2616">
                  <c:v>24437.037137964955</c:v>
                </c:pt>
                <c:pt idx="2617">
                  <c:v>24436.821317560298</c:v>
                </c:pt>
                <c:pt idx="2618">
                  <c:v>24436.605496686829</c:v>
                </c:pt>
                <c:pt idx="2619">
                  <c:v>24436.389675344548</c:v>
                </c:pt>
                <c:pt idx="2620">
                  <c:v>24436.173853533466</c:v>
                </c:pt>
                <c:pt idx="2621">
                  <c:v>24435.958031253587</c:v>
                </c:pt>
                <c:pt idx="2622">
                  <c:v>24435.742208504915</c:v>
                </c:pt>
                <c:pt idx="2623">
                  <c:v>24435.52638528746</c:v>
                </c:pt>
                <c:pt idx="2624">
                  <c:v>24435.310561601222</c:v>
                </c:pt>
                <c:pt idx="2625">
                  <c:v>24435.094737446212</c:v>
                </c:pt>
                <c:pt idx="2626">
                  <c:v>24434.878912822434</c:v>
                </c:pt>
                <c:pt idx="2627">
                  <c:v>24434.663087729896</c:v>
                </c:pt>
                <c:pt idx="2628">
                  <c:v>24434.447262168604</c:v>
                </c:pt>
                <c:pt idx="2629">
                  <c:v>24434.231436138562</c:v>
                </c:pt>
                <c:pt idx="2630">
                  <c:v>24434.015609639777</c:v>
                </c:pt>
                <c:pt idx="2631">
                  <c:v>24433.799782672257</c:v>
                </c:pt>
                <c:pt idx="2632">
                  <c:v>24433.583955236005</c:v>
                </c:pt>
                <c:pt idx="2633">
                  <c:v>24433.368127331029</c:v>
                </c:pt>
                <c:pt idx="2634">
                  <c:v>24433.152298957331</c:v>
                </c:pt>
                <c:pt idx="2635">
                  <c:v>24432.936470114921</c:v>
                </c:pt>
                <c:pt idx="2636">
                  <c:v>24432.720640803804</c:v>
                </c:pt>
                <c:pt idx="2637">
                  <c:v>24432.504811023984</c:v>
                </c:pt>
                <c:pt idx="2638">
                  <c:v>24432.288980775469</c:v>
                </c:pt>
                <c:pt idx="2639">
                  <c:v>24432.073150058266</c:v>
                </c:pt>
                <c:pt idx="2640">
                  <c:v>24431.857318872379</c:v>
                </c:pt>
                <c:pt idx="2641">
                  <c:v>24431.641487217814</c:v>
                </c:pt>
                <c:pt idx="2642">
                  <c:v>24431.425655094579</c:v>
                </c:pt>
                <c:pt idx="2643">
                  <c:v>24431.209822502678</c:v>
                </c:pt>
                <c:pt idx="2644">
                  <c:v>24430.993989442119</c:v>
                </c:pt>
                <c:pt idx="2645">
                  <c:v>24430.778155912903</c:v>
                </c:pt>
                <c:pt idx="2646">
                  <c:v>24430.56232191504</c:v>
                </c:pt>
                <c:pt idx="2647">
                  <c:v>24430.346487448536</c:v>
                </c:pt>
                <c:pt idx="2648">
                  <c:v>24430.130652513399</c:v>
                </c:pt>
                <c:pt idx="2649">
                  <c:v>24429.914817109631</c:v>
                </c:pt>
                <c:pt idx="2650">
                  <c:v>24429.698981237238</c:v>
                </c:pt>
                <c:pt idx="2651">
                  <c:v>24429.483144896229</c:v>
                </c:pt>
                <c:pt idx="2652">
                  <c:v>24429.267308086608</c:v>
                </c:pt>
                <c:pt idx="2653">
                  <c:v>24429.051470808383</c:v>
                </c:pt>
                <c:pt idx="2654">
                  <c:v>24428.835633061557</c:v>
                </c:pt>
                <c:pt idx="2655">
                  <c:v>24428.619794846138</c:v>
                </c:pt>
                <c:pt idx="2656">
                  <c:v>24428.403956162128</c:v>
                </c:pt>
                <c:pt idx="2657">
                  <c:v>24428.18811700954</c:v>
                </c:pt>
                <c:pt idx="2658">
                  <c:v>24427.972277388377</c:v>
                </c:pt>
                <c:pt idx="2659">
                  <c:v>24427.756437298642</c:v>
                </c:pt>
                <c:pt idx="2660">
                  <c:v>24427.540596740342</c:v>
                </c:pt>
                <c:pt idx="2661">
                  <c:v>24427.324755713486</c:v>
                </c:pt>
                <c:pt idx="2662">
                  <c:v>24427.108914218079</c:v>
                </c:pt>
                <c:pt idx="2663">
                  <c:v>24426.893072254126</c:v>
                </c:pt>
                <c:pt idx="2664">
                  <c:v>24426.677229821635</c:v>
                </c:pt>
                <c:pt idx="2665">
                  <c:v>24426.461386920608</c:v>
                </c:pt>
                <c:pt idx="2666">
                  <c:v>24426.245543551053</c:v>
                </c:pt>
                <c:pt idx="2667">
                  <c:v>24426.029699712977</c:v>
                </c:pt>
                <c:pt idx="2668">
                  <c:v>24425.813855406384</c:v>
                </c:pt>
                <c:pt idx="2669">
                  <c:v>24425.598010631282</c:v>
                </c:pt>
                <c:pt idx="2670">
                  <c:v>24425.382165387673</c:v>
                </c:pt>
                <c:pt idx="2671">
                  <c:v>24425.166319675565</c:v>
                </c:pt>
                <c:pt idx="2672">
                  <c:v>24424.950473494966</c:v>
                </c:pt>
                <c:pt idx="2673">
                  <c:v>24424.734626845879</c:v>
                </c:pt>
                <c:pt idx="2674">
                  <c:v>24424.518779728314</c:v>
                </c:pt>
                <c:pt idx="2675">
                  <c:v>24424.302932142273</c:v>
                </c:pt>
                <c:pt idx="2676">
                  <c:v>24424.087084087765</c:v>
                </c:pt>
                <c:pt idx="2677">
                  <c:v>24423.871235564795</c:v>
                </c:pt>
                <c:pt idx="2678">
                  <c:v>24423.655386573369</c:v>
                </c:pt>
                <c:pt idx="2679">
                  <c:v>24423.439537113492</c:v>
                </c:pt>
                <c:pt idx="2680">
                  <c:v>24423.223687185171</c:v>
                </c:pt>
                <c:pt idx="2681">
                  <c:v>24423.007836788413</c:v>
                </c:pt>
                <c:pt idx="2682">
                  <c:v>24422.791985923221</c:v>
                </c:pt>
                <c:pt idx="2683">
                  <c:v>24422.576134589599</c:v>
                </c:pt>
                <c:pt idx="2684">
                  <c:v>24422.360282787558</c:v>
                </c:pt>
                <c:pt idx="2685">
                  <c:v>24422.144430517103</c:v>
                </c:pt>
                <c:pt idx="2686">
                  <c:v>24421.928577778239</c:v>
                </c:pt>
                <c:pt idx="2687">
                  <c:v>24421.712724570974</c:v>
                </c:pt>
                <c:pt idx="2688">
                  <c:v>24421.496870895313</c:v>
                </c:pt>
                <c:pt idx="2689">
                  <c:v>24421.281016751262</c:v>
                </c:pt>
                <c:pt idx="2690">
                  <c:v>24421.065162138824</c:v>
                </c:pt>
                <c:pt idx="2691">
                  <c:v>24420.849307058012</c:v>
                </c:pt>
                <c:pt idx="2692">
                  <c:v>24420.633451508824</c:v>
                </c:pt>
                <c:pt idx="2693">
                  <c:v>24420.417595491268</c:v>
                </c:pt>
                <c:pt idx="2694">
                  <c:v>24420.201739005352</c:v>
                </c:pt>
                <c:pt idx="2695">
                  <c:v>24419.985882051078</c:v>
                </c:pt>
                <c:pt idx="2696">
                  <c:v>24419.770024628458</c:v>
                </c:pt>
                <c:pt idx="2697">
                  <c:v>24419.554166737496</c:v>
                </c:pt>
                <c:pt idx="2698">
                  <c:v>24419.338308378196</c:v>
                </c:pt>
                <c:pt idx="2699">
                  <c:v>24419.122449550567</c:v>
                </c:pt>
                <c:pt idx="2700">
                  <c:v>24418.90659025461</c:v>
                </c:pt>
                <c:pt idx="2701">
                  <c:v>24418.690730490332</c:v>
                </c:pt>
                <c:pt idx="2702">
                  <c:v>24418.474870257742</c:v>
                </c:pt>
                <c:pt idx="2703">
                  <c:v>24418.259009556845</c:v>
                </c:pt>
                <c:pt idx="2704">
                  <c:v>24418.043148387649</c:v>
                </c:pt>
                <c:pt idx="2705">
                  <c:v>24417.827286750158</c:v>
                </c:pt>
                <c:pt idx="2706">
                  <c:v>24417.611424644379</c:v>
                </c:pt>
                <c:pt idx="2707">
                  <c:v>24417.395562070313</c:v>
                </c:pt>
                <c:pt idx="2708">
                  <c:v>24417.179699027969</c:v>
                </c:pt>
                <c:pt idx="2709">
                  <c:v>24416.963835517356</c:v>
                </c:pt>
                <c:pt idx="2710">
                  <c:v>24416.747971538476</c:v>
                </c:pt>
                <c:pt idx="2711">
                  <c:v>24416.532107091338</c:v>
                </c:pt>
                <c:pt idx="2712">
                  <c:v>24416.316242175948</c:v>
                </c:pt>
                <c:pt idx="2713">
                  <c:v>24416.100376792307</c:v>
                </c:pt>
                <c:pt idx="2714">
                  <c:v>24415.884510940425</c:v>
                </c:pt>
                <c:pt idx="2715">
                  <c:v>24415.668644620306</c:v>
                </c:pt>
                <c:pt idx="2716">
                  <c:v>24415.452777831957</c:v>
                </c:pt>
                <c:pt idx="2717">
                  <c:v>24415.236910575386</c:v>
                </c:pt>
                <c:pt idx="2718">
                  <c:v>24415.021042850596</c:v>
                </c:pt>
                <c:pt idx="2719">
                  <c:v>24414.805174657595</c:v>
                </c:pt>
                <c:pt idx="2720">
                  <c:v>24414.589305996386</c:v>
                </c:pt>
                <c:pt idx="2721">
                  <c:v>24414.373436866979</c:v>
                </c:pt>
                <c:pt idx="2722">
                  <c:v>24414.15756726938</c:v>
                </c:pt>
                <c:pt idx="2723">
                  <c:v>24413.941697203587</c:v>
                </c:pt>
                <c:pt idx="2724">
                  <c:v>24413.725826669615</c:v>
                </c:pt>
                <c:pt idx="2725">
                  <c:v>24413.509955667469</c:v>
                </c:pt>
                <c:pt idx="2726">
                  <c:v>24413.29408419715</c:v>
                </c:pt>
                <c:pt idx="2727">
                  <c:v>24413.078212258668</c:v>
                </c:pt>
                <c:pt idx="2728">
                  <c:v>24412.862339852025</c:v>
                </c:pt>
                <c:pt idx="2729">
                  <c:v>24412.646466977232</c:v>
                </c:pt>
                <c:pt idx="2730">
                  <c:v>24412.430593634293</c:v>
                </c:pt>
                <c:pt idx="2731">
                  <c:v>24412.214719823216</c:v>
                </c:pt>
                <c:pt idx="2732">
                  <c:v>24411.998845544</c:v>
                </c:pt>
                <c:pt idx="2733">
                  <c:v>24411.782970796656</c:v>
                </c:pt>
                <c:pt idx="2734">
                  <c:v>24411.567095581191</c:v>
                </c:pt>
                <c:pt idx="2735">
                  <c:v>24411.35121989761</c:v>
                </c:pt>
                <c:pt idx="2736">
                  <c:v>24411.135343745918</c:v>
                </c:pt>
                <c:pt idx="2737">
                  <c:v>24410.919467126121</c:v>
                </c:pt>
                <c:pt idx="2738">
                  <c:v>24410.703590038225</c:v>
                </c:pt>
                <c:pt idx="2739">
                  <c:v>24410.487712482238</c:v>
                </c:pt>
                <c:pt idx="2740">
                  <c:v>24410.271834458163</c:v>
                </c:pt>
                <c:pt idx="2741">
                  <c:v>24410.055955966003</c:v>
                </c:pt>
                <c:pt idx="2742">
                  <c:v>24409.840077005771</c:v>
                </c:pt>
                <c:pt idx="2743">
                  <c:v>24409.624197577468</c:v>
                </c:pt>
                <c:pt idx="2744">
                  <c:v>24409.408317681104</c:v>
                </c:pt>
                <c:pt idx="2745">
                  <c:v>24409.19243731668</c:v>
                </c:pt>
                <c:pt idx="2746">
                  <c:v>24408.976556484206</c:v>
                </c:pt>
                <c:pt idx="2747">
                  <c:v>24408.760675183687</c:v>
                </c:pt>
                <c:pt idx="2748">
                  <c:v>24408.544793415127</c:v>
                </c:pt>
                <c:pt idx="2749">
                  <c:v>24408.328911178534</c:v>
                </c:pt>
                <c:pt idx="2750">
                  <c:v>24408.113028473916</c:v>
                </c:pt>
                <c:pt idx="2751">
                  <c:v>24407.897145301278</c:v>
                </c:pt>
                <c:pt idx="2752">
                  <c:v>24407.681261660622</c:v>
                </c:pt>
                <c:pt idx="2753">
                  <c:v>24407.465377551958</c:v>
                </c:pt>
                <c:pt idx="2754">
                  <c:v>24407.24949297529</c:v>
                </c:pt>
                <c:pt idx="2755">
                  <c:v>24407.033607930622</c:v>
                </c:pt>
                <c:pt idx="2756">
                  <c:v>24406.817722417964</c:v>
                </c:pt>
                <c:pt idx="2757">
                  <c:v>24406.601836437319</c:v>
                </c:pt>
                <c:pt idx="2758">
                  <c:v>24406.385949988693</c:v>
                </c:pt>
                <c:pt idx="2759">
                  <c:v>24406.170063072095</c:v>
                </c:pt>
                <c:pt idx="2760">
                  <c:v>24405.95417568753</c:v>
                </c:pt>
                <c:pt idx="2761">
                  <c:v>24405.738287835004</c:v>
                </c:pt>
                <c:pt idx="2762">
                  <c:v>24405.522399514517</c:v>
                </c:pt>
                <c:pt idx="2763">
                  <c:v>24405.306510726081</c:v>
                </c:pt>
                <c:pt idx="2764">
                  <c:v>24405.090621469702</c:v>
                </c:pt>
                <c:pt idx="2765">
                  <c:v>24404.874731745385</c:v>
                </c:pt>
                <c:pt idx="2766">
                  <c:v>24404.658841553137</c:v>
                </c:pt>
                <c:pt idx="2767">
                  <c:v>24404.442950892961</c:v>
                </c:pt>
                <c:pt idx="2768">
                  <c:v>24404.227059764864</c:v>
                </c:pt>
                <c:pt idx="2769">
                  <c:v>24404.011168168854</c:v>
                </c:pt>
                <c:pt idx="2770">
                  <c:v>24403.795276104935</c:v>
                </c:pt>
                <c:pt idx="2771">
                  <c:v>24403.579383573113</c:v>
                </c:pt>
                <c:pt idx="2772">
                  <c:v>24403.363490573392</c:v>
                </c:pt>
                <c:pt idx="2773">
                  <c:v>24403.147597105784</c:v>
                </c:pt>
                <c:pt idx="2774">
                  <c:v>24402.931703170289</c:v>
                </c:pt>
                <c:pt idx="2775">
                  <c:v>24402.715808766916</c:v>
                </c:pt>
                <c:pt idx="2776">
                  <c:v>24402.49991389567</c:v>
                </c:pt>
                <c:pt idx="2777">
                  <c:v>24402.284018556555</c:v>
                </c:pt>
                <c:pt idx="2778">
                  <c:v>24402.068122749581</c:v>
                </c:pt>
                <c:pt idx="2779">
                  <c:v>24401.852226474748</c:v>
                </c:pt>
                <c:pt idx="2780">
                  <c:v>24401.636329732068</c:v>
                </c:pt>
                <c:pt idx="2781">
                  <c:v>24401.420432521547</c:v>
                </c:pt>
                <c:pt idx="2782">
                  <c:v>24401.204534843186</c:v>
                </c:pt>
                <c:pt idx="2783">
                  <c:v>24400.988636696995</c:v>
                </c:pt>
                <c:pt idx="2784">
                  <c:v>24400.772738082978</c:v>
                </c:pt>
                <c:pt idx="2785">
                  <c:v>24400.556839001139</c:v>
                </c:pt>
                <c:pt idx="2786">
                  <c:v>24400.340939451489</c:v>
                </c:pt>
                <c:pt idx="2787">
                  <c:v>24400.125039434031</c:v>
                </c:pt>
                <c:pt idx="2788">
                  <c:v>24399.909138948773</c:v>
                </c:pt>
                <c:pt idx="2789">
                  <c:v>24399.693237995718</c:v>
                </c:pt>
                <c:pt idx="2790">
                  <c:v>24399.477336574873</c:v>
                </c:pt>
                <c:pt idx="2791">
                  <c:v>24399.261434686243</c:v>
                </c:pt>
                <c:pt idx="2792">
                  <c:v>24399.045532329834</c:v>
                </c:pt>
                <c:pt idx="2793">
                  <c:v>24398.829629505653</c:v>
                </c:pt>
                <c:pt idx="2794">
                  <c:v>24398.613726213709</c:v>
                </c:pt>
                <c:pt idx="2795">
                  <c:v>24398.397822454001</c:v>
                </c:pt>
                <c:pt idx="2796">
                  <c:v>24398.181918226543</c:v>
                </c:pt>
                <c:pt idx="2797">
                  <c:v>24397.966013531332</c:v>
                </c:pt>
                <c:pt idx="2798">
                  <c:v>24397.750108368382</c:v>
                </c:pt>
                <c:pt idx="2799">
                  <c:v>24397.534202737697</c:v>
                </c:pt>
                <c:pt idx="2800">
                  <c:v>24397.318296639278</c:v>
                </c:pt>
                <c:pt idx="2801">
                  <c:v>24397.102390073138</c:v>
                </c:pt>
                <c:pt idx="2802">
                  <c:v>24396.886483039274</c:v>
                </c:pt>
                <c:pt idx="2803">
                  <c:v>24396.670575537701</c:v>
                </c:pt>
                <c:pt idx="2804">
                  <c:v>24396.454667568418</c:v>
                </c:pt>
                <c:pt idx="2805">
                  <c:v>24396.238759131436</c:v>
                </c:pt>
                <c:pt idx="2806">
                  <c:v>24396.02285022676</c:v>
                </c:pt>
                <c:pt idx="2807">
                  <c:v>24395.806940854392</c:v>
                </c:pt>
                <c:pt idx="2808">
                  <c:v>24395.591031014344</c:v>
                </c:pt>
                <c:pt idx="2809">
                  <c:v>24395.375120706616</c:v>
                </c:pt>
                <c:pt idx="2810">
                  <c:v>24395.159209931218</c:v>
                </c:pt>
                <c:pt idx="2811">
                  <c:v>24394.943298688155</c:v>
                </c:pt>
                <c:pt idx="2812">
                  <c:v>24394.727386977433</c:v>
                </c:pt>
                <c:pt idx="2813">
                  <c:v>24394.511474799056</c:v>
                </c:pt>
                <c:pt idx="2814">
                  <c:v>24394.295562153031</c:v>
                </c:pt>
                <c:pt idx="2815">
                  <c:v>24394.079649039362</c:v>
                </c:pt>
                <c:pt idx="2816">
                  <c:v>24393.863735458061</c:v>
                </c:pt>
                <c:pt idx="2817">
                  <c:v>24393.647821409133</c:v>
                </c:pt>
                <c:pt idx="2818">
                  <c:v>24393.43190689258</c:v>
                </c:pt>
                <c:pt idx="2819">
                  <c:v>24393.215991908408</c:v>
                </c:pt>
                <c:pt idx="2820">
                  <c:v>24393.000076456621</c:v>
                </c:pt>
                <c:pt idx="2821">
                  <c:v>24392.78416053723</c:v>
                </c:pt>
                <c:pt idx="2822">
                  <c:v>24392.568244150239</c:v>
                </c:pt>
                <c:pt idx="2823">
                  <c:v>24392.352327295655</c:v>
                </c:pt>
                <c:pt idx="2824">
                  <c:v>24392.136409973482</c:v>
                </c:pt>
                <c:pt idx="2825">
                  <c:v>24391.920492183726</c:v>
                </c:pt>
                <c:pt idx="2826">
                  <c:v>24391.704573926392</c:v>
                </c:pt>
                <c:pt idx="2827">
                  <c:v>24391.48865520149</c:v>
                </c:pt>
                <c:pt idx="2828">
                  <c:v>24391.272736009021</c:v>
                </c:pt>
                <c:pt idx="2829">
                  <c:v>24391.056816348995</c:v>
                </c:pt>
                <c:pt idx="2830">
                  <c:v>24390.840896221416</c:v>
                </c:pt>
                <c:pt idx="2831">
                  <c:v>24390.624975626291</c:v>
                </c:pt>
                <c:pt idx="2832">
                  <c:v>24390.409054563625</c:v>
                </c:pt>
                <c:pt idx="2833">
                  <c:v>24390.193133033423</c:v>
                </c:pt>
                <c:pt idx="2834">
                  <c:v>24389.97721103569</c:v>
                </c:pt>
                <c:pt idx="2835">
                  <c:v>24389.761288570437</c:v>
                </c:pt>
                <c:pt idx="2836">
                  <c:v>24389.545365637663</c:v>
                </c:pt>
                <c:pt idx="2837">
                  <c:v>24389.32944223738</c:v>
                </c:pt>
                <c:pt idx="2838">
                  <c:v>24389.113518369591</c:v>
                </c:pt>
                <c:pt idx="2839">
                  <c:v>24388.897594034301</c:v>
                </c:pt>
                <c:pt idx="2840">
                  <c:v>24388.681669231519</c:v>
                </c:pt>
                <c:pt idx="2841">
                  <c:v>24388.465743961246</c:v>
                </c:pt>
                <c:pt idx="2842">
                  <c:v>24388.249818223496</c:v>
                </c:pt>
                <c:pt idx="2843">
                  <c:v>24388.033892018266</c:v>
                </c:pt>
                <c:pt idx="2844">
                  <c:v>24387.81796534557</c:v>
                </c:pt>
                <c:pt idx="2845">
                  <c:v>24387.602038205408</c:v>
                </c:pt>
                <c:pt idx="2846">
                  <c:v>24387.386110597789</c:v>
                </c:pt>
                <c:pt idx="2847">
                  <c:v>24387.170182522717</c:v>
                </c:pt>
                <c:pt idx="2848">
                  <c:v>24386.954253980202</c:v>
                </c:pt>
                <c:pt idx="2849">
                  <c:v>24386.738324970243</c:v>
                </c:pt>
                <c:pt idx="2850">
                  <c:v>24386.522395492848</c:v>
                </c:pt>
                <c:pt idx="2851">
                  <c:v>24386.306465548027</c:v>
                </c:pt>
                <c:pt idx="2852">
                  <c:v>24386.09053513578</c:v>
                </c:pt>
                <c:pt idx="2853">
                  <c:v>24385.874604256118</c:v>
                </c:pt>
                <c:pt idx="2854">
                  <c:v>24385.658672909045</c:v>
                </c:pt>
                <c:pt idx="2855">
                  <c:v>24385.442741094568</c:v>
                </c:pt>
                <c:pt idx="2856">
                  <c:v>24385.226808812691</c:v>
                </c:pt>
                <c:pt idx="2857">
                  <c:v>24385.010876063421</c:v>
                </c:pt>
                <c:pt idx="2858">
                  <c:v>24384.794942846765</c:v>
                </c:pt>
                <c:pt idx="2859">
                  <c:v>24384.579009162728</c:v>
                </c:pt>
                <c:pt idx="2860">
                  <c:v>24384.363075011315</c:v>
                </c:pt>
                <c:pt idx="2861">
                  <c:v>24384.147140392532</c:v>
                </c:pt>
                <c:pt idx="2862">
                  <c:v>24383.931205306384</c:v>
                </c:pt>
                <c:pt idx="2863">
                  <c:v>24383.71526975288</c:v>
                </c:pt>
                <c:pt idx="2864">
                  <c:v>24383.499333732023</c:v>
                </c:pt>
                <c:pt idx="2865">
                  <c:v>24383.283397243824</c:v>
                </c:pt>
                <c:pt idx="2866">
                  <c:v>24383.067460288283</c:v>
                </c:pt>
                <c:pt idx="2867">
                  <c:v>24382.851522865407</c:v>
                </c:pt>
                <c:pt idx="2868">
                  <c:v>24382.635584975204</c:v>
                </c:pt>
                <c:pt idx="2869">
                  <c:v>24382.419646617676</c:v>
                </c:pt>
                <c:pt idx="2870">
                  <c:v>24382.203707792836</c:v>
                </c:pt>
                <c:pt idx="2871">
                  <c:v>24381.987768500683</c:v>
                </c:pt>
                <c:pt idx="2872">
                  <c:v>24381.771828741224</c:v>
                </c:pt>
                <c:pt idx="2873">
                  <c:v>24381.555888514471</c:v>
                </c:pt>
                <c:pt idx="2874">
                  <c:v>24381.339947820423</c:v>
                </c:pt>
                <c:pt idx="2875">
                  <c:v>24381.124006659087</c:v>
                </c:pt>
                <c:pt idx="2876">
                  <c:v>24380.908065030471</c:v>
                </c:pt>
                <c:pt idx="2877">
                  <c:v>24380.692122934583</c:v>
                </c:pt>
                <c:pt idx="2878">
                  <c:v>24380.476180371421</c:v>
                </c:pt>
                <c:pt idx="2879">
                  <c:v>24380.260237341001</c:v>
                </c:pt>
                <c:pt idx="2880">
                  <c:v>24380.044293843323</c:v>
                </c:pt>
                <c:pt idx="2881">
                  <c:v>24379.828349878393</c:v>
                </c:pt>
                <c:pt idx="2882">
                  <c:v>24379.612405446216</c:v>
                </c:pt>
                <c:pt idx="2883">
                  <c:v>24379.396460546799</c:v>
                </c:pt>
                <c:pt idx="2884">
                  <c:v>24379.180515180153</c:v>
                </c:pt>
                <c:pt idx="2885">
                  <c:v>24378.964569346277</c:v>
                </c:pt>
                <c:pt idx="2886">
                  <c:v>24378.74862304518</c:v>
                </c:pt>
                <c:pt idx="2887">
                  <c:v>24378.532676276867</c:v>
                </c:pt>
                <c:pt idx="2888">
                  <c:v>24378.316729041344</c:v>
                </c:pt>
                <c:pt idx="2889">
                  <c:v>24378.100781338613</c:v>
                </c:pt>
                <c:pt idx="2890">
                  <c:v>24377.88483316869</c:v>
                </c:pt>
                <c:pt idx="2891">
                  <c:v>24377.668884531573</c:v>
                </c:pt>
                <c:pt idx="2892">
                  <c:v>24377.452935427267</c:v>
                </c:pt>
                <c:pt idx="2893">
                  <c:v>24377.236985855783</c:v>
                </c:pt>
                <c:pt idx="2894">
                  <c:v>24377.021035817124</c:v>
                </c:pt>
                <c:pt idx="2895">
                  <c:v>24376.805085311295</c:v>
                </c:pt>
                <c:pt idx="2896">
                  <c:v>24376.589134338301</c:v>
                </c:pt>
                <c:pt idx="2897">
                  <c:v>24376.373182898154</c:v>
                </c:pt>
                <c:pt idx="2898">
                  <c:v>24376.157230990855</c:v>
                </c:pt>
                <c:pt idx="2899">
                  <c:v>24375.94127861641</c:v>
                </c:pt>
                <c:pt idx="2900">
                  <c:v>24375.725325774827</c:v>
                </c:pt>
                <c:pt idx="2901">
                  <c:v>24375.509372466109</c:v>
                </c:pt>
                <c:pt idx="2902">
                  <c:v>24375.293418690264</c:v>
                </c:pt>
                <c:pt idx="2903">
                  <c:v>24375.077464447299</c:v>
                </c:pt>
                <c:pt idx="2904">
                  <c:v>24374.861509737217</c:v>
                </c:pt>
                <c:pt idx="2905">
                  <c:v>24374.645554560026</c:v>
                </c:pt>
                <c:pt idx="2906">
                  <c:v>24374.429598915729</c:v>
                </c:pt>
                <c:pt idx="2907">
                  <c:v>24374.213642804338</c:v>
                </c:pt>
                <c:pt idx="2908">
                  <c:v>24373.997686225852</c:v>
                </c:pt>
                <c:pt idx="2909">
                  <c:v>24373.781729180282</c:v>
                </c:pt>
                <c:pt idx="2910">
                  <c:v>24373.565771667629</c:v>
                </c:pt>
                <c:pt idx="2911">
                  <c:v>24373.349813687906</c:v>
                </c:pt>
                <c:pt idx="2912">
                  <c:v>24373.133855241114</c:v>
                </c:pt>
                <c:pt idx="2913">
                  <c:v>24372.917896327257</c:v>
                </c:pt>
                <c:pt idx="2914">
                  <c:v>24372.701936946345</c:v>
                </c:pt>
                <c:pt idx="2915">
                  <c:v>24372.485977098382</c:v>
                </c:pt>
                <c:pt idx="2916">
                  <c:v>24372.270016783375</c:v>
                </c:pt>
                <c:pt idx="2917">
                  <c:v>24372.054056001329</c:v>
                </c:pt>
                <c:pt idx="2918">
                  <c:v>24371.838094752249</c:v>
                </c:pt>
                <c:pt idx="2919">
                  <c:v>24371.622133036144</c:v>
                </c:pt>
                <c:pt idx="2920">
                  <c:v>24371.406170853017</c:v>
                </c:pt>
                <c:pt idx="2921">
                  <c:v>24371.190208202872</c:v>
                </c:pt>
                <c:pt idx="2922">
                  <c:v>24370.974245085716</c:v>
                </c:pt>
                <c:pt idx="2923">
                  <c:v>24370.758281501559</c:v>
                </c:pt>
                <c:pt idx="2924">
                  <c:v>24370.542317450407</c:v>
                </c:pt>
                <c:pt idx="2925">
                  <c:v>24370.326352932261</c:v>
                </c:pt>
                <c:pt idx="2926">
                  <c:v>24370.110387947127</c:v>
                </c:pt>
                <c:pt idx="2927">
                  <c:v>24369.894422495017</c:v>
                </c:pt>
                <c:pt idx="2928">
                  <c:v>24369.678456575934</c:v>
                </c:pt>
                <c:pt idx="2929">
                  <c:v>24369.462490189879</c:v>
                </c:pt>
                <c:pt idx="2930">
                  <c:v>24369.24652333686</c:v>
                </c:pt>
                <c:pt idx="2931">
                  <c:v>24369.030556016885</c:v>
                </c:pt>
                <c:pt idx="2932">
                  <c:v>24368.814588229961</c:v>
                </c:pt>
                <c:pt idx="2933">
                  <c:v>24368.598619976092</c:v>
                </c:pt>
                <c:pt idx="2934">
                  <c:v>24368.382651255284</c:v>
                </c:pt>
                <c:pt idx="2935">
                  <c:v>24368.166682067542</c:v>
                </c:pt>
                <c:pt idx="2936">
                  <c:v>24367.950712412872</c:v>
                </c:pt>
                <c:pt idx="2937">
                  <c:v>24367.734742291286</c:v>
                </c:pt>
                <c:pt idx="2938">
                  <c:v>24367.518771702784</c:v>
                </c:pt>
                <c:pt idx="2939">
                  <c:v>24367.302800647372</c:v>
                </c:pt>
                <c:pt idx="2940">
                  <c:v>24367.086829125055</c:v>
                </c:pt>
                <c:pt idx="2941">
                  <c:v>24366.87085713584</c:v>
                </c:pt>
                <c:pt idx="2942">
                  <c:v>24366.654884679738</c:v>
                </c:pt>
                <c:pt idx="2943">
                  <c:v>24366.438911756748</c:v>
                </c:pt>
                <c:pt idx="2944">
                  <c:v>24366.222938366878</c:v>
                </c:pt>
                <c:pt idx="2945">
                  <c:v>24366.006964510132</c:v>
                </c:pt>
                <c:pt idx="2946">
                  <c:v>24365.790990186517</c:v>
                </c:pt>
                <c:pt idx="2947">
                  <c:v>24365.57501539604</c:v>
                </c:pt>
                <c:pt idx="2948">
                  <c:v>24365.359040138708</c:v>
                </c:pt>
                <c:pt idx="2949">
                  <c:v>24365.143064414526</c:v>
                </c:pt>
                <c:pt idx="2950">
                  <c:v>24364.9270882235</c:v>
                </c:pt>
                <c:pt idx="2951">
                  <c:v>24364.711111565633</c:v>
                </c:pt>
                <c:pt idx="2952">
                  <c:v>24364.495134440935</c:v>
                </c:pt>
                <c:pt idx="2953">
                  <c:v>24364.279156849407</c:v>
                </c:pt>
                <c:pt idx="2954">
                  <c:v>24364.063178791061</c:v>
                </c:pt>
                <c:pt idx="2955">
                  <c:v>24363.8472002659</c:v>
                </c:pt>
                <c:pt idx="2956">
                  <c:v>24363.631221273929</c:v>
                </c:pt>
                <c:pt idx="2957">
                  <c:v>24363.415241815153</c:v>
                </c:pt>
                <c:pt idx="2958">
                  <c:v>24363.199261889582</c:v>
                </c:pt>
                <c:pt idx="2959">
                  <c:v>24362.983281497218</c:v>
                </c:pt>
                <c:pt idx="2960">
                  <c:v>24362.767300638068</c:v>
                </c:pt>
                <c:pt idx="2961">
                  <c:v>24362.551319312137</c:v>
                </c:pt>
                <c:pt idx="2962">
                  <c:v>24362.335337519435</c:v>
                </c:pt>
                <c:pt idx="2963">
                  <c:v>24362.119355259965</c:v>
                </c:pt>
                <c:pt idx="2964">
                  <c:v>24361.903372533732</c:v>
                </c:pt>
                <c:pt idx="2965">
                  <c:v>24361.687389340743</c:v>
                </c:pt>
                <c:pt idx="2966">
                  <c:v>24361.471405681001</c:v>
                </c:pt>
                <c:pt idx="2967">
                  <c:v>24361.255421554513</c:v>
                </c:pt>
                <c:pt idx="2968">
                  <c:v>24361.039436961288</c:v>
                </c:pt>
                <c:pt idx="2969">
                  <c:v>24360.823451901328</c:v>
                </c:pt>
                <c:pt idx="2970">
                  <c:v>24360.607466374644</c:v>
                </c:pt>
                <c:pt idx="2971">
                  <c:v>24360.39148038124</c:v>
                </c:pt>
                <c:pt idx="2972">
                  <c:v>24360.175493921121</c:v>
                </c:pt>
                <c:pt idx="2973">
                  <c:v>24359.959506994292</c:v>
                </c:pt>
                <c:pt idx="2974">
                  <c:v>24359.743519600757</c:v>
                </c:pt>
                <c:pt idx="2975">
                  <c:v>24359.527531740525</c:v>
                </c:pt>
                <c:pt idx="2976">
                  <c:v>24359.311543413602</c:v>
                </c:pt>
                <c:pt idx="2977">
                  <c:v>24359.095554619991</c:v>
                </c:pt>
                <c:pt idx="2978">
                  <c:v>24358.879565359701</c:v>
                </c:pt>
                <c:pt idx="2979">
                  <c:v>24358.663575632738</c:v>
                </c:pt>
                <c:pt idx="2980">
                  <c:v>24358.447585439106</c:v>
                </c:pt>
                <c:pt idx="2981">
                  <c:v>24358.231594778812</c:v>
                </c:pt>
                <c:pt idx="2982">
                  <c:v>24358.015603651864</c:v>
                </c:pt>
                <c:pt idx="2983">
                  <c:v>24357.799612058265</c:v>
                </c:pt>
                <c:pt idx="2984">
                  <c:v>24357.583619998022</c:v>
                </c:pt>
                <c:pt idx="2985">
                  <c:v>24357.36762747114</c:v>
                </c:pt>
                <c:pt idx="2986">
                  <c:v>24357.151634477625</c:v>
                </c:pt>
                <c:pt idx="2987">
                  <c:v>24356.935641017481</c:v>
                </c:pt>
                <c:pt idx="2988">
                  <c:v>24356.719647090715</c:v>
                </c:pt>
                <c:pt idx="2989">
                  <c:v>24356.503652697334</c:v>
                </c:pt>
                <c:pt idx="2990">
                  <c:v>24356.287657837343</c:v>
                </c:pt>
                <c:pt idx="2991">
                  <c:v>24356.071662510749</c:v>
                </c:pt>
                <c:pt idx="2992">
                  <c:v>24355.855666717558</c:v>
                </c:pt>
                <c:pt idx="2993">
                  <c:v>24355.639670457775</c:v>
                </c:pt>
                <c:pt idx="2994">
                  <c:v>24355.423673731406</c:v>
                </c:pt>
                <c:pt idx="2995">
                  <c:v>24355.207676538455</c:v>
                </c:pt>
                <c:pt idx="2996">
                  <c:v>24354.991678878931</c:v>
                </c:pt>
                <c:pt idx="2997">
                  <c:v>24354.775680752839</c:v>
                </c:pt>
                <c:pt idx="2998">
                  <c:v>24354.559682160183</c:v>
                </c:pt>
                <c:pt idx="2999">
                  <c:v>24354.343683100971</c:v>
                </c:pt>
                <c:pt idx="3000">
                  <c:v>24354.127683575207</c:v>
                </c:pt>
                <c:pt idx="3001">
                  <c:v>24353.911683582897</c:v>
                </c:pt>
                <c:pt idx="3002">
                  <c:v>24353.69568312405</c:v>
                </c:pt>
                <c:pt idx="3003">
                  <c:v>24353.479682198667</c:v>
                </c:pt>
                <c:pt idx="3004">
                  <c:v>24353.263680806758</c:v>
                </c:pt>
                <c:pt idx="3005">
                  <c:v>24353.047678948329</c:v>
                </c:pt>
                <c:pt idx="3006">
                  <c:v>24352.831676623384</c:v>
                </c:pt>
                <c:pt idx="3007">
                  <c:v>24352.61567383193</c:v>
                </c:pt>
                <c:pt idx="3008">
                  <c:v>24352.39967057397</c:v>
                </c:pt>
                <c:pt idx="3009">
                  <c:v>24352.183666849513</c:v>
                </c:pt>
                <c:pt idx="3010">
                  <c:v>24351.967662658564</c:v>
                </c:pt>
                <c:pt idx="3011">
                  <c:v>24351.751658001129</c:v>
                </c:pt>
                <c:pt idx="3012">
                  <c:v>24351.535652877214</c:v>
                </c:pt>
                <c:pt idx="3013">
                  <c:v>24351.319647286822</c:v>
                </c:pt>
                <c:pt idx="3014">
                  <c:v>24351.103641229962</c:v>
                </c:pt>
                <c:pt idx="3015">
                  <c:v>24350.88763470664</c:v>
                </c:pt>
                <c:pt idx="3016">
                  <c:v>24350.67162771686</c:v>
                </c:pt>
                <c:pt idx="3017">
                  <c:v>24350.455620260629</c:v>
                </c:pt>
                <c:pt idx="3018">
                  <c:v>24350.239612337955</c:v>
                </c:pt>
                <c:pt idx="3019">
                  <c:v>24350.023603948841</c:v>
                </c:pt>
                <c:pt idx="3020">
                  <c:v>24349.807595093294</c:v>
                </c:pt>
                <c:pt idx="3021">
                  <c:v>24349.591585771319</c:v>
                </c:pt>
                <c:pt idx="3022">
                  <c:v>24349.375575982922</c:v>
                </c:pt>
                <c:pt idx="3023">
                  <c:v>24349.15956572811</c:v>
                </c:pt>
                <c:pt idx="3024">
                  <c:v>24348.943555006888</c:v>
                </c:pt>
                <c:pt idx="3025">
                  <c:v>24348.727543819263</c:v>
                </c:pt>
                <c:pt idx="3026">
                  <c:v>24348.511532165237</c:v>
                </c:pt>
                <c:pt idx="3027">
                  <c:v>24348.29552004482</c:v>
                </c:pt>
                <c:pt idx="3028">
                  <c:v>24348.079507458016</c:v>
                </c:pt>
                <c:pt idx="3029">
                  <c:v>24347.863494404832</c:v>
                </c:pt>
                <c:pt idx="3030">
                  <c:v>24347.647480885273</c:v>
                </c:pt>
                <c:pt idx="3031">
                  <c:v>24347.431466899343</c:v>
                </c:pt>
                <c:pt idx="3032">
                  <c:v>24347.21545244705</c:v>
                </c:pt>
                <c:pt idx="3033">
                  <c:v>24346.9994375284</c:v>
                </c:pt>
                <c:pt idx="3034">
                  <c:v>24346.783422143399</c:v>
                </c:pt>
                <c:pt idx="3035">
                  <c:v>24346.567406292052</c:v>
                </c:pt>
                <c:pt idx="3036">
                  <c:v>24346.351389974367</c:v>
                </c:pt>
                <c:pt idx="3037">
                  <c:v>24346.135373190347</c:v>
                </c:pt>
                <c:pt idx="3038">
                  <c:v>24345.919355940001</c:v>
                </c:pt>
                <c:pt idx="3039">
                  <c:v>24345.703338223331</c:v>
                </c:pt>
                <c:pt idx="3040">
                  <c:v>24345.487320040345</c:v>
                </c:pt>
                <c:pt idx="3041">
                  <c:v>24345.271301391051</c:v>
                </c:pt>
                <c:pt idx="3042">
                  <c:v>24345.055282275451</c:v>
                </c:pt>
                <c:pt idx="3043">
                  <c:v>24344.839262693549</c:v>
                </c:pt>
                <c:pt idx="3044">
                  <c:v>24344.623242645353</c:v>
                </c:pt>
                <c:pt idx="3045">
                  <c:v>24344.407222130871</c:v>
                </c:pt>
                <c:pt idx="3046">
                  <c:v>24344.191201150108</c:v>
                </c:pt>
                <c:pt idx="3047">
                  <c:v>24343.975179703069</c:v>
                </c:pt>
                <c:pt idx="3048">
                  <c:v>24343.759157789762</c:v>
                </c:pt>
                <c:pt idx="3049">
                  <c:v>24343.543135410193</c:v>
                </c:pt>
                <c:pt idx="3050">
                  <c:v>24343.327112564366</c:v>
                </c:pt>
                <c:pt idx="3051">
                  <c:v>24343.111089252288</c:v>
                </c:pt>
                <c:pt idx="3052">
                  <c:v>24342.89506547396</c:v>
                </c:pt>
                <c:pt idx="3053">
                  <c:v>24342.679041229392</c:v>
                </c:pt>
                <c:pt idx="3054">
                  <c:v>24342.463016518592</c:v>
                </c:pt>
                <c:pt idx="3055">
                  <c:v>24342.246991341563</c:v>
                </c:pt>
                <c:pt idx="3056">
                  <c:v>24342.030965698312</c:v>
                </c:pt>
                <c:pt idx="3057">
                  <c:v>24341.814939588843</c:v>
                </c:pt>
                <c:pt idx="3058">
                  <c:v>24341.598913013164</c:v>
                </c:pt>
                <c:pt idx="3059">
                  <c:v>24341.382885971278</c:v>
                </c:pt>
                <c:pt idx="3060">
                  <c:v>24341.166858463192</c:v>
                </c:pt>
                <c:pt idx="3061">
                  <c:v>24340.950830488913</c:v>
                </c:pt>
                <c:pt idx="3062">
                  <c:v>24340.73480204845</c:v>
                </c:pt>
                <c:pt idx="3063">
                  <c:v>24340.518773141805</c:v>
                </c:pt>
                <c:pt idx="3064">
                  <c:v>24340.302743768982</c:v>
                </c:pt>
                <c:pt idx="3065">
                  <c:v>24340.086713929992</c:v>
                </c:pt>
                <c:pt idx="3066">
                  <c:v>24339.870683624835</c:v>
                </c:pt>
                <c:pt idx="3067">
                  <c:v>24339.654652853518</c:v>
                </c:pt>
                <c:pt idx="3068">
                  <c:v>24339.438621616049</c:v>
                </c:pt>
                <c:pt idx="3069">
                  <c:v>24339.222589912435</c:v>
                </c:pt>
                <c:pt idx="3070">
                  <c:v>24339.006557742679</c:v>
                </c:pt>
                <c:pt idx="3071">
                  <c:v>24338.79052510679</c:v>
                </c:pt>
                <c:pt idx="3072">
                  <c:v>24338.574492004769</c:v>
                </c:pt>
                <c:pt idx="3073">
                  <c:v>24338.358458436625</c:v>
                </c:pt>
                <c:pt idx="3074">
                  <c:v>24338.142424402366</c:v>
                </c:pt>
                <c:pt idx="3075">
                  <c:v>24337.926389901993</c:v>
                </c:pt>
                <c:pt idx="3076">
                  <c:v>24337.710354935516</c:v>
                </c:pt>
                <c:pt idx="3077">
                  <c:v>24337.494319502937</c:v>
                </c:pt>
                <c:pt idx="3078">
                  <c:v>24337.278283604264</c:v>
                </c:pt>
                <c:pt idx="3079">
                  <c:v>24337.062247239504</c:v>
                </c:pt>
                <c:pt idx="3080">
                  <c:v>24336.846210408665</c:v>
                </c:pt>
                <c:pt idx="3081">
                  <c:v>24336.630173111749</c:v>
                </c:pt>
                <c:pt idx="3082">
                  <c:v>24336.414135348758</c:v>
                </c:pt>
                <c:pt idx="3083">
                  <c:v>24336.198097119704</c:v>
                </c:pt>
                <c:pt idx="3084">
                  <c:v>24335.982058424594</c:v>
                </c:pt>
                <c:pt idx="3085">
                  <c:v>24335.766019263428</c:v>
                </c:pt>
                <c:pt idx="3086">
                  <c:v>24335.549979636216</c:v>
                </c:pt>
                <c:pt idx="3087">
                  <c:v>24335.333939542961</c:v>
                </c:pt>
                <c:pt idx="3088">
                  <c:v>24335.11789898367</c:v>
                </c:pt>
                <c:pt idx="3089">
                  <c:v>24334.90185795835</c:v>
                </c:pt>
                <c:pt idx="3090">
                  <c:v>24334.685816467008</c:v>
                </c:pt>
                <c:pt idx="3091">
                  <c:v>24334.469774509646</c:v>
                </c:pt>
                <c:pt idx="3092">
                  <c:v>24334.253732086272</c:v>
                </c:pt>
                <c:pt idx="3093">
                  <c:v>24334.037689196892</c:v>
                </c:pt>
                <c:pt idx="3094">
                  <c:v>24333.821645841512</c:v>
                </c:pt>
                <c:pt idx="3095">
                  <c:v>24333.605602020136</c:v>
                </c:pt>
                <c:pt idx="3096">
                  <c:v>24333.389557732771</c:v>
                </c:pt>
                <c:pt idx="3097">
                  <c:v>24333.173512979425</c:v>
                </c:pt>
                <c:pt idx="3098">
                  <c:v>24332.957467760101</c:v>
                </c:pt>
                <c:pt idx="3099">
                  <c:v>24332.741422074803</c:v>
                </c:pt>
                <c:pt idx="3100">
                  <c:v>24332.525375923542</c:v>
                </c:pt>
                <c:pt idx="3101">
                  <c:v>24332.309329306321</c:v>
                </c:pt>
                <c:pt idx="3102">
                  <c:v>24332.093282223148</c:v>
                </c:pt>
                <c:pt idx="3103">
                  <c:v>24331.877234674022</c:v>
                </c:pt>
                <c:pt idx="3104">
                  <c:v>24331.661186658956</c:v>
                </c:pt>
                <c:pt idx="3105">
                  <c:v>24331.445138177955</c:v>
                </c:pt>
                <c:pt idx="3106">
                  <c:v>24331.229089231023</c:v>
                </c:pt>
                <c:pt idx="3107">
                  <c:v>24331.013039818165</c:v>
                </c:pt>
                <c:pt idx="3108">
                  <c:v>24330.796989939387</c:v>
                </c:pt>
                <c:pt idx="3109">
                  <c:v>24330.5809395947</c:v>
                </c:pt>
                <c:pt idx="3110">
                  <c:v>24330.364888784105</c:v>
                </c:pt>
                <c:pt idx="3111">
                  <c:v>24330.148837507608</c:v>
                </c:pt>
                <c:pt idx="3112">
                  <c:v>24329.932785765213</c:v>
                </c:pt>
                <c:pt idx="3113">
                  <c:v>24329.716733556932</c:v>
                </c:pt>
                <c:pt idx="3114">
                  <c:v>24329.500680882764</c:v>
                </c:pt>
                <c:pt idx="3115">
                  <c:v>24329.28462774272</c:v>
                </c:pt>
                <c:pt idx="3116">
                  <c:v>24329.068574136803</c:v>
                </c:pt>
                <c:pt idx="3117">
                  <c:v>24328.852520065018</c:v>
                </c:pt>
                <c:pt idx="3118">
                  <c:v>24328.636465527376</c:v>
                </c:pt>
                <c:pt idx="3119">
                  <c:v>24328.420410523879</c:v>
                </c:pt>
                <c:pt idx="3120">
                  <c:v>24328.204355054535</c:v>
                </c:pt>
                <c:pt idx="3121">
                  <c:v>24327.988299119344</c:v>
                </c:pt>
                <c:pt idx="3122">
                  <c:v>24327.772242718318</c:v>
                </c:pt>
                <c:pt idx="3123">
                  <c:v>24327.556185851459</c:v>
                </c:pt>
                <c:pt idx="3124">
                  <c:v>24327.340128518776</c:v>
                </c:pt>
                <c:pt idx="3125">
                  <c:v>24327.124070720271</c:v>
                </c:pt>
                <c:pt idx="3126">
                  <c:v>24326.908012455955</c:v>
                </c:pt>
                <c:pt idx="3127">
                  <c:v>24326.691953725829</c:v>
                </c:pt>
                <c:pt idx="3128">
                  <c:v>24326.4758945299</c:v>
                </c:pt>
                <c:pt idx="3129">
                  <c:v>24326.259834868179</c:v>
                </c:pt>
                <c:pt idx="3130">
                  <c:v>24326.043774740661</c:v>
                </c:pt>
                <c:pt idx="3131">
                  <c:v>24325.827714147363</c:v>
                </c:pt>
                <c:pt idx="3132">
                  <c:v>24325.611653088286</c:v>
                </c:pt>
                <c:pt idx="3133">
                  <c:v>24325.395591563432</c:v>
                </c:pt>
                <c:pt idx="3134">
                  <c:v>24325.179529572815</c:v>
                </c:pt>
                <c:pt idx="3135">
                  <c:v>24324.963467116439</c:v>
                </c:pt>
                <c:pt idx="3136">
                  <c:v>24324.747404194302</c:v>
                </c:pt>
                <c:pt idx="3137">
                  <c:v>24324.531340806418</c:v>
                </c:pt>
                <c:pt idx="3138">
                  <c:v>24324.315276952788</c:v>
                </c:pt>
                <c:pt idx="3139">
                  <c:v>24324.09921263342</c:v>
                </c:pt>
                <c:pt idx="3140">
                  <c:v>24323.883147848323</c:v>
                </c:pt>
                <c:pt idx="3141">
                  <c:v>24323.667082597494</c:v>
                </c:pt>
                <c:pt idx="3142">
                  <c:v>24323.451016880947</c:v>
                </c:pt>
                <c:pt idx="3143">
                  <c:v>24323.234950698687</c:v>
                </c:pt>
                <c:pt idx="3144">
                  <c:v>24323.018884050714</c:v>
                </c:pt>
                <c:pt idx="3145">
                  <c:v>24322.802816937041</c:v>
                </c:pt>
                <c:pt idx="3146">
                  <c:v>24322.58674935767</c:v>
                </c:pt>
                <c:pt idx="3147">
                  <c:v>24322.370681312608</c:v>
                </c:pt>
                <c:pt idx="3148">
                  <c:v>24322.15461280186</c:v>
                </c:pt>
                <c:pt idx="3149">
                  <c:v>24321.938543825432</c:v>
                </c:pt>
                <c:pt idx="3150">
                  <c:v>24321.722474383332</c:v>
                </c:pt>
                <c:pt idx="3151">
                  <c:v>24321.50640447556</c:v>
                </c:pt>
                <c:pt idx="3152">
                  <c:v>24321.290334102127</c:v>
                </c:pt>
                <c:pt idx="3153">
                  <c:v>24321.074263263039</c:v>
                </c:pt>
                <c:pt idx="3154">
                  <c:v>24320.858191958298</c:v>
                </c:pt>
                <c:pt idx="3155">
                  <c:v>24320.642120187913</c:v>
                </c:pt>
                <c:pt idx="3156">
                  <c:v>24320.426047951889</c:v>
                </c:pt>
                <c:pt idx="3157">
                  <c:v>24320.209975250233</c:v>
                </c:pt>
                <c:pt idx="3158">
                  <c:v>24319.993902082948</c:v>
                </c:pt>
                <c:pt idx="3159">
                  <c:v>24319.777828450042</c:v>
                </c:pt>
                <c:pt idx="3160">
                  <c:v>24319.561754351522</c:v>
                </c:pt>
                <c:pt idx="3161">
                  <c:v>24319.345679787388</c:v>
                </c:pt>
                <c:pt idx="3162">
                  <c:v>24319.129604757651</c:v>
                </c:pt>
                <c:pt idx="3163">
                  <c:v>24318.913529262318</c:v>
                </c:pt>
                <c:pt idx="3164">
                  <c:v>24318.697453301389</c:v>
                </c:pt>
                <c:pt idx="3165">
                  <c:v>24318.481376874875</c:v>
                </c:pt>
                <c:pt idx="3166">
                  <c:v>24318.265299982781</c:v>
                </c:pt>
                <c:pt idx="3167">
                  <c:v>24318.049222625112</c:v>
                </c:pt>
                <c:pt idx="3168">
                  <c:v>24317.833144801873</c:v>
                </c:pt>
                <c:pt idx="3169">
                  <c:v>24317.61706651307</c:v>
                </c:pt>
                <c:pt idx="3170">
                  <c:v>24317.400987758709</c:v>
                </c:pt>
                <c:pt idx="3171">
                  <c:v>24317.184908538795</c:v>
                </c:pt>
                <c:pt idx="3172">
                  <c:v>24316.96882885334</c:v>
                </c:pt>
                <c:pt idx="3173">
                  <c:v>24316.75274870234</c:v>
                </c:pt>
                <c:pt idx="3174">
                  <c:v>24316.53666808581</c:v>
                </c:pt>
                <c:pt idx="3175">
                  <c:v>24316.320587003749</c:v>
                </c:pt>
                <c:pt idx="3176">
                  <c:v>24316.104505456165</c:v>
                </c:pt>
                <c:pt idx="3177">
                  <c:v>24315.888423443062</c:v>
                </c:pt>
                <c:pt idx="3178">
                  <c:v>24315.672340964451</c:v>
                </c:pt>
                <c:pt idx="3179">
                  <c:v>24315.456258020331</c:v>
                </c:pt>
                <c:pt idx="3180">
                  <c:v>24315.240174610713</c:v>
                </c:pt>
                <c:pt idx="3181">
                  <c:v>24315.024090735602</c:v>
                </c:pt>
                <c:pt idx="3182">
                  <c:v>24314.808006395004</c:v>
                </c:pt>
                <c:pt idx="3183">
                  <c:v>24314.591921588923</c:v>
                </c:pt>
                <c:pt idx="3184">
                  <c:v>24314.375836317366</c:v>
                </c:pt>
                <c:pt idx="3185">
                  <c:v>24314.159750580337</c:v>
                </c:pt>
                <c:pt idx="3186">
                  <c:v>24313.943664377846</c:v>
                </c:pt>
                <c:pt idx="3187">
                  <c:v>24313.727577709895</c:v>
                </c:pt>
                <c:pt idx="3188">
                  <c:v>24313.511490576493</c:v>
                </c:pt>
                <c:pt idx="3189">
                  <c:v>24313.295402977641</c:v>
                </c:pt>
                <c:pt idx="3190">
                  <c:v>24313.07931491335</c:v>
                </c:pt>
                <c:pt idx="3191">
                  <c:v>24312.863226383619</c:v>
                </c:pt>
                <c:pt idx="3192">
                  <c:v>24312.647137388463</c:v>
                </c:pt>
                <c:pt idx="3193">
                  <c:v>24312.431047927879</c:v>
                </c:pt>
                <c:pt idx="3194">
                  <c:v>24312.214958001881</c:v>
                </c:pt>
                <c:pt idx="3195">
                  <c:v>24311.998867610469</c:v>
                </c:pt>
                <c:pt idx="3196">
                  <c:v>24311.782776753651</c:v>
                </c:pt>
                <c:pt idx="3197">
                  <c:v>24311.56668543143</c:v>
                </c:pt>
                <c:pt idx="3198">
                  <c:v>24311.350593643816</c:v>
                </c:pt>
                <c:pt idx="3199">
                  <c:v>24311.13450139081</c:v>
                </c:pt>
                <c:pt idx="3200">
                  <c:v>24310.918408672424</c:v>
                </c:pt>
                <c:pt idx="3201">
                  <c:v>24310.702315488659</c:v>
                </c:pt>
                <c:pt idx="3202">
                  <c:v>24310.486221839525</c:v>
                </c:pt>
                <c:pt idx="3203">
                  <c:v>24310.270127725023</c:v>
                </c:pt>
                <c:pt idx="3204">
                  <c:v>24310.054033145163</c:v>
                </c:pt>
                <c:pt idx="3205">
                  <c:v>24309.837938099947</c:v>
                </c:pt>
                <c:pt idx="3206">
                  <c:v>24309.621842589382</c:v>
                </c:pt>
                <c:pt idx="3207">
                  <c:v>24309.405746613476</c:v>
                </c:pt>
                <c:pt idx="3208">
                  <c:v>24309.189650172229</c:v>
                </c:pt>
                <c:pt idx="3209">
                  <c:v>24308.973553265656</c:v>
                </c:pt>
                <c:pt idx="3210">
                  <c:v>24308.757455893756</c:v>
                </c:pt>
                <c:pt idx="3211">
                  <c:v>24308.541358056536</c:v>
                </c:pt>
                <c:pt idx="3212">
                  <c:v>24308.325259754001</c:v>
                </c:pt>
                <c:pt idx="3213">
                  <c:v>24308.109160986161</c:v>
                </c:pt>
                <c:pt idx="3214">
                  <c:v>24307.893061753017</c:v>
                </c:pt>
                <c:pt idx="3215">
                  <c:v>24307.676962054575</c:v>
                </c:pt>
                <c:pt idx="3216">
                  <c:v>24307.460861890846</c:v>
                </c:pt>
                <c:pt idx="3217">
                  <c:v>24307.244761261831</c:v>
                </c:pt>
                <c:pt idx="3218">
                  <c:v>24307.02866016754</c:v>
                </c:pt>
                <c:pt idx="3219">
                  <c:v>24306.812558607973</c:v>
                </c:pt>
                <c:pt idx="3220">
                  <c:v>24306.596456583142</c:v>
                </c:pt>
                <c:pt idx="3221">
                  <c:v>24306.380354093046</c:v>
                </c:pt>
                <c:pt idx="3222">
                  <c:v>24306.164251137696</c:v>
                </c:pt>
                <c:pt idx="3223">
                  <c:v>24305.948147717096</c:v>
                </c:pt>
                <c:pt idx="3224">
                  <c:v>24305.732043831253</c:v>
                </c:pt>
                <c:pt idx="3225">
                  <c:v>24305.51593948017</c:v>
                </c:pt>
                <c:pt idx="3226">
                  <c:v>24305.299834663856</c:v>
                </c:pt>
                <c:pt idx="3227">
                  <c:v>24305.083729382313</c:v>
                </c:pt>
                <c:pt idx="3228">
                  <c:v>24304.867623635553</c:v>
                </c:pt>
                <c:pt idx="3229">
                  <c:v>24304.651517423576</c:v>
                </c:pt>
                <c:pt idx="3230">
                  <c:v>24304.435410746391</c:v>
                </c:pt>
                <c:pt idx="3231">
                  <c:v>24304.219303604001</c:v>
                </c:pt>
                <c:pt idx="3232">
                  <c:v>24304.003195996411</c:v>
                </c:pt>
                <c:pt idx="3233">
                  <c:v>24303.787087923632</c:v>
                </c:pt>
                <c:pt idx="3234">
                  <c:v>24303.570979385666</c:v>
                </c:pt>
                <c:pt idx="3235">
                  <c:v>24303.354870382518</c:v>
                </c:pt>
                <c:pt idx="3236">
                  <c:v>24303.1387609142</c:v>
                </c:pt>
                <c:pt idx="3237">
                  <c:v>24302.922650980712</c:v>
                </c:pt>
                <c:pt idx="3238">
                  <c:v>24302.706540582061</c:v>
                </c:pt>
                <c:pt idx="3239">
                  <c:v>24302.490429718255</c:v>
                </c:pt>
                <c:pt idx="3240">
                  <c:v>24302.274318389293</c:v>
                </c:pt>
                <c:pt idx="3241">
                  <c:v>24302.058206595189</c:v>
                </c:pt>
                <c:pt idx="3242">
                  <c:v>24301.842094335945</c:v>
                </c:pt>
                <c:pt idx="3243">
                  <c:v>24301.625981611567</c:v>
                </c:pt>
                <c:pt idx="3244">
                  <c:v>24301.409868422063</c:v>
                </c:pt>
                <c:pt idx="3245">
                  <c:v>24301.193754767435</c:v>
                </c:pt>
                <c:pt idx="3246">
                  <c:v>24300.977640647689</c:v>
                </c:pt>
                <c:pt idx="3247">
                  <c:v>24300.761526062834</c:v>
                </c:pt>
                <c:pt idx="3248">
                  <c:v>24300.545411012874</c:v>
                </c:pt>
                <c:pt idx="3249">
                  <c:v>24300.329295497813</c:v>
                </c:pt>
                <c:pt idx="3250">
                  <c:v>24300.113179517663</c:v>
                </c:pt>
                <c:pt idx="3251">
                  <c:v>24299.897063072422</c:v>
                </c:pt>
                <c:pt idx="3252">
                  <c:v>24299.680946162098</c:v>
                </c:pt>
                <c:pt idx="3253">
                  <c:v>24299.464828786702</c:v>
                </c:pt>
                <c:pt idx="3254">
                  <c:v>24299.248710946234</c:v>
                </c:pt>
                <c:pt idx="3255">
                  <c:v>24299.032592640702</c:v>
                </c:pt>
                <c:pt idx="3256">
                  <c:v>24298.816473870113</c:v>
                </c:pt>
                <c:pt idx="3257">
                  <c:v>24298.600354634469</c:v>
                </c:pt>
                <c:pt idx="3258">
                  <c:v>24298.384234933776</c:v>
                </c:pt>
                <c:pt idx="3259">
                  <c:v>24298.168114768047</c:v>
                </c:pt>
                <c:pt idx="3260">
                  <c:v>24297.951994137278</c:v>
                </c:pt>
                <c:pt idx="3261">
                  <c:v>24297.735873041482</c:v>
                </c:pt>
                <c:pt idx="3262">
                  <c:v>24297.519751480664</c:v>
                </c:pt>
                <c:pt idx="3263">
                  <c:v>24297.303629454826</c:v>
                </c:pt>
                <c:pt idx="3264">
                  <c:v>24297.087506963973</c:v>
                </c:pt>
                <c:pt idx="3265">
                  <c:v>24296.871384008115</c:v>
                </c:pt>
                <c:pt idx="3266">
                  <c:v>24296.655260587257</c:v>
                </c:pt>
                <c:pt idx="3267">
                  <c:v>24296.439136701403</c:v>
                </c:pt>
                <c:pt idx="3268">
                  <c:v>24296.223012350561</c:v>
                </c:pt>
                <c:pt idx="3269">
                  <c:v>24296.006887534739</c:v>
                </c:pt>
                <c:pt idx="3270">
                  <c:v>24295.790762253935</c:v>
                </c:pt>
                <c:pt idx="3271">
                  <c:v>24295.574636508161</c:v>
                </c:pt>
                <c:pt idx="3272">
                  <c:v>24295.358510297418</c:v>
                </c:pt>
                <c:pt idx="3273">
                  <c:v>24295.142383621718</c:v>
                </c:pt>
                <c:pt idx="3274">
                  <c:v>24294.926256481063</c:v>
                </c:pt>
                <c:pt idx="3275">
                  <c:v>24294.71012887546</c:v>
                </c:pt>
                <c:pt idx="3276">
                  <c:v>24294.494000804916</c:v>
                </c:pt>
                <c:pt idx="3277">
                  <c:v>24294.277872269435</c:v>
                </c:pt>
                <c:pt idx="3278">
                  <c:v>24294.06174326902</c:v>
                </c:pt>
                <c:pt idx="3279">
                  <c:v>24293.845613803678</c:v>
                </c:pt>
                <c:pt idx="3280">
                  <c:v>24293.629483873421</c:v>
                </c:pt>
                <c:pt idx="3281">
                  <c:v>24293.413353478249</c:v>
                </c:pt>
                <c:pt idx="3282">
                  <c:v>24293.197222618168</c:v>
                </c:pt>
                <c:pt idx="3283">
                  <c:v>24292.981091293183</c:v>
                </c:pt>
                <c:pt idx="3284">
                  <c:v>24292.764959503304</c:v>
                </c:pt>
                <c:pt idx="3285">
                  <c:v>24292.548827248535</c:v>
                </c:pt>
                <c:pt idx="3286">
                  <c:v>24292.332694528879</c:v>
                </c:pt>
                <c:pt idx="3287">
                  <c:v>24292.116561344345</c:v>
                </c:pt>
                <c:pt idx="3288">
                  <c:v>24291.900427694934</c:v>
                </c:pt>
                <c:pt idx="3289">
                  <c:v>24291.68429358066</c:v>
                </c:pt>
                <c:pt idx="3290">
                  <c:v>24291.468159001521</c:v>
                </c:pt>
                <c:pt idx="3291">
                  <c:v>24291.252023957524</c:v>
                </c:pt>
                <c:pt idx="3292">
                  <c:v>24291.035888448678</c:v>
                </c:pt>
                <c:pt idx="3293">
                  <c:v>24290.819752474988</c:v>
                </c:pt>
                <c:pt idx="3294">
                  <c:v>24290.60361603646</c:v>
                </c:pt>
                <c:pt idx="3295">
                  <c:v>24290.3874791331</c:v>
                </c:pt>
                <c:pt idx="3296">
                  <c:v>24290.171341764912</c:v>
                </c:pt>
                <c:pt idx="3297">
                  <c:v>24289.955203931902</c:v>
                </c:pt>
                <c:pt idx="3298">
                  <c:v>24289.739065634079</c:v>
                </c:pt>
                <c:pt idx="3299">
                  <c:v>24289.522926871447</c:v>
                </c:pt>
                <c:pt idx="3300">
                  <c:v>24289.306787644007</c:v>
                </c:pt>
                <c:pt idx="3301">
                  <c:v>24289.090647951769</c:v>
                </c:pt>
                <c:pt idx="3302">
                  <c:v>24288.874507794739</c:v>
                </c:pt>
                <c:pt idx="3303">
                  <c:v>24288.658367172924</c:v>
                </c:pt>
                <c:pt idx="3304">
                  <c:v>24288.442226086328</c:v>
                </c:pt>
                <c:pt idx="3305">
                  <c:v>24288.226084534956</c:v>
                </c:pt>
                <c:pt idx="3306">
                  <c:v>24288.009942518813</c:v>
                </c:pt>
                <c:pt idx="3307">
                  <c:v>24287.793800037907</c:v>
                </c:pt>
                <c:pt idx="3308">
                  <c:v>24287.577657092246</c:v>
                </c:pt>
                <c:pt idx="3309">
                  <c:v>24287.361513681833</c:v>
                </c:pt>
                <c:pt idx="3310">
                  <c:v>24287.145369806673</c:v>
                </c:pt>
                <c:pt idx="3311">
                  <c:v>24286.929225466771</c:v>
                </c:pt>
                <c:pt idx="3312">
                  <c:v>24286.713080662132</c:v>
                </c:pt>
                <c:pt idx="3313">
                  <c:v>24286.496935392766</c:v>
                </c:pt>
                <c:pt idx="3314">
                  <c:v>24286.280789658678</c:v>
                </c:pt>
                <c:pt idx="3315">
                  <c:v>24286.064643459875</c:v>
                </c:pt>
                <c:pt idx="3316">
                  <c:v>24285.848496796356</c:v>
                </c:pt>
                <c:pt idx="3317">
                  <c:v>24285.632349668133</c:v>
                </c:pt>
                <c:pt idx="3318">
                  <c:v>24285.416202075208</c:v>
                </c:pt>
                <c:pt idx="3319">
                  <c:v>24285.20005401759</c:v>
                </c:pt>
                <c:pt idx="3320">
                  <c:v>24284.983905495283</c:v>
                </c:pt>
                <c:pt idx="3321">
                  <c:v>24284.767756508296</c:v>
                </c:pt>
                <c:pt idx="3322">
                  <c:v>24284.55160705663</c:v>
                </c:pt>
                <c:pt idx="3323">
                  <c:v>24284.335457140292</c:v>
                </c:pt>
                <c:pt idx="3324">
                  <c:v>24284.11930675929</c:v>
                </c:pt>
                <c:pt idx="3325">
                  <c:v>24283.903155913627</c:v>
                </c:pt>
                <c:pt idx="3326">
                  <c:v>24283.687004603311</c:v>
                </c:pt>
                <c:pt idx="3327">
                  <c:v>24283.470852828345</c:v>
                </c:pt>
                <c:pt idx="3328">
                  <c:v>24283.254700588739</c:v>
                </c:pt>
                <c:pt idx="3329">
                  <c:v>24283.038547884495</c:v>
                </c:pt>
                <c:pt idx="3330">
                  <c:v>24282.822394715622</c:v>
                </c:pt>
                <c:pt idx="3331">
                  <c:v>24282.606241082121</c:v>
                </c:pt>
                <c:pt idx="3332">
                  <c:v>24282.390086984004</c:v>
                </c:pt>
                <c:pt idx="3333">
                  <c:v>24282.173932421269</c:v>
                </c:pt>
                <c:pt idx="3334">
                  <c:v>24281.957777393927</c:v>
                </c:pt>
                <c:pt idx="3335">
                  <c:v>24281.741621901983</c:v>
                </c:pt>
                <c:pt idx="3336">
                  <c:v>24281.525465945444</c:v>
                </c:pt>
                <c:pt idx="3337">
                  <c:v>24281.309309524317</c:v>
                </c:pt>
                <c:pt idx="3338">
                  <c:v>24281.093152638605</c:v>
                </c:pt>
                <c:pt idx="3339">
                  <c:v>24280.876995288312</c:v>
                </c:pt>
                <c:pt idx="3340">
                  <c:v>24280.660837473446</c:v>
                </c:pt>
                <c:pt idx="3341">
                  <c:v>24280.444679194014</c:v>
                </c:pt>
                <c:pt idx="3342">
                  <c:v>24280.228520450019</c:v>
                </c:pt>
                <c:pt idx="3343">
                  <c:v>24280.012361241468</c:v>
                </c:pt>
                <c:pt idx="3344">
                  <c:v>24279.796201568366</c:v>
                </c:pt>
                <c:pt idx="3345">
                  <c:v>24279.58004143072</c:v>
                </c:pt>
                <c:pt idx="3346">
                  <c:v>24279.363880828532</c:v>
                </c:pt>
                <c:pt idx="3347">
                  <c:v>24279.147719761815</c:v>
                </c:pt>
                <c:pt idx="3348">
                  <c:v>24278.931558230568</c:v>
                </c:pt>
                <c:pt idx="3349">
                  <c:v>24278.715396234802</c:v>
                </c:pt>
                <c:pt idx="3350">
                  <c:v>24278.499233774521</c:v>
                </c:pt>
                <c:pt idx="3351">
                  <c:v>24278.283070849731</c:v>
                </c:pt>
                <c:pt idx="3352">
                  <c:v>24278.066907460438</c:v>
                </c:pt>
                <c:pt idx="3353">
                  <c:v>24277.850743606647</c:v>
                </c:pt>
                <c:pt idx="3354">
                  <c:v>24277.634579288362</c:v>
                </c:pt>
                <c:pt idx="3355">
                  <c:v>24277.418414505591</c:v>
                </c:pt>
                <c:pt idx="3356">
                  <c:v>24277.202249258338</c:v>
                </c:pt>
                <c:pt idx="3357">
                  <c:v>24276.98608354661</c:v>
                </c:pt>
                <c:pt idx="3358">
                  <c:v>24276.769917370413</c:v>
                </c:pt>
                <c:pt idx="3359">
                  <c:v>24276.553750729752</c:v>
                </c:pt>
                <c:pt idx="3360">
                  <c:v>24276.33758362463</c:v>
                </c:pt>
                <c:pt idx="3361">
                  <c:v>24276.121416055059</c:v>
                </c:pt>
                <c:pt idx="3362">
                  <c:v>24275.905248021041</c:v>
                </c:pt>
                <c:pt idx="3363">
                  <c:v>24275.689079522581</c:v>
                </c:pt>
                <c:pt idx="3364">
                  <c:v>24275.472910559685</c:v>
                </c:pt>
                <c:pt idx="3365">
                  <c:v>24275.256741132362</c:v>
                </c:pt>
                <c:pt idx="3366">
                  <c:v>24275.040571240614</c:v>
                </c:pt>
                <c:pt idx="3367">
                  <c:v>24274.824400884449</c:v>
                </c:pt>
                <c:pt idx="3368">
                  <c:v>24274.60823006387</c:v>
                </c:pt>
                <c:pt idx="3369">
                  <c:v>24274.392058778885</c:v>
                </c:pt>
                <c:pt idx="3370">
                  <c:v>24274.175887029502</c:v>
                </c:pt>
                <c:pt idx="3371">
                  <c:v>24273.959714815723</c:v>
                </c:pt>
                <c:pt idx="3372">
                  <c:v>24273.743542137556</c:v>
                </c:pt>
                <c:pt idx="3373">
                  <c:v>24273.527368995005</c:v>
                </c:pt>
                <c:pt idx="3374">
                  <c:v>24273.311195388076</c:v>
                </c:pt>
                <c:pt idx="3375">
                  <c:v>24273.095021316778</c:v>
                </c:pt>
                <c:pt idx="3376">
                  <c:v>24272.878846781114</c:v>
                </c:pt>
                <c:pt idx="3377">
                  <c:v>24272.66267178109</c:v>
                </c:pt>
                <c:pt idx="3378">
                  <c:v>24272.446496316712</c:v>
                </c:pt>
                <c:pt idx="3379">
                  <c:v>24272.230320387986</c:v>
                </c:pt>
                <c:pt idx="3380">
                  <c:v>24272.014143994915</c:v>
                </c:pt>
                <c:pt idx="3381">
                  <c:v>24271.797967137507</c:v>
                </c:pt>
                <c:pt idx="3382">
                  <c:v>24271.581789815769</c:v>
                </c:pt>
                <c:pt idx="3383">
                  <c:v>24271.365612029706</c:v>
                </c:pt>
                <c:pt idx="3384">
                  <c:v>24271.149433779323</c:v>
                </c:pt>
                <c:pt idx="3385">
                  <c:v>24270.933255064625</c:v>
                </c:pt>
                <c:pt idx="3386">
                  <c:v>24270.717075885619</c:v>
                </c:pt>
                <c:pt idx="3387">
                  <c:v>24270.500896242313</c:v>
                </c:pt>
                <c:pt idx="3388">
                  <c:v>24270.284716134709</c:v>
                </c:pt>
                <c:pt idx="3389">
                  <c:v>24270.068535562812</c:v>
                </c:pt>
                <c:pt idx="3390">
                  <c:v>24269.852354526633</c:v>
                </c:pt>
                <c:pt idx="3391">
                  <c:v>24269.636173026171</c:v>
                </c:pt>
                <c:pt idx="3392">
                  <c:v>24269.419991061437</c:v>
                </c:pt>
                <c:pt idx="3393">
                  <c:v>24269.203808632436</c:v>
                </c:pt>
                <c:pt idx="3394">
                  <c:v>24268.987625739173</c:v>
                </c:pt>
                <c:pt idx="3395">
                  <c:v>24268.771442381654</c:v>
                </c:pt>
                <c:pt idx="3396">
                  <c:v>24268.555258559885</c:v>
                </c:pt>
                <c:pt idx="3397">
                  <c:v>24268.33907427387</c:v>
                </c:pt>
                <c:pt idx="3398">
                  <c:v>24268.122889523613</c:v>
                </c:pt>
                <c:pt idx="3399">
                  <c:v>24267.90670430912</c:v>
                </c:pt>
                <c:pt idx="3400">
                  <c:v>24267.690518630399</c:v>
                </c:pt>
                <c:pt idx="3401">
                  <c:v>24267.474332487458</c:v>
                </c:pt>
                <c:pt idx="3402">
                  <c:v>24267.2581458803</c:v>
                </c:pt>
                <c:pt idx="3403">
                  <c:v>24267.041958808932</c:v>
                </c:pt>
                <c:pt idx="3404">
                  <c:v>24266.825771273361</c:v>
                </c:pt>
                <c:pt idx="3405">
                  <c:v>24266.609583273592</c:v>
                </c:pt>
                <c:pt idx="3406">
                  <c:v>24266.393394809627</c:v>
                </c:pt>
                <c:pt idx="3407">
                  <c:v>24266.177205881475</c:v>
                </c:pt>
                <c:pt idx="3408">
                  <c:v>24265.961016489142</c:v>
                </c:pt>
                <c:pt idx="3409">
                  <c:v>24265.744826632636</c:v>
                </c:pt>
                <c:pt idx="3410">
                  <c:v>24265.528636311959</c:v>
                </c:pt>
                <c:pt idx="3411">
                  <c:v>24265.312445527114</c:v>
                </c:pt>
                <c:pt idx="3412">
                  <c:v>24265.096254278109</c:v>
                </c:pt>
                <c:pt idx="3413">
                  <c:v>24264.880062564953</c:v>
                </c:pt>
                <c:pt idx="3414">
                  <c:v>24264.663870387649</c:v>
                </c:pt>
                <c:pt idx="3415">
                  <c:v>24264.447677746204</c:v>
                </c:pt>
                <c:pt idx="3416">
                  <c:v>24264.231484640623</c:v>
                </c:pt>
                <c:pt idx="3417">
                  <c:v>24264.015291070911</c:v>
                </c:pt>
                <c:pt idx="3418">
                  <c:v>24263.799097037077</c:v>
                </c:pt>
                <c:pt idx="3419">
                  <c:v>24263.582902539125</c:v>
                </c:pt>
                <c:pt idx="3420">
                  <c:v>24263.366707577057</c:v>
                </c:pt>
                <c:pt idx="3421">
                  <c:v>24263.150512150882</c:v>
                </c:pt>
                <c:pt idx="3422">
                  <c:v>24262.934316260606</c:v>
                </c:pt>
                <c:pt idx="3423">
                  <c:v>24262.718119906232</c:v>
                </c:pt>
                <c:pt idx="3424">
                  <c:v>24262.501923087773</c:v>
                </c:pt>
                <c:pt idx="3425">
                  <c:v>24262.285725805228</c:v>
                </c:pt>
                <c:pt idx="3426">
                  <c:v>24262.069528058604</c:v>
                </c:pt>
                <c:pt idx="3427">
                  <c:v>24261.853329847905</c:v>
                </c:pt>
                <c:pt idx="3428">
                  <c:v>24261.637131173142</c:v>
                </c:pt>
                <c:pt idx="3429">
                  <c:v>24261.420932034318</c:v>
                </c:pt>
                <c:pt idx="3430">
                  <c:v>24261.204732431437</c:v>
                </c:pt>
                <c:pt idx="3431">
                  <c:v>24260.988532364507</c:v>
                </c:pt>
                <c:pt idx="3432">
                  <c:v>24260.772331833534</c:v>
                </c:pt>
                <c:pt idx="3433">
                  <c:v>24260.556130838522</c:v>
                </c:pt>
                <c:pt idx="3434">
                  <c:v>24260.339929379476</c:v>
                </c:pt>
                <c:pt idx="3435">
                  <c:v>24260.123727456405</c:v>
                </c:pt>
                <c:pt idx="3436">
                  <c:v>24259.907525069313</c:v>
                </c:pt>
                <c:pt idx="3437">
                  <c:v>24259.691322218205</c:v>
                </c:pt>
                <c:pt idx="3438">
                  <c:v>24259.475118903087</c:v>
                </c:pt>
                <c:pt idx="3439">
                  <c:v>24259.258915123966</c:v>
                </c:pt>
                <c:pt idx="3440">
                  <c:v>24259.042710880847</c:v>
                </c:pt>
                <c:pt idx="3441">
                  <c:v>24258.826506173733</c:v>
                </c:pt>
                <c:pt idx="3442">
                  <c:v>24258.610301002635</c:v>
                </c:pt>
                <c:pt idx="3443">
                  <c:v>24258.394095367556</c:v>
                </c:pt>
                <c:pt idx="3444">
                  <c:v>24258.177889268503</c:v>
                </c:pt>
                <c:pt idx="3445">
                  <c:v>24257.961682705478</c:v>
                </c:pt>
                <c:pt idx="3446">
                  <c:v>24257.74547567849</c:v>
                </c:pt>
                <c:pt idx="3447">
                  <c:v>24257.529268187543</c:v>
                </c:pt>
                <c:pt idx="3448">
                  <c:v>24257.313060232646</c:v>
                </c:pt>
                <c:pt idx="3449">
                  <c:v>24257.096851813803</c:v>
                </c:pt>
                <c:pt idx="3450">
                  <c:v>24256.880642931017</c:v>
                </c:pt>
                <c:pt idx="3451">
                  <c:v>24256.664433584298</c:v>
                </c:pt>
                <c:pt idx="3452">
                  <c:v>24256.448223773648</c:v>
                </c:pt>
                <c:pt idx="3453">
                  <c:v>24256.232013499077</c:v>
                </c:pt>
                <c:pt idx="3454">
                  <c:v>24256.015802760587</c:v>
                </c:pt>
                <c:pt idx="3455">
                  <c:v>24255.799591558181</c:v>
                </c:pt>
                <c:pt idx="3456">
                  <c:v>24255.583379891872</c:v>
                </c:pt>
                <c:pt idx="3457">
                  <c:v>24255.367167761662</c:v>
                </c:pt>
                <c:pt idx="3458">
                  <c:v>24255.150955167559</c:v>
                </c:pt>
                <c:pt idx="3459">
                  <c:v>24254.934742109566</c:v>
                </c:pt>
                <c:pt idx="3460">
                  <c:v>24254.718528587688</c:v>
                </c:pt>
                <c:pt idx="3461">
                  <c:v>24254.50231460193</c:v>
                </c:pt>
                <c:pt idx="3462">
                  <c:v>24254.286100152305</c:v>
                </c:pt>
                <c:pt idx="3463">
                  <c:v>24254.069885238812</c:v>
                </c:pt>
                <c:pt idx="3464">
                  <c:v>24253.853669861455</c:v>
                </c:pt>
                <c:pt idx="3465">
                  <c:v>24253.637454020245</c:v>
                </c:pt>
                <c:pt idx="3466">
                  <c:v>24253.421237715189</c:v>
                </c:pt>
                <c:pt idx="3467">
                  <c:v>24253.20502094629</c:v>
                </c:pt>
                <c:pt idx="3468">
                  <c:v>24252.98880371355</c:v>
                </c:pt>
                <c:pt idx="3469">
                  <c:v>24252.772586016978</c:v>
                </c:pt>
                <c:pt idx="3470">
                  <c:v>24252.556367856581</c:v>
                </c:pt>
                <c:pt idx="3471">
                  <c:v>24252.340149232365</c:v>
                </c:pt>
                <c:pt idx="3472">
                  <c:v>24252.123930144331</c:v>
                </c:pt>
                <c:pt idx="3473">
                  <c:v>24251.907710592488</c:v>
                </c:pt>
                <c:pt idx="3474">
                  <c:v>24251.691490576843</c:v>
                </c:pt>
                <c:pt idx="3475">
                  <c:v>24251.475270097402</c:v>
                </c:pt>
                <c:pt idx="3476">
                  <c:v>24251.259049154167</c:v>
                </c:pt>
                <c:pt idx="3477">
                  <c:v>24251.042827747147</c:v>
                </c:pt>
                <c:pt idx="3478">
                  <c:v>24250.826605876347</c:v>
                </c:pt>
                <c:pt idx="3479">
                  <c:v>24250.610383541771</c:v>
                </c:pt>
                <c:pt idx="3480">
                  <c:v>24250.394160743424</c:v>
                </c:pt>
                <c:pt idx="3481">
                  <c:v>24250.177937481316</c:v>
                </c:pt>
                <c:pt idx="3482">
                  <c:v>24249.961713755452</c:v>
                </c:pt>
                <c:pt idx="3483">
                  <c:v>24249.745489565834</c:v>
                </c:pt>
                <c:pt idx="3484">
                  <c:v>24249.529264912471</c:v>
                </c:pt>
                <c:pt idx="3485">
                  <c:v>24249.313039795368</c:v>
                </c:pt>
                <c:pt idx="3486">
                  <c:v>24249.096814214528</c:v>
                </c:pt>
                <c:pt idx="3487">
                  <c:v>24248.880588169963</c:v>
                </c:pt>
                <c:pt idx="3488">
                  <c:v>24248.664361661675</c:v>
                </c:pt>
                <c:pt idx="3489">
                  <c:v>24248.448134689665</c:v>
                </c:pt>
                <c:pt idx="3490">
                  <c:v>24248.231907253947</c:v>
                </c:pt>
                <c:pt idx="3491">
                  <c:v>24248.015679354521</c:v>
                </c:pt>
                <c:pt idx="3492">
                  <c:v>24247.799450991399</c:v>
                </c:pt>
                <c:pt idx="3493">
                  <c:v>24247.58322216458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52712"/>
        <c:axId val="566553104"/>
      </c:scatterChart>
      <c:valAx>
        <c:axId val="566552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53104"/>
        <c:crosses val="autoZero"/>
        <c:crossBetween val="midCat"/>
      </c:valAx>
      <c:valAx>
        <c:axId val="5665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(lb/ft^2)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52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Profile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'Hydraulic Gradient'!$C$1</c:f>
              <c:strCache>
                <c:ptCount val="1"/>
                <c:pt idx="0">
                  <c:v>ESI Calcs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Gradient'!$G$3:$G$15000</c:f>
              <c:numCache>
                <c:formatCode>0.0000000000E+00</c:formatCode>
                <c:ptCount val="14998"/>
                <c:pt idx="0" formatCode="General">
                  <c:v>520</c:v>
                </c:pt>
                <c:pt idx="1">
                  <c:v>520.0963326820065</c:v>
                </c:pt>
                <c:pt idx="2">
                  <c:v>520.16858302362618</c:v>
                </c:pt>
                <c:pt idx="3">
                  <c:v>520.24645526126176</c:v>
                </c:pt>
                <c:pt idx="4">
                  <c:v>520.3230119012328</c:v>
                </c:pt>
                <c:pt idx="5">
                  <c:v>520.39987345693942</c:v>
                </c:pt>
                <c:pt idx="6">
                  <c:v>520.47666133978043</c:v>
                </c:pt>
                <c:pt idx="7">
                  <c:v>520.55346401014765</c:v>
                </c:pt>
                <c:pt idx="8">
                  <c:v>520.63026079565907</c:v>
                </c:pt>
                <c:pt idx="9">
                  <c:v>520.70705652821312</c:v>
                </c:pt>
                <c:pt idx="10">
                  <c:v>520.7838500784801</c:v>
                </c:pt>
                <c:pt idx="11">
                  <c:v>520.86064171068415</c:v>
                </c:pt>
                <c:pt idx="12">
                  <c:v>520.93743136322689</c:v>
                </c:pt>
                <c:pt idx="13">
                  <c:v>521.01421905070185</c:v>
                </c:pt>
                <c:pt idx="14">
                  <c:v>521.09100476988226</c:v>
                </c:pt>
                <c:pt idx="15">
                  <c:v>521.16778852171274</c:v>
                </c:pt>
                <c:pt idx="16">
                  <c:v>521.24457030615793</c:v>
                </c:pt>
                <c:pt idx="17">
                  <c:v>521.32135012341212</c:v>
                </c:pt>
                <c:pt idx="18">
                  <c:v>521.39812797362094</c:v>
                </c:pt>
                <c:pt idx="19">
                  <c:v>521.47490385693447</c:v>
                </c:pt>
                <c:pt idx="20">
                  <c:v>521.55167777350562</c:v>
                </c:pt>
                <c:pt idx="21">
                  <c:v>521.62844972348751</c:v>
                </c:pt>
                <c:pt idx="22">
                  <c:v>521.70521970702998</c:v>
                </c:pt>
                <c:pt idx="23">
                  <c:v>521.78198772428448</c:v>
                </c:pt>
                <c:pt idx="24">
                  <c:v>521.85875377540413</c:v>
                </c:pt>
                <c:pt idx="25">
                  <c:v>521.93551786054172</c:v>
                </c:pt>
                <c:pt idx="26">
                  <c:v>522.01227997984563</c:v>
                </c:pt>
                <c:pt idx="27">
                  <c:v>522.08904013346876</c:v>
                </c:pt>
                <c:pt idx="28">
                  <c:v>522.16579832156549</c:v>
                </c:pt>
                <c:pt idx="29">
                  <c:v>522.2425545442826</c:v>
                </c:pt>
                <c:pt idx="30">
                  <c:v>522.31930880177595</c:v>
                </c:pt>
                <c:pt idx="31">
                  <c:v>522.39606109419526</c:v>
                </c:pt>
                <c:pt idx="32">
                  <c:v>522.47281142169174</c:v>
                </c:pt>
                <c:pt idx="33">
                  <c:v>522.54955978441672</c:v>
                </c:pt>
                <c:pt idx="34">
                  <c:v>522.62630618252285</c:v>
                </c:pt>
                <c:pt idx="35">
                  <c:v>522.70305061615977</c:v>
                </c:pt>
                <c:pt idx="36">
                  <c:v>522.77979308548163</c:v>
                </c:pt>
                <c:pt idx="37">
                  <c:v>522.85653359063963</c:v>
                </c:pt>
                <c:pt idx="38">
                  <c:v>522.93327213178191</c:v>
                </c:pt>
                <c:pt idx="39">
                  <c:v>523.01000870906239</c:v>
                </c:pt>
                <c:pt idx="40">
                  <c:v>523.08674332263388</c:v>
                </c:pt>
                <c:pt idx="41">
                  <c:v>523.16347597264576</c:v>
                </c:pt>
                <c:pt idx="42">
                  <c:v>523.24020665924741</c:v>
                </c:pt>
                <c:pt idx="43">
                  <c:v>523.31693538259469</c:v>
                </c:pt>
                <c:pt idx="44">
                  <c:v>523.39366214283541</c:v>
                </c:pt>
                <c:pt idx="45">
                  <c:v>523.4703869401219</c:v>
                </c:pt>
                <c:pt idx="46">
                  <c:v>523.54710977460661</c:v>
                </c:pt>
                <c:pt idx="47">
                  <c:v>523.62383064643893</c:v>
                </c:pt>
                <c:pt idx="48">
                  <c:v>523.70054955577291</c:v>
                </c:pt>
                <c:pt idx="49">
                  <c:v>523.77726650275633</c:v>
                </c:pt>
                <c:pt idx="50">
                  <c:v>523.85398148754132</c:v>
                </c:pt>
                <c:pt idx="51">
                  <c:v>523.93069451028043</c:v>
                </c:pt>
                <c:pt idx="52">
                  <c:v>524.0074055711242</c:v>
                </c:pt>
                <c:pt idx="53">
                  <c:v>524.08411467022358</c:v>
                </c:pt>
                <c:pt idx="54">
                  <c:v>524.16082180772923</c:v>
                </c:pt>
                <c:pt idx="55">
                  <c:v>524.23752698379349</c:v>
                </c:pt>
                <c:pt idx="56">
                  <c:v>524.31423019856697</c:v>
                </c:pt>
                <c:pt idx="57">
                  <c:v>524.39093145220022</c:v>
                </c:pt>
                <c:pt idx="58">
                  <c:v>524.46763074484556</c:v>
                </c:pt>
                <c:pt idx="59">
                  <c:v>524.54432807665205</c:v>
                </c:pt>
                <c:pt idx="60">
                  <c:v>524.62102344777156</c:v>
                </c:pt>
                <c:pt idx="61">
                  <c:v>524.69771685835656</c:v>
                </c:pt>
                <c:pt idx="62">
                  <c:v>524.77440830855414</c:v>
                </c:pt>
                <c:pt idx="63">
                  <c:v>524.85109779851973</c:v>
                </c:pt>
                <c:pt idx="64">
                  <c:v>524.92778532840055</c:v>
                </c:pt>
                <c:pt idx="65">
                  <c:v>525.00447089835041</c:v>
                </c:pt>
                <c:pt idx="66">
                  <c:v>525.0811545085179</c:v>
                </c:pt>
                <c:pt idx="67">
                  <c:v>525.15783615905673</c:v>
                </c:pt>
                <c:pt idx="68">
                  <c:v>525.2345158501156</c:v>
                </c:pt>
                <c:pt idx="69">
                  <c:v>525.31119358184503</c:v>
                </c:pt>
                <c:pt idx="70">
                  <c:v>525.38786935439839</c:v>
                </c:pt>
                <c:pt idx="71">
                  <c:v>525.46454316792278</c:v>
                </c:pt>
                <c:pt idx="72">
                  <c:v>525.54121502257033</c:v>
                </c:pt>
                <c:pt idx="73">
                  <c:v>525.61788491849416</c:v>
                </c:pt>
                <c:pt idx="74">
                  <c:v>525.69455285584149</c:v>
                </c:pt>
                <c:pt idx="75">
                  <c:v>525.77121883476718</c:v>
                </c:pt>
                <c:pt idx="76">
                  <c:v>525.84788285541697</c:v>
                </c:pt>
                <c:pt idx="77">
                  <c:v>525.92454491794547</c:v>
                </c:pt>
                <c:pt idx="78">
                  <c:v>526.00120502250138</c:v>
                </c:pt>
                <c:pt idx="79">
                  <c:v>526.07786316923637</c:v>
                </c:pt>
                <c:pt idx="80">
                  <c:v>526.1545193583006</c:v>
                </c:pt>
                <c:pt idx="81">
                  <c:v>526.23117358984405</c:v>
                </c:pt>
                <c:pt idx="82">
                  <c:v>526.30782586401688</c:v>
                </c:pt>
                <c:pt idx="83">
                  <c:v>526.38447618097371</c:v>
                </c:pt>
                <c:pt idx="84">
                  <c:v>526.46112454085835</c:v>
                </c:pt>
                <c:pt idx="85">
                  <c:v>526.53777094382713</c:v>
                </c:pt>
                <c:pt idx="86">
                  <c:v>526.61441539002828</c:v>
                </c:pt>
                <c:pt idx="87">
                  <c:v>526.69105787961189</c:v>
                </c:pt>
                <c:pt idx="88">
                  <c:v>526.76769841272937</c:v>
                </c:pt>
                <c:pt idx="89">
                  <c:v>526.84433698953069</c:v>
                </c:pt>
                <c:pt idx="90">
                  <c:v>526.92097361016556</c:v>
                </c:pt>
                <c:pt idx="91">
                  <c:v>526.99760827478565</c:v>
                </c:pt>
                <c:pt idx="92">
                  <c:v>527.07424098354215</c:v>
                </c:pt>
                <c:pt idx="93">
                  <c:v>527.15087173658333</c:v>
                </c:pt>
                <c:pt idx="94">
                  <c:v>527.227500534059</c:v>
                </c:pt>
                <c:pt idx="95">
                  <c:v>527.30412737612198</c:v>
                </c:pt>
                <c:pt idx="96">
                  <c:v>527.3807522629221</c:v>
                </c:pt>
                <c:pt idx="97">
                  <c:v>527.45737519460897</c:v>
                </c:pt>
                <c:pt idx="98">
                  <c:v>527.53399617133243</c:v>
                </c:pt>
                <c:pt idx="99">
                  <c:v>527.61061519324346</c:v>
                </c:pt>
                <c:pt idx="100">
                  <c:v>527.68723226049201</c:v>
                </c:pt>
                <c:pt idx="101">
                  <c:v>527.76384737322894</c:v>
                </c:pt>
                <c:pt idx="102">
                  <c:v>527.8404605316025</c:v>
                </c:pt>
                <c:pt idx="103">
                  <c:v>527.91707173576526</c:v>
                </c:pt>
                <c:pt idx="104">
                  <c:v>527.99368098586524</c:v>
                </c:pt>
                <c:pt idx="105">
                  <c:v>528.07028828205353</c:v>
                </c:pt>
                <c:pt idx="106">
                  <c:v>528.14689362448269</c:v>
                </c:pt>
                <c:pt idx="107">
                  <c:v>528.22349701329767</c:v>
                </c:pt>
                <c:pt idx="108">
                  <c:v>528.30009844865242</c:v>
                </c:pt>
                <c:pt idx="109">
                  <c:v>528.37669793069654</c:v>
                </c:pt>
                <c:pt idx="110">
                  <c:v>528.45329545957929</c:v>
                </c:pt>
                <c:pt idx="111">
                  <c:v>528.52989103545019</c:v>
                </c:pt>
                <c:pt idx="112">
                  <c:v>528.60648465846009</c:v>
                </c:pt>
                <c:pt idx="113">
                  <c:v>528.68307632875985</c:v>
                </c:pt>
                <c:pt idx="114">
                  <c:v>528.75966604649716</c:v>
                </c:pt>
                <c:pt idx="115">
                  <c:v>528.83625381182469</c:v>
                </c:pt>
                <c:pt idx="116">
                  <c:v>528.91283962489001</c:v>
                </c:pt>
                <c:pt idx="117">
                  <c:v>528.98942348584376</c:v>
                </c:pt>
                <c:pt idx="118">
                  <c:v>529.06600539483543</c:v>
                </c:pt>
                <c:pt idx="119">
                  <c:v>529.14258535201714</c:v>
                </c:pt>
                <c:pt idx="120">
                  <c:v>529.21916335753497</c:v>
                </c:pt>
                <c:pt idx="121">
                  <c:v>529.29573941154285</c:v>
                </c:pt>
                <c:pt idx="122">
                  <c:v>529.37231351418814</c:v>
                </c:pt>
                <c:pt idx="123">
                  <c:v>529.44888566561849</c:v>
                </c:pt>
                <c:pt idx="124">
                  <c:v>529.52545586598944</c:v>
                </c:pt>
                <c:pt idx="125">
                  <c:v>529.60202411544662</c:v>
                </c:pt>
                <c:pt idx="126">
                  <c:v>529.67859041414067</c:v>
                </c:pt>
                <c:pt idx="127">
                  <c:v>529.75515476222063</c:v>
                </c:pt>
                <c:pt idx="128">
                  <c:v>529.83171715983713</c:v>
                </c:pt>
                <c:pt idx="129">
                  <c:v>529.90827760714069</c:v>
                </c:pt>
                <c:pt idx="130">
                  <c:v>529.98483610428025</c:v>
                </c:pt>
                <c:pt idx="131">
                  <c:v>530.06139265140303</c:v>
                </c:pt>
                <c:pt idx="132">
                  <c:v>530.13794724866113</c:v>
                </c:pt>
                <c:pt idx="133">
                  <c:v>530.21449989620658</c:v>
                </c:pt>
                <c:pt idx="134">
                  <c:v>530.29105059418362</c:v>
                </c:pt>
                <c:pt idx="135">
                  <c:v>530.36759934274392</c:v>
                </c:pt>
                <c:pt idx="136">
                  <c:v>530.44414614203799</c:v>
                </c:pt>
                <c:pt idx="137">
                  <c:v>530.52069099221467</c:v>
                </c:pt>
                <c:pt idx="138">
                  <c:v>530.59723389342423</c:v>
                </c:pt>
                <c:pt idx="139">
                  <c:v>530.6737748458138</c:v>
                </c:pt>
                <c:pt idx="140">
                  <c:v>530.75031384953695</c:v>
                </c:pt>
                <c:pt idx="141">
                  <c:v>530.82685090473751</c:v>
                </c:pt>
                <c:pt idx="142">
                  <c:v>530.90338601157191</c:v>
                </c:pt>
                <c:pt idx="143">
                  <c:v>530.9799191701843</c:v>
                </c:pt>
                <c:pt idx="144">
                  <c:v>531.05645038072464</c:v>
                </c:pt>
                <c:pt idx="145">
                  <c:v>531.13297964334458</c:v>
                </c:pt>
                <c:pt idx="146">
                  <c:v>531.20950695819135</c:v>
                </c:pt>
                <c:pt idx="147">
                  <c:v>531.28603232541502</c:v>
                </c:pt>
                <c:pt idx="148">
                  <c:v>531.36255574516576</c:v>
                </c:pt>
                <c:pt idx="149">
                  <c:v>531.43907721759183</c:v>
                </c:pt>
                <c:pt idx="150">
                  <c:v>531.51559674284181</c:v>
                </c:pt>
                <c:pt idx="151">
                  <c:v>531.59211432106724</c:v>
                </c:pt>
                <c:pt idx="152">
                  <c:v>531.66862995241502</c:v>
                </c:pt>
                <c:pt idx="153">
                  <c:v>531.7451436370352</c:v>
                </c:pt>
                <c:pt idx="154">
                  <c:v>531.82165537507763</c:v>
                </c:pt>
                <c:pt idx="155">
                  <c:v>531.89816516669055</c:v>
                </c:pt>
                <c:pt idx="156">
                  <c:v>531.97467301202414</c:v>
                </c:pt>
                <c:pt idx="157">
                  <c:v>532.05117891122666</c:v>
                </c:pt>
                <c:pt idx="158">
                  <c:v>532.12768286444623</c:v>
                </c:pt>
                <c:pt idx="159">
                  <c:v>532.20418487183429</c:v>
                </c:pt>
                <c:pt idx="160">
                  <c:v>532.28068493354067</c:v>
                </c:pt>
                <c:pt idx="161">
                  <c:v>532.35718304970896</c:v>
                </c:pt>
                <c:pt idx="162">
                  <c:v>532.43367922049504</c:v>
                </c:pt>
                <c:pt idx="163">
                  <c:v>532.51017344604247</c:v>
                </c:pt>
                <c:pt idx="164">
                  <c:v>532.58666572650566</c:v>
                </c:pt>
                <c:pt idx="165">
                  <c:v>532.66315606202647</c:v>
                </c:pt>
                <c:pt idx="166">
                  <c:v>532.73964445276079</c:v>
                </c:pt>
                <c:pt idx="167">
                  <c:v>532.81613089885366</c:v>
                </c:pt>
                <c:pt idx="168">
                  <c:v>532.89261540045618</c:v>
                </c:pt>
                <c:pt idx="169">
                  <c:v>532.96909795771649</c:v>
                </c:pt>
                <c:pt idx="170">
                  <c:v>533.04557857078089</c:v>
                </c:pt>
                <c:pt idx="171">
                  <c:v>533.12205723980207</c:v>
                </c:pt>
                <c:pt idx="172">
                  <c:v>533.19853396492499</c:v>
                </c:pt>
                <c:pt idx="173">
                  <c:v>533.27500874630391</c:v>
                </c:pt>
                <c:pt idx="174">
                  <c:v>533.35148158408197</c:v>
                </c:pt>
                <c:pt idx="175">
                  <c:v>533.4279524784132</c:v>
                </c:pt>
                <c:pt idx="176">
                  <c:v>533.50442142944235</c:v>
                </c:pt>
                <c:pt idx="177">
                  <c:v>533.58088843731889</c:v>
                </c:pt>
                <c:pt idx="178">
                  <c:v>533.65735350219393</c:v>
                </c:pt>
                <c:pt idx="179">
                  <c:v>533.73381662421343</c:v>
                </c:pt>
                <c:pt idx="180">
                  <c:v>533.81027780352701</c:v>
                </c:pt>
                <c:pt idx="181">
                  <c:v>533.88673704028383</c:v>
                </c:pt>
                <c:pt idx="182">
                  <c:v>533.96319433463327</c:v>
                </c:pt>
                <c:pt idx="183">
                  <c:v>534.0396496867213</c:v>
                </c:pt>
                <c:pt idx="184">
                  <c:v>534.11610309669902</c:v>
                </c:pt>
                <c:pt idx="185">
                  <c:v>534.19255456471558</c:v>
                </c:pt>
                <c:pt idx="186">
                  <c:v>534.26900409091695</c:v>
                </c:pt>
                <c:pt idx="187">
                  <c:v>534.34545167545218</c:v>
                </c:pt>
                <c:pt idx="188">
                  <c:v>534.42189731847225</c:v>
                </c:pt>
                <c:pt idx="189">
                  <c:v>534.49834102012312</c:v>
                </c:pt>
                <c:pt idx="190">
                  <c:v>534.57478278055373</c:v>
                </c:pt>
                <c:pt idx="191">
                  <c:v>534.65122259991335</c:v>
                </c:pt>
                <c:pt idx="192">
                  <c:v>534.72766047835103</c:v>
                </c:pt>
                <c:pt idx="193">
                  <c:v>534.80409641601409</c:v>
                </c:pt>
                <c:pt idx="194">
                  <c:v>534.88053041305034</c:v>
                </c:pt>
                <c:pt idx="195">
                  <c:v>534.95696246961006</c:v>
                </c:pt>
                <c:pt idx="196">
                  <c:v>535.03339258584072</c:v>
                </c:pt>
                <c:pt idx="197">
                  <c:v>535.10982076189123</c:v>
                </c:pt>
                <c:pt idx="198">
                  <c:v>535.18624699790905</c:v>
                </c:pt>
                <c:pt idx="199">
                  <c:v>535.262671294043</c:v>
                </c:pt>
                <c:pt idx="200">
                  <c:v>535.33909365044042</c:v>
                </c:pt>
                <c:pt idx="201">
                  <c:v>535.41551406725182</c:v>
                </c:pt>
                <c:pt idx="202">
                  <c:v>535.49193254462443</c:v>
                </c:pt>
                <c:pt idx="203">
                  <c:v>535.56834908270537</c:v>
                </c:pt>
                <c:pt idx="204">
                  <c:v>535.64476368164355</c:v>
                </c:pt>
                <c:pt idx="205">
                  <c:v>535.72117634158781</c:v>
                </c:pt>
                <c:pt idx="206">
                  <c:v>535.79758706268683</c:v>
                </c:pt>
                <c:pt idx="207">
                  <c:v>535.87399584508773</c:v>
                </c:pt>
                <c:pt idx="208">
                  <c:v>535.95040268893922</c:v>
                </c:pt>
                <c:pt idx="209">
                  <c:v>536.0268075943884</c:v>
                </c:pt>
                <c:pt idx="210">
                  <c:v>536.10321056158398</c:v>
                </c:pt>
                <c:pt idx="211">
                  <c:v>536.17961159067454</c:v>
                </c:pt>
                <c:pt idx="212">
                  <c:v>536.25601068180868</c:v>
                </c:pt>
                <c:pt idx="213">
                  <c:v>536.33240783513338</c:v>
                </c:pt>
                <c:pt idx="214">
                  <c:v>536.40880305079577</c:v>
                </c:pt>
                <c:pt idx="215">
                  <c:v>536.48519632894602</c:v>
                </c:pt>
                <c:pt idx="216">
                  <c:v>536.56158766973249</c:v>
                </c:pt>
                <c:pt idx="217">
                  <c:v>536.63797707330059</c:v>
                </c:pt>
                <c:pt idx="218">
                  <c:v>536.71436453980027</c:v>
                </c:pt>
                <c:pt idx="219">
                  <c:v>536.79075006938001</c:v>
                </c:pt>
                <c:pt idx="220">
                  <c:v>536.86713366218521</c:v>
                </c:pt>
                <c:pt idx="221">
                  <c:v>536.94351531836571</c:v>
                </c:pt>
                <c:pt idx="222">
                  <c:v>537.0198950380684</c:v>
                </c:pt>
                <c:pt idx="223">
                  <c:v>537.09627282144334</c:v>
                </c:pt>
                <c:pt idx="224">
                  <c:v>537.17264866863547</c:v>
                </c:pt>
                <c:pt idx="225">
                  <c:v>537.24902257979477</c:v>
                </c:pt>
                <c:pt idx="226">
                  <c:v>537.32539455506799</c:v>
                </c:pt>
                <c:pt idx="227">
                  <c:v>537.4017645946019</c:v>
                </c:pt>
                <c:pt idx="228">
                  <c:v>537.47813269854771</c:v>
                </c:pt>
                <c:pt idx="229">
                  <c:v>537.55449886705071</c:v>
                </c:pt>
                <c:pt idx="230">
                  <c:v>537.63086310025881</c:v>
                </c:pt>
                <c:pt idx="231">
                  <c:v>537.70722539832047</c:v>
                </c:pt>
                <c:pt idx="232">
                  <c:v>537.78358576138373</c:v>
                </c:pt>
                <c:pt idx="233">
                  <c:v>537.85994418959513</c:v>
                </c:pt>
                <c:pt idx="234">
                  <c:v>537.93630068310279</c:v>
                </c:pt>
                <c:pt idx="235">
                  <c:v>538.01265524205485</c:v>
                </c:pt>
                <c:pt idx="236">
                  <c:v>538.08900786659763</c:v>
                </c:pt>
                <c:pt idx="237">
                  <c:v>538.16535855687926</c:v>
                </c:pt>
                <c:pt idx="238">
                  <c:v>538.24170731304946</c:v>
                </c:pt>
                <c:pt idx="239">
                  <c:v>538.31805413525285</c:v>
                </c:pt>
                <c:pt idx="240">
                  <c:v>538.39439902363767</c:v>
                </c:pt>
                <c:pt idx="241">
                  <c:v>538.47074197835332</c:v>
                </c:pt>
                <c:pt idx="242">
                  <c:v>538.54708299954609</c:v>
                </c:pt>
                <c:pt idx="243">
                  <c:v>538.62342208736379</c:v>
                </c:pt>
                <c:pt idx="244">
                  <c:v>538.69975924195296</c:v>
                </c:pt>
                <c:pt idx="245">
                  <c:v>538.77609446346298</c:v>
                </c:pt>
                <c:pt idx="246">
                  <c:v>538.85242775203835</c:v>
                </c:pt>
                <c:pt idx="247">
                  <c:v>538.92875910782845</c:v>
                </c:pt>
                <c:pt idx="248">
                  <c:v>539.00508853097972</c:v>
                </c:pt>
                <c:pt idx="249">
                  <c:v>539.08141602164153</c:v>
                </c:pt>
                <c:pt idx="250">
                  <c:v>539.15774157995986</c:v>
                </c:pt>
                <c:pt idx="251">
                  <c:v>539.2340652060841</c:v>
                </c:pt>
                <c:pt idx="252">
                  <c:v>539.31038690015714</c:v>
                </c:pt>
                <c:pt idx="253">
                  <c:v>539.38670666232986</c:v>
                </c:pt>
                <c:pt idx="254">
                  <c:v>539.46302449274833</c:v>
                </c:pt>
                <c:pt idx="255">
                  <c:v>539.53934039156024</c:v>
                </c:pt>
                <c:pt idx="256">
                  <c:v>539.61565435891464</c:v>
                </c:pt>
                <c:pt idx="257">
                  <c:v>539.69196639495453</c:v>
                </c:pt>
                <c:pt idx="258">
                  <c:v>539.76827649983056</c:v>
                </c:pt>
                <c:pt idx="259">
                  <c:v>539.84458467368859</c:v>
                </c:pt>
                <c:pt idx="260">
                  <c:v>539.92089091667788</c:v>
                </c:pt>
                <c:pt idx="261">
                  <c:v>539.99719522894259</c:v>
                </c:pt>
                <c:pt idx="262">
                  <c:v>540.07349761062881</c:v>
                </c:pt>
                <c:pt idx="263">
                  <c:v>540.14979806188853</c:v>
                </c:pt>
                <c:pt idx="264">
                  <c:v>540.22609658286615</c:v>
                </c:pt>
                <c:pt idx="265">
                  <c:v>540.30239317370911</c:v>
                </c:pt>
                <c:pt idx="266">
                  <c:v>540.37868783456315</c:v>
                </c:pt>
                <c:pt idx="267">
                  <c:v>540.45498056557722</c:v>
                </c:pt>
                <c:pt idx="268">
                  <c:v>540.53127136689852</c:v>
                </c:pt>
                <c:pt idx="269">
                  <c:v>540.60756023867305</c:v>
                </c:pt>
                <c:pt idx="270">
                  <c:v>540.68384718104778</c:v>
                </c:pt>
                <c:pt idx="271">
                  <c:v>540.7601321941703</c:v>
                </c:pt>
                <c:pt idx="272">
                  <c:v>540.836415278186</c:v>
                </c:pt>
                <c:pt idx="273">
                  <c:v>540.91269643324529</c:v>
                </c:pt>
                <c:pt idx="274">
                  <c:v>540.98897565949073</c:v>
                </c:pt>
                <c:pt idx="275">
                  <c:v>541.06525295707274</c:v>
                </c:pt>
                <c:pt idx="276">
                  <c:v>541.14152832613831</c:v>
                </c:pt>
                <c:pt idx="277">
                  <c:v>541.2178017668316</c:v>
                </c:pt>
                <c:pt idx="278">
                  <c:v>541.29407327930107</c:v>
                </c:pt>
                <c:pt idx="279">
                  <c:v>541.37034286369385</c:v>
                </c:pt>
                <c:pt idx="280">
                  <c:v>541.44661052015545</c:v>
                </c:pt>
                <c:pt idx="281">
                  <c:v>541.52287624883456</c:v>
                </c:pt>
                <c:pt idx="282">
                  <c:v>541.59914004987502</c:v>
                </c:pt>
                <c:pt idx="283">
                  <c:v>541.6754019234254</c:v>
                </c:pt>
                <c:pt idx="284">
                  <c:v>541.75166186963418</c:v>
                </c:pt>
                <c:pt idx="285">
                  <c:v>541.82791988864517</c:v>
                </c:pt>
                <c:pt idx="286">
                  <c:v>541.90417598060844</c:v>
                </c:pt>
                <c:pt idx="287">
                  <c:v>541.98043014566622</c:v>
                </c:pt>
                <c:pt idx="288">
                  <c:v>542.05668238396845</c:v>
                </c:pt>
                <c:pt idx="289">
                  <c:v>542.13293269566202</c:v>
                </c:pt>
                <c:pt idx="290">
                  <c:v>542.20918108089063</c:v>
                </c:pt>
                <c:pt idx="291">
                  <c:v>542.28542753980275</c:v>
                </c:pt>
                <c:pt idx="292">
                  <c:v>542.36167207254675</c:v>
                </c:pt>
                <c:pt idx="293">
                  <c:v>542.43791467926451</c:v>
                </c:pt>
                <c:pt idx="294">
                  <c:v>542.51415536010757</c:v>
                </c:pt>
                <c:pt idx="295">
                  <c:v>542.59039411521951</c:v>
                </c:pt>
                <c:pt idx="296">
                  <c:v>542.6666309447487</c:v>
                </c:pt>
                <c:pt idx="297">
                  <c:v>542.74286584883998</c:v>
                </c:pt>
                <c:pt idx="298">
                  <c:v>542.81909882764023</c:v>
                </c:pt>
                <c:pt idx="299">
                  <c:v>542.89532988129758</c:v>
                </c:pt>
                <c:pt idx="300">
                  <c:v>542.97155900995551</c:v>
                </c:pt>
                <c:pt idx="301">
                  <c:v>543.04778621376374</c:v>
                </c:pt>
                <c:pt idx="302">
                  <c:v>543.12401149286575</c:v>
                </c:pt>
                <c:pt idx="303">
                  <c:v>543.20023484740966</c:v>
                </c:pt>
                <c:pt idx="304">
                  <c:v>543.2764562775418</c:v>
                </c:pt>
                <c:pt idx="305">
                  <c:v>543.35267578340722</c:v>
                </c:pt>
                <c:pt idx="306">
                  <c:v>543.42889336515407</c:v>
                </c:pt>
                <c:pt idx="307">
                  <c:v>543.50510902292706</c:v>
                </c:pt>
                <c:pt idx="308">
                  <c:v>543.58132275687433</c:v>
                </c:pt>
                <c:pt idx="309">
                  <c:v>543.6575345671406</c:v>
                </c:pt>
                <c:pt idx="310">
                  <c:v>543.7337444538739</c:v>
                </c:pt>
                <c:pt idx="311">
                  <c:v>543.80995241721735</c:v>
                </c:pt>
                <c:pt idx="312">
                  <c:v>543.88615845731874</c:v>
                </c:pt>
                <c:pt idx="313">
                  <c:v>543.96236257432452</c:v>
                </c:pt>
                <c:pt idx="314">
                  <c:v>544.03856476838439</c:v>
                </c:pt>
                <c:pt idx="315">
                  <c:v>544.11476503963786</c:v>
                </c:pt>
                <c:pt idx="316">
                  <c:v>544.19096338823306</c:v>
                </c:pt>
                <c:pt idx="317">
                  <c:v>544.26715981431937</c:v>
                </c:pt>
                <c:pt idx="318">
                  <c:v>544.34335431804129</c:v>
                </c:pt>
                <c:pt idx="319">
                  <c:v>544.41954689954343</c:v>
                </c:pt>
                <c:pt idx="320">
                  <c:v>544.49573755897359</c:v>
                </c:pt>
                <c:pt idx="321">
                  <c:v>544.57192629647636</c:v>
                </c:pt>
                <c:pt idx="322">
                  <c:v>544.64811311219773</c:v>
                </c:pt>
                <c:pt idx="323">
                  <c:v>544.72429800628697</c:v>
                </c:pt>
                <c:pt idx="324">
                  <c:v>544.80048097888709</c:v>
                </c:pt>
                <c:pt idx="325">
                  <c:v>544.87666203014567</c:v>
                </c:pt>
                <c:pt idx="326">
                  <c:v>544.95284116020559</c:v>
                </c:pt>
                <c:pt idx="327">
                  <c:v>545.02901836921592</c:v>
                </c:pt>
                <c:pt idx="328">
                  <c:v>545.10519365732114</c:v>
                </c:pt>
                <c:pt idx="329">
                  <c:v>545.18136702466722</c:v>
                </c:pt>
                <c:pt idx="330">
                  <c:v>545.25753847140322</c:v>
                </c:pt>
                <c:pt idx="331">
                  <c:v>545.33370799766863</c:v>
                </c:pt>
                <c:pt idx="332">
                  <c:v>545.40987560361577</c:v>
                </c:pt>
                <c:pt idx="333">
                  <c:v>545.48604128938575</c:v>
                </c:pt>
                <c:pt idx="334">
                  <c:v>545.56220505512772</c:v>
                </c:pt>
                <c:pt idx="335">
                  <c:v>545.63836690098572</c:v>
                </c:pt>
                <c:pt idx="336">
                  <c:v>545.7145268271056</c:v>
                </c:pt>
                <c:pt idx="337">
                  <c:v>545.7906848336346</c:v>
                </c:pt>
                <c:pt idx="338">
                  <c:v>545.86684092071539</c:v>
                </c:pt>
                <c:pt idx="339">
                  <c:v>545.94299508849701</c:v>
                </c:pt>
                <c:pt idx="340">
                  <c:v>546.01914733712329</c:v>
                </c:pt>
                <c:pt idx="341">
                  <c:v>546.09529766674177</c:v>
                </c:pt>
                <c:pt idx="342">
                  <c:v>546.17144607749481</c:v>
                </c:pt>
                <c:pt idx="343">
                  <c:v>546.24759256952973</c:v>
                </c:pt>
                <c:pt idx="344">
                  <c:v>546.32373714299524</c:v>
                </c:pt>
                <c:pt idx="345">
                  <c:v>546.39987979803232</c:v>
                </c:pt>
                <c:pt idx="346">
                  <c:v>546.47602053478943</c:v>
                </c:pt>
                <c:pt idx="347">
                  <c:v>546.55215935341073</c:v>
                </c:pt>
                <c:pt idx="348">
                  <c:v>546.62829625404015</c:v>
                </c:pt>
                <c:pt idx="349">
                  <c:v>546.70443123682787</c:v>
                </c:pt>
                <c:pt idx="350">
                  <c:v>546.78056430191475</c:v>
                </c:pt>
                <c:pt idx="351">
                  <c:v>546.85669544945097</c:v>
                </c:pt>
                <c:pt idx="352">
                  <c:v>546.93282467957863</c:v>
                </c:pt>
                <c:pt idx="353">
                  <c:v>547.00895199244167</c:v>
                </c:pt>
                <c:pt idx="354">
                  <c:v>547.08507738819037</c:v>
                </c:pt>
                <c:pt idx="355">
                  <c:v>547.16120086696685</c:v>
                </c:pt>
                <c:pt idx="356">
                  <c:v>547.23732242891799</c:v>
                </c:pt>
                <c:pt idx="357">
                  <c:v>547.3134420741892</c:v>
                </c:pt>
                <c:pt idx="358">
                  <c:v>547.38955980292394</c:v>
                </c:pt>
                <c:pt idx="359">
                  <c:v>547.46567561527104</c:v>
                </c:pt>
                <c:pt idx="360">
                  <c:v>547.54178951137078</c:v>
                </c:pt>
                <c:pt idx="361">
                  <c:v>547.61790149137323</c:v>
                </c:pt>
                <c:pt idx="362">
                  <c:v>547.69401155542039</c:v>
                </c:pt>
                <c:pt idx="363">
                  <c:v>547.77011970366073</c:v>
                </c:pt>
                <c:pt idx="364">
                  <c:v>547.8462259362376</c:v>
                </c:pt>
                <c:pt idx="365">
                  <c:v>547.92233025329631</c:v>
                </c:pt>
                <c:pt idx="366">
                  <c:v>547.99843265498191</c:v>
                </c:pt>
                <c:pt idx="367">
                  <c:v>548.07453314143959</c:v>
                </c:pt>
                <c:pt idx="368">
                  <c:v>548.15063171281599</c:v>
                </c:pt>
                <c:pt idx="369">
                  <c:v>548.2267283692546</c:v>
                </c:pt>
                <c:pt idx="370">
                  <c:v>548.30282311090355</c:v>
                </c:pt>
                <c:pt idx="371">
                  <c:v>548.37891593790312</c:v>
                </c:pt>
                <c:pt idx="372">
                  <c:v>548.45500685040156</c:v>
                </c:pt>
                <c:pt idx="373">
                  <c:v>548.53109584854212</c:v>
                </c:pt>
                <c:pt idx="374">
                  <c:v>548.60718293247317</c:v>
                </c:pt>
                <c:pt idx="375">
                  <c:v>548.68326810233611</c:v>
                </c:pt>
                <c:pt idx="376">
                  <c:v>548.75935135827922</c:v>
                </c:pt>
                <c:pt idx="377">
                  <c:v>548.83543270044413</c:v>
                </c:pt>
                <c:pt idx="378">
                  <c:v>548.91151212897898</c:v>
                </c:pt>
                <c:pt idx="379">
                  <c:v>548.98758964402691</c:v>
                </c:pt>
                <c:pt idx="380">
                  <c:v>549.06366524573434</c:v>
                </c:pt>
                <c:pt idx="381">
                  <c:v>549.13973893424452</c:v>
                </c:pt>
                <c:pt idx="382">
                  <c:v>549.21581070970376</c:v>
                </c:pt>
                <c:pt idx="383">
                  <c:v>549.2918805722552</c:v>
                </c:pt>
                <c:pt idx="384">
                  <c:v>549.36794852204673</c:v>
                </c:pt>
                <c:pt idx="385">
                  <c:v>549.44401455921991</c:v>
                </c:pt>
                <c:pt idx="386">
                  <c:v>549.52007868392263</c:v>
                </c:pt>
                <c:pt idx="387">
                  <c:v>549.59614089629804</c:v>
                </c:pt>
                <c:pt idx="388">
                  <c:v>549.67220119649062</c:v>
                </c:pt>
                <c:pt idx="389">
                  <c:v>549.74825958464658</c:v>
                </c:pt>
                <c:pt idx="390">
                  <c:v>549.82431606090881</c:v>
                </c:pt>
                <c:pt idx="391">
                  <c:v>549.90037062542365</c:v>
                </c:pt>
                <c:pt idx="392">
                  <c:v>549.97642327833569</c:v>
                </c:pt>
                <c:pt idx="393">
                  <c:v>550.0524740197892</c:v>
                </c:pt>
                <c:pt idx="394">
                  <c:v>550.1285228499305</c:v>
                </c:pt>
                <c:pt idx="395">
                  <c:v>550.2045697689008</c:v>
                </c:pt>
                <c:pt idx="396">
                  <c:v>550.28061477684764</c:v>
                </c:pt>
                <c:pt idx="397">
                  <c:v>550.35665787391406</c:v>
                </c:pt>
                <c:pt idx="398">
                  <c:v>550.43269906024921</c:v>
                </c:pt>
                <c:pt idx="399">
                  <c:v>550.50873833598939</c:v>
                </c:pt>
                <c:pt idx="400">
                  <c:v>550.58477570128537</c:v>
                </c:pt>
                <c:pt idx="401">
                  <c:v>550.66081115628151</c:v>
                </c:pt>
                <c:pt idx="402">
                  <c:v>550.73684470112062</c:v>
                </c:pt>
                <c:pt idx="403">
                  <c:v>550.81287633594695</c:v>
                </c:pt>
                <c:pt idx="404">
                  <c:v>550.88890606090797</c:v>
                </c:pt>
                <c:pt idx="405">
                  <c:v>550.96493387614464</c:v>
                </c:pt>
                <c:pt idx="406">
                  <c:v>551.04095978180464</c:v>
                </c:pt>
                <c:pt idx="407">
                  <c:v>551.11698377802884</c:v>
                </c:pt>
                <c:pt idx="408">
                  <c:v>551.19300586496456</c:v>
                </c:pt>
                <c:pt idx="409">
                  <c:v>551.26902604275438</c:v>
                </c:pt>
                <c:pt idx="410">
                  <c:v>551.34504431154403</c:v>
                </c:pt>
                <c:pt idx="411">
                  <c:v>551.42106067147608</c:v>
                </c:pt>
                <c:pt idx="412">
                  <c:v>551.49707512269777</c:v>
                </c:pt>
                <c:pt idx="413">
                  <c:v>551.57308766535175</c:v>
                </c:pt>
                <c:pt idx="414">
                  <c:v>551.64909829958344</c:v>
                </c:pt>
                <c:pt idx="415">
                  <c:v>551.725107025537</c:v>
                </c:pt>
                <c:pt idx="416">
                  <c:v>551.80111384335476</c:v>
                </c:pt>
                <c:pt idx="417">
                  <c:v>551.87711875318405</c:v>
                </c:pt>
                <c:pt idx="418">
                  <c:v>551.9531217551671</c:v>
                </c:pt>
                <c:pt idx="419">
                  <c:v>552.02912284944784</c:v>
                </c:pt>
                <c:pt idx="420">
                  <c:v>552.10512203617191</c:v>
                </c:pt>
                <c:pt idx="421">
                  <c:v>552.18111931548322</c:v>
                </c:pt>
                <c:pt idx="422">
                  <c:v>552.25711468752559</c:v>
                </c:pt>
                <c:pt idx="423">
                  <c:v>552.33310815244442</c:v>
                </c:pt>
                <c:pt idx="424">
                  <c:v>552.40909971038207</c:v>
                </c:pt>
                <c:pt idx="425">
                  <c:v>552.4850893614821</c:v>
                </c:pt>
                <c:pt idx="426">
                  <c:v>552.56107710589163</c:v>
                </c:pt>
                <c:pt idx="427">
                  <c:v>552.63706294375288</c:v>
                </c:pt>
                <c:pt idx="428">
                  <c:v>552.71304687521126</c:v>
                </c:pt>
                <c:pt idx="429">
                  <c:v>552.78902890040717</c:v>
                </c:pt>
                <c:pt idx="430">
                  <c:v>552.86500901948898</c:v>
                </c:pt>
                <c:pt idx="431">
                  <c:v>552.94098723259901</c:v>
                </c:pt>
                <c:pt idx="432">
                  <c:v>553.01696353988245</c:v>
                </c:pt>
                <c:pt idx="433">
                  <c:v>553.0929379414797</c:v>
                </c:pt>
                <c:pt idx="434">
                  <c:v>553.16891043753901</c:v>
                </c:pt>
                <c:pt idx="435">
                  <c:v>553.24488102820271</c:v>
                </c:pt>
                <c:pt idx="436">
                  <c:v>553.32084971361417</c:v>
                </c:pt>
                <c:pt idx="437">
                  <c:v>553.39681649391684</c:v>
                </c:pt>
                <c:pt idx="438">
                  <c:v>553.47278136925775</c:v>
                </c:pt>
                <c:pt idx="439">
                  <c:v>553.54874433977852</c:v>
                </c:pt>
                <c:pt idx="440">
                  <c:v>553.62470540562106</c:v>
                </c:pt>
                <c:pt idx="441">
                  <c:v>553.70066456693212</c:v>
                </c:pt>
                <c:pt idx="442">
                  <c:v>553.77662182385654</c:v>
                </c:pt>
                <c:pt idx="443">
                  <c:v>553.85257717653474</c:v>
                </c:pt>
                <c:pt idx="444">
                  <c:v>553.92853062511324</c:v>
                </c:pt>
                <c:pt idx="445">
                  <c:v>554.00448216973541</c:v>
                </c:pt>
                <c:pt idx="446">
                  <c:v>554.08043181054143</c:v>
                </c:pt>
                <c:pt idx="447">
                  <c:v>554.15637954768101</c:v>
                </c:pt>
                <c:pt idx="448">
                  <c:v>554.23232538129434</c:v>
                </c:pt>
                <c:pt idx="449">
                  <c:v>554.30826931152603</c:v>
                </c:pt>
                <c:pt idx="450">
                  <c:v>554.38421133851944</c:v>
                </c:pt>
                <c:pt idx="451">
                  <c:v>554.46015146241791</c:v>
                </c:pt>
                <c:pt idx="452">
                  <c:v>554.53608968336619</c:v>
                </c:pt>
                <c:pt idx="453">
                  <c:v>554.61202600150591</c:v>
                </c:pt>
                <c:pt idx="454">
                  <c:v>554.6879604169834</c:v>
                </c:pt>
                <c:pt idx="455">
                  <c:v>554.76389292994031</c:v>
                </c:pt>
                <c:pt idx="456">
                  <c:v>554.83982354052125</c:v>
                </c:pt>
                <c:pt idx="457">
                  <c:v>554.91575224886765</c:v>
                </c:pt>
                <c:pt idx="458">
                  <c:v>554.99167905512741</c:v>
                </c:pt>
                <c:pt idx="459">
                  <c:v>555.067603959439</c:v>
                </c:pt>
                <c:pt idx="460">
                  <c:v>555.1435269619501</c:v>
                </c:pt>
                <c:pt idx="461">
                  <c:v>555.21944806280214</c:v>
                </c:pt>
                <c:pt idx="462">
                  <c:v>555.29536726213985</c:v>
                </c:pt>
                <c:pt idx="463">
                  <c:v>555.3712845601043</c:v>
                </c:pt>
                <c:pt idx="464">
                  <c:v>555.44719995684181</c:v>
                </c:pt>
                <c:pt idx="465">
                  <c:v>555.52311345249529</c:v>
                </c:pt>
                <c:pt idx="466">
                  <c:v>555.59902504720446</c:v>
                </c:pt>
                <c:pt idx="467">
                  <c:v>555.67493474111859</c:v>
                </c:pt>
                <c:pt idx="468">
                  <c:v>555.75084253437569</c:v>
                </c:pt>
                <c:pt idx="469">
                  <c:v>555.82674842712174</c:v>
                </c:pt>
                <c:pt idx="470">
                  <c:v>555.90265241950146</c:v>
                </c:pt>
                <c:pt idx="471">
                  <c:v>555.97855451165583</c:v>
                </c:pt>
                <c:pt idx="472">
                  <c:v>556.05445470372922</c:v>
                </c:pt>
                <c:pt idx="473">
                  <c:v>556.13035299586602</c:v>
                </c:pt>
                <c:pt idx="474">
                  <c:v>556.20624938820401</c:v>
                </c:pt>
                <c:pt idx="475">
                  <c:v>556.28214388089418</c:v>
                </c:pt>
                <c:pt idx="476">
                  <c:v>556.35803647407408</c:v>
                </c:pt>
                <c:pt idx="477">
                  <c:v>556.43392716789151</c:v>
                </c:pt>
                <c:pt idx="478">
                  <c:v>556.50981596248573</c:v>
                </c:pt>
                <c:pt idx="479">
                  <c:v>556.58570285800101</c:v>
                </c:pt>
                <c:pt idx="480">
                  <c:v>556.66158785457981</c:v>
                </c:pt>
                <c:pt idx="481">
                  <c:v>556.73747095236797</c:v>
                </c:pt>
                <c:pt idx="482">
                  <c:v>556.81335215150659</c:v>
                </c:pt>
                <c:pt idx="483">
                  <c:v>556.88923145213971</c:v>
                </c:pt>
                <c:pt idx="484">
                  <c:v>556.96510885440807</c:v>
                </c:pt>
                <c:pt idx="485">
                  <c:v>557.04098435845913</c:v>
                </c:pt>
                <c:pt idx="486">
                  <c:v>557.11685796443055</c:v>
                </c:pt>
                <c:pt idx="487">
                  <c:v>557.19272967246957</c:v>
                </c:pt>
                <c:pt idx="488">
                  <c:v>557.26859948271874</c:v>
                </c:pt>
                <c:pt idx="489">
                  <c:v>557.34446739532029</c:v>
                </c:pt>
                <c:pt idx="490">
                  <c:v>557.42033341041497</c:v>
                </c:pt>
                <c:pt idx="491">
                  <c:v>557.49619752814999</c:v>
                </c:pt>
                <c:pt idx="492">
                  <c:v>557.57205974866599</c:v>
                </c:pt>
                <c:pt idx="493">
                  <c:v>557.64792007210383</c:v>
                </c:pt>
                <c:pt idx="494">
                  <c:v>557.7237784986105</c:v>
                </c:pt>
                <c:pt idx="495">
                  <c:v>557.79963502832663</c:v>
                </c:pt>
                <c:pt idx="496">
                  <c:v>557.87548966139457</c:v>
                </c:pt>
                <c:pt idx="497">
                  <c:v>557.95134239795811</c:v>
                </c:pt>
                <c:pt idx="498">
                  <c:v>558.0271932381612</c:v>
                </c:pt>
                <c:pt idx="499">
                  <c:v>558.10304218214583</c:v>
                </c:pt>
                <c:pt idx="500">
                  <c:v>558.1788892300525</c:v>
                </c:pt>
                <c:pt idx="501">
                  <c:v>558.25473438202835</c:v>
                </c:pt>
                <c:pt idx="502">
                  <c:v>558.33057763821205</c:v>
                </c:pt>
                <c:pt idx="503">
                  <c:v>558.40641899874925</c:v>
                </c:pt>
                <c:pt idx="504">
                  <c:v>558.48225846378011</c:v>
                </c:pt>
                <c:pt idx="505">
                  <c:v>558.55809603344994</c:v>
                </c:pt>
                <c:pt idx="506">
                  <c:v>558.63393170790084</c:v>
                </c:pt>
                <c:pt idx="507">
                  <c:v>558.70976548727481</c:v>
                </c:pt>
                <c:pt idx="508">
                  <c:v>558.78559737171543</c:v>
                </c:pt>
                <c:pt idx="509">
                  <c:v>558.86142736136128</c:v>
                </c:pt>
                <c:pt idx="510">
                  <c:v>558.93725545636107</c:v>
                </c:pt>
                <c:pt idx="511">
                  <c:v>559.01308165685316</c:v>
                </c:pt>
                <c:pt idx="512">
                  <c:v>559.08890596298284</c:v>
                </c:pt>
                <c:pt idx="513">
                  <c:v>559.16472837488857</c:v>
                </c:pt>
                <c:pt idx="514">
                  <c:v>559.24054889271895</c:v>
                </c:pt>
                <c:pt idx="515">
                  <c:v>559.31636751661063</c:v>
                </c:pt>
                <c:pt idx="516">
                  <c:v>559.39218424671049</c:v>
                </c:pt>
                <c:pt idx="517">
                  <c:v>559.46799908315859</c:v>
                </c:pt>
                <c:pt idx="518">
                  <c:v>559.54381202609841</c:v>
                </c:pt>
                <c:pt idx="519">
                  <c:v>559.61962307567148</c:v>
                </c:pt>
                <c:pt idx="520">
                  <c:v>559.69543223202299</c:v>
                </c:pt>
                <c:pt idx="521">
                  <c:v>559.7712394952913</c:v>
                </c:pt>
                <c:pt idx="522">
                  <c:v>559.84704486562123</c:v>
                </c:pt>
                <c:pt idx="523">
                  <c:v>559.92284834315626</c:v>
                </c:pt>
                <c:pt idx="524">
                  <c:v>559.99864992803623</c:v>
                </c:pt>
                <c:pt idx="525">
                  <c:v>560.07444962040427</c:v>
                </c:pt>
                <c:pt idx="526">
                  <c:v>560.15024742040202</c:v>
                </c:pt>
                <c:pt idx="527">
                  <c:v>560.22604332817446</c:v>
                </c:pt>
                <c:pt idx="528">
                  <c:v>560.30183734386139</c:v>
                </c:pt>
                <c:pt idx="529">
                  <c:v>560.37762946760597</c:v>
                </c:pt>
                <c:pt idx="530">
                  <c:v>560.45341969954961</c:v>
                </c:pt>
                <c:pt idx="531">
                  <c:v>560.52920803983716</c:v>
                </c:pt>
                <c:pt idx="532">
                  <c:v>560.60499448860833</c:v>
                </c:pt>
                <c:pt idx="533">
                  <c:v>560.68077904600614</c:v>
                </c:pt>
                <c:pt idx="534">
                  <c:v>560.75656171217224</c:v>
                </c:pt>
                <c:pt idx="535">
                  <c:v>560.83234248724932</c:v>
                </c:pt>
                <c:pt idx="536">
                  <c:v>560.90812137138062</c:v>
                </c:pt>
                <c:pt idx="537">
                  <c:v>560.98389836470562</c:v>
                </c:pt>
                <c:pt idx="538">
                  <c:v>561.05967346736918</c:v>
                </c:pt>
                <c:pt idx="539">
                  <c:v>561.13544667951237</c:v>
                </c:pt>
                <c:pt idx="540">
                  <c:v>561.21121800127639</c:v>
                </c:pt>
                <c:pt idx="541">
                  <c:v>561.28698743280438</c:v>
                </c:pt>
                <c:pt idx="542">
                  <c:v>561.3627549742373</c:v>
                </c:pt>
                <c:pt idx="543">
                  <c:v>561.43852062571989</c:v>
                </c:pt>
                <c:pt idx="544">
                  <c:v>561.51428438738822</c:v>
                </c:pt>
                <c:pt idx="545">
                  <c:v>561.59004625939167</c:v>
                </c:pt>
                <c:pt idx="546">
                  <c:v>561.66580624186815</c:v>
                </c:pt>
                <c:pt idx="547">
                  <c:v>561.74156433496034</c:v>
                </c:pt>
                <c:pt idx="548">
                  <c:v>561.81732053880944</c:v>
                </c:pt>
                <c:pt idx="549">
                  <c:v>561.89307485355801</c:v>
                </c:pt>
                <c:pt idx="550">
                  <c:v>561.96882727934883</c:v>
                </c:pt>
                <c:pt idx="551">
                  <c:v>562.04457781632289</c:v>
                </c:pt>
                <c:pt idx="552">
                  <c:v>562.12032646462308</c:v>
                </c:pt>
                <c:pt idx="553">
                  <c:v>562.19607322438844</c:v>
                </c:pt>
                <c:pt idx="554">
                  <c:v>562.27181809576336</c:v>
                </c:pt>
                <c:pt idx="555">
                  <c:v>562.34756107889041</c:v>
                </c:pt>
                <c:pt idx="556">
                  <c:v>562.42330217390884</c:v>
                </c:pt>
                <c:pt idx="557">
                  <c:v>562.49904138096099</c:v>
                </c:pt>
                <c:pt idx="558">
                  <c:v>562.57477870019125</c:v>
                </c:pt>
                <c:pt idx="559">
                  <c:v>562.65051413173887</c:v>
                </c:pt>
                <c:pt idx="560">
                  <c:v>562.72624767574621</c:v>
                </c:pt>
                <c:pt idx="561">
                  <c:v>562.8019793323557</c:v>
                </c:pt>
                <c:pt idx="562">
                  <c:v>562.8777091017065</c:v>
                </c:pt>
                <c:pt idx="563">
                  <c:v>562.95343698394265</c:v>
                </c:pt>
                <c:pt idx="564">
                  <c:v>563.0291629792049</c:v>
                </c:pt>
                <c:pt idx="565">
                  <c:v>563.10488708763569</c:v>
                </c:pt>
                <c:pt idx="566">
                  <c:v>563.18060930937565</c:v>
                </c:pt>
                <c:pt idx="567">
                  <c:v>563.25632964456702</c:v>
                </c:pt>
                <c:pt idx="568">
                  <c:v>563.33204809335223</c:v>
                </c:pt>
                <c:pt idx="569">
                  <c:v>563.40776465587032</c:v>
                </c:pt>
                <c:pt idx="570">
                  <c:v>563.48347933226501</c:v>
                </c:pt>
                <c:pt idx="571">
                  <c:v>563.55919212267702</c:v>
                </c:pt>
                <c:pt idx="572">
                  <c:v>563.63490302724858</c:v>
                </c:pt>
                <c:pt idx="573">
                  <c:v>563.71061204612181</c:v>
                </c:pt>
                <c:pt idx="574">
                  <c:v>563.78631917943551</c:v>
                </c:pt>
                <c:pt idx="575">
                  <c:v>563.86202442733349</c:v>
                </c:pt>
                <c:pt idx="576">
                  <c:v>563.93772778995481</c:v>
                </c:pt>
                <c:pt idx="577">
                  <c:v>564.01342926744462</c:v>
                </c:pt>
                <c:pt idx="578">
                  <c:v>564.08912885994187</c:v>
                </c:pt>
                <c:pt idx="579">
                  <c:v>564.16482656758853</c:v>
                </c:pt>
                <c:pt idx="580">
                  <c:v>564.24052239052492</c:v>
                </c:pt>
                <c:pt idx="581">
                  <c:v>564.31621632889164</c:v>
                </c:pt>
                <c:pt idx="582">
                  <c:v>564.39190838283378</c:v>
                </c:pt>
                <c:pt idx="583">
                  <c:v>564.46759855249002</c:v>
                </c:pt>
                <c:pt idx="584">
                  <c:v>564.54328683800247</c:v>
                </c:pt>
                <c:pt idx="585">
                  <c:v>564.6189732395128</c:v>
                </c:pt>
                <c:pt idx="586">
                  <c:v>564.69465775715992</c:v>
                </c:pt>
                <c:pt idx="587">
                  <c:v>564.77034039108878</c:v>
                </c:pt>
                <c:pt idx="588">
                  <c:v>564.84602114143809</c:v>
                </c:pt>
                <c:pt idx="589">
                  <c:v>564.92170000834972</c:v>
                </c:pt>
                <c:pt idx="590">
                  <c:v>564.99737699196385</c:v>
                </c:pt>
                <c:pt idx="591">
                  <c:v>565.07305209242372</c:v>
                </c:pt>
                <c:pt idx="592">
                  <c:v>565.14872530986804</c:v>
                </c:pt>
                <c:pt idx="593">
                  <c:v>565.22439664444005</c:v>
                </c:pt>
                <c:pt idx="594">
                  <c:v>565.30006609628003</c:v>
                </c:pt>
                <c:pt idx="595">
                  <c:v>565.37573366552954</c:v>
                </c:pt>
                <c:pt idx="596">
                  <c:v>565.45139935233033</c:v>
                </c:pt>
                <c:pt idx="597">
                  <c:v>565.52706315682065</c:v>
                </c:pt>
                <c:pt idx="598">
                  <c:v>565.60272507914397</c:v>
                </c:pt>
                <c:pt idx="599">
                  <c:v>565.67838511944183</c:v>
                </c:pt>
                <c:pt idx="600">
                  <c:v>565.75404327785259</c:v>
                </c:pt>
                <c:pt idx="601">
                  <c:v>565.82969955451949</c:v>
                </c:pt>
                <c:pt idx="602">
                  <c:v>565.90535394958238</c:v>
                </c:pt>
                <c:pt idx="603">
                  <c:v>565.98100646318289</c:v>
                </c:pt>
                <c:pt idx="604">
                  <c:v>566.05665709546247</c:v>
                </c:pt>
                <c:pt idx="605">
                  <c:v>566.13230584656094</c:v>
                </c:pt>
                <c:pt idx="606">
                  <c:v>566.20795271662155</c:v>
                </c:pt>
                <c:pt idx="607">
                  <c:v>566.28359770578072</c:v>
                </c:pt>
                <c:pt idx="608">
                  <c:v>566.35924081418489</c:v>
                </c:pt>
                <c:pt idx="609">
                  <c:v>566.43488204196865</c:v>
                </c:pt>
                <c:pt idx="610">
                  <c:v>566.51052138927867</c:v>
                </c:pt>
                <c:pt idx="611">
                  <c:v>566.58615885625272</c:v>
                </c:pt>
                <c:pt idx="612">
                  <c:v>566.66179444303077</c:v>
                </c:pt>
                <c:pt idx="613">
                  <c:v>566.73742814975719</c:v>
                </c:pt>
                <c:pt idx="614">
                  <c:v>566.81305997656864</c:v>
                </c:pt>
                <c:pt idx="615">
                  <c:v>566.88868992360938</c:v>
                </c:pt>
                <c:pt idx="616">
                  <c:v>566.96431799101765</c:v>
                </c:pt>
                <c:pt idx="617">
                  <c:v>567.03994417893625</c:v>
                </c:pt>
                <c:pt idx="618">
                  <c:v>567.11556848750467</c:v>
                </c:pt>
                <c:pt idx="619">
                  <c:v>567.19119091686412</c:v>
                </c:pt>
                <c:pt idx="620">
                  <c:v>567.26681146715418</c:v>
                </c:pt>
                <c:pt idx="621">
                  <c:v>567.34243013851597</c:v>
                </c:pt>
                <c:pt idx="622">
                  <c:v>567.41804693109066</c:v>
                </c:pt>
                <c:pt idx="623">
                  <c:v>567.49366184502094</c:v>
                </c:pt>
                <c:pt idx="624">
                  <c:v>567.56927488044141</c:v>
                </c:pt>
                <c:pt idx="625">
                  <c:v>567.64488603749805</c:v>
                </c:pt>
                <c:pt idx="626">
                  <c:v>567.72049531632842</c:v>
                </c:pt>
                <c:pt idx="627">
                  <c:v>567.79610271707543</c:v>
                </c:pt>
                <c:pt idx="628">
                  <c:v>567.87170823988004</c:v>
                </c:pt>
                <c:pt idx="629">
                  <c:v>567.94731188487833</c:v>
                </c:pt>
                <c:pt idx="630">
                  <c:v>568.02291365221618</c:v>
                </c:pt>
                <c:pt idx="631">
                  <c:v>568.09851354203113</c:v>
                </c:pt>
                <c:pt idx="632">
                  <c:v>568.17411155446416</c:v>
                </c:pt>
                <c:pt idx="633">
                  <c:v>568.24970768965613</c:v>
                </c:pt>
                <c:pt idx="634">
                  <c:v>568.3253019477462</c:v>
                </c:pt>
                <c:pt idx="635">
                  <c:v>568.40089432887703</c:v>
                </c:pt>
                <c:pt idx="636">
                  <c:v>568.47648483318608</c:v>
                </c:pt>
                <c:pt idx="637">
                  <c:v>568.55207346081579</c:v>
                </c:pt>
                <c:pt idx="638">
                  <c:v>568.62766021190532</c:v>
                </c:pt>
                <c:pt idx="639">
                  <c:v>568.70324508659553</c:v>
                </c:pt>
                <c:pt idx="640">
                  <c:v>568.77882808502864</c:v>
                </c:pt>
                <c:pt idx="641">
                  <c:v>568.8544092073422</c:v>
                </c:pt>
                <c:pt idx="642">
                  <c:v>568.92998845367674</c:v>
                </c:pt>
                <c:pt idx="643">
                  <c:v>569.00556582417482</c:v>
                </c:pt>
                <c:pt idx="644">
                  <c:v>569.08114131897366</c:v>
                </c:pt>
                <c:pt idx="645">
                  <c:v>569.15671493821731</c:v>
                </c:pt>
                <c:pt idx="646">
                  <c:v>569.23228668204297</c:v>
                </c:pt>
                <c:pt idx="647">
                  <c:v>569.30785655059128</c:v>
                </c:pt>
                <c:pt idx="648">
                  <c:v>569.38342454400458</c:v>
                </c:pt>
                <c:pt idx="649">
                  <c:v>569.45899066241827</c:v>
                </c:pt>
                <c:pt idx="650">
                  <c:v>569.53455490597798</c:v>
                </c:pt>
                <c:pt idx="651">
                  <c:v>569.61011727482082</c:v>
                </c:pt>
                <c:pt idx="652">
                  <c:v>569.6856777690856</c:v>
                </c:pt>
                <c:pt idx="653">
                  <c:v>569.76123638891636</c:v>
                </c:pt>
                <c:pt idx="654">
                  <c:v>569.83679313444986</c:v>
                </c:pt>
                <c:pt idx="655">
                  <c:v>569.91234800582674</c:v>
                </c:pt>
                <c:pt idx="656">
                  <c:v>569.9879010031874</c:v>
                </c:pt>
                <c:pt idx="657">
                  <c:v>570.06345212667213</c:v>
                </c:pt>
                <c:pt idx="658">
                  <c:v>570.13900137642145</c:v>
                </c:pt>
                <c:pt idx="659">
                  <c:v>570.21454875257734</c:v>
                </c:pt>
                <c:pt idx="660">
                  <c:v>570.29009425527329</c:v>
                </c:pt>
                <c:pt idx="661">
                  <c:v>570.36563788465639</c:v>
                </c:pt>
                <c:pt idx="662">
                  <c:v>570.44117964086195</c:v>
                </c:pt>
                <c:pt idx="663">
                  <c:v>570.51671952403012</c:v>
                </c:pt>
                <c:pt idx="664">
                  <c:v>570.59225753430292</c:v>
                </c:pt>
                <c:pt idx="665">
                  <c:v>570.6677936718205</c:v>
                </c:pt>
                <c:pt idx="666">
                  <c:v>570.74332793672136</c:v>
                </c:pt>
                <c:pt idx="667">
                  <c:v>570.81886032914565</c:v>
                </c:pt>
                <c:pt idx="668">
                  <c:v>570.89439084923185</c:v>
                </c:pt>
                <c:pt idx="669">
                  <c:v>570.96991949712185</c:v>
                </c:pt>
                <c:pt idx="670">
                  <c:v>571.04544627295581</c:v>
                </c:pt>
                <c:pt idx="671">
                  <c:v>571.12097117687028</c:v>
                </c:pt>
                <c:pt idx="672">
                  <c:v>571.19649420900885</c:v>
                </c:pt>
                <c:pt idx="673">
                  <c:v>571.27201536950986</c:v>
                </c:pt>
                <c:pt idx="674">
                  <c:v>571.34753465851145</c:v>
                </c:pt>
                <c:pt idx="675">
                  <c:v>571.4230520761555</c:v>
                </c:pt>
                <c:pt idx="676">
                  <c:v>571.49856762258025</c:v>
                </c:pt>
                <c:pt idx="677">
                  <c:v>571.57408129792736</c:v>
                </c:pt>
                <c:pt idx="678">
                  <c:v>571.64959310233348</c:v>
                </c:pt>
                <c:pt idx="679">
                  <c:v>571.72510303594174</c:v>
                </c:pt>
                <c:pt idx="680">
                  <c:v>571.80061109888698</c:v>
                </c:pt>
                <c:pt idx="681">
                  <c:v>571.87611729131254</c:v>
                </c:pt>
                <c:pt idx="682">
                  <c:v>571.95162161335816</c:v>
                </c:pt>
                <c:pt idx="683">
                  <c:v>572.02712406516218</c:v>
                </c:pt>
                <c:pt idx="684">
                  <c:v>572.10262464686605</c:v>
                </c:pt>
                <c:pt idx="685">
                  <c:v>572.17812335860594</c:v>
                </c:pt>
                <c:pt idx="686">
                  <c:v>572.25362020052194</c:v>
                </c:pt>
                <c:pt idx="687">
                  <c:v>572.32911517275704</c:v>
                </c:pt>
                <c:pt idx="688">
                  <c:v>572.40460827544928</c:v>
                </c:pt>
                <c:pt idx="689">
                  <c:v>572.48009950873484</c:v>
                </c:pt>
                <c:pt idx="690">
                  <c:v>572.55558887275708</c:v>
                </c:pt>
                <c:pt idx="691">
                  <c:v>572.63107636765369</c:v>
                </c:pt>
                <c:pt idx="692">
                  <c:v>572.70656199356279</c:v>
                </c:pt>
                <c:pt idx="693">
                  <c:v>572.78204575062909</c:v>
                </c:pt>
                <c:pt idx="694">
                  <c:v>572.8575276389854</c:v>
                </c:pt>
                <c:pt idx="695">
                  <c:v>572.9330076587745</c:v>
                </c:pt>
                <c:pt idx="696">
                  <c:v>573.00848581013611</c:v>
                </c:pt>
                <c:pt idx="697">
                  <c:v>573.08396209320802</c:v>
                </c:pt>
                <c:pt idx="698">
                  <c:v>573.15943650813142</c:v>
                </c:pt>
                <c:pt idx="699">
                  <c:v>573.23490905504252</c:v>
                </c:pt>
                <c:pt idx="700">
                  <c:v>573.3103797340824</c:v>
                </c:pt>
                <c:pt idx="701">
                  <c:v>573.38584854539056</c:v>
                </c:pt>
                <c:pt idx="702">
                  <c:v>573.46131548910637</c:v>
                </c:pt>
                <c:pt idx="703">
                  <c:v>573.53678056536933</c:v>
                </c:pt>
                <c:pt idx="704">
                  <c:v>573.6122437743187</c:v>
                </c:pt>
                <c:pt idx="705">
                  <c:v>573.68770511609057</c:v>
                </c:pt>
                <c:pt idx="706">
                  <c:v>573.76316459082921</c:v>
                </c:pt>
                <c:pt idx="707">
                  <c:v>573.83862219866887</c:v>
                </c:pt>
                <c:pt idx="708">
                  <c:v>573.91407793975065</c:v>
                </c:pt>
                <c:pt idx="709">
                  <c:v>573.98953181421564</c:v>
                </c:pt>
                <c:pt idx="710">
                  <c:v>574.06498382220127</c:v>
                </c:pt>
                <c:pt idx="711">
                  <c:v>574.1404339638467</c:v>
                </c:pt>
                <c:pt idx="712">
                  <c:v>574.2158822392895</c:v>
                </c:pt>
                <c:pt idx="713">
                  <c:v>574.29132864867222</c:v>
                </c:pt>
                <c:pt idx="714">
                  <c:v>574.36677319213243</c:v>
                </c:pt>
                <c:pt idx="715">
                  <c:v>574.44221586980575</c:v>
                </c:pt>
                <c:pt idx="716">
                  <c:v>574.51765668183646</c:v>
                </c:pt>
                <c:pt idx="717">
                  <c:v>574.59309562835858</c:v>
                </c:pt>
                <c:pt idx="718">
                  <c:v>574.6685327095164</c:v>
                </c:pt>
                <c:pt idx="719">
                  <c:v>574.74396792544542</c:v>
                </c:pt>
                <c:pt idx="720">
                  <c:v>574.81940127628479</c:v>
                </c:pt>
                <c:pt idx="721">
                  <c:v>574.89483276217345</c:v>
                </c:pt>
                <c:pt idx="722">
                  <c:v>574.97026238325225</c:v>
                </c:pt>
                <c:pt idx="723">
                  <c:v>575.0456901396584</c:v>
                </c:pt>
                <c:pt idx="724">
                  <c:v>575.12111603152914</c:v>
                </c:pt>
                <c:pt idx="725">
                  <c:v>575.19654005900679</c:v>
                </c:pt>
                <c:pt idx="726">
                  <c:v>575.27196222222676</c:v>
                </c:pt>
                <c:pt idx="727">
                  <c:v>575.3473825213315</c:v>
                </c:pt>
                <c:pt idx="728">
                  <c:v>575.42280095645651</c:v>
                </c:pt>
                <c:pt idx="729">
                  <c:v>575.4982175277438</c:v>
                </c:pt>
                <c:pt idx="730">
                  <c:v>575.57363223532911</c:v>
                </c:pt>
                <c:pt idx="731">
                  <c:v>575.64904507935285</c:v>
                </c:pt>
                <c:pt idx="732">
                  <c:v>575.72445605995381</c:v>
                </c:pt>
                <c:pt idx="733">
                  <c:v>575.79986517726888</c:v>
                </c:pt>
                <c:pt idx="734">
                  <c:v>575.87527243144041</c:v>
                </c:pt>
                <c:pt idx="735">
                  <c:v>575.95067782260207</c:v>
                </c:pt>
                <c:pt idx="736">
                  <c:v>576.02608135089577</c:v>
                </c:pt>
                <c:pt idx="737">
                  <c:v>576.10148301645859</c:v>
                </c:pt>
                <c:pt idx="738">
                  <c:v>576.17688281943265</c:v>
                </c:pt>
                <c:pt idx="739">
                  <c:v>576.25228075995301</c:v>
                </c:pt>
                <c:pt idx="740">
                  <c:v>576.32767683815848</c:v>
                </c:pt>
                <c:pt idx="741">
                  <c:v>576.40307105418935</c:v>
                </c:pt>
                <c:pt idx="742">
                  <c:v>576.47846340818228</c:v>
                </c:pt>
                <c:pt idx="743">
                  <c:v>576.55385390027766</c:v>
                </c:pt>
                <c:pt idx="744">
                  <c:v>576.62924253061237</c:v>
                </c:pt>
                <c:pt idx="745">
                  <c:v>576.7046292993266</c:v>
                </c:pt>
                <c:pt idx="746">
                  <c:v>576.7800142065588</c:v>
                </c:pt>
                <c:pt idx="747">
                  <c:v>576.85539725244575</c:v>
                </c:pt>
                <c:pt idx="748">
                  <c:v>576.93077843712433</c:v>
                </c:pt>
                <c:pt idx="749">
                  <c:v>577.0061577607396</c:v>
                </c:pt>
                <c:pt idx="750">
                  <c:v>577.08153522342309</c:v>
                </c:pt>
                <c:pt idx="751">
                  <c:v>577.15691082531862</c:v>
                </c:pt>
                <c:pt idx="752">
                  <c:v>577.2322845665592</c:v>
                </c:pt>
                <c:pt idx="753">
                  <c:v>577.3076564472866</c:v>
                </c:pt>
                <c:pt idx="754">
                  <c:v>577.38302646763907</c:v>
                </c:pt>
                <c:pt idx="755">
                  <c:v>577.45839462775348</c:v>
                </c:pt>
                <c:pt idx="756">
                  <c:v>577.53376092776955</c:v>
                </c:pt>
                <c:pt idx="757">
                  <c:v>577.60912536782394</c:v>
                </c:pt>
                <c:pt idx="758">
                  <c:v>577.68448794805829</c:v>
                </c:pt>
                <c:pt idx="759">
                  <c:v>577.75984866860574</c:v>
                </c:pt>
                <c:pt idx="760">
                  <c:v>577.83520752960953</c:v>
                </c:pt>
                <c:pt idx="761">
                  <c:v>577.91056453120279</c:v>
                </c:pt>
                <c:pt idx="762">
                  <c:v>577.98591967352877</c:v>
                </c:pt>
                <c:pt idx="763">
                  <c:v>578.06127295672377</c:v>
                </c:pt>
                <c:pt idx="764">
                  <c:v>578.13662438092604</c:v>
                </c:pt>
                <c:pt idx="765">
                  <c:v>578.21197394627006</c:v>
                </c:pt>
                <c:pt idx="766">
                  <c:v>578.28732165290103</c:v>
                </c:pt>
                <c:pt idx="767">
                  <c:v>578.36266750095342</c:v>
                </c:pt>
                <c:pt idx="768">
                  <c:v>578.43801149056355</c:v>
                </c:pt>
                <c:pt idx="769">
                  <c:v>578.51335362187285</c:v>
                </c:pt>
                <c:pt idx="770">
                  <c:v>578.58869389501604</c:v>
                </c:pt>
                <c:pt idx="771">
                  <c:v>578.6640323101343</c:v>
                </c:pt>
                <c:pt idx="772">
                  <c:v>578.73936886736556</c:v>
                </c:pt>
                <c:pt idx="773">
                  <c:v>578.8147035668444</c:v>
                </c:pt>
                <c:pt idx="774">
                  <c:v>578.89003640871215</c:v>
                </c:pt>
                <c:pt idx="775">
                  <c:v>578.965367393105</c:v>
                </c:pt>
                <c:pt idx="776">
                  <c:v>579.04069652016233</c:v>
                </c:pt>
                <c:pt idx="777">
                  <c:v>579.11602379002045</c:v>
                </c:pt>
                <c:pt idx="778">
                  <c:v>579.19134920282056</c:v>
                </c:pt>
                <c:pt idx="779">
                  <c:v>579.26667275869534</c:v>
                </c:pt>
                <c:pt idx="780">
                  <c:v>579.34199445778756</c:v>
                </c:pt>
                <c:pt idx="781">
                  <c:v>579.41731430023344</c:v>
                </c:pt>
                <c:pt idx="782">
                  <c:v>579.49263228616894</c:v>
                </c:pt>
                <c:pt idx="783">
                  <c:v>579.56794841573355</c:v>
                </c:pt>
                <c:pt idx="784">
                  <c:v>579.64326268906643</c:v>
                </c:pt>
                <c:pt idx="785">
                  <c:v>579.71857510630377</c:v>
                </c:pt>
                <c:pt idx="786">
                  <c:v>579.79388566758314</c:v>
                </c:pt>
                <c:pt idx="787">
                  <c:v>579.86919437304221</c:v>
                </c:pt>
                <c:pt idx="788">
                  <c:v>579.94450122282194</c:v>
                </c:pt>
                <c:pt idx="789">
                  <c:v>580.0198062170565</c:v>
                </c:pt>
                <c:pt idx="790">
                  <c:v>580.09510935588355</c:v>
                </c:pt>
                <c:pt idx="791">
                  <c:v>580.17041063944384</c:v>
                </c:pt>
                <c:pt idx="792">
                  <c:v>580.24571006787164</c:v>
                </c:pt>
                <c:pt idx="793">
                  <c:v>580.3210076413078</c:v>
                </c:pt>
                <c:pt idx="794">
                  <c:v>580.39630335988807</c:v>
                </c:pt>
                <c:pt idx="795">
                  <c:v>580.47159722374988</c:v>
                </c:pt>
                <c:pt idx="796">
                  <c:v>580.54688923303252</c:v>
                </c:pt>
                <c:pt idx="797">
                  <c:v>580.62217938787001</c:v>
                </c:pt>
                <c:pt idx="798">
                  <c:v>580.69746768840469</c:v>
                </c:pt>
                <c:pt idx="799">
                  <c:v>580.77275413477071</c:v>
                </c:pt>
                <c:pt idx="800">
                  <c:v>580.848038727107</c:v>
                </c:pt>
                <c:pt idx="801">
                  <c:v>580.92332146555248</c:v>
                </c:pt>
                <c:pt idx="802">
                  <c:v>580.99860235024119</c:v>
                </c:pt>
                <c:pt idx="803">
                  <c:v>581.07388138131205</c:v>
                </c:pt>
                <c:pt idx="804">
                  <c:v>581.14915855890581</c:v>
                </c:pt>
                <c:pt idx="805">
                  <c:v>581.22443388315469</c:v>
                </c:pt>
                <c:pt idx="806">
                  <c:v>581.2997073541992</c:v>
                </c:pt>
                <c:pt idx="807">
                  <c:v>581.37497897217668</c:v>
                </c:pt>
                <c:pt idx="808">
                  <c:v>581.45024873722582</c:v>
                </c:pt>
                <c:pt idx="809">
                  <c:v>581.52551664947873</c:v>
                </c:pt>
                <c:pt idx="810">
                  <c:v>581.60078270907945</c:v>
                </c:pt>
                <c:pt idx="811">
                  <c:v>581.67604691615986</c:v>
                </c:pt>
                <c:pt idx="812">
                  <c:v>581.75130927086229</c:v>
                </c:pt>
                <c:pt idx="813">
                  <c:v>581.82656977332033</c:v>
                </c:pt>
                <c:pt idx="814">
                  <c:v>581.90182842367278</c:v>
                </c:pt>
                <c:pt idx="815">
                  <c:v>581.97708522205687</c:v>
                </c:pt>
                <c:pt idx="816">
                  <c:v>582.05234016860936</c:v>
                </c:pt>
                <c:pt idx="817">
                  <c:v>582.12759326346895</c:v>
                </c:pt>
                <c:pt idx="818">
                  <c:v>582.20284450677104</c:v>
                </c:pt>
                <c:pt idx="819">
                  <c:v>582.27809389865422</c:v>
                </c:pt>
                <c:pt idx="820">
                  <c:v>582.35334143925547</c:v>
                </c:pt>
                <c:pt idx="821">
                  <c:v>582.42858712870998</c:v>
                </c:pt>
                <c:pt idx="822">
                  <c:v>582.50383096715973</c:v>
                </c:pt>
                <c:pt idx="823">
                  <c:v>582.57907295473467</c:v>
                </c:pt>
                <c:pt idx="824">
                  <c:v>582.65431309158043</c:v>
                </c:pt>
                <c:pt idx="825">
                  <c:v>582.72955137782674</c:v>
                </c:pt>
                <c:pt idx="826">
                  <c:v>582.8047878136158</c:v>
                </c:pt>
                <c:pt idx="827">
                  <c:v>582.88002239908235</c:v>
                </c:pt>
                <c:pt idx="828">
                  <c:v>582.95525513436348</c:v>
                </c:pt>
                <c:pt idx="829">
                  <c:v>583.03048601959745</c:v>
                </c:pt>
                <c:pt idx="830">
                  <c:v>583.10571505491941</c:v>
                </c:pt>
                <c:pt idx="831">
                  <c:v>583.18094224046774</c:v>
                </c:pt>
                <c:pt idx="832">
                  <c:v>583.2561675763809</c:v>
                </c:pt>
                <c:pt idx="833">
                  <c:v>583.33139106279191</c:v>
                </c:pt>
                <c:pt idx="834">
                  <c:v>583.40661269984264</c:v>
                </c:pt>
                <c:pt idx="835">
                  <c:v>583.48183248766634</c:v>
                </c:pt>
                <c:pt idx="836">
                  <c:v>583.55705042640125</c:v>
                </c:pt>
                <c:pt idx="837">
                  <c:v>583.6322665161839</c:v>
                </c:pt>
                <c:pt idx="838">
                  <c:v>583.70748075715085</c:v>
                </c:pt>
                <c:pt idx="839">
                  <c:v>583.78269314944043</c:v>
                </c:pt>
                <c:pt idx="840">
                  <c:v>583.85790369318761</c:v>
                </c:pt>
                <c:pt idx="841">
                  <c:v>583.93311238853369</c:v>
                </c:pt>
                <c:pt idx="842">
                  <c:v>584.0083192356102</c:v>
                </c:pt>
                <c:pt idx="843">
                  <c:v>584.08352423455528</c:v>
                </c:pt>
                <c:pt idx="844">
                  <c:v>584.15872738550706</c:v>
                </c:pt>
                <c:pt idx="845">
                  <c:v>584.23392868860196</c:v>
                </c:pt>
                <c:pt idx="846">
                  <c:v>584.30912814397618</c:v>
                </c:pt>
                <c:pt idx="847">
                  <c:v>584.38432575176807</c:v>
                </c:pt>
                <c:pt idx="848">
                  <c:v>584.45952151211213</c:v>
                </c:pt>
                <c:pt idx="849">
                  <c:v>584.53471542514819</c:v>
                </c:pt>
                <c:pt idx="850">
                  <c:v>584.60990749100904</c:v>
                </c:pt>
                <c:pt idx="851">
                  <c:v>584.68509770983439</c:v>
                </c:pt>
                <c:pt idx="852">
                  <c:v>584.76028608175886</c:v>
                </c:pt>
                <c:pt idx="853">
                  <c:v>584.83547260692205</c:v>
                </c:pt>
                <c:pt idx="854">
                  <c:v>584.91065728545686</c:v>
                </c:pt>
                <c:pt idx="855">
                  <c:v>584.98584011750279</c:v>
                </c:pt>
                <c:pt idx="856">
                  <c:v>585.06102110319443</c:v>
                </c:pt>
                <c:pt idx="857">
                  <c:v>585.13620024266947</c:v>
                </c:pt>
                <c:pt idx="858">
                  <c:v>585.21137753606422</c:v>
                </c:pt>
                <c:pt idx="859">
                  <c:v>585.28655298351657</c:v>
                </c:pt>
                <c:pt idx="860">
                  <c:v>585.36172658516057</c:v>
                </c:pt>
                <c:pt idx="861">
                  <c:v>585.43689834113434</c:v>
                </c:pt>
                <c:pt idx="862">
                  <c:v>585.51206825157556</c:v>
                </c:pt>
                <c:pt idx="863">
                  <c:v>585.58723631661849</c:v>
                </c:pt>
                <c:pt idx="864">
                  <c:v>585.6624025363991</c:v>
                </c:pt>
                <c:pt idx="865">
                  <c:v>585.73756691105689</c:v>
                </c:pt>
                <c:pt idx="866">
                  <c:v>585.81272944072623</c:v>
                </c:pt>
                <c:pt idx="867">
                  <c:v>585.88789012554287</c:v>
                </c:pt>
                <c:pt idx="868">
                  <c:v>585.96304896564629</c:v>
                </c:pt>
                <c:pt idx="869">
                  <c:v>586.03820596116896</c:v>
                </c:pt>
                <c:pt idx="870">
                  <c:v>586.11336111225012</c:v>
                </c:pt>
                <c:pt idx="871">
                  <c:v>586.18851441902393</c:v>
                </c:pt>
                <c:pt idx="872">
                  <c:v>586.26366588162966</c:v>
                </c:pt>
                <c:pt idx="873">
                  <c:v>586.33881550020146</c:v>
                </c:pt>
                <c:pt idx="874">
                  <c:v>586.41396327487519</c:v>
                </c:pt>
                <c:pt idx="875">
                  <c:v>586.48910920578999</c:v>
                </c:pt>
                <c:pt idx="876">
                  <c:v>586.5642532930799</c:v>
                </c:pt>
                <c:pt idx="877">
                  <c:v>586.6393955368809</c:v>
                </c:pt>
                <c:pt idx="878">
                  <c:v>586.71453593733008</c:v>
                </c:pt>
                <c:pt idx="879">
                  <c:v>586.78967449456331</c:v>
                </c:pt>
                <c:pt idx="880">
                  <c:v>586.86481120871804</c:v>
                </c:pt>
                <c:pt idx="881">
                  <c:v>586.93994607992806</c:v>
                </c:pt>
                <c:pt idx="882">
                  <c:v>587.01507910833254</c:v>
                </c:pt>
                <c:pt idx="883">
                  <c:v>587.0902102940637</c:v>
                </c:pt>
                <c:pt idx="884">
                  <c:v>587.16533963726215</c:v>
                </c:pt>
                <c:pt idx="885">
                  <c:v>587.24046713806013</c:v>
                </c:pt>
                <c:pt idx="886">
                  <c:v>587.31559279659666</c:v>
                </c:pt>
                <c:pt idx="887">
                  <c:v>587.39071661300545</c:v>
                </c:pt>
                <c:pt idx="888">
                  <c:v>587.46583858742554</c:v>
                </c:pt>
                <c:pt idx="889">
                  <c:v>587.54095871999243</c:v>
                </c:pt>
                <c:pt idx="890">
                  <c:v>587.61607701083801</c:v>
                </c:pt>
                <c:pt idx="891">
                  <c:v>587.69119346010302</c:v>
                </c:pt>
                <c:pt idx="892">
                  <c:v>587.76630806792116</c:v>
                </c:pt>
                <c:pt idx="893">
                  <c:v>587.84142083442964</c:v>
                </c:pt>
                <c:pt idx="894">
                  <c:v>587.91653175976353</c:v>
                </c:pt>
                <c:pt idx="895">
                  <c:v>587.99164084405675</c:v>
                </c:pt>
                <c:pt idx="896">
                  <c:v>588.06674808745163</c:v>
                </c:pt>
                <c:pt idx="897">
                  <c:v>588.14185349007812</c:v>
                </c:pt>
                <c:pt idx="898">
                  <c:v>588.21695705207333</c:v>
                </c:pt>
                <c:pt idx="899">
                  <c:v>588.29205877357595</c:v>
                </c:pt>
                <c:pt idx="900">
                  <c:v>588.36715865471785</c:v>
                </c:pt>
                <c:pt idx="901">
                  <c:v>588.44225669563775</c:v>
                </c:pt>
                <c:pt idx="902">
                  <c:v>588.51735289646899</c:v>
                </c:pt>
                <c:pt idx="903">
                  <c:v>588.59244725735016</c:v>
                </c:pt>
                <c:pt idx="904">
                  <c:v>588.66753977841665</c:v>
                </c:pt>
                <c:pt idx="905">
                  <c:v>588.74263045980194</c:v>
                </c:pt>
                <c:pt idx="906">
                  <c:v>588.8177193016445</c:v>
                </c:pt>
                <c:pt idx="907">
                  <c:v>588.89280630407768</c:v>
                </c:pt>
                <c:pt idx="908">
                  <c:v>588.96789146724007</c:v>
                </c:pt>
                <c:pt idx="909">
                  <c:v>589.04297479126501</c:v>
                </c:pt>
                <c:pt idx="910">
                  <c:v>589.11805627628769</c:v>
                </c:pt>
                <c:pt idx="911">
                  <c:v>589.19313592244816</c:v>
                </c:pt>
                <c:pt idx="912">
                  <c:v>589.26821372987627</c:v>
                </c:pt>
                <c:pt idx="913">
                  <c:v>589.34328969871228</c:v>
                </c:pt>
                <c:pt idx="914">
                  <c:v>589.41836382908946</c:v>
                </c:pt>
                <c:pt idx="915">
                  <c:v>589.49343612114262</c:v>
                </c:pt>
                <c:pt idx="916">
                  <c:v>589.56850657501195</c:v>
                </c:pt>
                <c:pt idx="917">
                  <c:v>589.64357519082716</c:v>
                </c:pt>
                <c:pt idx="918">
                  <c:v>589.71864196872843</c:v>
                </c:pt>
                <c:pt idx="919">
                  <c:v>589.79370690884866</c:v>
                </c:pt>
                <c:pt idx="920">
                  <c:v>589.86877001132461</c:v>
                </c:pt>
                <c:pt idx="921">
                  <c:v>589.94383127629123</c:v>
                </c:pt>
                <c:pt idx="922">
                  <c:v>590.01889070388302</c:v>
                </c:pt>
                <c:pt idx="923">
                  <c:v>590.09394829423843</c:v>
                </c:pt>
                <c:pt idx="924">
                  <c:v>590.16900404748878</c:v>
                </c:pt>
                <c:pt idx="925">
                  <c:v>590.2440579637738</c:v>
                </c:pt>
                <c:pt idx="926">
                  <c:v>590.31911004322671</c:v>
                </c:pt>
                <c:pt idx="927">
                  <c:v>590.39416028598214</c:v>
                </c:pt>
                <c:pt idx="928">
                  <c:v>590.4692086921782</c:v>
                </c:pt>
                <c:pt idx="929">
                  <c:v>590.5442552619478</c:v>
                </c:pt>
                <c:pt idx="930">
                  <c:v>590.61929999542735</c:v>
                </c:pt>
                <c:pt idx="931">
                  <c:v>590.69434289275159</c:v>
                </c:pt>
                <c:pt idx="932">
                  <c:v>590.76938395405841</c:v>
                </c:pt>
                <c:pt idx="933">
                  <c:v>590.84442317947901</c:v>
                </c:pt>
                <c:pt idx="934">
                  <c:v>590.91946056915299</c:v>
                </c:pt>
                <c:pt idx="935">
                  <c:v>590.99449612320984</c:v>
                </c:pt>
                <c:pt idx="936">
                  <c:v>591.06952984179281</c:v>
                </c:pt>
                <c:pt idx="937">
                  <c:v>591.14456172503105</c:v>
                </c:pt>
                <c:pt idx="938">
                  <c:v>591.21959177306076</c:v>
                </c:pt>
                <c:pt idx="939">
                  <c:v>591.29461998601653</c:v>
                </c:pt>
                <c:pt idx="940">
                  <c:v>591.36964636403616</c:v>
                </c:pt>
                <c:pt idx="941">
                  <c:v>591.44467090725402</c:v>
                </c:pt>
                <c:pt idx="942">
                  <c:v>591.51969361580473</c:v>
                </c:pt>
                <c:pt idx="943">
                  <c:v>591.59471448982413</c:v>
                </c:pt>
                <c:pt idx="944">
                  <c:v>591.6697335294466</c:v>
                </c:pt>
                <c:pt idx="945">
                  <c:v>591.74475073480846</c:v>
                </c:pt>
                <c:pt idx="946">
                  <c:v>591.81976610604374</c:v>
                </c:pt>
                <c:pt idx="947">
                  <c:v>591.89477964328512</c:v>
                </c:pt>
                <c:pt idx="948">
                  <c:v>591.9697913466739</c:v>
                </c:pt>
                <c:pt idx="949">
                  <c:v>592.0448012163406</c:v>
                </c:pt>
                <c:pt idx="950">
                  <c:v>592.1198092524196</c:v>
                </c:pt>
                <c:pt idx="951">
                  <c:v>592.19481545504857</c:v>
                </c:pt>
                <c:pt idx="952">
                  <c:v>592.26981982436178</c:v>
                </c:pt>
                <c:pt idx="953">
                  <c:v>592.34482236049507</c:v>
                </c:pt>
                <c:pt idx="954">
                  <c:v>592.41982306358068</c:v>
                </c:pt>
                <c:pt idx="955">
                  <c:v>592.49482193375468</c:v>
                </c:pt>
                <c:pt idx="956">
                  <c:v>592.56981897115293</c:v>
                </c:pt>
                <c:pt idx="957">
                  <c:v>592.64481417591105</c:v>
                </c:pt>
                <c:pt idx="958">
                  <c:v>592.71980754816161</c:v>
                </c:pt>
                <c:pt idx="959">
                  <c:v>592.79479908804024</c:v>
                </c:pt>
                <c:pt idx="960">
                  <c:v>592.86978879568449</c:v>
                </c:pt>
                <c:pt idx="961">
                  <c:v>592.94477667122669</c:v>
                </c:pt>
                <c:pt idx="962">
                  <c:v>593.01976271479896</c:v>
                </c:pt>
                <c:pt idx="963">
                  <c:v>593.09474692654226</c:v>
                </c:pt>
                <c:pt idx="964">
                  <c:v>593.16972930658869</c:v>
                </c:pt>
                <c:pt idx="965">
                  <c:v>593.2447098550706</c:v>
                </c:pt>
                <c:pt idx="966">
                  <c:v>593.31968857212689</c:v>
                </c:pt>
                <c:pt idx="967">
                  <c:v>593.39466545788991</c:v>
                </c:pt>
                <c:pt idx="968">
                  <c:v>593.46964051249347</c:v>
                </c:pt>
                <c:pt idx="969">
                  <c:v>593.54461373607649</c:v>
                </c:pt>
                <c:pt idx="970">
                  <c:v>593.61958512876959</c:v>
                </c:pt>
                <c:pt idx="971">
                  <c:v>593.69455469070783</c:v>
                </c:pt>
                <c:pt idx="972">
                  <c:v>593.7695224220289</c:v>
                </c:pt>
                <c:pt idx="973">
                  <c:v>593.84448832286307</c:v>
                </c:pt>
                <c:pt idx="974">
                  <c:v>593.91945239334734</c:v>
                </c:pt>
                <c:pt idx="975">
                  <c:v>593.99441463361893</c:v>
                </c:pt>
                <c:pt idx="976">
                  <c:v>594.06937504380642</c:v>
                </c:pt>
                <c:pt idx="977">
                  <c:v>594.14433362405032</c:v>
                </c:pt>
                <c:pt idx="978">
                  <c:v>594.21929037448081</c:v>
                </c:pt>
                <c:pt idx="979">
                  <c:v>594.29424529523681</c:v>
                </c:pt>
                <c:pt idx="980">
                  <c:v>594.36919838644849</c:v>
                </c:pt>
                <c:pt idx="981">
                  <c:v>594.44414964825273</c:v>
                </c:pt>
                <c:pt idx="982">
                  <c:v>594.51909908078335</c:v>
                </c:pt>
                <c:pt idx="983">
                  <c:v>594.59404668417562</c:v>
                </c:pt>
                <c:pt idx="984">
                  <c:v>594.6689924585628</c:v>
                </c:pt>
                <c:pt idx="985">
                  <c:v>594.74393640408209</c:v>
                </c:pt>
                <c:pt idx="986">
                  <c:v>594.81887852086356</c:v>
                </c:pt>
                <c:pt idx="987">
                  <c:v>594.89381880904398</c:v>
                </c:pt>
                <c:pt idx="988">
                  <c:v>594.96875726875862</c:v>
                </c:pt>
                <c:pt idx="989">
                  <c:v>595.04369390014278</c:v>
                </c:pt>
                <c:pt idx="990">
                  <c:v>595.11862870332618</c:v>
                </c:pt>
                <c:pt idx="991">
                  <c:v>595.19356167844751</c:v>
                </c:pt>
                <c:pt idx="992">
                  <c:v>595.26849282564001</c:v>
                </c:pt>
                <c:pt idx="993">
                  <c:v>595.34342214503727</c:v>
                </c:pt>
                <c:pt idx="994">
                  <c:v>595.41834963677411</c:v>
                </c:pt>
                <c:pt idx="995">
                  <c:v>595.49327530098742</c:v>
                </c:pt>
                <c:pt idx="996">
                  <c:v>595.56819913780532</c:v>
                </c:pt>
                <c:pt idx="997">
                  <c:v>595.64312114736811</c:v>
                </c:pt>
                <c:pt idx="998">
                  <c:v>595.71804132980708</c:v>
                </c:pt>
                <c:pt idx="999">
                  <c:v>595.7929596852556</c:v>
                </c:pt>
                <c:pt idx="1000">
                  <c:v>595.86787621385031</c:v>
                </c:pt>
                <c:pt idx="1001">
                  <c:v>595.94279091572605</c:v>
                </c:pt>
                <c:pt idx="1002">
                  <c:v>596.01770379101254</c:v>
                </c:pt>
                <c:pt idx="1003">
                  <c:v>596.09261483984824</c:v>
                </c:pt>
                <c:pt idx="1004">
                  <c:v>596.16752406236628</c:v>
                </c:pt>
                <c:pt idx="1005">
                  <c:v>596.24243145869957</c:v>
                </c:pt>
                <c:pt idx="1006">
                  <c:v>596.31733702898305</c:v>
                </c:pt>
                <c:pt idx="1007">
                  <c:v>596.39224077334984</c:v>
                </c:pt>
                <c:pt idx="1008">
                  <c:v>596.46714269193637</c:v>
                </c:pt>
                <c:pt idx="1009">
                  <c:v>596.54204278487566</c:v>
                </c:pt>
                <c:pt idx="1010">
                  <c:v>596.61694105229901</c:v>
                </c:pt>
                <c:pt idx="1011">
                  <c:v>596.69183749434637</c:v>
                </c:pt>
                <c:pt idx="1012">
                  <c:v>596.7667321111453</c:v>
                </c:pt>
                <c:pt idx="1013">
                  <c:v>596.84162490283427</c:v>
                </c:pt>
                <c:pt idx="1014">
                  <c:v>596.91651586954595</c:v>
                </c:pt>
                <c:pt idx="1015">
                  <c:v>596.99140501141164</c:v>
                </c:pt>
                <c:pt idx="1016">
                  <c:v>597.06629232857108</c:v>
                </c:pt>
                <c:pt idx="1017">
                  <c:v>597.14117782115375</c:v>
                </c:pt>
                <c:pt idx="1018">
                  <c:v>597.21606148929413</c:v>
                </c:pt>
                <c:pt idx="1019">
                  <c:v>597.29094333312685</c:v>
                </c:pt>
                <c:pt idx="1020">
                  <c:v>597.36582335278649</c:v>
                </c:pt>
                <c:pt idx="1021">
                  <c:v>597.44070154840563</c:v>
                </c:pt>
                <c:pt idx="1022">
                  <c:v>597.51557792011897</c:v>
                </c:pt>
                <c:pt idx="1023">
                  <c:v>597.59045246805908</c:v>
                </c:pt>
                <c:pt idx="1024">
                  <c:v>597.66532519236216</c:v>
                </c:pt>
                <c:pt idx="1025">
                  <c:v>597.7401960931611</c:v>
                </c:pt>
                <c:pt idx="1026">
                  <c:v>597.81506517058835</c:v>
                </c:pt>
                <c:pt idx="1027">
                  <c:v>597.88993242477682</c:v>
                </c:pt>
                <c:pt idx="1028">
                  <c:v>597.96479785586416</c:v>
                </c:pt>
                <c:pt idx="1029">
                  <c:v>598.03966146398125</c:v>
                </c:pt>
                <c:pt idx="1030">
                  <c:v>598.11452324926063</c:v>
                </c:pt>
                <c:pt idx="1031">
                  <c:v>598.18938321184021</c:v>
                </c:pt>
                <c:pt idx="1032">
                  <c:v>598.26424135185084</c:v>
                </c:pt>
                <c:pt idx="1033">
                  <c:v>598.33909766942668</c:v>
                </c:pt>
                <c:pt idx="1034">
                  <c:v>598.41395216470028</c:v>
                </c:pt>
                <c:pt idx="1035">
                  <c:v>598.48880483780931</c:v>
                </c:pt>
                <c:pt idx="1036">
                  <c:v>598.56365568888293</c:v>
                </c:pt>
                <c:pt idx="1037">
                  <c:v>598.63850471805529</c:v>
                </c:pt>
                <c:pt idx="1038">
                  <c:v>598.71335192546223</c:v>
                </c:pt>
                <c:pt idx="1039">
                  <c:v>598.7881973112361</c:v>
                </c:pt>
                <c:pt idx="1040">
                  <c:v>598.86304087551105</c:v>
                </c:pt>
                <c:pt idx="1041">
                  <c:v>598.93788261841962</c:v>
                </c:pt>
                <c:pt idx="1042">
                  <c:v>599.01272254009564</c:v>
                </c:pt>
                <c:pt idx="1043">
                  <c:v>599.08756064067336</c:v>
                </c:pt>
                <c:pt idx="1044">
                  <c:v>599.162396920285</c:v>
                </c:pt>
                <c:pt idx="1045">
                  <c:v>599.23723137906472</c:v>
                </c:pt>
                <c:pt idx="1046">
                  <c:v>599.31206401714655</c:v>
                </c:pt>
                <c:pt idx="1047">
                  <c:v>599.3868948346626</c:v>
                </c:pt>
                <c:pt idx="1048">
                  <c:v>599.4617238317486</c:v>
                </c:pt>
                <c:pt idx="1049">
                  <c:v>599.53655100853496</c:v>
                </c:pt>
                <c:pt idx="1050">
                  <c:v>599.61137636515923</c:v>
                </c:pt>
                <c:pt idx="1051">
                  <c:v>599.68619990175</c:v>
                </c:pt>
                <c:pt idx="1052">
                  <c:v>599.76102161844472</c:v>
                </c:pt>
                <c:pt idx="1053">
                  <c:v>599.83584151537355</c:v>
                </c:pt>
                <c:pt idx="1054">
                  <c:v>599.91065959267053</c:v>
                </c:pt>
                <c:pt idx="1055">
                  <c:v>599.98547585047129</c:v>
                </c:pt>
                <c:pt idx="1056">
                  <c:v>600.060290288906</c:v>
                </c:pt>
                <c:pt idx="1057">
                  <c:v>600.13510290810859</c:v>
                </c:pt>
                <c:pt idx="1058">
                  <c:v>600.20991370821628</c:v>
                </c:pt>
                <c:pt idx="1059">
                  <c:v>600.28472268935559</c:v>
                </c:pt>
                <c:pt idx="1060">
                  <c:v>600.35952985166591</c:v>
                </c:pt>
                <c:pt idx="1061">
                  <c:v>600.43433519527719</c:v>
                </c:pt>
                <c:pt idx="1062">
                  <c:v>600.50913872032322</c:v>
                </c:pt>
                <c:pt idx="1063">
                  <c:v>600.5839404269376</c:v>
                </c:pt>
                <c:pt idx="1064">
                  <c:v>600.65874031525402</c:v>
                </c:pt>
                <c:pt idx="1065">
                  <c:v>600.73353838540254</c:v>
                </c:pt>
                <c:pt idx="1066">
                  <c:v>600.80833463752208</c:v>
                </c:pt>
                <c:pt idx="1067">
                  <c:v>600.88312907173929</c:v>
                </c:pt>
                <c:pt idx="1068">
                  <c:v>600.95792168819116</c:v>
                </c:pt>
                <c:pt idx="1069">
                  <c:v>601.03271248701128</c:v>
                </c:pt>
                <c:pt idx="1070">
                  <c:v>601.10750146832959</c:v>
                </c:pt>
                <c:pt idx="1071">
                  <c:v>601.18228863228137</c:v>
                </c:pt>
                <c:pt idx="1072">
                  <c:v>601.25707397900021</c:v>
                </c:pt>
                <c:pt idx="1073">
                  <c:v>601.33185750861605</c:v>
                </c:pt>
                <c:pt idx="1074">
                  <c:v>601.40663922126578</c:v>
                </c:pt>
                <c:pt idx="1075">
                  <c:v>601.48141911707921</c:v>
                </c:pt>
                <c:pt idx="1076">
                  <c:v>601.55619719619358</c:v>
                </c:pt>
                <c:pt idx="1077">
                  <c:v>601.63097345873666</c:v>
                </c:pt>
                <c:pt idx="1078">
                  <c:v>601.70574790484375</c:v>
                </c:pt>
                <c:pt idx="1079">
                  <c:v>601.78052053464819</c:v>
                </c:pt>
                <c:pt idx="1080">
                  <c:v>601.85529134828164</c:v>
                </c:pt>
                <c:pt idx="1081">
                  <c:v>601.93006034587904</c:v>
                </c:pt>
                <c:pt idx="1082">
                  <c:v>602.00482752757193</c:v>
                </c:pt>
                <c:pt idx="1083">
                  <c:v>602.07959289349355</c:v>
                </c:pt>
                <c:pt idx="1084">
                  <c:v>602.15435644377555</c:v>
                </c:pt>
                <c:pt idx="1085">
                  <c:v>602.22911817855447</c:v>
                </c:pt>
                <c:pt idx="1086">
                  <c:v>602.3038780979565</c:v>
                </c:pt>
                <c:pt idx="1087">
                  <c:v>602.37863620212192</c:v>
                </c:pt>
                <c:pt idx="1088">
                  <c:v>602.45339249117876</c:v>
                </c:pt>
                <c:pt idx="1089">
                  <c:v>602.52814696526002</c:v>
                </c:pt>
                <c:pt idx="1090">
                  <c:v>602.60289962449883</c:v>
                </c:pt>
                <c:pt idx="1091">
                  <c:v>602.67765046903003</c:v>
                </c:pt>
                <c:pt idx="1092">
                  <c:v>602.75239949898514</c:v>
                </c:pt>
                <c:pt idx="1093">
                  <c:v>602.82714671449344</c:v>
                </c:pt>
                <c:pt idx="1094">
                  <c:v>602.90189211569361</c:v>
                </c:pt>
                <c:pt idx="1095">
                  <c:v>602.97663570271482</c:v>
                </c:pt>
                <c:pt idx="1096">
                  <c:v>603.05137747569017</c:v>
                </c:pt>
                <c:pt idx="1097">
                  <c:v>603.12611743475452</c:v>
                </c:pt>
                <c:pt idx="1098">
                  <c:v>603.20085558003541</c:v>
                </c:pt>
                <c:pt idx="1099">
                  <c:v>603.27559191166938</c:v>
                </c:pt>
                <c:pt idx="1100">
                  <c:v>603.35032642978751</c:v>
                </c:pt>
                <c:pt idx="1101">
                  <c:v>603.42505913452453</c:v>
                </c:pt>
                <c:pt idx="1102">
                  <c:v>603.49979002600992</c:v>
                </c:pt>
                <c:pt idx="1103">
                  <c:v>603.57451910437806</c:v>
                </c:pt>
                <c:pt idx="1104">
                  <c:v>603.64924636976195</c:v>
                </c:pt>
                <c:pt idx="1105">
                  <c:v>603.7239718222927</c:v>
                </c:pt>
                <c:pt idx="1106">
                  <c:v>603.79869546210477</c:v>
                </c:pt>
                <c:pt idx="1107">
                  <c:v>603.87341728932745</c:v>
                </c:pt>
                <c:pt idx="1108">
                  <c:v>603.94813730409533</c:v>
                </c:pt>
                <c:pt idx="1109">
                  <c:v>604.0228555065429</c:v>
                </c:pt>
                <c:pt idx="1110">
                  <c:v>604.09757189679931</c:v>
                </c:pt>
                <c:pt idx="1111">
                  <c:v>604.17228647499735</c:v>
                </c:pt>
                <c:pt idx="1112">
                  <c:v>604.24699924126958</c:v>
                </c:pt>
                <c:pt idx="1113">
                  <c:v>604.32171019574878</c:v>
                </c:pt>
                <c:pt idx="1114">
                  <c:v>604.39641933856763</c:v>
                </c:pt>
                <c:pt idx="1115">
                  <c:v>604.47112666985868</c:v>
                </c:pt>
                <c:pt idx="1116">
                  <c:v>604.54583218975449</c:v>
                </c:pt>
                <c:pt idx="1117">
                  <c:v>604.62053589838422</c:v>
                </c:pt>
                <c:pt idx="1118">
                  <c:v>604.69523779588212</c:v>
                </c:pt>
                <c:pt idx="1119">
                  <c:v>604.76993788238246</c:v>
                </c:pt>
                <c:pt idx="1120">
                  <c:v>604.84463615801792</c:v>
                </c:pt>
                <c:pt idx="1121">
                  <c:v>604.91933262291548</c:v>
                </c:pt>
                <c:pt idx="1122">
                  <c:v>604.99402727721315</c:v>
                </c:pt>
                <c:pt idx="1123">
                  <c:v>605.06872012103986</c:v>
                </c:pt>
                <c:pt idx="1124">
                  <c:v>605.14341115452964</c:v>
                </c:pt>
                <c:pt idx="1125">
                  <c:v>605.21810037781154</c:v>
                </c:pt>
                <c:pt idx="1126">
                  <c:v>605.29278779102151</c:v>
                </c:pt>
                <c:pt idx="1127">
                  <c:v>605.36747339429019</c:v>
                </c:pt>
                <c:pt idx="1128">
                  <c:v>605.44215718774979</c:v>
                </c:pt>
                <c:pt idx="1129">
                  <c:v>605.51683917153093</c:v>
                </c:pt>
                <c:pt idx="1130">
                  <c:v>605.59151934576789</c:v>
                </c:pt>
                <c:pt idx="1131">
                  <c:v>605.66619771059266</c:v>
                </c:pt>
                <c:pt idx="1132">
                  <c:v>605.74087426613596</c:v>
                </c:pt>
                <c:pt idx="1133">
                  <c:v>605.81554901253014</c:v>
                </c:pt>
                <c:pt idx="1134">
                  <c:v>605.89022194990923</c:v>
                </c:pt>
                <c:pt idx="1135">
                  <c:v>605.96489307840159</c:v>
                </c:pt>
                <c:pt idx="1136">
                  <c:v>606.03956239814318</c:v>
                </c:pt>
                <c:pt idx="1137">
                  <c:v>606.1142299092628</c:v>
                </c:pt>
                <c:pt idx="1138">
                  <c:v>606.18889561189417</c:v>
                </c:pt>
                <c:pt idx="1139">
                  <c:v>606.26355950616767</c:v>
                </c:pt>
                <c:pt idx="1140">
                  <c:v>606.33822159221722</c:v>
                </c:pt>
                <c:pt idx="1141">
                  <c:v>606.41288187017494</c:v>
                </c:pt>
                <c:pt idx="1142">
                  <c:v>606.48754034016952</c:v>
                </c:pt>
                <c:pt idx="1143">
                  <c:v>606.56219700233646</c:v>
                </c:pt>
                <c:pt idx="1144">
                  <c:v>606.63685185680606</c:v>
                </c:pt>
                <c:pt idx="1145">
                  <c:v>606.71150490371031</c:v>
                </c:pt>
                <c:pt idx="1146">
                  <c:v>606.78615614318289</c:v>
                </c:pt>
                <c:pt idx="1147">
                  <c:v>606.8608055753524</c:v>
                </c:pt>
                <c:pt idx="1148">
                  <c:v>606.93545320035082</c:v>
                </c:pt>
                <c:pt idx="1149">
                  <c:v>607.01009901831355</c:v>
                </c:pt>
                <c:pt idx="1150">
                  <c:v>607.08474302936895</c:v>
                </c:pt>
                <c:pt idx="1151">
                  <c:v>607.15938523365082</c:v>
                </c:pt>
                <c:pt idx="1152">
                  <c:v>607.23402563128923</c:v>
                </c:pt>
                <c:pt idx="1153">
                  <c:v>607.30866422241604</c:v>
                </c:pt>
                <c:pt idx="1154">
                  <c:v>607.38330100716496</c:v>
                </c:pt>
                <c:pt idx="1155">
                  <c:v>607.45793598566581</c:v>
                </c:pt>
                <c:pt idx="1156">
                  <c:v>607.53256915805059</c:v>
                </c:pt>
                <c:pt idx="1157">
                  <c:v>607.60720052445288</c:v>
                </c:pt>
                <c:pt idx="1158">
                  <c:v>607.68183008499898</c:v>
                </c:pt>
                <c:pt idx="1159">
                  <c:v>607.75645783982782</c:v>
                </c:pt>
                <c:pt idx="1160">
                  <c:v>607.83108378906581</c:v>
                </c:pt>
                <c:pt idx="1161">
                  <c:v>607.90570793284644</c:v>
                </c:pt>
                <c:pt idx="1162">
                  <c:v>607.98033027130316</c:v>
                </c:pt>
                <c:pt idx="1163">
                  <c:v>608.05495080456228</c:v>
                </c:pt>
                <c:pt idx="1164">
                  <c:v>608.1295695327608</c:v>
                </c:pt>
                <c:pt idx="1165">
                  <c:v>608.20418645602865</c:v>
                </c:pt>
                <c:pt idx="1166">
                  <c:v>608.27880157449556</c:v>
                </c:pt>
                <c:pt idx="1167">
                  <c:v>608.35341488829329</c:v>
                </c:pt>
                <c:pt idx="1168">
                  <c:v>608.42802639755666</c:v>
                </c:pt>
                <c:pt idx="1169">
                  <c:v>608.50263610241211</c:v>
                </c:pt>
                <c:pt idx="1170">
                  <c:v>608.57724400299469</c:v>
                </c:pt>
                <c:pt idx="1171">
                  <c:v>608.65185009943593</c:v>
                </c:pt>
                <c:pt idx="1172">
                  <c:v>608.72645439186363</c:v>
                </c:pt>
                <c:pt idx="1173">
                  <c:v>608.80105688041306</c:v>
                </c:pt>
                <c:pt idx="1174">
                  <c:v>608.87565756521724</c:v>
                </c:pt>
                <c:pt idx="1175">
                  <c:v>608.95025644640054</c:v>
                </c:pt>
                <c:pt idx="1176">
                  <c:v>609.02485352409985</c:v>
                </c:pt>
                <c:pt idx="1177">
                  <c:v>609.09944879844466</c:v>
                </c:pt>
                <c:pt idx="1178">
                  <c:v>609.17404226956819</c:v>
                </c:pt>
                <c:pt idx="1179">
                  <c:v>609.24863393759983</c:v>
                </c:pt>
                <c:pt idx="1180">
                  <c:v>609.32322380267294</c:v>
                </c:pt>
                <c:pt idx="1181">
                  <c:v>609.39781186491496</c:v>
                </c:pt>
                <c:pt idx="1182">
                  <c:v>609.47239812446105</c:v>
                </c:pt>
                <c:pt idx="1183">
                  <c:v>609.54698258143867</c:v>
                </c:pt>
                <c:pt idx="1184">
                  <c:v>609.62156523598287</c:v>
                </c:pt>
                <c:pt idx="1185">
                  <c:v>609.69614608822485</c:v>
                </c:pt>
                <c:pt idx="1186">
                  <c:v>609.77072513829398</c:v>
                </c:pt>
                <c:pt idx="1187">
                  <c:v>609.84530238631964</c:v>
                </c:pt>
                <c:pt idx="1188">
                  <c:v>609.91987783243655</c:v>
                </c:pt>
                <c:pt idx="1189">
                  <c:v>609.9944514767742</c:v>
                </c:pt>
                <c:pt idx="1190">
                  <c:v>610.06902331946526</c:v>
                </c:pt>
                <c:pt idx="1191">
                  <c:v>610.14359336063933</c:v>
                </c:pt>
                <c:pt idx="1192">
                  <c:v>610.21816160042738</c:v>
                </c:pt>
                <c:pt idx="1193">
                  <c:v>610.2927280389606</c:v>
                </c:pt>
                <c:pt idx="1194">
                  <c:v>610.36729267636986</c:v>
                </c:pt>
                <c:pt idx="1195">
                  <c:v>610.44185551278633</c:v>
                </c:pt>
                <c:pt idx="1196">
                  <c:v>610.51641654834464</c:v>
                </c:pt>
                <c:pt idx="1197">
                  <c:v>610.59097578317028</c:v>
                </c:pt>
                <c:pt idx="1198">
                  <c:v>610.66553321739786</c:v>
                </c:pt>
                <c:pt idx="1199">
                  <c:v>610.74008885115654</c:v>
                </c:pt>
                <c:pt idx="1200">
                  <c:v>610.81464268457898</c:v>
                </c:pt>
                <c:pt idx="1201">
                  <c:v>610.88919471779457</c:v>
                </c:pt>
                <c:pt idx="1202">
                  <c:v>610.96374495093391</c:v>
                </c:pt>
                <c:pt idx="1203">
                  <c:v>611.03829338413163</c:v>
                </c:pt>
                <c:pt idx="1204">
                  <c:v>611.11284001751301</c:v>
                </c:pt>
                <c:pt idx="1205">
                  <c:v>611.18738485121264</c:v>
                </c:pt>
                <c:pt idx="1206">
                  <c:v>611.26192788536139</c:v>
                </c:pt>
                <c:pt idx="1207">
                  <c:v>611.33646912008999</c:v>
                </c:pt>
                <c:pt idx="1208">
                  <c:v>611.41100855552736</c:v>
                </c:pt>
                <c:pt idx="1209">
                  <c:v>611.48554619180788</c:v>
                </c:pt>
                <c:pt idx="1210">
                  <c:v>611.56008202905696</c:v>
                </c:pt>
                <c:pt idx="1211">
                  <c:v>611.63461606741078</c:v>
                </c:pt>
                <c:pt idx="1212">
                  <c:v>611.70914830699621</c:v>
                </c:pt>
                <c:pt idx="1213">
                  <c:v>611.78367874794765</c:v>
                </c:pt>
                <c:pt idx="1214">
                  <c:v>611.858207390394</c:v>
                </c:pt>
                <c:pt idx="1215">
                  <c:v>611.93273423446578</c:v>
                </c:pt>
                <c:pt idx="1216">
                  <c:v>612.00725928029556</c:v>
                </c:pt>
                <c:pt idx="1217">
                  <c:v>612.08178252801031</c:v>
                </c:pt>
                <c:pt idx="1218">
                  <c:v>612.15630397774578</c:v>
                </c:pt>
                <c:pt idx="1219">
                  <c:v>612.23082362962748</c:v>
                </c:pt>
                <c:pt idx="1220">
                  <c:v>612.30534148378933</c:v>
                </c:pt>
                <c:pt idx="1221">
                  <c:v>612.37985754036015</c:v>
                </c:pt>
                <c:pt idx="1222">
                  <c:v>612.45437179947214</c:v>
                </c:pt>
                <c:pt idx="1223">
                  <c:v>612.52888426125401</c:v>
                </c:pt>
                <c:pt idx="1224">
                  <c:v>612.60339492583989</c:v>
                </c:pt>
                <c:pt idx="1225">
                  <c:v>612.67790379335838</c:v>
                </c:pt>
                <c:pt idx="1226">
                  <c:v>612.75241086393794</c:v>
                </c:pt>
                <c:pt idx="1227">
                  <c:v>612.82691613771283</c:v>
                </c:pt>
                <c:pt idx="1228">
                  <c:v>612.90141961481163</c:v>
                </c:pt>
                <c:pt idx="1229">
                  <c:v>612.97592129536281</c:v>
                </c:pt>
                <c:pt idx="1230">
                  <c:v>613.05042117950188</c:v>
                </c:pt>
                <c:pt idx="1231">
                  <c:v>613.12491926735413</c:v>
                </c:pt>
                <c:pt idx="1232">
                  <c:v>613.19941555905518</c:v>
                </c:pt>
                <c:pt idx="1233">
                  <c:v>613.27391005473157</c:v>
                </c:pt>
                <c:pt idx="1234">
                  <c:v>613.3484027545154</c:v>
                </c:pt>
                <c:pt idx="1235">
                  <c:v>613.42289365853514</c:v>
                </c:pt>
                <c:pt idx="1236">
                  <c:v>613.49738276692301</c:v>
                </c:pt>
                <c:pt idx="1237">
                  <c:v>613.57187007981076</c:v>
                </c:pt>
                <c:pt idx="1238">
                  <c:v>613.64635559732676</c:v>
                </c:pt>
                <c:pt idx="1239">
                  <c:v>613.72083931959958</c:v>
                </c:pt>
                <c:pt idx="1240">
                  <c:v>613.79532124676291</c:v>
                </c:pt>
                <c:pt idx="1241">
                  <c:v>613.86980137894852</c:v>
                </c:pt>
                <c:pt idx="1242">
                  <c:v>613.94427971627942</c:v>
                </c:pt>
                <c:pt idx="1243">
                  <c:v>614.01875625889477</c:v>
                </c:pt>
                <c:pt idx="1244">
                  <c:v>614.09323100691904</c:v>
                </c:pt>
                <c:pt idx="1245">
                  <c:v>614.16770396048423</c:v>
                </c:pt>
                <c:pt idx="1246">
                  <c:v>614.24217511972222</c:v>
                </c:pt>
                <c:pt idx="1247">
                  <c:v>614.31664448476113</c:v>
                </c:pt>
                <c:pt idx="1248">
                  <c:v>614.3911120557309</c:v>
                </c:pt>
                <c:pt idx="1249">
                  <c:v>614.46557783276342</c:v>
                </c:pt>
                <c:pt idx="1250">
                  <c:v>614.54004181598668</c:v>
                </c:pt>
                <c:pt idx="1251">
                  <c:v>614.61450400553451</c:v>
                </c:pt>
                <c:pt idx="1252">
                  <c:v>614.68896440153105</c:v>
                </c:pt>
                <c:pt idx="1253">
                  <c:v>614.76342300411363</c:v>
                </c:pt>
                <c:pt idx="1254">
                  <c:v>614.83787981340845</c:v>
                </c:pt>
                <c:pt idx="1255">
                  <c:v>614.91233482954522</c:v>
                </c:pt>
                <c:pt idx="1256">
                  <c:v>614.9867880526557</c:v>
                </c:pt>
                <c:pt idx="1257">
                  <c:v>615.06123948286802</c:v>
                </c:pt>
                <c:pt idx="1258">
                  <c:v>615.1356891203136</c:v>
                </c:pt>
                <c:pt idx="1259">
                  <c:v>615.21013696512239</c:v>
                </c:pt>
                <c:pt idx="1260">
                  <c:v>615.2845830174258</c:v>
                </c:pt>
                <c:pt idx="1261">
                  <c:v>615.35902727735186</c:v>
                </c:pt>
                <c:pt idx="1262">
                  <c:v>615.43346974503186</c:v>
                </c:pt>
                <c:pt idx="1263">
                  <c:v>615.50791042059211</c:v>
                </c:pt>
                <c:pt idx="1264">
                  <c:v>615.5823493041695</c:v>
                </c:pt>
                <c:pt idx="1265">
                  <c:v>615.65678639588805</c:v>
                </c:pt>
                <c:pt idx="1266">
                  <c:v>615.73122169587759</c:v>
                </c:pt>
                <c:pt idx="1267">
                  <c:v>615.80565520427308</c:v>
                </c:pt>
                <c:pt idx="1268">
                  <c:v>615.88008692120241</c:v>
                </c:pt>
                <c:pt idx="1269">
                  <c:v>615.95451684679131</c:v>
                </c:pt>
                <c:pt idx="1270">
                  <c:v>616.02894498117678</c:v>
                </c:pt>
                <c:pt idx="1271">
                  <c:v>616.10337132448103</c:v>
                </c:pt>
                <c:pt idx="1272">
                  <c:v>616.17779587684265</c:v>
                </c:pt>
                <c:pt idx="1273">
                  <c:v>616.25221863838215</c:v>
                </c:pt>
                <c:pt idx="1274">
                  <c:v>616.32663960923628</c:v>
                </c:pt>
                <c:pt idx="1275">
                  <c:v>616.40105878953068</c:v>
                </c:pt>
                <c:pt idx="1276">
                  <c:v>616.47547617939836</c:v>
                </c:pt>
                <c:pt idx="1277">
                  <c:v>616.54989177896721</c:v>
                </c:pt>
                <c:pt idx="1278">
                  <c:v>616.62430558836661</c:v>
                </c:pt>
                <c:pt idx="1279">
                  <c:v>616.69871760772764</c:v>
                </c:pt>
                <c:pt idx="1280">
                  <c:v>616.77312783717957</c:v>
                </c:pt>
                <c:pt idx="1281">
                  <c:v>616.84753627684995</c:v>
                </c:pt>
                <c:pt idx="1282">
                  <c:v>616.92194292687191</c:v>
                </c:pt>
                <c:pt idx="1283">
                  <c:v>616.99634778737448</c:v>
                </c:pt>
                <c:pt idx="1284">
                  <c:v>617.07075085848714</c:v>
                </c:pt>
                <c:pt idx="1285">
                  <c:v>617.14515214033736</c:v>
                </c:pt>
                <c:pt idx="1286">
                  <c:v>617.2195516330579</c:v>
                </c:pt>
                <c:pt idx="1287">
                  <c:v>617.29394933677611</c:v>
                </c:pt>
                <c:pt idx="1288">
                  <c:v>617.36834525162135</c:v>
                </c:pt>
                <c:pt idx="1289">
                  <c:v>617.4427393777263</c:v>
                </c:pt>
                <c:pt idx="1290">
                  <c:v>617.51713171521646</c:v>
                </c:pt>
                <c:pt idx="1291">
                  <c:v>617.59152226422486</c:v>
                </c:pt>
                <c:pt idx="1292">
                  <c:v>617.6659110248786</c:v>
                </c:pt>
                <c:pt idx="1293">
                  <c:v>617.74029799730863</c:v>
                </c:pt>
                <c:pt idx="1294">
                  <c:v>617.81468318164411</c:v>
                </c:pt>
                <c:pt idx="1295">
                  <c:v>617.88906657801215</c:v>
                </c:pt>
                <c:pt idx="1296">
                  <c:v>617.96344818654745</c:v>
                </c:pt>
                <c:pt idx="1297">
                  <c:v>618.03782800737508</c:v>
                </c:pt>
                <c:pt idx="1298">
                  <c:v>618.11220604062623</c:v>
                </c:pt>
                <c:pt idx="1299">
                  <c:v>618.1865822864296</c:v>
                </c:pt>
                <c:pt idx="1300">
                  <c:v>618.26095674491421</c:v>
                </c:pt>
                <c:pt idx="1301">
                  <c:v>618.33532941621104</c:v>
                </c:pt>
                <c:pt idx="1302">
                  <c:v>618.40970030044878</c:v>
                </c:pt>
                <c:pt idx="1303">
                  <c:v>618.48406939775634</c:v>
                </c:pt>
                <c:pt idx="1304">
                  <c:v>618.55843670826641</c:v>
                </c:pt>
                <c:pt idx="1305">
                  <c:v>618.6328022321004</c:v>
                </c:pt>
                <c:pt idx="1306">
                  <c:v>618.70716596939644</c:v>
                </c:pt>
                <c:pt idx="1307">
                  <c:v>618.78152792027959</c:v>
                </c:pt>
                <c:pt idx="1308">
                  <c:v>618.85588808487682</c:v>
                </c:pt>
                <c:pt idx="1309">
                  <c:v>618.93024646332242</c:v>
                </c:pt>
                <c:pt idx="1310">
                  <c:v>619.00460305574347</c:v>
                </c:pt>
                <c:pt idx="1311">
                  <c:v>619.07895786226868</c:v>
                </c:pt>
                <c:pt idx="1312">
                  <c:v>619.15331088302844</c:v>
                </c:pt>
                <c:pt idx="1313">
                  <c:v>619.22766211814974</c:v>
                </c:pt>
                <c:pt idx="1314">
                  <c:v>619.3020115677632</c:v>
                </c:pt>
                <c:pt idx="1315">
                  <c:v>619.37635923199912</c:v>
                </c:pt>
                <c:pt idx="1316">
                  <c:v>619.45070511098243</c:v>
                </c:pt>
                <c:pt idx="1317">
                  <c:v>619.52504920485114</c:v>
                </c:pt>
                <c:pt idx="1318">
                  <c:v>619.59939151372282</c:v>
                </c:pt>
                <c:pt idx="1319">
                  <c:v>619.67373203773707</c:v>
                </c:pt>
                <c:pt idx="1320">
                  <c:v>619.74807077701496</c:v>
                </c:pt>
                <c:pt idx="1321">
                  <c:v>619.82240773169076</c:v>
                </c:pt>
                <c:pt idx="1322">
                  <c:v>619.896742901891</c:v>
                </c:pt>
                <c:pt idx="1323">
                  <c:v>619.9710762877462</c:v>
                </c:pt>
                <c:pt idx="1324">
                  <c:v>620.04540788938459</c:v>
                </c:pt>
                <c:pt idx="1325">
                  <c:v>620.1197377069368</c:v>
                </c:pt>
                <c:pt idx="1326">
                  <c:v>620.19406574052732</c:v>
                </c:pt>
                <c:pt idx="1327">
                  <c:v>620.26839199029041</c:v>
                </c:pt>
                <c:pt idx="1328">
                  <c:v>620.34271645635067</c:v>
                </c:pt>
                <c:pt idx="1329">
                  <c:v>620.4170391388401</c:v>
                </c:pt>
                <c:pt idx="1330">
                  <c:v>620.49136003788703</c:v>
                </c:pt>
                <c:pt idx="1331">
                  <c:v>620.56567915362177</c:v>
                </c:pt>
                <c:pt idx="1332">
                  <c:v>620.6399964861688</c:v>
                </c:pt>
                <c:pt idx="1333">
                  <c:v>620.71431203566226</c:v>
                </c:pt>
                <c:pt idx="1334">
                  <c:v>620.78862580222653</c:v>
                </c:pt>
                <c:pt idx="1335">
                  <c:v>620.86293778599361</c:v>
                </c:pt>
                <c:pt idx="1336">
                  <c:v>620.93724798709184</c:v>
                </c:pt>
                <c:pt idx="1337">
                  <c:v>621.01155640564775</c:v>
                </c:pt>
                <c:pt idx="1338">
                  <c:v>621.08586304179289</c:v>
                </c:pt>
                <c:pt idx="1339">
                  <c:v>621.1601678956539</c:v>
                </c:pt>
                <c:pt idx="1340">
                  <c:v>621.23447096736243</c:v>
                </c:pt>
                <c:pt idx="1341">
                  <c:v>621.30877225704319</c:v>
                </c:pt>
                <c:pt idx="1342">
                  <c:v>621.38307176483147</c:v>
                </c:pt>
                <c:pt idx="1343">
                  <c:v>621.45736949084812</c:v>
                </c:pt>
                <c:pt idx="1344">
                  <c:v>621.53166543522855</c:v>
                </c:pt>
                <c:pt idx="1345">
                  <c:v>621.60595959809723</c:v>
                </c:pt>
                <c:pt idx="1346">
                  <c:v>621.680251979584</c:v>
                </c:pt>
                <c:pt idx="1347">
                  <c:v>621.75454257981698</c:v>
                </c:pt>
                <c:pt idx="1348">
                  <c:v>621.82883139892601</c:v>
                </c:pt>
                <c:pt idx="1349">
                  <c:v>621.90311843703921</c:v>
                </c:pt>
                <c:pt idx="1350">
                  <c:v>621.97740369428618</c:v>
                </c:pt>
                <c:pt idx="1351">
                  <c:v>622.05168717079312</c:v>
                </c:pt>
                <c:pt idx="1352">
                  <c:v>622.12596886669166</c:v>
                </c:pt>
                <c:pt idx="1353">
                  <c:v>622.20024878210802</c:v>
                </c:pt>
                <c:pt idx="1354">
                  <c:v>622.2745269171719</c:v>
                </c:pt>
                <c:pt idx="1355">
                  <c:v>622.34880327201108</c:v>
                </c:pt>
                <c:pt idx="1356">
                  <c:v>622.42307784675711</c:v>
                </c:pt>
                <c:pt idx="1357">
                  <c:v>622.49735064153242</c:v>
                </c:pt>
                <c:pt idx="1358">
                  <c:v>622.57162165647219</c:v>
                </c:pt>
                <c:pt idx="1359">
                  <c:v>622.64589089169863</c:v>
                </c:pt>
                <c:pt idx="1360">
                  <c:v>622.72015834734702</c:v>
                </c:pt>
                <c:pt idx="1361">
                  <c:v>622.79442402354141</c:v>
                </c:pt>
                <c:pt idx="1362">
                  <c:v>622.86868792040946</c:v>
                </c:pt>
                <c:pt idx="1363">
                  <c:v>622.9429500380844</c:v>
                </c:pt>
                <c:pt idx="1364">
                  <c:v>623.01721037668858</c:v>
                </c:pt>
                <c:pt idx="1365">
                  <c:v>623.09146893635523</c:v>
                </c:pt>
                <c:pt idx="1366">
                  <c:v>623.16572571721008</c:v>
                </c:pt>
                <c:pt idx="1367">
                  <c:v>623.23998071938263</c:v>
                </c:pt>
                <c:pt idx="1368">
                  <c:v>623.31423394300043</c:v>
                </c:pt>
                <c:pt idx="1369">
                  <c:v>623.38848538819127</c:v>
                </c:pt>
                <c:pt idx="1370">
                  <c:v>623.46273505508634</c:v>
                </c:pt>
                <c:pt idx="1371">
                  <c:v>623.53698294381138</c:v>
                </c:pt>
                <c:pt idx="1372">
                  <c:v>623.61122905449588</c:v>
                </c:pt>
                <c:pt idx="1373">
                  <c:v>623.68547338726557</c:v>
                </c:pt>
                <c:pt idx="1374">
                  <c:v>623.75971594225337</c:v>
                </c:pt>
                <c:pt idx="1375">
                  <c:v>623.83395671958306</c:v>
                </c:pt>
                <c:pt idx="1376">
                  <c:v>623.90819571938584</c:v>
                </c:pt>
                <c:pt idx="1377">
                  <c:v>623.98243294178928</c:v>
                </c:pt>
                <c:pt idx="1378">
                  <c:v>624.05666838692082</c:v>
                </c:pt>
                <c:pt idx="1379">
                  <c:v>624.13090205490948</c:v>
                </c:pt>
                <c:pt idx="1380">
                  <c:v>624.20513394588113</c:v>
                </c:pt>
                <c:pt idx="1381">
                  <c:v>624.27936405996854</c:v>
                </c:pt>
                <c:pt idx="1382">
                  <c:v>624.35359239729542</c:v>
                </c:pt>
                <c:pt idx="1383">
                  <c:v>624.42781895799089</c:v>
                </c:pt>
                <c:pt idx="1384">
                  <c:v>624.50204374218583</c:v>
                </c:pt>
                <c:pt idx="1385">
                  <c:v>624.57626675000427</c:v>
                </c:pt>
                <c:pt idx="1386">
                  <c:v>624.65048798157875</c:v>
                </c:pt>
                <c:pt idx="1387">
                  <c:v>624.72470743703298</c:v>
                </c:pt>
                <c:pt idx="1388">
                  <c:v>624.79892511649598</c:v>
                </c:pt>
                <c:pt idx="1389">
                  <c:v>624.8731410200985</c:v>
                </c:pt>
                <c:pt idx="1390">
                  <c:v>624.94735514796628</c:v>
                </c:pt>
                <c:pt idx="1391">
                  <c:v>625.02156750022812</c:v>
                </c:pt>
                <c:pt idx="1392">
                  <c:v>625.09577807701112</c:v>
                </c:pt>
                <c:pt idx="1393">
                  <c:v>625.16998687844432</c:v>
                </c:pt>
                <c:pt idx="1394">
                  <c:v>625.24419390465312</c:v>
                </c:pt>
                <c:pt idx="1395">
                  <c:v>625.31839915577007</c:v>
                </c:pt>
                <c:pt idx="1396">
                  <c:v>625.39260263191682</c:v>
                </c:pt>
                <c:pt idx="1397">
                  <c:v>625.46680433322956</c:v>
                </c:pt>
                <c:pt idx="1398">
                  <c:v>625.54100425982813</c:v>
                </c:pt>
                <c:pt idx="1399">
                  <c:v>625.61520241184678</c:v>
                </c:pt>
                <c:pt idx="1400">
                  <c:v>625.68939878940887</c:v>
                </c:pt>
                <c:pt idx="1401">
                  <c:v>625.76359339264332</c:v>
                </c:pt>
                <c:pt idx="1402">
                  <c:v>625.83778622167893</c:v>
                </c:pt>
                <c:pt idx="1403">
                  <c:v>625.91197727664257</c:v>
                </c:pt>
                <c:pt idx="1404">
                  <c:v>625.98616655766511</c:v>
                </c:pt>
                <c:pt idx="1405">
                  <c:v>626.06035406486956</c:v>
                </c:pt>
                <c:pt idx="1406">
                  <c:v>626.13453979838835</c:v>
                </c:pt>
                <c:pt idx="1407">
                  <c:v>626.20872375834472</c:v>
                </c:pt>
                <c:pt idx="1408">
                  <c:v>626.28290594487123</c:v>
                </c:pt>
                <c:pt idx="1409">
                  <c:v>626.35708635808896</c:v>
                </c:pt>
                <c:pt idx="1410">
                  <c:v>626.43126499813218</c:v>
                </c:pt>
                <c:pt idx="1411">
                  <c:v>626.50544186512411</c:v>
                </c:pt>
                <c:pt idx="1412">
                  <c:v>626.57961695919505</c:v>
                </c:pt>
                <c:pt idx="1413">
                  <c:v>626.6537902804738</c:v>
                </c:pt>
                <c:pt idx="1414">
                  <c:v>626.72796182908507</c:v>
                </c:pt>
                <c:pt idx="1415">
                  <c:v>626.80213160515575</c:v>
                </c:pt>
                <c:pt idx="1416">
                  <c:v>626.87629960881804</c:v>
                </c:pt>
                <c:pt idx="1417">
                  <c:v>626.95046584019485</c:v>
                </c:pt>
                <c:pt idx="1418">
                  <c:v>627.02463029941669</c:v>
                </c:pt>
                <c:pt idx="1419">
                  <c:v>627.09879298661008</c:v>
                </c:pt>
                <c:pt idx="1420">
                  <c:v>627.17295390189986</c:v>
                </c:pt>
                <c:pt idx="1421">
                  <c:v>627.24711304542006</c:v>
                </c:pt>
                <c:pt idx="1422">
                  <c:v>627.32127041729177</c:v>
                </c:pt>
                <c:pt idx="1423">
                  <c:v>627.39542601764879</c:v>
                </c:pt>
                <c:pt idx="1424">
                  <c:v>627.46957984661231</c:v>
                </c:pt>
                <c:pt idx="1425">
                  <c:v>627.54373190431238</c:v>
                </c:pt>
                <c:pt idx="1426">
                  <c:v>627.61788219087941</c:v>
                </c:pt>
                <c:pt idx="1427">
                  <c:v>627.69203070643619</c:v>
                </c:pt>
                <c:pt idx="1428">
                  <c:v>627.76617745111082</c:v>
                </c:pt>
                <c:pt idx="1429">
                  <c:v>627.84032242503361</c:v>
                </c:pt>
                <c:pt idx="1430">
                  <c:v>627.91446562833096</c:v>
                </c:pt>
                <c:pt idx="1431">
                  <c:v>627.9886070611276</c:v>
                </c:pt>
                <c:pt idx="1432">
                  <c:v>628.06274672355528</c:v>
                </c:pt>
                <c:pt idx="1433">
                  <c:v>628.13688461573668</c:v>
                </c:pt>
                <c:pt idx="1434">
                  <c:v>628.21102073780196</c:v>
                </c:pt>
                <c:pt idx="1435">
                  <c:v>628.28515508987743</c:v>
                </c:pt>
                <c:pt idx="1436">
                  <c:v>628.35928767209316</c:v>
                </c:pt>
                <c:pt idx="1437">
                  <c:v>628.43341848457351</c:v>
                </c:pt>
                <c:pt idx="1438">
                  <c:v>628.5075475274449</c:v>
                </c:pt>
                <c:pt idx="1439">
                  <c:v>628.58167480083716</c:v>
                </c:pt>
                <c:pt idx="1440">
                  <c:v>628.65580030487661</c:v>
                </c:pt>
                <c:pt idx="1441">
                  <c:v>628.72992403969147</c:v>
                </c:pt>
                <c:pt idx="1442">
                  <c:v>628.80404600540578</c:v>
                </c:pt>
                <c:pt idx="1443">
                  <c:v>628.87816620214971</c:v>
                </c:pt>
                <c:pt idx="1444">
                  <c:v>628.95228463005105</c:v>
                </c:pt>
                <c:pt idx="1445">
                  <c:v>629.0264012892344</c:v>
                </c:pt>
                <c:pt idx="1446">
                  <c:v>629.10051617982936</c:v>
                </c:pt>
                <c:pt idx="1447">
                  <c:v>629.17462930196018</c:v>
                </c:pt>
                <c:pt idx="1448">
                  <c:v>629.24874065575671</c:v>
                </c:pt>
                <c:pt idx="1449">
                  <c:v>629.3228502413433</c:v>
                </c:pt>
                <c:pt idx="1450">
                  <c:v>629.39695805885128</c:v>
                </c:pt>
                <c:pt idx="1451">
                  <c:v>629.4710641084032</c:v>
                </c:pt>
                <c:pt idx="1452">
                  <c:v>629.54516839012877</c:v>
                </c:pt>
                <c:pt idx="1453">
                  <c:v>629.61927090415577</c:v>
                </c:pt>
                <c:pt idx="1454">
                  <c:v>629.69337165060836</c:v>
                </c:pt>
                <c:pt idx="1455">
                  <c:v>629.76747062961431</c:v>
                </c:pt>
                <c:pt idx="1456">
                  <c:v>629.84156784130323</c:v>
                </c:pt>
                <c:pt idx="1457">
                  <c:v>629.91566328579938</c:v>
                </c:pt>
                <c:pt idx="1458">
                  <c:v>629.98975696323032</c:v>
                </c:pt>
                <c:pt idx="1459">
                  <c:v>630.06384887372394</c:v>
                </c:pt>
                <c:pt idx="1460">
                  <c:v>630.1379390174078</c:v>
                </c:pt>
                <c:pt idx="1461">
                  <c:v>630.21202739440594</c:v>
                </c:pt>
                <c:pt idx="1462">
                  <c:v>630.28611400484624</c:v>
                </c:pt>
                <c:pt idx="1463">
                  <c:v>630.36019884885786</c:v>
                </c:pt>
                <c:pt idx="1464">
                  <c:v>630.43428192656677</c:v>
                </c:pt>
                <c:pt idx="1465">
                  <c:v>630.50836323809688</c:v>
                </c:pt>
                <c:pt idx="1466">
                  <c:v>630.58244278357949</c:v>
                </c:pt>
                <c:pt idx="1467">
                  <c:v>630.65652056313854</c:v>
                </c:pt>
                <c:pt idx="1468">
                  <c:v>630.73059657690146</c:v>
                </c:pt>
                <c:pt idx="1469">
                  <c:v>630.80467082499399</c:v>
                </c:pt>
                <c:pt idx="1470">
                  <c:v>630.87874330754562</c:v>
                </c:pt>
                <c:pt idx="1471">
                  <c:v>630.9528140246839</c:v>
                </c:pt>
                <c:pt idx="1472">
                  <c:v>631.02688297653049</c:v>
                </c:pt>
                <c:pt idx="1473">
                  <c:v>631.10095016321679</c:v>
                </c:pt>
                <c:pt idx="1474">
                  <c:v>631.17501558486629</c:v>
                </c:pt>
                <c:pt idx="1475">
                  <c:v>631.24907924160857</c:v>
                </c:pt>
                <c:pt idx="1476">
                  <c:v>631.32314113356722</c:v>
                </c:pt>
                <c:pt idx="1477">
                  <c:v>631.39720126087332</c:v>
                </c:pt>
                <c:pt idx="1478">
                  <c:v>631.47125962364873</c:v>
                </c:pt>
                <c:pt idx="1479">
                  <c:v>631.54531622202444</c:v>
                </c:pt>
                <c:pt idx="1480">
                  <c:v>631.61937105612219</c:v>
                </c:pt>
                <c:pt idx="1481">
                  <c:v>631.69342412607512</c:v>
                </c:pt>
                <c:pt idx="1482">
                  <c:v>631.76747543200474</c:v>
                </c:pt>
                <c:pt idx="1483">
                  <c:v>631.84152497403829</c:v>
                </c:pt>
                <c:pt idx="1484">
                  <c:v>631.91557275230116</c:v>
                </c:pt>
                <c:pt idx="1485">
                  <c:v>631.98961876692442</c:v>
                </c:pt>
                <c:pt idx="1486">
                  <c:v>632.06366301803155</c:v>
                </c:pt>
                <c:pt idx="1487">
                  <c:v>632.13770550574975</c:v>
                </c:pt>
                <c:pt idx="1488">
                  <c:v>632.21174623020624</c:v>
                </c:pt>
                <c:pt idx="1489">
                  <c:v>632.2857851915245</c:v>
                </c:pt>
                <c:pt idx="1490">
                  <c:v>632.35982238983343</c:v>
                </c:pt>
                <c:pt idx="1491">
                  <c:v>632.43385782526218</c:v>
                </c:pt>
                <c:pt idx="1492">
                  <c:v>632.50789149793206</c:v>
                </c:pt>
                <c:pt idx="1493">
                  <c:v>632.58192340797211</c:v>
                </c:pt>
                <c:pt idx="1494">
                  <c:v>632.65595355550761</c:v>
                </c:pt>
                <c:pt idx="1495">
                  <c:v>632.72998194066554</c:v>
                </c:pt>
                <c:pt idx="1496">
                  <c:v>632.80400856357483</c:v>
                </c:pt>
                <c:pt idx="1497">
                  <c:v>632.87803342435689</c:v>
                </c:pt>
                <c:pt idx="1498">
                  <c:v>632.95205652314257</c:v>
                </c:pt>
                <c:pt idx="1499">
                  <c:v>633.02607786005683</c:v>
                </c:pt>
                <c:pt idx="1500">
                  <c:v>633.10009743522471</c:v>
                </c:pt>
                <c:pt idx="1501">
                  <c:v>633.17411524877502</c:v>
                </c:pt>
                <c:pt idx="1502">
                  <c:v>633.2481313008293</c:v>
                </c:pt>
                <c:pt idx="1503">
                  <c:v>633.32214559151987</c:v>
                </c:pt>
                <c:pt idx="1504">
                  <c:v>633.39615812096804</c:v>
                </c:pt>
                <c:pt idx="1505">
                  <c:v>633.47016888930466</c:v>
                </c:pt>
                <c:pt idx="1506">
                  <c:v>633.54417789665251</c:v>
                </c:pt>
                <c:pt idx="1507">
                  <c:v>633.61818514313859</c:v>
                </c:pt>
                <c:pt idx="1508">
                  <c:v>633.69219062888965</c:v>
                </c:pt>
                <c:pt idx="1509">
                  <c:v>633.76619435403245</c:v>
                </c:pt>
                <c:pt idx="1510">
                  <c:v>633.84019631869194</c:v>
                </c:pt>
                <c:pt idx="1511">
                  <c:v>633.91419652299476</c:v>
                </c:pt>
                <c:pt idx="1512">
                  <c:v>633.98819496706778</c:v>
                </c:pt>
                <c:pt idx="1513">
                  <c:v>634.06219165103403</c:v>
                </c:pt>
                <c:pt idx="1514">
                  <c:v>634.13618657502548</c:v>
                </c:pt>
                <c:pt idx="1515">
                  <c:v>634.21017973916173</c:v>
                </c:pt>
                <c:pt idx="1516">
                  <c:v>634.28417114357489</c:v>
                </c:pt>
                <c:pt idx="1517">
                  <c:v>634.35816078838593</c:v>
                </c:pt>
                <c:pt idx="1518">
                  <c:v>634.43214867372535</c:v>
                </c:pt>
                <c:pt idx="1519">
                  <c:v>634.506134799714</c:v>
                </c:pt>
                <c:pt idx="1520">
                  <c:v>634.58011916648422</c:v>
                </c:pt>
                <c:pt idx="1521">
                  <c:v>634.65410177415504</c:v>
                </c:pt>
                <c:pt idx="1522">
                  <c:v>634.72808262285832</c:v>
                </c:pt>
                <c:pt idx="1523">
                  <c:v>634.8020617127172</c:v>
                </c:pt>
                <c:pt idx="1524">
                  <c:v>634.87603904385821</c:v>
                </c:pt>
                <c:pt idx="1525">
                  <c:v>634.95001461640766</c:v>
                </c:pt>
                <c:pt idx="1526">
                  <c:v>635.02398843049207</c:v>
                </c:pt>
                <c:pt idx="1527">
                  <c:v>635.09796048623593</c:v>
                </c:pt>
                <c:pt idx="1528">
                  <c:v>635.17193078376579</c:v>
                </c:pt>
                <c:pt idx="1529">
                  <c:v>635.24589932320816</c:v>
                </c:pt>
                <c:pt idx="1530">
                  <c:v>635.31986610468755</c:v>
                </c:pt>
                <c:pt idx="1531">
                  <c:v>635.39383112833184</c:v>
                </c:pt>
                <c:pt idx="1532">
                  <c:v>635.46779439426393</c:v>
                </c:pt>
                <c:pt idx="1533">
                  <c:v>635.541755902614</c:v>
                </c:pt>
                <c:pt idx="1534">
                  <c:v>635.61571565350448</c:v>
                </c:pt>
                <c:pt idx="1535">
                  <c:v>635.6896736470618</c:v>
                </c:pt>
                <c:pt idx="1536">
                  <c:v>635.7636298834102</c:v>
                </c:pt>
                <c:pt idx="1537">
                  <c:v>635.83758436267976</c:v>
                </c:pt>
                <c:pt idx="1538">
                  <c:v>635.91153708499291</c:v>
                </c:pt>
                <c:pt idx="1539">
                  <c:v>635.98548805047585</c:v>
                </c:pt>
                <c:pt idx="1540">
                  <c:v>636.05943725925499</c:v>
                </c:pt>
                <c:pt idx="1541">
                  <c:v>636.13338471145642</c:v>
                </c:pt>
                <c:pt idx="1542">
                  <c:v>636.2073304072062</c:v>
                </c:pt>
                <c:pt idx="1543">
                  <c:v>636.28127434662485</c:v>
                </c:pt>
                <c:pt idx="1544">
                  <c:v>636.35521652984812</c:v>
                </c:pt>
                <c:pt idx="1545">
                  <c:v>636.42915695699071</c:v>
                </c:pt>
                <c:pt idx="1546">
                  <c:v>636.50309562818802</c:v>
                </c:pt>
                <c:pt idx="1547">
                  <c:v>636.57703254355681</c:v>
                </c:pt>
                <c:pt idx="1548">
                  <c:v>636.65096770322873</c:v>
                </c:pt>
                <c:pt idx="1549">
                  <c:v>636.7249011073261</c:v>
                </c:pt>
                <c:pt idx="1550">
                  <c:v>636.79883275597865</c:v>
                </c:pt>
                <c:pt idx="1551">
                  <c:v>636.87276264930688</c:v>
                </c:pt>
                <c:pt idx="1552">
                  <c:v>636.94669078743846</c:v>
                </c:pt>
                <c:pt idx="1553">
                  <c:v>637.02061717050128</c:v>
                </c:pt>
                <c:pt idx="1554">
                  <c:v>637.09454179861768</c:v>
                </c:pt>
                <c:pt idx="1555">
                  <c:v>637.16846467191544</c:v>
                </c:pt>
                <c:pt idx="1556">
                  <c:v>637.2423857905203</c:v>
                </c:pt>
                <c:pt idx="1557">
                  <c:v>637.31630515455447</c:v>
                </c:pt>
                <c:pt idx="1558">
                  <c:v>637.3902227641438</c:v>
                </c:pt>
                <c:pt idx="1559">
                  <c:v>637.46413861941801</c:v>
                </c:pt>
                <c:pt idx="1560">
                  <c:v>637.53805272049908</c:v>
                </c:pt>
                <c:pt idx="1561">
                  <c:v>637.61196506751276</c:v>
                </c:pt>
                <c:pt idx="1562">
                  <c:v>637.68587566058477</c:v>
                </c:pt>
                <c:pt idx="1563">
                  <c:v>637.75978449984098</c:v>
                </c:pt>
                <c:pt idx="1564">
                  <c:v>637.83369158540722</c:v>
                </c:pt>
                <c:pt idx="1565">
                  <c:v>637.9075969174055</c:v>
                </c:pt>
                <c:pt idx="1566">
                  <c:v>637.98150049596518</c:v>
                </c:pt>
                <c:pt idx="1567">
                  <c:v>638.05540232121018</c:v>
                </c:pt>
                <c:pt idx="1568">
                  <c:v>638.12930239326613</c:v>
                </c:pt>
                <c:pt idx="1569">
                  <c:v>638.20320071225865</c:v>
                </c:pt>
                <c:pt idx="1570">
                  <c:v>638.27709727831154</c:v>
                </c:pt>
                <c:pt idx="1571">
                  <c:v>638.35099209155055</c:v>
                </c:pt>
                <c:pt idx="1572">
                  <c:v>638.424885152103</c:v>
                </c:pt>
                <c:pt idx="1573">
                  <c:v>638.49877646009065</c:v>
                </c:pt>
                <c:pt idx="1574">
                  <c:v>638.57266601564288</c:v>
                </c:pt>
                <c:pt idx="1575">
                  <c:v>638.64655381887974</c:v>
                </c:pt>
                <c:pt idx="1576">
                  <c:v>638.72043986993037</c:v>
                </c:pt>
                <c:pt idx="1577">
                  <c:v>638.79432416891848</c:v>
                </c:pt>
                <c:pt idx="1578">
                  <c:v>638.86820671596956</c:v>
                </c:pt>
                <c:pt idx="1579">
                  <c:v>638.94208751121084</c:v>
                </c:pt>
                <c:pt idx="1580">
                  <c:v>639.01596655476419</c:v>
                </c:pt>
                <c:pt idx="1581">
                  <c:v>639.089843846755</c:v>
                </c:pt>
                <c:pt idx="1582">
                  <c:v>639.16371938730867</c:v>
                </c:pt>
                <c:pt idx="1583">
                  <c:v>639.23759317655254</c:v>
                </c:pt>
                <c:pt idx="1584">
                  <c:v>639.31146521460983</c:v>
                </c:pt>
                <c:pt idx="1585">
                  <c:v>639.38533550160628</c:v>
                </c:pt>
                <c:pt idx="1586">
                  <c:v>639.45920403766695</c:v>
                </c:pt>
                <c:pt idx="1587">
                  <c:v>639.53307082291542</c:v>
                </c:pt>
                <c:pt idx="1588">
                  <c:v>639.60693585747879</c:v>
                </c:pt>
                <c:pt idx="1589">
                  <c:v>639.68079914148052</c:v>
                </c:pt>
                <c:pt idx="1590">
                  <c:v>639.7546606750459</c:v>
                </c:pt>
                <c:pt idx="1591">
                  <c:v>639.82852045830009</c:v>
                </c:pt>
                <c:pt idx="1592">
                  <c:v>639.90237849137043</c:v>
                </c:pt>
                <c:pt idx="1593">
                  <c:v>639.97623477437628</c:v>
                </c:pt>
                <c:pt idx="1594">
                  <c:v>640.0500893074485</c:v>
                </c:pt>
                <c:pt idx="1595">
                  <c:v>640.12394209070851</c:v>
                </c:pt>
                <c:pt idx="1596">
                  <c:v>640.19779312428147</c:v>
                </c:pt>
                <c:pt idx="1597">
                  <c:v>640.27164240829245</c:v>
                </c:pt>
                <c:pt idx="1598">
                  <c:v>640.34548994286661</c:v>
                </c:pt>
                <c:pt idx="1599">
                  <c:v>640.41933572813105</c:v>
                </c:pt>
                <c:pt idx="1600">
                  <c:v>640.49317976420889</c:v>
                </c:pt>
                <c:pt idx="1601">
                  <c:v>640.56702205122144</c:v>
                </c:pt>
                <c:pt idx="1602">
                  <c:v>640.64086258929933</c:v>
                </c:pt>
                <c:pt idx="1603">
                  <c:v>640.71470137856375</c:v>
                </c:pt>
                <c:pt idx="1604">
                  <c:v>640.78853841914179</c:v>
                </c:pt>
                <c:pt idx="1605">
                  <c:v>640.86237371115635</c:v>
                </c:pt>
                <c:pt idx="1606">
                  <c:v>640.93620725473249</c:v>
                </c:pt>
                <c:pt idx="1607">
                  <c:v>641.01003904999538</c:v>
                </c:pt>
                <c:pt idx="1608">
                  <c:v>641.08386909706962</c:v>
                </c:pt>
                <c:pt idx="1609">
                  <c:v>641.15769739608038</c:v>
                </c:pt>
                <c:pt idx="1610">
                  <c:v>641.23152394715044</c:v>
                </c:pt>
                <c:pt idx="1611">
                  <c:v>641.30534875040667</c:v>
                </c:pt>
                <c:pt idx="1612">
                  <c:v>641.37917180597208</c:v>
                </c:pt>
                <c:pt idx="1613">
                  <c:v>641.45299311397332</c:v>
                </c:pt>
                <c:pt idx="1614">
                  <c:v>641.52681267453136</c:v>
                </c:pt>
                <c:pt idx="1615">
                  <c:v>641.60063048777499</c:v>
                </c:pt>
                <c:pt idx="1616">
                  <c:v>641.67444655382701</c:v>
                </c:pt>
                <c:pt idx="1617">
                  <c:v>641.74826087281212</c:v>
                </c:pt>
                <c:pt idx="1618">
                  <c:v>641.82207344485516</c:v>
                </c:pt>
                <c:pt idx="1619">
                  <c:v>641.89588427008084</c:v>
                </c:pt>
                <c:pt idx="1620">
                  <c:v>641.96969334861365</c:v>
                </c:pt>
                <c:pt idx="1621">
                  <c:v>642.04350068057852</c:v>
                </c:pt>
                <c:pt idx="1622">
                  <c:v>642.11730626609619</c:v>
                </c:pt>
                <c:pt idx="1623">
                  <c:v>642.19111010529718</c:v>
                </c:pt>
                <c:pt idx="1624">
                  <c:v>642.26491219830234</c:v>
                </c:pt>
                <c:pt idx="1625">
                  <c:v>642.33871254523785</c:v>
                </c:pt>
                <c:pt idx="1626">
                  <c:v>642.41251114622673</c:v>
                </c:pt>
                <c:pt idx="1627">
                  <c:v>642.48630800139154</c:v>
                </c:pt>
                <c:pt idx="1628">
                  <c:v>642.56010311086254</c:v>
                </c:pt>
                <c:pt idx="1629">
                  <c:v>642.63389647475867</c:v>
                </c:pt>
                <c:pt idx="1630">
                  <c:v>642.70768809320634</c:v>
                </c:pt>
                <c:pt idx="1631">
                  <c:v>642.78147796632993</c:v>
                </c:pt>
                <c:pt idx="1632">
                  <c:v>642.85526609425392</c:v>
                </c:pt>
                <c:pt idx="1633">
                  <c:v>642.92905247710485</c:v>
                </c:pt>
                <c:pt idx="1634">
                  <c:v>643.00283711500117</c:v>
                </c:pt>
                <c:pt idx="1635">
                  <c:v>643.07662000807136</c:v>
                </c:pt>
                <c:pt idx="1636">
                  <c:v>643.1504011564416</c:v>
                </c:pt>
                <c:pt idx="1637">
                  <c:v>643.22418056023071</c:v>
                </c:pt>
                <c:pt idx="1638">
                  <c:v>643.29795821956861</c:v>
                </c:pt>
                <c:pt idx="1639">
                  <c:v>643.37173413457595</c:v>
                </c:pt>
                <c:pt idx="1640">
                  <c:v>643.44550830537901</c:v>
                </c:pt>
                <c:pt idx="1641">
                  <c:v>643.51928073210013</c:v>
                </c:pt>
                <c:pt idx="1642">
                  <c:v>643.59305141486368</c:v>
                </c:pt>
                <c:pt idx="1643">
                  <c:v>643.66682035379574</c:v>
                </c:pt>
                <c:pt idx="1644">
                  <c:v>643.74058754902057</c:v>
                </c:pt>
                <c:pt idx="1645">
                  <c:v>643.8143530006588</c:v>
                </c:pt>
                <c:pt idx="1646">
                  <c:v>643.88811670883831</c:v>
                </c:pt>
                <c:pt idx="1647">
                  <c:v>643.96187867368121</c:v>
                </c:pt>
                <c:pt idx="1648">
                  <c:v>644.03563889531199</c:v>
                </c:pt>
                <c:pt idx="1649">
                  <c:v>644.10939737385479</c:v>
                </c:pt>
                <c:pt idx="1650">
                  <c:v>644.18315410943751</c:v>
                </c:pt>
                <c:pt idx="1651">
                  <c:v>644.2569091021785</c:v>
                </c:pt>
                <c:pt idx="1652">
                  <c:v>644.33066235220383</c:v>
                </c:pt>
                <c:pt idx="1653">
                  <c:v>644.40441385963766</c:v>
                </c:pt>
                <c:pt idx="1654">
                  <c:v>644.47816362460401</c:v>
                </c:pt>
                <c:pt idx="1655">
                  <c:v>644.55191164722862</c:v>
                </c:pt>
                <c:pt idx="1656">
                  <c:v>644.62565792763212</c:v>
                </c:pt>
                <c:pt idx="1657">
                  <c:v>644.69940246594217</c:v>
                </c:pt>
                <c:pt idx="1658">
                  <c:v>644.77314526228076</c:v>
                </c:pt>
                <c:pt idx="1659">
                  <c:v>644.84688631677011</c:v>
                </c:pt>
                <c:pt idx="1660">
                  <c:v>644.92062562953788</c:v>
                </c:pt>
                <c:pt idx="1661">
                  <c:v>644.99436320070618</c:v>
                </c:pt>
                <c:pt idx="1662">
                  <c:v>645.06809903039891</c:v>
                </c:pt>
                <c:pt idx="1663">
                  <c:v>645.14183311874194</c:v>
                </c:pt>
                <c:pt idx="1664">
                  <c:v>645.21556546585532</c:v>
                </c:pt>
                <c:pt idx="1665">
                  <c:v>645.2892960718649</c:v>
                </c:pt>
                <c:pt idx="1666">
                  <c:v>645.36302493689618</c:v>
                </c:pt>
                <c:pt idx="1667">
                  <c:v>645.43675206106946</c:v>
                </c:pt>
                <c:pt idx="1668">
                  <c:v>645.51047744451228</c:v>
                </c:pt>
                <c:pt idx="1669">
                  <c:v>645.58420108734651</c:v>
                </c:pt>
                <c:pt idx="1670">
                  <c:v>645.65792298969598</c:v>
                </c:pt>
                <c:pt idx="1671">
                  <c:v>645.73164315168628</c:v>
                </c:pt>
                <c:pt idx="1672">
                  <c:v>645.80536157343738</c:v>
                </c:pt>
                <c:pt idx="1673">
                  <c:v>645.87907825507477</c:v>
                </c:pt>
                <c:pt idx="1674">
                  <c:v>645.95279319672431</c:v>
                </c:pt>
                <c:pt idx="1675">
                  <c:v>646.02650639850958</c:v>
                </c:pt>
                <c:pt idx="1676">
                  <c:v>646.1002178605504</c:v>
                </c:pt>
                <c:pt idx="1677">
                  <c:v>646.17392758297422</c:v>
                </c:pt>
                <c:pt idx="1678">
                  <c:v>646.24763556590278</c:v>
                </c:pt>
                <c:pt idx="1679">
                  <c:v>646.32134180946161</c:v>
                </c:pt>
                <c:pt idx="1680">
                  <c:v>646.39504631377258</c:v>
                </c:pt>
                <c:pt idx="1681">
                  <c:v>646.46874907895904</c:v>
                </c:pt>
                <c:pt idx="1682">
                  <c:v>646.54245010514649</c:v>
                </c:pt>
                <c:pt idx="1683">
                  <c:v>646.61614939245658</c:v>
                </c:pt>
                <c:pt idx="1684">
                  <c:v>646.68984694101653</c:v>
                </c:pt>
                <c:pt idx="1685">
                  <c:v>646.76354275094434</c:v>
                </c:pt>
                <c:pt idx="1686">
                  <c:v>646.83723682236894</c:v>
                </c:pt>
                <c:pt idx="1687">
                  <c:v>646.91092915541014</c:v>
                </c:pt>
                <c:pt idx="1688">
                  <c:v>646.98461975019529</c:v>
                </c:pt>
                <c:pt idx="1689">
                  <c:v>647.05830860684193</c:v>
                </c:pt>
                <c:pt idx="1690">
                  <c:v>647.13199572548137</c:v>
                </c:pt>
                <c:pt idx="1691">
                  <c:v>647.20568110623094</c:v>
                </c:pt>
                <c:pt idx="1692">
                  <c:v>647.27936474921603</c:v>
                </c:pt>
                <c:pt idx="1693">
                  <c:v>647.35304665455999</c:v>
                </c:pt>
                <c:pt idx="1694">
                  <c:v>647.4267268223881</c:v>
                </c:pt>
                <c:pt idx="1695">
                  <c:v>647.50040525281997</c:v>
                </c:pt>
                <c:pt idx="1696">
                  <c:v>647.57408194598452</c:v>
                </c:pt>
                <c:pt idx="1697">
                  <c:v>647.64775690199929</c:v>
                </c:pt>
                <c:pt idx="1698">
                  <c:v>647.72143012099127</c:v>
                </c:pt>
                <c:pt idx="1699">
                  <c:v>647.79510160308382</c:v>
                </c:pt>
                <c:pt idx="1700">
                  <c:v>647.86877134839835</c:v>
                </c:pt>
                <c:pt idx="1701">
                  <c:v>647.9424393570597</c:v>
                </c:pt>
                <c:pt idx="1702">
                  <c:v>648.01610562919132</c:v>
                </c:pt>
                <c:pt idx="1703">
                  <c:v>648.08977016491428</c:v>
                </c:pt>
                <c:pt idx="1704">
                  <c:v>648.16343296435571</c:v>
                </c:pt>
                <c:pt idx="1705">
                  <c:v>648.23709402763473</c:v>
                </c:pt>
                <c:pt idx="1706">
                  <c:v>648.31075335487833</c:v>
                </c:pt>
                <c:pt idx="1707">
                  <c:v>648.38441094620782</c:v>
                </c:pt>
                <c:pt idx="1708">
                  <c:v>648.45806680174621</c:v>
                </c:pt>
                <c:pt idx="1709">
                  <c:v>648.53172092161662</c:v>
                </c:pt>
                <c:pt idx="1710">
                  <c:v>648.60537330594389</c:v>
                </c:pt>
                <c:pt idx="1711">
                  <c:v>648.67902395485112</c:v>
                </c:pt>
                <c:pt idx="1712">
                  <c:v>648.75267286845929</c:v>
                </c:pt>
                <c:pt idx="1713">
                  <c:v>648.82632004689344</c:v>
                </c:pt>
                <c:pt idx="1714">
                  <c:v>648.89996549027842</c:v>
                </c:pt>
                <c:pt idx="1715">
                  <c:v>648.97360919873131</c:v>
                </c:pt>
                <c:pt idx="1716">
                  <c:v>649.04725117238092</c:v>
                </c:pt>
                <c:pt idx="1717">
                  <c:v>649.12089141135004</c:v>
                </c:pt>
                <c:pt idx="1718">
                  <c:v>649.19452991575986</c:v>
                </c:pt>
                <c:pt idx="1719">
                  <c:v>649.26816668573485</c:v>
                </c:pt>
                <c:pt idx="1720">
                  <c:v>649.34180172139622</c:v>
                </c:pt>
                <c:pt idx="1721">
                  <c:v>649.41543502286856</c:v>
                </c:pt>
                <c:pt idx="1722">
                  <c:v>649.48906659027284</c:v>
                </c:pt>
                <c:pt idx="1723">
                  <c:v>649.5626964237357</c:v>
                </c:pt>
                <c:pt idx="1724">
                  <c:v>649.63632452337799</c:v>
                </c:pt>
                <c:pt idx="1725">
                  <c:v>649.70995088932261</c:v>
                </c:pt>
                <c:pt idx="1726">
                  <c:v>649.783575521692</c:v>
                </c:pt>
                <c:pt idx="1727">
                  <c:v>649.85719842061121</c:v>
                </c:pt>
                <c:pt idx="1728">
                  <c:v>649.93081958620257</c:v>
                </c:pt>
                <c:pt idx="1729">
                  <c:v>650.00443901858705</c:v>
                </c:pt>
                <c:pt idx="1730">
                  <c:v>650.07805671788719</c:v>
                </c:pt>
                <c:pt idx="1731">
                  <c:v>650.15167268423147</c:v>
                </c:pt>
                <c:pt idx="1732">
                  <c:v>650.22528691773687</c:v>
                </c:pt>
                <c:pt idx="1733">
                  <c:v>650.29889941852957</c:v>
                </c:pt>
                <c:pt idx="1734">
                  <c:v>650.37251018672862</c:v>
                </c:pt>
                <c:pt idx="1735">
                  <c:v>650.44611922246224</c:v>
                </c:pt>
                <c:pt idx="1736">
                  <c:v>650.51972652585096</c:v>
                </c:pt>
                <c:pt idx="1737">
                  <c:v>650.5933320970156</c:v>
                </c:pt>
                <c:pt idx="1738">
                  <c:v>650.6669359360825</c:v>
                </c:pt>
                <c:pt idx="1739">
                  <c:v>650.7405380431702</c:v>
                </c:pt>
                <c:pt idx="1740">
                  <c:v>650.81413841840515</c:v>
                </c:pt>
                <c:pt idx="1741">
                  <c:v>650.88773706190977</c:v>
                </c:pt>
                <c:pt idx="1742">
                  <c:v>650.96133397380629</c:v>
                </c:pt>
                <c:pt idx="1743">
                  <c:v>651.03492915421566</c:v>
                </c:pt>
                <c:pt idx="1744">
                  <c:v>651.10852260326385</c:v>
                </c:pt>
                <c:pt idx="1745">
                  <c:v>651.18211432107137</c:v>
                </c:pt>
                <c:pt idx="1746">
                  <c:v>651.25570430776054</c:v>
                </c:pt>
                <c:pt idx="1747">
                  <c:v>651.32929256345381</c:v>
                </c:pt>
                <c:pt idx="1748">
                  <c:v>651.40287908827736</c:v>
                </c:pt>
                <c:pt idx="1749">
                  <c:v>651.47646388234978</c:v>
                </c:pt>
                <c:pt idx="1750">
                  <c:v>651.55004694579509</c:v>
                </c:pt>
                <c:pt idx="1751">
                  <c:v>651.62362827873767</c:v>
                </c:pt>
                <c:pt idx="1752">
                  <c:v>651.69720788129769</c:v>
                </c:pt>
                <c:pt idx="1753">
                  <c:v>651.7707857535994</c:v>
                </c:pt>
                <c:pt idx="1754">
                  <c:v>651.84436189576309</c:v>
                </c:pt>
                <c:pt idx="1755">
                  <c:v>651.91793630791483</c:v>
                </c:pt>
                <c:pt idx="1756">
                  <c:v>651.99150899017297</c:v>
                </c:pt>
                <c:pt idx="1757">
                  <c:v>652.06507994266349</c:v>
                </c:pt>
                <c:pt idx="1758">
                  <c:v>652.1386491655087</c:v>
                </c:pt>
                <c:pt idx="1759">
                  <c:v>652.21221665882854</c:v>
                </c:pt>
                <c:pt idx="1760">
                  <c:v>652.28578242274932</c:v>
                </c:pt>
                <c:pt idx="1761">
                  <c:v>652.35934645739098</c:v>
                </c:pt>
                <c:pt idx="1762">
                  <c:v>652.43290876287381</c:v>
                </c:pt>
                <c:pt idx="1763">
                  <c:v>652.50646933932558</c:v>
                </c:pt>
                <c:pt idx="1764">
                  <c:v>652.58002818686452</c:v>
                </c:pt>
                <c:pt idx="1765">
                  <c:v>652.65358530561457</c:v>
                </c:pt>
                <c:pt idx="1766">
                  <c:v>652.7271406956977</c:v>
                </c:pt>
                <c:pt idx="1767">
                  <c:v>652.80069435723772</c:v>
                </c:pt>
                <c:pt idx="1768">
                  <c:v>652.8742462903549</c:v>
                </c:pt>
                <c:pt idx="1769">
                  <c:v>652.94779649517295</c:v>
                </c:pt>
                <c:pt idx="1770">
                  <c:v>653.02134497181578</c:v>
                </c:pt>
                <c:pt idx="1771">
                  <c:v>653.09489172040162</c:v>
                </c:pt>
                <c:pt idx="1772">
                  <c:v>653.16843674105598</c:v>
                </c:pt>
                <c:pt idx="1773">
                  <c:v>653.24198003390086</c:v>
                </c:pt>
                <c:pt idx="1774">
                  <c:v>653.3155215990563</c:v>
                </c:pt>
                <c:pt idx="1775">
                  <c:v>653.38906143664792</c:v>
                </c:pt>
                <c:pt idx="1776">
                  <c:v>653.46259954679738</c:v>
                </c:pt>
                <c:pt idx="1777">
                  <c:v>653.53613592962483</c:v>
                </c:pt>
                <c:pt idx="1778">
                  <c:v>653.60967058525375</c:v>
                </c:pt>
                <c:pt idx="1779">
                  <c:v>653.68320351380794</c:v>
                </c:pt>
                <c:pt idx="1780">
                  <c:v>653.75673471540335</c:v>
                </c:pt>
                <c:pt idx="1781">
                  <c:v>653.83026419017142</c:v>
                </c:pt>
                <c:pt idx="1782">
                  <c:v>653.90379193822798</c:v>
                </c:pt>
                <c:pt idx="1783">
                  <c:v>653.97731795969685</c:v>
                </c:pt>
                <c:pt idx="1784">
                  <c:v>654.05084225469955</c:v>
                </c:pt>
                <c:pt idx="1785">
                  <c:v>654.12436482335966</c:v>
                </c:pt>
                <c:pt idx="1786">
                  <c:v>654.19788566580075</c:v>
                </c:pt>
                <c:pt idx="1787">
                  <c:v>654.2714047821388</c:v>
                </c:pt>
                <c:pt idx="1788">
                  <c:v>654.3449221725009</c:v>
                </c:pt>
                <c:pt idx="1789">
                  <c:v>654.41843783700904</c:v>
                </c:pt>
                <c:pt idx="1790">
                  <c:v>654.49195177578258</c:v>
                </c:pt>
                <c:pt idx="1791">
                  <c:v>654.56546398894704</c:v>
                </c:pt>
                <c:pt idx="1792">
                  <c:v>654.63897447662009</c:v>
                </c:pt>
                <c:pt idx="1793">
                  <c:v>654.71248323892905</c:v>
                </c:pt>
                <c:pt idx="1794">
                  <c:v>654.78599027599159</c:v>
                </c:pt>
                <c:pt idx="1795">
                  <c:v>654.85949558793095</c:v>
                </c:pt>
                <c:pt idx="1796">
                  <c:v>654.93299917487263</c:v>
                </c:pt>
                <c:pt idx="1797">
                  <c:v>655.00650103693204</c:v>
                </c:pt>
                <c:pt idx="1798">
                  <c:v>655.0800011742366</c:v>
                </c:pt>
                <c:pt idx="1799">
                  <c:v>655.15349958690388</c:v>
                </c:pt>
                <c:pt idx="1800">
                  <c:v>655.22699627506108</c:v>
                </c:pt>
                <c:pt idx="1801">
                  <c:v>655.30049123882736</c:v>
                </c:pt>
                <c:pt idx="1802">
                  <c:v>655.37398447832254</c:v>
                </c:pt>
                <c:pt idx="1803">
                  <c:v>655.44747599367167</c:v>
                </c:pt>
                <c:pt idx="1804">
                  <c:v>655.52096578499402</c:v>
                </c:pt>
                <c:pt idx="1805">
                  <c:v>655.59445385241281</c:v>
                </c:pt>
                <c:pt idx="1806">
                  <c:v>655.6679401960514</c:v>
                </c:pt>
                <c:pt idx="1807">
                  <c:v>655.74142481602905</c:v>
                </c:pt>
                <c:pt idx="1808">
                  <c:v>655.81490771246706</c:v>
                </c:pt>
                <c:pt idx="1809">
                  <c:v>655.8883888854923</c:v>
                </c:pt>
                <c:pt idx="1810">
                  <c:v>655.96186833522029</c:v>
                </c:pt>
                <c:pt idx="1811">
                  <c:v>656.03534606177607</c:v>
                </c:pt>
                <c:pt idx="1812">
                  <c:v>656.10882206528083</c:v>
                </c:pt>
                <c:pt idx="1813">
                  <c:v>656.18229634585566</c:v>
                </c:pt>
                <c:pt idx="1814">
                  <c:v>656.25576890362368</c:v>
                </c:pt>
                <c:pt idx="1815">
                  <c:v>656.32923973870606</c:v>
                </c:pt>
                <c:pt idx="1816">
                  <c:v>656.40270885122573</c:v>
                </c:pt>
                <c:pt idx="1817">
                  <c:v>656.4761762413001</c:v>
                </c:pt>
                <c:pt idx="1818">
                  <c:v>656.54964190905582</c:v>
                </c:pt>
                <c:pt idx="1819">
                  <c:v>656.62310585461</c:v>
                </c:pt>
                <c:pt idx="1820">
                  <c:v>656.69656807808951</c:v>
                </c:pt>
                <c:pt idx="1821">
                  <c:v>656.77002857961168</c:v>
                </c:pt>
                <c:pt idx="1822">
                  <c:v>656.84348735929734</c:v>
                </c:pt>
                <c:pt idx="1823">
                  <c:v>656.91694441727327</c:v>
                </c:pt>
                <c:pt idx="1824">
                  <c:v>656.99039975365679</c:v>
                </c:pt>
                <c:pt idx="1825">
                  <c:v>657.06385336857238</c:v>
                </c:pt>
                <c:pt idx="1826">
                  <c:v>657.13730526213715</c:v>
                </c:pt>
                <c:pt idx="1827">
                  <c:v>657.21075543447796</c:v>
                </c:pt>
                <c:pt idx="1828">
                  <c:v>657.28420388571169</c:v>
                </c:pt>
                <c:pt idx="1829">
                  <c:v>657.35765061596305</c:v>
                </c:pt>
                <c:pt idx="1830">
                  <c:v>657.4310956253529</c:v>
                </c:pt>
                <c:pt idx="1831">
                  <c:v>657.50453891400218</c:v>
                </c:pt>
                <c:pt idx="1832">
                  <c:v>657.57798048203165</c:v>
                </c:pt>
                <c:pt idx="1833">
                  <c:v>657.65142032956589</c:v>
                </c:pt>
                <c:pt idx="1834">
                  <c:v>657.72485845672179</c:v>
                </c:pt>
                <c:pt idx="1835">
                  <c:v>657.79829486362394</c:v>
                </c:pt>
                <c:pt idx="1836">
                  <c:v>657.87172955039125</c:v>
                </c:pt>
                <c:pt idx="1837">
                  <c:v>657.94516251714845</c:v>
                </c:pt>
                <c:pt idx="1838">
                  <c:v>658.01859376401399</c:v>
                </c:pt>
                <c:pt idx="1839">
                  <c:v>658.09202329111076</c:v>
                </c:pt>
                <c:pt idx="1840">
                  <c:v>658.16545109855906</c:v>
                </c:pt>
                <c:pt idx="1841">
                  <c:v>658.23887718648382</c:v>
                </c:pt>
                <c:pt idx="1842">
                  <c:v>658.31230155499964</c:v>
                </c:pt>
                <c:pt idx="1843">
                  <c:v>658.38572420423498</c:v>
                </c:pt>
                <c:pt idx="1844">
                  <c:v>658.45914513430455</c:v>
                </c:pt>
                <c:pt idx="1845">
                  <c:v>658.53256434533478</c:v>
                </c:pt>
                <c:pt idx="1846">
                  <c:v>658.60598183744605</c:v>
                </c:pt>
                <c:pt idx="1847">
                  <c:v>658.67939761075513</c:v>
                </c:pt>
                <c:pt idx="1848">
                  <c:v>658.75281166539025</c:v>
                </c:pt>
                <c:pt idx="1849">
                  <c:v>658.82622400146624</c:v>
                </c:pt>
                <c:pt idx="1850">
                  <c:v>658.89963461911123</c:v>
                </c:pt>
                <c:pt idx="1851">
                  <c:v>658.97304351843798</c:v>
                </c:pt>
                <c:pt idx="1852">
                  <c:v>659.04645069957655</c:v>
                </c:pt>
                <c:pt idx="1853">
                  <c:v>659.11985616263973</c:v>
                </c:pt>
                <c:pt idx="1854">
                  <c:v>659.1932599077536</c:v>
                </c:pt>
                <c:pt idx="1855">
                  <c:v>659.26666193504059</c:v>
                </c:pt>
                <c:pt idx="1856">
                  <c:v>659.34006224461507</c:v>
                </c:pt>
                <c:pt idx="1857">
                  <c:v>659.4134608366054</c:v>
                </c:pt>
                <c:pt idx="1858">
                  <c:v>659.48685771112991</c:v>
                </c:pt>
                <c:pt idx="1859">
                  <c:v>659.56025286830891</c:v>
                </c:pt>
                <c:pt idx="1860">
                  <c:v>659.63364630826459</c:v>
                </c:pt>
                <c:pt idx="1861">
                  <c:v>659.70703803111724</c:v>
                </c:pt>
                <c:pt idx="1862">
                  <c:v>659.78042803698906</c:v>
                </c:pt>
                <c:pt idx="1863">
                  <c:v>659.85381632600036</c:v>
                </c:pt>
                <c:pt idx="1864">
                  <c:v>659.92720289827116</c:v>
                </c:pt>
                <c:pt idx="1865">
                  <c:v>660.00058775392188</c:v>
                </c:pt>
                <c:pt idx="1866">
                  <c:v>660.07397089307676</c:v>
                </c:pt>
                <c:pt idx="1867">
                  <c:v>660.14735231585576</c:v>
                </c:pt>
                <c:pt idx="1868">
                  <c:v>660.22073202237698</c:v>
                </c:pt>
                <c:pt idx="1869">
                  <c:v>660.29411001276446</c:v>
                </c:pt>
                <c:pt idx="1870">
                  <c:v>660.36748628713849</c:v>
                </c:pt>
                <c:pt idx="1871">
                  <c:v>660.440860845619</c:v>
                </c:pt>
                <c:pt idx="1872">
                  <c:v>660.51423368832616</c:v>
                </c:pt>
                <c:pt idx="1873">
                  <c:v>660.58760481538218</c:v>
                </c:pt>
                <c:pt idx="1874">
                  <c:v>660.66097422690871</c:v>
                </c:pt>
                <c:pt idx="1875">
                  <c:v>660.73434192302784</c:v>
                </c:pt>
                <c:pt idx="1876">
                  <c:v>660.80770790385566</c:v>
                </c:pt>
                <c:pt idx="1877">
                  <c:v>660.88107216951823</c:v>
                </c:pt>
                <c:pt idx="1878">
                  <c:v>660.9544347201313</c:v>
                </c:pt>
                <c:pt idx="1879">
                  <c:v>661.0277955558189</c:v>
                </c:pt>
                <c:pt idx="1880">
                  <c:v>661.10115467670107</c:v>
                </c:pt>
                <c:pt idx="1881">
                  <c:v>661.17451208290129</c:v>
                </c:pt>
                <c:pt idx="1882">
                  <c:v>661.24786777453392</c:v>
                </c:pt>
                <c:pt idx="1883">
                  <c:v>661.32122175172458</c:v>
                </c:pt>
                <c:pt idx="1884">
                  <c:v>661.39457401459117</c:v>
                </c:pt>
                <c:pt idx="1885">
                  <c:v>661.46792456325954</c:v>
                </c:pt>
                <c:pt idx="1886">
                  <c:v>661.54127339784543</c:v>
                </c:pt>
                <c:pt idx="1887">
                  <c:v>661.61462051847059</c:v>
                </c:pt>
                <c:pt idx="1888">
                  <c:v>661.68796592525496</c:v>
                </c:pt>
                <c:pt idx="1889">
                  <c:v>661.761309618322</c:v>
                </c:pt>
                <c:pt idx="1890">
                  <c:v>661.83465159779155</c:v>
                </c:pt>
                <c:pt idx="1891">
                  <c:v>661.90799186378149</c:v>
                </c:pt>
                <c:pt idx="1892">
                  <c:v>661.98133041641552</c:v>
                </c:pt>
                <c:pt idx="1893">
                  <c:v>662.05466725581118</c:v>
                </c:pt>
                <c:pt idx="1894">
                  <c:v>662.12800238209206</c:v>
                </c:pt>
                <c:pt idx="1895">
                  <c:v>662.20133579537799</c:v>
                </c:pt>
                <c:pt idx="1896">
                  <c:v>662.27466749579048</c:v>
                </c:pt>
                <c:pt idx="1897">
                  <c:v>662.34799748344528</c:v>
                </c:pt>
                <c:pt idx="1898">
                  <c:v>662.42132575846972</c:v>
                </c:pt>
                <c:pt idx="1899">
                  <c:v>662.49465232097964</c:v>
                </c:pt>
                <c:pt idx="1900">
                  <c:v>662.56797717109635</c:v>
                </c:pt>
                <c:pt idx="1901">
                  <c:v>662.6413003089416</c:v>
                </c:pt>
                <c:pt idx="1902">
                  <c:v>662.71462173463476</c:v>
                </c:pt>
                <c:pt idx="1903">
                  <c:v>662.78794144829726</c:v>
                </c:pt>
                <c:pt idx="1904">
                  <c:v>662.86125945004892</c:v>
                </c:pt>
                <c:pt idx="1905">
                  <c:v>662.93457574000695</c:v>
                </c:pt>
                <c:pt idx="1906">
                  <c:v>663.00789031829868</c:v>
                </c:pt>
                <c:pt idx="1907">
                  <c:v>663.08120318503973</c:v>
                </c:pt>
                <c:pt idx="1908">
                  <c:v>663.15451434035151</c:v>
                </c:pt>
                <c:pt idx="1909">
                  <c:v>663.2278237843534</c:v>
                </c:pt>
                <c:pt idx="1910">
                  <c:v>663.30113151716876</c:v>
                </c:pt>
                <c:pt idx="1911">
                  <c:v>663.37443753891284</c:v>
                </c:pt>
                <c:pt idx="1912">
                  <c:v>663.44774184971106</c:v>
                </c:pt>
                <c:pt idx="1913">
                  <c:v>663.52104444968086</c:v>
                </c:pt>
                <c:pt idx="1914">
                  <c:v>663.59434533894523</c:v>
                </c:pt>
                <c:pt idx="1915">
                  <c:v>663.66764451762162</c:v>
                </c:pt>
                <c:pt idx="1916">
                  <c:v>663.74094198583145</c:v>
                </c:pt>
                <c:pt idx="1917">
                  <c:v>663.8142377436958</c:v>
                </c:pt>
                <c:pt idx="1918">
                  <c:v>663.88753179133198</c:v>
                </c:pt>
                <c:pt idx="1919">
                  <c:v>663.96082412886517</c:v>
                </c:pt>
                <c:pt idx="1920">
                  <c:v>664.0341147564086</c:v>
                </c:pt>
                <c:pt idx="1921">
                  <c:v>664.10740367408937</c:v>
                </c:pt>
                <c:pt idx="1922">
                  <c:v>664.18069088202265</c:v>
                </c:pt>
                <c:pt idx="1923">
                  <c:v>664.25397638033348</c:v>
                </c:pt>
                <c:pt idx="1924">
                  <c:v>664.32726016913716</c:v>
                </c:pt>
                <c:pt idx="1925">
                  <c:v>664.40054224855669</c:v>
                </c:pt>
                <c:pt idx="1926">
                  <c:v>664.47382261871314</c:v>
                </c:pt>
                <c:pt idx="1927">
                  <c:v>664.54710127972385</c:v>
                </c:pt>
                <c:pt idx="1928">
                  <c:v>664.62037823170954</c:v>
                </c:pt>
                <c:pt idx="1929">
                  <c:v>664.69365347479129</c:v>
                </c:pt>
                <c:pt idx="1930">
                  <c:v>664.76692700908814</c:v>
                </c:pt>
                <c:pt idx="1931">
                  <c:v>664.84019883472126</c:v>
                </c:pt>
                <c:pt idx="1932">
                  <c:v>664.9134689518113</c:v>
                </c:pt>
                <c:pt idx="1933">
                  <c:v>664.98673736047544</c:v>
                </c:pt>
                <c:pt idx="1934">
                  <c:v>665.0600040608366</c:v>
                </c:pt>
                <c:pt idx="1935">
                  <c:v>665.13326905301369</c:v>
                </c:pt>
                <c:pt idx="1936">
                  <c:v>665.20653233712551</c:v>
                </c:pt>
                <c:pt idx="1937">
                  <c:v>665.27979391329325</c:v>
                </c:pt>
                <c:pt idx="1938">
                  <c:v>665.35305378163946</c:v>
                </c:pt>
                <c:pt idx="1939">
                  <c:v>665.42631194227715</c:v>
                </c:pt>
                <c:pt idx="1940">
                  <c:v>665.4995683953332</c:v>
                </c:pt>
                <c:pt idx="1941">
                  <c:v>665.57282314092424</c:v>
                </c:pt>
                <c:pt idx="1942">
                  <c:v>665.64607617917113</c:v>
                </c:pt>
                <c:pt idx="1943">
                  <c:v>665.71932751019278</c:v>
                </c:pt>
                <c:pt idx="1944">
                  <c:v>665.79257713411175</c:v>
                </c:pt>
                <c:pt idx="1945">
                  <c:v>665.86582505104502</c:v>
                </c:pt>
                <c:pt idx="1946">
                  <c:v>665.93907126111117</c:v>
                </c:pt>
                <c:pt idx="1947">
                  <c:v>666.0123157644349</c:v>
                </c:pt>
                <c:pt idx="1948">
                  <c:v>666.08555856113094</c:v>
                </c:pt>
                <c:pt idx="1949">
                  <c:v>666.15879965132194</c:v>
                </c:pt>
                <c:pt idx="1950">
                  <c:v>666.23203903512854</c:v>
                </c:pt>
                <c:pt idx="1951">
                  <c:v>666.30527671266941</c:v>
                </c:pt>
                <c:pt idx="1952">
                  <c:v>666.37851268406132</c:v>
                </c:pt>
                <c:pt idx="1953">
                  <c:v>666.45174694942864</c:v>
                </c:pt>
                <c:pt idx="1954">
                  <c:v>666.52497950888994</c:v>
                </c:pt>
                <c:pt idx="1955">
                  <c:v>666.59821036256403</c:v>
                </c:pt>
                <c:pt idx="1956">
                  <c:v>666.67143951057119</c:v>
                </c:pt>
                <c:pt idx="1957">
                  <c:v>666.74466695303011</c:v>
                </c:pt>
                <c:pt idx="1958">
                  <c:v>666.81789269006129</c:v>
                </c:pt>
                <c:pt idx="1959">
                  <c:v>666.89111672178512</c:v>
                </c:pt>
                <c:pt idx="1960">
                  <c:v>666.96433904831827</c:v>
                </c:pt>
                <c:pt idx="1961">
                  <c:v>667.03755966978497</c:v>
                </c:pt>
                <c:pt idx="1962">
                  <c:v>667.11077858630188</c:v>
                </c:pt>
                <c:pt idx="1963">
                  <c:v>667.18399579798722</c:v>
                </c:pt>
                <c:pt idx="1964">
                  <c:v>667.25721130496368</c:v>
                </c:pt>
                <c:pt idx="1965">
                  <c:v>667.3304251073514</c:v>
                </c:pt>
                <c:pt idx="1966">
                  <c:v>667.40363720526489</c:v>
                </c:pt>
                <c:pt idx="1967">
                  <c:v>667.47684759883032</c:v>
                </c:pt>
                <c:pt idx="1968">
                  <c:v>667.55005628816218</c:v>
                </c:pt>
                <c:pt idx="1969">
                  <c:v>667.62326327338258</c:v>
                </c:pt>
                <c:pt idx="1970">
                  <c:v>667.69646855460996</c:v>
                </c:pt>
                <c:pt idx="1971">
                  <c:v>667.76967213196281</c:v>
                </c:pt>
                <c:pt idx="1972">
                  <c:v>667.84287400556502</c:v>
                </c:pt>
                <c:pt idx="1973">
                  <c:v>667.91607417552916</c:v>
                </c:pt>
                <c:pt idx="1974">
                  <c:v>667.98927264197937</c:v>
                </c:pt>
                <c:pt idx="1975">
                  <c:v>668.0624694050357</c:v>
                </c:pt>
                <c:pt idx="1976">
                  <c:v>668.13566446481639</c:v>
                </c:pt>
                <c:pt idx="1977">
                  <c:v>668.20885782143955</c:v>
                </c:pt>
                <c:pt idx="1978">
                  <c:v>668.2820494750257</c:v>
                </c:pt>
                <c:pt idx="1979">
                  <c:v>668.35523942569648</c:v>
                </c:pt>
                <c:pt idx="1980">
                  <c:v>668.42842767356649</c:v>
                </c:pt>
                <c:pt idx="1981">
                  <c:v>668.5016142187576</c:v>
                </c:pt>
                <c:pt idx="1982">
                  <c:v>668.57479906138792</c:v>
                </c:pt>
                <c:pt idx="1983">
                  <c:v>668.64798220158139</c:v>
                </c:pt>
                <c:pt idx="1984">
                  <c:v>668.7211636394502</c:v>
                </c:pt>
                <c:pt idx="1985">
                  <c:v>668.79434337511827</c:v>
                </c:pt>
                <c:pt idx="1986">
                  <c:v>668.86752140870578</c:v>
                </c:pt>
                <c:pt idx="1987">
                  <c:v>668.94069774032857</c:v>
                </c:pt>
                <c:pt idx="1988">
                  <c:v>669.0138723701067</c:v>
                </c:pt>
                <c:pt idx="1989">
                  <c:v>669.08704529816021</c:v>
                </c:pt>
                <c:pt idx="1990">
                  <c:v>669.16021652461075</c:v>
                </c:pt>
                <c:pt idx="1991">
                  <c:v>669.23338604957257</c:v>
                </c:pt>
                <c:pt idx="1992">
                  <c:v>669.30655387317142</c:v>
                </c:pt>
                <c:pt idx="1993">
                  <c:v>669.37971999551735</c:v>
                </c:pt>
                <c:pt idx="1994">
                  <c:v>669.4528844167379</c:v>
                </c:pt>
                <c:pt idx="1995">
                  <c:v>669.52604713694723</c:v>
                </c:pt>
                <c:pt idx="1996">
                  <c:v>669.59920815626697</c:v>
                </c:pt>
                <c:pt idx="1997">
                  <c:v>669.67236747481513</c:v>
                </c:pt>
                <c:pt idx="1998">
                  <c:v>669.74552509271155</c:v>
                </c:pt>
                <c:pt idx="1999">
                  <c:v>669.81868101007763</c:v>
                </c:pt>
                <c:pt idx="2000">
                  <c:v>669.89183522702558</c:v>
                </c:pt>
                <c:pt idx="2001">
                  <c:v>669.96498774368274</c:v>
                </c:pt>
                <c:pt idx="2002">
                  <c:v>670.0381385601612</c:v>
                </c:pt>
                <c:pt idx="2003">
                  <c:v>670.11128767658647</c:v>
                </c:pt>
                <c:pt idx="2004">
                  <c:v>670.18443509307235</c:v>
                </c:pt>
                <c:pt idx="2005">
                  <c:v>670.25758080974038</c:v>
                </c:pt>
                <c:pt idx="2006">
                  <c:v>670.33072482670639</c:v>
                </c:pt>
                <c:pt idx="2007">
                  <c:v>670.40386714409578</c:v>
                </c:pt>
                <c:pt idx="2008">
                  <c:v>670.47700776202248</c:v>
                </c:pt>
                <c:pt idx="2009">
                  <c:v>670.55014668060596</c:v>
                </c:pt>
                <c:pt idx="2010">
                  <c:v>670.62328389996571</c:v>
                </c:pt>
                <c:pt idx="2011">
                  <c:v>670.6964194202194</c:v>
                </c:pt>
                <c:pt idx="2012">
                  <c:v>670.7695532414906</c:v>
                </c:pt>
                <c:pt idx="2013">
                  <c:v>670.84268536389277</c:v>
                </c:pt>
                <c:pt idx="2014">
                  <c:v>670.91581578754756</c:v>
                </c:pt>
                <c:pt idx="2015">
                  <c:v>670.98894451257638</c:v>
                </c:pt>
                <c:pt idx="2016">
                  <c:v>671.06207153909077</c:v>
                </c:pt>
                <c:pt idx="2017">
                  <c:v>671.13519686721804</c:v>
                </c:pt>
                <c:pt idx="2018">
                  <c:v>671.20832049706974</c:v>
                </c:pt>
                <c:pt idx="2019">
                  <c:v>671.28144242876931</c:v>
                </c:pt>
                <c:pt idx="2020">
                  <c:v>671.35456266243216</c:v>
                </c:pt>
                <c:pt idx="2021">
                  <c:v>671.42768119818163</c:v>
                </c:pt>
                <c:pt idx="2022">
                  <c:v>671.50079803613323</c:v>
                </c:pt>
                <c:pt idx="2023">
                  <c:v>671.57391317640622</c:v>
                </c:pt>
                <c:pt idx="2024">
                  <c:v>671.64702661911986</c:v>
                </c:pt>
                <c:pt idx="2025">
                  <c:v>671.72013836439169</c:v>
                </c:pt>
                <c:pt idx="2026">
                  <c:v>671.79324841234484</c:v>
                </c:pt>
                <c:pt idx="2027">
                  <c:v>671.86635676309061</c:v>
                </c:pt>
                <c:pt idx="2028">
                  <c:v>671.93946341675428</c:v>
                </c:pt>
                <c:pt idx="2029">
                  <c:v>672.01256837345113</c:v>
                </c:pt>
                <c:pt idx="2030">
                  <c:v>672.08567163330031</c:v>
                </c:pt>
                <c:pt idx="2031">
                  <c:v>672.15877319642129</c:v>
                </c:pt>
                <c:pt idx="2032">
                  <c:v>672.23187306293096</c:v>
                </c:pt>
                <c:pt idx="2033">
                  <c:v>672.30497123295061</c:v>
                </c:pt>
                <c:pt idx="2034">
                  <c:v>672.37806770659745</c:v>
                </c:pt>
                <c:pt idx="2035">
                  <c:v>672.45116248399063</c:v>
                </c:pt>
                <c:pt idx="2036">
                  <c:v>672.52425556524736</c:v>
                </c:pt>
                <c:pt idx="2037">
                  <c:v>672.59734695048655</c:v>
                </c:pt>
                <c:pt idx="2038">
                  <c:v>672.6704366398294</c:v>
                </c:pt>
                <c:pt idx="2039">
                  <c:v>672.74352463339108</c:v>
                </c:pt>
                <c:pt idx="2040">
                  <c:v>672.81661093129242</c:v>
                </c:pt>
                <c:pt idx="2041">
                  <c:v>672.88969553365052</c:v>
                </c:pt>
                <c:pt idx="2042">
                  <c:v>672.96277844058454</c:v>
                </c:pt>
                <c:pt idx="2043">
                  <c:v>673.0358596522135</c:v>
                </c:pt>
                <c:pt idx="2044">
                  <c:v>673.10893916865427</c:v>
                </c:pt>
                <c:pt idx="2045">
                  <c:v>673.18201699002782</c:v>
                </c:pt>
                <c:pt idx="2046">
                  <c:v>673.25509311644919</c:v>
                </c:pt>
                <c:pt idx="2047">
                  <c:v>673.32816754803923</c:v>
                </c:pt>
                <c:pt idx="2048">
                  <c:v>673.40124028491675</c:v>
                </c:pt>
                <c:pt idx="2049">
                  <c:v>673.47431132720089</c:v>
                </c:pt>
                <c:pt idx="2050">
                  <c:v>673.54738067500648</c:v>
                </c:pt>
                <c:pt idx="2051">
                  <c:v>673.62044832845231</c:v>
                </c:pt>
                <c:pt idx="2052">
                  <c:v>673.69351428766117</c:v>
                </c:pt>
                <c:pt idx="2053">
                  <c:v>673.766578552748</c:v>
                </c:pt>
                <c:pt idx="2054">
                  <c:v>673.83964112383148</c:v>
                </c:pt>
                <c:pt idx="2055">
                  <c:v>673.91270200102883</c:v>
                </c:pt>
                <c:pt idx="2056">
                  <c:v>673.98576118446226</c:v>
                </c:pt>
                <c:pt idx="2057">
                  <c:v>674.05881867424682</c:v>
                </c:pt>
                <c:pt idx="2058">
                  <c:v>674.13187447049927</c:v>
                </c:pt>
                <c:pt idx="2059">
                  <c:v>674.20492857334227</c:v>
                </c:pt>
                <c:pt idx="2060">
                  <c:v>674.27798098289247</c:v>
                </c:pt>
                <c:pt idx="2061">
                  <c:v>674.35103169926674</c:v>
                </c:pt>
                <c:pt idx="2062">
                  <c:v>674.42408072258343</c:v>
                </c:pt>
                <c:pt idx="2063">
                  <c:v>674.49712805296554</c:v>
                </c:pt>
                <c:pt idx="2064">
                  <c:v>674.57017369052369</c:v>
                </c:pt>
                <c:pt idx="2065">
                  <c:v>674.64321763538032</c:v>
                </c:pt>
                <c:pt idx="2066">
                  <c:v>674.71625988765402</c:v>
                </c:pt>
                <c:pt idx="2067">
                  <c:v>674.78930044746153</c:v>
                </c:pt>
                <c:pt idx="2068">
                  <c:v>674.86233931491927</c:v>
                </c:pt>
                <c:pt idx="2069">
                  <c:v>674.93537649015184</c:v>
                </c:pt>
                <c:pt idx="2070">
                  <c:v>675.00841197326974</c:v>
                </c:pt>
                <c:pt idx="2071">
                  <c:v>675.08144576439565</c:v>
                </c:pt>
                <c:pt idx="2072">
                  <c:v>675.15447786364587</c:v>
                </c:pt>
                <c:pt idx="2073">
                  <c:v>675.22750827113703</c:v>
                </c:pt>
                <c:pt idx="2074">
                  <c:v>675.30053698699123</c:v>
                </c:pt>
                <c:pt idx="2075">
                  <c:v>675.37356401132547</c:v>
                </c:pt>
                <c:pt idx="2076">
                  <c:v>675.44658934425775</c:v>
                </c:pt>
                <c:pt idx="2077">
                  <c:v>675.51961298590265</c:v>
                </c:pt>
                <c:pt idx="2078">
                  <c:v>675.59263493638048</c:v>
                </c:pt>
                <c:pt idx="2079">
                  <c:v>675.66565519581161</c:v>
                </c:pt>
                <c:pt idx="2080">
                  <c:v>675.73867376431065</c:v>
                </c:pt>
                <c:pt idx="2081">
                  <c:v>675.81169064199764</c:v>
                </c:pt>
                <c:pt idx="2082">
                  <c:v>675.8847058289889</c:v>
                </c:pt>
                <c:pt idx="2083">
                  <c:v>675.95771932540299</c:v>
                </c:pt>
                <c:pt idx="2084">
                  <c:v>676.03073113136008</c:v>
                </c:pt>
                <c:pt idx="2085">
                  <c:v>676.10374124697626</c:v>
                </c:pt>
                <c:pt idx="2086">
                  <c:v>676.17674967236803</c:v>
                </c:pt>
                <c:pt idx="2087">
                  <c:v>676.24975640765342</c:v>
                </c:pt>
                <c:pt idx="2088">
                  <c:v>676.32276145295486</c:v>
                </c:pt>
                <c:pt idx="2089">
                  <c:v>676.39576480838241</c:v>
                </c:pt>
                <c:pt idx="2090">
                  <c:v>676.46876647406032</c:v>
                </c:pt>
                <c:pt idx="2091">
                  <c:v>676.54176645010659</c:v>
                </c:pt>
                <c:pt idx="2092">
                  <c:v>676.61476473663356</c:v>
                </c:pt>
                <c:pt idx="2093">
                  <c:v>676.68776133376525</c:v>
                </c:pt>
                <c:pt idx="2094">
                  <c:v>676.76075624161592</c:v>
                </c:pt>
                <c:pt idx="2095">
                  <c:v>676.83374946030358</c:v>
                </c:pt>
                <c:pt idx="2096">
                  <c:v>676.90674098994612</c:v>
                </c:pt>
                <c:pt idx="2097">
                  <c:v>676.97973083066188</c:v>
                </c:pt>
                <c:pt idx="2098">
                  <c:v>677.05271898256865</c:v>
                </c:pt>
                <c:pt idx="2099">
                  <c:v>677.12570544578477</c:v>
                </c:pt>
                <c:pt idx="2100">
                  <c:v>677.19869022042394</c:v>
                </c:pt>
                <c:pt idx="2101">
                  <c:v>677.2716733066103</c:v>
                </c:pt>
                <c:pt idx="2102">
                  <c:v>677.34465470445775</c:v>
                </c:pt>
                <c:pt idx="2103">
                  <c:v>677.41763441408432</c:v>
                </c:pt>
                <c:pt idx="2104">
                  <c:v>677.490612435608</c:v>
                </c:pt>
                <c:pt idx="2105">
                  <c:v>677.56358876914453</c:v>
                </c:pt>
                <c:pt idx="2106">
                  <c:v>677.63656341481396</c:v>
                </c:pt>
                <c:pt idx="2107">
                  <c:v>677.70953637273408</c:v>
                </c:pt>
                <c:pt idx="2108">
                  <c:v>677.78250764302084</c:v>
                </c:pt>
                <c:pt idx="2109">
                  <c:v>677.85547722579213</c:v>
                </c:pt>
                <c:pt idx="2110">
                  <c:v>677.92844512116767</c:v>
                </c:pt>
                <c:pt idx="2111">
                  <c:v>678.00141132926331</c:v>
                </c:pt>
                <c:pt idx="2112">
                  <c:v>678.07437585019488</c:v>
                </c:pt>
                <c:pt idx="2113">
                  <c:v>678.14733868408405</c:v>
                </c:pt>
                <c:pt idx="2114">
                  <c:v>678.22029983104483</c:v>
                </c:pt>
                <c:pt idx="2115">
                  <c:v>678.29325929119466</c:v>
                </c:pt>
                <c:pt idx="2116">
                  <c:v>678.36621706465542</c:v>
                </c:pt>
                <c:pt idx="2117">
                  <c:v>678.43917315153885</c:v>
                </c:pt>
                <c:pt idx="2118">
                  <c:v>678.5121275519665</c:v>
                </c:pt>
                <c:pt idx="2119">
                  <c:v>678.58508026605614</c:v>
                </c:pt>
                <c:pt idx="2120">
                  <c:v>678.65803129391952</c:v>
                </c:pt>
                <c:pt idx="2121">
                  <c:v>678.73098063567807</c:v>
                </c:pt>
                <c:pt idx="2122">
                  <c:v>678.8039282914516</c:v>
                </c:pt>
                <c:pt idx="2123">
                  <c:v>678.87687426135381</c:v>
                </c:pt>
                <c:pt idx="2124">
                  <c:v>678.94981854550394</c:v>
                </c:pt>
                <c:pt idx="2125">
                  <c:v>679.02276114401991</c:v>
                </c:pt>
                <c:pt idx="2126">
                  <c:v>679.09570205701709</c:v>
                </c:pt>
                <c:pt idx="2127">
                  <c:v>679.16864128461293</c:v>
                </c:pt>
                <c:pt idx="2128">
                  <c:v>679.24157882692714</c:v>
                </c:pt>
                <c:pt idx="2129">
                  <c:v>679.31451468407317</c:v>
                </c:pt>
                <c:pt idx="2130">
                  <c:v>679.38744885617257</c:v>
                </c:pt>
                <c:pt idx="2131">
                  <c:v>679.4603813433406</c:v>
                </c:pt>
                <c:pt idx="2132">
                  <c:v>679.53331214569278</c:v>
                </c:pt>
                <c:pt idx="2133">
                  <c:v>679.60624126335074</c:v>
                </c:pt>
                <c:pt idx="2134">
                  <c:v>679.67916869642761</c:v>
                </c:pt>
                <c:pt idx="2135">
                  <c:v>679.75209444504299</c:v>
                </c:pt>
                <c:pt idx="2136">
                  <c:v>679.82501850931214</c:v>
                </c:pt>
                <c:pt idx="2137">
                  <c:v>679.89794088935253</c:v>
                </c:pt>
                <c:pt idx="2138">
                  <c:v>679.97086158528543</c:v>
                </c:pt>
                <c:pt idx="2139">
                  <c:v>680.04378059722217</c:v>
                </c:pt>
                <c:pt idx="2140">
                  <c:v>680.11669792528414</c:v>
                </c:pt>
                <c:pt idx="2141">
                  <c:v>680.18961356958664</c:v>
                </c:pt>
                <c:pt idx="2142">
                  <c:v>680.26252753024892</c:v>
                </c:pt>
                <c:pt idx="2143">
                  <c:v>680.33543980738409</c:v>
                </c:pt>
                <c:pt idx="2144">
                  <c:v>680.40835040111165</c:v>
                </c:pt>
                <c:pt idx="2145">
                  <c:v>680.4812593115488</c:v>
                </c:pt>
                <c:pt idx="2146">
                  <c:v>680.55416653881446</c:v>
                </c:pt>
                <c:pt idx="2147">
                  <c:v>680.62707208302015</c:v>
                </c:pt>
                <c:pt idx="2148">
                  <c:v>680.69997594428878</c:v>
                </c:pt>
                <c:pt idx="2149">
                  <c:v>680.77287812273573</c:v>
                </c:pt>
                <c:pt idx="2150">
                  <c:v>680.84577861847595</c:v>
                </c:pt>
                <c:pt idx="2151">
                  <c:v>680.91867743163061</c:v>
                </c:pt>
                <c:pt idx="2152">
                  <c:v>680.9915745623108</c:v>
                </c:pt>
                <c:pt idx="2153">
                  <c:v>681.06447001063759</c:v>
                </c:pt>
                <c:pt idx="2154">
                  <c:v>681.13736377672819</c:v>
                </c:pt>
                <c:pt idx="2155">
                  <c:v>681.21025586069766</c:v>
                </c:pt>
                <c:pt idx="2156">
                  <c:v>681.28314626266479</c:v>
                </c:pt>
                <c:pt idx="2157">
                  <c:v>681.35603498274475</c:v>
                </c:pt>
                <c:pt idx="2158">
                  <c:v>681.42892202105463</c:v>
                </c:pt>
                <c:pt idx="2159">
                  <c:v>681.50180737771132</c:v>
                </c:pt>
                <c:pt idx="2160">
                  <c:v>681.57469105283576</c:v>
                </c:pt>
                <c:pt idx="2161">
                  <c:v>681.64757304653892</c:v>
                </c:pt>
                <c:pt idx="2162">
                  <c:v>681.72045335894177</c:v>
                </c:pt>
                <c:pt idx="2163">
                  <c:v>681.79333199015718</c:v>
                </c:pt>
                <c:pt idx="2164">
                  <c:v>681.86620894030602</c:v>
                </c:pt>
                <c:pt idx="2165">
                  <c:v>681.93908420950322</c:v>
                </c:pt>
                <c:pt idx="2166">
                  <c:v>682.01195779786553</c:v>
                </c:pt>
                <c:pt idx="2167">
                  <c:v>682.08482970551006</c:v>
                </c:pt>
                <c:pt idx="2168">
                  <c:v>682.15769993255344</c:v>
                </c:pt>
                <c:pt idx="2169">
                  <c:v>682.23056847911448</c:v>
                </c:pt>
                <c:pt idx="2170">
                  <c:v>682.30343534530607</c:v>
                </c:pt>
                <c:pt idx="2171">
                  <c:v>682.37630053124883</c:v>
                </c:pt>
                <c:pt idx="2172">
                  <c:v>682.44916403705759</c:v>
                </c:pt>
                <c:pt idx="2173">
                  <c:v>682.52202586284909</c:v>
                </c:pt>
                <c:pt idx="2174">
                  <c:v>682.5948860087401</c:v>
                </c:pt>
                <c:pt idx="2175">
                  <c:v>682.66774447484738</c:v>
                </c:pt>
                <c:pt idx="2176">
                  <c:v>682.74060126128552</c:v>
                </c:pt>
                <c:pt idx="2177">
                  <c:v>682.81345636817707</c:v>
                </c:pt>
                <c:pt idx="2178">
                  <c:v>682.886309795633</c:v>
                </c:pt>
                <c:pt idx="2179">
                  <c:v>682.95916154377164</c:v>
                </c:pt>
                <c:pt idx="2180">
                  <c:v>683.03201161270988</c:v>
                </c:pt>
                <c:pt idx="2181">
                  <c:v>683.10486000256424</c:v>
                </c:pt>
                <c:pt idx="2182">
                  <c:v>683.17770671345113</c:v>
                </c:pt>
                <c:pt idx="2183">
                  <c:v>683.2505517454872</c:v>
                </c:pt>
                <c:pt idx="2184">
                  <c:v>683.32339509879125</c:v>
                </c:pt>
                <c:pt idx="2185">
                  <c:v>683.39623677347561</c:v>
                </c:pt>
                <c:pt idx="2186">
                  <c:v>683.46907676966066</c:v>
                </c:pt>
                <c:pt idx="2187">
                  <c:v>683.54191508745907</c:v>
                </c:pt>
                <c:pt idx="2188">
                  <c:v>683.61475172699329</c:v>
                </c:pt>
                <c:pt idx="2189">
                  <c:v>683.68758668837188</c:v>
                </c:pt>
                <c:pt idx="2190">
                  <c:v>683.7604199717191</c:v>
                </c:pt>
                <c:pt idx="2191">
                  <c:v>683.83325157714751</c:v>
                </c:pt>
                <c:pt idx="2192">
                  <c:v>683.9060815047734</c:v>
                </c:pt>
                <c:pt idx="2193">
                  <c:v>683.9789097547133</c:v>
                </c:pt>
                <c:pt idx="2194">
                  <c:v>684.05173632708568</c:v>
                </c:pt>
                <c:pt idx="2195">
                  <c:v>684.12456122200274</c:v>
                </c:pt>
                <c:pt idx="2196">
                  <c:v>684.19738443958477</c:v>
                </c:pt>
                <c:pt idx="2197">
                  <c:v>684.27020597994817</c:v>
                </c:pt>
                <c:pt idx="2198">
                  <c:v>684.34302584320722</c:v>
                </c:pt>
                <c:pt idx="2199">
                  <c:v>684.41584402948035</c:v>
                </c:pt>
                <c:pt idx="2200">
                  <c:v>684.48866053888173</c:v>
                </c:pt>
                <c:pt idx="2201">
                  <c:v>684.56147537152776</c:v>
                </c:pt>
                <c:pt idx="2202">
                  <c:v>684.6342885275385</c:v>
                </c:pt>
                <c:pt idx="2203">
                  <c:v>684.70710000702616</c:v>
                </c:pt>
                <c:pt idx="2204">
                  <c:v>684.77990981010907</c:v>
                </c:pt>
                <c:pt idx="2205">
                  <c:v>684.85271793690333</c:v>
                </c:pt>
                <c:pt idx="2206">
                  <c:v>684.92552438752318</c:v>
                </c:pt>
                <c:pt idx="2207">
                  <c:v>684.99832916208891</c:v>
                </c:pt>
                <c:pt idx="2208">
                  <c:v>685.07113226071237</c:v>
                </c:pt>
                <c:pt idx="2209">
                  <c:v>685.14393368351375</c:v>
                </c:pt>
                <c:pt idx="2210">
                  <c:v>685.21673343060536</c:v>
                </c:pt>
                <c:pt idx="2211">
                  <c:v>685.28953150210714</c:v>
                </c:pt>
                <c:pt idx="2212">
                  <c:v>685.36232789813107</c:v>
                </c:pt>
                <c:pt idx="2213">
                  <c:v>685.43512261879732</c:v>
                </c:pt>
                <c:pt idx="2214">
                  <c:v>685.50791566422197</c:v>
                </c:pt>
                <c:pt idx="2215">
                  <c:v>685.58070703451904</c:v>
                </c:pt>
                <c:pt idx="2216">
                  <c:v>685.65349672980437</c:v>
                </c:pt>
                <c:pt idx="2217">
                  <c:v>685.72628475019599</c:v>
                </c:pt>
                <c:pt idx="2218">
                  <c:v>685.79907109581006</c:v>
                </c:pt>
                <c:pt idx="2219">
                  <c:v>685.87185576676245</c:v>
                </c:pt>
                <c:pt idx="2220">
                  <c:v>685.94463876316706</c:v>
                </c:pt>
                <c:pt idx="2221">
                  <c:v>686.01742008514179</c:v>
                </c:pt>
                <c:pt idx="2222">
                  <c:v>686.09019973280056</c:v>
                </c:pt>
                <c:pt idx="2223">
                  <c:v>686.16297770626318</c:v>
                </c:pt>
                <c:pt idx="2224">
                  <c:v>686.23575400564368</c:v>
                </c:pt>
                <c:pt idx="2225">
                  <c:v>686.30852863105986</c:v>
                </c:pt>
                <c:pt idx="2226">
                  <c:v>686.38130158262538</c:v>
                </c:pt>
                <c:pt idx="2227">
                  <c:v>686.45407286045406</c:v>
                </c:pt>
                <c:pt idx="2228">
                  <c:v>686.52684246466788</c:v>
                </c:pt>
                <c:pt idx="2229">
                  <c:v>686.59961039537859</c:v>
                </c:pt>
                <c:pt idx="2230">
                  <c:v>686.67237665270397</c:v>
                </c:pt>
                <c:pt idx="2231">
                  <c:v>686.7451412367576</c:v>
                </c:pt>
                <c:pt idx="2232">
                  <c:v>686.81790414765931</c:v>
                </c:pt>
                <c:pt idx="2233">
                  <c:v>686.89066538552095</c:v>
                </c:pt>
                <c:pt idx="2234">
                  <c:v>686.9634249504619</c:v>
                </c:pt>
                <c:pt idx="2235">
                  <c:v>687.03618284259619</c:v>
                </c:pt>
                <c:pt idx="2236">
                  <c:v>687.10893906203921</c:v>
                </c:pt>
                <c:pt idx="2237">
                  <c:v>687.18169360890886</c:v>
                </c:pt>
                <c:pt idx="2238">
                  <c:v>687.25444648331847</c:v>
                </c:pt>
                <c:pt idx="2239">
                  <c:v>687.32719768538584</c:v>
                </c:pt>
                <c:pt idx="2240">
                  <c:v>687.39994721522453</c:v>
                </c:pt>
                <c:pt idx="2241">
                  <c:v>687.47269507295209</c:v>
                </c:pt>
                <c:pt idx="2242">
                  <c:v>687.54544125868597</c:v>
                </c:pt>
                <c:pt idx="2243">
                  <c:v>687.61818577253791</c:v>
                </c:pt>
                <c:pt idx="2244">
                  <c:v>687.69092861462741</c:v>
                </c:pt>
                <c:pt idx="2245">
                  <c:v>687.76366978506792</c:v>
                </c:pt>
                <c:pt idx="2246">
                  <c:v>687.83640928397688</c:v>
                </c:pt>
                <c:pt idx="2247">
                  <c:v>687.90914711146786</c:v>
                </c:pt>
                <c:pt idx="2248">
                  <c:v>687.98188326765819</c:v>
                </c:pt>
                <c:pt idx="2249">
                  <c:v>688.05461775266349</c:v>
                </c:pt>
                <c:pt idx="2250">
                  <c:v>688.12735056659903</c:v>
                </c:pt>
                <c:pt idx="2251">
                  <c:v>688.20008170958033</c:v>
                </c:pt>
                <c:pt idx="2252">
                  <c:v>688.27281118172471</c:v>
                </c:pt>
                <c:pt idx="2253">
                  <c:v>688.34553898314562</c:v>
                </c:pt>
                <c:pt idx="2254">
                  <c:v>688.41826511395823</c:v>
                </c:pt>
                <c:pt idx="2255">
                  <c:v>688.49098957428203</c:v>
                </c:pt>
                <c:pt idx="2256">
                  <c:v>688.56371236422831</c:v>
                </c:pt>
                <c:pt idx="2257">
                  <c:v>688.63643348391452</c:v>
                </c:pt>
                <c:pt idx="2258">
                  <c:v>688.7091529334557</c:v>
                </c:pt>
                <c:pt idx="2259">
                  <c:v>688.78187071296918</c:v>
                </c:pt>
                <c:pt idx="2260">
                  <c:v>688.85458682256819</c:v>
                </c:pt>
                <c:pt idx="2261">
                  <c:v>688.92730126236995</c:v>
                </c:pt>
                <c:pt idx="2262">
                  <c:v>689.00001403248984</c:v>
                </c:pt>
                <c:pt idx="2263">
                  <c:v>689.07272513304304</c:v>
                </c:pt>
                <c:pt idx="2264">
                  <c:v>689.14543456414265</c:v>
                </c:pt>
                <c:pt idx="2265">
                  <c:v>689.21814232590793</c:v>
                </c:pt>
                <c:pt idx="2266">
                  <c:v>689.29084841845383</c:v>
                </c:pt>
                <c:pt idx="2267">
                  <c:v>689.36355284189165</c:v>
                </c:pt>
                <c:pt idx="2268">
                  <c:v>689.43625559634449</c:v>
                </c:pt>
                <c:pt idx="2269">
                  <c:v>689.50895668191936</c:v>
                </c:pt>
                <c:pt idx="2270">
                  <c:v>689.58165609873743</c:v>
                </c:pt>
                <c:pt idx="2271">
                  <c:v>689.65435384691182</c:v>
                </c:pt>
                <c:pt idx="2272">
                  <c:v>689.7270499265594</c:v>
                </c:pt>
                <c:pt idx="2273">
                  <c:v>689.7997443377933</c:v>
                </c:pt>
                <c:pt idx="2274">
                  <c:v>689.87243708072845</c:v>
                </c:pt>
                <c:pt idx="2275">
                  <c:v>689.94512815548603</c:v>
                </c:pt>
                <c:pt idx="2276">
                  <c:v>690.01781756217497</c:v>
                </c:pt>
                <c:pt idx="2277">
                  <c:v>690.09050530091417</c:v>
                </c:pt>
                <c:pt idx="2278">
                  <c:v>690.16319137181665</c:v>
                </c:pt>
                <c:pt idx="2279">
                  <c:v>690.23587577499916</c:v>
                </c:pt>
                <c:pt idx="2280">
                  <c:v>690.30855851057879</c:v>
                </c:pt>
                <c:pt idx="2281">
                  <c:v>690.38123957866446</c:v>
                </c:pt>
                <c:pt idx="2282">
                  <c:v>690.45391897937895</c:v>
                </c:pt>
                <c:pt idx="2283">
                  <c:v>690.52659671283106</c:v>
                </c:pt>
                <c:pt idx="2284">
                  <c:v>690.59927277914176</c:v>
                </c:pt>
                <c:pt idx="2285">
                  <c:v>690.67194717842187</c:v>
                </c:pt>
                <c:pt idx="2286">
                  <c:v>690.74461991079033</c:v>
                </c:pt>
                <c:pt idx="2287">
                  <c:v>690.81729097635764</c:v>
                </c:pt>
                <c:pt idx="2288">
                  <c:v>690.88996037524475</c:v>
                </c:pt>
                <c:pt idx="2289">
                  <c:v>690.9626281075623</c:v>
                </c:pt>
                <c:pt idx="2290">
                  <c:v>691.03529417342702</c:v>
                </c:pt>
                <c:pt idx="2291">
                  <c:v>691.10795857295386</c:v>
                </c:pt>
                <c:pt idx="2292">
                  <c:v>691.18062130625935</c:v>
                </c:pt>
                <c:pt idx="2293">
                  <c:v>691.25328237345423</c:v>
                </c:pt>
                <c:pt idx="2294">
                  <c:v>691.32594177465921</c:v>
                </c:pt>
                <c:pt idx="2295">
                  <c:v>691.39859950998698</c:v>
                </c:pt>
                <c:pt idx="2296">
                  <c:v>691.47125557955007</c:v>
                </c:pt>
                <c:pt idx="2297">
                  <c:v>691.54390998346719</c:v>
                </c:pt>
                <c:pt idx="2298">
                  <c:v>691.61656272185496</c:v>
                </c:pt>
                <c:pt idx="2299">
                  <c:v>691.68921379482174</c:v>
                </c:pt>
                <c:pt idx="2300">
                  <c:v>691.76186320249042</c:v>
                </c:pt>
                <c:pt idx="2301">
                  <c:v>691.83451094496945</c:v>
                </c:pt>
                <c:pt idx="2302">
                  <c:v>691.90715702237719</c:v>
                </c:pt>
                <c:pt idx="2303">
                  <c:v>691.97980143482846</c:v>
                </c:pt>
                <c:pt idx="2304">
                  <c:v>692.05244418243569</c:v>
                </c:pt>
                <c:pt idx="2305">
                  <c:v>692.1250852653194</c:v>
                </c:pt>
                <c:pt idx="2306">
                  <c:v>692.19772468358781</c:v>
                </c:pt>
                <c:pt idx="2307">
                  <c:v>692.27036243736154</c:v>
                </c:pt>
                <c:pt idx="2308">
                  <c:v>692.34299852675099</c:v>
                </c:pt>
                <c:pt idx="2309">
                  <c:v>692.41563295187473</c:v>
                </c:pt>
                <c:pt idx="2310">
                  <c:v>692.48826571284292</c:v>
                </c:pt>
                <c:pt idx="2311">
                  <c:v>692.56089680977823</c:v>
                </c:pt>
                <c:pt idx="2312">
                  <c:v>692.63352624278684</c:v>
                </c:pt>
                <c:pt idx="2313">
                  <c:v>692.7061540119912</c:v>
                </c:pt>
                <c:pt idx="2314">
                  <c:v>692.77878011749965</c:v>
                </c:pt>
                <c:pt idx="2315">
                  <c:v>692.85140455943042</c:v>
                </c:pt>
                <c:pt idx="2316">
                  <c:v>692.92402733790004</c:v>
                </c:pt>
                <c:pt idx="2317">
                  <c:v>692.99664845301834</c:v>
                </c:pt>
                <c:pt idx="2318">
                  <c:v>693.06926790490411</c:v>
                </c:pt>
                <c:pt idx="2319">
                  <c:v>693.14188569366934</c:v>
                </c:pt>
                <c:pt idx="2320">
                  <c:v>693.21450181943226</c:v>
                </c:pt>
                <c:pt idx="2321">
                  <c:v>693.28711628230508</c:v>
                </c:pt>
                <c:pt idx="2322">
                  <c:v>693.3597290824041</c:v>
                </c:pt>
                <c:pt idx="2323">
                  <c:v>693.43234021984142</c:v>
                </c:pt>
                <c:pt idx="2324">
                  <c:v>693.50494969473539</c:v>
                </c:pt>
                <c:pt idx="2325">
                  <c:v>693.57755750719593</c:v>
                </c:pt>
                <c:pt idx="2326">
                  <c:v>693.65016365734334</c:v>
                </c:pt>
                <c:pt idx="2327">
                  <c:v>693.7227681452855</c:v>
                </c:pt>
                <c:pt idx="2328">
                  <c:v>693.79537097114473</c:v>
                </c:pt>
                <c:pt idx="2329">
                  <c:v>693.86797213502905</c:v>
                </c:pt>
                <c:pt idx="2330">
                  <c:v>693.94057163705861</c:v>
                </c:pt>
                <c:pt idx="2331">
                  <c:v>694.01316947734335</c:v>
                </c:pt>
                <c:pt idx="2332">
                  <c:v>694.08576565600129</c:v>
                </c:pt>
                <c:pt idx="2333">
                  <c:v>694.15836017314462</c:v>
                </c:pt>
                <c:pt idx="2334">
                  <c:v>694.23095302889135</c:v>
                </c:pt>
                <c:pt idx="2335">
                  <c:v>694.30354422335131</c:v>
                </c:pt>
                <c:pt idx="2336">
                  <c:v>694.3761337566425</c:v>
                </c:pt>
                <c:pt idx="2337">
                  <c:v>694.44872162887691</c:v>
                </c:pt>
                <c:pt idx="2338">
                  <c:v>694.52130784017243</c:v>
                </c:pt>
                <c:pt idx="2339">
                  <c:v>694.59389239064092</c:v>
                </c:pt>
                <c:pt idx="2340">
                  <c:v>694.66647528039846</c:v>
                </c:pt>
                <c:pt idx="2341">
                  <c:v>694.7390565095568</c:v>
                </c:pt>
                <c:pt idx="2342">
                  <c:v>694.81163607823373</c:v>
                </c:pt>
                <c:pt idx="2343">
                  <c:v>694.88421398654532</c:v>
                </c:pt>
                <c:pt idx="2344">
                  <c:v>694.95679023459729</c:v>
                </c:pt>
                <c:pt idx="2345">
                  <c:v>695.02936482251346</c:v>
                </c:pt>
                <c:pt idx="2346">
                  <c:v>695.10193775040148</c:v>
                </c:pt>
                <c:pt idx="2347">
                  <c:v>695.1745090183814</c:v>
                </c:pt>
                <c:pt idx="2348">
                  <c:v>695.24707862656487</c:v>
                </c:pt>
                <c:pt idx="2349">
                  <c:v>695.31964657506762</c:v>
                </c:pt>
                <c:pt idx="2350">
                  <c:v>695.39221286399948</c:v>
                </c:pt>
                <c:pt idx="2351">
                  <c:v>695.46477749348423</c:v>
                </c:pt>
                <c:pt idx="2352">
                  <c:v>695.5373404636232</c:v>
                </c:pt>
                <c:pt idx="2353">
                  <c:v>695.60990177454244</c:v>
                </c:pt>
                <c:pt idx="2354">
                  <c:v>695.68246142634939</c:v>
                </c:pt>
                <c:pt idx="2355">
                  <c:v>695.75501941915991</c:v>
                </c:pt>
                <c:pt idx="2356">
                  <c:v>695.82757575309142</c:v>
                </c:pt>
                <c:pt idx="2357">
                  <c:v>695.90013042825365</c:v>
                </c:pt>
                <c:pt idx="2358">
                  <c:v>695.9726834447622</c:v>
                </c:pt>
                <c:pt idx="2359">
                  <c:v>696.04523480273463</c:v>
                </c:pt>
                <c:pt idx="2360">
                  <c:v>696.11778450228064</c:v>
                </c:pt>
                <c:pt idx="2361">
                  <c:v>696.19033254351552</c:v>
                </c:pt>
                <c:pt idx="2362">
                  <c:v>696.26287892655705</c:v>
                </c:pt>
                <c:pt idx="2363">
                  <c:v>696.3354236515147</c:v>
                </c:pt>
                <c:pt idx="2364">
                  <c:v>696.40796671850387</c:v>
                </c:pt>
                <c:pt idx="2365">
                  <c:v>696.48050812764211</c:v>
                </c:pt>
                <c:pt idx="2366">
                  <c:v>696.55304787903867</c:v>
                </c:pt>
                <c:pt idx="2367">
                  <c:v>696.62558597281122</c:v>
                </c:pt>
                <c:pt idx="2368">
                  <c:v>696.69812240907117</c:v>
                </c:pt>
                <c:pt idx="2369">
                  <c:v>696.77065718793403</c:v>
                </c:pt>
                <c:pt idx="2370">
                  <c:v>696.84319030951508</c:v>
                </c:pt>
                <c:pt idx="2371">
                  <c:v>696.91572177392777</c:v>
                </c:pt>
                <c:pt idx="2372">
                  <c:v>696.98825158128739</c:v>
                </c:pt>
                <c:pt idx="2373">
                  <c:v>697.06077973170318</c:v>
                </c:pt>
                <c:pt idx="2374">
                  <c:v>697.13330622529463</c:v>
                </c:pt>
                <c:pt idx="2375">
                  <c:v>697.20583106217111</c:v>
                </c:pt>
                <c:pt idx="2376">
                  <c:v>697.278354242452</c:v>
                </c:pt>
                <c:pt idx="2377">
                  <c:v>697.35087576624619</c:v>
                </c:pt>
                <c:pt idx="2378">
                  <c:v>697.42339563367125</c:v>
                </c:pt>
                <c:pt idx="2379">
                  <c:v>697.49591384483847</c:v>
                </c:pt>
                <c:pt idx="2380">
                  <c:v>697.56843039986279</c:v>
                </c:pt>
                <c:pt idx="2381">
                  <c:v>697.64094529885767</c:v>
                </c:pt>
                <c:pt idx="2382">
                  <c:v>697.71345854194033</c:v>
                </c:pt>
                <c:pt idx="2383">
                  <c:v>697.78597012922171</c:v>
                </c:pt>
                <c:pt idx="2384">
                  <c:v>697.85848006081517</c:v>
                </c:pt>
                <c:pt idx="2385">
                  <c:v>697.93098833683791</c:v>
                </c:pt>
                <c:pt idx="2386">
                  <c:v>698.00349495739886</c:v>
                </c:pt>
                <c:pt idx="2387">
                  <c:v>698.07599992261737</c:v>
                </c:pt>
                <c:pt idx="2388">
                  <c:v>698.14850323260237</c:v>
                </c:pt>
                <c:pt idx="2389">
                  <c:v>698.2210048874731</c:v>
                </c:pt>
                <c:pt idx="2390">
                  <c:v>698.29350488733644</c:v>
                </c:pt>
                <c:pt idx="2391">
                  <c:v>698.36600323231357</c:v>
                </c:pt>
                <c:pt idx="2392">
                  <c:v>698.43849992251342</c:v>
                </c:pt>
                <c:pt idx="2393">
                  <c:v>698.51099495805113</c:v>
                </c:pt>
                <c:pt idx="2394">
                  <c:v>698.58348833904165</c:v>
                </c:pt>
                <c:pt idx="2395">
                  <c:v>698.65598006559583</c:v>
                </c:pt>
                <c:pt idx="2396">
                  <c:v>698.72847013783087</c:v>
                </c:pt>
                <c:pt idx="2397">
                  <c:v>698.80095855585739</c:v>
                </c:pt>
                <c:pt idx="2398">
                  <c:v>698.87344531979068</c:v>
                </c:pt>
                <c:pt idx="2399">
                  <c:v>698.94593042974748</c:v>
                </c:pt>
                <c:pt idx="2400">
                  <c:v>699.01841388583466</c:v>
                </c:pt>
                <c:pt idx="2401">
                  <c:v>699.09089568817126</c:v>
                </c:pt>
                <c:pt idx="2402">
                  <c:v>699.163375836868</c:v>
                </c:pt>
                <c:pt idx="2403">
                  <c:v>699.23585433204175</c:v>
                </c:pt>
                <c:pt idx="2404">
                  <c:v>699.30833117380348</c:v>
                </c:pt>
                <c:pt idx="2405">
                  <c:v>699.38080636226982</c:v>
                </c:pt>
                <c:pt idx="2406">
                  <c:v>699.45327989754969</c:v>
                </c:pt>
                <c:pt idx="2407">
                  <c:v>699.52575177975973</c:v>
                </c:pt>
                <c:pt idx="2408">
                  <c:v>699.59822200901476</c:v>
                </c:pt>
                <c:pt idx="2409">
                  <c:v>699.67069058542359</c:v>
                </c:pt>
                <c:pt idx="2410">
                  <c:v>699.74315750910716</c:v>
                </c:pt>
                <c:pt idx="2411">
                  <c:v>699.81562278017179</c:v>
                </c:pt>
                <c:pt idx="2412">
                  <c:v>699.88808639873639</c:v>
                </c:pt>
                <c:pt idx="2413">
                  <c:v>699.96054836491157</c:v>
                </c:pt>
                <c:pt idx="2414">
                  <c:v>700.03300867881217</c:v>
                </c:pt>
                <c:pt idx="2415">
                  <c:v>700.10546734055072</c:v>
                </c:pt>
                <c:pt idx="2416">
                  <c:v>700.17792435023978</c:v>
                </c:pt>
                <c:pt idx="2417">
                  <c:v>700.2503797079961</c:v>
                </c:pt>
                <c:pt idx="2418">
                  <c:v>700.3228334139302</c:v>
                </c:pt>
                <c:pt idx="2419">
                  <c:v>700.39528546815461</c:v>
                </c:pt>
                <c:pt idx="2420">
                  <c:v>700.46773587078803</c:v>
                </c:pt>
                <c:pt idx="2421">
                  <c:v>700.54018462193892</c:v>
                </c:pt>
                <c:pt idx="2422">
                  <c:v>700.61263172172391</c:v>
                </c:pt>
                <c:pt idx="2423">
                  <c:v>700.68507717025341</c:v>
                </c:pt>
                <c:pt idx="2424">
                  <c:v>700.75752096764393</c:v>
                </c:pt>
                <c:pt idx="2425">
                  <c:v>700.82996311400598</c:v>
                </c:pt>
                <c:pt idx="2426">
                  <c:v>700.90240360945609</c:v>
                </c:pt>
                <c:pt idx="2427">
                  <c:v>700.97484245410453</c:v>
                </c:pt>
                <c:pt idx="2428">
                  <c:v>701.04727964806386</c:v>
                </c:pt>
                <c:pt idx="2429">
                  <c:v>701.11971519145266</c:v>
                </c:pt>
                <c:pt idx="2430">
                  <c:v>701.19214908437698</c:v>
                </c:pt>
                <c:pt idx="2431">
                  <c:v>701.26458132695768</c:v>
                </c:pt>
                <c:pt idx="2432">
                  <c:v>701.33701191930493</c:v>
                </c:pt>
                <c:pt idx="2433">
                  <c:v>701.40944086152876</c:v>
                </c:pt>
                <c:pt idx="2434">
                  <c:v>701.48186815374777</c:v>
                </c:pt>
                <c:pt idx="2435">
                  <c:v>701.55429379607028</c:v>
                </c:pt>
                <c:pt idx="2436">
                  <c:v>701.62671778861261</c:v>
                </c:pt>
                <c:pt idx="2437">
                  <c:v>701.699140131489</c:v>
                </c:pt>
                <c:pt idx="2438">
                  <c:v>701.77156082480963</c:v>
                </c:pt>
                <c:pt idx="2439">
                  <c:v>701.84397986868896</c:v>
                </c:pt>
                <c:pt idx="2440">
                  <c:v>701.91639726324115</c:v>
                </c:pt>
                <c:pt idx="2441">
                  <c:v>701.98881300857829</c:v>
                </c:pt>
                <c:pt idx="2442">
                  <c:v>702.06122710481486</c:v>
                </c:pt>
                <c:pt idx="2443">
                  <c:v>702.1336395520608</c:v>
                </c:pt>
                <c:pt idx="2444">
                  <c:v>702.20605035043434</c:v>
                </c:pt>
                <c:pt idx="2445">
                  <c:v>702.2784595000436</c:v>
                </c:pt>
                <c:pt idx="2446">
                  <c:v>702.35086700100487</c:v>
                </c:pt>
                <c:pt idx="2447">
                  <c:v>702.42327285343003</c:v>
                </c:pt>
                <c:pt idx="2448">
                  <c:v>702.49567705743334</c:v>
                </c:pt>
                <c:pt idx="2449">
                  <c:v>702.56807961312484</c:v>
                </c:pt>
                <c:pt idx="2450">
                  <c:v>702.64048052062083</c:v>
                </c:pt>
                <c:pt idx="2451">
                  <c:v>702.71287978003306</c:v>
                </c:pt>
                <c:pt idx="2452">
                  <c:v>702.78527739147364</c:v>
                </c:pt>
                <c:pt idx="2453">
                  <c:v>702.85767335505659</c:v>
                </c:pt>
                <c:pt idx="2454">
                  <c:v>702.93006767089605</c:v>
                </c:pt>
                <c:pt idx="2455">
                  <c:v>703.002460339104</c:v>
                </c:pt>
                <c:pt idx="2456">
                  <c:v>703.07485135979425</c:v>
                </c:pt>
                <c:pt idx="2457">
                  <c:v>703.14724073307673</c:v>
                </c:pt>
                <c:pt idx="2458">
                  <c:v>703.21962845906955</c:v>
                </c:pt>
                <c:pt idx="2459">
                  <c:v>703.29201453788062</c:v>
                </c:pt>
                <c:pt idx="2460">
                  <c:v>703.36439896962588</c:v>
                </c:pt>
                <c:pt idx="2461">
                  <c:v>703.4367817544171</c:v>
                </c:pt>
                <c:pt idx="2462">
                  <c:v>703.50916289236625</c:v>
                </c:pt>
                <c:pt idx="2463">
                  <c:v>703.58154238358702</c:v>
                </c:pt>
                <c:pt idx="2464">
                  <c:v>703.65392022819549</c:v>
                </c:pt>
                <c:pt idx="2465">
                  <c:v>703.72629642629715</c:v>
                </c:pt>
                <c:pt idx="2466">
                  <c:v>703.79867097801423</c:v>
                </c:pt>
                <c:pt idx="2467">
                  <c:v>703.87104388345017</c:v>
                </c:pt>
                <c:pt idx="2468">
                  <c:v>703.94341514272492</c:v>
                </c:pt>
                <c:pt idx="2469">
                  <c:v>704.01578475594829</c:v>
                </c:pt>
                <c:pt idx="2470">
                  <c:v>704.08815272323397</c:v>
                </c:pt>
                <c:pt idx="2471">
                  <c:v>704.16051904469361</c:v>
                </c:pt>
                <c:pt idx="2472">
                  <c:v>704.2328837204409</c:v>
                </c:pt>
                <c:pt idx="2473">
                  <c:v>704.30524675058757</c:v>
                </c:pt>
                <c:pt idx="2474">
                  <c:v>704.37760813524949</c:v>
                </c:pt>
                <c:pt idx="2475">
                  <c:v>704.44996787453613</c:v>
                </c:pt>
                <c:pt idx="2476">
                  <c:v>704.52232596856129</c:v>
                </c:pt>
                <c:pt idx="2477">
                  <c:v>704.59468241743639</c:v>
                </c:pt>
                <c:pt idx="2478">
                  <c:v>704.66703722127716</c:v>
                </c:pt>
                <c:pt idx="2479">
                  <c:v>704.73939038019307</c:v>
                </c:pt>
                <c:pt idx="2480">
                  <c:v>704.81174189429782</c:v>
                </c:pt>
                <c:pt idx="2481">
                  <c:v>704.88409176370703</c:v>
                </c:pt>
                <c:pt idx="2482">
                  <c:v>704.95643998852802</c:v>
                </c:pt>
                <c:pt idx="2483">
                  <c:v>705.0287865688764</c:v>
                </c:pt>
                <c:pt idx="2484">
                  <c:v>705.10113150486598</c:v>
                </c:pt>
                <c:pt idx="2485">
                  <c:v>705.17347479660793</c:v>
                </c:pt>
                <c:pt idx="2486">
                  <c:v>705.24581644421369</c:v>
                </c:pt>
                <c:pt idx="2487">
                  <c:v>705.31815644779908</c:v>
                </c:pt>
                <c:pt idx="2488">
                  <c:v>705.39049480747315</c:v>
                </c:pt>
                <c:pt idx="2489">
                  <c:v>705.46283152335161</c:v>
                </c:pt>
                <c:pt idx="2490">
                  <c:v>705.5351665955418</c:v>
                </c:pt>
                <c:pt idx="2491">
                  <c:v>705.60750002416523</c:v>
                </c:pt>
                <c:pt idx="2492">
                  <c:v>705.67983180932492</c:v>
                </c:pt>
                <c:pt idx="2493">
                  <c:v>705.75216195113853</c:v>
                </c:pt>
                <c:pt idx="2494">
                  <c:v>705.82449044971725</c:v>
                </c:pt>
                <c:pt idx="2495">
                  <c:v>705.89681730517464</c:v>
                </c:pt>
                <c:pt idx="2496">
                  <c:v>705.96914251762189</c:v>
                </c:pt>
                <c:pt idx="2497">
                  <c:v>706.04146608717235</c:v>
                </c:pt>
                <c:pt idx="2498">
                  <c:v>706.1137880139371</c:v>
                </c:pt>
                <c:pt idx="2499">
                  <c:v>706.18610829802958</c:v>
                </c:pt>
                <c:pt idx="2500">
                  <c:v>706.25842693956304</c:v>
                </c:pt>
                <c:pt idx="2501">
                  <c:v>706.33074393864661</c:v>
                </c:pt>
                <c:pt idx="2502">
                  <c:v>706.40305929539977</c:v>
                </c:pt>
                <c:pt idx="2503">
                  <c:v>706.47537300992542</c:v>
                </c:pt>
                <c:pt idx="2504">
                  <c:v>706.54768508234292</c:v>
                </c:pt>
                <c:pt idx="2505">
                  <c:v>706.61999551276131</c:v>
                </c:pt>
                <c:pt idx="2506">
                  <c:v>706.69230430129596</c:v>
                </c:pt>
                <c:pt idx="2507">
                  <c:v>706.76461144805569</c:v>
                </c:pt>
                <c:pt idx="2508">
                  <c:v>706.83691695315588</c:v>
                </c:pt>
                <c:pt idx="2509">
                  <c:v>706.90922081670544</c:v>
                </c:pt>
                <c:pt idx="2510">
                  <c:v>706.98152303882171</c:v>
                </c:pt>
                <c:pt idx="2511">
                  <c:v>707.05382361961153</c:v>
                </c:pt>
                <c:pt idx="2512">
                  <c:v>707.12612255919021</c:v>
                </c:pt>
                <c:pt idx="2513">
                  <c:v>707.19841985766845</c:v>
                </c:pt>
                <c:pt idx="2514">
                  <c:v>707.27071551516156</c:v>
                </c:pt>
                <c:pt idx="2515">
                  <c:v>707.34300953177421</c:v>
                </c:pt>
                <c:pt idx="2516">
                  <c:v>707.41530190762978</c:v>
                </c:pt>
                <c:pt idx="2517">
                  <c:v>707.48759264283103</c:v>
                </c:pt>
                <c:pt idx="2518">
                  <c:v>707.55988173749506</c:v>
                </c:pt>
                <c:pt idx="2519">
                  <c:v>707.6321691917326</c:v>
                </c:pt>
                <c:pt idx="2520">
                  <c:v>707.70445500565677</c:v>
                </c:pt>
                <c:pt idx="2521">
                  <c:v>707.77673917937625</c:v>
                </c:pt>
                <c:pt idx="2522">
                  <c:v>707.8490217130103</c:v>
                </c:pt>
                <c:pt idx="2523">
                  <c:v>707.9213026066634</c:v>
                </c:pt>
                <c:pt idx="2524">
                  <c:v>707.99358186045276</c:v>
                </c:pt>
                <c:pt idx="2525">
                  <c:v>708.06585947448707</c:v>
                </c:pt>
                <c:pt idx="2526">
                  <c:v>708.13813544888114</c:v>
                </c:pt>
                <c:pt idx="2527">
                  <c:v>708.2104097837456</c:v>
                </c:pt>
                <c:pt idx="2528">
                  <c:v>708.28268247919152</c:v>
                </c:pt>
                <c:pt idx="2529">
                  <c:v>708.35495353533349</c:v>
                </c:pt>
                <c:pt idx="2530">
                  <c:v>708.42722295228032</c:v>
                </c:pt>
                <c:pt idx="2531">
                  <c:v>708.49949073014682</c:v>
                </c:pt>
                <c:pt idx="2532">
                  <c:v>708.57175686904588</c:v>
                </c:pt>
                <c:pt idx="2533">
                  <c:v>708.64402136908382</c:v>
                </c:pt>
                <c:pt idx="2534">
                  <c:v>708.71628423037964</c:v>
                </c:pt>
                <c:pt idx="2535">
                  <c:v>708.78854545304205</c:v>
                </c:pt>
                <c:pt idx="2536">
                  <c:v>708.86080503718165</c:v>
                </c:pt>
                <c:pt idx="2537">
                  <c:v>708.93306298291293</c:v>
                </c:pt>
                <c:pt idx="2538">
                  <c:v>709.00531929034867</c:v>
                </c:pt>
                <c:pt idx="2539">
                  <c:v>709.07757395959527</c:v>
                </c:pt>
                <c:pt idx="2540">
                  <c:v>709.14982699076961</c:v>
                </c:pt>
                <c:pt idx="2541">
                  <c:v>709.22207838398424</c:v>
                </c:pt>
                <c:pt idx="2542">
                  <c:v>709.29432813934761</c:v>
                </c:pt>
                <c:pt idx="2543">
                  <c:v>709.36657625697217</c:v>
                </c:pt>
                <c:pt idx="2544">
                  <c:v>709.43882273697272</c:v>
                </c:pt>
                <c:pt idx="2545">
                  <c:v>709.51106757945763</c:v>
                </c:pt>
                <c:pt idx="2546">
                  <c:v>709.5833107845416</c:v>
                </c:pt>
                <c:pt idx="2547">
                  <c:v>709.65555235233478</c:v>
                </c:pt>
                <c:pt idx="2548">
                  <c:v>709.7277922829478</c:v>
                </c:pt>
                <c:pt idx="2549">
                  <c:v>709.80003057649526</c:v>
                </c:pt>
                <c:pt idx="2550">
                  <c:v>709.87226723308527</c:v>
                </c:pt>
                <c:pt idx="2551">
                  <c:v>709.94450225283447</c:v>
                </c:pt>
                <c:pt idx="2552">
                  <c:v>710.01673563585325</c:v>
                </c:pt>
                <c:pt idx="2553">
                  <c:v>710.08896738225008</c:v>
                </c:pt>
                <c:pt idx="2554">
                  <c:v>710.16119749213715</c:v>
                </c:pt>
                <c:pt idx="2555">
                  <c:v>710.23342596563089</c:v>
                </c:pt>
                <c:pt idx="2556">
                  <c:v>710.30565280283759</c:v>
                </c:pt>
                <c:pt idx="2557">
                  <c:v>710.37787800387378</c:v>
                </c:pt>
                <c:pt idx="2558">
                  <c:v>710.45010156884553</c:v>
                </c:pt>
                <c:pt idx="2559">
                  <c:v>710.52232349786914</c:v>
                </c:pt>
                <c:pt idx="2560">
                  <c:v>710.59454379105512</c:v>
                </c:pt>
                <c:pt idx="2561">
                  <c:v>710.66676244851544</c:v>
                </c:pt>
                <c:pt idx="2562">
                  <c:v>710.73897947035857</c:v>
                </c:pt>
                <c:pt idx="2563">
                  <c:v>710.81119485670069</c:v>
                </c:pt>
                <c:pt idx="2564">
                  <c:v>710.88340860764981</c:v>
                </c:pt>
                <c:pt idx="2565">
                  <c:v>710.95562072331825</c:v>
                </c:pt>
                <c:pt idx="2566">
                  <c:v>711.02783120382037</c:v>
                </c:pt>
                <c:pt idx="2567">
                  <c:v>711.10004004926407</c:v>
                </c:pt>
                <c:pt idx="2568">
                  <c:v>711.17224725976359</c:v>
                </c:pt>
                <c:pt idx="2569">
                  <c:v>711.24445283542707</c:v>
                </c:pt>
                <c:pt idx="2570">
                  <c:v>711.31665677637284</c:v>
                </c:pt>
                <c:pt idx="2571">
                  <c:v>711.38885908270447</c:v>
                </c:pt>
                <c:pt idx="2572">
                  <c:v>711.46105975453645</c:v>
                </c:pt>
                <c:pt idx="2573">
                  <c:v>711.53325879198269</c:v>
                </c:pt>
                <c:pt idx="2574">
                  <c:v>711.60545619515142</c:v>
                </c:pt>
                <c:pt idx="2575">
                  <c:v>711.67765196415439</c:v>
                </c:pt>
                <c:pt idx="2576">
                  <c:v>711.74984609910791</c:v>
                </c:pt>
                <c:pt idx="2577">
                  <c:v>711.82203860011577</c:v>
                </c:pt>
                <c:pt idx="2578">
                  <c:v>711.89422946729405</c:v>
                </c:pt>
                <c:pt idx="2579">
                  <c:v>711.96641870075473</c:v>
                </c:pt>
                <c:pt idx="2580">
                  <c:v>712.03860630060774</c:v>
                </c:pt>
                <c:pt idx="2581">
                  <c:v>712.11079226696302</c:v>
                </c:pt>
                <c:pt idx="2582">
                  <c:v>712.18297659993436</c:v>
                </c:pt>
                <c:pt idx="2583">
                  <c:v>712.25515929963387</c:v>
                </c:pt>
                <c:pt idx="2584">
                  <c:v>712.32734036616921</c:v>
                </c:pt>
                <c:pt idx="2585">
                  <c:v>712.39951979965451</c:v>
                </c:pt>
                <c:pt idx="2586">
                  <c:v>712.47169760019938</c:v>
                </c:pt>
                <c:pt idx="2587">
                  <c:v>712.54387376791783</c:v>
                </c:pt>
                <c:pt idx="2588">
                  <c:v>712.61604830291765</c:v>
                </c:pt>
                <c:pt idx="2589">
                  <c:v>712.68822120531263</c:v>
                </c:pt>
                <c:pt idx="2590">
                  <c:v>712.76039247521248</c:v>
                </c:pt>
                <c:pt idx="2591">
                  <c:v>712.83256211272908</c:v>
                </c:pt>
                <c:pt idx="2592">
                  <c:v>712.90473011797621</c:v>
                </c:pt>
                <c:pt idx="2593">
                  <c:v>712.97689649106155</c:v>
                </c:pt>
                <c:pt idx="2594">
                  <c:v>713.04906123209901</c:v>
                </c:pt>
                <c:pt idx="2595">
                  <c:v>713.12122434119362</c:v>
                </c:pt>
                <c:pt idx="2596">
                  <c:v>713.19338581846591</c:v>
                </c:pt>
                <c:pt idx="2597">
                  <c:v>713.26554566402126</c:v>
                </c:pt>
                <c:pt idx="2598">
                  <c:v>713.33770387797324</c:v>
                </c:pt>
                <c:pt idx="2599">
                  <c:v>713.40986046042951</c:v>
                </c:pt>
                <c:pt idx="2600">
                  <c:v>713.48201541150581</c:v>
                </c:pt>
                <c:pt idx="2601">
                  <c:v>713.55416873130969</c:v>
                </c:pt>
                <c:pt idx="2602">
                  <c:v>713.62632041995471</c:v>
                </c:pt>
                <c:pt idx="2603">
                  <c:v>713.69847047754831</c:v>
                </c:pt>
                <c:pt idx="2604">
                  <c:v>713.77061890420634</c:v>
                </c:pt>
                <c:pt idx="2605">
                  <c:v>713.8427657000384</c:v>
                </c:pt>
                <c:pt idx="2606">
                  <c:v>713.91491086515168</c:v>
                </c:pt>
                <c:pt idx="2607">
                  <c:v>713.98705439966614</c:v>
                </c:pt>
                <c:pt idx="2608">
                  <c:v>714.05919630368066</c:v>
                </c:pt>
                <c:pt idx="2609">
                  <c:v>714.13133657731726</c:v>
                </c:pt>
                <c:pt idx="2610">
                  <c:v>714.2034752206813</c:v>
                </c:pt>
                <c:pt idx="2611">
                  <c:v>714.2756122338842</c:v>
                </c:pt>
                <c:pt idx="2612">
                  <c:v>714.34774761703511</c:v>
                </c:pt>
                <c:pt idx="2613">
                  <c:v>714.41988137025203</c:v>
                </c:pt>
                <c:pt idx="2614">
                  <c:v>714.49201349363773</c:v>
                </c:pt>
                <c:pt idx="2615">
                  <c:v>714.56414398730794</c:v>
                </c:pt>
                <c:pt idx="2616">
                  <c:v>714.63627285137409</c:v>
                </c:pt>
                <c:pt idx="2617">
                  <c:v>714.70840008594541</c:v>
                </c:pt>
                <c:pt idx="2618">
                  <c:v>714.78052569113117</c:v>
                </c:pt>
                <c:pt idx="2619">
                  <c:v>714.85264966704688</c:v>
                </c:pt>
                <c:pt idx="2620">
                  <c:v>714.92477201379768</c:v>
                </c:pt>
                <c:pt idx="2621">
                  <c:v>714.99689273150113</c:v>
                </c:pt>
                <c:pt idx="2622">
                  <c:v>715.06901182026218</c:v>
                </c:pt>
                <c:pt idx="2623">
                  <c:v>715.1411292801921</c:v>
                </c:pt>
                <c:pt idx="2624">
                  <c:v>715.21324511140642</c:v>
                </c:pt>
                <c:pt idx="2625">
                  <c:v>715.28535931401223</c:v>
                </c:pt>
                <c:pt idx="2626">
                  <c:v>715.3574718881207</c:v>
                </c:pt>
                <c:pt idx="2627">
                  <c:v>715.42958283384303</c:v>
                </c:pt>
                <c:pt idx="2628">
                  <c:v>715.5016921512904</c:v>
                </c:pt>
                <c:pt idx="2629">
                  <c:v>715.57379984057616</c:v>
                </c:pt>
                <c:pt idx="2630">
                  <c:v>715.64590590180501</c:v>
                </c:pt>
                <c:pt idx="2631">
                  <c:v>715.71801033509473</c:v>
                </c:pt>
                <c:pt idx="2632">
                  <c:v>715.79011314054776</c:v>
                </c:pt>
                <c:pt idx="2633">
                  <c:v>715.86221431828164</c:v>
                </c:pt>
                <c:pt idx="2634">
                  <c:v>715.9343138684053</c:v>
                </c:pt>
                <c:pt idx="2635">
                  <c:v>716.0064117910257</c:v>
                </c:pt>
                <c:pt idx="2636">
                  <c:v>716.07850808626222</c:v>
                </c:pt>
                <c:pt idx="2637">
                  <c:v>716.15060275421558</c:v>
                </c:pt>
                <c:pt idx="2638">
                  <c:v>716.22269579500289</c:v>
                </c:pt>
                <c:pt idx="2639">
                  <c:v>716.29478720873328</c:v>
                </c:pt>
                <c:pt idx="2640">
                  <c:v>716.36687699551555</c:v>
                </c:pt>
                <c:pt idx="2641">
                  <c:v>716.43896515546282</c:v>
                </c:pt>
                <c:pt idx="2642">
                  <c:v>716.51105168868389</c:v>
                </c:pt>
                <c:pt idx="2643">
                  <c:v>716.58313659528972</c:v>
                </c:pt>
                <c:pt idx="2644">
                  <c:v>716.65521987539353</c:v>
                </c:pt>
                <c:pt idx="2645">
                  <c:v>716.72730152910185</c:v>
                </c:pt>
                <c:pt idx="2646">
                  <c:v>716.79938155652974</c:v>
                </c:pt>
                <c:pt idx="2647">
                  <c:v>716.87145995778189</c:v>
                </c:pt>
                <c:pt idx="2648">
                  <c:v>716.94353673297553</c:v>
                </c:pt>
                <c:pt idx="2649">
                  <c:v>717.01561188221524</c:v>
                </c:pt>
                <c:pt idx="2650">
                  <c:v>717.08768540561607</c:v>
                </c:pt>
                <c:pt idx="2651">
                  <c:v>717.15975730328466</c:v>
                </c:pt>
                <c:pt idx="2652">
                  <c:v>717.2318275753338</c:v>
                </c:pt>
                <c:pt idx="2653">
                  <c:v>717.30389622187636</c:v>
                </c:pt>
                <c:pt idx="2654">
                  <c:v>717.37596324301683</c:v>
                </c:pt>
                <c:pt idx="2655">
                  <c:v>717.44802863887037</c:v>
                </c:pt>
                <c:pt idx="2656">
                  <c:v>717.52009240954533</c:v>
                </c:pt>
                <c:pt idx="2657">
                  <c:v>717.59215455515266</c:v>
                </c:pt>
                <c:pt idx="2658">
                  <c:v>717.66421507580287</c:v>
                </c:pt>
                <c:pt idx="2659">
                  <c:v>717.73627397160681</c:v>
                </c:pt>
                <c:pt idx="2660">
                  <c:v>717.80833124267303</c:v>
                </c:pt>
                <c:pt idx="2661">
                  <c:v>717.88038688911649</c:v>
                </c:pt>
                <c:pt idx="2662">
                  <c:v>717.9524409110436</c:v>
                </c:pt>
                <c:pt idx="2663">
                  <c:v>718.0244933085628</c:v>
                </c:pt>
                <c:pt idx="2664">
                  <c:v>718.09654408178892</c:v>
                </c:pt>
                <c:pt idx="2665">
                  <c:v>718.16859323082849</c:v>
                </c:pt>
                <c:pt idx="2666">
                  <c:v>718.24064075579611</c:v>
                </c:pt>
                <c:pt idx="2667">
                  <c:v>718.31268665679829</c:v>
                </c:pt>
                <c:pt idx="2668">
                  <c:v>718.38473093394771</c:v>
                </c:pt>
                <c:pt idx="2669">
                  <c:v>718.45677358735463</c:v>
                </c:pt>
                <c:pt idx="2670">
                  <c:v>718.52881461712775</c:v>
                </c:pt>
                <c:pt idx="2671">
                  <c:v>718.60085402337972</c:v>
                </c:pt>
                <c:pt idx="2672">
                  <c:v>718.67289180621458</c:v>
                </c:pt>
                <c:pt idx="2673">
                  <c:v>718.74492796575328</c:v>
                </c:pt>
                <c:pt idx="2674">
                  <c:v>718.81696250209586</c:v>
                </c:pt>
                <c:pt idx="2675">
                  <c:v>718.88899541535704</c:v>
                </c:pt>
                <c:pt idx="2676">
                  <c:v>718.9610267056471</c:v>
                </c:pt>
                <c:pt idx="2677">
                  <c:v>719.03305637307437</c:v>
                </c:pt>
                <c:pt idx="2678">
                  <c:v>719.1050844177513</c:v>
                </c:pt>
                <c:pt idx="2679">
                  <c:v>719.17711083978827</c:v>
                </c:pt>
                <c:pt idx="2680">
                  <c:v>719.24913563929147</c:v>
                </c:pt>
                <c:pt idx="2681">
                  <c:v>719.32115881637549</c:v>
                </c:pt>
                <c:pt idx="2682">
                  <c:v>719.39318037114651</c:v>
                </c:pt>
                <c:pt idx="2683">
                  <c:v>719.46520030371903</c:v>
                </c:pt>
                <c:pt idx="2684">
                  <c:v>719.53721861420104</c:v>
                </c:pt>
                <c:pt idx="2685">
                  <c:v>719.60923530270315</c:v>
                </c:pt>
                <c:pt idx="2686">
                  <c:v>719.68125036933338</c:v>
                </c:pt>
                <c:pt idx="2687">
                  <c:v>719.75326381420189</c:v>
                </c:pt>
                <c:pt idx="2688">
                  <c:v>719.82527563742303</c:v>
                </c:pt>
                <c:pt idx="2689">
                  <c:v>719.89728583910301</c:v>
                </c:pt>
                <c:pt idx="2690">
                  <c:v>719.96929441935185</c:v>
                </c:pt>
                <c:pt idx="2691">
                  <c:v>720.0413013782819</c:v>
                </c:pt>
                <c:pt idx="2692">
                  <c:v>720.11330671599922</c:v>
                </c:pt>
                <c:pt idx="2693">
                  <c:v>720.18531043261805</c:v>
                </c:pt>
                <c:pt idx="2694">
                  <c:v>720.25731252824676</c:v>
                </c:pt>
                <c:pt idx="2695">
                  <c:v>720.32931300299299</c:v>
                </c:pt>
                <c:pt idx="2696">
                  <c:v>720.40131185697112</c:v>
                </c:pt>
                <c:pt idx="2697">
                  <c:v>720.4733090902871</c:v>
                </c:pt>
                <c:pt idx="2698">
                  <c:v>720.54530470305315</c:v>
                </c:pt>
                <c:pt idx="2699">
                  <c:v>720.61729869537919</c:v>
                </c:pt>
                <c:pt idx="2700">
                  <c:v>720.68929106737312</c:v>
                </c:pt>
                <c:pt idx="2701">
                  <c:v>720.76128181914726</c:v>
                </c:pt>
                <c:pt idx="2702">
                  <c:v>720.83327095080938</c:v>
                </c:pt>
                <c:pt idx="2703">
                  <c:v>720.90525846247158</c:v>
                </c:pt>
                <c:pt idx="2704">
                  <c:v>720.97724435424175</c:v>
                </c:pt>
                <c:pt idx="2705">
                  <c:v>721.04922862623209</c:v>
                </c:pt>
                <c:pt idx="2706">
                  <c:v>721.12121127854812</c:v>
                </c:pt>
                <c:pt idx="2707">
                  <c:v>721.19319231130396</c:v>
                </c:pt>
                <c:pt idx="2708">
                  <c:v>721.26517172460763</c:v>
                </c:pt>
                <c:pt idx="2709">
                  <c:v>721.33714951856905</c:v>
                </c:pt>
                <c:pt idx="2710">
                  <c:v>721.40912569329782</c:v>
                </c:pt>
                <c:pt idx="2711">
                  <c:v>721.48110024890389</c:v>
                </c:pt>
                <c:pt idx="2712">
                  <c:v>721.55307318549728</c:v>
                </c:pt>
                <c:pt idx="2713">
                  <c:v>721.62504450318568</c:v>
                </c:pt>
                <c:pt idx="2714">
                  <c:v>721.69701420208094</c:v>
                </c:pt>
                <c:pt idx="2715">
                  <c:v>721.76898228229493</c:v>
                </c:pt>
                <c:pt idx="2716">
                  <c:v>721.84094874393315</c:v>
                </c:pt>
                <c:pt idx="2717">
                  <c:v>721.91291358710555</c:v>
                </c:pt>
                <c:pt idx="2718">
                  <c:v>721.98487681192603</c:v>
                </c:pt>
                <c:pt idx="2719">
                  <c:v>722.05683841849793</c:v>
                </c:pt>
                <c:pt idx="2720">
                  <c:v>722.12879840693734</c:v>
                </c:pt>
                <c:pt idx="2721">
                  <c:v>722.20075677734974</c:v>
                </c:pt>
                <c:pt idx="2722">
                  <c:v>722.27271352984701</c:v>
                </c:pt>
                <c:pt idx="2723">
                  <c:v>722.34466866453658</c:v>
                </c:pt>
                <c:pt idx="2724">
                  <c:v>722.41662218153044</c:v>
                </c:pt>
                <c:pt idx="2725">
                  <c:v>722.48857408093374</c:v>
                </c:pt>
                <c:pt idx="2726">
                  <c:v>722.56052436286268</c:v>
                </c:pt>
                <c:pt idx="2727">
                  <c:v>722.63247302742252</c:v>
                </c:pt>
                <c:pt idx="2728">
                  <c:v>722.70442007472491</c:v>
                </c:pt>
                <c:pt idx="2729">
                  <c:v>722.77636550487739</c:v>
                </c:pt>
                <c:pt idx="2730">
                  <c:v>722.84830931798956</c:v>
                </c:pt>
                <c:pt idx="2731">
                  <c:v>722.92025151417306</c:v>
                </c:pt>
                <c:pt idx="2732">
                  <c:v>722.99219209353521</c:v>
                </c:pt>
                <c:pt idx="2733">
                  <c:v>723.06413105618333</c:v>
                </c:pt>
                <c:pt idx="2734">
                  <c:v>723.1360684022336</c:v>
                </c:pt>
                <c:pt idx="2735">
                  <c:v>723.2080041317887</c:v>
                </c:pt>
                <c:pt idx="2736">
                  <c:v>723.27993824496275</c:v>
                </c:pt>
                <c:pt idx="2737">
                  <c:v>723.35187074186297</c:v>
                </c:pt>
                <c:pt idx="2738">
                  <c:v>723.42380162260076</c:v>
                </c:pt>
                <c:pt idx="2739">
                  <c:v>723.49573088728141</c:v>
                </c:pt>
                <c:pt idx="2740">
                  <c:v>723.5676585360186</c:v>
                </c:pt>
                <c:pt idx="2741">
                  <c:v>723.63958456891953</c:v>
                </c:pt>
                <c:pt idx="2742">
                  <c:v>723.71150898609562</c:v>
                </c:pt>
                <c:pt idx="2743">
                  <c:v>723.78343178765203</c:v>
                </c:pt>
                <c:pt idx="2744">
                  <c:v>723.85535297370438</c:v>
                </c:pt>
                <c:pt idx="2745">
                  <c:v>723.9272725443559</c:v>
                </c:pt>
                <c:pt idx="2746">
                  <c:v>723.99919049972209</c:v>
                </c:pt>
                <c:pt idx="2747">
                  <c:v>724.07110683990584</c:v>
                </c:pt>
                <c:pt idx="2748">
                  <c:v>724.14302156501856</c:v>
                </c:pt>
                <c:pt idx="2749">
                  <c:v>724.21493467517155</c:v>
                </c:pt>
                <c:pt idx="2750">
                  <c:v>724.28684617047213</c:v>
                </c:pt>
                <c:pt idx="2751">
                  <c:v>724.35875605103161</c:v>
                </c:pt>
                <c:pt idx="2752">
                  <c:v>724.43066431695706</c:v>
                </c:pt>
                <c:pt idx="2753">
                  <c:v>724.50257096835753</c:v>
                </c:pt>
                <c:pt idx="2754">
                  <c:v>724.5744760053467</c:v>
                </c:pt>
                <c:pt idx="2755">
                  <c:v>724.64637942802699</c:v>
                </c:pt>
                <c:pt idx="2756">
                  <c:v>724.7182812365121</c:v>
                </c:pt>
                <c:pt idx="2757">
                  <c:v>724.790181430909</c:v>
                </c:pt>
                <c:pt idx="2758">
                  <c:v>724.86208001132889</c:v>
                </c:pt>
                <c:pt idx="2759">
                  <c:v>724.93397697788077</c:v>
                </c:pt>
                <c:pt idx="2760">
                  <c:v>725.00587233067176</c:v>
                </c:pt>
                <c:pt idx="2761">
                  <c:v>725.07776606981076</c:v>
                </c:pt>
                <c:pt idx="2762">
                  <c:v>725.14965819541112</c:v>
                </c:pt>
                <c:pt idx="2763">
                  <c:v>725.22154870757981</c:v>
                </c:pt>
                <c:pt idx="2764">
                  <c:v>725.29343760642371</c:v>
                </c:pt>
                <c:pt idx="2765">
                  <c:v>725.36532489205194</c:v>
                </c:pt>
                <c:pt idx="2766">
                  <c:v>725.43721056457969</c:v>
                </c:pt>
                <c:pt idx="2767">
                  <c:v>725.50909462410527</c:v>
                </c:pt>
                <c:pt idx="2768">
                  <c:v>725.58097707074842</c:v>
                </c:pt>
                <c:pt idx="2769">
                  <c:v>725.6528579046136</c:v>
                </c:pt>
                <c:pt idx="2770">
                  <c:v>725.72473712581007</c:v>
                </c:pt>
                <c:pt idx="2771">
                  <c:v>725.79661473444423</c:v>
                </c:pt>
                <c:pt idx="2772">
                  <c:v>725.86849073063161</c:v>
                </c:pt>
                <c:pt idx="2773">
                  <c:v>725.94036511447473</c:v>
                </c:pt>
                <c:pt idx="2774">
                  <c:v>726.0122378860865</c:v>
                </c:pt>
                <c:pt idx="2775">
                  <c:v>726.08410904557388</c:v>
                </c:pt>
                <c:pt idx="2776">
                  <c:v>726.15597859304546</c:v>
                </c:pt>
                <c:pt idx="2777">
                  <c:v>726.22784652861446</c:v>
                </c:pt>
                <c:pt idx="2778">
                  <c:v>726.29971285238105</c:v>
                </c:pt>
                <c:pt idx="2779">
                  <c:v>726.37157756446277</c:v>
                </c:pt>
                <c:pt idx="2780">
                  <c:v>726.44344066496603</c:v>
                </c:pt>
                <c:pt idx="2781">
                  <c:v>726.5153021539976</c:v>
                </c:pt>
                <c:pt idx="2782">
                  <c:v>726.58716203166819</c:v>
                </c:pt>
                <c:pt idx="2783">
                  <c:v>726.65902029808649</c:v>
                </c:pt>
                <c:pt idx="2784">
                  <c:v>726.73087695336142</c:v>
                </c:pt>
                <c:pt idx="2785">
                  <c:v>726.80273199760143</c:v>
                </c:pt>
                <c:pt idx="2786">
                  <c:v>726.87458543091532</c:v>
                </c:pt>
                <c:pt idx="2787">
                  <c:v>726.94643725341177</c:v>
                </c:pt>
                <c:pt idx="2788">
                  <c:v>727.01828746520152</c:v>
                </c:pt>
                <c:pt idx="2789">
                  <c:v>727.09013606638882</c:v>
                </c:pt>
                <c:pt idx="2790">
                  <c:v>727.16198305708872</c:v>
                </c:pt>
                <c:pt idx="2791">
                  <c:v>727.23382843740342</c:v>
                </c:pt>
                <c:pt idx="2792">
                  <c:v>727.30567220744786</c:v>
                </c:pt>
                <c:pt idx="2793">
                  <c:v>727.37751436732663</c:v>
                </c:pt>
                <c:pt idx="2794">
                  <c:v>727.44935491715</c:v>
                </c:pt>
                <c:pt idx="2795">
                  <c:v>727.52119385702667</c:v>
                </c:pt>
                <c:pt idx="2796">
                  <c:v>727.59303118706316</c:v>
                </c:pt>
                <c:pt idx="2797">
                  <c:v>727.66486690737202</c:v>
                </c:pt>
                <c:pt idx="2798">
                  <c:v>727.73670101805953</c:v>
                </c:pt>
                <c:pt idx="2799">
                  <c:v>727.80853351923645</c:v>
                </c:pt>
                <c:pt idx="2800">
                  <c:v>727.88036441100701</c:v>
                </c:pt>
                <c:pt idx="2801">
                  <c:v>727.95219369348376</c:v>
                </c:pt>
                <c:pt idx="2802">
                  <c:v>728.02402136677529</c:v>
                </c:pt>
                <c:pt idx="2803">
                  <c:v>728.09584743098992</c:v>
                </c:pt>
                <c:pt idx="2804">
                  <c:v>728.16767188623385</c:v>
                </c:pt>
                <c:pt idx="2805">
                  <c:v>728.23949473261757</c:v>
                </c:pt>
                <c:pt idx="2806">
                  <c:v>728.31131597025171</c:v>
                </c:pt>
                <c:pt idx="2807">
                  <c:v>728.38313559924006</c:v>
                </c:pt>
                <c:pt idx="2808">
                  <c:v>728.4549536196954</c:v>
                </c:pt>
                <c:pt idx="2809">
                  <c:v>728.52677003172175</c:v>
                </c:pt>
                <c:pt idx="2810">
                  <c:v>728.59858483543383</c:v>
                </c:pt>
                <c:pt idx="2811">
                  <c:v>728.67039803093576</c:v>
                </c:pt>
                <c:pt idx="2812">
                  <c:v>728.74220961833782</c:v>
                </c:pt>
                <c:pt idx="2813">
                  <c:v>728.81401959774587</c:v>
                </c:pt>
                <c:pt idx="2814">
                  <c:v>728.88582796927062</c:v>
                </c:pt>
                <c:pt idx="2815">
                  <c:v>728.95763473302213</c:v>
                </c:pt>
                <c:pt idx="2816">
                  <c:v>729.02943988910442</c:v>
                </c:pt>
                <c:pt idx="2817">
                  <c:v>729.10124343763005</c:v>
                </c:pt>
                <c:pt idx="2818">
                  <c:v>729.17304537870712</c:v>
                </c:pt>
                <c:pt idx="2819">
                  <c:v>729.2448457124417</c:v>
                </c:pt>
                <c:pt idx="2820">
                  <c:v>729.31664443894408</c:v>
                </c:pt>
                <c:pt idx="2821">
                  <c:v>729.38844155832214</c:v>
                </c:pt>
                <c:pt idx="2822">
                  <c:v>729.46023707068639</c:v>
                </c:pt>
                <c:pt idx="2823">
                  <c:v>729.53203097614062</c:v>
                </c:pt>
                <c:pt idx="2824">
                  <c:v>729.60382327479488</c:v>
                </c:pt>
                <c:pt idx="2825">
                  <c:v>729.67561396675933</c:v>
                </c:pt>
                <c:pt idx="2826">
                  <c:v>729.74740305214004</c:v>
                </c:pt>
                <c:pt idx="2827">
                  <c:v>729.81919053104707</c:v>
                </c:pt>
                <c:pt idx="2828">
                  <c:v>729.89097640359057</c:v>
                </c:pt>
                <c:pt idx="2829">
                  <c:v>729.96276066987218</c:v>
                </c:pt>
                <c:pt idx="2830">
                  <c:v>730.03454333000832</c:v>
                </c:pt>
                <c:pt idx="2831">
                  <c:v>730.10632438410278</c:v>
                </c:pt>
                <c:pt idx="2832">
                  <c:v>730.17810383226345</c:v>
                </c:pt>
                <c:pt idx="2833">
                  <c:v>730.24988167460253</c:v>
                </c:pt>
                <c:pt idx="2834">
                  <c:v>730.32165791122156</c:v>
                </c:pt>
                <c:pt idx="2835">
                  <c:v>730.39343254223479</c:v>
                </c:pt>
                <c:pt idx="2836">
                  <c:v>730.46520556774794</c:v>
                </c:pt>
                <c:pt idx="2837">
                  <c:v>730.53697698786891</c:v>
                </c:pt>
                <c:pt idx="2838">
                  <c:v>730.60874680270774</c:v>
                </c:pt>
                <c:pt idx="2839">
                  <c:v>730.68051501237221</c:v>
                </c:pt>
                <c:pt idx="2840">
                  <c:v>730.75228161696577</c:v>
                </c:pt>
                <c:pt idx="2841">
                  <c:v>730.82404661660496</c:v>
                </c:pt>
                <c:pt idx="2842">
                  <c:v>730.89581001139084</c:v>
                </c:pt>
                <c:pt idx="2843">
                  <c:v>730.96757180143572</c:v>
                </c:pt>
                <c:pt idx="2844">
                  <c:v>731.03933198684524</c:v>
                </c:pt>
                <c:pt idx="2845">
                  <c:v>731.11109056772921</c:v>
                </c:pt>
                <c:pt idx="2846">
                  <c:v>731.1828475441954</c:v>
                </c:pt>
                <c:pt idx="2847">
                  <c:v>731.25460291635147</c:v>
                </c:pt>
                <c:pt idx="2848">
                  <c:v>731.3263566843051</c:v>
                </c:pt>
                <c:pt idx="2849">
                  <c:v>731.39810884816609</c:v>
                </c:pt>
                <c:pt idx="2850">
                  <c:v>731.46985940803995</c:v>
                </c:pt>
                <c:pt idx="2851">
                  <c:v>731.54160836403651</c:v>
                </c:pt>
                <c:pt idx="2852">
                  <c:v>731.61335571626341</c:v>
                </c:pt>
                <c:pt idx="2853">
                  <c:v>731.68510146482811</c:v>
                </c:pt>
                <c:pt idx="2854">
                  <c:v>731.75684560983836</c:v>
                </c:pt>
                <c:pt idx="2855">
                  <c:v>731.82858815140378</c:v>
                </c:pt>
                <c:pt idx="2856">
                  <c:v>731.90032908963212</c:v>
                </c:pt>
                <c:pt idx="2857">
                  <c:v>731.97206842462856</c:v>
                </c:pt>
                <c:pt idx="2858">
                  <c:v>732.04380615650496</c:v>
                </c:pt>
                <c:pt idx="2859">
                  <c:v>732.11554228536465</c:v>
                </c:pt>
                <c:pt idx="2860">
                  <c:v>732.18727681132145</c:v>
                </c:pt>
                <c:pt idx="2861">
                  <c:v>732.2590097344787</c:v>
                </c:pt>
                <c:pt idx="2862">
                  <c:v>732.33074105494597</c:v>
                </c:pt>
                <c:pt idx="2863">
                  <c:v>732.40247077283288</c:v>
                </c:pt>
                <c:pt idx="2864">
                  <c:v>732.47419888824231</c:v>
                </c:pt>
                <c:pt idx="2865">
                  <c:v>732.54592540128851</c:v>
                </c:pt>
                <c:pt idx="2866">
                  <c:v>732.61765031207221</c:v>
                </c:pt>
                <c:pt idx="2867">
                  <c:v>732.68937362070744</c:v>
                </c:pt>
                <c:pt idx="2868">
                  <c:v>732.76109532730129</c:v>
                </c:pt>
                <c:pt idx="2869">
                  <c:v>732.83281543195699</c:v>
                </c:pt>
                <c:pt idx="2870">
                  <c:v>732.90453393478606</c:v>
                </c:pt>
                <c:pt idx="2871">
                  <c:v>732.9762508358981</c:v>
                </c:pt>
                <c:pt idx="2872">
                  <c:v>733.04796613539611</c:v>
                </c:pt>
                <c:pt idx="2873">
                  <c:v>733.11967983338957</c:v>
                </c:pt>
                <c:pt idx="2874">
                  <c:v>733.19139192998989</c:v>
                </c:pt>
                <c:pt idx="2875">
                  <c:v>733.26310242530042</c:v>
                </c:pt>
                <c:pt idx="2876">
                  <c:v>733.33481131942813</c:v>
                </c:pt>
                <c:pt idx="2877">
                  <c:v>733.40651861248455</c:v>
                </c:pt>
                <c:pt idx="2878">
                  <c:v>733.47822430457461</c:v>
                </c:pt>
                <c:pt idx="2879">
                  <c:v>733.54992839581018</c:v>
                </c:pt>
                <c:pt idx="2880">
                  <c:v>733.62163088629177</c:v>
                </c:pt>
                <c:pt idx="2881">
                  <c:v>733.69333177613521</c:v>
                </c:pt>
                <c:pt idx="2882">
                  <c:v>733.76503106544101</c:v>
                </c:pt>
                <c:pt idx="2883">
                  <c:v>733.8367287543208</c:v>
                </c:pt>
                <c:pt idx="2884">
                  <c:v>733.90842484288169</c:v>
                </c:pt>
                <c:pt idx="2885">
                  <c:v>733.98011933123303</c:v>
                </c:pt>
                <c:pt idx="2886">
                  <c:v>734.05181221947953</c:v>
                </c:pt>
                <c:pt idx="2887">
                  <c:v>734.1235035077284</c:v>
                </c:pt>
                <c:pt idx="2888">
                  <c:v>734.19519319609094</c:v>
                </c:pt>
                <c:pt idx="2889">
                  <c:v>734.26688128466992</c:v>
                </c:pt>
                <c:pt idx="2890">
                  <c:v>734.33856777357687</c:v>
                </c:pt>
                <c:pt idx="2891">
                  <c:v>734.41025266291626</c:v>
                </c:pt>
                <c:pt idx="2892">
                  <c:v>734.48193595279758</c:v>
                </c:pt>
                <c:pt idx="2893">
                  <c:v>734.5536176433277</c:v>
                </c:pt>
                <c:pt idx="2894">
                  <c:v>734.62529773461563</c:v>
                </c:pt>
                <c:pt idx="2895">
                  <c:v>734.69697622676631</c:v>
                </c:pt>
                <c:pt idx="2896">
                  <c:v>734.76865311988877</c:v>
                </c:pt>
                <c:pt idx="2897">
                  <c:v>734.8403284140901</c:v>
                </c:pt>
                <c:pt idx="2898">
                  <c:v>734.91200210947693</c:v>
                </c:pt>
                <c:pt idx="2899">
                  <c:v>734.98367420616046</c:v>
                </c:pt>
                <c:pt idx="2900">
                  <c:v>735.05534470424561</c:v>
                </c:pt>
                <c:pt idx="2901">
                  <c:v>735.12701360383687</c:v>
                </c:pt>
                <c:pt idx="2902">
                  <c:v>735.19868090504565</c:v>
                </c:pt>
                <c:pt idx="2903">
                  <c:v>735.27034660797869</c:v>
                </c:pt>
                <c:pt idx="2904">
                  <c:v>735.34201071274276</c:v>
                </c:pt>
                <c:pt idx="2905">
                  <c:v>735.41367321944665</c:v>
                </c:pt>
                <c:pt idx="2906">
                  <c:v>735.48533412819518</c:v>
                </c:pt>
                <c:pt idx="2907">
                  <c:v>735.55699343909509</c:v>
                </c:pt>
                <c:pt idx="2908">
                  <c:v>735.62865115225964</c:v>
                </c:pt>
                <c:pt idx="2909">
                  <c:v>735.70030726779123</c:v>
                </c:pt>
                <c:pt idx="2910">
                  <c:v>735.77196178579845</c:v>
                </c:pt>
                <c:pt idx="2911">
                  <c:v>735.84361470638623</c:v>
                </c:pt>
                <c:pt idx="2912">
                  <c:v>735.91526602966337</c:v>
                </c:pt>
                <c:pt idx="2913">
                  <c:v>735.9869157557406</c:v>
                </c:pt>
                <c:pt idx="2914">
                  <c:v>736.05856388472046</c:v>
                </c:pt>
                <c:pt idx="2915">
                  <c:v>736.13021041671163</c:v>
                </c:pt>
                <c:pt idx="2916">
                  <c:v>736.20185535182293</c:v>
                </c:pt>
                <c:pt idx="2917">
                  <c:v>736.27349869016109</c:v>
                </c:pt>
                <c:pt idx="2918">
                  <c:v>736.34514043183253</c:v>
                </c:pt>
                <c:pt idx="2919">
                  <c:v>736.41678057694401</c:v>
                </c:pt>
                <c:pt idx="2920">
                  <c:v>736.48841912560397</c:v>
                </c:pt>
                <c:pt idx="2921">
                  <c:v>736.56005607791928</c:v>
                </c:pt>
                <c:pt idx="2922">
                  <c:v>736.63169143399614</c:v>
                </c:pt>
                <c:pt idx="2923">
                  <c:v>736.70332519394128</c:v>
                </c:pt>
                <c:pt idx="2924">
                  <c:v>736.77495735786556</c:v>
                </c:pt>
                <c:pt idx="2925">
                  <c:v>736.846587925873</c:v>
                </c:pt>
                <c:pt idx="2926">
                  <c:v>736.91821689807045</c:v>
                </c:pt>
                <c:pt idx="2927">
                  <c:v>736.98984427456855</c:v>
                </c:pt>
                <c:pt idx="2928">
                  <c:v>737.06147005546939</c:v>
                </c:pt>
                <c:pt idx="2929">
                  <c:v>737.13309424088368</c:v>
                </c:pt>
                <c:pt idx="2930">
                  <c:v>737.20471683091557</c:v>
                </c:pt>
                <c:pt idx="2931">
                  <c:v>737.2763378256758</c:v>
                </c:pt>
                <c:pt idx="2932">
                  <c:v>737.34795722527087</c:v>
                </c:pt>
                <c:pt idx="2933">
                  <c:v>737.41957502980279</c:v>
                </c:pt>
                <c:pt idx="2934">
                  <c:v>737.49119123938431</c:v>
                </c:pt>
                <c:pt idx="2935">
                  <c:v>737.56280585411969</c:v>
                </c:pt>
                <c:pt idx="2936">
                  <c:v>737.63441887411955</c:v>
                </c:pt>
                <c:pt idx="2937">
                  <c:v>737.7060302994837</c:v>
                </c:pt>
                <c:pt idx="2938">
                  <c:v>737.77764013032925</c:v>
                </c:pt>
                <c:pt idx="2939">
                  <c:v>737.84924836675157</c:v>
                </c:pt>
                <c:pt idx="2940">
                  <c:v>737.92085500886765</c:v>
                </c:pt>
                <c:pt idx="2941">
                  <c:v>737.99246005677946</c:v>
                </c:pt>
                <c:pt idx="2942">
                  <c:v>738.0640635105932</c:v>
                </c:pt>
                <c:pt idx="2943">
                  <c:v>738.13566537041959</c:v>
                </c:pt>
                <c:pt idx="2944">
                  <c:v>738.20726563636242</c:v>
                </c:pt>
                <c:pt idx="2945">
                  <c:v>738.27886430853005</c:v>
                </c:pt>
                <c:pt idx="2946">
                  <c:v>738.35046138702887</c:v>
                </c:pt>
                <c:pt idx="2947">
                  <c:v>738.4220568719669</c:v>
                </c:pt>
                <c:pt idx="2948">
                  <c:v>738.49365076344816</c:v>
                </c:pt>
                <c:pt idx="2949">
                  <c:v>738.56524306158099</c:v>
                </c:pt>
                <c:pt idx="2950">
                  <c:v>738.63683376647361</c:v>
                </c:pt>
                <c:pt idx="2951">
                  <c:v>738.70842287823211</c:v>
                </c:pt>
                <c:pt idx="2952">
                  <c:v>738.78001039696255</c:v>
                </c:pt>
                <c:pt idx="2953">
                  <c:v>738.85159632277316</c:v>
                </c:pt>
                <c:pt idx="2954">
                  <c:v>738.92318065576785</c:v>
                </c:pt>
                <c:pt idx="2955">
                  <c:v>738.99476339605462</c:v>
                </c:pt>
                <c:pt idx="2956">
                  <c:v>739.06634454374398</c:v>
                </c:pt>
                <c:pt idx="2957">
                  <c:v>739.1379240989354</c:v>
                </c:pt>
                <c:pt idx="2958">
                  <c:v>739.20950206174325</c:v>
                </c:pt>
                <c:pt idx="2959">
                  <c:v>739.28107843226962</c:v>
                </c:pt>
                <c:pt idx="2960">
                  <c:v>739.35265321062457</c:v>
                </c:pt>
                <c:pt idx="2961">
                  <c:v>739.42422639690949</c:v>
                </c:pt>
                <c:pt idx="2962">
                  <c:v>739.49579799123694</c:v>
                </c:pt>
                <c:pt idx="2963">
                  <c:v>739.56736799370856</c:v>
                </c:pt>
                <c:pt idx="2964">
                  <c:v>739.63893640443666</c:v>
                </c:pt>
                <c:pt idx="2965">
                  <c:v>739.71050322352494</c:v>
                </c:pt>
                <c:pt idx="2966">
                  <c:v>739.78206845107923</c:v>
                </c:pt>
                <c:pt idx="2967">
                  <c:v>739.85363208720526</c:v>
                </c:pt>
                <c:pt idx="2968">
                  <c:v>739.9251941320133</c:v>
                </c:pt>
                <c:pt idx="2969">
                  <c:v>739.99675458560466</c:v>
                </c:pt>
                <c:pt idx="2970">
                  <c:v>740.06831344809393</c:v>
                </c:pt>
                <c:pt idx="2971">
                  <c:v>740.13987071958036</c:v>
                </c:pt>
                <c:pt idx="2972">
                  <c:v>740.21142640017172</c:v>
                </c:pt>
                <c:pt idx="2973">
                  <c:v>740.28298048998056</c:v>
                </c:pt>
                <c:pt idx="2974">
                  <c:v>740.35453298910363</c:v>
                </c:pt>
                <c:pt idx="2975">
                  <c:v>740.42608389765553</c:v>
                </c:pt>
                <c:pt idx="2976">
                  <c:v>740.49763321574187</c:v>
                </c:pt>
                <c:pt idx="2977">
                  <c:v>740.56918094346383</c:v>
                </c:pt>
                <c:pt idx="2978">
                  <c:v>740.64072708093374</c:v>
                </c:pt>
                <c:pt idx="2979">
                  <c:v>740.71227162825505</c:v>
                </c:pt>
                <c:pt idx="2980">
                  <c:v>740.78381458553554</c:v>
                </c:pt>
                <c:pt idx="2981">
                  <c:v>740.85535595288081</c:v>
                </c:pt>
                <c:pt idx="2982">
                  <c:v>740.92689573040082</c:v>
                </c:pt>
                <c:pt idx="2983">
                  <c:v>740.99843391819456</c:v>
                </c:pt>
                <c:pt idx="2984">
                  <c:v>741.06997051637632</c:v>
                </c:pt>
                <c:pt idx="2985">
                  <c:v>741.14150552504304</c:v>
                </c:pt>
                <c:pt idx="2986">
                  <c:v>741.2130389443131</c:v>
                </c:pt>
                <c:pt idx="2987">
                  <c:v>741.28457077428584</c:v>
                </c:pt>
                <c:pt idx="2988">
                  <c:v>741.35610101506859</c:v>
                </c:pt>
                <c:pt idx="2989">
                  <c:v>741.42762966676696</c:v>
                </c:pt>
                <c:pt idx="2990">
                  <c:v>741.49915672948862</c:v>
                </c:pt>
                <c:pt idx="2991">
                  <c:v>741.57068220333906</c:v>
                </c:pt>
                <c:pt idx="2992">
                  <c:v>741.64220608842584</c:v>
                </c:pt>
                <c:pt idx="2993">
                  <c:v>741.71372838485661</c:v>
                </c:pt>
                <c:pt idx="2994">
                  <c:v>741.78524909273233</c:v>
                </c:pt>
                <c:pt idx="2995">
                  <c:v>741.85676821216498</c:v>
                </c:pt>
                <c:pt idx="2996">
                  <c:v>741.92828574325767</c:v>
                </c:pt>
                <c:pt idx="2997">
                  <c:v>741.99980168611796</c:v>
                </c:pt>
                <c:pt idx="2998">
                  <c:v>742.0713160408535</c:v>
                </c:pt>
                <c:pt idx="2999">
                  <c:v>742.14282880756525</c:v>
                </c:pt>
                <c:pt idx="3000">
                  <c:v>742.21433998636496</c:v>
                </c:pt>
                <c:pt idx="3001">
                  <c:v>742.2858495773603</c:v>
                </c:pt>
                <c:pt idx="3002">
                  <c:v>742.35735758064959</c:v>
                </c:pt>
                <c:pt idx="3003">
                  <c:v>742.4288639963429</c:v>
                </c:pt>
                <c:pt idx="3004">
                  <c:v>742.50036882455174</c:v>
                </c:pt>
                <c:pt idx="3005">
                  <c:v>742.57187206537276</c:v>
                </c:pt>
                <c:pt idx="3006">
                  <c:v>742.64337371891997</c:v>
                </c:pt>
                <c:pt idx="3007">
                  <c:v>742.71487378529616</c:v>
                </c:pt>
                <c:pt idx="3008">
                  <c:v>742.78637226460887</c:v>
                </c:pt>
                <c:pt idx="3009">
                  <c:v>742.85786915696337</c:v>
                </c:pt>
                <c:pt idx="3010">
                  <c:v>742.9293644624646</c:v>
                </c:pt>
                <c:pt idx="3011">
                  <c:v>743.00085818122216</c:v>
                </c:pt>
                <c:pt idx="3012">
                  <c:v>743.07235031333914</c:v>
                </c:pt>
                <c:pt idx="3013">
                  <c:v>743.14384085892254</c:v>
                </c:pt>
                <c:pt idx="3014">
                  <c:v>743.21532981807775</c:v>
                </c:pt>
                <c:pt idx="3015">
                  <c:v>743.28681719091185</c:v>
                </c:pt>
                <c:pt idx="3016">
                  <c:v>743.35830297753216</c:v>
                </c:pt>
                <c:pt idx="3017">
                  <c:v>743.42978717804135</c:v>
                </c:pt>
                <c:pt idx="3018">
                  <c:v>743.50126979254696</c:v>
                </c:pt>
                <c:pt idx="3019">
                  <c:v>743.57275082115609</c:v>
                </c:pt>
                <c:pt idx="3020">
                  <c:v>743.64423026397139</c:v>
                </c:pt>
                <c:pt idx="3021">
                  <c:v>743.71570812110451</c:v>
                </c:pt>
                <c:pt idx="3022">
                  <c:v>743.78718439265617</c:v>
                </c:pt>
                <c:pt idx="3023">
                  <c:v>743.85865907873767</c:v>
                </c:pt>
                <c:pt idx="3024">
                  <c:v>743.93013217944974</c:v>
                </c:pt>
                <c:pt idx="3025">
                  <c:v>744.00160369489947</c:v>
                </c:pt>
                <c:pt idx="3026">
                  <c:v>744.07307362519612</c:v>
                </c:pt>
                <c:pt idx="3027">
                  <c:v>744.14454197044233</c:v>
                </c:pt>
                <c:pt idx="3028">
                  <c:v>744.21600873074738</c:v>
                </c:pt>
                <c:pt idx="3029">
                  <c:v>744.28747390621186</c:v>
                </c:pt>
                <c:pt idx="3030">
                  <c:v>744.35893749694503</c:v>
                </c:pt>
                <c:pt idx="3031">
                  <c:v>744.4303995030516</c:v>
                </c:pt>
                <c:pt idx="3032">
                  <c:v>744.50185992464083</c:v>
                </c:pt>
                <c:pt idx="3033">
                  <c:v>744.57331876181308</c:v>
                </c:pt>
                <c:pt idx="3034">
                  <c:v>744.6447760146774</c:v>
                </c:pt>
                <c:pt idx="3035">
                  <c:v>744.71623168334099</c:v>
                </c:pt>
                <c:pt idx="3036">
                  <c:v>744.78768576790844</c:v>
                </c:pt>
                <c:pt idx="3037">
                  <c:v>744.85913826848241</c:v>
                </c:pt>
                <c:pt idx="3038">
                  <c:v>744.9305891851742</c:v>
                </c:pt>
                <c:pt idx="3039">
                  <c:v>745.00203851808396</c:v>
                </c:pt>
                <c:pt idx="3040">
                  <c:v>745.07348626732312</c:v>
                </c:pt>
                <c:pt idx="3041">
                  <c:v>745.14493243299205</c:v>
                </c:pt>
                <c:pt idx="3042">
                  <c:v>745.21637701520194</c:v>
                </c:pt>
                <c:pt idx="3043">
                  <c:v>745.28782001405284</c:v>
                </c:pt>
                <c:pt idx="3044">
                  <c:v>745.35926142965832</c:v>
                </c:pt>
                <c:pt idx="3045">
                  <c:v>745.43070126211421</c:v>
                </c:pt>
                <c:pt idx="3046">
                  <c:v>745.50213951153376</c:v>
                </c:pt>
                <c:pt idx="3047">
                  <c:v>745.57357617801745</c:v>
                </c:pt>
                <c:pt idx="3048">
                  <c:v>745.64501126167841</c:v>
                </c:pt>
                <c:pt idx="3049">
                  <c:v>745.71644476261258</c:v>
                </c:pt>
                <c:pt idx="3050">
                  <c:v>745.78787668093526</c:v>
                </c:pt>
                <c:pt idx="3051">
                  <c:v>745.85930701674454</c:v>
                </c:pt>
                <c:pt idx="3052">
                  <c:v>745.93073577014934</c:v>
                </c:pt>
                <c:pt idx="3053">
                  <c:v>746.00216294125619</c:v>
                </c:pt>
                <c:pt idx="3054">
                  <c:v>746.07358853016751</c:v>
                </c:pt>
                <c:pt idx="3055">
                  <c:v>746.14501253699211</c:v>
                </c:pt>
                <c:pt idx="3056">
                  <c:v>746.21643496183231</c:v>
                </c:pt>
                <c:pt idx="3057">
                  <c:v>746.28785580479905</c:v>
                </c:pt>
                <c:pt idx="3058">
                  <c:v>746.35927506599216</c:v>
                </c:pt>
                <c:pt idx="3059">
                  <c:v>746.43069274551851</c:v>
                </c:pt>
                <c:pt idx="3060">
                  <c:v>746.50210884348905</c:v>
                </c:pt>
                <c:pt idx="3061">
                  <c:v>746.57352336000156</c:v>
                </c:pt>
                <c:pt idx="3062">
                  <c:v>746.64493629516676</c:v>
                </c:pt>
                <c:pt idx="3063">
                  <c:v>746.71634764908697</c:v>
                </c:pt>
                <c:pt idx="3064">
                  <c:v>746.78775742186883</c:v>
                </c:pt>
                <c:pt idx="3065">
                  <c:v>746.85916561361876</c:v>
                </c:pt>
                <c:pt idx="3066">
                  <c:v>746.93057222444315</c:v>
                </c:pt>
                <c:pt idx="3067">
                  <c:v>747.00197725444411</c:v>
                </c:pt>
                <c:pt idx="3068">
                  <c:v>747.07338070373032</c:v>
                </c:pt>
                <c:pt idx="3069">
                  <c:v>747.14478257240376</c:v>
                </c:pt>
                <c:pt idx="3070">
                  <c:v>747.2161828605731</c:v>
                </c:pt>
                <c:pt idx="3071">
                  <c:v>747.28758156834272</c:v>
                </c:pt>
                <c:pt idx="3072">
                  <c:v>747.35897869581879</c:v>
                </c:pt>
                <c:pt idx="3073">
                  <c:v>747.43037424310353</c:v>
                </c:pt>
                <c:pt idx="3074">
                  <c:v>747.50176821030766</c:v>
                </c:pt>
                <c:pt idx="3075">
                  <c:v>747.57316059753066</c:v>
                </c:pt>
                <c:pt idx="3076">
                  <c:v>747.64455140488133</c:v>
                </c:pt>
                <c:pt idx="3077">
                  <c:v>747.71594063246357</c:v>
                </c:pt>
                <c:pt idx="3078">
                  <c:v>747.78732828038392</c:v>
                </c:pt>
                <c:pt idx="3079">
                  <c:v>747.85871434874855</c:v>
                </c:pt>
                <c:pt idx="3080">
                  <c:v>747.9300988376616</c:v>
                </c:pt>
                <c:pt idx="3081">
                  <c:v>748.00148174722722</c:v>
                </c:pt>
                <c:pt idx="3082">
                  <c:v>748.07286307755157</c:v>
                </c:pt>
                <c:pt idx="3083">
                  <c:v>748.1442428287429</c:v>
                </c:pt>
                <c:pt idx="3084">
                  <c:v>748.21562100089886</c:v>
                </c:pt>
                <c:pt idx="3085">
                  <c:v>748.28699759413212</c:v>
                </c:pt>
                <c:pt idx="3086">
                  <c:v>748.3583726085468</c:v>
                </c:pt>
                <c:pt idx="3087">
                  <c:v>748.42974604424455</c:v>
                </c:pt>
                <c:pt idx="3088">
                  <c:v>748.50111790133599</c:v>
                </c:pt>
                <c:pt idx="3089">
                  <c:v>748.5724881799207</c:v>
                </c:pt>
                <c:pt idx="3090">
                  <c:v>748.6438568801068</c:v>
                </c:pt>
                <c:pt idx="3091">
                  <c:v>748.7152240020007</c:v>
                </c:pt>
                <c:pt idx="3092">
                  <c:v>748.78658954570381</c:v>
                </c:pt>
                <c:pt idx="3093">
                  <c:v>748.85795351132469</c:v>
                </c:pt>
                <c:pt idx="3094">
                  <c:v>748.92931589896477</c:v>
                </c:pt>
                <c:pt idx="3095">
                  <c:v>749.00067670873466</c:v>
                </c:pt>
                <c:pt idx="3096">
                  <c:v>749.07203594073371</c:v>
                </c:pt>
                <c:pt idx="3097">
                  <c:v>749.14339359507005</c:v>
                </c:pt>
                <c:pt idx="3098">
                  <c:v>749.21474967184986</c:v>
                </c:pt>
                <c:pt idx="3099">
                  <c:v>749.28610417117682</c:v>
                </c:pt>
                <c:pt idx="3100">
                  <c:v>749.35745709315245</c:v>
                </c:pt>
                <c:pt idx="3101">
                  <c:v>749.42880843788942</c:v>
                </c:pt>
                <c:pt idx="3102">
                  <c:v>749.50015820548697</c:v>
                </c:pt>
                <c:pt idx="3103">
                  <c:v>749.57150639605334</c:v>
                </c:pt>
                <c:pt idx="3104">
                  <c:v>749.64285300969004</c:v>
                </c:pt>
                <c:pt idx="3105">
                  <c:v>749.71419804650736</c:v>
                </c:pt>
                <c:pt idx="3106">
                  <c:v>749.78554150660216</c:v>
                </c:pt>
                <c:pt idx="3107">
                  <c:v>749.85688339008721</c:v>
                </c:pt>
                <c:pt idx="3108">
                  <c:v>749.92822369706619</c:v>
                </c:pt>
                <c:pt idx="3109">
                  <c:v>749.99956242763801</c:v>
                </c:pt>
                <c:pt idx="3110">
                  <c:v>750.07089958191762</c:v>
                </c:pt>
                <c:pt idx="3111">
                  <c:v>750.14223515999947</c:v>
                </c:pt>
                <c:pt idx="3112">
                  <c:v>750.21356916199636</c:v>
                </c:pt>
                <c:pt idx="3113">
                  <c:v>750.28490158801162</c:v>
                </c:pt>
                <c:pt idx="3114">
                  <c:v>750.35623243814882</c:v>
                </c:pt>
                <c:pt idx="3115">
                  <c:v>750.42756171251369</c:v>
                </c:pt>
                <c:pt idx="3116">
                  <c:v>750.49888941120764</c:v>
                </c:pt>
                <c:pt idx="3117">
                  <c:v>750.57021553434083</c:v>
                </c:pt>
                <c:pt idx="3118">
                  <c:v>750.64154008201456</c:v>
                </c:pt>
                <c:pt idx="3119">
                  <c:v>750.71286305433205</c:v>
                </c:pt>
                <c:pt idx="3120">
                  <c:v>750.78418445140585</c:v>
                </c:pt>
                <c:pt idx="3121">
                  <c:v>750.85550427333055</c:v>
                </c:pt>
                <c:pt idx="3122">
                  <c:v>750.92682252022064</c:v>
                </c:pt>
                <c:pt idx="3123">
                  <c:v>750.99813919217502</c:v>
                </c:pt>
                <c:pt idx="3124">
                  <c:v>751.06945428930146</c:v>
                </c:pt>
                <c:pt idx="3125">
                  <c:v>751.14076781170127</c:v>
                </c:pt>
                <c:pt idx="3126">
                  <c:v>751.21207975948221</c:v>
                </c:pt>
                <c:pt idx="3127">
                  <c:v>751.28339013274547</c:v>
                </c:pt>
                <c:pt idx="3128">
                  <c:v>751.35469893160325</c:v>
                </c:pt>
                <c:pt idx="3129">
                  <c:v>751.4260061561522</c:v>
                </c:pt>
                <c:pt idx="3130">
                  <c:v>751.49731180650224</c:v>
                </c:pt>
                <c:pt idx="3131">
                  <c:v>751.56861588275433</c:v>
                </c:pt>
                <c:pt idx="3132">
                  <c:v>751.63991838501647</c:v>
                </c:pt>
                <c:pt idx="3133">
                  <c:v>751.71121931339167</c:v>
                </c:pt>
                <c:pt idx="3134">
                  <c:v>751.78251866798553</c:v>
                </c:pt>
                <c:pt idx="3135">
                  <c:v>751.85381644890117</c:v>
                </c:pt>
                <c:pt idx="3136">
                  <c:v>751.92511265624421</c:v>
                </c:pt>
                <c:pt idx="3137">
                  <c:v>751.99640729011981</c:v>
                </c:pt>
                <c:pt idx="3138">
                  <c:v>752.06770035063357</c:v>
                </c:pt>
                <c:pt idx="3139">
                  <c:v>752.13899183788635</c:v>
                </c:pt>
                <c:pt idx="3140">
                  <c:v>752.2102817519858</c:v>
                </c:pt>
                <c:pt idx="3141">
                  <c:v>752.28157009303732</c:v>
                </c:pt>
                <c:pt idx="3142">
                  <c:v>752.35285686114162</c:v>
                </c:pt>
                <c:pt idx="3143">
                  <c:v>752.42414205640421</c:v>
                </c:pt>
                <c:pt idx="3144">
                  <c:v>752.49542567893468</c:v>
                </c:pt>
                <c:pt idx="3145">
                  <c:v>752.56670772882967</c:v>
                </c:pt>
                <c:pt idx="3146">
                  <c:v>752.63798820620104</c:v>
                </c:pt>
                <c:pt idx="3147">
                  <c:v>752.70926711114953</c:v>
                </c:pt>
                <c:pt idx="3148">
                  <c:v>752.78054444377824</c:v>
                </c:pt>
                <c:pt idx="3149">
                  <c:v>752.85182020419904</c:v>
                </c:pt>
                <c:pt idx="3150">
                  <c:v>752.92309439250835</c:v>
                </c:pt>
                <c:pt idx="3151">
                  <c:v>752.99436700881347</c:v>
                </c:pt>
                <c:pt idx="3152">
                  <c:v>753.06563805322185</c:v>
                </c:pt>
                <c:pt idx="3153">
                  <c:v>753.13690752583</c:v>
                </c:pt>
                <c:pt idx="3154">
                  <c:v>753.20817542675172</c:v>
                </c:pt>
                <c:pt idx="3155">
                  <c:v>753.27944175608559</c:v>
                </c:pt>
                <c:pt idx="3156">
                  <c:v>753.35070651393676</c:v>
                </c:pt>
                <c:pt idx="3157">
                  <c:v>753.42196970041016</c:v>
                </c:pt>
                <c:pt idx="3158">
                  <c:v>753.49323131561334</c:v>
                </c:pt>
                <c:pt idx="3159">
                  <c:v>753.56449135964681</c:v>
                </c:pt>
                <c:pt idx="3160">
                  <c:v>753.63574983261356</c:v>
                </c:pt>
                <c:pt idx="3161">
                  <c:v>753.70700673462306</c:v>
                </c:pt>
                <c:pt idx="3162">
                  <c:v>753.77826206577561</c:v>
                </c:pt>
                <c:pt idx="3163">
                  <c:v>753.84951582617896</c:v>
                </c:pt>
                <c:pt idx="3164">
                  <c:v>753.92076801593328</c:v>
                </c:pt>
                <c:pt idx="3165">
                  <c:v>753.99201863514588</c:v>
                </c:pt>
                <c:pt idx="3166">
                  <c:v>754.06326768392194</c:v>
                </c:pt>
                <c:pt idx="3167">
                  <c:v>754.13451516236398</c:v>
                </c:pt>
                <c:pt idx="3168">
                  <c:v>754.20576107057479</c:v>
                </c:pt>
                <c:pt idx="3169">
                  <c:v>754.27700540866147</c:v>
                </c:pt>
                <c:pt idx="3170">
                  <c:v>754.34824817672688</c:v>
                </c:pt>
                <c:pt idx="3171">
                  <c:v>754.41948937487348</c:v>
                </c:pt>
                <c:pt idx="3172">
                  <c:v>754.49072900320868</c:v>
                </c:pt>
                <c:pt idx="3173">
                  <c:v>754.56196706183698</c:v>
                </c:pt>
                <c:pt idx="3174">
                  <c:v>754.63320355086137</c:v>
                </c:pt>
                <c:pt idx="3175">
                  <c:v>754.70443847038428</c:v>
                </c:pt>
                <c:pt idx="3176">
                  <c:v>754.7756718205128</c:v>
                </c:pt>
                <c:pt idx="3177">
                  <c:v>754.8469036013496</c:v>
                </c:pt>
                <c:pt idx="3178">
                  <c:v>754.91813381299721</c:v>
                </c:pt>
                <c:pt idx="3179">
                  <c:v>754.9893624555649</c:v>
                </c:pt>
                <c:pt idx="3180">
                  <c:v>755.06058952915077</c:v>
                </c:pt>
                <c:pt idx="3181">
                  <c:v>755.1318150338617</c:v>
                </c:pt>
                <c:pt idx="3182">
                  <c:v>755.20303896980465</c:v>
                </c:pt>
                <c:pt idx="3183">
                  <c:v>755.27426133707775</c:v>
                </c:pt>
                <c:pt idx="3184">
                  <c:v>755.34548213579023</c:v>
                </c:pt>
                <c:pt idx="3185">
                  <c:v>755.41670136604444</c:v>
                </c:pt>
                <c:pt idx="3186">
                  <c:v>755.48791902794505</c:v>
                </c:pt>
                <c:pt idx="3187">
                  <c:v>755.55913512159464</c:v>
                </c:pt>
                <c:pt idx="3188">
                  <c:v>755.63034964709766</c:v>
                </c:pt>
                <c:pt idx="3189">
                  <c:v>755.70156260455883</c:v>
                </c:pt>
                <c:pt idx="3190">
                  <c:v>755.77277399408069</c:v>
                </c:pt>
                <c:pt idx="3191">
                  <c:v>755.84398381577216</c:v>
                </c:pt>
                <c:pt idx="3192">
                  <c:v>755.91519206973112</c:v>
                </c:pt>
                <c:pt idx="3193">
                  <c:v>755.98639875606216</c:v>
                </c:pt>
                <c:pt idx="3194">
                  <c:v>756.05760387487453</c:v>
                </c:pt>
                <c:pt idx="3195">
                  <c:v>756.12880742626794</c:v>
                </c:pt>
                <c:pt idx="3196">
                  <c:v>756.20000941034721</c:v>
                </c:pt>
                <c:pt idx="3197">
                  <c:v>756.27120982721692</c:v>
                </c:pt>
                <c:pt idx="3198">
                  <c:v>756.34240867698134</c:v>
                </c:pt>
                <c:pt idx="3199">
                  <c:v>756.41360595974049</c:v>
                </c:pt>
                <c:pt idx="3200">
                  <c:v>756.48480167560342</c:v>
                </c:pt>
                <c:pt idx="3201">
                  <c:v>756.55599582467016</c:v>
                </c:pt>
                <c:pt idx="3202">
                  <c:v>756.62718840704952</c:v>
                </c:pt>
                <c:pt idx="3203">
                  <c:v>756.69837942283925</c:v>
                </c:pt>
                <c:pt idx="3204">
                  <c:v>756.76956887214806</c:v>
                </c:pt>
                <c:pt idx="3205">
                  <c:v>756.8407567550762</c:v>
                </c:pt>
                <c:pt idx="3206">
                  <c:v>756.91194307172793</c:v>
                </c:pt>
                <c:pt idx="3207">
                  <c:v>756.98312782221205</c:v>
                </c:pt>
                <c:pt idx="3208">
                  <c:v>757.05431100662622</c:v>
                </c:pt>
                <c:pt idx="3209">
                  <c:v>757.12549262507912</c:v>
                </c:pt>
                <c:pt idx="3210">
                  <c:v>757.19667267767079</c:v>
                </c:pt>
                <c:pt idx="3211">
                  <c:v>757.26785116450776</c:v>
                </c:pt>
                <c:pt idx="3212">
                  <c:v>757.33902808569212</c:v>
                </c:pt>
                <c:pt idx="3213">
                  <c:v>757.41020344132801</c:v>
                </c:pt>
                <c:pt idx="3214">
                  <c:v>757.48137723151979</c:v>
                </c:pt>
                <c:pt idx="3215">
                  <c:v>757.55254945636955</c:v>
                </c:pt>
                <c:pt idx="3216">
                  <c:v>757.62372011598131</c:v>
                </c:pt>
                <c:pt idx="3217">
                  <c:v>757.69488921046172</c:v>
                </c:pt>
                <c:pt idx="3218">
                  <c:v>757.76605673991048</c:v>
                </c:pt>
                <c:pt idx="3219">
                  <c:v>757.83722270443604</c:v>
                </c:pt>
                <c:pt idx="3220">
                  <c:v>757.90838710413834</c:v>
                </c:pt>
                <c:pt idx="3221">
                  <c:v>757.97954993912356</c:v>
                </c:pt>
                <c:pt idx="3222">
                  <c:v>758.05071120948935</c:v>
                </c:pt>
                <c:pt idx="3223">
                  <c:v>758.12187091534884</c:v>
                </c:pt>
                <c:pt idx="3224">
                  <c:v>758.19302905679695</c:v>
                </c:pt>
                <c:pt idx="3225">
                  <c:v>758.26418563394463</c:v>
                </c:pt>
                <c:pt idx="3226">
                  <c:v>758.33534064688934</c:v>
                </c:pt>
                <c:pt idx="3227">
                  <c:v>758.40649409573723</c:v>
                </c:pt>
                <c:pt idx="3228">
                  <c:v>758.47764598059462</c:v>
                </c:pt>
                <c:pt idx="3229">
                  <c:v>758.54879630155881</c:v>
                </c:pt>
                <c:pt idx="3230">
                  <c:v>758.61994505873838</c:v>
                </c:pt>
                <c:pt idx="3231">
                  <c:v>758.69109225223508</c:v>
                </c:pt>
                <c:pt idx="3232">
                  <c:v>758.76223788215509</c:v>
                </c:pt>
                <c:pt idx="3233">
                  <c:v>758.833381948598</c:v>
                </c:pt>
                <c:pt idx="3234">
                  <c:v>758.90452445167</c:v>
                </c:pt>
                <c:pt idx="3235">
                  <c:v>758.97566539147283</c:v>
                </c:pt>
                <c:pt idx="3236">
                  <c:v>759.04680476811245</c:v>
                </c:pt>
                <c:pt idx="3237">
                  <c:v>759.11794258169061</c:v>
                </c:pt>
                <c:pt idx="3238">
                  <c:v>759.18907883230918</c:v>
                </c:pt>
                <c:pt idx="3239">
                  <c:v>759.26021352007638</c:v>
                </c:pt>
                <c:pt idx="3240">
                  <c:v>759.33134664509168</c:v>
                </c:pt>
                <c:pt idx="3241">
                  <c:v>759.40247820745901</c:v>
                </c:pt>
                <c:pt idx="3242">
                  <c:v>759.47360820728204</c:v>
                </c:pt>
                <c:pt idx="3243">
                  <c:v>759.54473664466468</c:v>
                </c:pt>
                <c:pt idx="3244">
                  <c:v>759.61586351970845</c:v>
                </c:pt>
                <c:pt idx="3245">
                  <c:v>759.68698883251943</c:v>
                </c:pt>
                <c:pt idx="3246">
                  <c:v>759.75811258320141</c:v>
                </c:pt>
                <c:pt idx="3247">
                  <c:v>759.82923477185591</c:v>
                </c:pt>
                <c:pt idx="3248">
                  <c:v>759.90035539858673</c:v>
                </c:pt>
                <c:pt idx="3249">
                  <c:v>759.97147446349754</c:v>
                </c:pt>
                <c:pt idx="3250">
                  <c:v>760.04259196669216</c:v>
                </c:pt>
                <c:pt idx="3251">
                  <c:v>760.11370790827425</c:v>
                </c:pt>
                <c:pt idx="3252">
                  <c:v>760.18482228834523</c:v>
                </c:pt>
                <c:pt idx="3253">
                  <c:v>760.25593510700867</c:v>
                </c:pt>
                <c:pt idx="3254">
                  <c:v>760.32704636437074</c:v>
                </c:pt>
                <c:pt idx="3255">
                  <c:v>760.3981560605306</c:v>
                </c:pt>
                <c:pt idx="3256">
                  <c:v>760.46926419559406</c:v>
                </c:pt>
                <c:pt idx="3257">
                  <c:v>760.54037076966688</c:v>
                </c:pt>
                <c:pt idx="3258">
                  <c:v>760.6114757828459</c:v>
                </c:pt>
                <c:pt idx="3259">
                  <c:v>760.6825792352372</c:v>
                </c:pt>
                <c:pt idx="3260">
                  <c:v>760.75368112694639</c:v>
                </c:pt>
                <c:pt idx="3261">
                  <c:v>760.82478145807488</c:v>
                </c:pt>
                <c:pt idx="3262">
                  <c:v>760.89588022872408</c:v>
                </c:pt>
                <c:pt idx="3263">
                  <c:v>760.96697743900177</c:v>
                </c:pt>
                <c:pt idx="3264">
                  <c:v>761.03807308900707</c:v>
                </c:pt>
                <c:pt idx="3265">
                  <c:v>761.10916717884356</c:v>
                </c:pt>
                <c:pt idx="3266">
                  <c:v>761.18025970861686</c:v>
                </c:pt>
                <c:pt idx="3267">
                  <c:v>761.25135067842609</c:v>
                </c:pt>
                <c:pt idx="3268">
                  <c:v>761.32244008837915</c:v>
                </c:pt>
                <c:pt idx="3269">
                  <c:v>761.39352793857722</c:v>
                </c:pt>
                <c:pt idx="3270">
                  <c:v>761.46461422912148</c:v>
                </c:pt>
                <c:pt idx="3271">
                  <c:v>761.53569896011754</c:v>
                </c:pt>
                <c:pt idx="3272">
                  <c:v>761.60678213166671</c:v>
                </c:pt>
                <c:pt idx="3273">
                  <c:v>761.67786374387458</c:v>
                </c:pt>
                <c:pt idx="3274">
                  <c:v>761.7489437968444</c:v>
                </c:pt>
                <c:pt idx="3275">
                  <c:v>761.82002229067291</c:v>
                </c:pt>
                <c:pt idx="3276">
                  <c:v>761.89109922547004</c:v>
                </c:pt>
                <c:pt idx="3277">
                  <c:v>761.96217460133698</c:v>
                </c:pt>
                <c:pt idx="3278">
                  <c:v>762.0332484183748</c:v>
                </c:pt>
                <c:pt idx="3279">
                  <c:v>762.10432067669115</c:v>
                </c:pt>
                <c:pt idx="3280">
                  <c:v>762.17539137638278</c:v>
                </c:pt>
                <c:pt idx="3281">
                  <c:v>762.24646051755735</c:v>
                </c:pt>
                <c:pt idx="3282">
                  <c:v>762.31752810031583</c:v>
                </c:pt>
                <c:pt idx="3283">
                  <c:v>762.38859412476143</c:v>
                </c:pt>
                <c:pt idx="3284">
                  <c:v>762.45965859099749</c:v>
                </c:pt>
                <c:pt idx="3285">
                  <c:v>762.53072149912941</c:v>
                </c:pt>
                <c:pt idx="3286">
                  <c:v>762.60178284925598</c:v>
                </c:pt>
                <c:pt idx="3287">
                  <c:v>762.6728426414802</c:v>
                </c:pt>
                <c:pt idx="3288">
                  <c:v>762.74390087590973</c:v>
                </c:pt>
                <c:pt idx="3289">
                  <c:v>762.81495755264109</c:v>
                </c:pt>
                <c:pt idx="3290">
                  <c:v>762.88601267178194</c:v>
                </c:pt>
                <c:pt idx="3291">
                  <c:v>762.95706623343074</c:v>
                </c:pt>
                <c:pt idx="3292">
                  <c:v>763.02811823769525</c:v>
                </c:pt>
                <c:pt idx="3293">
                  <c:v>763.09916868467838</c:v>
                </c:pt>
                <c:pt idx="3294">
                  <c:v>763.1702175744789</c:v>
                </c:pt>
                <c:pt idx="3295">
                  <c:v>763.24126490720209</c:v>
                </c:pt>
                <c:pt idx="3296">
                  <c:v>763.31231068294858</c:v>
                </c:pt>
                <c:pt idx="3297">
                  <c:v>763.38335490182374</c:v>
                </c:pt>
                <c:pt idx="3298">
                  <c:v>763.45439756393068</c:v>
                </c:pt>
                <c:pt idx="3299">
                  <c:v>763.52543866937015</c:v>
                </c:pt>
                <c:pt idx="3300">
                  <c:v>763.59647821824728</c:v>
                </c:pt>
                <c:pt idx="3301">
                  <c:v>763.66751621066282</c:v>
                </c:pt>
                <c:pt idx="3302">
                  <c:v>763.73855264671965</c:v>
                </c:pt>
                <c:pt idx="3303">
                  <c:v>763.80958752652316</c:v>
                </c:pt>
                <c:pt idx="3304">
                  <c:v>763.88062085017157</c:v>
                </c:pt>
                <c:pt idx="3305">
                  <c:v>763.95165261777026</c:v>
                </c:pt>
                <c:pt idx="3306">
                  <c:v>764.0226828294218</c:v>
                </c:pt>
                <c:pt idx="3307">
                  <c:v>764.09371148522928</c:v>
                </c:pt>
                <c:pt idx="3308">
                  <c:v>764.16473858529559</c:v>
                </c:pt>
                <c:pt idx="3309">
                  <c:v>764.23576412972136</c:v>
                </c:pt>
                <c:pt idx="3310">
                  <c:v>764.30678811861162</c:v>
                </c:pt>
                <c:pt idx="3311">
                  <c:v>764.37781055206676</c:v>
                </c:pt>
                <c:pt idx="3312">
                  <c:v>764.44883143019217</c:v>
                </c:pt>
                <c:pt idx="3313">
                  <c:v>764.51985075308824</c:v>
                </c:pt>
                <c:pt idx="3314">
                  <c:v>764.59086852085773</c:v>
                </c:pt>
                <c:pt idx="3315">
                  <c:v>764.66188473360558</c:v>
                </c:pt>
                <c:pt idx="3316">
                  <c:v>764.73289939143001</c:v>
                </c:pt>
                <c:pt idx="3317">
                  <c:v>764.80391249443846</c:v>
                </c:pt>
                <c:pt idx="3318">
                  <c:v>764.87492404272905</c:v>
                </c:pt>
                <c:pt idx="3319">
                  <c:v>764.94593403640897</c:v>
                </c:pt>
                <c:pt idx="3320">
                  <c:v>765.01694247557884</c:v>
                </c:pt>
                <c:pt idx="3321">
                  <c:v>765.08794936033883</c:v>
                </c:pt>
                <c:pt idx="3322">
                  <c:v>765.15895469079385</c:v>
                </c:pt>
                <c:pt idx="3323">
                  <c:v>765.22995846704669</c:v>
                </c:pt>
                <c:pt idx="3324">
                  <c:v>765.30096068919772</c:v>
                </c:pt>
                <c:pt idx="3325">
                  <c:v>765.37196135735394</c:v>
                </c:pt>
                <c:pt idx="3326">
                  <c:v>765.44296047161129</c:v>
                </c:pt>
                <c:pt idx="3327">
                  <c:v>765.51395803207902</c:v>
                </c:pt>
                <c:pt idx="3328">
                  <c:v>765.58495403885752</c:v>
                </c:pt>
                <c:pt idx="3329">
                  <c:v>765.65594849204263</c:v>
                </c:pt>
                <c:pt idx="3330">
                  <c:v>765.72694139174575</c:v>
                </c:pt>
                <c:pt idx="3331">
                  <c:v>765.79793273806513</c:v>
                </c:pt>
                <c:pt idx="3332">
                  <c:v>765.86892253110545</c:v>
                </c:pt>
                <c:pt idx="3333">
                  <c:v>765.93991077096473</c:v>
                </c:pt>
                <c:pt idx="3334">
                  <c:v>766.01089745774982</c:v>
                </c:pt>
                <c:pt idx="3335">
                  <c:v>766.081882591561</c:v>
                </c:pt>
                <c:pt idx="3336">
                  <c:v>766.15286617250058</c:v>
                </c:pt>
                <c:pt idx="3337">
                  <c:v>766.2238482006735</c:v>
                </c:pt>
                <c:pt idx="3338">
                  <c:v>766.29482867617753</c:v>
                </c:pt>
                <c:pt idx="3339">
                  <c:v>766.36580759911965</c:v>
                </c:pt>
                <c:pt idx="3340">
                  <c:v>766.43678496959774</c:v>
                </c:pt>
                <c:pt idx="3341">
                  <c:v>766.50776078772094</c:v>
                </c:pt>
                <c:pt idx="3342">
                  <c:v>766.57873505358259</c:v>
                </c:pt>
                <c:pt idx="3343">
                  <c:v>766.64970776728944</c:v>
                </c:pt>
                <c:pt idx="3344">
                  <c:v>766.72067892894859</c:v>
                </c:pt>
                <c:pt idx="3345">
                  <c:v>766.79164853865097</c:v>
                </c:pt>
                <c:pt idx="3346">
                  <c:v>766.86261659651007</c:v>
                </c:pt>
                <c:pt idx="3347">
                  <c:v>766.93358310262374</c:v>
                </c:pt>
                <c:pt idx="3348">
                  <c:v>767.00454805709194</c:v>
                </c:pt>
                <c:pt idx="3349">
                  <c:v>767.07551146001936</c:v>
                </c:pt>
                <c:pt idx="3350">
                  <c:v>767.14647331151025</c:v>
                </c:pt>
                <c:pt idx="3351">
                  <c:v>767.21743361166023</c:v>
                </c:pt>
                <c:pt idx="3352">
                  <c:v>767.2883923605782</c:v>
                </c:pt>
                <c:pt idx="3353">
                  <c:v>767.35934955836433</c:v>
                </c:pt>
                <c:pt idx="3354">
                  <c:v>767.43030520511832</c:v>
                </c:pt>
                <c:pt idx="3355">
                  <c:v>767.50125930094464</c:v>
                </c:pt>
                <c:pt idx="3356">
                  <c:v>767.57221184594778</c:v>
                </c:pt>
                <c:pt idx="3357">
                  <c:v>767.64316284022311</c:v>
                </c:pt>
                <c:pt idx="3358">
                  <c:v>767.71411228387933</c:v>
                </c:pt>
                <c:pt idx="3359">
                  <c:v>767.78506017701432</c:v>
                </c:pt>
                <c:pt idx="3360">
                  <c:v>767.85600651973232</c:v>
                </c:pt>
                <c:pt idx="3361">
                  <c:v>767.92695131213554</c:v>
                </c:pt>
                <c:pt idx="3362">
                  <c:v>767.99789455432574</c:v>
                </c:pt>
                <c:pt idx="3363">
                  <c:v>768.06883624640511</c:v>
                </c:pt>
                <c:pt idx="3364">
                  <c:v>768.13977638847587</c:v>
                </c:pt>
                <c:pt idx="3365">
                  <c:v>768.21071498063986</c:v>
                </c:pt>
                <c:pt idx="3366">
                  <c:v>768.28165202299704</c:v>
                </c:pt>
                <c:pt idx="3367">
                  <c:v>768.35258751565141</c:v>
                </c:pt>
                <c:pt idx="3368">
                  <c:v>768.42352145870746</c:v>
                </c:pt>
                <c:pt idx="3369">
                  <c:v>768.49445385226227</c:v>
                </c:pt>
                <c:pt idx="3370">
                  <c:v>768.56538469642044</c:v>
                </c:pt>
                <c:pt idx="3371">
                  <c:v>768.63631399128371</c:v>
                </c:pt>
                <c:pt idx="3372">
                  <c:v>768.70724173695419</c:v>
                </c:pt>
                <c:pt idx="3373">
                  <c:v>768.7781679335335</c:v>
                </c:pt>
                <c:pt idx="3374">
                  <c:v>768.84909258112589</c:v>
                </c:pt>
                <c:pt idx="3375">
                  <c:v>768.92001567982663</c:v>
                </c:pt>
                <c:pt idx="3376">
                  <c:v>768.99093722974646</c:v>
                </c:pt>
                <c:pt idx="3377">
                  <c:v>769.06185723098042</c:v>
                </c:pt>
                <c:pt idx="3378">
                  <c:v>769.13277568363503</c:v>
                </c:pt>
                <c:pt idx="3379">
                  <c:v>769.2036925878075</c:v>
                </c:pt>
                <c:pt idx="3380">
                  <c:v>769.27460794360434</c:v>
                </c:pt>
                <c:pt idx="3381">
                  <c:v>769.34552175112469</c:v>
                </c:pt>
                <c:pt idx="3382">
                  <c:v>769.41643401047293</c:v>
                </c:pt>
                <c:pt idx="3383">
                  <c:v>769.48734472174601</c:v>
                </c:pt>
                <c:pt idx="3384">
                  <c:v>769.55825388505036</c:v>
                </c:pt>
                <c:pt idx="3385">
                  <c:v>769.62916150048784</c:v>
                </c:pt>
                <c:pt idx="3386">
                  <c:v>769.70006756815769</c:v>
                </c:pt>
                <c:pt idx="3387">
                  <c:v>769.77097208816178</c:v>
                </c:pt>
                <c:pt idx="3388">
                  <c:v>769.84187506060391</c:v>
                </c:pt>
                <c:pt idx="3389">
                  <c:v>769.91277648558605</c:v>
                </c:pt>
                <c:pt idx="3390">
                  <c:v>769.98367636320734</c:v>
                </c:pt>
                <c:pt idx="3391">
                  <c:v>770.05457469357168</c:v>
                </c:pt>
                <c:pt idx="3392">
                  <c:v>770.12547147677844</c:v>
                </c:pt>
                <c:pt idx="3393">
                  <c:v>770.19636671293392</c:v>
                </c:pt>
                <c:pt idx="3394">
                  <c:v>770.26726040213509</c:v>
                </c:pt>
                <c:pt idx="3395">
                  <c:v>770.33815254448575</c:v>
                </c:pt>
                <c:pt idx="3396">
                  <c:v>770.40904314008753</c:v>
                </c:pt>
                <c:pt idx="3397">
                  <c:v>770.47993218904185</c:v>
                </c:pt>
                <c:pt idx="3398">
                  <c:v>770.55081969145044</c:v>
                </c:pt>
                <c:pt idx="3399">
                  <c:v>770.62170564741484</c:v>
                </c:pt>
                <c:pt idx="3400">
                  <c:v>770.69259005703884</c:v>
                </c:pt>
                <c:pt idx="3401">
                  <c:v>770.76347292041919</c:v>
                </c:pt>
                <c:pt idx="3402">
                  <c:v>770.83435423766218</c:v>
                </c:pt>
                <c:pt idx="3403">
                  <c:v>770.90523400886912</c:v>
                </c:pt>
                <c:pt idx="3404">
                  <c:v>770.97611223414151</c:v>
                </c:pt>
                <c:pt idx="3405">
                  <c:v>771.04698891357612</c:v>
                </c:pt>
                <c:pt idx="3406">
                  <c:v>771.11786404728127</c:v>
                </c:pt>
                <c:pt idx="3407">
                  <c:v>771.18873763535396</c:v>
                </c:pt>
                <c:pt idx="3408">
                  <c:v>771.25960967789774</c:v>
                </c:pt>
                <c:pt idx="3409">
                  <c:v>771.33048017501403</c:v>
                </c:pt>
                <c:pt idx="3410">
                  <c:v>771.40134912680423</c:v>
                </c:pt>
                <c:pt idx="3411">
                  <c:v>771.47221653336726</c:v>
                </c:pt>
                <c:pt idx="3412">
                  <c:v>771.54308239480918</c:v>
                </c:pt>
                <c:pt idx="3413">
                  <c:v>771.61394671122889</c:v>
                </c:pt>
                <c:pt idx="3414">
                  <c:v>771.68480948272793</c:v>
                </c:pt>
                <c:pt idx="3415">
                  <c:v>771.75567070940963</c:v>
                </c:pt>
                <c:pt idx="3416">
                  <c:v>771.82653039137085</c:v>
                </c:pt>
                <c:pt idx="3417">
                  <c:v>771.89738852872199</c:v>
                </c:pt>
                <c:pt idx="3418">
                  <c:v>771.96824512155513</c:v>
                </c:pt>
                <c:pt idx="3419">
                  <c:v>772.03910016997611</c:v>
                </c:pt>
                <c:pt idx="3420">
                  <c:v>772.10995367408589</c:v>
                </c:pt>
                <c:pt idx="3421">
                  <c:v>772.18080563398587</c:v>
                </c:pt>
                <c:pt idx="3422">
                  <c:v>772.25165604977747</c:v>
                </c:pt>
                <c:pt idx="3423">
                  <c:v>772.32250492156152</c:v>
                </c:pt>
                <c:pt idx="3424">
                  <c:v>772.3933522494392</c:v>
                </c:pt>
                <c:pt idx="3425">
                  <c:v>772.46419803351421</c:v>
                </c:pt>
                <c:pt idx="3426">
                  <c:v>772.5350422738851</c:v>
                </c:pt>
                <c:pt idx="3427">
                  <c:v>772.60588497065339</c:v>
                </c:pt>
                <c:pt idx="3428">
                  <c:v>772.67672612392221</c:v>
                </c:pt>
                <c:pt idx="3429">
                  <c:v>772.74756573379477</c:v>
                </c:pt>
                <c:pt idx="3430">
                  <c:v>772.81840380036556</c:v>
                </c:pt>
                <c:pt idx="3431">
                  <c:v>772.88924032373995</c:v>
                </c:pt>
                <c:pt idx="3432">
                  <c:v>772.9600753040238</c:v>
                </c:pt>
                <c:pt idx="3433">
                  <c:v>773.03090874130896</c:v>
                </c:pt>
                <c:pt idx="3434">
                  <c:v>773.10174063570548</c:v>
                </c:pt>
                <c:pt idx="3435">
                  <c:v>773.17257098730988</c:v>
                </c:pt>
                <c:pt idx="3436">
                  <c:v>773.24339979622312</c:v>
                </c:pt>
                <c:pt idx="3437">
                  <c:v>773.31422706254841</c:v>
                </c:pt>
                <c:pt idx="3438">
                  <c:v>773.38505278638661</c:v>
                </c:pt>
                <c:pt idx="3439">
                  <c:v>773.455876967839</c:v>
                </c:pt>
                <c:pt idx="3440">
                  <c:v>773.52669960700621</c:v>
                </c:pt>
                <c:pt idx="3441">
                  <c:v>773.5975207039869</c:v>
                </c:pt>
                <c:pt idx="3442">
                  <c:v>773.66834025888897</c:v>
                </c:pt>
                <c:pt idx="3443">
                  <c:v>773.73915827180872</c:v>
                </c:pt>
                <c:pt idx="3444">
                  <c:v>773.80997474284914</c:v>
                </c:pt>
                <c:pt idx="3445">
                  <c:v>773.88078967210902</c:v>
                </c:pt>
                <c:pt idx="3446">
                  <c:v>773.95160305969137</c:v>
                </c:pt>
                <c:pt idx="3447">
                  <c:v>774.02241490569691</c:v>
                </c:pt>
                <c:pt idx="3448">
                  <c:v>774.09322521022432</c:v>
                </c:pt>
                <c:pt idx="3449">
                  <c:v>774.16403397338127</c:v>
                </c:pt>
                <c:pt idx="3450">
                  <c:v>774.23484119526154</c:v>
                </c:pt>
                <c:pt idx="3451">
                  <c:v>774.30564687597303</c:v>
                </c:pt>
                <c:pt idx="3452">
                  <c:v>774.37645101561384</c:v>
                </c:pt>
                <c:pt idx="3453">
                  <c:v>774.44725361427822</c:v>
                </c:pt>
                <c:pt idx="3454">
                  <c:v>774.51805467208032</c:v>
                </c:pt>
                <c:pt idx="3455">
                  <c:v>774.58885418911177</c:v>
                </c:pt>
                <c:pt idx="3456">
                  <c:v>774.65965216547579</c:v>
                </c:pt>
                <c:pt idx="3457">
                  <c:v>774.73044860127504</c:v>
                </c:pt>
                <c:pt idx="3458">
                  <c:v>774.80124349660809</c:v>
                </c:pt>
                <c:pt idx="3459">
                  <c:v>774.87203685157772</c:v>
                </c:pt>
                <c:pt idx="3460">
                  <c:v>774.94282866628464</c:v>
                </c:pt>
                <c:pt idx="3461">
                  <c:v>775.01361894082947</c:v>
                </c:pt>
                <c:pt idx="3462">
                  <c:v>775.08440767531295</c:v>
                </c:pt>
                <c:pt idx="3463">
                  <c:v>775.15519486983544</c:v>
                </c:pt>
                <c:pt idx="3464">
                  <c:v>775.22598052450235</c:v>
                </c:pt>
                <c:pt idx="3465">
                  <c:v>775.2967646394095</c:v>
                </c:pt>
                <c:pt idx="3466">
                  <c:v>775.36754721465741</c:v>
                </c:pt>
                <c:pt idx="3467">
                  <c:v>775.43832825035133</c:v>
                </c:pt>
                <c:pt idx="3468">
                  <c:v>775.50910774658928</c:v>
                </c:pt>
                <c:pt idx="3469">
                  <c:v>775.5798857034722</c:v>
                </c:pt>
                <c:pt idx="3470">
                  <c:v>775.65066212110014</c:v>
                </c:pt>
                <c:pt idx="3471">
                  <c:v>775.72143699957815</c:v>
                </c:pt>
                <c:pt idx="3472">
                  <c:v>775.79221033900467</c:v>
                </c:pt>
                <c:pt idx="3473">
                  <c:v>775.86298213947782</c:v>
                </c:pt>
                <c:pt idx="3474">
                  <c:v>775.93375240110242</c:v>
                </c:pt>
                <c:pt idx="3475">
                  <c:v>776.00452112397682</c:v>
                </c:pt>
                <c:pt idx="3476">
                  <c:v>776.07528830820377</c:v>
                </c:pt>
                <c:pt idx="3477">
                  <c:v>776.14605395388332</c:v>
                </c:pt>
                <c:pt idx="3478">
                  <c:v>776.21681806111383</c:v>
                </c:pt>
                <c:pt idx="3479">
                  <c:v>776.28758063000009</c:v>
                </c:pt>
                <c:pt idx="3480">
                  <c:v>776.35834166064035</c:v>
                </c:pt>
                <c:pt idx="3481">
                  <c:v>776.42910115313487</c:v>
                </c:pt>
                <c:pt idx="3482">
                  <c:v>776.49985910758608</c:v>
                </c:pt>
                <c:pt idx="3483">
                  <c:v>776.57061552409448</c:v>
                </c:pt>
                <c:pt idx="3484">
                  <c:v>776.64137040276023</c:v>
                </c:pt>
                <c:pt idx="3485">
                  <c:v>776.71212374368611</c:v>
                </c:pt>
                <c:pt idx="3486">
                  <c:v>776.78287554696988</c:v>
                </c:pt>
                <c:pt idx="3487">
                  <c:v>776.85362581271181</c:v>
                </c:pt>
                <c:pt idx="3488">
                  <c:v>776.92437454101673</c:v>
                </c:pt>
                <c:pt idx="3489">
                  <c:v>776.99512173198036</c:v>
                </c:pt>
                <c:pt idx="3490">
                  <c:v>777.06586738570741</c:v>
                </c:pt>
                <c:pt idx="3491">
                  <c:v>777.13661150229814</c:v>
                </c:pt>
                <c:pt idx="3492">
                  <c:v>777.20735408184817</c:v>
                </c:pt>
                <c:pt idx="3493">
                  <c:v>777.27809512446436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'Hydraulic Gradient'!$L$1:$V$1</c:f>
              <c:strCache>
                <c:ptCount val="1"/>
                <c:pt idx="0">
                  <c:v>Alyeska Calcs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'Hydraulic Gradient'!$A$3:$A$15000</c:f>
              <c:numCache>
                <c:formatCode>General</c:formatCode>
                <c:ptCount val="149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</c:numCache>
            </c:numRef>
          </c:xVal>
          <c:yVal>
            <c:numRef>
              <c:f>'Hydraulic Gradient'!$P$3:$P$15000</c:f>
              <c:numCache>
                <c:formatCode>0.0000000000E+00</c:formatCode>
                <c:ptCount val="14998"/>
                <c:pt idx="0" formatCode="General">
                  <c:v>520</c:v>
                </c:pt>
                <c:pt idx="1">
                  <c:v>520.06482427420406</c:v>
                </c:pt>
                <c:pt idx="2">
                  <c:v>520.1296485508168</c:v>
                </c:pt>
                <c:pt idx="3">
                  <c:v>520.19447162872041</c:v>
                </c:pt>
                <c:pt idx="4">
                  <c:v>520.25929350806291</c:v>
                </c:pt>
                <c:pt idx="5">
                  <c:v>520.32411418891104</c:v>
                </c:pt>
                <c:pt idx="6">
                  <c:v>520.38893367133278</c:v>
                </c:pt>
                <c:pt idx="7">
                  <c:v>520.4537519553935</c:v>
                </c:pt>
                <c:pt idx="8">
                  <c:v>520.51856904116107</c:v>
                </c:pt>
                <c:pt idx="9">
                  <c:v>520.58338492870109</c:v>
                </c:pt>
                <c:pt idx="10">
                  <c:v>520.64819961808121</c:v>
                </c:pt>
                <c:pt idx="11">
                  <c:v>520.71301310936713</c:v>
                </c:pt>
                <c:pt idx="12">
                  <c:v>520.77782540262774</c:v>
                </c:pt>
                <c:pt idx="13">
                  <c:v>520.84263649792729</c:v>
                </c:pt>
                <c:pt idx="14">
                  <c:v>520.90744639533477</c:v>
                </c:pt>
                <c:pt idx="15">
                  <c:v>520.97225509491454</c:v>
                </c:pt>
                <c:pt idx="16">
                  <c:v>521.0370625967355</c:v>
                </c:pt>
                <c:pt idx="17">
                  <c:v>521.10186890086311</c:v>
                </c:pt>
                <c:pt idx="18">
                  <c:v>521.16667400736515</c:v>
                </c:pt>
                <c:pt idx="19">
                  <c:v>521.23147791630822</c:v>
                </c:pt>
                <c:pt idx="20">
                  <c:v>521.29628062775782</c:v>
                </c:pt>
                <c:pt idx="21">
                  <c:v>521.36108214178159</c:v>
                </c:pt>
                <c:pt idx="22">
                  <c:v>521.42588245844627</c:v>
                </c:pt>
                <c:pt idx="23">
                  <c:v>521.49068157781824</c:v>
                </c:pt>
                <c:pt idx="24">
                  <c:v>521.55547949996424</c:v>
                </c:pt>
                <c:pt idx="25">
                  <c:v>521.62027622495077</c:v>
                </c:pt>
                <c:pt idx="26">
                  <c:v>521.68507175284549</c:v>
                </c:pt>
                <c:pt idx="27">
                  <c:v>521.74986608371387</c:v>
                </c:pt>
                <c:pt idx="28">
                  <c:v>521.81465921762356</c:v>
                </c:pt>
                <c:pt idx="29">
                  <c:v>521.87945115464004</c:v>
                </c:pt>
                <c:pt idx="30">
                  <c:v>521.94424189483107</c:v>
                </c:pt>
                <c:pt idx="31">
                  <c:v>522.00903143826292</c:v>
                </c:pt>
                <c:pt idx="32">
                  <c:v>522.07381978500121</c:v>
                </c:pt>
                <c:pt idx="33">
                  <c:v>522.13860693511458</c:v>
                </c:pt>
                <c:pt idx="34">
                  <c:v>522.20339288866842</c:v>
                </c:pt>
                <c:pt idx="35">
                  <c:v>522.26817764572934</c:v>
                </c:pt>
                <c:pt idx="36">
                  <c:v>522.33296120636498</c:v>
                </c:pt>
                <c:pt idx="37">
                  <c:v>522.39774357063948</c:v>
                </c:pt>
                <c:pt idx="38">
                  <c:v>522.4625247386216</c:v>
                </c:pt>
                <c:pt idx="39">
                  <c:v>522.52730471037773</c:v>
                </c:pt>
                <c:pt idx="40">
                  <c:v>522.59208348597349</c:v>
                </c:pt>
                <c:pt idx="41">
                  <c:v>522.65686106547741</c:v>
                </c:pt>
                <c:pt idx="42">
                  <c:v>522.72163744895477</c:v>
                </c:pt>
                <c:pt idx="43">
                  <c:v>522.78641263647103</c:v>
                </c:pt>
                <c:pt idx="44">
                  <c:v>522.85118662809487</c:v>
                </c:pt>
                <c:pt idx="45">
                  <c:v>522.91595942389154</c:v>
                </c:pt>
                <c:pt idx="46">
                  <c:v>522.98073102392755</c:v>
                </c:pt>
                <c:pt idx="47">
                  <c:v>523.04550142827043</c:v>
                </c:pt>
                <c:pt idx="48">
                  <c:v>523.11027063698657</c:v>
                </c:pt>
                <c:pt idx="49">
                  <c:v>523.17503865014135</c:v>
                </c:pt>
                <c:pt idx="50">
                  <c:v>523.23980546780228</c:v>
                </c:pt>
                <c:pt idx="51">
                  <c:v>523.30457109003567</c:v>
                </c:pt>
                <c:pt idx="52">
                  <c:v>523.36933551690697</c:v>
                </c:pt>
                <c:pt idx="53">
                  <c:v>523.43409874848464</c:v>
                </c:pt>
                <c:pt idx="54">
                  <c:v>523.49886078483405</c:v>
                </c:pt>
                <c:pt idx="55">
                  <c:v>523.56362162602159</c:v>
                </c:pt>
                <c:pt idx="56">
                  <c:v>523.62838127211478</c:v>
                </c:pt>
                <c:pt idx="57">
                  <c:v>523.69313972317866</c:v>
                </c:pt>
                <c:pt idx="58">
                  <c:v>523.75789697927985</c:v>
                </c:pt>
                <c:pt idx="59">
                  <c:v>523.82265304048576</c:v>
                </c:pt>
                <c:pt idx="60">
                  <c:v>523.88740790686268</c:v>
                </c:pt>
                <c:pt idx="61">
                  <c:v>523.95216157847801</c:v>
                </c:pt>
                <c:pt idx="62">
                  <c:v>524.016914055396</c:v>
                </c:pt>
                <c:pt idx="63">
                  <c:v>524.08166533768406</c:v>
                </c:pt>
                <c:pt idx="64">
                  <c:v>524.1464154254096</c:v>
                </c:pt>
                <c:pt idx="65">
                  <c:v>524.21116431863891</c:v>
                </c:pt>
                <c:pt idx="66">
                  <c:v>524.27591201743621</c:v>
                </c:pt>
                <c:pt idx="67">
                  <c:v>524.34065852186995</c:v>
                </c:pt>
                <c:pt idx="68">
                  <c:v>524.40540383200641</c:v>
                </c:pt>
                <c:pt idx="69">
                  <c:v>524.47014794791073</c:v>
                </c:pt>
                <c:pt idx="70">
                  <c:v>524.53489086965044</c:v>
                </c:pt>
                <c:pt idx="71">
                  <c:v>524.59963259729273</c:v>
                </c:pt>
                <c:pt idx="72">
                  <c:v>524.66437313090285</c:v>
                </c:pt>
                <c:pt idx="73">
                  <c:v>524.72911247054617</c:v>
                </c:pt>
                <c:pt idx="74">
                  <c:v>524.79385061629091</c:v>
                </c:pt>
                <c:pt idx="75">
                  <c:v>524.85858756820346</c:v>
                </c:pt>
                <c:pt idx="76">
                  <c:v>524.92332332634896</c:v>
                </c:pt>
                <c:pt idx="77">
                  <c:v>524.98805789079472</c:v>
                </c:pt>
                <c:pt idx="78">
                  <c:v>525.05279126160588</c:v>
                </c:pt>
                <c:pt idx="79">
                  <c:v>525.11752343884973</c:v>
                </c:pt>
                <c:pt idx="80">
                  <c:v>525.18225442259256</c:v>
                </c:pt>
                <c:pt idx="81">
                  <c:v>525.24698421290168</c:v>
                </c:pt>
                <c:pt idx="82">
                  <c:v>525.31171280984108</c:v>
                </c:pt>
                <c:pt idx="83">
                  <c:v>525.37644021347921</c:v>
                </c:pt>
                <c:pt idx="84">
                  <c:v>525.44116642388121</c:v>
                </c:pt>
                <c:pt idx="85">
                  <c:v>525.50589144111427</c:v>
                </c:pt>
                <c:pt idx="86">
                  <c:v>525.57061526524456</c:v>
                </c:pt>
                <c:pt idx="87">
                  <c:v>525.63533789633732</c:v>
                </c:pt>
                <c:pt idx="88">
                  <c:v>525.70005933445975</c:v>
                </c:pt>
                <c:pt idx="89">
                  <c:v>525.76477957967791</c:v>
                </c:pt>
                <c:pt idx="90">
                  <c:v>525.82949863205818</c:v>
                </c:pt>
                <c:pt idx="91">
                  <c:v>525.8942164916665</c:v>
                </c:pt>
                <c:pt idx="92">
                  <c:v>525.9589331585704</c:v>
                </c:pt>
                <c:pt idx="93">
                  <c:v>526.02364863283356</c:v>
                </c:pt>
                <c:pt idx="94">
                  <c:v>526.0883629145244</c:v>
                </c:pt>
                <c:pt idx="95">
                  <c:v>526.15307600370909</c:v>
                </c:pt>
                <c:pt idx="96">
                  <c:v>526.21778790045266</c:v>
                </c:pt>
                <c:pt idx="97">
                  <c:v>526.28249860482219</c:v>
                </c:pt>
                <c:pt idx="98">
                  <c:v>526.34720811688396</c:v>
                </c:pt>
                <c:pt idx="99">
                  <c:v>526.41191643670516</c:v>
                </c:pt>
                <c:pt idx="100">
                  <c:v>526.47662356434967</c:v>
                </c:pt>
                <c:pt idx="101">
                  <c:v>526.54132949988457</c:v>
                </c:pt>
                <c:pt idx="102">
                  <c:v>526.60603424337728</c:v>
                </c:pt>
                <c:pt idx="103">
                  <c:v>526.6707377948926</c:v>
                </c:pt>
                <c:pt idx="104">
                  <c:v>526.73544015449784</c:v>
                </c:pt>
                <c:pt idx="105">
                  <c:v>526.80014132225892</c:v>
                </c:pt>
                <c:pt idx="106">
                  <c:v>526.86484129824191</c:v>
                </c:pt>
                <c:pt idx="107">
                  <c:v>526.92954008251183</c:v>
                </c:pt>
                <c:pt idx="108">
                  <c:v>526.99423767513599</c:v>
                </c:pt>
                <c:pt idx="109">
                  <c:v>527.05893407618021</c:v>
                </c:pt>
                <c:pt idx="110">
                  <c:v>527.12362928571065</c:v>
                </c:pt>
                <c:pt idx="111">
                  <c:v>527.18832330379439</c:v>
                </c:pt>
                <c:pt idx="112">
                  <c:v>527.25301613049635</c:v>
                </c:pt>
                <c:pt idx="113">
                  <c:v>527.3177077658836</c:v>
                </c:pt>
                <c:pt idx="114">
                  <c:v>527.38239821002219</c:v>
                </c:pt>
                <c:pt idx="115">
                  <c:v>527.44708746297817</c:v>
                </c:pt>
                <c:pt idx="116">
                  <c:v>527.51177552481761</c:v>
                </c:pt>
                <c:pt idx="117">
                  <c:v>527.57646239560529</c:v>
                </c:pt>
                <c:pt idx="118">
                  <c:v>527.6411480754083</c:v>
                </c:pt>
                <c:pt idx="119">
                  <c:v>527.70583256429279</c:v>
                </c:pt>
                <c:pt idx="120">
                  <c:v>527.77051586232562</c:v>
                </c:pt>
                <c:pt idx="121">
                  <c:v>527.83519796957171</c:v>
                </c:pt>
                <c:pt idx="122">
                  <c:v>527.89987888609812</c:v>
                </c:pt>
                <c:pt idx="123">
                  <c:v>527.96455861197092</c:v>
                </c:pt>
                <c:pt idx="124">
                  <c:v>528.02923714725591</c:v>
                </c:pt>
                <c:pt idx="125">
                  <c:v>528.09391449201917</c:v>
                </c:pt>
                <c:pt idx="126">
                  <c:v>528.15859064632662</c:v>
                </c:pt>
                <c:pt idx="127">
                  <c:v>528.2232656102442</c:v>
                </c:pt>
                <c:pt idx="128">
                  <c:v>528.28793938383774</c:v>
                </c:pt>
                <c:pt idx="129">
                  <c:v>528.35261196717329</c:v>
                </c:pt>
                <c:pt idx="130">
                  <c:v>528.4172833603177</c:v>
                </c:pt>
                <c:pt idx="131">
                  <c:v>528.48195356333702</c:v>
                </c:pt>
                <c:pt idx="132">
                  <c:v>528.54662257629593</c:v>
                </c:pt>
                <c:pt idx="133">
                  <c:v>528.61129039926152</c:v>
                </c:pt>
                <c:pt idx="134">
                  <c:v>528.67595703229972</c:v>
                </c:pt>
                <c:pt idx="135">
                  <c:v>528.74062247547636</c:v>
                </c:pt>
                <c:pt idx="136">
                  <c:v>528.80528672885737</c:v>
                </c:pt>
                <c:pt idx="137">
                  <c:v>528.8699497925096</c:v>
                </c:pt>
                <c:pt idx="138">
                  <c:v>528.93461166649786</c:v>
                </c:pt>
                <c:pt idx="139">
                  <c:v>528.9992723508891</c:v>
                </c:pt>
                <c:pt idx="140">
                  <c:v>529.06393184574813</c:v>
                </c:pt>
                <c:pt idx="141">
                  <c:v>529.12859015114191</c:v>
                </c:pt>
                <c:pt idx="142">
                  <c:v>529.19324726713626</c:v>
                </c:pt>
                <c:pt idx="143">
                  <c:v>529.25790319379689</c:v>
                </c:pt>
                <c:pt idx="144">
                  <c:v>529.32255793118975</c:v>
                </c:pt>
                <c:pt idx="145">
                  <c:v>529.38721147938077</c:v>
                </c:pt>
                <c:pt idx="146">
                  <c:v>529.45186383843554</c:v>
                </c:pt>
                <c:pt idx="147">
                  <c:v>529.51651500842001</c:v>
                </c:pt>
                <c:pt idx="148">
                  <c:v>529.58116498940092</c:v>
                </c:pt>
                <c:pt idx="149">
                  <c:v>529.6458137814443</c:v>
                </c:pt>
                <c:pt idx="150">
                  <c:v>529.71046138461463</c:v>
                </c:pt>
                <c:pt idx="151">
                  <c:v>529.77510779897898</c:v>
                </c:pt>
                <c:pt idx="152">
                  <c:v>529.83975302460294</c:v>
                </c:pt>
                <c:pt idx="153">
                  <c:v>529.90439706155246</c:v>
                </c:pt>
                <c:pt idx="154">
                  <c:v>529.96903990989324</c:v>
                </c:pt>
                <c:pt idx="155">
                  <c:v>530.03368156969213</c:v>
                </c:pt>
                <c:pt idx="156">
                  <c:v>530.09832204101383</c:v>
                </c:pt>
                <c:pt idx="157">
                  <c:v>530.16296132392392</c:v>
                </c:pt>
                <c:pt idx="158">
                  <c:v>530.22759941848949</c:v>
                </c:pt>
                <c:pt idx="159">
                  <c:v>530.29223632477601</c:v>
                </c:pt>
                <c:pt idx="160">
                  <c:v>530.35687204284932</c:v>
                </c:pt>
                <c:pt idx="161">
                  <c:v>530.42150657277523</c:v>
                </c:pt>
                <c:pt idx="162">
                  <c:v>530.48613991461934</c:v>
                </c:pt>
                <c:pt idx="163">
                  <c:v>530.55077206844851</c:v>
                </c:pt>
                <c:pt idx="164">
                  <c:v>530.6154030343273</c:v>
                </c:pt>
                <c:pt idx="165">
                  <c:v>530.68003281232268</c:v>
                </c:pt>
                <c:pt idx="166">
                  <c:v>530.74466140249899</c:v>
                </c:pt>
                <c:pt idx="167">
                  <c:v>530.8092888049232</c:v>
                </c:pt>
                <c:pt idx="168">
                  <c:v>530.87391501965976</c:v>
                </c:pt>
                <c:pt idx="169">
                  <c:v>530.93854004677564</c:v>
                </c:pt>
                <c:pt idx="170">
                  <c:v>531.00316388633632</c:v>
                </c:pt>
                <c:pt idx="171">
                  <c:v>531.06778653840752</c:v>
                </c:pt>
                <c:pt idx="172">
                  <c:v>531.13240800305596</c:v>
                </c:pt>
                <c:pt idx="173">
                  <c:v>531.19702828034735</c:v>
                </c:pt>
                <c:pt idx="174">
                  <c:v>531.26164737034617</c:v>
                </c:pt>
                <c:pt idx="175">
                  <c:v>531.32626527311925</c:v>
                </c:pt>
                <c:pt idx="176">
                  <c:v>531.39088198873208</c:v>
                </c:pt>
                <c:pt idx="177">
                  <c:v>531.45549751724934</c:v>
                </c:pt>
                <c:pt idx="178">
                  <c:v>531.52011185873755</c:v>
                </c:pt>
                <c:pt idx="179">
                  <c:v>531.58472501326241</c:v>
                </c:pt>
                <c:pt idx="180">
                  <c:v>531.64933698088953</c:v>
                </c:pt>
                <c:pt idx="181">
                  <c:v>531.71394776168688</c:v>
                </c:pt>
                <c:pt idx="182">
                  <c:v>531.77855735571768</c:v>
                </c:pt>
                <c:pt idx="183">
                  <c:v>531.84316576304741</c:v>
                </c:pt>
                <c:pt idx="184">
                  <c:v>531.90777298374292</c:v>
                </c:pt>
                <c:pt idx="185">
                  <c:v>531.9723790178698</c:v>
                </c:pt>
                <c:pt idx="186">
                  <c:v>532.03698386549229</c:v>
                </c:pt>
                <c:pt idx="187">
                  <c:v>532.10158752667837</c:v>
                </c:pt>
                <c:pt idx="188">
                  <c:v>532.16619000149251</c:v>
                </c:pt>
                <c:pt idx="189">
                  <c:v>532.23079129000132</c:v>
                </c:pt>
                <c:pt idx="190">
                  <c:v>532.29539139226915</c:v>
                </c:pt>
                <c:pt idx="191">
                  <c:v>532.3599903083616</c:v>
                </c:pt>
                <c:pt idx="192">
                  <c:v>532.42458803834529</c:v>
                </c:pt>
                <c:pt idx="193">
                  <c:v>532.48918458228582</c:v>
                </c:pt>
                <c:pt idx="194">
                  <c:v>532.55377994024855</c:v>
                </c:pt>
                <c:pt idx="195">
                  <c:v>532.61837411229908</c:v>
                </c:pt>
                <c:pt idx="196">
                  <c:v>532.68296709850301</c:v>
                </c:pt>
                <c:pt idx="197">
                  <c:v>532.74755889892572</c:v>
                </c:pt>
                <c:pt idx="198">
                  <c:v>532.81214951363381</c:v>
                </c:pt>
                <c:pt idx="199">
                  <c:v>532.87673894269176</c:v>
                </c:pt>
                <c:pt idx="200">
                  <c:v>532.94132718616606</c:v>
                </c:pt>
                <c:pt idx="201">
                  <c:v>533.00591424412107</c:v>
                </c:pt>
                <c:pt idx="202">
                  <c:v>533.07050011662341</c:v>
                </c:pt>
                <c:pt idx="203">
                  <c:v>533.13508480373969</c:v>
                </c:pt>
                <c:pt idx="204">
                  <c:v>533.19966830553403</c:v>
                </c:pt>
                <c:pt idx="205">
                  <c:v>533.26425062207215</c:v>
                </c:pt>
                <c:pt idx="206">
                  <c:v>533.32883175341931</c:v>
                </c:pt>
                <c:pt idx="207">
                  <c:v>533.39341169964223</c:v>
                </c:pt>
                <c:pt idx="208">
                  <c:v>533.45799046080617</c:v>
                </c:pt>
                <c:pt idx="209">
                  <c:v>533.5225680369756</c:v>
                </c:pt>
                <c:pt idx="210">
                  <c:v>533.58714442821702</c:v>
                </c:pt>
                <c:pt idx="211">
                  <c:v>533.65171963459579</c:v>
                </c:pt>
                <c:pt idx="212">
                  <c:v>533.71629365617719</c:v>
                </c:pt>
                <c:pt idx="213">
                  <c:v>533.78086649302679</c:v>
                </c:pt>
                <c:pt idx="214">
                  <c:v>533.84543814520998</c:v>
                </c:pt>
                <c:pt idx="215">
                  <c:v>533.9100086127944</c:v>
                </c:pt>
                <c:pt idx="216">
                  <c:v>533.97457789584303</c:v>
                </c:pt>
                <c:pt idx="217">
                  <c:v>534.03914599442135</c:v>
                </c:pt>
                <c:pt idx="218">
                  <c:v>534.10371290859587</c:v>
                </c:pt>
                <c:pt idx="219">
                  <c:v>534.16827863843309</c:v>
                </c:pt>
                <c:pt idx="220">
                  <c:v>534.23284318399612</c:v>
                </c:pt>
                <c:pt idx="221">
                  <c:v>534.29740654535135</c:v>
                </c:pt>
                <c:pt idx="222">
                  <c:v>534.36196872256528</c:v>
                </c:pt>
                <c:pt idx="223">
                  <c:v>534.42652971570215</c:v>
                </c:pt>
                <c:pt idx="224">
                  <c:v>534.49108952482834</c:v>
                </c:pt>
                <c:pt idx="225">
                  <c:v>534.5556481500081</c:v>
                </c:pt>
                <c:pt idx="226">
                  <c:v>534.62020559130895</c:v>
                </c:pt>
                <c:pt idx="227">
                  <c:v>534.6847618487941</c:v>
                </c:pt>
                <c:pt idx="228">
                  <c:v>534.74931692252983</c:v>
                </c:pt>
                <c:pt idx="229">
                  <c:v>534.81387081258265</c:v>
                </c:pt>
                <c:pt idx="230">
                  <c:v>534.87842351901668</c:v>
                </c:pt>
                <c:pt idx="231">
                  <c:v>534.94297504189717</c:v>
                </c:pt>
                <c:pt idx="232">
                  <c:v>535.00752538129063</c:v>
                </c:pt>
                <c:pt idx="233">
                  <c:v>535.07207453726232</c:v>
                </c:pt>
                <c:pt idx="234">
                  <c:v>535.13662250987636</c:v>
                </c:pt>
                <c:pt idx="235">
                  <c:v>535.20116929920016</c:v>
                </c:pt>
                <c:pt idx="236">
                  <c:v>535.26571490529693</c:v>
                </c:pt>
                <c:pt idx="237">
                  <c:v>535.33025932823296</c:v>
                </c:pt>
                <c:pt idx="238">
                  <c:v>535.39480256807451</c:v>
                </c:pt>
                <c:pt idx="239">
                  <c:v>535.45934462488572</c:v>
                </c:pt>
                <c:pt idx="240">
                  <c:v>535.52388549873194</c:v>
                </c:pt>
                <c:pt idx="241">
                  <c:v>535.58842518968049</c:v>
                </c:pt>
                <c:pt idx="242">
                  <c:v>535.65296369779446</c:v>
                </c:pt>
                <c:pt idx="243">
                  <c:v>535.71750102314024</c:v>
                </c:pt>
                <c:pt idx="244">
                  <c:v>535.78203716578298</c:v>
                </c:pt>
                <c:pt idx="245">
                  <c:v>535.84657212578782</c:v>
                </c:pt>
                <c:pt idx="246">
                  <c:v>535.91110590322114</c:v>
                </c:pt>
                <c:pt idx="247">
                  <c:v>535.97563849814696</c:v>
                </c:pt>
                <c:pt idx="248">
                  <c:v>536.04016991063042</c:v>
                </c:pt>
                <c:pt idx="249">
                  <c:v>536.10470014073906</c:v>
                </c:pt>
                <c:pt idx="250">
                  <c:v>536.16922918853572</c:v>
                </c:pt>
                <c:pt idx="251">
                  <c:v>536.23375705408785</c:v>
                </c:pt>
                <c:pt idx="252">
                  <c:v>536.29828373745841</c:v>
                </c:pt>
                <c:pt idx="253">
                  <c:v>536.36280923871357</c:v>
                </c:pt>
                <c:pt idx="254">
                  <c:v>536.42733355791961</c:v>
                </c:pt>
                <c:pt idx="255">
                  <c:v>536.49185669514065</c:v>
                </c:pt>
                <c:pt idx="256">
                  <c:v>536.55637865044287</c:v>
                </c:pt>
                <c:pt idx="257">
                  <c:v>536.62089942389036</c:v>
                </c:pt>
                <c:pt idx="258">
                  <c:v>536.6854190155492</c:v>
                </c:pt>
                <c:pt idx="259">
                  <c:v>536.74993742548463</c:v>
                </c:pt>
                <c:pt idx="260">
                  <c:v>536.81445465376169</c:v>
                </c:pt>
                <c:pt idx="261">
                  <c:v>536.87897070044664</c:v>
                </c:pt>
                <c:pt idx="262">
                  <c:v>536.94348556560351</c:v>
                </c:pt>
                <c:pt idx="263">
                  <c:v>537.00799924929845</c:v>
                </c:pt>
                <c:pt idx="264">
                  <c:v>537.07251175159536</c:v>
                </c:pt>
                <c:pt idx="265">
                  <c:v>537.13702307255949</c:v>
                </c:pt>
                <c:pt idx="266">
                  <c:v>537.20153321225803</c:v>
                </c:pt>
                <c:pt idx="267">
                  <c:v>537.26604217075374</c:v>
                </c:pt>
                <c:pt idx="268">
                  <c:v>537.33054994811414</c:v>
                </c:pt>
                <c:pt idx="269">
                  <c:v>537.39505654440188</c:v>
                </c:pt>
                <c:pt idx="270">
                  <c:v>537.45956195968427</c:v>
                </c:pt>
                <c:pt idx="271">
                  <c:v>537.52406619402529</c:v>
                </c:pt>
                <c:pt idx="272">
                  <c:v>537.58856924749205</c:v>
                </c:pt>
                <c:pt idx="273">
                  <c:v>537.6530711201475</c:v>
                </c:pt>
                <c:pt idx="274">
                  <c:v>537.71757181205783</c:v>
                </c:pt>
                <c:pt idx="275">
                  <c:v>537.78207132328794</c:v>
                </c:pt>
                <c:pt idx="276">
                  <c:v>537.84656965390184</c:v>
                </c:pt>
                <c:pt idx="277">
                  <c:v>537.91106680396661</c:v>
                </c:pt>
                <c:pt idx="278">
                  <c:v>537.97556277354624</c:v>
                </c:pt>
                <c:pt idx="279">
                  <c:v>538.04005756270681</c:v>
                </c:pt>
                <c:pt idx="280">
                  <c:v>538.10455117151218</c:v>
                </c:pt>
                <c:pt idx="281">
                  <c:v>538.16904360002854</c:v>
                </c:pt>
                <c:pt idx="282">
                  <c:v>538.2335348483208</c:v>
                </c:pt>
                <c:pt idx="283">
                  <c:v>538.29802491645376</c:v>
                </c:pt>
                <c:pt idx="284">
                  <c:v>538.36251380449266</c:v>
                </c:pt>
                <c:pt idx="285">
                  <c:v>538.42700151250335</c:v>
                </c:pt>
                <c:pt idx="286">
                  <c:v>538.49148804054983</c:v>
                </c:pt>
                <c:pt idx="287">
                  <c:v>538.55597338869813</c:v>
                </c:pt>
                <c:pt idx="288">
                  <c:v>538.62045755701308</c:v>
                </c:pt>
                <c:pt idx="289">
                  <c:v>538.68494054555856</c:v>
                </c:pt>
                <c:pt idx="290">
                  <c:v>538.74942235440074</c:v>
                </c:pt>
                <c:pt idx="291">
                  <c:v>538.81390298360441</c:v>
                </c:pt>
                <c:pt idx="292">
                  <c:v>538.87838243323563</c:v>
                </c:pt>
                <c:pt idx="293">
                  <c:v>538.94286070335716</c:v>
                </c:pt>
                <c:pt idx="294">
                  <c:v>539.00733779403595</c:v>
                </c:pt>
                <c:pt idx="295">
                  <c:v>539.0718137053359</c:v>
                </c:pt>
                <c:pt idx="296">
                  <c:v>539.13628843732295</c:v>
                </c:pt>
                <c:pt idx="297">
                  <c:v>539.20076199006201</c:v>
                </c:pt>
                <c:pt idx="298">
                  <c:v>539.26523436361799</c:v>
                </c:pt>
                <c:pt idx="299">
                  <c:v>539.32970555805571</c:v>
                </c:pt>
                <c:pt idx="300">
                  <c:v>539.39417557344007</c:v>
                </c:pt>
                <c:pt idx="301">
                  <c:v>539.45864440983701</c:v>
                </c:pt>
                <c:pt idx="302">
                  <c:v>539.52311206731042</c:v>
                </c:pt>
                <c:pt idx="303">
                  <c:v>539.58757854592614</c:v>
                </c:pt>
                <c:pt idx="304">
                  <c:v>539.65204384574781</c:v>
                </c:pt>
                <c:pt idx="305">
                  <c:v>539.71650796684264</c:v>
                </c:pt>
                <c:pt idx="306">
                  <c:v>539.78097090927429</c:v>
                </c:pt>
                <c:pt idx="307">
                  <c:v>539.84543267310755</c:v>
                </c:pt>
                <c:pt idx="308">
                  <c:v>539.90989325840724</c:v>
                </c:pt>
                <c:pt idx="309">
                  <c:v>539.97435266523826</c:v>
                </c:pt>
                <c:pt idx="310">
                  <c:v>540.03881089366644</c:v>
                </c:pt>
                <c:pt idx="311">
                  <c:v>540.10326794375669</c:v>
                </c:pt>
                <c:pt idx="312">
                  <c:v>540.16772381557257</c:v>
                </c:pt>
                <c:pt idx="313">
                  <c:v>540.23217850918115</c:v>
                </c:pt>
                <c:pt idx="314">
                  <c:v>540.29663202464496</c:v>
                </c:pt>
                <c:pt idx="315">
                  <c:v>540.36108436203108</c:v>
                </c:pt>
                <c:pt idx="316">
                  <c:v>540.42553552140419</c:v>
                </c:pt>
                <c:pt idx="317">
                  <c:v>540.48998550282681</c:v>
                </c:pt>
                <c:pt idx="318">
                  <c:v>540.55443430636592</c:v>
                </c:pt>
                <c:pt idx="319">
                  <c:v>540.61888193208631</c:v>
                </c:pt>
                <c:pt idx="320">
                  <c:v>540.68332838005279</c:v>
                </c:pt>
                <c:pt idx="321">
                  <c:v>540.74777365033003</c:v>
                </c:pt>
                <c:pt idx="322">
                  <c:v>540.81221774298274</c:v>
                </c:pt>
                <c:pt idx="323">
                  <c:v>540.87666065807559</c:v>
                </c:pt>
                <c:pt idx="324">
                  <c:v>540.94110239567465</c:v>
                </c:pt>
                <c:pt idx="325">
                  <c:v>541.00554295584323</c:v>
                </c:pt>
                <c:pt idx="326">
                  <c:v>541.06998233864738</c:v>
                </c:pt>
                <c:pt idx="327">
                  <c:v>541.13442054415168</c:v>
                </c:pt>
                <c:pt idx="328">
                  <c:v>541.19885757242082</c:v>
                </c:pt>
                <c:pt idx="329">
                  <c:v>541.2632934235196</c:v>
                </c:pt>
                <c:pt idx="330">
                  <c:v>541.32772809751259</c:v>
                </c:pt>
                <c:pt idx="331">
                  <c:v>541.3921615944646</c:v>
                </c:pt>
                <c:pt idx="332">
                  <c:v>541.45659391444121</c:v>
                </c:pt>
                <c:pt idx="333">
                  <c:v>541.52102505750725</c:v>
                </c:pt>
                <c:pt idx="334">
                  <c:v>541.58545502372624</c:v>
                </c:pt>
                <c:pt idx="335">
                  <c:v>541.64988381316391</c:v>
                </c:pt>
                <c:pt idx="336">
                  <c:v>541.71431142588597</c:v>
                </c:pt>
                <c:pt idx="337">
                  <c:v>541.77873786195482</c:v>
                </c:pt>
                <c:pt idx="338">
                  <c:v>541.84316312143756</c:v>
                </c:pt>
                <c:pt idx="339">
                  <c:v>541.90758720439749</c:v>
                </c:pt>
                <c:pt idx="340">
                  <c:v>541.97201011090044</c:v>
                </c:pt>
                <c:pt idx="341">
                  <c:v>542.03643184100974</c:v>
                </c:pt>
                <c:pt idx="342">
                  <c:v>542.10085239479133</c:v>
                </c:pt>
                <c:pt idx="343">
                  <c:v>542.1652717723108</c:v>
                </c:pt>
                <c:pt idx="344">
                  <c:v>542.22968997363057</c:v>
                </c:pt>
                <c:pt idx="345">
                  <c:v>542.29410699881748</c:v>
                </c:pt>
                <c:pt idx="346">
                  <c:v>542.35852284793498</c:v>
                </c:pt>
                <c:pt idx="347">
                  <c:v>542.42293752104877</c:v>
                </c:pt>
                <c:pt idx="348">
                  <c:v>542.48735101822228</c:v>
                </c:pt>
                <c:pt idx="349">
                  <c:v>542.55176333952124</c:v>
                </c:pt>
                <c:pt idx="350">
                  <c:v>542.61617448501022</c:v>
                </c:pt>
                <c:pt idx="351">
                  <c:v>542.68058445475481</c:v>
                </c:pt>
                <c:pt idx="352">
                  <c:v>542.74499324881742</c:v>
                </c:pt>
                <c:pt idx="353">
                  <c:v>542.80940086726469</c:v>
                </c:pt>
                <c:pt idx="354">
                  <c:v>542.87380731016026</c:v>
                </c:pt>
                <c:pt idx="355">
                  <c:v>542.93821257756963</c:v>
                </c:pt>
                <c:pt idx="356">
                  <c:v>543.00261666955623</c:v>
                </c:pt>
                <c:pt idx="357">
                  <c:v>543.06701958618578</c:v>
                </c:pt>
                <c:pt idx="358">
                  <c:v>543.13142132752375</c:v>
                </c:pt>
                <c:pt idx="359">
                  <c:v>543.19582189363359</c:v>
                </c:pt>
                <c:pt idx="360">
                  <c:v>543.26022128457873</c:v>
                </c:pt>
                <c:pt idx="361">
                  <c:v>543.3246195004258</c:v>
                </c:pt>
                <c:pt idx="362">
                  <c:v>543.38901654123947</c:v>
                </c:pt>
                <c:pt idx="363">
                  <c:v>543.4534124070841</c:v>
                </c:pt>
                <c:pt idx="364">
                  <c:v>543.51780709802301</c:v>
                </c:pt>
                <c:pt idx="365">
                  <c:v>543.5822006141218</c:v>
                </c:pt>
                <c:pt idx="366">
                  <c:v>543.64659295544516</c:v>
                </c:pt>
                <c:pt idx="367">
                  <c:v>543.71098412205833</c:v>
                </c:pt>
                <c:pt idx="368">
                  <c:v>543.77537411402591</c:v>
                </c:pt>
                <c:pt idx="369">
                  <c:v>543.83976293141018</c:v>
                </c:pt>
                <c:pt idx="370">
                  <c:v>543.90415057427776</c:v>
                </c:pt>
                <c:pt idx="371">
                  <c:v>543.96853704269313</c:v>
                </c:pt>
                <c:pt idx="372">
                  <c:v>544.03292233672062</c:v>
                </c:pt>
                <c:pt idx="373">
                  <c:v>544.09730645642583</c:v>
                </c:pt>
                <c:pt idx="374">
                  <c:v>544.16168940187197</c:v>
                </c:pt>
                <c:pt idx="375">
                  <c:v>544.22607117312361</c:v>
                </c:pt>
                <c:pt idx="376">
                  <c:v>544.29045177024511</c:v>
                </c:pt>
                <c:pt idx="377">
                  <c:v>544.35483119330195</c:v>
                </c:pt>
                <c:pt idx="378">
                  <c:v>544.41920944235846</c:v>
                </c:pt>
                <c:pt idx="379">
                  <c:v>544.48358651747913</c:v>
                </c:pt>
                <c:pt idx="380">
                  <c:v>544.54796241872828</c:v>
                </c:pt>
                <c:pt idx="381">
                  <c:v>544.61233714617038</c:v>
                </c:pt>
                <c:pt idx="382">
                  <c:v>544.67671069986977</c:v>
                </c:pt>
                <c:pt idx="383">
                  <c:v>544.74108307989184</c:v>
                </c:pt>
                <c:pt idx="384">
                  <c:v>544.80545428630103</c:v>
                </c:pt>
                <c:pt idx="385">
                  <c:v>544.86982431916158</c:v>
                </c:pt>
                <c:pt idx="386">
                  <c:v>544.93419317853784</c:v>
                </c:pt>
                <c:pt idx="387">
                  <c:v>544.99856086449438</c:v>
                </c:pt>
                <c:pt idx="388">
                  <c:v>545.06292737709418</c:v>
                </c:pt>
                <c:pt idx="389">
                  <c:v>545.12729271640387</c:v>
                </c:pt>
                <c:pt idx="390">
                  <c:v>545.19165688248677</c:v>
                </c:pt>
                <c:pt idx="391">
                  <c:v>545.25601987540801</c:v>
                </c:pt>
                <c:pt idx="392">
                  <c:v>545.32038169523219</c:v>
                </c:pt>
                <c:pt idx="393">
                  <c:v>545.38474234202351</c:v>
                </c:pt>
                <c:pt idx="394">
                  <c:v>545.44910181584623</c:v>
                </c:pt>
                <c:pt idx="395">
                  <c:v>545.51346011676469</c:v>
                </c:pt>
                <c:pt idx="396">
                  <c:v>545.57781724484425</c:v>
                </c:pt>
                <c:pt idx="397">
                  <c:v>545.642173200147</c:v>
                </c:pt>
                <c:pt idx="398">
                  <c:v>545.70652798273943</c:v>
                </c:pt>
                <c:pt idx="399">
                  <c:v>545.77088159268578</c:v>
                </c:pt>
                <c:pt idx="400">
                  <c:v>545.8352340300504</c:v>
                </c:pt>
                <c:pt idx="401">
                  <c:v>545.89958529489752</c:v>
                </c:pt>
                <c:pt idx="402">
                  <c:v>545.96393538729126</c:v>
                </c:pt>
                <c:pt idx="403">
                  <c:v>546.0282843072971</c:v>
                </c:pt>
                <c:pt idx="404">
                  <c:v>546.09263205497803</c:v>
                </c:pt>
                <c:pt idx="405">
                  <c:v>546.15697863039964</c:v>
                </c:pt>
                <c:pt idx="406">
                  <c:v>546.22132403362593</c:v>
                </c:pt>
                <c:pt idx="407">
                  <c:v>546.28566826472115</c:v>
                </c:pt>
                <c:pt idx="408">
                  <c:v>546.35001132374953</c:v>
                </c:pt>
                <c:pt idx="409">
                  <c:v>546.41435321077529</c:v>
                </c:pt>
                <c:pt idx="410">
                  <c:v>546.47869392586267</c:v>
                </c:pt>
                <c:pt idx="411">
                  <c:v>546.54303346907591</c:v>
                </c:pt>
                <c:pt idx="412">
                  <c:v>546.60737184047923</c:v>
                </c:pt>
                <c:pt idx="413">
                  <c:v>546.67170904013767</c:v>
                </c:pt>
                <c:pt idx="414">
                  <c:v>546.73604506811569</c:v>
                </c:pt>
                <c:pt idx="415">
                  <c:v>546.80037992447728</c:v>
                </c:pt>
                <c:pt idx="416">
                  <c:v>546.86471360928658</c:v>
                </c:pt>
                <c:pt idx="417">
                  <c:v>546.92904612260895</c:v>
                </c:pt>
                <c:pt idx="418">
                  <c:v>546.99337746450749</c:v>
                </c:pt>
                <c:pt idx="419">
                  <c:v>547.05770763504734</c:v>
                </c:pt>
                <c:pt idx="420">
                  <c:v>547.12203663429261</c:v>
                </c:pt>
                <c:pt idx="421">
                  <c:v>547.18636446230641</c:v>
                </c:pt>
                <c:pt idx="422">
                  <c:v>547.25069111915514</c:v>
                </c:pt>
                <c:pt idx="423">
                  <c:v>547.31501660490164</c:v>
                </c:pt>
                <c:pt idx="424">
                  <c:v>547.37934091961029</c:v>
                </c:pt>
                <c:pt idx="425">
                  <c:v>547.44366406334609</c:v>
                </c:pt>
                <c:pt idx="426">
                  <c:v>547.50798603617216</c:v>
                </c:pt>
                <c:pt idx="427">
                  <c:v>547.57230683815362</c:v>
                </c:pt>
                <c:pt idx="428">
                  <c:v>547.63662646935461</c:v>
                </c:pt>
                <c:pt idx="429">
                  <c:v>547.70094492983924</c:v>
                </c:pt>
                <c:pt idx="430">
                  <c:v>547.76526221967151</c:v>
                </c:pt>
                <c:pt idx="431">
                  <c:v>547.82957833891555</c:v>
                </c:pt>
                <c:pt idx="432">
                  <c:v>547.8938932876365</c:v>
                </c:pt>
                <c:pt idx="433">
                  <c:v>547.95820706589745</c:v>
                </c:pt>
                <c:pt idx="434">
                  <c:v>548.02251967376333</c:v>
                </c:pt>
                <c:pt idx="435">
                  <c:v>548.08683111129835</c:v>
                </c:pt>
                <c:pt idx="436">
                  <c:v>548.15114137856654</c:v>
                </c:pt>
                <c:pt idx="437">
                  <c:v>548.215450475632</c:v>
                </c:pt>
                <c:pt idx="438">
                  <c:v>548.27975840255976</c:v>
                </c:pt>
                <c:pt idx="439">
                  <c:v>548.34406515941384</c:v>
                </c:pt>
                <c:pt idx="440">
                  <c:v>548.40837074625836</c:v>
                </c:pt>
                <c:pt idx="441">
                  <c:v>548.47267516315617</c:v>
                </c:pt>
                <c:pt idx="442">
                  <c:v>548.53697841017231</c:v>
                </c:pt>
                <c:pt idx="443">
                  <c:v>548.6012804873709</c:v>
                </c:pt>
                <c:pt idx="444">
                  <c:v>548.66558139481583</c:v>
                </c:pt>
                <c:pt idx="445">
                  <c:v>548.72988113257236</c:v>
                </c:pt>
                <c:pt idx="446">
                  <c:v>548.79417970070324</c:v>
                </c:pt>
                <c:pt idx="447">
                  <c:v>548.85847709927361</c:v>
                </c:pt>
                <c:pt idx="448">
                  <c:v>548.92277332834738</c:v>
                </c:pt>
                <c:pt idx="449">
                  <c:v>548.98706838798751</c:v>
                </c:pt>
                <c:pt idx="450">
                  <c:v>549.05136227825903</c:v>
                </c:pt>
                <c:pt idx="451">
                  <c:v>549.11565499922699</c:v>
                </c:pt>
                <c:pt idx="452">
                  <c:v>549.17994655095538</c:v>
                </c:pt>
                <c:pt idx="453">
                  <c:v>549.24423693350695</c:v>
                </c:pt>
                <c:pt idx="454">
                  <c:v>549.30852614694686</c:v>
                </c:pt>
                <c:pt idx="455">
                  <c:v>549.37281419133888</c:v>
                </c:pt>
                <c:pt idx="456">
                  <c:v>549.437101066747</c:v>
                </c:pt>
                <c:pt idx="457">
                  <c:v>549.50138677323537</c:v>
                </c:pt>
                <c:pt idx="458">
                  <c:v>549.56567131086763</c:v>
                </c:pt>
                <c:pt idx="459">
                  <c:v>549.62995467970779</c:v>
                </c:pt>
                <c:pt idx="460">
                  <c:v>549.69423687982078</c:v>
                </c:pt>
                <c:pt idx="461">
                  <c:v>549.75851791127047</c:v>
                </c:pt>
                <c:pt idx="462">
                  <c:v>549.82279777412089</c:v>
                </c:pt>
                <c:pt idx="463">
                  <c:v>549.88707646843591</c:v>
                </c:pt>
                <c:pt idx="464">
                  <c:v>549.95135399427932</c:v>
                </c:pt>
                <c:pt idx="465">
                  <c:v>550.015630351715</c:v>
                </c:pt>
                <c:pt idx="466">
                  <c:v>550.079905540808</c:v>
                </c:pt>
                <c:pt idx="467">
                  <c:v>550.14417956162106</c:v>
                </c:pt>
                <c:pt idx="468">
                  <c:v>550.2084524142191</c:v>
                </c:pt>
                <c:pt idx="469">
                  <c:v>550.272724098666</c:v>
                </c:pt>
                <c:pt idx="470">
                  <c:v>550.33699461502556</c:v>
                </c:pt>
                <c:pt idx="471">
                  <c:v>550.40126396336166</c:v>
                </c:pt>
                <c:pt idx="472">
                  <c:v>550.46553214373921</c:v>
                </c:pt>
                <c:pt idx="473">
                  <c:v>550.52979915622097</c:v>
                </c:pt>
                <c:pt idx="474">
                  <c:v>550.59406500087175</c:v>
                </c:pt>
                <c:pt idx="475">
                  <c:v>550.65832967775555</c:v>
                </c:pt>
                <c:pt idx="476">
                  <c:v>550.72259318693602</c:v>
                </c:pt>
                <c:pt idx="477">
                  <c:v>550.78685552847696</c:v>
                </c:pt>
                <c:pt idx="478">
                  <c:v>550.85111670244225</c:v>
                </c:pt>
                <c:pt idx="479">
                  <c:v>550.91537670889556</c:v>
                </c:pt>
                <c:pt idx="480">
                  <c:v>550.97963554790306</c:v>
                </c:pt>
                <c:pt idx="481">
                  <c:v>551.04389321952624</c:v>
                </c:pt>
                <c:pt idx="482">
                  <c:v>551.10814972382991</c:v>
                </c:pt>
                <c:pt idx="483">
                  <c:v>551.17240506087785</c:v>
                </c:pt>
                <c:pt idx="484">
                  <c:v>551.23665923073395</c:v>
                </c:pt>
                <c:pt idx="485">
                  <c:v>551.3009122334629</c:v>
                </c:pt>
                <c:pt idx="486">
                  <c:v>551.36516406912756</c:v>
                </c:pt>
                <c:pt idx="487">
                  <c:v>551.42941473779149</c:v>
                </c:pt>
                <c:pt idx="488">
                  <c:v>551.49366423951949</c:v>
                </c:pt>
                <c:pt idx="489">
                  <c:v>551.55791257437545</c:v>
                </c:pt>
                <c:pt idx="490">
                  <c:v>551.62215974242406</c:v>
                </c:pt>
                <c:pt idx="491">
                  <c:v>551.68640574372807</c:v>
                </c:pt>
                <c:pt idx="492">
                  <c:v>551.75065057835104</c:v>
                </c:pt>
                <c:pt idx="493">
                  <c:v>551.81489424635674</c:v>
                </c:pt>
                <c:pt idx="494">
                  <c:v>551.879136747811</c:v>
                </c:pt>
                <c:pt idx="495">
                  <c:v>551.94337808277555</c:v>
                </c:pt>
                <c:pt idx="496">
                  <c:v>552.00761825131497</c:v>
                </c:pt>
                <c:pt idx="497">
                  <c:v>552.07185725349291</c:v>
                </c:pt>
                <c:pt idx="498">
                  <c:v>552.13609508937429</c:v>
                </c:pt>
                <c:pt idx="499">
                  <c:v>552.20033175902165</c:v>
                </c:pt>
                <c:pt idx="500">
                  <c:v>552.26456726249864</c:v>
                </c:pt>
                <c:pt idx="501">
                  <c:v>552.32880159986996</c:v>
                </c:pt>
                <c:pt idx="502">
                  <c:v>552.3930347712004</c:v>
                </c:pt>
                <c:pt idx="503">
                  <c:v>552.45726677655136</c:v>
                </c:pt>
                <c:pt idx="504">
                  <c:v>552.52149761598776</c:v>
                </c:pt>
                <c:pt idx="505">
                  <c:v>552.58572728957301</c:v>
                </c:pt>
                <c:pt idx="506">
                  <c:v>552.6499557973732</c:v>
                </c:pt>
                <c:pt idx="507">
                  <c:v>552.71418313944957</c:v>
                </c:pt>
                <c:pt idx="508">
                  <c:v>552.77840931586684</c:v>
                </c:pt>
                <c:pt idx="509">
                  <c:v>552.84263432668865</c:v>
                </c:pt>
                <c:pt idx="510">
                  <c:v>552.90685817197857</c:v>
                </c:pt>
                <c:pt idx="511">
                  <c:v>552.97108085180025</c:v>
                </c:pt>
                <c:pt idx="512">
                  <c:v>553.03530236621725</c:v>
                </c:pt>
                <c:pt idx="513">
                  <c:v>553.09952271529426</c:v>
                </c:pt>
                <c:pt idx="514">
                  <c:v>553.16374189909493</c:v>
                </c:pt>
                <c:pt idx="515">
                  <c:v>553.22795991768271</c:v>
                </c:pt>
                <c:pt idx="516">
                  <c:v>553.29217677112126</c:v>
                </c:pt>
                <c:pt idx="517">
                  <c:v>553.35639245947425</c:v>
                </c:pt>
                <c:pt idx="518">
                  <c:v>553.42060698280511</c:v>
                </c:pt>
                <c:pt idx="519">
                  <c:v>553.48482034117842</c:v>
                </c:pt>
                <c:pt idx="520">
                  <c:v>553.54903253465784</c:v>
                </c:pt>
                <c:pt idx="521">
                  <c:v>553.61324356330567</c:v>
                </c:pt>
                <c:pt idx="522">
                  <c:v>553.67745342718774</c:v>
                </c:pt>
                <c:pt idx="523">
                  <c:v>553.74166212636658</c:v>
                </c:pt>
                <c:pt idx="524">
                  <c:v>553.8058696609055</c:v>
                </c:pt>
                <c:pt idx="525">
                  <c:v>553.87007603086931</c:v>
                </c:pt>
                <c:pt idx="526">
                  <c:v>553.93428123632032</c:v>
                </c:pt>
                <c:pt idx="527">
                  <c:v>553.99848527732206</c:v>
                </c:pt>
                <c:pt idx="528">
                  <c:v>554.06268815394037</c:v>
                </c:pt>
                <c:pt idx="529">
                  <c:v>554.12688986623743</c:v>
                </c:pt>
                <c:pt idx="530">
                  <c:v>554.19109041427669</c:v>
                </c:pt>
                <c:pt idx="531">
                  <c:v>554.25528979812293</c:v>
                </c:pt>
                <c:pt idx="532">
                  <c:v>554.31948801783847</c:v>
                </c:pt>
                <c:pt idx="533">
                  <c:v>554.38368507348787</c:v>
                </c:pt>
                <c:pt idx="534">
                  <c:v>554.44788096513344</c:v>
                </c:pt>
                <c:pt idx="535">
                  <c:v>554.51207569283974</c:v>
                </c:pt>
                <c:pt idx="536">
                  <c:v>554.57626925667137</c:v>
                </c:pt>
                <c:pt idx="537">
                  <c:v>554.6404616566906</c:v>
                </c:pt>
                <c:pt idx="538">
                  <c:v>554.70465289296203</c:v>
                </c:pt>
                <c:pt idx="539">
                  <c:v>554.76884296554795</c:v>
                </c:pt>
                <c:pt idx="540">
                  <c:v>554.83303187451293</c:v>
                </c:pt>
                <c:pt idx="541">
                  <c:v>554.89721961992041</c:v>
                </c:pt>
                <c:pt idx="542">
                  <c:v>554.96140620183382</c:v>
                </c:pt>
                <c:pt idx="543">
                  <c:v>555.02559162031775</c:v>
                </c:pt>
                <c:pt idx="544">
                  <c:v>555.08977587543427</c:v>
                </c:pt>
                <c:pt idx="545">
                  <c:v>555.15395896724704</c:v>
                </c:pt>
                <c:pt idx="546">
                  <c:v>555.21814089582028</c:v>
                </c:pt>
                <c:pt idx="547">
                  <c:v>555.28232166121757</c:v>
                </c:pt>
                <c:pt idx="548">
                  <c:v>555.3465012635022</c:v>
                </c:pt>
                <c:pt idx="549">
                  <c:v>555.41067970273764</c:v>
                </c:pt>
                <c:pt idx="550">
                  <c:v>555.47485697898719</c:v>
                </c:pt>
                <c:pt idx="551">
                  <c:v>555.53903309231521</c:v>
                </c:pt>
                <c:pt idx="552">
                  <c:v>555.6032080427841</c:v>
                </c:pt>
                <c:pt idx="553">
                  <c:v>555.66738183045936</c:v>
                </c:pt>
                <c:pt idx="554">
                  <c:v>555.73155445540215</c:v>
                </c:pt>
                <c:pt idx="555">
                  <c:v>555.79572591767806</c:v>
                </c:pt>
                <c:pt idx="556">
                  <c:v>555.85989621734927</c:v>
                </c:pt>
                <c:pt idx="557">
                  <c:v>555.92406535448026</c:v>
                </c:pt>
                <c:pt idx="558">
                  <c:v>555.98823332913321</c:v>
                </c:pt>
                <c:pt idx="559">
                  <c:v>556.05240014137246</c:v>
                </c:pt>
                <c:pt idx="560">
                  <c:v>556.11656579126145</c:v>
                </c:pt>
                <c:pt idx="561">
                  <c:v>556.18073027886237</c:v>
                </c:pt>
                <c:pt idx="562">
                  <c:v>556.24489360424047</c:v>
                </c:pt>
                <c:pt idx="563">
                  <c:v>556.30905576745829</c:v>
                </c:pt>
                <c:pt idx="564">
                  <c:v>556.37321676858005</c:v>
                </c:pt>
                <c:pt idx="565">
                  <c:v>556.43737660766794</c:v>
                </c:pt>
                <c:pt idx="566">
                  <c:v>556.50153528478745</c:v>
                </c:pt>
                <c:pt idx="567">
                  <c:v>556.56569279999962</c:v>
                </c:pt>
                <c:pt idx="568">
                  <c:v>556.62984915336995</c:v>
                </c:pt>
                <c:pt idx="569">
                  <c:v>556.6940043449606</c:v>
                </c:pt>
                <c:pt idx="570">
                  <c:v>556.75815837483583</c:v>
                </c:pt>
                <c:pt idx="571">
                  <c:v>556.82231124305792</c:v>
                </c:pt>
                <c:pt idx="572">
                  <c:v>556.88646294969124</c:v>
                </c:pt>
                <c:pt idx="573">
                  <c:v>556.95061349479886</c:v>
                </c:pt>
                <c:pt idx="574">
                  <c:v>557.01476287844412</c:v>
                </c:pt>
                <c:pt idx="575">
                  <c:v>557.07891110069022</c:v>
                </c:pt>
                <c:pt idx="576">
                  <c:v>557.1430581616014</c:v>
                </c:pt>
                <c:pt idx="577">
                  <c:v>557.20720406123985</c:v>
                </c:pt>
                <c:pt idx="578">
                  <c:v>557.27134879967093</c:v>
                </c:pt>
                <c:pt idx="579">
                  <c:v>557.3354923769557</c:v>
                </c:pt>
                <c:pt idx="580">
                  <c:v>557.39963479315952</c:v>
                </c:pt>
                <c:pt idx="581">
                  <c:v>557.46377604834447</c:v>
                </c:pt>
                <c:pt idx="582">
                  <c:v>557.52791614257364</c:v>
                </c:pt>
                <c:pt idx="583">
                  <c:v>557.59205507591139</c:v>
                </c:pt>
                <c:pt idx="584">
                  <c:v>557.65619284842103</c:v>
                </c:pt>
                <c:pt idx="585">
                  <c:v>557.72032946016543</c:v>
                </c:pt>
                <c:pt idx="586">
                  <c:v>557.78446491120803</c:v>
                </c:pt>
                <c:pt idx="587">
                  <c:v>557.84859920161182</c:v>
                </c:pt>
                <c:pt idx="588">
                  <c:v>557.91273233144</c:v>
                </c:pt>
                <c:pt idx="589">
                  <c:v>557.97686430075669</c:v>
                </c:pt>
                <c:pt idx="590">
                  <c:v>558.0409951096251</c:v>
                </c:pt>
                <c:pt idx="591">
                  <c:v>558.10512475810845</c:v>
                </c:pt>
                <c:pt idx="592">
                  <c:v>558.16925324626982</c:v>
                </c:pt>
                <c:pt idx="593">
                  <c:v>558.23338057417232</c:v>
                </c:pt>
                <c:pt idx="594">
                  <c:v>558.29750674188017</c:v>
                </c:pt>
                <c:pt idx="595">
                  <c:v>558.36163174945523</c:v>
                </c:pt>
                <c:pt idx="596">
                  <c:v>558.42575559696195</c:v>
                </c:pt>
                <c:pt idx="597">
                  <c:v>558.4898782844632</c:v>
                </c:pt>
                <c:pt idx="598">
                  <c:v>558.55399981202106</c:v>
                </c:pt>
                <c:pt idx="599">
                  <c:v>558.61812017970078</c:v>
                </c:pt>
                <c:pt idx="600">
                  <c:v>558.68223938756432</c:v>
                </c:pt>
                <c:pt idx="601">
                  <c:v>558.74635743567592</c:v>
                </c:pt>
                <c:pt idx="602">
                  <c:v>558.81047432409866</c:v>
                </c:pt>
                <c:pt idx="603">
                  <c:v>558.8745900528944</c:v>
                </c:pt>
                <c:pt idx="604">
                  <c:v>558.93870462212737</c:v>
                </c:pt>
                <c:pt idx="605">
                  <c:v>559.00281803186056</c:v>
                </c:pt>
                <c:pt idx="606">
                  <c:v>559.06693028215818</c:v>
                </c:pt>
                <c:pt idx="607">
                  <c:v>559.13104137308324</c:v>
                </c:pt>
                <c:pt idx="608">
                  <c:v>559.19515130469756</c:v>
                </c:pt>
                <c:pt idx="609">
                  <c:v>559.25926007706539</c:v>
                </c:pt>
                <c:pt idx="610">
                  <c:v>559.3233676902496</c:v>
                </c:pt>
                <c:pt idx="611">
                  <c:v>559.38747414431339</c:v>
                </c:pt>
                <c:pt idx="612">
                  <c:v>559.45157943931963</c:v>
                </c:pt>
                <c:pt idx="613">
                  <c:v>559.51568357533256</c:v>
                </c:pt>
                <c:pt idx="614">
                  <c:v>559.57978655241402</c:v>
                </c:pt>
                <c:pt idx="615">
                  <c:v>559.64388837062791</c:v>
                </c:pt>
                <c:pt idx="616">
                  <c:v>559.70798903003856</c:v>
                </c:pt>
                <c:pt idx="617">
                  <c:v>559.77208853070658</c:v>
                </c:pt>
                <c:pt idx="618">
                  <c:v>559.83618687269723</c:v>
                </c:pt>
                <c:pt idx="619">
                  <c:v>559.90028405607347</c:v>
                </c:pt>
                <c:pt idx="620">
                  <c:v>559.96438008089717</c:v>
                </c:pt>
                <c:pt idx="621">
                  <c:v>560.02847494723233</c:v>
                </c:pt>
                <c:pt idx="622">
                  <c:v>560.09256865514192</c:v>
                </c:pt>
                <c:pt idx="623">
                  <c:v>560.15666120468882</c:v>
                </c:pt>
                <c:pt idx="624">
                  <c:v>560.22075259593601</c:v>
                </c:pt>
                <c:pt idx="625">
                  <c:v>560.2848428289476</c:v>
                </c:pt>
                <c:pt idx="626">
                  <c:v>560.34893190378523</c:v>
                </c:pt>
                <c:pt idx="627">
                  <c:v>560.41301982051311</c:v>
                </c:pt>
                <c:pt idx="628">
                  <c:v>560.47710657919401</c:v>
                </c:pt>
                <c:pt idx="629">
                  <c:v>560.54119217989091</c:v>
                </c:pt>
                <c:pt idx="630">
                  <c:v>560.60527662266668</c:v>
                </c:pt>
                <c:pt idx="631">
                  <c:v>560.66935990758532</c:v>
                </c:pt>
                <c:pt idx="632">
                  <c:v>560.7334420347097</c:v>
                </c:pt>
                <c:pt idx="633">
                  <c:v>560.79752300410166</c:v>
                </c:pt>
                <c:pt idx="634">
                  <c:v>560.86160281582522</c:v>
                </c:pt>
                <c:pt idx="635">
                  <c:v>560.92568146994415</c:v>
                </c:pt>
                <c:pt idx="636">
                  <c:v>560.98975896651928</c:v>
                </c:pt>
                <c:pt idx="637">
                  <c:v>561.05383530561562</c:v>
                </c:pt>
                <c:pt idx="638">
                  <c:v>561.11791048729606</c:v>
                </c:pt>
                <c:pt idx="639">
                  <c:v>561.18198451162334</c:v>
                </c:pt>
                <c:pt idx="640">
                  <c:v>561.24605737865932</c:v>
                </c:pt>
                <c:pt idx="641">
                  <c:v>561.31012908846787</c:v>
                </c:pt>
                <c:pt idx="642">
                  <c:v>561.37419964111291</c:v>
                </c:pt>
                <c:pt idx="643">
                  <c:v>561.4382690366574</c:v>
                </c:pt>
                <c:pt idx="644">
                  <c:v>561.50233727516297</c:v>
                </c:pt>
                <c:pt idx="645">
                  <c:v>561.5664043566934</c:v>
                </c:pt>
                <c:pt idx="646">
                  <c:v>561.63047028131166</c:v>
                </c:pt>
                <c:pt idx="647">
                  <c:v>561.6945350490804</c:v>
                </c:pt>
                <c:pt idx="648">
                  <c:v>561.7585986600626</c:v>
                </c:pt>
                <c:pt idx="649">
                  <c:v>561.82266111432102</c:v>
                </c:pt>
                <c:pt idx="650">
                  <c:v>561.88672241191944</c:v>
                </c:pt>
                <c:pt idx="651">
                  <c:v>561.9507825529206</c:v>
                </c:pt>
                <c:pt idx="652">
                  <c:v>562.01484153738738</c:v>
                </c:pt>
                <c:pt idx="653">
                  <c:v>562.07889936538254</c:v>
                </c:pt>
                <c:pt idx="654">
                  <c:v>562.14295603696883</c:v>
                </c:pt>
                <c:pt idx="655">
                  <c:v>562.20701155221002</c:v>
                </c:pt>
                <c:pt idx="656">
                  <c:v>562.27106591116899</c:v>
                </c:pt>
                <c:pt idx="657">
                  <c:v>562.33511911390724</c:v>
                </c:pt>
                <c:pt idx="658">
                  <c:v>562.39917116048878</c:v>
                </c:pt>
                <c:pt idx="659">
                  <c:v>562.46322205097624</c:v>
                </c:pt>
                <c:pt idx="660">
                  <c:v>562.52727178543341</c:v>
                </c:pt>
                <c:pt idx="661">
                  <c:v>562.59132036392305</c:v>
                </c:pt>
                <c:pt idx="662">
                  <c:v>562.65536778650562</c:v>
                </c:pt>
                <c:pt idx="663">
                  <c:v>562.71941405324617</c:v>
                </c:pt>
                <c:pt idx="664">
                  <c:v>562.78345916420835</c:v>
                </c:pt>
                <c:pt idx="665">
                  <c:v>562.8475031194539</c:v>
                </c:pt>
                <c:pt idx="666">
                  <c:v>562.91154591904638</c:v>
                </c:pt>
                <c:pt idx="667">
                  <c:v>562.97558756304761</c:v>
                </c:pt>
                <c:pt idx="668">
                  <c:v>563.03962805152014</c:v>
                </c:pt>
                <c:pt idx="669">
                  <c:v>563.10366738452774</c:v>
                </c:pt>
                <c:pt idx="670">
                  <c:v>563.16770556213316</c:v>
                </c:pt>
                <c:pt idx="671">
                  <c:v>563.23174258440008</c:v>
                </c:pt>
                <c:pt idx="672">
                  <c:v>563.29577845139011</c:v>
                </c:pt>
                <c:pt idx="673">
                  <c:v>563.35981316316702</c:v>
                </c:pt>
                <c:pt idx="674">
                  <c:v>563.42384671979232</c:v>
                </c:pt>
                <c:pt idx="675">
                  <c:v>563.48787912132968</c:v>
                </c:pt>
                <c:pt idx="676">
                  <c:v>563.55191036784186</c:v>
                </c:pt>
                <c:pt idx="677">
                  <c:v>563.61594045939125</c:v>
                </c:pt>
                <c:pt idx="678">
                  <c:v>563.67996939604188</c:v>
                </c:pt>
                <c:pt idx="679">
                  <c:v>563.74399717785502</c:v>
                </c:pt>
                <c:pt idx="680">
                  <c:v>563.80802380489445</c:v>
                </c:pt>
                <c:pt idx="681">
                  <c:v>563.87204927722291</c:v>
                </c:pt>
                <c:pt idx="682">
                  <c:v>563.93607359490181</c:v>
                </c:pt>
                <c:pt idx="683">
                  <c:v>564.00009675799595</c:v>
                </c:pt>
                <c:pt idx="684">
                  <c:v>564.06411876656659</c:v>
                </c:pt>
                <c:pt idx="685">
                  <c:v>564.12813962067764</c:v>
                </c:pt>
                <c:pt idx="686">
                  <c:v>564.19215932039174</c:v>
                </c:pt>
                <c:pt idx="687">
                  <c:v>564.25617786577129</c:v>
                </c:pt>
                <c:pt idx="688">
                  <c:v>564.32019525687895</c:v>
                </c:pt>
                <c:pt idx="689">
                  <c:v>564.38421149377723</c:v>
                </c:pt>
                <c:pt idx="690">
                  <c:v>564.44822657652969</c:v>
                </c:pt>
                <c:pt idx="691">
                  <c:v>564.51224050519795</c:v>
                </c:pt>
                <c:pt idx="692">
                  <c:v>564.57625327984454</c:v>
                </c:pt>
                <c:pt idx="693">
                  <c:v>564.640264900533</c:v>
                </c:pt>
                <c:pt idx="694">
                  <c:v>564.704275367327</c:v>
                </c:pt>
                <c:pt idx="695">
                  <c:v>564.76828468028782</c:v>
                </c:pt>
                <c:pt idx="696">
                  <c:v>564.83229283947821</c:v>
                </c:pt>
                <c:pt idx="697">
                  <c:v>564.89629984496173</c:v>
                </c:pt>
                <c:pt idx="698">
                  <c:v>564.96030569680067</c:v>
                </c:pt>
                <c:pt idx="699">
                  <c:v>565.02431039505768</c:v>
                </c:pt>
                <c:pt idx="700">
                  <c:v>565.08831393979528</c:v>
                </c:pt>
                <c:pt idx="701">
                  <c:v>565.15231633107703</c:v>
                </c:pt>
                <c:pt idx="702">
                  <c:v>565.21631756896431</c:v>
                </c:pt>
                <c:pt idx="703">
                  <c:v>565.28031765352068</c:v>
                </c:pt>
                <c:pt idx="704">
                  <c:v>565.34431658480867</c:v>
                </c:pt>
                <c:pt idx="705">
                  <c:v>565.40831436289068</c:v>
                </c:pt>
                <c:pt idx="706">
                  <c:v>565.47231098782913</c:v>
                </c:pt>
                <c:pt idx="707">
                  <c:v>565.53630645968769</c:v>
                </c:pt>
                <c:pt idx="708">
                  <c:v>565.60030077852764</c:v>
                </c:pt>
                <c:pt idx="709">
                  <c:v>565.66429394441252</c:v>
                </c:pt>
                <c:pt idx="710">
                  <c:v>565.72828595740475</c:v>
                </c:pt>
                <c:pt idx="711">
                  <c:v>565.79227681756572</c:v>
                </c:pt>
                <c:pt idx="712">
                  <c:v>565.85626652495887</c:v>
                </c:pt>
                <c:pt idx="713">
                  <c:v>565.92025507964775</c:v>
                </c:pt>
                <c:pt idx="714">
                  <c:v>565.98424248169374</c:v>
                </c:pt>
                <c:pt idx="715">
                  <c:v>566.04822873116029</c:v>
                </c:pt>
                <c:pt idx="716">
                  <c:v>566.1122138281097</c:v>
                </c:pt>
                <c:pt idx="717">
                  <c:v>566.1761977726045</c:v>
                </c:pt>
                <c:pt idx="718">
                  <c:v>566.24018056470698</c:v>
                </c:pt>
                <c:pt idx="719">
                  <c:v>566.30416220448069</c:v>
                </c:pt>
                <c:pt idx="720">
                  <c:v>566.36814269198794</c:v>
                </c:pt>
                <c:pt idx="721">
                  <c:v>566.43212202729012</c:v>
                </c:pt>
                <c:pt idx="722">
                  <c:v>566.49610021045066</c:v>
                </c:pt>
                <c:pt idx="723">
                  <c:v>566.56007724153301</c:v>
                </c:pt>
                <c:pt idx="724">
                  <c:v>566.62405312059946</c:v>
                </c:pt>
                <c:pt idx="725">
                  <c:v>566.68802784771128</c:v>
                </c:pt>
                <c:pt idx="726">
                  <c:v>566.75200142293181</c:v>
                </c:pt>
                <c:pt idx="727">
                  <c:v>566.81597384632357</c:v>
                </c:pt>
                <c:pt idx="728">
                  <c:v>566.87994511794886</c:v>
                </c:pt>
                <c:pt idx="729">
                  <c:v>566.94391523786999</c:v>
                </c:pt>
                <c:pt idx="730">
                  <c:v>567.00788420614924</c:v>
                </c:pt>
                <c:pt idx="731">
                  <c:v>567.07185202285007</c:v>
                </c:pt>
                <c:pt idx="732">
                  <c:v>567.13581868803476</c:v>
                </c:pt>
                <c:pt idx="733">
                  <c:v>567.19978420176449</c:v>
                </c:pt>
                <c:pt idx="734">
                  <c:v>567.26374856410268</c:v>
                </c:pt>
                <c:pt idx="735">
                  <c:v>567.32771177511268</c:v>
                </c:pt>
                <c:pt idx="736">
                  <c:v>567.39167383485574</c:v>
                </c:pt>
                <c:pt idx="737">
                  <c:v>567.45563474339519</c:v>
                </c:pt>
                <c:pt idx="738">
                  <c:v>567.51959450079221</c:v>
                </c:pt>
                <c:pt idx="739">
                  <c:v>567.58355310711022</c:v>
                </c:pt>
                <c:pt idx="740">
                  <c:v>567.64751056241141</c:v>
                </c:pt>
                <c:pt idx="741">
                  <c:v>567.71146686675911</c:v>
                </c:pt>
                <c:pt idx="742">
                  <c:v>567.77542202021573</c:v>
                </c:pt>
                <c:pt idx="743">
                  <c:v>567.83937602284345</c:v>
                </c:pt>
                <c:pt idx="744">
                  <c:v>567.90332887470333</c:v>
                </c:pt>
                <c:pt idx="745">
                  <c:v>567.96728057585881</c:v>
                </c:pt>
                <c:pt idx="746">
                  <c:v>568.03123112637309</c:v>
                </c:pt>
                <c:pt idx="747">
                  <c:v>568.09518052630733</c:v>
                </c:pt>
                <c:pt idx="748">
                  <c:v>568.15912877572373</c:v>
                </c:pt>
                <c:pt idx="749">
                  <c:v>568.22307587468561</c:v>
                </c:pt>
                <c:pt idx="750">
                  <c:v>568.28702182325526</c:v>
                </c:pt>
                <c:pt idx="751">
                  <c:v>568.35096662149476</c:v>
                </c:pt>
                <c:pt idx="752">
                  <c:v>568.41491026946755</c:v>
                </c:pt>
                <c:pt idx="753">
                  <c:v>568.47885276723457</c:v>
                </c:pt>
                <c:pt idx="754">
                  <c:v>568.54279411485913</c:v>
                </c:pt>
                <c:pt idx="755">
                  <c:v>568.60673431240343</c:v>
                </c:pt>
                <c:pt idx="756">
                  <c:v>568.67067335992965</c:v>
                </c:pt>
                <c:pt idx="757">
                  <c:v>568.73461125749986</c:v>
                </c:pt>
                <c:pt idx="758">
                  <c:v>568.79854800517637</c:v>
                </c:pt>
                <c:pt idx="759">
                  <c:v>568.86248360302136</c:v>
                </c:pt>
                <c:pt idx="760">
                  <c:v>568.92641805109895</c:v>
                </c:pt>
                <c:pt idx="761">
                  <c:v>568.99035134947042</c:v>
                </c:pt>
                <c:pt idx="762">
                  <c:v>569.05428349819772</c:v>
                </c:pt>
                <c:pt idx="763">
                  <c:v>569.11821449734305</c:v>
                </c:pt>
                <c:pt idx="764">
                  <c:v>569.18214434696847</c:v>
                </c:pt>
                <c:pt idx="765">
                  <c:v>569.24607304713618</c:v>
                </c:pt>
                <c:pt idx="766">
                  <c:v>569.31000059791052</c:v>
                </c:pt>
                <c:pt idx="767">
                  <c:v>569.37392699935242</c:v>
                </c:pt>
                <c:pt idx="768">
                  <c:v>569.43785225152408</c:v>
                </c:pt>
                <c:pt idx="769">
                  <c:v>569.50177635448745</c:v>
                </c:pt>
                <c:pt idx="770">
                  <c:v>569.56569930830472</c:v>
                </c:pt>
                <c:pt idx="771">
                  <c:v>569.62962111303909</c:v>
                </c:pt>
                <c:pt idx="772">
                  <c:v>569.69354176875368</c:v>
                </c:pt>
                <c:pt idx="773">
                  <c:v>569.75746127550951</c:v>
                </c:pt>
                <c:pt idx="774">
                  <c:v>569.82137963336857</c:v>
                </c:pt>
                <c:pt idx="775">
                  <c:v>569.8852968423929</c:v>
                </c:pt>
                <c:pt idx="776">
                  <c:v>569.94921290264472</c:v>
                </c:pt>
                <c:pt idx="777">
                  <c:v>570.01312781418812</c:v>
                </c:pt>
                <c:pt idx="778">
                  <c:v>570.07704157708417</c:v>
                </c:pt>
                <c:pt idx="779">
                  <c:v>570.14095419139471</c:v>
                </c:pt>
                <c:pt idx="780">
                  <c:v>570.20486565718193</c:v>
                </c:pt>
                <c:pt idx="781">
                  <c:v>570.26877597450778</c:v>
                </c:pt>
                <c:pt idx="782">
                  <c:v>570.33268514343547</c:v>
                </c:pt>
                <c:pt idx="783">
                  <c:v>570.39659316402697</c:v>
                </c:pt>
                <c:pt idx="784">
                  <c:v>570.46050003634423</c:v>
                </c:pt>
                <c:pt idx="785">
                  <c:v>570.52440576044933</c:v>
                </c:pt>
                <c:pt idx="786">
                  <c:v>570.58831033640536</c:v>
                </c:pt>
                <c:pt idx="787">
                  <c:v>570.65221376427428</c:v>
                </c:pt>
                <c:pt idx="788">
                  <c:v>570.71611604411703</c:v>
                </c:pt>
                <c:pt idx="789">
                  <c:v>570.7800171759967</c:v>
                </c:pt>
                <c:pt idx="790">
                  <c:v>570.84391715997617</c:v>
                </c:pt>
                <c:pt idx="791">
                  <c:v>570.9078159961166</c:v>
                </c:pt>
                <c:pt idx="792">
                  <c:v>570.97171368447971</c:v>
                </c:pt>
                <c:pt idx="793">
                  <c:v>571.03561022512861</c:v>
                </c:pt>
                <c:pt idx="794">
                  <c:v>571.09950561812536</c:v>
                </c:pt>
                <c:pt idx="795">
                  <c:v>571.16339986353182</c:v>
                </c:pt>
                <c:pt idx="796">
                  <c:v>571.22729296140994</c:v>
                </c:pt>
                <c:pt idx="797">
                  <c:v>571.29118491182169</c:v>
                </c:pt>
                <c:pt idx="798">
                  <c:v>571.35507571483015</c:v>
                </c:pt>
                <c:pt idx="799">
                  <c:v>571.41896537049706</c:v>
                </c:pt>
                <c:pt idx="800">
                  <c:v>571.4828538788845</c:v>
                </c:pt>
                <c:pt idx="801">
                  <c:v>571.54674124005419</c:v>
                </c:pt>
                <c:pt idx="802">
                  <c:v>571.61062745406934</c:v>
                </c:pt>
                <c:pt idx="803">
                  <c:v>571.67451252099067</c:v>
                </c:pt>
                <c:pt idx="804">
                  <c:v>571.73839644088014</c:v>
                </c:pt>
                <c:pt idx="805">
                  <c:v>571.80227921380174</c:v>
                </c:pt>
                <c:pt idx="806">
                  <c:v>571.8661608398163</c:v>
                </c:pt>
                <c:pt idx="807">
                  <c:v>571.93004131898567</c:v>
                </c:pt>
                <c:pt idx="808">
                  <c:v>571.99392065137283</c:v>
                </c:pt>
                <c:pt idx="809">
                  <c:v>572.05779883703849</c:v>
                </c:pt>
                <c:pt idx="810">
                  <c:v>572.12167587604574</c:v>
                </c:pt>
                <c:pt idx="811">
                  <c:v>572.1855517684553</c:v>
                </c:pt>
                <c:pt idx="812">
                  <c:v>572.24942651433116</c:v>
                </c:pt>
                <c:pt idx="813">
                  <c:v>572.31330011373416</c:v>
                </c:pt>
                <c:pt idx="814">
                  <c:v>572.37717256672715</c:v>
                </c:pt>
                <c:pt idx="815">
                  <c:v>572.44104387337188</c:v>
                </c:pt>
                <c:pt idx="816">
                  <c:v>572.5049140337303</c:v>
                </c:pt>
                <c:pt idx="817">
                  <c:v>572.56878304786312</c:v>
                </c:pt>
                <c:pt idx="818">
                  <c:v>572.63265091583435</c:v>
                </c:pt>
                <c:pt idx="819">
                  <c:v>572.69651763770469</c:v>
                </c:pt>
                <c:pt idx="820">
                  <c:v>572.76038321353701</c:v>
                </c:pt>
                <c:pt idx="821">
                  <c:v>572.82424764339305</c:v>
                </c:pt>
                <c:pt idx="822">
                  <c:v>572.88811092733476</c:v>
                </c:pt>
                <c:pt idx="823">
                  <c:v>572.95197306542491</c:v>
                </c:pt>
                <c:pt idx="824">
                  <c:v>573.01583405772431</c:v>
                </c:pt>
                <c:pt idx="825">
                  <c:v>573.07969390429457</c:v>
                </c:pt>
                <c:pt idx="826">
                  <c:v>573.14355260519972</c:v>
                </c:pt>
                <c:pt idx="827">
                  <c:v>573.20741016049942</c:v>
                </c:pt>
                <c:pt idx="828">
                  <c:v>573.27126657025644</c:v>
                </c:pt>
                <c:pt idx="829">
                  <c:v>573.33512183453365</c:v>
                </c:pt>
                <c:pt idx="830">
                  <c:v>573.39897595339164</c:v>
                </c:pt>
                <c:pt idx="831">
                  <c:v>573.46282892689328</c:v>
                </c:pt>
                <c:pt idx="832">
                  <c:v>573.5266807551003</c:v>
                </c:pt>
                <c:pt idx="833">
                  <c:v>573.59053143807444</c:v>
                </c:pt>
                <c:pt idx="834">
                  <c:v>573.65438097587742</c:v>
                </c:pt>
                <c:pt idx="835">
                  <c:v>573.71822936857211</c:v>
                </c:pt>
                <c:pt idx="836">
                  <c:v>573.782076616219</c:v>
                </c:pt>
                <c:pt idx="837">
                  <c:v>573.84592271888096</c:v>
                </c:pt>
                <c:pt idx="838">
                  <c:v>573.90976767661971</c:v>
                </c:pt>
                <c:pt idx="839">
                  <c:v>573.97361148949801</c:v>
                </c:pt>
                <c:pt idx="840">
                  <c:v>574.03745415757658</c:v>
                </c:pt>
                <c:pt idx="841">
                  <c:v>574.10129568091804</c:v>
                </c:pt>
                <c:pt idx="842">
                  <c:v>574.16513605958301</c:v>
                </c:pt>
                <c:pt idx="843">
                  <c:v>574.22897529363433</c:v>
                </c:pt>
                <c:pt idx="844">
                  <c:v>574.29281338313353</c:v>
                </c:pt>
                <c:pt idx="845">
                  <c:v>574.35665032814245</c:v>
                </c:pt>
                <c:pt idx="846">
                  <c:v>574.42048612872372</c:v>
                </c:pt>
                <c:pt idx="847">
                  <c:v>574.48432078493897</c:v>
                </c:pt>
                <c:pt idx="848">
                  <c:v>574.54815429684993</c:v>
                </c:pt>
                <c:pt idx="849">
                  <c:v>574.61198666451821</c:v>
                </c:pt>
                <c:pt idx="850">
                  <c:v>574.67581788800544</c:v>
                </c:pt>
                <c:pt idx="851">
                  <c:v>574.73964796737437</c:v>
                </c:pt>
                <c:pt idx="852">
                  <c:v>574.80347690268536</c:v>
                </c:pt>
                <c:pt idx="853">
                  <c:v>574.86730469400129</c:v>
                </c:pt>
                <c:pt idx="854">
                  <c:v>574.93113134138378</c:v>
                </c:pt>
                <c:pt idx="855">
                  <c:v>574.99495684489546</c:v>
                </c:pt>
                <c:pt idx="856">
                  <c:v>575.05878120459681</c:v>
                </c:pt>
                <c:pt idx="857">
                  <c:v>575.1226044205506</c:v>
                </c:pt>
                <c:pt idx="858">
                  <c:v>575.1864264928173</c:v>
                </c:pt>
                <c:pt idx="859">
                  <c:v>575.25024742145956</c:v>
                </c:pt>
                <c:pt idx="860">
                  <c:v>575.31406720653899</c:v>
                </c:pt>
                <c:pt idx="861">
                  <c:v>575.37788584811824</c:v>
                </c:pt>
                <c:pt idx="862">
                  <c:v>575.44170334625778</c:v>
                </c:pt>
                <c:pt idx="863">
                  <c:v>575.50551970102015</c:v>
                </c:pt>
                <c:pt idx="864">
                  <c:v>575.56933491246707</c:v>
                </c:pt>
                <c:pt idx="865">
                  <c:v>575.63314898065994</c:v>
                </c:pt>
                <c:pt idx="866">
                  <c:v>575.69696190566049</c:v>
                </c:pt>
                <c:pt idx="867">
                  <c:v>575.76077368753124</c:v>
                </c:pt>
                <c:pt idx="868">
                  <c:v>575.82458432633268</c:v>
                </c:pt>
                <c:pt idx="869">
                  <c:v>575.88839382212836</c:v>
                </c:pt>
                <c:pt idx="870">
                  <c:v>575.95220217497786</c:v>
                </c:pt>
                <c:pt idx="871">
                  <c:v>576.01600938494471</c:v>
                </c:pt>
                <c:pt idx="872">
                  <c:v>576.07981545208941</c:v>
                </c:pt>
                <c:pt idx="873">
                  <c:v>576.14362037647436</c:v>
                </c:pt>
                <c:pt idx="874">
                  <c:v>576.20742415816028</c:v>
                </c:pt>
                <c:pt idx="875">
                  <c:v>576.2712267972106</c:v>
                </c:pt>
                <c:pt idx="876">
                  <c:v>576.33502829368581</c:v>
                </c:pt>
                <c:pt idx="877">
                  <c:v>576.39882864764741</c:v>
                </c:pt>
                <c:pt idx="878">
                  <c:v>576.46262785915678</c:v>
                </c:pt>
                <c:pt idx="879">
                  <c:v>576.5264259282776</c:v>
                </c:pt>
                <c:pt idx="880">
                  <c:v>576.59022285506921</c:v>
                </c:pt>
                <c:pt idx="881">
                  <c:v>576.65401863959528</c:v>
                </c:pt>
                <c:pt idx="882">
                  <c:v>576.71781328191605</c:v>
                </c:pt>
                <c:pt idx="883">
                  <c:v>576.78160678209417</c:v>
                </c:pt>
                <c:pt idx="884">
                  <c:v>576.84539914019103</c:v>
                </c:pt>
                <c:pt idx="885">
                  <c:v>576.909190356267</c:v>
                </c:pt>
                <c:pt idx="886">
                  <c:v>576.97298043038563</c:v>
                </c:pt>
                <c:pt idx="887">
                  <c:v>577.03676936260626</c:v>
                </c:pt>
                <c:pt idx="888">
                  <c:v>577.10055715299245</c:v>
                </c:pt>
                <c:pt idx="889">
                  <c:v>577.16434380160558</c:v>
                </c:pt>
                <c:pt idx="890">
                  <c:v>577.22812930850705</c:v>
                </c:pt>
                <c:pt idx="891">
                  <c:v>577.29191367375824</c:v>
                </c:pt>
                <c:pt idx="892">
                  <c:v>577.35569689742067</c:v>
                </c:pt>
                <c:pt idx="893">
                  <c:v>577.41947897955674</c:v>
                </c:pt>
                <c:pt idx="894">
                  <c:v>577.48325992022671</c:v>
                </c:pt>
                <c:pt idx="895">
                  <c:v>577.54703971949311</c:v>
                </c:pt>
                <c:pt idx="896">
                  <c:v>577.61081837741835</c:v>
                </c:pt>
                <c:pt idx="897">
                  <c:v>577.67459589406167</c:v>
                </c:pt>
                <c:pt idx="898">
                  <c:v>577.7383722694866</c:v>
                </c:pt>
                <c:pt idx="899">
                  <c:v>577.8021475037533</c:v>
                </c:pt>
                <c:pt idx="900">
                  <c:v>577.8659215969243</c:v>
                </c:pt>
                <c:pt idx="901">
                  <c:v>577.92969454906199</c:v>
                </c:pt>
                <c:pt idx="902">
                  <c:v>577.99346636022563</c:v>
                </c:pt>
                <c:pt idx="903">
                  <c:v>578.05723703047875</c:v>
                </c:pt>
                <c:pt idx="904">
                  <c:v>578.12100655988149</c:v>
                </c:pt>
                <c:pt idx="905">
                  <c:v>578.18477494849628</c:v>
                </c:pt>
                <c:pt idx="906">
                  <c:v>578.24854219638553</c:v>
                </c:pt>
                <c:pt idx="907">
                  <c:v>578.31230830360835</c:v>
                </c:pt>
                <c:pt idx="908">
                  <c:v>578.37607327022829</c:v>
                </c:pt>
                <c:pt idx="909">
                  <c:v>578.43983709630663</c:v>
                </c:pt>
                <c:pt idx="910">
                  <c:v>578.50359978190352</c:v>
                </c:pt>
                <c:pt idx="911">
                  <c:v>578.56736132708136</c:v>
                </c:pt>
                <c:pt idx="912">
                  <c:v>578.63112173190257</c:v>
                </c:pt>
                <c:pt idx="913">
                  <c:v>578.69488099642729</c:v>
                </c:pt>
                <c:pt idx="914">
                  <c:v>578.75863912071691</c:v>
                </c:pt>
                <c:pt idx="915">
                  <c:v>578.82239610483464</c:v>
                </c:pt>
                <c:pt idx="916">
                  <c:v>578.88615194883982</c:v>
                </c:pt>
                <c:pt idx="917">
                  <c:v>578.94990665279454</c:v>
                </c:pt>
                <c:pt idx="918">
                  <c:v>579.01366021676142</c:v>
                </c:pt>
                <c:pt idx="919">
                  <c:v>579.07741264080039</c:v>
                </c:pt>
                <c:pt idx="920">
                  <c:v>579.14116392497385</c:v>
                </c:pt>
                <c:pt idx="921">
                  <c:v>579.20491406934298</c:v>
                </c:pt>
                <c:pt idx="922">
                  <c:v>579.26866307396801</c:v>
                </c:pt>
                <c:pt idx="923">
                  <c:v>579.33241093891229</c:v>
                </c:pt>
                <c:pt idx="924">
                  <c:v>579.39615766423708</c:v>
                </c:pt>
                <c:pt idx="925">
                  <c:v>579.45990325000253</c:v>
                </c:pt>
                <c:pt idx="926">
                  <c:v>579.52364769627081</c:v>
                </c:pt>
                <c:pt idx="927">
                  <c:v>579.58739100310322</c:v>
                </c:pt>
                <c:pt idx="928">
                  <c:v>579.65113317056193</c:v>
                </c:pt>
                <c:pt idx="929">
                  <c:v>579.71487419870721</c:v>
                </c:pt>
                <c:pt idx="930">
                  <c:v>579.77861408760111</c:v>
                </c:pt>
                <c:pt idx="931">
                  <c:v>579.84235283730493</c:v>
                </c:pt>
                <c:pt idx="932">
                  <c:v>579.9060904478788</c:v>
                </c:pt>
                <c:pt idx="933">
                  <c:v>579.96982691938592</c:v>
                </c:pt>
                <c:pt idx="934">
                  <c:v>580.03356225188759</c:v>
                </c:pt>
                <c:pt idx="935">
                  <c:v>580.09729644544382</c:v>
                </c:pt>
                <c:pt idx="936">
                  <c:v>580.16102950011691</c:v>
                </c:pt>
                <c:pt idx="937">
                  <c:v>580.22476141596792</c:v>
                </c:pt>
                <c:pt idx="938">
                  <c:v>580.288492193058</c:v>
                </c:pt>
                <c:pt idx="939">
                  <c:v>580.35222183144936</c:v>
                </c:pt>
                <c:pt idx="940">
                  <c:v>580.415950331202</c:v>
                </c:pt>
                <c:pt idx="941">
                  <c:v>580.47967769237835</c:v>
                </c:pt>
                <c:pt idx="942">
                  <c:v>580.54340391503933</c:v>
                </c:pt>
                <c:pt idx="943">
                  <c:v>580.60712899924715</c:v>
                </c:pt>
                <c:pt idx="944">
                  <c:v>580.67085294506182</c:v>
                </c:pt>
                <c:pt idx="945">
                  <c:v>580.73457575254452</c:v>
                </c:pt>
                <c:pt idx="946">
                  <c:v>580.79829742175832</c:v>
                </c:pt>
                <c:pt idx="947">
                  <c:v>580.86201795276338</c:v>
                </c:pt>
                <c:pt idx="948">
                  <c:v>580.92573734561972</c:v>
                </c:pt>
                <c:pt idx="949">
                  <c:v>580.98945560039056</c:v>
                </c:pt>
                <c:pt idx="950">
                  <c:v>581.05317271713693</c:v>
                </c:pt>
                <c:pt idx="951">
                  <c:v>581.11688869592001</c:v>
                </c:pt>
                <c:pt idx="952">
                  <c:v>581.18060353679959</c:v>
                </c:pt>
                <c:pt idx="953">
                  <c:v>581.24431723983787</c:v>
                </c:pt>
                <c:pt idx="954">
                  <c:v>581.30802980509702</c:v>
                </c:pt>
                <c:pt idx="955">
                  <c:v>581.3717412326381</c:v>
                </c:pt>
                <c:pt idx="956">
                  <c:v>581.43545152252204</c:v>
                </c:pt>
                <c:pt idx="957">
                  <c:v>581.49916067480888</c:v>
                </c:pt>
                <c:pt idx="958">
                  <c:v>581.56286868956192</c:v>
                </c:pt>
                <c:pt idx="959">
                  <c:v>581.62657556684087</c:v>
                </c:pt>
                <c:pt idx="960">
                  <c:v>581.69028130670802</c:v>
                </c:pt>
                <c:pt idx="961">
                  <c:v>581.75398590922418</c:v>
                </c:pt>
                <c:pt idx="962">
                  <c:v>581.8176893744494</c:v>
                </c:pt>
                <c:pt idx="963">
                  <c:v>581.88139170244688</c:v>
                </c:pt>
                <c:pt idx="964">
                  <c:v>581.94509289327641</c:v>
                </c:pt>
                <c:pt idx="965">
                  <c:v>582.00879294700019</c:v>
                </c:pt>
                <c:pt idx="966">
                  <c:v>582.07249186367915</c:v>
                </c:pt>
                <c:pt idx="967">
                  <c:v>582.13618964337422</c:v>
                </c:pt>
                <c:pt idx="968">
                  <c:v>582.19988628614533</c:v>
                </c:pt>
                <c:pt idx="969">
                  <c:v>582.26358179205556</c:v>
                </c:pt>
                <c:pt idx="970">
                  <c:v>582.32727616116597</c:v>
                </c:pt>
                <c:pt idx="971">
                  <c:v>582.39096939353738</c:v>
                </c:pt>
                <c:pt idx="972">
                  <c:v>582.45466148923083</c:v>
                </c:pt>
                <c:pt idx="973">
                  <c:v>582.51835244830727</c:v>
                </c:pt>
                <c:pt idx="974">
                  <c:v>582.58204227082877</c:v>
                </c:pt>
                <c:pt idx="975">
                  <c:v>582.645730956855</c:v>
                </c:pt>
                <c:pt idx="976">
                  <c:v>582.70941850644817</c:v>
                </c:pt>
                <c:pt idx="977">
                  <c:v>582.77310491966898</c:v>
                </c:pt>
                <c:pt idx="978">
                  <c:v>582.83679019657848</c:v>
                </c:pt>
                <c:pt idx="979">
                  <c:v>582.90047433723862</c:v>
                </c:pt>
                <c:pt idx="980">
                  <c:v>582.96415734170921</c:v>
                </c:pt>
                <c:pt idx="981">
                  <c:v>583.02783921005232</c:v>
                </c:pt>
                <c:pt idx="982">
                  <c:v>583.0915199423298</c:v>
                </c:pt>
                <c:pt idx="983">
                  <c:v>583.15519953860041</c:v>
                </c:pt>
                <c:pt idx="984">
                  <c:v>583.21887799892613</c:v>
                </c:pt>
                <c:pt idx="985">
                  <c:v>583.28255532336891</c:v>
                </c:pt>
                <c:pt idx="986">
                  <c:v>583.34623151198969</c:v>
                </c:pt>
                <c:pt idx="987">
                  <c:v>583.40990656484928</c:v>
                </c:pt>
                <c:pt idx="988">
                  <c:v>583.47358048200965</c:v>
                </c:pt>
                <c:pt idx="989">
                  <c:v>583.5372532635306</c:v>
                </c:pt>
                <c:pt idx="990">
                  <c:v>583.60092490947386</c:v>
                </c:pt>
                <c:pt idx="991">
                  <c:v>583.66459541990048</c:v>
                </c:pt>
                <c:pt idx="992">
                  <c:v>583.72826479487117</c:v>
                </c:pt>
                <c:pt idx="993">
                  <c:v>583.79193303444686</c:v>
                </c:pt>
                <c:pt idx="994">
                  <c:v>583.85560013868837</c:v>
                </c:pt>
                <c:pt idx="995">
                  <c:v>583.91926610765756</c:v>
                </c:pt>
                <c:pt idx="996">
                  <c:v>583.98293094141411</c:v>
                </c:pt>
                <c:pt idx="997">
                  <c:v>584.04659464002111</c:v>
                </c:pt>
                <c:pt idx="998">
                  <c:v>584.11025720353814</c:v>
                </c:pt>
                <c:pt idx="999">
                  <c:v>584.17391863202602</c:v>
                </c:pt>
                <c:pt idx="1000">
                  <c:v>584.2375789255467</c:v>
                </c:pt>
                <c:pt idx="1001">
                  <c:v>584.30123808416101</c:v>
                </c:pt>
                <c:pt idx="1002">
                  <c:v>584.36489610792967</c:v>
                </c:pt>
                <c:pt idx="1003">
                  <c:v>584.42855299691439</c:v>
                </c:pt>
                <c:pt idx="1004">
                  <c:v>584.4922087511751</c:v>
                </c:pt>
                <c:pt idx="1005">
                  <c:v>584.55586337077352</c:v>
                </c:pt>
                <c:pt idx="1006">
                  <c:v>584.61951685577037</c:v>
                </c:pt>
                <c:pt idx="1007">
                  <c:v>584.68316920622647</c:v>
                </c:pt>
                <c:pt idx="1008">
                  <c:v>584.74682042220263</c:v>
                </c:pt>
                <c:pt idx="1009">
                  <c:v>584.8104705037606</c:v>
                </c:pt>
                <c:pt idx="1010">
                  <c:v>584.87411945096108</c:v>
                </c:pt>
                <c:pt idx="1011">
                  <c:v>584.93776726386477</c:v>
                </c:pt>
                <c:pt idx="1012">
                  <c:v>585.00141394253262</c:v>
                </c:pt>
                <c:pt idx="1013">
                  <c:v>585.06505948702511</c:v>
                </c:pt>
                <c:pt idx="1014">
                  <c:v>585.12870389740408</c:v>
                </c:pt>
                <c:pt idx="1015">
                  <c:v>585.19234717372922</c:v>
                </c:pt>
                <c:pt idx="1016">
                  <c:v>585.25598931606226</c:v>
                </c:pt>
                <c:pt idx="1017">
                  <c:v>585.3196303244639</c:v>
                </c:pt>
                <c:pt idx="1018">
                  <c:v>585.383270198996</c:v>
                </c:pt>
                <c:pt idx="1019">
                  <c:v>585.44690893971813</c:v>
                </c:pt>
                <c:pt idx="1020">
                  <c:v>585.5105465466919</c:v>
                </c:pt>
                <c:pt idx="1021">
                  <c:v>585.57418301997814</c:v>
                </c:pt>
                <c:pt idx="1022">
                  <c:v>585.63781835963755</c:v>
                </c:pt>
                <c:pt idx="1023">
                  <c:v>585.70145256573176</c:v>
                </c:pt>
                <c:pt idx="1024">
                  <c:v>585.76508563832033</c:v>
                </c:pt>
                <c:pt idx="1025">
                  <c:v>585.82871757746511</c:v>
                </c:pt>
                <c:pt idx="1026">
                  <c:v>585.8923483832267</c:v>
                </c:pt>
                <c:pt idx="1027">
                  <c:v>585.9559780556657</c:v>
                </c:pt>
                <c:pt idx="1028">
                  <c:v>586.0196065948428</c:v>
                </c:pt>
                <c:pt idx="1029">
                  <c:v>586.08323400081963</c:v>
                </c:pt>
                <c:pt idx="1030">
                  <c:v>586.1468602736569</c:v>
                </c:pt>
                <c:pt idx="1031">
                  <c:v>586.2104854134152</c:v>
                </c:pt>
                <c:pt idx="1032">
                  <c:v>586.27410942015513</c:v>
                </c:pt>
                <c:pt idx="1033">
                  <c:v>586.33773229393739</c:v>
                </c:pt>
                <c:pt idx="1034">
                  <c:v>586.4013540348235</c:v>
                </c:pt>
                <c:pt idx="1035">
                  <c:v>586.46497464287427</c:v>
                </c:pt>
                <c:pt idx="1036">
                  <c:v>586.52859411815007</c:v>
                </c:pt>
                <c:pt idx="1037">
                  <c:v>586.59221246071161</c:v>
                </c:pt>
                <c:pt idx="1038">
                  <c:v>586.65582967061937</c:v>
                </c:pt>
                <c:pt idx="1039">
                  <c:v>586.71944574793508</c:v>
                </c:pt>
                <c:pt idx="1040">
                  <c:v>586.78306069271935</c:v>
                </c:pt>
                <c:pt idx="1041">
                  <c:v>586.84667450503377</c:v>
                </c:pt>
                <c:pt idx="1042">
                  <c:v>586.91028718493794</c:v>
                </c:pt>
                <c:pt idx="1043">
                  <c:v>586.97389873249324</c:v>
                </c:pt>
                <c:pt idx="1044">
                  <c:v>587.03750914775935</c:v>
                </c:pt>
                <c:pt idx="1045">
                  <c:v>587.10111843079778</c:v>
                </c:pt>
                <c:pt idx="1046">
                  <c:v>587.16472658166913</c:v>
                </c:pt>
                <c:pt idx="1047">
                  <c:v>587.22833360043387</c:v>
                </c:pt>
                <c:pt idx="1048">
                  <c:v>587.29193948715363</c:v>
                </c:pt>
                <c:pt idx="1049">
                  <c:v>587.35554424188899</c:v>
                </c:pt>
                <c:pt idx="1050">
                  <c:v>587.41914786469931</c:v>
                </c:pt>
                <c:pt idx="1051">
                  <c:v>587.48275035564734</c:v>
                </c:pt>
                <c:pt idx="1052">
                  <c:v>587.54635171479356</c:v>
                </c:pt>
                <c:pt idx="1053">
                  <c:v>587.6099519421972</c:v>
                </c:pt>
                <c:pt idx="1054">
                  <c:v>587.67355103792011</c:v>
                </c:pt>
                <c:pt idx="1055">
                  <c:v>587.73714900202253</c:v>
                </c:pt>
                <c:pt idx="1056">
                  <c:v>587.80074583456519</c:v>
                </c:pt>
                <c:pt idx="1057">
                  <c:v>587.86434153560833</c:v>
                </c:pt>
                <c:pt idx="1058">
                  <c:v>587.92793610521358</c:v>
                </c:pt>
                <c:pt idx="1059">
                  <c:v>587.9915295434414</c:v>
                </c:pt>
                <c:pt idx="1060">
                  <c:v>588.05512185035229</c:v>
                </c:pt>
                <c:pt idx="1061">
                  <c:v>588.11871302600775</c:v>
                </c:pt>
                <c:pt idx="1062">
                  <c:v>588.18230307046724</c:v>
                </c:pt>
                <c:pt idx="1063">
                  <c:v>588.24589198379113</c:v>
                </c:pt>
                <c:pt idx="1064">
                  <c:v>588.30947976604102</c:v>
                </c:pt>
                <c:pt idx="1065">
                  <c:v>588.37306641727719</c:v>
                </c:pt>
                <c:pt idx="1066">
                  <c:v>588.43665193756124</c:v>
                </c:pt>
                <c:pt idx="1067">
                  <c:v>588.50023632695354</c:v>
                </c:pt>
                <c:pt idx="1068">
                  <c:v>588.56381958551344</c:v>
                </c:pt>
                <c:pt idx="1069">
                  <c:v>588.62740171330245</c:v>
                </c:pt>
                <c:pt idx="1070">
                  <c:v>588.69098271038104</c:v>
                </c:pt>
                <c:pt idx="1071">
                  <c:v>588.75456257680946</c:v>
                </c:pt>
                <c:pt idx="1072">
                  <c:v>588.81814131265037</c:v>
                </c:pt>
                <c:pt idx="1073">
                  <c:v>588.88171891796185</c:v>
                </c:pt>
                <c:pt idx="1074">
                  <c:v>588.94529539280552</c:v>
                </c:pt>
                <c:pt idx="1075">
                  <c:v>589.00887073724175</c:v>
                </c:pt>
                <c:pt idx="1076">
                  <c:v>589.07244495133079</c:v>
                </c:pt>
                <c:pt idx="1077">
                  <c:v>589.13601803513529</c:v>
                </c:pt>
                <c:pt idx="1078">
                  <c:v>589.19958998871448</c:v>
                </c:pt>
                <c:pt idx="1079">
                  <c:v>589.26316081212758</c:v>
                </c:pt>
                <c:pt idx="1080">
                  <c:v>589.32673050543599</c:v>
                </c:pt>
                <c:pt idx="1081">
                  <c:v>589.39029906870132</c:v>
                </c:pt>
                <c:pt idx="1082">
                  <c:v>589.45386650198384</c:v>
                </c:pt>
                <c:pt idx="1083">
                  <c:v>589.51743280534367</c:v>
                </c:pt>
                <c:pt idx="1084">
                  <c:v>589.58099797884131</c:v>
                </c:pt>
                <c:pt idx="1085">
                  <c:v>589.64456202253712</c:v>
                </c:pt>
                <c:pt idx="1086">
                  <c:v>589.70812493649146</c:v>
                </c:pt>
                <c:pt idx="1087">
                  <c:v>589.77168672076664</c:v>
                </c:pt>
                <c:pt idx="1088">
                  <c:v>589.83524737542189</c:v>
                </c:pt>
                <c:pt idx="1089">
                  <c:v>589.89880690051655</c:v>
                </c:pt>
                <c:pt idx="1090">
                  <c:v>589.96236529611303</c:v>
                </c:pt>
                <c:pt idx="1091">
                  <c:v>590.0259225622716</c:v>
                </c:pt>
                <c:pt idx="1092">
                  <c:v>590.08947869905251</c:v>
                </c:pt>
                <c:pt idx="1093">
                  <c:v>590.15303370651498</c:v>
                </c:pt>
                <c:pt idx="1094">
                  <c:v>590.2165875847204</c:v>
                </c:pt>
                <c:pt idx="1095">
                  <c:v>590.2801403337312</c:v>
                </c:pt>
                <c:pt idx="1096">
                  <c:v>590.34369195360534</c:v>
                </c:pt>
                <c:pt idx="1097">
                  <c:v>590.40724244440435</c:v>
                </c:pt>
                <c:pt idx="1098">
                  <c:v>590.47079180618732</c:v>
                </c:pt>
                <c:pt idx="1099">
                  <c:v>590.53434003901771</c:v>
                </c:pt>
                <c:pt idx="1100">
                  <c:v>590.59788714295348</c:v>
                </c:pt>
                <c:pt idx="1101">
                  <c:v>590.66143311805502</c:v>
                </c:pt>
                <c:pt idx="1102">
                  <c:v>590.72497796438472</c:v>
                </c:pt>
                <c:pt idx="1103">
                  <c:v>590.78852168200171</c:v>
                </c:pt>
                <c:pt idx="1104">
                  <c:v>590.85206427096614</c:v>
                </c:pt>
                <c:pt idx="1105">
                  <c:v>590.91560573133825</c:v>
                </c:pt>
                <c:pt idx="1106">
                  <c:v>590.97914606318045</c:v>
                </c:pt>
                <c:pt idx="1107">
                  <c:v>591.04268526655073</c:v>
                </c:pt>
                <c:pt idx="1108">
                  <c:v>591.10622334151037</c:v>
                </c:pt>
                <c:pt idx="1109">
                  <c:v>591.16976028812178</c:v>
                </c:pt>
                <c:pt idx="1110">
                  <c:v>591.23329610644294</c:v>
                </c:pt>
                <c:pt idx="1111">
                  <c:v>591.296830796535</c:v>
                </c:pt>
                <c:pt idx="1112">
                  <c:v>591.36036435845722</c:v>
                </c:pt>
                <c:pt idx="1113">
                  <c:v>591.42389679227188</c:v>
                </c:pt>
                <c:pt idx="1114">
                  <c:v>591.48742809803912</c:v>
                </c:pt>
                <c:pt idx="1115">
                  <c:v>591.55095827581806</c:v>
                </c:pt>
                <c:pt idx="1116">
                  <c:v>591.61448732567078</c:v>
                </c:pt>
                <c:pt idx="1117">
                  <c:v>591.67801524765548</c:v>
                </c:pt>
                <c:pt idx="1118">
                  <c:v>591.74154204183446</c:v>
                </c:pt>
                <c:pt idx="1119">
                  <c:v>591.80506770826787</c:v>
                </c:pt>
                <c:pt idx="1120">
                  <c:v>591.8685922470147</c:v>
                </c:pt>
                <c:pt idx="1121">
                  <c:v>591.93211565813613</c:v>
                </c:pt>
                <c:pt idx="1122">
                  <c:v>591.9956379416933</c:v>
                </c:pt>
                <c:pt idx="1123">
                  <c:v>592.05915909774546</c:v>
                </c:pt>
                <c:pt idx="1124">
                  <c:v>592.12267912635264</c:v>
                </c:pt>
                <c:pt idx="1125">
                  <c:v>592.18619802757701</c:v>
                </c:pt>
                <c:pt idx="1126">
                  <c:v>592.24971580147746</c:v>
                </c:pt>
                <c:pt idx="1127">
                  <c:v>592.3132324481154</c:v>
                </c:pt>
                <c:pt idx="1128">
                  <c:v>592.3767479675497</c:v>
                </c:pt>
                <c:pt idx="1129">
                  <c:v>592.44026235984063</c:v>
                </c:pt>
                <c:pt idx="1130">
                  <c:v>592.50377562505014</c:v>
                </c:pt>
                <c:pt idx="1131">
                  <c:v>592.56728776323746</c:v>
                </c:pt>
                <c:pt idx="1132">
                  <c:v>592.63079877446251</c:v>
                </c:pt>
                <c:pt idx="1133">
                  <c:v>592.69430865878644</c:v>
                </c:pt>
                <c:pt idx="1134">
                  <c:v>592.75781741626827</c:v>
                </c:pt>
                <c:pt idx="1135">
                  <c:v>592.82132504697017</c:v>
                </c:pt>
                <c:pt idx="1136">
                  <c:v>592.88483155095105</c:v>
                </c:pt>
                <c:pt idx="1137">
                  <c:v>592.94833692827103</c:v>
                </c:pt>
                <c:pt idx="1138">
                  <c:v>593.01184117899129</c:v>
                </c:pt>
                <c:pt idx="1139">
                  <c:v>593.07534430317173</c:v>
                </c:pt>
                <c:pt idx="1140">
                  <c:v>593.13884630087341</c:v>
                </c:pt>
                <c:pt idx="1141">
                  <c:v>593.20234717215544</c:v>
                </c:pt>
                <c:pt idx="1142">
                  <c:v>593.26584691707762</c:v>
                </c:pt>
                <c:pt idx="1143">
                  <c:v>593.32934553570112</c:v>
                </c:pt>
                <c:pt idx="1144">
                  <c:v>593.39284302808608</c:v>
                </c:pt>
                <c:pt idx="1145">
                  <c:v>593.45633939429342</c:v>
                </c:pt>
                <c:pt idx="1146">
                  <c:v>593.51983463438205</c:v>
                </c:pt>
                <c:pt idx="1147">
                  <c:v>593.58332874841199</c:v>
                </c:pt>
                <c:pt idx="1148">
                  <c:v>593.64682173644417</c:v>
                </c:pt>
                <c:pt idx="1149">
                  <c:v>593.71031359853862</c:v>
                </c:pt>
                <c:pt idx="1150">
                  <c:v>593.77380433475639</c:v>
                </c:pt>
                <c:pt idx="1151">
                  <c:v>593.83729394515649</c:v>
                </c:pt>
                <c:pt idx="1152">
                  <c:v>593.90078242979985</c:v>
                </c:pt>
                <c:pt idx="1153">
                  <c:v>593.96426978874626</c:v>
                </c:pt>
                <c:pt idx="1154">
                  <c:v>594.027756022056</c:v>
                </c:pt>
                <c:pt idx="1155">
                  <c:v>594.09124112978986</c:v>
                </c:pt>
                <c:pt idx="1156">
                  <c:v>594.15472511200664</c:v>
                </c:pt>
                <c:pt idx="1157">
                  <c:v>594.2182079687675</c:v>
                </c:pt>
                <c:pt idx="1158">
                  <c:v>594.28168970013223</c:v>
                </c:pt>
                <c:pt idx="1159">
                  <c:v>594.345170306162</c:v>
                </c:pt>
                <c:pt idx="1160">
                  <c:v>594.40864978691548</c:v>
                </c:pt>
                <c:pt idx="1161">
                  <c:v>594.4721281424537</c:v>
                </c:pt>
                <c:pt idx="1162">
                  <c:v>594.53560537283556</c:v>
                </c:pt>
                <c:pt idx="1163">
                  <c:v>594.59908147812291</c:v>
                </c:pt>
                <c:pt idx="1164">
                  <c:v>594.66255645837475</c:v>
                </c:pt>
                <c:pt idx="1165">
                  <c:v>594.7260303136519</c:v>
                </c:pt>
                <c:pt idx="1166">
                  <c:v>594.78950304401428</c:v>
                </c:pt>
                <c:pt idx="1167">
                  <c:v>594.8529746495218</c:v>
                </c:pt>
                <c:pt idx="1168">
                  <c:v>594.91644513023437</c:v>
                </c:pt>
                <c:pt idx="1169">
                  <c:v>594.97991448621281</c:v>
                </c:pt>
                <c:pt idx="1170">
                  <c:v>595.04338271751601</c:v>
                </c:pt>
                <c:pt idx="1171">
                  <c:v>595.10684982420594</c:v>
                </c:pt>
                <c:pt idx="1172">
                  <c:v>595.17031580634023</c:v>
                </c:pt>
                <c:pt idx="1173">
                  <c:v>595.23378066398095</c:v>
                </c:pt>
                <c:pt idx="1174">
                  <c:v>595.29724439718677</c:v>
                </c:pt>
                <c:pt idx="1175">
                  <c:v>595.36070700601874</c:v>
                </c:pt>
                <c:pt idx="1176">
                  <c:v>595.42416849053654</c:v>
                </c:pt>
                <c:pt idx="1177">
                  <c:v>595.48762885080112</c:v>
                </c:pt>
                <c:pt idx="1178">
                  <c:v>595.55108808687112</c:v>
                </c:pt>
                <c:pt idx="1179">
                  <c:v>595.61454619880749</c:v>
                </c:pt>
                <c:pt idx="1180">
                  <c:v>595.678003186669</c:v>
                </c:pt>
                <c:pt idx="1181">
                  <c:v>595.74145905051762</c:v>
                </c:pt>
                <c:pt idx="1182">
                  <c:v>595.804913790412</c:v>
                </c:pt>
                <c:pt idx="1183">
                  <c:v>595.86836740641297</c:v>
                </c:pt>
                <c:pt idx="1184">
                  <c:v>595.93181989857931</c:v>
                </c:pt>
                <c:pt idx="1185">
                  <c:v>595.99527126697183</c:v>
                </c:pt>
                <c:pt idx="1186">
                  <c:v>596.05872151165033</c:v>
                </c:pt>
                <c:pt idx="1187">
                  <c:v>596.12217063267565</c:v>
                </c:pt>
                <c:pt idx="1188">
                  <c:v>596.18561863010746</c:v>
                </c:pt>
                <c:pt idx="1189">
                  <c:v>596.24906550400556</c:v>
                </c:pt>
                <c:pt idx="1190">
                  <c:v>596.31251125442964</c:v>
                </c:pt>
                <c:pt idx="1191">
                  <c:v>596.37595588143961</c:v>
                </c:pt>
                <c:pt idx="1192">
                  <c:v>596.43939938509618</c:v>
                </c:pt>
                <c:pt idx="1193">
                  <c:v>596.5028417654579</c:v>
                </c:pt>
                <c:pt idx="1194">
                  <c:v>596.56628302258673</c:v>
                </c:pt>
                <c:pt idx="1195">
                  <c:v>596.62972315654133</c:v>
                </c:pt>
                <c:pt idx="1196">
                  <c:v>596.69316216738139</c:v>
                </c:pt>
                <c:pt idx="1197">
                  <c:v>596.75660005516772</c:v>
                </c:pt>
                <c:pt idx="1198">
                  <c:v>596.82003681996002</c:v>
                </c:pt>
                <c:pt idx="1199">
                  <c:v>596.88347246181809</c:v>
                </c:pt>
                <c:pt idx="1200">
                  <c:v>596.94690698080251</c:v>
                </c:pt>
                <c:pt idx="1201">
                  <c:v>597.01034037697195</c:v>
                </c:pt>
                <c:pt idx="1202">
                  <c:v>597.07377265038724</c:v>
                </c:pt>
                <c:pt idx="1203">
                  <c:v>597.13720380110794</c:v>
                </c:pt>
                <c:pt idx="1204">
                  <c:v>597.20063382919375</c:v>
                </c:pt>
                <c:pt idx="1205">
                  <c:v>597.26406273470548</c:v>
                </c:pt>
                <c:pt idx="1206">
                  <c:v>597.32749051770168</c:v>
                </c:pt>
                <c:pt idx="1207">
                  <c:v>597.39091717824419</c:v>
                </c:pt>
                <c:pt idx="1208">
                  <c:v>597.45434271639044</c:v>
                </c:pt>
                <c:pt idx="1209">
                  <c:v>597.51776713220227</c:v>
                </c:pt>
                <c:pt idx="1210">
                  <c:v>597.58119042573924</c:v>
                </c:pt>
                <c:pt idx="1211">
                  <c:v>597.6446125970599</c:v>
                </c:pt>
                <c:pt idx="1212">
                  <c:v>597.70803364622611</c:v>
                </c:pt>
                <c:pt idx="1213">
                  <c:v>597.77145357329641</c:v>
                </c:pt>
                <c:pt idx="1214">
                  <c:v>597.83487237833049</c:v>
                </c:pt>
                <c:pt idx="1215">
                  <c:v>597.89829006138882</c:v>
                </c:pt>
                <c:pt idx="1216">
                  <c:v>597.96170662253223</c:v>
                </c:pt>
                <c:pt idx="1217">
                  <c:v>598.02512206181825</c:v>
                </c:pt>
                <c:pt idx="1218">
                  <c:v>598.08853637930849</c:v>
                </c:pt>
                <c:pt idx="1219">
                  <c:v>598.15194957506139</c:v>
                </c:pt>
                <c:pt idx="1220">
                  <c:v>598.21536164913778</c:v>
                </c:pt>
                <c:pt idx="1221">
                  <c:v>598.27877260159721</c:v>
                </c:pt>
                <c:pt idx="1222">
                  <c:v>598.34218243249927</c:v>
                </c:pt>
                <c:pt idx="1223">
                  <c:v>598.40559114190455</c:v>
                </c:pt>
                <c:pt idx="1224">
                  <c:v>598.4689987298724</c:v>
                </c:pt>
                <c:pt idx="1225">
                  <c:v>598.53240519646261</c:v>
                </c:pt>
                <c:pt idx="1226">
                  <c:v>598.59581054173475</c:v>
                </c:pt>
                <c:pt idx="1227">
                  <c:v>598.65921476574931</c:v>
                </c:pt>
                <c:pt idx="1228">
                  <c:v>598.72261786856598</c:v>
                </c:pt>
                <c:pt idx="1229">
                  <c:v>598.78601985024318</c:v>
                </c:pt>
                <c:pt idx="1230">
                  <c:v>598.84942071084151</c:v>
                </c:pt>
                <c:pt idx="1231">
                  <c:v>598.91282045042158</c:v>
                </c:pt>
                <c:pt idx="1232">
                  <c:v>598.97621906904169</c:v>
                </c:pt>
                <c:pt idx="1233">
                  <c:v>599.03961656676256</c:v>
                </c:pt>
                <c:pt idx="1234">
                  <c:v>599.10301294364365</c:v>
                </c:pt>
                <c:pt idx="1235">
                  <c:v>599.16640819974452</c:v>
                </c:pt>
                <c:pt idx="1236">
                  <c:v>599.22980233512453</c:v>
                </c:pt>
                <c:pt idx="1237">
                  <c:v>599.29319534984438</c:v>
                </c:pt>
                <c:pt idx="1238">
                  <c:v>599.35658724396467</c:v>
                </c:pt>
                <c:pt idx="1239">
                  <c:v>599.41997801754258</c:v>
                </c:pt>
                <c:pt idx="1240">
                  <c:v>599.48336767063995</c:v>
                </c:pt>
                <c:pt idx="1241">
                  <c:v>599.54675620331602</c:v>
                </c:pt>
                <c:pt idx="1242">
                  <c:v>599.61014361563036</c:v>
                </c:pt>
                <c:pt idx="1243">
                  <c:v>599.6735299076413</c:v>
                </c:pt>
                <c:pt idx="1244">
                  <c:v>599.73691507941044</c:v>
                </c:pt>
                <c:pt idx="1245">
                  <c:v>599.80029913099622</c:v>
                </c:pt>
                <c:pt idx="1246">
                  <c:v>599.86368206245811</c:v>
                </c:pt>
                <c:pt idx="1247">
                  <c:v>599.92706387385761</c:v>
                </c:pt>
                <c:pt idx="1248">
                  <c:v>599.99044456525303</c:v>
                </c:pt>
                <c:pt idx="1249">
                  <c:v>600.05382413670509</c:v>
                </c:pt>
                <c:pt idx="1250">
                  <c:v>600.11720258827188</c:v>
                </c:pt>
                <c:pt idx="1251">
                  <c:v>600.18057992001411</c:v>
                </c:pt>
                <c:pt idx="1252">
                  <c:v>600.24395613199101</c:v>
                </c:pt>
                <c:pt idx="1253">
                  <c:v>600.30733122426318</c:v>
                </c:pt>
                <c:pt idx="1254">
                  <c:v>600.37070519688996</c:v>
                </c:pt>
                <c:pt idx="1255">
                  <c:v>600.43407804992967</c:v>
                </c:pt>
                <c:pt idx="1256">
                  <c:v>600.49744978344279</c:v>
                </c:pt>
                <c:pt idx="1257">
                  <c:v>600.56082039748867</c:v>
                </c:pt>
                <c:pt idx="1258">
                  <c:v>600.6241898921279</c:v>
                </c:pt>
                <c:pt idx="1259">
                  <c:v>600.68755826741858</c:v>
                </c:pt>
                <c:pt idx="1260">
                  <c:v>600.7509255234213</c:v>
                </c:pt>
                <c:pt idx="1261">
                  <c:v>600.81429166019632</c:v>
                </c:pt>
                <c:pt idx="1262">
                  <c:v>600.87765667780218</c:v>
                </c:pt>
                <c:pt idx="1263">
                  <c:v>600.94102057629902</c:v>
                </c:pt>
                <c:pt idx="1264">
                  <c:v>601.00438335574529</c:v>
                </c:pt>
                <c:pt idx="1265">
                  <c:v>601.06774501620134</c:v>
                </c:pt>
                <c:pt idx="1266">
                  <c:v>601.13110555772766</c:v>
                </c:pt>
                <c:pt idx="1267">
                  <c:v>601.19446498038349</c:v>
                </c:pt>
                <c:pt idx="1268">
                  <c:v>601.25782328422815</c:v>
                </c:pt>
                <c:pt idx="1269">
                  <c:v>601.32118046931998</c:v>
                </c:pt>
                <c:pt idx="1270">
                  <c:v>601.38453653571935</c:v>
                </c:pt>
                <c:pt idx="1271">
                  <c:v>601.44789148348661</c:v>
                </c:pt>
                <c:pt idx="1272">
                  <c:v>601.51124531268113</c:v>
                </c:pt>
                <c:pt idx="1273">
                  <c:v>601.574598023362</c:v>
                </c:pt>
                <c:pt idx="1274">
                  <c:v>601.6379496155887</c:v>
                </c:pt>
                <c:pt idx="1275">
                  <c:v>601.70130008942044</c:v>
                </c:pt>
                <c:pt idx="1276">
                  <c:v>601.7646494449175</c:v>
                </c:pt>
                <c:pt idx="1277">
                  <c:v>601.82799768213931</c:v>
                </c:pt>
                <c:pt idx="1278">
                  <c:v>601.89134480114501</c:v>
                </c:pt>
                <c:pt idx="1279">
                  <c:v>601.95469080199405</c:v>
                </c:pt>
                <c:pt idx="1280">
                  <c:v>602.01803568474668</c:v>
                </c:pt>
                <c:pt idx="1281">
                  <c:v>602.08137944946213</c:v>
                </c:pt>
                <c:pt idx="1282">
                  <c:v>602.14472209619851</c:v>
                </c:pt>
                <c:pt idx="1283">
                  <c:v>602.20806362501628</c:v>
                </c:pt>
                <c:pt idx="1284">
                  <c:v>602.27140403597559</c:v>
                </c:pt>
                <c:pt idx="1285">
                  <c:v>602.33474332913568</c:v>
                </c:pt>
                <c:pt idx="1286">
                  <c:v>602.39808150455588</c:v>
                </c:pt>
                <c:pt idx="1287">
                  <c:v>602.46141856229531</c:v>
                </c:pt>
                <c:pt idx="1288">
                  <c:v>602.52475450241434</c:v>
                </c:pt>
                <c:pt idx="1289">
                  <c:v>602.5880893249722</c:v>
                </c:pt>
                <c:pt idx="1290">
                  <c:v>602.65142303002699</c:v>
                </c:pt>
                <c:pt idx="1291">
                  <c:v>602.71475561763896</c:v>
                </c:pt>
                <c:pt idx="1292">
                  <c:v>602.77808708786733</c:v>
                </c:pt>
                <c:pt idx="1293">
                  <c:v>602.84141744077237</c:v>
                </c:pt>
                <c:pt idx="1294">
                  <c:v>602.9047466764132</c:v>
                </c:pt>
                <c:pt idx="1295">
                  <c:v>602.96807479484914</c:v>
                </c:pt>
                <c:pt idx="1296">
                  <c:v>603.03140179613922</c:v>
                </c:pt>
                <c:pt idx="1297">
                  <c:v>603.09472768034368</c:v>
                </c:pt>
                <c:pt idx="1298">
                  <c:v>603.15805244752175</c:v>
                </c:pt>
                <c:pt idx="1299">
                  <c:v>603.22137609773256</c:v>
                </c:pt>
                <c:pt idx="1300">
                  <c:v>603.28469863103419</c:v>
                </c:pt>
                <c:pt idx="1301">
                  <c:v>603.34802004748803</c:v>
                </c:pt>
                <c:pt idx="1302">
                  <c:v>603.41134034715208</c:v>
                </c:pt>
                <c:pt idx="1303">
                  <c:v>603.47465953008646</c:v>
                </c:pt>
                <c:pt idx="1304">
                  <c:v>603.5379775963504</c:v>
                </c:pt>
                <c:pt idx="1305">
                  <c:v>603.60129454600406</c:v>
                </c:pt>
                <c:pt idx="1306">
                  <c:v>603.66461037910665</c:v>
                </c:pt>
                <c:pt idx="1307">
                  <c:v>603.72792509571605</c:v>
                </c:pt>
                <c:pt idx="1308">
                  <c:v>603.79123869589364</c:v>
                </c:pt>
                <c:pt idx="1309">
                  <c:v>603.8545511796973</c:v>
                </c:pt>
                <c:pt idx="1310">
                  <c:v>603.91786254718625</c:v>
                </c:pt>
                <c:pt idx="1311">
                  <c:v>603.98117279842063</c:v>
                </c:pt>
                <c:pt idx="1312">
                  <c:v>604.04448193345956</c:v>
                </c:pt>
                <c:pt idx="1313">
                  <c:v>604.10778995236331</c:v>
                </c:pt>
                <c:pt idx="1314">
                  <c:v>604.1710968551896</c:v>
                </c:pt>
                <c:pt idx="1315">
                  <c:v>604.23440264199883</c:v>
                </c:pt>
                <c:pt idx="1316">
                  <c:v>604.29770731284987</c:v>
                </c:pt>
                <c:pt idx="1317">
                  <c:v>604.36101086780195</c:v>
                </c:pt>
                <c:pt idx="1318">
                  <c:v>604.42431330691397</c:v>
                </c:pt>
                <c:pt idx="1319">
                  <c:v>604.48761463024618</c:v>
                </c:pt>
                <c:pt idx="1320">
                  <c:v>604.55091483785645</c:v>
                </c:pt>
                <c:pt idx="1321">
                  <c:v>604.61421392980492</c:v>
                </c:pt>
                <c:pt idx="1322">
                  <c:v>604.67751190615172</c:v>
                </c:pt>
                <c:pt idx="1323">
                  <c:v>604.74080876695484</c:v>
                </c:pt>
                <c:pt idx="1324">
                  <c:v>604.80410451227442</c:v>
                </c:pt>
                <c:pt idx="1325">
                  <c:v>604.86739914216923</c:v>
                </c:pt>
                <c:pt idx="1326">
                  <c:v>604.93069265669851</c:v>
                </c:pt>
                <c:pt idx="1327">
                  <c:v>604.99398505592228</c:v>
                </c:pt>
                <c:pt idx="1328">
                  <c:v>605.05727633989966</c:v>
                </c:pt>
                <c:pt idx="1329">
                  <c:v>605.12056650868942</c:v>
                </c:pt>
                <c:pt idx="1330">
                  <c:v>605.18385556235069</c:v>
                </c:pt>
                <c:pt idx="1331">
                  <c:v>605.24714350094234</c:v>
                </c:pt>
                <c:pt idx="1332">
                  <c:v>605.31043032452567</c:v>
                </c:pt>
                <c:pt idx="1333">
                  <c:v>605.37371603315842</c:v>
                </c:pt>
                <c:pt idx="1334">
                  <c:v>605.4370006268997</c:v>
                </c:pt>
                <c:pt idx="1335">
                  <c:v>605.50028410580842</c:v>
                </c:pt>
                <c:pt idx="1336">
                  <c:v>605.56356646994448</c:v>
                </c:pt>
                <c:pt idx="1337">
                  <c:v>605.62684771936699</c:v>
                </c:pt>
                <c:pt idx="1338">
                  <c:v>605.69012785413486</c:v>
                </c:pt>
                <c:pt idx="1339">
                  <c:v>605.75340687430707</c:v>
                </c:pt>
                <c:pt idx="1340">
                  <c:v>605.81668477994356</c:v>
                </c:pt>
                <c:pt idx="1341">
                  <c:v>605.87996157110331</c:v>
                </c:pt>
                <c:pt idx="1342">
                  <c:v>605.94323724784522</c:v>
                </c:pt>
                <c:pt idx="1343">
                  <c:v>606.00651181022829</c:v>
                </c:pt>
                <c:pt idx="1344">
                  <c:v>606.0697852583113</c:v>
                </c:pt>
                <c:pt idx="1345">
                  <c:v>606.13305759215439</c:v>
                </c:pt>
                <c:pt idx="1346">
                  <c:v>606.19632881181633</c:v>
                </c:pt>
                <c:pt idx="1347">
                  <c:v>606.25959891735602</c:v>
                </c:pt>
                <c:pt idx="1348">
                  <c:v>606.32286790883359</c:v>
                </c:pt>
                <c:pt idx="1349">
                  <c:v>606.38613578630668</c:v>
                </c:pt>
                <c:pt idx="1350">
                  <c:v>606.44940254983533</c:v>
                </c:pt>
                <c:pt idx="1351">
                  <c:v>606.51266819947944</c:v>
                </c:pt>
                <c:pt idx="1352">
                  <c:v>606.5759327352979</c:v>
                </c:pt>
                <c:pt idx="1353">
                  <c:v>606.63919615734858</c:v>
                </c:pt>
                <c:pt idx="1354">
                  <c:v>606.70245846569128</c:v>
                </c:pt>
                <c:pt idx="1355">
                  <c:v>606.765719660385</c:v>
                </c:pt>
                <c:pt idx="1356">
                  <c:v>606.82897974148955</c:v>
                </c:pt>
                <c:pt idx="1357">
                  <c:v>606.89223870906278</c:v>
                </c:pt>
                <c:pt idx="1358">
                  <c:v>606.9554965631645</c:v>
                </c:pt>
                <c:pt idx="1359">
                  <c:v>607.01875330385371</c:v>
                </c:pt>
                <c:pt idx="1360">
                  <c:v>607.08200893118908</c:v>
                </c:pt>
                <c:pt idx="1361">
                  <c:v>607.14526344523176</c:v>
                </c:pt>
                <c:pt idx="1362">
                  <c:v>607.20851684603826</c:v>
                </c:pt>
                <c:pt idx="1363">
                  <c:v>607.2717691336685</c:v>
                </c:pt>
                <c:pt idx="1364">
                  <c:v>607.33502030818238</c:v>
                </c:pt>
                <c:pt idx="1365">
                  <c:v>607.39827036963766</c:v>
                </c:pt>
                <c:pt idx="1366">
                  <c:v>607.46151931809425</c:v>
                </c:pt>
                <c:pt idx="1367">
                  <c:v>607.52476715361092</c:v>
                </c:pt>
                <c:pt idx="1368">
                  <c:v>607.58801387624646</c:v>
                </c:pt>
                <c:pt idx="1369">
                  <c:v>607.65125948606055</c:v>
                </c:pt>
                <c:pt idx="1370">
                  <c:v>607.71450398311219</c:v>
                </c:pt>
                <c:pt idx="1371">
                  <c:v>607.77774736746005</c:v>
                </c:pt>
                <c:pt idx="1372">
                  <c:v>607.8409896391629</c:v>
                </c:pt>
                <c:pt idx="1373">
                  <c:v>607.90423079827951</c:v>
                </c:pt>
                <c:pt idx="1374">
                  <c:v>607.96747084486969</c:v>
                </c:pt>
                <c:pt idx="1375">
                  <c:v>608.03070977899119</c:v>
                </c:pt>
                <c:pt idx="1376">
                  <c:v>608.09394760070484</c:v>
                </c:pt>
                <c:pt idx="1377">
                  <c:v>608.1571843100694</c:v>
                </c:pt>
                <c:pt idx="1378">
                  <c:v>608.22041990714251</c:v>
                </c:pt>
                <c:pt idx="1379">
                  <c:v>608.2836543919841</c:v>
                </c:pt>
                <c:pt idx="1380">
                  <c:v>608.34688776465271</c:v>
                </c:pt>
                <c:pt idx="1381">
                  <c:v>608.41012002520722</c:v>
                </c:pt>
                <c:pt idx="1382">
                  <c:v>608.47335117370847</c:v>
                </c:pt>
                <c:pt idx="1383">
                  <c:v>608.53658121021283</c:v>
                </c:pt>
                <c:pt idx="1384">
                  <c:v>608.59981013478023</c:v>
                </c:pt>
                <c:pt idx="1385">
                  <c:v>608.66303794746932</c:v>
                </c:pt>
                <c:pt idx="1386">
                  <c:v>608.72626464833979</c:v>
                </c:pt>
                <c:pt idx="1387">
                  <c:v>608.78949023745065</c:v>
                </c:pt>
                <c:pt idx="1388">
                  <c:v>608.85271471486021</c:v>
                </c:pt>
                <c:pt idx="1389">
                  <c:v>608.91593808062726</c:v>
                </c:pt>
                <c:pt idx="1390">
                  <c:v>608.9791603348117</c:v>
                </c:pt>
                <c:pt idx="1391">
                  <c:v>609.04238147747094</c:v>
                </c:pt>
                <c:pt idx="1392">
                  <c:v>609.10560150866581</c:v>
                </c:pt>
                <c:pt idx="1393">
                  <c:v>609.16882042845407</c:v>
                </c:pt>
                <c:pt idx="1394">
                  <c:v>609.23203823689516</c:v>
                </c:pt>
                <c:pt idx="1395">
                  <c:v>609.29525493404685</c:v>
                </c:pt>
                <c:pt idx="1396">
                  <c:v>609.35847051996882</c:v>
                </c:pt>
                <c:pt idx="1397">
                  <c:v>609.42168499472075</c:v>
                </c:pt>
                <c:pt idx="1398">
                  <c:v>609.48489835836017</c:v>
                </c:pt>
                <c:pt idx="1399">
                  <c:v>609.54811061094688</c:v>
                </c:pt>
                <c:pt idx="1400">
                  <c:v>609.61132175253942</c:v>
                </c:pt>
                <c:pt idx="1401">
                  <c:v>609.67453178319738</c:v>
                </c:pt>
                <c:pt idx="1402">
                  <c:v>609.73774070297839</c:v>
                </c:pt>
                <c:pt idx="1403">
                  <c:v>609.8009485119411</c:v>
                </c:pt>
                <c:pt idx="1404">
                  <c:v>609.8641552101451</c:v>
                </c:pt>
                <c:pt idx="1405">
                  <c:v>609.92736079765007</c:v>
                </c:pt>
                <c:pt idx="1406">
                  <c:v>609.99056527451364</c:v>
                </c:pt>
                <c:pt idx="1407">
                  <c:v>610.0537686407954</c:v>
                </c:pt>
                <c:pt idx="1408">
                  <c:v>610.11697089655274</c:v>
                </c:pt>
                <c:pt idx="1409">
                  <c:v>610.1801720418465</c:v>
                </c:pt>
                <c:pt idx="1410">
                  <c:v>610.24337207673523</c:v>
                </c:pt>
                <c:pt idx="1411">
                  <c:v>610.30657100127632</c:v>
                </c:pt>
                <c:pt idx="1412">
                  <c:v>610.36976881552948</c:v>
                </c:pt>
                <c:pt idx="1413">
                  <c:v>610.43296551955325</c:v>
                </c:pt>
                <c:pt idx="1414">
                  <c:v>610.4961611134072</c:v>
                </c:pt>
                <c:pt idx="1415">
                  <c:v>610.55935559714885</c:v>
                </c:pt>
                <c:pt idx="1416">
                  <c:v>610.62254897083892</c:v>
                </c:pt>
                <c:pt idx="1417">
                  <c:v>610.68574123453368</c:v>
                </c:pt>
                <c:pt idx="1418">
                  <c:v>610.74893238829281</c:v>
                </c:pt>
                <c:pt idx="1419">
                  <c:v>610.81212243217703</c:v>
                </c:pt>
                <c:pt idx="1420">
                  <c:v>610.87531136624261</c:v>
                </c:pt>
                <c:pt idx="1421">
                  <c:v>610.93849919054912</c:v>
                </c:pt>
                <c:pt idx="1422">
                  <c:v>611.001685905155</c:v>
                </c:pt>
                <c:pt idx="1423">
                  <c:v>611.06487151012107</c:v>
                </c:pt>
                <c:pt idx="1424">
                  <c:v>611.12805600550359</c:v>
                </c:pt>
                <c:pt idx="1425">
                  <c:v>611.19123939136216</c:v>
                </c:pt>
                <c:pt idx="1426">
                  <c:v>611.25442166775622</c:v>
                </c:pt>
                <c:pt idx="1427">
                  <c:v>611.31760283474318</c:v>
                </c:pt>
                <c:pt idx="1428">
                  <c:v>611.38078289238274</c:v>
                </c:pt>
                <c:pt idx="1429">
                  <c:v>611.44396184073321</c:v>
                </c:pt>
                <c:pt idx="1430">
                  <c:v>611.50713967985314</c:v>
                </c:pt>
                <c:pt idx="1431">
                  <c:v>611.57031640980199</c:v>
                </c:pt>
                <c:pt idx="1432">
                  <c:v>611.63349203063831</c:v>
                </c:pt>
                <c:pt idx="1433">
                  <c:v>611.69666654242042</c:v>
                </c:pt>
                <c:pt idx="1434">
                  <c:v>611.75983994520686</c:v>
                </c:pt>
                <c:pt idx="1435">
                  <c:v>611.82301223905711</c:v>
                </c:pt>
                <c:pt idx="1436">
                  <c:v>611.88618342402845</c:v>
                </c:pt>
                <c:pt idx="1437">
                  <c:v>611.94935350018045</c:v>
                </c:pt>
                <c:pt idx="1438">
                  <c:v>612.01252246757258</c:v>
                </c:pt>
                <c:pt idx="1439">
                  <c:v>612.07569032626225</c:v>
                </c:pt>
                <c:pt idx="1440">
                  <c:v>612.1388570763088</c:v>
                </c:pt>
                <c:pt idx="1441">
                  <c:v>612.20202271777066</c:v>
                </c:pt>
                <c:pt idx="1442">
                  <c:v>612.26518725070628</c:v>
                </c:pt>
                <c:pt idx="1443">
                  <c:v>612.3283506751751</c:v>
                </c:pt>
                <c:pt idx="1444">
                  <c:v>612.39151299123557</c:v>
                </c:pt>
                <c:pt idx="1445">
                  <c:v>612.45467419894499</c:v>
                </c:pt>
                <c:pt idx="1446">
                  <c:v>612.51783429836371</c:v>
                </c:pt>
                <c:pt idx="1447">
                  <c:v>612.58099328955029</c:v>
                </c:pt>
                <c:pt idx="1448">
                  <c:v>612.64415117256306</c:v>
                </c:pt>
                <c:pt idx="1449">
                  <c:v>612.70730794746032</c:v>
                </c:pt>
                <c:pt idx="1450">
                  <c:v>612.77046361429927</c:v>
                </c:pt>
                <c:pt idx="1451">
                  <c:v>612.83361817314062</c:v>
                </c:pt>
                <c:pt idx="1452">
                  <c:v>612.89677162404257</c:v>
                </c:pt>
                <c:pt idx="1453">
                  <c:v>612.95992396706356</c:v>
                </c:pt>
                <c:pt idx="1454">
                  <c:v>613.02307520226179</c:v>
                </c:pt>
                <c:pt idx="1455">
                  <c:v>613.08622532969571</c:v>
                </c:pt>
                <c:pt idx="1456">
                  <c:v>613.14937434942567</c:v>
                </c:pt>
                <c:pt idx="1457">
                  <c:v>613.21252226150784</c:v>
                </c:pt>
                <c:pt idx="1458">
                  <c:v>613.27566906600282</c:v>
                </c:pt>
                <c:pt idx="1459">
                  <c:v>613.33881476296779</c:v>
                </c:pt>
                <c:pt idx="1460">
                  <c:v>613.40195935246095</c:v>
                </c:pt>
                <c:pt idx="1461">
                  <c:v>613.46510283454279</c:v>
                </c:pt>
                <c:pt idx="1462">
                  <c:v>613.52824520927061</c:v>
                </c:pt>
                <c:pt idx="1463">
                  <c:v>613.59138647670375</c:v>
                </c:pt>
                <c:pt idx="1464">
                  <c:v>613.65452663689939</c:v>
                </c:pt>
                <c:pt idx="1465">
                  <c:v>613.71766568991791</c:v>
                </c:pt>
                <c:pt idx="1466">
                  <c:v>613.78080363581648</c:v>
                </c:pt>
                <c:pt idx="1467">
                  <c:v>613.84394047465457</c:v>
                </c:pt>
                <c:pt idx="1468">
                  <c:v>613.90707620648925</c:v>
                </c:pt>
                <c:pt idx="1469">
                  <c:v>613.97021083137884</c:v>
                </c:pt>
                <c:pt idx="1470">
                  <c:v>614.0333443493837</c:v>
                </c:pt>
                <c:pt idx="1471">
                  <c:v>614.09647676056102</c:v>
                </c:pt>
                <c:pt idx="1472">
                  <c:v>614.15960806497014</c:v>
                </c:pt>
                <c:pt idx="1473">
                  <c:v>614.22273826266917</c:v>
                </c:pt>
                <c:pt idx="1474">
                  <c:v>614.28586735371744</c:v>
                </c:pt>
                <c:pt idx="1475">
                  <c:v>614.34899533817213</c:v>
                </c:pt>
                <c:pt idx="1476">
                  <c:v>614.4121222160926</c:v>
                </c:pt>
                <c:pt idx="1477">
                  <c:v>614.47524798753591</c:v>
                </c:pt>
                <c:pt idx="1478">
                  <c:v>614.53837265256254</c:v>
                </c:pt>
                <c:pt idx="1479">
                  <c:v>614.60149621122946</c:v>
                </c:pt>
                <c:pt idx="1480">
                  <c:v>614.664618663596</c:v>
                </c:pt>
                <c:pt idx="1481">
                  <c:v>614.72774000972038</c:v>
                </c:pt>
                <c:pt idx="1482">
                  <c:v>614.7908602496617</c:v>
                </c:pt>
                <c:pt idx="1483">
                  <c:v>614.85397938347728</c:v>
                </c:pt>
                <c:pt idx="1484">
                  <c:v>614.91709741122622</c:v>
                </c:pt>
                <c:pt idx="1485">
                  <c:v>614.98021433296572</c:v>
                </c:pt>
                <c:pt idx="1486">
                  <c:v>615.04333014875613</c:v>
                </c:pt>
                <c:pt idx="1487">
                  <c:v>615.10644485865441</c:v>
                </c:pt>
                <c:pt idx="1488">
                  <c:v>615.16955846271992</c:v>
                </c:pt>
                <c:pt idx="1489">
                  <c:v>615.23267096101063</c:v>
                </c:pt>
                <c:pt idx="1490">
                  <c:v>615.29578235358474</c:v>
                </c:pt>
                <c:pt idx="1491">
                  <c:v>615.35889264050047</c:v>
                </c:pt>
                <c:pt idx="1492">
                  <c:v>615.42200182181807</c:v>
                </c:pt>
                <c:pt idx="1493">
                  <c:v>615.48510989759347</c:v>
                </c:pt>
                <c:pt idx="1494">
                  <c:v>615.54821686788694</c:v>
                </c:pt>
                <c:pt idx="1495">
                  <c:v>615.61132273275564</c:v>
                </c:pt>
                <c:pt idx="1496">
                  <c:v>615.67442749225859</c:v>
                </c:pt>
                <c:pt idx="1497">
                  <c:v>615.73753114645297</c:v>
                </c:pt>
                <c:pt idx="1498">
                  <c:v>615.80063369539891</c:v>
                </c:pt>
                <c:pt idx="1499">
                  <c:v>615.86373513915453</c:v>
                </c:pt>
                <c:pt idx="1500">
                  <c:v>615.92683547777688</c:v>
                </c:pt>
                <c:pt idx="1501">
                  <c:v>615.98993471132621</c:v>
                </c:pt>
                <c:pt idx="1502">
                  <c:v>616.05303283985961</c:v>
                </c:pt>
                <c:pt idx="1503">
                  <c:v>616.11612986343494</c:v>
                </c:pt>
                <c:pt idx="1504">
                  <c:v>616.17922578211153</c:v>
                </c:pt>
                <c:pt idx="1505">
                  <c:v>616.24232059594726</c:v>
                </c:pt>
                <c:pt idx="1506">
                  <c:v>616.30541430500045</c:v>
                </c:pt>
                <c:pt idx="1507">
                  <c:v>616.36850690932999</c:v>
                </c:pt>
                <c:pt idx="1508">
                  <c:v>616.43159840899398</c:v>
                </c:pt>
                <c:pt idx="1509">
                  <c:v>616.49468880404947</c:v>
                </c:pt>
                <c:pt idx="1510">
                  <c:v>616.55777809455662</c:v>
                </c:pt>
                <c:pt idx="1511">
                  <c:v>616.62086628057239</c:v>
                </c:pt>
                <c:pt idx="1512">
                  <c:v>616.68395336215588</c:v>
                </c:pt>
                <c:pt idx="1513">
                  <c:v>616.7470393393661</c:v>
                </c:pt>
                <c:pt idx="1514">
                  <c:v>616.81012421226001</c:v>
                </c:pt>
                <c:pt idx="1515">
                  <c:v>616.87320798089581</c:v>
                </c:pt>
                <c:pt idx="1516">
                  <c:v>616.93629064533229</c:v>
                </c:pt>
                <c:pt idx="1517">
                  <c:v>616.99937220562776</c:v>
                </c:pt>
                <c:pt idx="1518">
                  <c:v>617.06245266184112</c:v>
                </c:pt>
                <c:pt idx="1519">
                  <c:v>617.1255320140292</c:v>
                </c:pt>
                <c:pt idx="1520">
                  <c:v>617.18861026225125</c:v>
                </c:pt>
                <c:pt idx="1521">
                  <c:v>617.25168740656409</c:v>
                </c:pt>
                <c:pt idx="1522">
                  <c:v>617.31476344702776</c:v>
                </c:pt>
                <c:pt idx="1523">
                  <c:v>617.37783838370035</c:v>
                </c:pt>
                <c:pt idx="1524">
                  <c:v>617.44091221663882</c:v>
                </c:pt>
                <c:pt idx="1525">
                  <c:v>617.50398494590308</c:v>
                </c:pt>
                <c:pt idx="1526">
                  <c:v>617.56705657155123</c:v>
                </c:pt>
                <c:pt idx="1527">
                  <c:v>617.63012709364</c:v>
                </c:pt>
                <c:pt idx="1528">
                  <c:v>617.69319651222861</c:v>
                </c:pt>
                <c:pt idx="1529">
                  <c:v>617.75626482737482</c:v>
                </c:pt>
                <c:pt idx="1530">
                  <c:v>617.81933203913661</c:v>
                </c:pt>
                <c:pt idx="1531">
                  <c:v>617.88239814757299</c:v>
                </c:pt>
                <c:pt idx="1532">
                  <c:v>617.9454631527409</c:v>
                </c:pt>
                <c:pt idx="1533">
                  <c:v>618.00852705470027</c:v>
                </c:pt>
                <c:pt idx="1534">
                  <c:v>618.07158985350804</c:v>
                </c:pt>
                <c:pt idx="1535">
                  <c:v>618.1346515492221</c:v>
                </c:pt>
                <c:pt idx="1536">
                  <c:v>618.19771214190246</c:v>
                </c:pt>
                <c:pt idx="1537">
                  <c:v>618.26077163160596</c:v>
                </c:pt>
                <c:pt idx="1538">
                  <c:v>618.32383001839059</c:v>
                </c:pt>
                <c:pt idx="1539">
                  <c:v>618.38688730231513</c:v>
                </c:pt>
                <c:pt idx="1540">
                  <c:v>618.44994348343766</c:v>
                </c:pt>
                <c:pt idx="1541">
                  <c:v>618.51299856181583</c:v>
                </c:pt>
                <c:pt idx="1542">
                  <c:v>618.57605253750762</c:v>
                </c:pt>
                <c:pt idx="1543">
                  <c:v>618.63910541057203</c:v>
                </c:pt>
                <c:pt idx="1544">
                  <c:v>618.70215718106795</c:v>
                </c:pt>
                <c:pt idx="1545">
                  <c:v>618.76520784905108</c:v>
                </c:pt>
                <c:pt idx="1546">
                  <c:v>618.82825741458146</c:v>
                </c:pt>
                <c:pt idx="1547">
                  <c:v>618.89130587771672</c:v>
                </c:pt>
                <c:pt idx="1548">
                  <c:v>618.95435323851393</c:v>
                </c:pt>
                <c:pt idx="1549">
                  <c:v>619.01739949703301</c:v>
                </c:pt>
                <c:pt idx="1550">
                  <c:v>619.0804446533316</c:v>
                </c:pt>
                <c:pt idx="1551">
                  <c:v>619.14348870746653</c:v>
                </c:pt>
                <c:pt idx="1552">
                  <c:v>619.20653165949682</c:v>
                </c:pt>
                <c:pt idx="1553">
                  <c:v>619.26957350948123</c:v>
                </c:pt>
                <c:pt idx="1554">
                  <c:v>619.33261425747662</c:v>
                </c:pt>
                <c:pt idx="1555">
                  <c:v>619.39565390354062</c:v>
                </c:pt>
                <c:pt idx="1556">
                  <c:v>619.45869244773337</c:v>
                </c:pt>
                <c:pt idx="1557">
                  <c:v>619.52172989011149</c:v>
                </c:pt>
                <c:pt idx="1558">
                  <c:v>619.58476623073375</c:v>
                </c:pt>
                <c:pt idx="1559">
                  <c:v>619.647801469657</c:v>
                </c:pt>
                <c:pt idx="1560">
                  <c:v>619.71083560694115</c:v>
                </c:pt>
                <c:pt idx="1561">
                  <c:v>619.77386864264281</c:v>
                </c:pt>
                <c:pt idx="1562">
                  <c:v>619.83690057682077</c:v>
                </c:pt>
                <c:pt idx="1563">
                  <c:v>619.89993140953197</c:v>
                </c:pt>
                <c:pt idx="1564">
                  <c:v>619.96296114083611</c:v>
                </c:pt>
                <c:pt idx="1565">
                  <c:v>620.02598977078992</c:v>
                </c:pt>
                <c:pt idx="1566">
                  <c:v>620.08901729945217</c:v>
                </c:pt>
                <c:pt idx="1567">
                  <c:v>620.15204372687958</c:v>
                </c:pt>
                <c:pt idx="1568">
                  <c:v>620.21506905313208</c:v>
                </c:pt>
                <c:pt idx="1569">
                  <c:v>620.27809327826628</c:v>
                </c:pt>
                <c:pt idx="1570">
                  <c:v>620.34111640234096</c:v>
                </c:pt>
                <c:pt idx="1571">
                  <c:v>620.40413842541284</c:v>
                </c:pt>
                <c:pt idx="1572">
                  <c:v>620.46715934754161</c:v>
                </c:pt>
                <c:pt idx="1573">
                  <c:v>620.53017916878412</c:v>
                </c:pt>
                <c:pt idx="1574">
                  <c:v>620.59319788919902</c:v>
                </c:pt>
                <c:pt idx="1575">
                  <c:v>620.65621550884407</c:v>
                </c:pt>
                <c:pt idx="1576">
                  <c:v>620.71923202777691</c:v>
                </c:pt>
                <c:pt idx="1577">
                  <c:v>620.78224744605632</c:v>
                </c:pt>
                <c:pt idx="1578">
                  <c:v>620.8452617637389</c:v>
                </c:pt>
                <c:pt idx="1579">
                  <c:v>620.90827498088447</c:v>
                </c:pt>
                <c:pt idx="1580">
                  <c:v>620.97128709754975</c:v>
                </c:pt>
                <c:pt idx="1581">
                  <c:v>621.03429811379237</c:v>
                </c:pt>
                <c:pt idx="1582">
                  <c:v>621.0973080296709</c:v>
                </c:pt>
                <c:pt idx="1583">
                  <c:v>621.16031684524319</c:v>
                </c:pt>
                <c:pt idx="1584">
                  <c:v>621.22332456056779</c:v>
                </c:pt>
                <c:pt idx="1585">
                  <c:v>621.28633117570143</c:v>
                </c:pt>
                <c:pt idx="1586">
                  <c:v>621.34933669070176</c:v>
                </c:pt>
                <c:pt idx="1587">
                  <c:v>621.41234110562846</c:v>
                </c:pt>
                <c:pt idx="1588">
                  <c:v>621.47534442053814</c:v>
                </c:pt>
                <c:pt idx="1589">
                  <c:v>621.53834663548946</c:v>
                </c:pt>
                <c:pt idx="1590">
                  <c:v>621.60134775054007</c:v>
                </c:pt>
                <c:pt idx="1591">
                  <c:v>621.66434776574761</c:v>
                </c:pt>
                <c:pt idx="1592">
                  <c:v>621.72734668116971</c:v>
                </c:pt>
                <c:pt idx="1593">
                  <c:v>621.7903444968639</c:v>
                </c:pt>
                <c:pt idx="1594">
                  <c:v>621.85334121288997</c:v>
                </c:pt>
                <c:pt idx="1595">
                  <c:v>621.91633682930444</c:v>
                </c:pt>
                <c:pt idx="1596">
                  <c:v>621.97933134616494</c:v>
                </c:pt>
                <c:pt idx="1597">
                  <c:v>622.04232476353002</c:v>
                </c:pt>
                <c:pt idx="1598">
                  <c:v>622.10531708145731</c:v>
                </c:pt>
                <c:pt idx="1599">
                  <c:v>622.16830830000436</c:v>
                </c:pt>
                <c:pt idx="1600">
                  <c:v>622.23129841922878</c:v>
                </c:pt>
                <c:pt idx="1601">
                  <c:v>622.29428743918925</c:v>
                </c:pt>
                <c:pt idx="1602">
                  <c:v>622.35727535994329</c:v>
                </c:pt>
                <c:pt idx="1603">
                  <c:v>622.42026218154956</c:v>
                </c:pt>
                <c:pt idx="1604">
                  <c:v>622.48324790406446</c:v>
                </c:pt>
                <c:pt idx="1605">
                  <c:v>622.54623252754664</c:v>
                </c:pt>
                <c:pt idx="1606">
                  <c:v>622.60921605205476</c:v>
                </c:pt>
                <c:pt idx="1607">
                  <c:v>622.6721984776442</c:v>
                </c:pt>
                <c:pt idx="1608">
                  <c:v>622.73517980437452</c:v>
                </c:pt>
                <c:pt idx="1609">
                  <c:v>622.79816003230337</c:v>
                </c:pt>
                <c:pt idx="1610">
                  <c:v>622.86113916148827</c:v>
                </c:pt>
                <c:pt idx="1611">
                  <c:v>622.92411719198674</c:v>
                </c:pt>
                <c:pt idx="1612">
                  <c:v>622.98709412385733</c:v>
                </c:pt>
                <c:pt idx="1613">
                  <c:v>623.05006995715746</c:v>
                </c:pt>
                <c:pt idx="1614">
                  <c:v>623.11304469194465</c:v>
                </c:pt>
                <c:pt idx="1615">
                  <c:v>623.17601832827756</c:v>
                </c:pt>
                <c:pt idx="1616">
                  <c:v>623.23899086621361</c:v>
                </c:pt>
                <c:pt idx="1617">
                  <c:v>623.30196230581032</c:v>
                </c:pt>
                <c:pt idx="1618">
                  <c:v>623.36493264712408</c:v>
                </c:pt>
                <c:pt idx="1619">
                  <c:v>623.42790189021343</c:v>
                </c:pt>
                <c:pt idx="1620">
                  <c:v>623.49087003513694</c:v>
                </c:pt>
                <c:pt idx="1621">
                  <c:v>623.553837081952</c:v>
                </c:pt>
                <c:pt idx="1622">
                  <c:v>623.61680303071716</c:v>
                </c:pt>
                <c:pt idx="1623">
                  <c:v>623.67976788148883</c:v>
                </c:pt>
                <c:pt idx="1624">
                  <c:v>623.74273163432554</c:v>
                </c:pt>
                <c:pt idx="1625">
                  <c:v>623.8056942892847</c:v>
                </c:pt>
                <c:pt idx="1626">
                  <c:v>623.86865584642487</c:v>
                </c:pt>
                <c:pt idx="1627">
                  <c:v>623.93161630580232</c:v>
                </c:pt>
                <c:pt idx="1628">
                  <c:v>623.9945756674756</c:v>
                </c:pt>
                <c:pt idx="1629">
                  <c:v>624.05753393150212</c:v>
                </c:pt>
                <c:pt idx="1630">
                  <c:v>624.12049109794043</c:v>
                </c:pt>
                <c:pt idx="1631">
                  <c:v>624.18344716684669</c:v>
                </c:pt>
                <c:pt idx="1632">
                  <c:v>624.24640213827956</c:v>
                </c:pt>
                <c:pt idx="1633">
                  <c:v>624.30935601229737</c:v>
                </c:pt>
                <c:pt idx="1634">
                  <c:v>624.3723087889565</c:v>
                </c:pt>
                <c:pt idx="1635">
                  <c:v>624.43526046831551</c:v>
                </c:pt>
                <c:pt idx="1636">
                  <c:v>624.49821105043168</c:v>
                </c:pt>
                <c:pt idx="1637">
                  <c:v>624.56116053536243</c:v>
                </c:pt>
                <c:pt idx="1638">
                  <c:v>624.62410892316632</c:v>
                </c:pt>
                <c:pt idx="1639">
                  <c:v>624.68705621389938</c:v>
                </c:pt>
                <c:pt idx="1640">
                  <c:v>624.75000240762029</c:v>
                </c:pt>
                <c:pt idx="1641">
                  <c:v>624.81294750438735</c:v>
                </c:pt>
                <c:pt idx="1642">
                  <c:v>624.87589150425697</c:v>
                </c:pt>
                <c:pt idx="1643">
                  <c:v>624.93883440728735</c:v>
                </c:pt>
                <c:pt idx="1644">
                  <c:v>625.001776213536</c:v>
                </c:pt>
                <c:pt idx="1645">
                  <c:v>625.06471692306127</c:v>
                </c:pt>
                <c:pt idx="1646">
                  <c:v>625.12765653591941</c:v>
                </c:pt>
                <c:pt idx="1647">
                  <c:v>625.19059505216887</c:v>
                </c:pt>
                <c:pt idx="1648">
                  <c:v>625.25353247186695</c:v>
                </c:pt>
                <c:pt idx="1649">
                  <c:v>625.31646879507196</c:v>
                </c:pt>
                <c:pt idx="1650">
                  <c:v>625.37940402184029</c:v>
                </c:pt>
                <c:pt idx="1651">
                  <c:v>625.44233815223015</c:v>
                </c:pt>
                <c:pt idx="1652">
                  <c:v>625.50527118629907</c:v>
                </c:pt>
                <c:pt idx="1653">
                  <c:v>625.56820312410525</c:v>
                </c:pt>
                <c:pt idx="1654">
                  <c:v>625.63113396570611</c:v>
                </c:pt>
                <c:pt idx="1655">
                  <c:v>625.69406371115883</c:v>
                </c:pt>
                <c:pt idx="1656">
                  <c:v>625.75699236052071</c:v>
                </c:pt>
                <c:pt idx="1657">
                  <c:v>625.81991991384893</c:v>
                </c:pt>
                <c:pt idx="1658">
                  <c:v>625.88284637120205</c:v>
                </c:pt>
                <c:pt idx="1659">
                  <c:v>625.94577173263713</c:v>
                </c:pt>
                <c:pt idx="1660">
                  <c:v>626.00869599821249</c:v>
                </c:pt>
                <c:pt idx="1661">
                  <c:v>626.07161916798452</c:v>
                </c:pt>
                <c:pt idx="1662">
                  <c:v>626.13454124201144</c:v>
                </c:pt>
                <c:pt idx="1663">
                  <c:v>626.19746222035053</c:v>
                </c:pt>
                <c:pt idx="1664">
                  <c:v>626.26038210305887</c:v>
                </c:pt>
                <c:pt idx="1665">
                  <c:v>626.32330089019501</c:v>
                </c:pt>
                <c:pt idx="1666">
                  <c:v>626.38621858181602</c:v>
                </c:pt>
                <c:pt idx="1667">
                  <c:v>626.4491351779792</c:v>
                </c:pt>
                <c:pt idx="1668">
                  <c:v>626.51205067874378</c:v>
                </c:pt>
                <c:pt idx="1669">
                  <c:v>626.574965084165</c:v>
                </c:pt>
                <c:pt idx="1670">
                  <c:v>626.63787839430108</c:v>
                </c:pt>
                <c:pt idx="1671">
                  <c:v>626.70079060921034</c:v>
                </c:pt>
                <c:pt idx="1672">
                  <c:v>626.76370172894872</c:v>
                </c:pt>
                <c:pt idx="1673">
                  <c:v>626.82661175357464</c:v>
                </c:pt>
                <c:pt idx="1674">
                  <c:v>626.88952068314541</c:v>
                </c:pt>
                <c:pt idx="1675">
                  <c:v>626.95242851771798</c:v>
                </c:pt>
                <c:pt idx="1676">
                  <c:v>627.01533525735067</c:v>
                </c:pt>
                <c:pt idx="1677">
                  <c:v>627.07824090210079</c:v>
                </c:pt>
                <c:pt idx="1678">
                  <c:v>627.1411454520254</c:v>
                </c:pt>
                <c:pt idx="1679">
                  <c:v>627.20404890718271</c:v>
                </c:pt>
                <c:pt idx="1680">
                  <c:v>627.26695126762991</c:v>
                </c:pt>
                <c:pt idx="1681">
                  <c:v>627.32985253342406</c:v>
                </c:pt>
                <c:pt idx="1682">
                  <c:v>627.39275270462235</c:v>
                </c:pt>
                <c:pt idx="1683">
                  <c:v>627.45565178128197</c:v>
                </c:pt>
                <c:pt idx="1684">
                  <c:v>627.51854976346124</c:v>
                </c:pt>
                <c:pt idx="1685">
                  <c:v>627.58144665121711</c:v>
                </c:pt>
                <c:pt idx="1686">
                  <c:v>627.64434244460688</c:v>
                </c:pt>
                <c:pt idx="1687">
                  <c:v>627.70723714368853</c:v>
                </c:pt>
                <c:pt idx="1688">
                  <c:v>627.77013074851936</c:v>
                </c:pt>
                <c:pt idx="1689">
                  <c:v>627.83302325915645</c:v>
                </c:pt>
                <c:pt idx="1690">
                  <c:v>627.89591467565788</c:v>
                </c:pt>
                <c:pt idx="1691">
                  <c:v>627.9588049980797</c:v>
                </c:pt>
                <c:pt idx="1692">
                  <c:v>628.02169422648024</c:v>
                </c:pt>
                <c:pt idx="1693">
                  <c:v>628.08458236091747</c:v>
                </c:pt>
                <c:pt idx="1694">
                  <c:v>628.14746940144744</c:v>
                </c:pt>
                <c:pt idx="1695">
                  <c:v>628.21035534812836</c:v>
                </c:pt>
                <c:pt idx="1696">
                  <c:v>628.2732402010173</c:v>
                </c:pt>
                <c:pt idx="1697">
                  <c:v>628.33612396017134</c:v>
                </c:pt>
                <c:pt idx="1698">
                  <c:v>628.39900662564867</c:v>
                </c:pt>
                <c:pt idx="1699">
                  <c:v>628.46188819750625</c:v>
                </c:pt>
                <c:pt idx="1700">
                  <c:v>628.52476867580106</c:v>
                </c:pt>
                <c:pt idx="1701">
                  <c:v>628.58764806059139</c:v>
                </c:pt>
                <c:pt idx="1702">
                  <c:v>628.65052635193308</c:v>
                </c:pt>
                <c:pt idx="1703">
                  <c:v>628.71340354988433</c:v>
                </c:pt>
                <c:pt idx="1704">
                  <c:v>628.77627965450222</c:v>
                </c:pt>
                <c:pt idx="1705">
                  <c:v>628.83915466584483</c:v>
                </c:pt>
                <c:pt idx="1706">
                  <c:v>628.90202858396913</c:v>
                </c:pt>
                <c:pt idx="1707">
                  <c:v>628.96490140893206</c:v>
                </c:pt>
                <c:pt idx="1708">
                  <c:v>629.02777314079083</c:v>
                </c:pt>
                <c:pt idx="1709">
                  <c:v>629.09064377960226</c:v>
                </c:pt>
                <c:pt idx="1710">
                  <c:v>629.15351332542571</c:v>
                </c:pt>
                <c:pt idx="1711">
                  <c:v>629.21638177831699</c:v>
                </c:pt>
                <c:pt idx="1712">
                  <c:v>629.27924913833306</c:v>
                </c:pt>
                <c:pt idx="1713">
                  <c:v>629.34211540553088</c:v>
                </c:pt>
                <c:pt idx="1714">
                  <c:v>629.40498057996865</c:v>
                </c:pt>
                <c:pt idx="1715">
                  <c:v>629.46784466170436</c:v>
                </c:pt>
                <c:pt idx="1716">
                  <c:v>629.53070765079383</c:v>
                </c:pt>
                <c:pt idx="1717">
                  <c:v>629.59356954729526</c:v>
                </c:pt>
                <c:pt idx="1718">
                  <c:v>629.6564303512655</c:v>
                </c:pt>
                <c:pt idx="1719">
                  <c:v>629.71929006276252</c:v>
                </c:pt>
                <c:pt idx="1720">
                  <c:v>629.78214868184239</c:v>
                </c:pt>
                <c:pt idx="1721">
                  <c:v>629.84500620856295</c:v>
                </c:pt>
                <c:pt idx="1722">
                  <c:v>629.90786264298129</c:v>
                </c:pt>
                <c:pt idx="1723">
                  <c:v>629.97071798515537</c:v>
                </c:pt>
                <c:pt idx="1724">
                  <c:v>630.03357223514104</c:v>
                </c:pt>
                <c:pt idx="1725">
                  <c:v>630.09642539299625</c:v>
                </c:pt>
                <c:pt idx="1726">
                  <c:v>630.15927745877798</c:v>
                </c:pt>
                <c:pt idx="1727">
                  <c:v>630.2221284325442</c:v>
                </c:pt>
                <c:pt idx="1728">
                  <c:v>630.28497831435186</c:v>
                </c:pt>
                <c:pt idx="1729">
                  <c:v>630.34782710425782</c:v>
                </c:pt>
                <c:pt idx="1730">
                  <c:v>630.41067480231902</c:v>
                </c:pt>
                <c:pt idx="1731">
                  <c:v>630.47352140859346</c:v>
                </c:pt>
                <c:pt idx="1732">
                  <c:v>630.53636692313796</c:v>
                </c:pt>
                <c:pt idx="1733">
                  <c:v>630.59921134600938</c:v>
                </c:pt>
                <c:pt idx="1734">
                  <c:v>630.66205467726581</c:v>
                </c:pt>
                <c:pt idx="1735">
                  <c:v>630.72489691696296</c:v>
                </c:pt>
                <c:pt idx="1736">
                  <c:v>630.78773806515869</c:v>
                </c:pt>
                <c:pt idx="1737">
                  <c:v>630.85057812191008</c:v>
                </c:pt>
                <c:pt idx="1738">
                  <c:v>630.91341708727487</c:v>
                </c:pt>
                <c:pt idx="1739">
                  <c:v>630.97625496131002</c:v>
                </c:pt>
                <c:pt idx="1740">
                  <c:v>631.03909174407124</c:v>
                </c:pt>
                <c:pt idx="1741">
                  <c:v>631.10192743561754</c:v>
                </c:pt>
                <c:pt idx="1742">
                  <c:v>631.16476203600587</c:v>
                </c:pt>
                <c:pt idx="1743">
                  <c:v>631.22759554529182</c:v>
                </c:pt>
                <c:pt idx="1744">
                  <c:v>631.29042796353451</c:v>
                </c:pt>
                <c:pt idx="1745">
                  <c:v>631.35325929078965</c:v>
                </c:pt>
                <c:pt idx="1746">
                  <c:v>631.4160895271151</c:v>
                </c:pt>
                <c:pt idx="1747">
                  <c:v>631.47891867256772</c:v>
                </c:pt>
                <c:pt idx="1748">
                  <c:v>631.54174672720433</c:v>
                </c:pt>
                <c:pt idx="1749">
                  <c:v>631.60457369108269</c:v>
                </c:pt>
                <c:pt idx="1750">
                  <c:v>631.66739956425977</c:v>
                </c:pt>
                <c:pt idx="1751">
                  <c:v>631.73022434679228</c:v>
                </c:pt>
                <c:pt idx="1752">
                  <c:v>631.79304803873708</c:v>
                </c:pt>
                <c:pt idx="1753">
                  <c:v>631.85587064015192</c:v>
                </c:pt>
                <c:pt idx="1754">
                  <c:v>631.91869215109364</c:v>
                </c:pt>
                <c:pt idx="1755">
                  <c:v>631.98151257161896</c:v>
                </c:pt>
                <c:pt idx="1756">
                  <c:v>632.04433190178588</c:v>
                </c:pt>
                <c:pt idx="1757">
                  <c:v>632.10715014164998</c:v>
                </c:pt>
                <c:pt idx="1758">
                  <c:v>632.16996729126902</c:v>
                </c:pt>
                <c:pt idx="1759">
                  <c:v>632.23278335070086</c:v>
                </c:pt>
                <c:pt idx="1760">
                  <c:v>632.2955983200012</c:v>
                </c:pt>
                <c:pt idx="1761">
                  <c:v>632.35841219922793</c:v>
                </c:pt>
                <c:pt idx="1762">
                  <c:v>632.42122498843878</c:v>
                </c:pt>
                <c:pt idx="1763">
                  <c:v>632.48403668768947</c:v>
                </c:pt>
                <c:pt idx="1764">
                  <c:v>632.54684729703683</c:v>
                </c:pt>
                <c:pt idx="1765">
                  <c:v>632.60965681653954</c:v>
                </c:pt>
                <c:pt idx="1766">
                  <c:v>632.67246524625227</c:v>
                </c:pt>
                <c:pt idx="1767">
                  <c:v>632.73527258623483</c:v>
                </c:pt>
                <c:pt idx="1768">
                  <c:v>632.79807883654189</c:v>
                </c:pt>
                <c:pt idx="1769">
                  <c:v>632.86088399723133</c:v>
                </c:pt>
                <c:pt idx="1770">
                  <c:v>632.92368806836078</c:v>
                </c:pt>
                <c:pt idx="1771">
                  <c:v>632.98649104998583</c:v>
                </c:pt>
                <c:pt idx="1772">
                  <c:v>633.04929294216538</c:v>
                </c:pt>
                <c:pt idx="1773">
                  <c:v>633.112093744954</c:v>
                </c:pt>
                <c:pt idx="1774">
                  <c:v>633.17489345840943</c:v>
                </c:pt>
                <c:pt idx="1775">
                  <c:v>633.23769208259034</c:v>
                </c:pt>
                <c:pt idx="1776">
                  <c:v>633.30048961755142</c:v>
                </c:pt>
                <c:pt idx="1777">
                  <c:v>633.36328606335144</c:v>
                </c:pt>
                <c:pt idx="1778">
                  <c:v>633.42608142004701</c:v>
                </c:pt>
                <c:pt idx="1779">
                  <c:v>633.48887568769374</c:v>
                </c:pt>
                <c:pt idx="1780">
                  <c:v>633.5516688663505</c:v>
                </c:pt>
                <c:pt idx="1781">
                  <c:v>633.61446095607278</c:v>
                </c:pt>
                <c:pt idx="1782">
                  <c:v>633.67725195691833</c:v>
                </c:pt>
                <c:pt idx="1783">
                  <c:v>633.74004186894376</c:v>
                </c:pt>
                <c:pt idx="1784">
                  <c:v>633.80283069220684</c:v>
                </c:pt>
                <c:pt idx="1785">
                  <c:v>633.86561842676304</c:v>
                </c:pt>
                <c:pt idx="1786">
                  <c:v>633.92840507266999</c:v>
                </c:pt>
                <c:pt idx="1787">
                  <c:v>633.99119062998443</c:v>
                </c:pt>
                <c:pt idx="1788">
                  <c:v>634.05397509876298</c:v>
                </c:pt>
                <c:pt idx="1789">
                  <c:v>634.11675847906315</c:v>
                </c:pt>
                <c:pt idx="1790">
                  <c:v>634.17954077094066</c:v>
                </c:pt>
                <c:pt idx="1791">
                  <c:v>634.24232197445417</c:v>
                </c:pt>
                <c:pt idx="1792">
                  <c:v>634.30510208965916</c:v>
                </c:pt>
                <c:pt idx="1793">
                  <c:v>634.36788111661429</c:v>
                </c:pt>
                <c:pt idx="1794">
                  <c:v>634.43065905537424</c:v>
                </c:pt>
                <c:pt idx="1795">
                  <c:v>634.49343590599744</c:v>
                </c:pt>
                <c:pt idx="1796">
                  <c:v>634.5562116685395</c:v>
                </c:pt>
                <c:pt idx="1797">
                  <c:v>634.61898634305919</c:v>
                </c:pt>
                <c:pt idx="1798">
                  <c:v>634.68175992961096</c:v>
                </c:pt>
                <c:pt idx="1799">
                  <c:v>634.74453242825348</c:v>
                </c:pt>
                <c:pt idx="1800">
                  <c:v>634.80730383904313</c:v>
                </c:pt>
                <c:pt idx="1801">
                  <c:v>634.87007416203664</c:v>
                </c:pt>
                <c:pt idx="1802">
                  <c:v>634.93284339729041</c:v>
                </c:pt>
                <c:pt idx="1803">
                  <c:v>634.99561154486105</c:v>
                </c:pt>
                <c:pt idx="1804">
                  <c:v>635.05837860480733</c:v>
                </c:pt>
                <c:pt idx="1805">
                  <c:v>635.12114457718349</c:v>
                </c:pt>
                <c:pt idx="1806">
                  <c:v>635.18390946204818</c:v>
                </c:pt>
                <c:pt idx="1807">
                  <c:v>635.24667325945802</c:v>
                </c:pt>
                <c:pt idx="1808">
                  <c:v>635.30943596946929</c:v>
                </c:pt>
                <c:pt idx="1809">
                  <c:v>635.37219759213974</c:v>
                </c:pt>
                <c:pt idx="1810">
                  <c:v>635.43495812752485</c:v>
                </c:pt>
                <c:pt idx="1811">
                  <c:v>635.49771757568215</c:v>
                </c:pt>
                <c:pt idx="1812">
                  <c:v>635.56047593666801</c:v>
                </c:pt>
                <c:pt idx="1813">
                  <c:v>635.62323321054021</c:v>
                </c:pt>
                <c:pt idx="1814">
                  <c:v>635.68598939735398</c:v>
                </c:pt>
                <c:pt idx="1815">
                  <c:v>635.74874449716685</c:v>
                </c:pt>
                <c:pt idx="1816">
                  <c:v>635.81149851003534</c:v>
                </c:pt>
                <c:pt idx="1817">
                  <c:v>635.87425143601695</c:v>
                </c:pt>
                <c:pt idx="1818">
                  <c:v>635.93700327516706</c:v>
                </c:pt>
                <c:pt idx="1819">
                  <c:v>635.99975402754433</c:v>
                </c:pt>
                <c:pt idx="1820">
                  <c:v>636.06250369320412</c:v>
                </c:pt>
                <c:pt idx="1821">
                  <c:v>636.12525227220397</c:v>
                </c:pt>
                <c:pt idx="1822">
                  <c:v>636.18799976459923</c:v>
                </c:pt>
                <c:pt idx="1823">
                  <c:v>636.25074617044845</c:v>
                </c:pt>
                <c:pt idx="1824">
                  <c:v>636.31349148980803</c:v>
                </c:pt>
                <c:pt idx="1825">
                  <c:v>636.37623572273333</c:v>
                </c:pt>
                <c:pt idx="1826">
                  <c:v>636.43897886928289</c:v>
                </c:pt>
                <c:pt idx="1827">
                  <c:v>636.50172092951118</c:v>
                </c:pt>
                <c:pt idx="1828">
                  <c:v>636.56446190347754</c:v>
                </c:pt>
                <c:pt idx="1829">
                  <c:v>636.62720179123642</c:v>
                </c:pt>
                <c:pt idx="1830">
                  <c:v>636.68994059284626</c:v>
                </c:pt>
                <c:pt idx="1831">
                  <c:v>636.75267830836344</c:v>
                </c:pt>
                <c:pt idx="1832">
                  <c:v>636.81541493784323</c:v>
                </c:pt>
                <c:pt idx="1833">
                  <c:v>636.87815048134325</c:v>
                </c:pt>
                <c:pt idx="1834">
                  <c:v>636.94088493891979</c:v>
                </c:pt>
                <c:pt idx="1835">
                  <c:v>637.00361831063026</c:v>
                </c:pt>
                <c:pt idx="1836">
                  <c:v>637.06635059653115</c:v>
                </c:pt>
                <c:pt idx="1837">
                  <c:v>637.12908179667863</c:v>
                </c:pt>
                <c:pt idx="1838">
                  <c:v>637.19181191113023</c:v>
                </c:pt>
                <c:pt idx="1839">
                  <c:v>637.25454093994131</c:v>
                </c:pt>
                <c:pt idx="1840">
                  <c:v>637.3172688831703</c:v>
                </c:pt>
                <c:pt idx="1841">
                  <c:v>637.37999574087246</c:v>
                </c:pt>
                <c:pt idx="1842">
                  <c:v>637.44272151310417</c:v>
                </c:pt>
                <c:pt idx="1843">
                  <c:v>637.50544619992365</c:v>
                </c:pt>
                <c:pt idx="1844">
                  <c:v>637.56816980138535</c:v>
                </c:pt>
                <c:pt idx="1845">
                  <c:v>637.6308923175477</c:v>
                </c:pt>
                <c:pt idx="1846">
                  <c:v>637.6936137484671</c:v>
                </c:pt>
                <c:pt idx="1847">
                  <c:v>637.7563340941997</c:v>
                </c:pt>
                <c:pt idx="1848">
                  <c:v>637.81905335480178</c:v>
                </c:pt>
                <c:pt idx="1849">
                  <c:v>637.88177153033087</c:v>
                </c:pt>
                <c:pt idx="1850">
                  <c:v>637.94448862084312</c:v>
                </c:pt>
                <c:pt idx="1851">
                  <c:v>638.00720462639492</c:v>
                </c:pt>
                <c:pt idx="1852">
                  <c:v>638.06991954704245</c:v>
                </c:pt>
                <c:pt idx="1853">
                  <c:v>638.13263338284321</c:v>
                </c:pt>
                <c:pt idx="1854">
                  <c:v>638.1953461338544</c:v>
                </c:pt>
                <c:pt idx="1855">
                  <c:v>638.25805780013025</c:v>
                </c:pt>
                <c:pt idx="1856">
                  <c:v>638.32076838172918</c:v>
                </c:pt>
                <c:pt idx="1857">
                  <c:v>638.38347787870737</c:v>
                </c:pt>
                <c:pt idx="1858">
                  <c:v>638.44618629112119</c:v>
                </c:pt>
                <c:pt idx="1859">
                  <c:v>638.50889361902784</c:v>
                </c:pt>
                <c:pt idx="1860">
                  <c:v>638.57159986248359</c:v>
                </c:pt>
                <c:pt idx="1861">
                  <c:v>638.6343050215437</c:v>
                </c:pt>
                <c:pt idx="1862">
                  <c:v>638.69700909626636</c:v>
                </c:pt>
                <c:pt idx="1863">
                  <c:v>638.75971208670796</c:v>
                </c:pt>
                <c:pt idx="1864">
                  <c:v>638.82241399292366</c:v>
                </c:pt>
                <c:pt idx="1865">
                  <c:v>638.88511481497176</c:v>
                </c:pt>
                <c:pt idx="1866">
                  <c:v>638.94781455290854</c:v>
                </c:pt>
                <c:pt idx="1867">
                  <c:v>639.01051320679016</c:v>
                </c:pt>
                <c:pt idx="1868">
                  <c:v>639.07321077667177</c:v>
                </c:pt>
                <c:pt idx="1869">
                  <c:v>639.13590726261168</c:v>
                </c:pt>
                <c:pt idx="1870">
                  <c:v>639.19860266466617</c:v>
                </c:pt>
                <c:pt idx="1871">
                  <c:v>639.26129698289026</c:v>
                </c:pt>
                <c:pt idx="1872">
                  <c:v>639.32399021734125</c:v>
                </c:pt>
                <c:pt idx="1873">
                  <c:v>639.38668236807644</c:v>
                </c:pt>
                <c:pt idx="1874">
                  <c:v>639.44937343515085</c:v>
                </c:pt>
                <c:pt idx="1875">
                  <c:v>639.5120634186228</c:v>
                </c:pt>
                <c:pt idx="1876">
                  <c:v>639.57475231854744</c:v>
                </c:pt>
                <c:pt idx="1877">
                  <c:v>639.63744013498194</c:v>
                </c:pt>
                <c:pt idx="1878">
                  <c:v>639.70012686798145</c:v>
                </c:pt>
                <c:pt idx="1879">
                  <c:v>639.76281251760429</c:v>
                </c:pt>
                <c:pt idx="1880">
                  <c:v>639.82549708390661</c:v>
                </c:pt>
                <c:pt idx="1881">
                  <c:v>639.88818056694436</c:v>
                </c:pt>
                <c:pt idx="1882">
                  <c:v>639.95086296677289</c:v>
                </c:pt>
                <c:pt idx="1883">
                  <c:v>640.01354428345019</c:v>
                </c:pt>
                <c:pt idx="1884">
                  <c:v>640.07622451703253</c:v>
                </c:pt>
                <c:pt idx="1885">
                  <c:v>640.13890366757505</c:v>
                </c:pt>
                <c:pt idx="1886">
                  <c:v>640.20158173513482</c:v>
                </c:pt>
                <c:pt idx="1887">
                  <c:v>640.26425871976903</c:v>
                </c:pt>
                <c:pt idx="1888">
                  <c:v>640.32693462153372</c:v>
                </c:pt>
                <c:pt idx="1889">
                  <c:v>640.38960944048517</c:v>
                </c:pt>
                <c:pt idx="1890">
                  <c:v>640.45228317667932</c:v>
                </c:pt>
                <c:pt idx="1891">
                  <c:v>640.51495583017334</c:v>
                </c:pt>
                <c:pt idx="1892">
                  <c:v>640.57762740102339</c:v>
                </c:pt>
                <c:pt idx="1893">
                  <c:v>640.64029788928656</c:v>
                </c:pt>
                <c:pt idx="1894">
                  <c:v>640.70296729501786</c:v>
                </c:pt>
                <c:pt idx="1895">
                  <c:v>640.76563561827447</c:v>
                </c:pt>
                <c:pt idx="1896">
                  <c:v>640.82830285911257</c:v>
                </c:pt>
                <c:pt idx="1897">
                  <c:v>640.8909690175891</c:v>
                </c:pt>
                <c:pt idx="1898">
                  <c:v>640.95363409375909</c:v>
                </c:pt>
                <c:pt idx="1899">
                  <c:v>641.01629808767973</c:v>
                </c:pt>
                <c:pt idx="1900">
                  <c:v>641.07896099940808</c:v>
                </c:pt>
                <c:pt idx="1901">
                  <c:v>641.14162282899906</c:v>
                </c:pt>
                <c:pt idx="1902">
                  <c:v>641.20428357650985</c:v>
                </c:pt>
                <c:pt idx="1903">
                  <c:v>641.26694324199639</c:v>
                </c:pt>
                <c:pt idx="1904">
                  <c:v>641.32960182551483</c:v>
                </c:pt>
                <c:pt idx="1905">
                  <c:v>641.39225932712236</c:v>
                </c:pt>
                <c:pt idx="1906">
                  <c:v>641.45491574687583</c:v>
                </c:pt>
                <c:pt idx="1907">
                  <c:v>641.51757108483025</c:v>
                </c:pt>
                <c:pt idx="1908">
                  <c:v>641.58022534104168</c:v>
                </c:pt>
                <c:pt idx="1909">
                  <c:v>641.64287851556719</c:v>
                </c:pt>
                <c:pt idx="1910">
                  <c:v>641.70553060846271</c:v>
                </c:pt>
                <c:pt idx="1911">
                  <c:v>641.76818161978531</c:v>
                </c:pt>
                <c:pt idx="1912">
                  <c:v>641.83083154959104</c:v>
                </c:pt>
                <c:pt idx="1913">
                  <c:v>641.89348039793583</c:v>
                </c:pt>
                <c:pt idx="1914">
                  <c:v>641.95612816487562</c:v>
                </c:pt>
                <c:pt idx="1915">
                  <c:v>642.01877485046759</c:v>
                </c:pt>
                <c:pt idx="1916">
                  <c:v>642.08142045476768</c:v>
                </c:pt>
                <c:pt idx="1917">
                  <c:v>642.1440649778317</c:v>
                </c:pt>
                <c:pt idx="1918">
                  <c:v>642.20670841971685</c:v>
                </c:pt>
                <c:pt idx="1919">
                  <c:v>642.26935078047893</c:v>
                </c:pt>
                <c:pt idx="1920">
                  <c:v>642.33199206017287</c:v>
                </c:pt>
                <c:pt idx="1921">
                  <c:v>642.39463225885675</c:v>
                </c:pt>
                <c:pt idx="1922">
                  <c:v>642.45727137658662</c:v>
                </c:pt>
                <c:pt idx="1923">
                  <c:v>642.5199094134183</c:v>
                </c:pt>
                <c:pt idx="1924">
                  <c:v>642.58254636940774</c:v>
                </c:pt>
                <c:pt idx="1925">
                  <c:v>642.64518224461187</c:v>
                </c:pt>
                <c:pt idx="1926">
                  <c:v>642.70781703908676</c:v>
                </c:pt>
                <c:pt idx="1927">
                  <c:v>642.77045075288822</c:v>
                </c:pt>
                <c:pt idx="1928">
                  <c:v>642.83308338607219</c:v>
                </c:pt>
                <c:pt idx="1929">
                  <c:v>642.89571493869562</c:v>
                </c:pt>
                <c:pt idx="1930">
                  <c:v>642.95834541081433</c:v>
                </c:pt>
                <c:pt idx="1931">
                  <c:v>643.02097480248426</c:v>
                </c:pt>
                <c:pt idx="1932">
                  <c:v>643.08360311376248</c:v>
                </c:pt>
                <c:pt idx="1933">
                  <c:v>643.1462303447048</c:v>
                </c:pt>
                <c:pt idx="1934">
                  <c:v>643.20885649536706</c:v>
                </c:pt>
                <c:pt idx="1935">
                  <c:v>643.2714815658062</c:v>
                </c:pt>
                <c:pt idx="1936">
                  <c:v>643.33410555607816</c:v>
                </c:pt>
                <c:pt idx="1937">
                  <c:v>643.39672846623762</c:v>
                </c:pt>
                <c:pt idx="1938">
                  <c:v>643.45935029634268</c:v>
                </c:pt>
                <c:pt idx="1939">
                  <c:v>643.52197104644813</c:v>
                </c:pt>
                <c:pt idx="1940">
                  <c:v>643.58459071661071</c:v>
                </c:pt>
                <c:pt idx="1941">
                  <c:v>643.64720930688759</c:v>
                </c:pt>
                <c:pt idx="1942">
                  <c:v>643.70982681733335</c:v>
                </c:pt>
                <c:pt idx="1943">
                  <c:v>643.77244324800506</c:v>
                </c:pt>
                <c:pt idx="1944">
                  <c:v>643.83505859895945</c:v>
                </c:pt>
                <c:pt idx="1945">
                  <c:v>643.89767287025131</c:v>
                </c:pt>
                <c:pt idx="1946">
                  <c:v>643.96028606193761</c:v>
                </c:pt>
                <c:pt idx="1947">
                  <c:v>644.02289817407404</c:v>
                </c:pt>
                <c:pt idx="1948">
                  <c:v>644.08550920671655</c:v>
                </c:pt>
                <c:pt idx="1949">
                  <c:v>644.14811915992072</c:v>
                </c:pt>
                <c:pt idx="1950">
                  <c:v>644.21072803374364</c:v>
                </c:pt>
                <c:pt idx="1951">
                  <c:v>644.27333582824099</c:v>
                </c:pt>
                <c:pt idx="1952">
                  <c:v>644.33594254346963</c:v>
                </c:pt>
                <c:pt idx="1953">
                  <c:v>644.39854817948549</c:v>
                </c:pt>
                <c:pt idx="1954">
                  <c:v>644.46115273634416</c:v>
                </c:pt>
                <c:pt idx="1955">
                  <c:v>644.52375621410147</c:v>
                </c:pt>
                <c:pt idx="1956">
                  <c:v>644.58635861281437</c:v>
                </c:pt>
                <c:pt idx="1957">
                  <c:v>644.64895993253845</c:v>
                </c:pt>
                <c:pt idx="1958">
                  <c:v>644.71156017332953</c:v>
                </c:pt>
                <c:pt idx="1959">
                  <c:v>644.77415933524446</c:v>
                </c:pt>
                <c:pt idx="1960">
                  <c:v>644.83675741833895</c:v>
                </c:pt>
                <c:pt idx="1961">
                  <c:v>644.89935442266881</c:v>
                </c:pt>
                <c:pt idx="1962">
                  <c:v>644.96195034829077</c:v>
                </c:pt>
                <c:pt idx="1963">
                  <c:v>645.02454519525952</c:v>
                </c:pt>
                <c:pt idx="1964">
                  <c:v>645.0871389636319</c:v>
                </c:pt>
                <c:pt idx="1965">
                  <c:v>645.14973165346464</c:v>
                </c:pt>
                <c:pt idx="1966">
                  <c:v>645.21232326481254</c:v>
                </c:pt>
                <c:pt idx="1967">
                  <c:v>645.27491379773221</c:v>
                </c:pt>
                <c:pt idx="1968">
                  <c:v>645.33750325228038</c:v>
                </c:pt>
                <c:pt idx="1969">
                  <c:v>645.40009162851186</c:v>
                </c:pt>
                <c:pt idx="1970">
                  <c:v>645.46267892648336</c:v>
                </c:pt>
                <c:pt idx="1971">
                  <c:v>645.52526514625049</c:v>
                </c:pt>
                <c:pt idx="1972">
                  <c:v>645.58785028787008</c:v>
                </c:pt>
                <c:pt idx="1973">
                  <c:v>645.65043435139683</c:v>
                </c:pt>
                <c:pt idx="1974">
                  <c:v>645.71301733688733</c:v>
                </c:pt>
                <c:pt idx="1975">
                  <c:v>645.77559924439845</c:v>
                </c:pt>
                <c:pt idx="1976">
                  <c:v>645.83818007398463</c:v>
                </c:pt>
                <c:pt idx="1977">
                  <c:v>645.90075982570283</c:v>
                </c:pt>
                <c:pt idx="1978">
                  <c:v>645.96333849960854</c:v>
                </c:pt>
                <c:pt idx="1979">
                  <c:v>646.02591609575848</c:v>
                </c:pt>
                <c:pt idx="1980">
                  <c:v>646.08849261420721</c:v>
                </c:pt>
                <c:pt idx="1981">
                  <c:v>646.15106805501273</c:v>
                </c:pt>
                <c:pt idx="1982">
                  <c:v>646.21364241822948</c:v>
                </c:pt>
                <c:pt idx="1983">
                  <c:v>646.27621570391398</c:v>
                </c:pt>
                <c:pt idx="1984">
                  <c:v>646.33878791212214</c:v>
                </c:pt>
                <c:pt idx="1985">
                  <c:v>646.40135904290946</c:v>
                </c:pt>
                <c:pt idx="1986">
                  <c:v>646.46392909633164</c:v>
                </c:pt>
                <c:pt idx="1987">
                  <c:v>646.52649807244518</c:v>
                </c:pt>
                <c:pt idx="1988">
                  <c:v>646.5890659713059</c:v>
                </c:pt>
                <c:pt idx="1989">
                  <c:v>646.65163279297133</c:v>
                </c:pt>
                <c:pt idx="1990">
                  <c:v>646.71419853749501</c:v>
                </c:pt>
                <c:pt idx="1991">
                  <c:v>646.77676320493379</c:v>
                </c:pt>
                <c:pt idx="1992">
                  <c:v>646.83932679534416</c:v>
                </c:pt>
                <c:pt idx="1993">
                  <c:v>646.90188930878071</c:v>
                </c:pt>
                <c:pt idx="1994">
                  <c:v>646.96445074530004</c:v>
                </c:pt>
                <c:pt idx="1995">
                  <c:v>647.02701110495764</c:v>
                </c:pt>
                <c:pt idx="1996">
                  <c:v>647.08957038781023</c:v>
                </c:pt>
                <c:pt idx="1997">
                  <c:v>647.1521285939134</c:v>
                </c:pt>
                <c:pt idx="1998">
                  <c:v>647.21468572332265</c:v>
                </c:pt>
                <c:pt idx="1999">
                  <c:v>647.27724177609355</c:v>
                </c:pt>
                <c:pt idx="2000">
                  <c:v>647.33979675228284</c:v>
                </c:pt>
                <c:pt idx="2001">
                  <c:v>647.40235065194588</c:v>
                </c:pt>
                <c:pt idx="2002">
                  <c:v>647.46490347513941</c:v>
                </c:pt>
                <c:pt idx="2003">
                  <c:v>647.52745522191879</c:v>
                </c:pt>
                <c:pt idx="2004">
                  <c:v>647.59000589233881</c:v>
                </c:pt>
                <c:pt idx="2005">
                  <c:v>647.65255548645689</c:v>
                </c:pt>
                <c:pt idx="2006">
                  <c:v>647.7151040043276</c:v>
                </c:pt>
                <c:pt idx="2007">
                  <c:v>647.77765144600733</c:v>
                </c:pt>
                <c:pt idx="2008">
                  <c:v>647.84019781155177</c:v>
                </c:pt>
                <c:pt idx="2009">
                  <c:v>647.90274310101643</c:v>
                </c:pt>
                <c:pt idx="2010">
                  <c:v>647.96528731445767</c:v>
                </c:pt>
                <c:pt idx="2011">
                  <c:v>648.02783045193223</c:v>
                </c:pt>
                <c:pt idx="2012">
                  <c:v>648.09037251349457</c:v>
                </c:pt>
                <c:pt idx="2013">
                  <c:v>648.15291349920119</c:v>
                </c:pt>
                <c:pt idx="2014">
                  <c:v>648.21545340910654</c:v>
                </c:pt>
                <c:pt idx="2015">
                  <c:v>648.27799224326816</c:v>
                </c:pt>
                <c:pt idx="2016">
                  <c:v>648.34053000174049</c:v>
                </c:pt>
                <c:pt idx="2017">
                  <c:v>648.40306668458004</c:v>
                </c:pt>
                <c:pt idx="2018">
                  <c:v>648.46560229184331</c:v>
                </c:pt>
                <c:pt idx="2019">
                  <c:v>648.52813682358476</c:v>
                </c:pt>
                <c:pt idx="2020">
                  <c:v>648.590670279861</c:v>
                </c:pt>
                <c:pt idx="2021">
                  <c:v>648.6532026607274</c:v>
                </c:pt>
                <c:pt idx="2022">
                  <c:v>648.71573396623933</c:v>
                </c:pt>
                <c:pt idx="2023">
                  <c:v>648.77826419645226</c:v>
                </c:pt>
                <c:pt idx="2024">
                  <c:v>648.84079335142371</c:v>
                </c:pt>
                <c:pt idx="2025">
                  <c:v>648.90332143120816</c:v>
                </c:pt>
                <c:pt idx="2026">
                  <c:v>648.96584843586209</c:v>
                </c:pt>
                <c:pt idx="2027">
                  <c:v>649.02837436543973</c:v>
                </c:pt>
                <c:pt idx="2028">
                  <c:v>649.09089921999771</c:v>
                </c:pt>
                <c:pt idx="2029">
                  <c:v>649.15342299959241</c:v>
                </c:pt>
                <c:pt idx="2030">
                  <c:v>649.21594570427931</c:v>
                </c:pt>
                <c:pt idx="2031">
                  <c:v>649.27846733411366</c:v>
                </c:pt>
                <c:pt idx="2032">
                  <c:v>649.34098788915094</c:v>
                </c:pt>
                <c:pt idx="2033">
                  <c:v>649.40350736944765</c:v>
                </c:pt>
                <c:pt idx="2034">
                  <c:v>649.46602577505917</c:v>
                </c:pt>
                <c:pt idx="2035">
                  <c:v>649.52854310604187</c:v>
                </c:pt>
                <c:pt idx="2036">
                  <c:v>649.5910593624501</c:v>
                </c:pt>
                <c:pt idx="2037">
                  <c:v>649.65357454434036</c:v>
                </c:pt>
                <c:pt idx="2038">
                  <c:v>649.7160886517679</c:v>
                </c:pt>
                <c:pt idx="2039">
                  <c:v>649.7786016847881</c:v>
                </c:pt>
                <c:pt idx="2040">
                  <c:v>649.84111364345847</c:v>
                </c:pt>
                <c:pt idx="2041">
                  <c:v>649.90362452783324</c:v>
                </c:pt>
                <c:pt idx="2042">
                  <c:v>649.9661343379679</c:v>
                </c:pt>
                <c:pt idx="2043">
                  <c:v>650.02864307391769</c:v>
                </c:pt>
                <c:pt idx="2044">
                  <c:v>650.09115073573912</c:v>
                </c:pt>
                <c:pt idx="2045">
                  <c:v>650.15365732348835</c:v>
                </c:pt>
                <c:pt idx="2046">
                  <c:v>650.21616283722096</c:v>
                </c:pt>
                <c:pt idx="2047">
                  <c:v>650.27866727699109</c:v>
                </c:pt>
                <c:pt idx="2048">
                  <c:v>650.3411706428551</c:v>
                </c:pt>
                <c:pt idx="2049">
                  <c:v>650.40367293487043</c:v>
                </c:pt>
                <c:pt idx="2050">
                  <c:v>650.46617415309026</c:v>
                </c:pt>
                <c:pt idx="2051">
                  <c:v>650.52867429757111</c:v>
                </c:pt>
                <c:pt idx="2052">
                  <c:v>650.59117336836812</c:v>
                </c:pt>
                <c:pt idx="2053">
                  <c:v>650.65367136553868</c:v>
                </c:pt>
                <c:pt idx="2054">
                  <c:v>650.71616828913716</c:v>
                </c:pt>
                <c:pt idx="2055">
                  <c:v>650.77866413921868</c:v>
                </c:pt>
                <c:pt idx="2056">
                  <c:v>650.84115891583861</c:v>
                </c:pt>
                <c:pt idx="2057">
                  <c:v>650.90365261905436</c:v>
                </c:pt>
                <c:pt idx="2058">
                  <c:v>650.96614524892004</c:v>
                </c:pt>
                <c:pt idx="2059">
                  <c:v>651.02863680549103</c:v>
                </c:pt>
                <c:pt idx="2060">
                  <c:v>651.09112728882462</c:v>
                </c:pt>
                <c:pt idx="2061">
                  <c:v>651.15361669897493</c:v>
                </c:pt>
                <c:pt idx="2062">
                  <c:v>651.21610503599743</c:v>
                </c:pt>
                <c:pt idx="2063">
                  <c:v>651.27859229994726</c:v>
                </c:pt>
                <c:pt idx="2064">
                  <c:v>651.34107849088173</c:v>
                </c:pt>
                <c:pt idx="2065">
                  <c:v>651.40356360885505</c:v>
                </c:pt>
                <c:pt idx="2066">
                  <c:v>651.46604765392351</c:v>
                </c:pt>
                <c:pt idx="2067">
                  <c:v>651.52853062614349</c:v>
                </c:pt>
                <c:pt idx="2068">
                  <c:v>651.591012525569</c:v>
                </c:pt>
                <c:pt idx="2069">
                  <c:v>651.65349335225528</c:v>
                </c:pt>
                <c:pt idx="2070">
                  <c:v>651.71597310625862</c:v>
                </c:pt>
                <c:pt idx="2071">
                  <c:v>651.77845178763425</c:v>
                </c:pt>
                <c:pt idx="2072">
                  <c:v>651.84092939643836</c:v>
                </c:pt>
                <c:pt idx="2073">
                  <c:v>651.90340593272526</c:v>
                </c:pt>
                <c:pt idx="2074">
                  <c:v>651.96588139655216</c:v>
                </c:pt>
                <c:pt idx="2075">
                  <c:v>652.02835578797317</c:v>
                </c:pt>
                <c:pt idx="2076">
                  <c:v>652.09082910704444</c:v>
                </c:pt>
                <c:pt idx="2077">
                  <c:v>652.15330135382123</c:v>
                </c:pt>
                <c:pt idx="2078">
                  <c:v>652.21577252835982</c:v>
                </c:pt>
                <c:pt idx="2079">
                  <c:v>652.27824263071432</c:v>
                </c:pt>
                <c:pt idx="2080">
                  <c:v>652.34071166094191</c:v>
                </c:pt>
                <c:pt idx="2081">
                  <c:v>652.4031796190967</c:v>
                </c:pt>
                <c:pt idx="2082">
                  <c:v>652.46564650523385</c:v>
                </c:pt>
                <c:pt idx="2083">
                  <c:v>652.52811231940962</c:v>
                </c:pt>
                <c:pt idx="2084">
                  <c:v>652.59057706167914</c:v>
                </c:pt>
                <c:pt idx="2085">
                  <c:v>652.65304073209757</c:v>
                </c:pt>
                <c:pt idx="2086">
                  <c:v>652.71550333072219</c:v>
                </c:pt>
                <c:pt idx="2087">
                  <c:v>652.77796485760689</c:v>
                </c:pt>
                <c:pt idx="2088">
                  <c:v>652.84042531280693</c:v>
                </c:pt>
                <c:pt idx="2089">
                  <c:v>652.90288469637846</c:v>
                </c:pt>
                <c:pt idx="2090">
                  <c:v>652.96534300837664</c:v>
                </c:pt>
                <c:pt idx="2091">
                  <c:v>653.02780024885658</c:v>
                </c:pt>
                <c:pt idx="2092">
                  <c:v>653.09025641787423</c:v>
                </c:pt>
                <c:pt idx="2093">
                  <c:v>653.15271151548495</c:v>
                </c:pt>
                <c:pt idx="2094">
                  <c:v>653.21516554174468</c:v>
                </c:pt>
                <c:pt idx="2095">
                  <c:v>653.27761849670765</c:v>
                </c:pt>
                <c:pt idx="2096">
                  <c:v>653.34007038042989</c:v>
                </c:pt>
                <c:pt idx="2097">
                  <c:v>653.40252119296645</c:v>
                </c:pt>
                <c:pt idx="2098">
                  <c:v>653.46497093437358</c:v>
                </c:pt>
                <c:pt idx="2099">
                  <c:v>653.52741960470632</c:v>
                </c:pt>
                <c:pt idx="2100">
                  <c:v>653.5898672040197</c:v>
                </c:pt>
                <c:pt idx="2101">
                  <c:v>653.65231373236873</c:v>
                </c:pt>
                <c:pt idx="2102">
                  <c:v>653.71475918980957</c:v>
                </c:pt>
                <c:pt idx="2103">
                  <c:v>653.77720357639726</c:v>
                </c:pt>
                <c:pt idx="2104">
                  <c:v>653.83964689218794</c:v>
                </c:pt>
                <c:pt idx="2105">
                  <c:v>653.90208913723563</c:v>
                </c:pt>
                <c:pt idx="2106">
                  <c:v>653.96453031159626</c:v>
                </c:pt>
                <c:pt idx="2107">
                  <c:v>654.0269704153261</c:v>
                </c:pt>
                <c:pt idx="2108">
                  <c:v>654.08940944847893</c:v>
                </c:pt>
                <c:pt idx="2109">
                  <c:v>654.15184741111091</c:v>
                </c:pt>
                <c:pt idx="2110">
                  <c:v>654.21428430327705</c:v>
                </c:pt>
                <c:pt idx="2111">
                  <c:v>654.27672012503251</c:v>
                </c:pt>
                <c:pt idx="2112">
                  <c:v>654.33915487643424</c:v>
                </c:pt>
                <c:pt idx="2113">
                  <c:v>654.40158855753521</c:v>
                </c:pt>
                <c:pt idx="2114">
                  <c:v>654.46402116839238</c:v>
                </c:pt>
                <c:pt idx="2115">
                  <c:v>654.52645270906089</c:v>
                </c:pt>
                <c:pt idx="2116">
                  <c:v>654.58888317959577</c:v>
                </c:pt>
                <c:pt idx="2117">
                  <c:v>654.65131258005192</c:v>
                </c:pt>
                <c:pt idx="2118">
                  <c:v>654.71374091048642</c:v>
                </c:pt>
                <c:pt idx="2119">
                  <c:v>654.77616817095202</c:v>
                </c:pt>
                <c:pt idx="2120">
                  <c:v>654.83859436150499</c:v>
                </c:pt>
                <c:pt idx="2121">
                  <c:v>654.90101948220115</c:v>
                </c:pt>
                <c:pt idx="2122">
                  <c:v>654.96344353309553</c:v>
                </c:pt>
                <c:pt idx="2123">
                  <c:v>655.02586651424406</c:v>
                </c:pt>
                <c:pt idx="2124">
                  <c:v>655.08828842570074</c:v>
                </c:pt>
                <c:pt idx="2125">
                  <c:v>655.15070926752162</c:v>
                </c:pt>
                <c:pt idx="2126">
                  <c:v>655.2131290397615</c:v>
                </c:pt>
                <c:pt idx="2127">
                  <c:v>655.27554774247642</c:v>
                </c:pt>
                <c:pt idx="2128">
                  <c:v>655.33796537572039</c:v>
                </c:pt>
                <c:pt idx="2129">
                  <c:v>655.40038193955024</c:v>
                </c:pt>
                <c:pt idx="2130">
                  <c:v>655.46279743401988</c:v>
                </c:pt>
                <c:pt idx="2131">
                  <c:v>655.52521185918533</c:v>
                </c:pt>
                <c:pt idx="2132">
                  <c:v>655.58762521510153</c:v>
                </c:pt>
                <c:pt idx="2133">
                  <c:v>655.65003750182439</c:v>
                </c:pt>
                <c:pt idx="2134">
                  <c:v>655.71244871940769</c:v>
                </c:pt>
                <c:pt idx="2135">
                  <c:v>655.77485886790748</c:v>
                </c:pt>
                <c:pt idx="2136">
                  <c:v>655.83726794737856</c:v>
                </c:pt>
                <c:pt idx="2137">
                  <c:v>655.89967595787698</c:v>
                </c:pt>
                <c:pt idx="2138">
                  <c:v>655.96208289945753</c:v>
                </c:pt>
                <c:pt idx="2139">
                  <c:v>656.02448877217512</c:v>
                </c:pt>
                <c:pt idx="2140">
                  <c:v>656.08689357608455</c:v>
                </c:pt>
                <c:pt idx="2141">
                  <c:v>656.14929731124289</c:v>
                </c:pt>
                <c:pt idx="2142">
                  <c:v>656.21169997770301</c:v>
                </c:pt>
                <c:pt idx="2143">
                  <c:v>656.27410157552163</c:v>
                </c:pt>
                <c:pt idx="2144">
                  <c:v>656.33650210475366</c:v>
                </c:pt>
                <c:pt idx="2145">
                  <c:v>656.39890156545403</c:v>
                </c:pt>
                <c:pt idx="2146">
                  <c:v>656.46129995767751</c:v>
                </c:pt>
                <c:pt idx="2147">
                  <c:v>656.52369728148005</c:v>
                </c:pt>
                <c:pt idx="2148">
                  <c:v>656.58609353691645</c:v>
                </c:pt>
                <c:pt idx="2149">
                  <c:v>656.64848872404264</c:v>
                </c:pt>
                <c:pt idx="2150">
                  <c:v>656.71088284291227</c:v>
                </c:pt>
                <c:pt idx="2151">
                  <c:v>656.77327589358129</c:v>
                </c:pt>
                <c:pt idx="2152">
                  <c:v>656.83566787610448</c:v>
                </c:pt>
                <c:pt idx="2153">
                  <c:v>656.89805879053779</c:v>
                </c:pt>
                <c:pt idx="2154">
                  <c:v>656.96044863693692</c:v>
                </c:pt>
                <c:pt idx="2155">
                  <c:v>657.02283741535473</c:v>
                </c:pt>
                <c:pt idx="2156">
                  <c:v>657.08522512584807</c:v>
                </c:pt>
                <c:pt idx="2157">
                  <c:v>657.14761176847162</c:v>
                </c:pt>
                <c:pt idx="2158">
                  <c:v>657.20999734328029</c:v>
                </c:pt>
                <c:pt idx="2159">
                  <c:v>657.27238185032888</c:v>
                </c:pt>
                <c:pt idx="2160">
                  <c:v>657.33476528967321</c:v>
                </c:pt>
                <c:pt idx="2161">
                  <c:v>657.39714766136899</c:v>
                </c:pt>
                <c:pt idx="2162">
                  <c:v>657.45952896546987</c:v>
                </c:pt>
                <c:pt idx="2163">
                  <c:v>657.52190920203191</c:v>
                </c:pt>
                <c:pt idx="2164">
                  <c:v>657.58428837110864</c:v>
                </c:pt>
                <c:pt idx="2165">
                  <c:v>657.64666647275692</c:v>
                </c:pt>
                <c:pt idx="2166">
                  <c:v>657.70904350703051</c:v>
                </c:pt>
                <c:pt idx="2167">
                  <c:v>657.77141947398627</c:v>
                </c:pt>
                <c:pt idx="2168">
                  <c:v>657.83379437367785</c:v>
                </c:pt>
                <c:pt idx="2169">
                  <c:v>657.89616820615993</c:v>
                </c:pt>
                <c:pt idx="2170">
                  <c:v>657.95854097148936</c:v>
                </c:pt>
                <c:pt idx="2171">
                  <c:v>658.02091266971877</c:v>
                </c:pt>
                <c:pt idx="2172">
                  <c:v>658.08328330090501</c:v>
                </c:pt>
                <c:pt idx="2173">
                  <c:v>658.1456528651039</c:v>
                </c:pt>
                <c:pt idx="2174">
                  <c:v>658.20802136236796</c:v>
                </c:pt>
                <c:pt idx="2175">
                  <c:v>658.27038879275403</c:v>
                </c:pt>
                <c:pt idx="2176">
                  <c:v>658.33275515631681</c:v>
                </c:pt>
                <c:pt idx="2177">
                  <c:v>658.39512045311096</c:v>
                </c:pt>
                <c:pt idx="2178">
                  <c:v>658.45748468319221</c:v>
                </c:pt>
                <c:pt idx="2179">
                  <c:v>658.5198478466142</c:v>
                </c:pt>
                <c:pt idx="2180">
                  <c:v>658.58220994343367</c:v>
                </c:pt>
                <c:pt idx="2181">
                  <c:v>658.64457097370439</c:v>
                </c:pt>
                <c:pt idx="2182">
                  <c:v>658.70693093748093</c:v>
                </c:pt>
                <c:pt idx="2183">
                  <c:v>658.76928983482003</c:v>
                </c:pt>
                <c:pt idx="2184">
                  <c:v>658.83164766577636</c:v>
                </c:pt>
                <c:pt idx="2185">
                  <c:v>658.89400443040358</c:v>
                </c:pt>
                <c:pt idx="2186">
                  <c:v>658.9563601287573</c:v>
                </c:pt>
                <c:pt idx="2187">
                  <c:v>659.01871476089332</c:v>
                </c:pt>
                <c:pt idx="2188">
                  <c:v>659.08106832686508</c:v>
                </c:pt>
                <c:pt idx="2189">
                  <c:v>659.1434208267284</c:v>
                </c:pt>
                <c:pt idx="2190">
                  <c:v>659.20577226053888</c:v>
                </c:pt>
                <c:pt idx="2191">
                  <c:v>659.26812262834915</c:v>
                </c:pt>
                <c:pt idx="2192">
                  <c:v>659.33047193021685</c:v>
                </c:pt>
                <c:pt idx="2193">
                  <c:v>659.39282016619575</c:v>
                </c:pt>
                <c:pt idx="2194">
                  <c:v>659.45516733634031</c:v>
                </c:pt>
                <c:pt idx="2195">
                  <c:v>659.51751344070613</c:v>
                </c:pt>
                <c:pt idx="2196">
                  <c:v>659.57985847934901</c:v>
                </c:pt>
                <c:pt idx="2197">
                  <c:v>659.64220245232241</c:v>
                </c:pt>
                <c:pt idx="2198">
                  <c:v>659.70454535968202</c:v>
                </c:pt>
                <c:pt idx="2199">
                  <c:v>659.76688720148229</c:v>
                </c:pt>
                <c:pt idx="2200">
                  <c:v>659.82922797777792</c:v>
                </c:pt>
                <c:pt idx="2201">
                  <c:v>659.89156768862449</c:v>
                </c:pt>
                <c:pt idx="2202">
                  <c:v>659.95390633407658</c:v>
                </c:pt>
                <c:pt idx="2203">
                  <c:v>660.01624391418886</c:v>
                </c:pt>
                <c:pt idx="2204">
                  <c:v>660.07858042901682</c:v>
                </c:pt>
                <c:pt idx="2205">
                  <c:v>660.14091587861503</c:v>
                </c:pt>
                <c:pt idx="2206">
                  <c:v>660.20325026303919</c:v>
                </c:pt>
                <c:pt idx="2207">
                  <c:v>660.26558358234274</c:v>
                </c:pt>
                <c:pt idx="2208">
                  <c:v>660.32791583658127</c:v>
                </c:pt>
                <c:pt idx="2209">
                  <c:v>660.39024702581037</c:v>
                </c:pt>
                <c:pt idx="2210">
                  <c:v>660.45257715008347</c:v>
                </c:pt>
                <c:pt idx="2211">
                  <c:v>660.51490620945617</c:v>
                </c:pt>
                <c:pt idx="2212">
                  <c:v>660.57723420398304</c:v>
                </c:pt>
                <c:pt idx="2213">
                  <c:v>660.63956113371978</c:v>
                </c:pt>
                <c:pt idx="2214">
                  <c:v>660.7018869987196</c:v>
                </c:pt>
                <c:pt idx="2215">
                  <c:v>660.76421179903934</c:v>
                </c:pt>
                <c:pt idx="2216">
                  <c:v>660.82653553473335</c:v>
                </c:pt>
                <c:pt idx="2217">
                  <c:v>660.88885820585608</c:v>
                </c:pt>
                <c:pt idx="2218">
                  <c:v>660.95117981246108</c:v>
                </c:pt>
                <c:pt idx="2219">
                  <c:v>661.01350035460496</c:v>
                </c:pt>
                <c:pt idx="2220">
                  <c:v>661.07581983234218</c:v>
                </c:pt>
                <c:pt idx="2221">
                  <c:v>661.13813824572719</c:v>
                </c:pt>
                <c:pt idx="2222">
                  <c:v>661.20045559481446</c:v>
                </c:pt>
                <c:pt idx="2223">
                  <c:v>661.26277187965957</c:v>
                </c:pt>
                <c:pt idx="2224">
                  <c:v>661.32508710031698</c:v>
                </c:pt>
                <c:pt idx="2225">
                  <c:v>661.38740125684217</c:v>
                </c:pt>
                <c:pt idx="2226">
                  <c:v>661.44971434928857</c:v>
                </c:pt>
                <c:pt idx="2227">
                  <c:v>661.51202637771166</c:v>
                </c:pt>
                <c:pt idx="2228">
                  <c:v>661.57433734216693</c:v>
                </c:pt>
                <c:pt idx="2229">
                  <c:v>661.63664724270882</c:v>
                </c:pt>
                <c:pt idx="2230">
                  <c:v>661.69895607939077</c:v>
                </c:pt>
                <c:pt idx="2231">
                  <c:v>661.76126385226826</c:v>
                </c:pt>
                <c:pt idx="2232">
                  <c:v>661.82357056139676</c:v>
                </c:pt>
                <c:pt idx="2233">
                  <c:v>661.88587620683074</c:v>
                </c:pt>
                <c:pt idx="2234">
                  <c:v>661.94818078862545</c:v>
                </c:pt>
                <c:pt idx="2235">
                  <c:v>662.01048430683443</c:v>
                </c:pt>
                <c:pt idx="2236">
                  <c:v>662.07278676151316</c:v>
                </c:pt>
                <c:pt idx="2237">
                  <c:v>662.13508815271609</c:v>
                </c:pt>
                <c:pt idx="2238">
                  <c:v>662.19738848049849</c:v>
                </c:pt>
                <c:pt idx="2239">
                  <c:v>662.25968774491491</c:v>
                </c:pt>
                <c:pt idx="2240">
                  <c:v>662.32198594601959</c:v>
                </c:pt>
                <c:pt idx="2241">
                  <c:v>662.38428308386699</c:v>
                </c:pt>
                <c:pt idx="2242">
                  <c:v>662.44657915851258</c:v>
                </c:pt>
                <c:pt idx="2243">
                  <c:v>662.50887417001184</c:v>
                </c:pt>
                <c:pt idx="2244">
                  <c:v>662.57116811841797</c:v>
                </c:pt>
                <c:pt idx="2245">
                  <c:v>662.63346100378544</c:v>
                </c:pt>
                <c:pt idx="2246">
                  <c:v>662.69575282617063</c:v>
                </c:pt>
                <c:pt idx="2247">
                  <c:v>662.75804358562675</c:v>
                </c:pt>
                <c:pt idx="2248">
                  <c:v>662.82033328220939</c:v>
                </c:pt>
                <c:pt idx="2249">
                  <c:v>662.88262191597289</c:v>
                </c:pt>
                <c:pt idx="2250">
                  <c:v>662.94490948697251</c:v>
                </c:pt>
                <c:pt idx="2251">
                  <c:v>663.00719599526167</c:v>
                </c:pt>
                <c:pt idx="2252">
                  <c:v>663.06948144089563</c:v>
                </c:pt>
                <c:pt idx="2253">
                  <c:v>663.13176582392975</c:v>
                </c:pt>
                <c:pt idx="2254">
                  <c:v>663.19404914441861</c:v>
                </c:pt>
                <c:pt idx="2255">
                  <c:v>663.25633140241632</c:v>
                </c:pt>
                <c:pt idx="2256">
                  <c:v>663.31861259797722</c:v>
                </c:pt>
                <c:pt idx="2257">
                  <c:v>663.38089273115668</c:v>
                </c:pt>
                <c:pt idx="2258">
                  <c:v>663.4431718020079</c:v>
                </c:pt>
                <c:pt idx="2259">
                  <c:v>663.50544981058738</c:v>
                </c:pt>
                <c:pt idx="2260">
                  <c:v>663.56772675694822</c:v>
                </c:pt>
                <c:pt idx="2261">
                  <c:v>663.63000264114589</c:v>
                </c:pt>
                <c:pt idx="2262">
                  <c:v>663.69227746323577</c:v>
                </c:pt>
                <c:pt idx="2263">
                  <c:v>663.75455122327196</c:v>
                </c:pt>
                <c:pt idx="2264">
                  <c:v>663.81682392130881</c:v>
                </c:pt>
                <c:pt idx="2265">
                  <c:v>663.87909555740077</c:v>
                </c:pt>
                <c:pt idx="2266">
                  <c:v>663.94136613160185</c:v>
                </c:pt>
                <c:pt idx="2267">
                  <c:v>664.00363564396753</c:v>
                </c:pt>
                <c:pt idx="2268">
                  <c:v>664.06590409455191</c:v>
                </c:pt>
                <c:pt idx="2269">
                  <c:v>664.12817148341037</c:v>
                </c:pt>
                <c:pt idx="2270">
                  <c:v>664.19043781059725</c:v>
                </c:pt>
                <c:pt idx="2271">
                  <c:v>664.25270307616665</c:v>
                </c:pt>
                <c:pt idx="2272">
                  <c:v>664.31496728017396</c:v>
                </c:pt>
                <c:pt idx="2273">
                  <c:v>664.37723042267328</c:v>
                </c:pt>
                <c:pt idx="2274">
                  <c:v>664.43949250371907</c:v>
                </c:pt>
                <c:pt idx="2275">
                  <c:v>664.50175352336532</c:v>
                </c:pt>
                <c:pt idx="2276">
                  <c:v>664.56401348166639</c:v>
                </c:pt>
                <c:pt idx="2277">
                  <c:v>664.62627237867855</c:v>
                </c:pt>
                <c:pt idx="2278">
                  <c:v>664.68853021445489</c:v>
                </c:pt>
                <c:pt idx="2279">
                  <c:v>664.75078698905088</c:v>
                </c:pt>
                <c:pt idx="2280">
                  <c:v>664.81304270252053</c:v>
                </c:pt>
                <c:pt idx="2281">
                  <c:v>664.8752973549191</c:v>
                </c:pt>
                <c:pt idx="2282">
                  <c:v>664.9375509463008</c:v>
                </c:pt>
                <c:pt idx="2283">
                  <c:v>664.99980347671976</c:v>
                </c:pt>
                <c:pt idx="2284">
                  <c:v>665.06205494623021</c:v>
                </c:pt>
                <c:pt idx="2285">
                  <c:v>665.12430535488738</c:v>
                </c:pt>
                <c:pt idx="2286">
                  <c:v>665.18655470274541</c:v>
                </c:pt>
                <c:pt idx="2287">
                  <c:v>665.24880298985966</c:v>
                </c:pt>
                <c:pt idx="2288">
                  <c:v>665.31105021628298</c:v>
                </c:pt>
                <c:pt idx="2289">
                  <c:v>665.37329638207086</c:v>
                </c:pt>
                <c:pt idx="2290">
                  <c:v>665.43554148727833</c:v>
                </c:pt>
                <c:pt idx="2291">
                  <c:v>665.49778553195961</c:v>
                </c:pt>
                <c:pt idx="2292">
                  <c:v>665.5600285161687</c:v>
                </c:pt>
                <c:pt idx="2293">
                  <c:v>665.62227043995881</c:v>
                </c:pt>
                <c:pt idx="2294">
                  <c:v>665.68451130338622</c:v>
                </c:pt>
                <c:pt idx="2295">
                  <c:v>665.74675110650503</c:v>
                </c:pt>
                <c:pt idx="2296">
                  <c:v>665.80898984936937</c:v>
                </c:pt>
                <c:pt idx="2297">
                  <c:v>665.87122753203437</c:v>
                </c:pt>
                <c:pt idx="2298">
                  <c:v>665.93346415455403</c:v>
                </c:pt>
                <c:pt idx="2299">
                  <c:v>665.9956997169827</c:v>
                </c:pt>
                <c:pt idx="2300">
                  <c:v>666.05793421937528</c:v>
                </c:pt>
                <c:pt idx="2301">
                  <c:v>666.12016766178601</c:v>
                </c:pt>
                <c:pt idx="2302">
                  <c:v>666.182400044269</c:v>
                </c:pt>
                <c:pt idx="2303">
                  <c:v>666.24463136687939</c:v>
                </c:pt>
                <c:pt idx="2304">
                  <c:v>666.30686162967015</c:v>
                </c:pt>
                <c:pt idx="2305">
                  <c:v>666.36909083269745</c:v>
                </c:pt>
                <c:pt idx="2306">
                  <c:v>666.43131897601438</c:v>
                </c:pt>
                <c:pt idx="2307">
                  <c:v>666.49354605967608</c:v>
                </c:pt>
                <c:pt idx="2308">
                  <c:v>666.55577208373654</c:v>
                </c:pt>
                <c:pt idx="2309">
                  <c:v>666.61799704825091</c:v>
                </c:pt>
                <c:pt idx="2310">
                  <c:v>666.68022095327319</c:v>
                </c:pt>
                <c:pt idx="2311">
                  <c:v>666.74244379885761</c:v>
                </c:pt>
                <c:pt idx="2312">
                  <c:v>666.80466558505907</c:v>
                </c:pt>
                <c:pt idx="2313">
                  <c:v>666.86688631193056</c:v>
                </c:pt>
                <c:pt idx="2314">
                  <c:v>666.92910597952834</c:v>
                </c:pt>
                <c:pt idx="2315">
                  <c:v>666.99132458790541</c:v>
                </c:pt>
                <c:pt idx="2316">
                  <c:v>667.0535421371178</c:v>
                </c:pt>
                <c:pt idx="2317">
                  <c:v>667.1157586272185</c:v>
                </c:pt>
                <c:pt idx="2318">
                  <c:v>667.17797405826263</c:v>
                </c:pt>
                <c:pt idx="2319">
                  <c:v>667.24018843030308</c:v>
                </c:pt>
                <c:pt idx="2320">
                  <c:v>667.30240174339599</c:v>
                </c:pt>
                <c:pt idx="2321">
                  <c:v>667.36461399759435</c:v>
                </c:pt>
                <c:pt idx="2322">
                  <c:v>667.42682519295317</c:v>
                </c:pt>
                <c:pt idx="2323">
                  <c:v>667.48903532952647</c:v>
                </c:pt>
                <c:pt idx="2324">
                  <c:v>667.55124440736824</c:v>
                </c:pt>
                <c:pt idx="2325">
                  <c:v>667.6134524265334</c:v>
                </c:pt>
                <c:pt idx="2326">
                  <c:v>667.67565938707617</c:v>
                </c:pt>
                <c:pt idx="2327">
                  <c:v>667.73786528905134</c:v>
                </c:pt>
                <c:pt idx="2328">
                  <c:v>667.80007013251202</c:v>
                </c:pt>
                <c:pt idx="2329">
                  <c:v>667.86227391751311</c:v>
                </c:pt>
                <c:pt idx="2330">
                  <c:v>667.92447664410963</c:v>
                </c:pt>
                <c:pt idx="2331">
                  <c:v>667.98667831235446</c:v>
                </c:pt>
                <c:pt idx="2332">
                  <c:v>668.04887892230272</c:v>
                </c:pt>
                <c:pt idx="2333">
                  <c:v>668.11107847401036</c:v>
                </c:pt>
                <c:pt idx="2334">
                  <c:v>668.1732769675292</c:v>
                </c:pt>
                <c:pt idx="2335">
                  <c:v>668.23547440291441</c:v>
                </c:pt>
                <c:pt idx="2336">
                  <c:v>668.29767078022076</c:v>
                </c:pt>
                <c:pt idx="2337">
                  <c:v>668.35986609950226</c:v>
                </c:pt>
                <c:pt idx="2338">
                  <c:v>668.42206036081177</c:v>
                </c:pt>
                <c:pt idx="2339">
                  <c:v>668.48425356420535</c:v>
                </c:pt>
                <c:pt idx="2340">
                  <c:v>668.54644570973585</c:v>
                </c:pt>
                <c:pt idx="2341">
                  <c:v>668.60863679745819</c:v>
                </c:pt>
                <c:pt idx="2342">
                  <c:v>668.67082682742739</c:v>
                </c:pt>
                <c:pt idx="2343">
                  <c:v>668.73301579969632</c:v>
                </c:pt>
                <c:pt idx="2344">
                  <c:v>668.79520371432079</c:v>
                </c:pt>
                <c:pt idx="2345">
                  <c:v>668.85739057135481</c:v>
                </c:pt>
                <c:pt idx="2346">
                  <c:v>668.91957637085125</c:v>
                </c:pt>
                <c:pt idx="2347">
                  <c:v>668.981761112865</c:v>
                </c:pt>
                <c:pt idx="2348">
                  <c:v>669.04394479744997</c:v>
                </c:pt>
                <c:pt idx="2349">
                  <c:v>669.10612742466105</c:v>
                </c:pt>
                <c:pt idx="2350">
                  <c:v>669.16830899455215</c:v>
                </c:pt>
                <c:pt idx="2351">
                  <c:v>669.23048950717714</c:v>
                </c:pt>
                <c:pt idx="2352">
                  <c:v>669.29266896259185</c:v>
                </c:pt>
                <c:pt idx="2353">
                  <c:v>669.35484736084913</c:v>
                </c:pt>
                <c:pt idx="2354">
                  <c:v>669.41702470200289</c:v>
                </c:pt>
                <c:pt idx="2355">
                  <c:v>669.479200986107</c:v>
                </c:pt>
                <c:pt idx="2356">
                  <c:v>669.54137621321638</c:v>
                </c:pt>
                <c:pt idx="2357">
                  <c:v>669.60355038338582</c:v>
                </c:pt>
                <c:pt idx="2358">
                  <c:v>669.66572349666922</c:v>
                </c:pt>
                <c:pt idx="2359">
                  <c:v>669.72789555312022</c:v>
                </c:pt>
                <c:pt idx="2360">
                  <c:v>669.79006655279284</c:v>
                </c:pt>
                <c:pt idx="2361">
                  <c:v>669.85223649574186</c:v>
                </c:pt>
                <c:pt idx="2362">
                  <c:v>669.91440538202107</c:v>
                </c:pt>
                <c:pt idx="2363">
                  <c:v>669.97657321168435</c:v>
                </c:pt>
                <c:pt idx="2364">
                  <c:v>670.0387399847865</c:v>
                </c:pt>
                <c:pt idx="2365">
                  <c:v>670.10090570138129</c:v>
                </c:pt>
                <c:pt idx="2366">
                  <c:v>670.16307036152261</c:v>
                </c:pt>
                <c:pt idx="2367">
                  <c:v>670.22523396526526</c:v>
                </c:pt>
                <c:pt idx="2368">
                  <c:v>670.28739651266301</c:v>
                </c:pt>
                <c:pt idx="2369">
                  <c:v>670.34955800376963</c:v>
                </c:pt>
                <c:pt idx="2370">
                  <c:v>670.41171843863992</c:v>
                </c:pt>
                <c:pt idx="2371">
                  <c:v>670.47387781732766</c:v>
                </c:pt>
                <c:pt idx="2372">
                  <c:v>670.53603613988662</c:v>
                </c:pt>
                <c:pt idx="2373">
                  <c:v>670.59819340637159</c:v>
                </c:pt>
                <c:pt idx="2374">
                  <c:v>670.66034961683636</c:v>
                </c:pt>
                <c:pt idx="2375">
                  <c:v>670.72250477133571</c:v>
                </c:pt>
                <c:pt idx="2376">
                  <c:v>670.78465886992228</c:v>
                </c:pt>
                <c:pt idx="2377">
                  <c:v>670.84681191265099</c:v>
                </c:pt>
                <c:pt idx="2378">
                  <c:v>670.9089638995755</c:v>
                </c:pt>
                <c:pt idx="2379">
                  <c:v>670.97111483075059</c:v>
                </c:pt>
                <c:pt idx="2380">
                  <c:v>671.03326470623097</c:v>
                </c:pt>
                <c:pt idx="2381">
                  <c:v>671.09541352606948</c:v>
                </c:pt>
                <c:pt idx="2382">
                  <c:v>671.15756129031968</c:v>
                </c:pt>
                <c:pt idx="2383">
                  <c:v>671.21970799903636</c:v>
                </c:pt>
                <c:pt idx="2384">
                  <c:v>671.28185365227432</c:v>
                </c:pt>
                <c:pt idx="2385">
                  <c:v>671.34399825008722</c:v>
                </c:pt>
                <c:pt idx="2386">
                  <c:v>671.40614179252782</c:v>
                </c:pt>
                <c:pt idx="2387">
                  <c:v>671.46828427965067</c:v>
                </c:pt>
                <c:pt idx="2388">
                  <c:v>671.53042571151173</c:v>
                </c:pt>
                <c:pt idx="2389">
                  <c:v>671.59256608816361</c:v>
                </c:pt>
                <c:pt idx="2390">
                  <c:v>671.65470540965998</c:v>
                </c:pt>
                <c:pt idx="2391">
                  <c:v>671.7168436760544</c:v>
                </c:pt>
                <c:pt idx="2392">
                  <c:v>671.77898088740278</c:v>
                </c:pt>
                <c:pt idx="2393">
                  <c:v>671.84111704375755</c:v>
                </c:pt>
                <c:pt idx="2394">
                  <c:v>671.90325214517361</c:v>
                </c:pt>
                <c:pt idx="2395">
                  <c:v>671.96538619170349</c:v>
                </c:pt>
                <c:pt idx="2396">
                  <c:v>672.027519183403</c:v>
                </c:pt>
                <c:pt idx="2397">
                  <c:v>672.0896511203257</c:v>
                </c:pt>
                <c:pt idx="2398">
                  <c:v>672.15178200252524</c:v>
                </c:pt>
                <c:pt idx="2399">
                  <c:v>672.21391183005528</c:v>
                </c:pt>
                <c:pt idx="2400">
                  <c:v>672.27604060297051</c:v>
                </c:pt>
                <c:pt idx="2401">
                  <c:v>672.33816832132447</c:v>
                </c:pt>
                <c:pt idx="2402">
                  <c:v>672.40029498517094</c:v>
                </c:pt>
                <c:pt idx="2403">
                  <c:v>672.46242059456449</c:v>
                </c:pt>
                <c:pt idx="2404">
                  <c:v>672.52454514955878</c:v>
                </c:pt>
                <c:pt idx="2405">
                  <c:v>672.58666865020734</c:v>
                </c:pt>
                <c:pt idx="2406">
                  <c:v>672.64879109656488</c:v>
                </c:pt>
                <c:pt idx="2407">
                  <c:v>672.71091248868504</c:v>
                </c:pt>
                <c:pt idx="2408">
                  <c:v>672.77303282662126</c:v>
                </c:pt>
                <c:pt idx="2409">
                  <c:v>672.83515211042834</c:v>
                </c:pt>
                <c:pt idx="2410">
                  <c:v>672.89727034016084</c:v>
                </c:pt>
                <c:pt idx="2411">
                  <c:v>672.95938751587141</c:v>
                </c:pt>
                <c:pt idx="2412">
                  <c:v>673.02150363761348</c:v>
                </c:pt>
                <c:pt idx="2413">
                  <c:v>673.08361870544275</c:v>
                </c:pt>
                <c:pt idx="2414">
                  <c:v>673.14573271941174</c:v>
                </c:pt>
                <c:pt idx="2415">
                  <c:v>673.20784567957401</c:v>
                </c:pt>
                <c:pt idx="2416">
                  <c:v>673.26995758598514</c:v>
                </c:pt>
                <c:pt idx="2417">
                  <c:v>673.33206843869777</c:v>
                </c:pt>
                <c:pt idx="2418">
                  <c:v>673.39417823776648</c:v>
                </c:pt>
                <c:pt idx="2419">
                  <c:v>673.45628698324481</c:v>
                </c:pt>
                <c:pt idx="2420">
                  <c:v>673.51839467518732</c:v>
                </c:pt>
                <c:pt idx="2421">
                  <c:v>673.58050131364644</c:v>
                </c:pt>
                <c:pt idx="2422">
                  <c:v>673.64260689867797</c:v>
                </c:pt>
                <c:pt idx="2423">
                  <c:v>673.70471143033421</c:v>
                </c:pt>
                <c:pt idx="2424">
                  <c:v>673.76681490866861</c:v>
                </c:pt>
                <c:pt idx="2425">
                  <c:v>673.82891733373708</c:v>
                </c:pt>
                <c:pt idx="2426">
                  <c:v>673.89101870559182</c:v>
                </c:pt>
                <c:pt idx="2427">
                  <c:v>673.9531190242875</c:v>
                </c:pt>
                <c:pt idx="2428">
                  <c:v>674.01521828987757</c:v>
                </c:pt>
                <c:pt idx="2429">
                  <c:v>674.07731650241556</c:v>
                </c:pt>
                <c:pt idx="2430">
                  <c:v>674.13941366195604</c:v>
                </c:pt>
                <c:pt idx="2431">
                  <c:v>674.20150976855336</c:v>
                </c:pt>
                <c:pt idx="2432">
                  <c:v>674.26360482226016</c:v>
                </c:pt>
                <c:pt idx="2433">
                  <c:v>674.32569882313089</c:v>
                </c:pt>
                <c:pt idx="2434">
                  <c:v>674.38779177121899</c:v>
                </c:pt>
                <c:pt idx="2435">
                  <c:v>674.44988366657799</c:v>
                </c:pt>
                <c:pt idx="2436">
                  <c:v>674.5119745092635</c:v>
                </c:pt>
                <c:pt idx="2437">
                  <c:v>674.57406429932678</c:v>
                </c:pt>
                <c:pt idx="2438">
                  <c:v>674.63615303682229</c:v>
                </c:pt>
                <c:pt idx="2439">
                  <c:v>674.69824072180563</c:v>
                </c:pt>
                <c:pt idx="2440">
                  <c:v>674.76032735432921</c:v>
                </c:pt>
                <c:pt idx="2441">
                  <c:v>674.82241293444758</c:v>
                </c:pt>
                <c:pt idx="2442">
                  <c:v>674.88449746221306</c:v>
                </c:pt>
                <c:pt idx="2443">
                  <c:v>674.9465809376801</c:v>
                </c:pt>
                <c:pt idx="2444">
                  <c:v>675.00866336090326</c:v>
                </c:pt>
                <c:pt idx="2445">
                  <c:v>675.07074473193586</c:v>
                </c:pt>
                <c:pt idx="2446">
                  <c:v>675.13282505083248</c:v>
                </c:pt>
                <c:pt idx="2447">
                  <c:v>675.19490431764541</c:v>
                </c:pt>
                <c:pt idx="2448">
                  <c:v>675.25698253242808</c:v>
                </c:pt>
                <c:pt idx="2449">
                  <c:v>675.31905969523598</c:v>
                </c:pt>
                <c:pt idx="2450">
                  <c:v>675.38113580612139</c:v>
                </c:pt>
                <c:pt idx="2451">
                  <c:v>675.44321086513992</c:v>
                </c:pt>
                <c:pt idx="2452">
                  <c:v>675.50528487234283</c:v>
                </c:pt>
                <c:pt idx="2453">
                  <c:v>675.56735782778674</c:v>
                </c:pt>
                <c:pt idx="2454">
                  <c:v>675.62942973152269</c:v>
                </c:pt>
                <c:pt idx="2455">
                  <c:v>675.69150058360526</c:v>
                </c:pt>
                <c:pt idx="2456">
                  <c:v>675.75357038408879</c:v>
                </c:pt>
                <c:pt idx="2457">
                  <c:v>675.81563913302682</c:v>
                </c:pt>
                <c:pt idx="2458">
                  <c:v>675.87770683047358</c:v>
                </c:pt>
                <c:pt idx="2459">
                  <c:v>675.93977347648149</c:v>
                </c:pt>
                <c:pt idx="2460">
                  <c:v>676.00183907110477</c:v>
                </c:pt>
                <c:pt idx="2461">
                  <c:v>676.06390361439685</c:v>
                </c:pt>
                <c:pt idx="2462">
                  <c:v>676.1259671064123</c:v>
                </c:pt>
                <c:pt idx="2463">
                  <c:v>676.18802954720434</c:v>
                </c:pt>
                <c:pt idx="2464">
                  <c:v>676.25009093682729</c:v>
                </c:pt>
                <c:pt idx="2465">
                  <c:v>676.31215127533346</c:v>
                </c:pt>
                <c:pt idx="2466">
                  <c:v>676.37421056277719</c:v>
                </c:pt>
                <c:pt idx="2467">
                  <c:v>676.43626879921192</c:v>
                </c:pt>
                <c:pt idx="2468">
                  <c:v>676.49832598469175</c:v>
                </c:pt>
                <c:pt idx="2469">
                  <c:v>676.56038211927023</c:v>
                </c:pt>
                <c:pt idx="2470">
                  <c:v>676.62243720300069</c:v>
                </c:pt>
                <c:pt idx="2471">
                  <c:v>676.68449123593734</c:v>
                </c:pt>
                <c:pt idx="2472">
                  <c:v>676.74654421813352</c:v>
                </c:pt>
                <c:pt idx="2473">
                  <c:v>676.80859614964356</c:v>
                </c:pt>
                <c:pt idx="2474">
                  <c:v>676.87064703051976</c:v>
                </c:pt>
                <c:pt idx="2475">
                  <c:v>676.93269686081749</c:v>
                </c:pt>
                <c:pt idx="2476">
                  <c:v>676.99474564058892</c:v>
                </c:pt>
                <c:pt idx="2477">
                  <c:v>677.0567933698884</c:v>
                </c:pt>
                <c:pt idx="2478">
                  <c:v>677.11884004876913</c:v>
                </c:pt>
                <c:pt idx="2479">
                  <c:v>677.18088567728557</c:v>
                </c:pt>
                <c:pt idx="2480">
                  <c:v>677.24293025548968</c:v>
                </c:pt>
                <c:pt idx="2481">
                  <c:v>677.30497378343705</c:v>
                </c:pt>
                <c:pt idx="2482">
                  <c:v>677.36701626117883</c:v>
                </c:pt>
                <c:pt idx="2483">
                  <c:v>677.42905768877119</c:v>
                </c:pt>
                <c:pt idx="2484">
                  <c:v>677.49109806626552</c:v>
                </c:pt>
                <c:pt idx="2485">
                  <c:v>677.55313739371695</c:v>
                </c:pt>
                <c:pt idx="2486">
                  <c:v>677.6151756711788</c:v>
                </c:pt>
                <c:pt idx="2487">
                  <c:v>677.6772128987044</c:v>
                </c:pt>
                <c:pt idx="2488">
                  <c:v>677.73924907634785</c:v>
                </c:pt>
                <c:pt idx="2489">
                  <c:v>677.80128420416247</c:v>
                </c:pt>
                <c:pt idx="2490">
                  <c:v>677.8633182822025</c:v>
                </c:pt>
                <c:pt idx="2491">
                  <c:v>677.92535131052011</c:v>
                </c:pt>
                <c:pt idx="2492">
                  <c:v>677.98738328916954</c:v>
                </c:pt>
                <c:pt idx="2493">
                  <c:v>678.04941421820388</c:v>
                </c:pt>
                <c:pt idx="2494">
                  <c:v>678.11144409767746</c:v>
                </c:pt>
                <c:pt idx="2495">
                  <c:v>678.17347292764248</c:v>
                </c:pt>
                <c:pt idx="2496">
                  <c:v>678.23550070815406</c:v>
                </c:pt>
                <c:pt idx="2497">
                  <c:v>678.29752743926451</c:v>
                </c:pt>
                <c:pt idx="2498">
                  <c:v>678.35955312102794</c:v>
                </c:pt>
                <c:pt idx="2499">
                  <c:v>678.42157775349858</c:v>
                </c:pt>
                <c:pt idx="2500">
                  <c:v>678.48360133672861</c:v>
                </c:pt>
                <c:pt idx="2501">
                  <c:v>678.54562387077328</c:v>
                </c:pt>
                <c:pt idx="2502">
                  <c:v>678.60764535568364</c:v>
                </c:pt>
                <c:pt idx="2503">
                  <c:v>678.66966579151597</c:v>
                </c:pt>
                <c:pt idx="2504">
                  <c:v>678.73168517832119</c:v>
                </c:pt>
                <c:pt idx="2505">
                  <c:v>678.79370351615466</c:v>
                </c:pt>
                <c:pt idx="2506">
                  <c:v>678.85572080506961</c:v>
                </c:pt>
                <c:pt idx="2507">
                  <c:v>678.917737045119</c:v>
                </c:pt>
                <c:pt idx="2508">
                  <c:v>678.97975223635603</c:v>
                </c:pt>
                <c:pt idx="2509">
                  <c:v>679.04176637883484</c:v>
                </c:pt>
                <c:pt idx="2510">
                  <c:v>679.10377947260872</c:v>
                </c:pt>
                <c:pt idx="2511">
                  <c:v>679.16579151773158</c:v>
                </c:pt>
                <c:pt idx="2512">
                  <c:v>679.22780251425559</c:v>
                </c:pt>
                <c:pt idx="2513">
                  <c:v>679.28981246223611</c:v>
                </c:pt>
                <c:pt idx="2514">
                  <c:v>679.351821361725</c:v>
                </c:pt>
                <c:pt idx="2515">
                  <c:v>679.41382921277648</c:v>
                </c:pt>
                <c:pt idx="2516">
                  <c:v>679.47583601544352</c:v>
                </c:pt>
                <c:pt idx="2517">
                  <c:v>679.53784176977933</c:v>
                </c:pt>
                <c:pt idx="2518">
                  <c:v>679.59984647583906</c:v>
                </c:pt>
                <c:pt idx="2519">
                  <c:v>679.66185013367476</c:v>
                </c:pt>
                <c:pt idx="2520">
                  <c:v>679.72385274333942</c:v>
                </c:pt>
                <c:pt idx="2521">
                  <c:v>679.78585430488727</c:v>
                </c:pt>
                <c:pt idx="2522">
                  <c:v>679.84785481837127</c:v>
                </c:pt>
                <c:pt idx="2523">
                  <c:v>679.90985428384568</c:v>
                </c:pt>
                <c:pt idx="2524">
                  <c:v>679.97185270136333</c:v>
                </c:pt>
                <c:pt idx="2525">
                  <c:v>680.03385007097734</c:v>
                </c:pt>
                <c:pt idx="2526">
                  <c:v>680.09584639274192</c:v>
                </c:pt>
                <c:pt idx="2527">
                  <c:v>680.15784166670994</c:v>
                </c:pt>
                <c:pt idx="2528">
                  <c:v>680.21983589293461</c:v>
                </c:pt>
                <c:pt idx="2529">
                  <c:v>680.28182907146993</c:v>
                </c:pt>
                <c:pt idx="2530">
                  <c:v>680.34382120236899</c:v>
                </c:pt>
                <c:pt idx="2531">
                  <c:v>680.40581228568465</c:v>
                </c:pt>
                <c:pt idx="2532">
                  <c:v>680.46780232147103</c:v>
                </c:pt>
                <c:pt idx="2533">
                  <c:v>680.52979130978235</c:v>
                </c:pt>
                <c:pt idx="2534">
                  <c:v>680.59177925066933</c:v>
                </c:pt>
                <c:pt idx="2535">
                  <c:v>680.65376614418813</c:v>
                </c:pt>
                <c:pt idx="2536">
                  <c:v>680.71575199039091</c:v>
                </c:pt>
                <c:pt idx="2537">
                  <c:v>680.77773678933045</c:v>
                </c:pt>
                <c:pt idx="2538">
                  <c:v>680.83972054106084</c:v>
                </c:pt>
                <c:pt idx="2539">
                  <c:v>680.90170324563508</c:v>
                </c:pt>
                <c:pt idx="2540">
                  <c:v>680.96368490310613</c:v>
                </c:pt>
                <c:pt idx="2541">
                  <c:v>681.025665513528</c:v>
                </c:pt>
                <c:pt idx="2542">
                  <c:v>681.0876450769548</c:v>
                </c:pt>
                <c:pt idx="2543">
                  <c:v>681.14962359343826</c:v>
                </c:pt>
                <c:pt idx="2544">
                  <c:v>681.21160106303262</c:v>
                </c:pt>
                <c:pt idx="2545">
                  <c:v>681.27357748579072</c:v>
                </c:pt>
                <c:pt idx="2546">
                  <c:v>681.33555286176556</c:v>
                </c:pt>
                <c:pt idx="2547">
                  <c:v>681.39752719101216</c:v>
                </c:pt>
                <c:pt idx="2548">
                  <c:v>681.45950047358235</c:v>
                </c:pt>
                <c:pt idx="2549">
                  <c:v>681.52147270953014</c:v>
                </c:pt>
                <c:pt idx="2550">
                  <c:v>681.58344389890749</c:v>
                </c:pt>
                <c:pt idx="2551">
                  <c:v>681.6454140417693</c:v>
                </c:pt>
                <c:pt idx="2552">
                  <c:v>681.70738313816855</c:v>
                </c:pt>
                <c:pt idx="2553">
                  <c:v>681.7693511881572</c:v>
                </c:pt>
                <c:pt idx="2554">
                  <c:v>681.83131819179016</c:v>
                </c:pt>
                <c:pt idx="2555">
                  <c:v>681.8932841491204</c:v>
                </c:pt>
                <c:pt idx="2556">
                  <c:v>681.95524906020091</c:v>
                </c:pt>
                <c:pt idx="2557">
                  <c:v>682.01721292508432</c:v>
                </c:pt>
                <c:pt idx="2558">
                  <c:v>682.07917574382486</c:v>
                </c:pt>
                <c:pt idx="2559">
                  <c:v>682.14113751647528</c:v>
                </c:pt>
                <c:pt idx="2560">
                  <c:v>682.20309824308958</c:v>
                </c:pt>
                <c:pt idx="2561">
                  <c:v>682.2650579237195</c:v>
                </c:pt>
                <c:pt idx="2562">
                  <c:v>682.32701655842004</c:v>
                </c:pt>
                <c:pt idx="2563">
                  <c:v>682.38897414724306</c:v>
                </c:pt>
                <c:pt idx="2564">
                  <c:v>682.45093069024347</c:v>
                </c:pt>
                <c:pt idx="2565">
                  <c:v>682.51288618747208</c:v>
                </c:pt>
                <c:pt idx="2566">
                  <c:v>682.57484063898391</c:v>
                </c:pt>
                <c:pt idx="2567">
                  <c:v>682.63679404483173</c:v>
                </c:pt>
                <c:pt idx="2568">
                  <c:v>682.6987464050685</c:v>
                </c:pt>
                <c:pt idx="2569">
                  <c:v>682.76069771974699</c:v>
                </c:pt>
                <c:pt idx="2570">
                  <c:v>682.82264798892209</c:v>
                </c:pt>
                <c:pt idx="2571">
                  <c:v>682.88459721264564</c:v>
                </c:pt>
                <c:pt idx="2572">
                  <c:v>682.94654539097155</c:v>
                </c:pt>
                <c:pt idx="2573">
                  <c:v>683.00849252395142</c:v>
                </c:pt>
                <c:pt idx="2574">
                  <c:v>683.07043861164038</c:v>
                </c:pt>
                <c:pt idx="2575">
                  <c:v>683.1323836540912</c:v>
                </c:pt>
                <c:pt idx="2576">
                  <c:v>683.19432765135673</c:v>
                </c:pt>
                <c:pt idx="2577">
                  <c:v>683.25627060349075</c:v>
                </c:pt>
                <c:pt idx="2578">
                  <c:v>683.31821251054498</c:v>
                </c:pt>
                <c:pt idx="2579">
                  <c:v>683.38015337257332</c:v>
                </c:pt>
                <c:pt idx="2580">
                  <c:v>683.44209318962953</c:v>
                </c:pt>
                <c:pt idx="2581">
                  <c:v>683.5040319617666</c:v>
                </c:pt>
                <c:pt idx="2582">
                  <c:v>683.56596968903716</c:v>
                </c:pt>
                <c:pt idx="2583">
                  <c:v>683.62790637149408</c:v>
                </c:pt>
                <c:pt idx="2584">
                  <c:v>683.68984200919112</c:v>
                </c:pt>
                <c:pt idx="2585">
                  <c:v>683.75177660218105</c:v>
                </c:pt>
                <c:pt idx="2586">
                  <c:v>683.81371015051764</c:v>
                </c:pt>
                <c:pt idx="2587">
                  <c:v>683.87564265425385</c:v>
                </c:pt>
                <c:pt idx="2588">
                  <c:v>683.93757411344234</c:v>
                </c:pt>
                <c:pt idx="2589">
                  <c:v>683.99950452813584</c:v>
                </c:pt>
                <c:pt idx="2590">
                  <c:v>684.06143389838917</c:v>
                </c:pt>
                <c:pt idx="2591">
                  <c:v>684.12336222425404</c:v>
                </c:pt>
                <c:pt idx="2592">
                  <c:v>684.18528950578423</c:v>
                </c:pt>
                <c:pt idx="2593">
                  <c:v>684.24721574303248</c:v>
                </c:pt>
                <c:pt idx="2594">
                  <c:v>684.30914093605156</c:v>
                </c:pt>
                <c:pt idx="2595">
                  <c:v>684.37106508489524</c:v>
                </c:pt>
                <c:pt idx="2596">
                  <c:v>684.43298818961614</c:v>
                </c:pt>
                <c:pt idx="2597">
                  <c:v>684.49491025026805</c:v>
                </c:pt>
                <c:pt idx="2598">
                  <c:v>684.55683126690383</c:v>
                </c:pt>
                <c:pt idx="2599">
                  <c:v>684.61875123957611</c:v>
                </c:pt>
                <c:pt idx="2600">
                  <c:v>684.68067016833754</c:v>
                </c:pt>
                <c:pt idx="2601">
                  <c:v>684.74258805324087</c:v>
                </c:pt>
                <c:pt idx="2602">
                  <c:v>684.80450489434077</c:v>
                </c:pt>
                <c:pt idx="2603">
                  <c:v>684.86642069169011</c:v>
                </c:pt>
                <c:pt idx="2604">
                  <c:v>684.92833544534153</c:v>
                </c:pt>
                <c:pt idx="2605">
                  <c:v>684.99024915534767</c:v>
                </c:pt>
                <c:pt idx="2606">
                  <c:v>685.0521618217623</c:v>
                </c:pt>
                <c:pt idx="2607">
                  <c:v>685.11407344463805</c:v>
                </c:pt>
                <c:pt idx="2608">
                  <c:v>685.17598402402655</c:v>
                </c:pt>
                <c:pt idx="2609">
                  <c:v>685.23789355998247</c:v>
                </c:pt>
                <c:pt idx="2610">
                  <c:v>685.29980205255868</c:v>
                </c:pt>
                <c:pt idx="2611">
                  <c:v>685.36170950180872</c:v>
                </c:pt>
                <c:pt idx="2612">
                  <c:v>685.42361590778523</c:v>
                </c:pt>
                <c:pt idx="2613">
                  <c:v>685.48552127054086</c:v>
                </c:pt>
                <c:pt idx="2614">
                  <c:v>685.54742559012936</c:v>
                </c:pt>
                <c:pt idx="2615">
                  <c:v>685.60932886660225</c:v>
                </c:pt>
                <c:pt idx="2616">
                  <c:v>685.67123110001432</c:v>
                </c:pt>
                <c:pt idx="2617">
                  <c:v>685.73313229041719</c:v>
                </c:pt>
                <c:pt idx="2618">
                  <c:v>685.79503243786337</c:v>
                </c:pt>
                <c:pt idx="2619">
                  <c:v>685.85693154240766</c:v>
                </c:pt>
                <c:pt idx="2620">
                  <c:v>685.91882960410157</c:v>
                </c:pt>
                <c:pt idx="2621">
                  <c:v>685.98072662299887</c:v>
                </c:pt>
                <c:pt idx="2622">
                  <c:v>686.04262259915299</c:v>
                </c:pt>
                <c:pt idx="2623">
                  <c:v>686.10451753261555</c:v>
                </c:pt>
                <c:pt idx="2624">
                  <c:v>686.16641142344145</c:v>
                </c:pt>
                <c:pt idx="2625">
                  <c:v>686.22830427168196</c:v>
                </c:pt>
                <c:pt idx="2626">
                  <c:v>686.29019607739087</c:v>
                </c:pt>
                <c:pt idx="2627">
                  <c:v>686.3520868406207</c:v>
                </c:pt>
                <c:pt idx="2628">
                  <c:v>686.41397656142408</c:v>
                </c:pt>
                <c:pt idx="2629">
                  <c:v>686.47586523985456</c:v>
                </c:pt>
                <c:pt idx="2630">
                  <c:v>686.53775287596477</c:v>
                </c:pt>
                <c:pt idx="2631">
                  <c:v>686.59963946980713</c:v>
                </c:pt>
                <c:pt idx="2632">
                  <c:v>686.66152502143541</c:v>
                </c:pt>
                <c:pt idx="2633">
                  <c:v>686.72340953090213</c:v>
                </c:pt>
                <c:pt idx="2634">
                  <c:v>686.78529299826084</c:v>
                </c:pt>
                <c:pt idx="2635">
                  <c:v>686.84717542356407</c:v>
                </c:pt>
                <c:pt idx="2636">
                  <c:v>686.90905680686444</c:v>
                </c:pt>
                <c:pt idx="2637">
                  <c:v>686.9709371482154</c:v>
                </c:pt>
                <c:pt idx="2638">
                  <c:v>687.03281644766957</c:v>
                </c:pt>
                <c:pt idx="2639">
                  <c:v>687.09469470527949</c:v>
                </c:pt>
                <c:pt idx="2640">
                  <c:v>687.1565719210987</c:v>
                </c:pt>
                <c:pt idx="2641">
                  <c:v>687.21844809517972</c:v>
                </c:pt>
                <c:pt idx="2642">
                  <c:v>687.28032322757508</c:v>
                </c:pt>
                <c:pt idx="2643">
                  <c:v>687.34219731833832</c:v>
                </c:pt>
                <c:pt idx="2644">
                  <c:v>687.40407036752197</c:v>
                </c:pt>
                <c:pt idx="2645">
                  <c:v>687.46594237517945</c:v>
                </c:pt>
                <c:pt idx="2646">
                  <c:v>687.52781334136341</c:v>
                </c:pt>
                <c:pt idx="2647">
                  <c:v>687.58968326612626</c:v>
                </c:pt>
                <c:pt idx="2648">
                  <c:v>687.65155214952051</c:v>
                </c:pt>
                <c:pt idx="2649">
                  <c:v>687.71341999159972</c:v>
                </c:pt>
                <c:pt idx="2650">
                  <c:v>687.77528679241732</c:v>
                </c:pt>
                <c:pt idx="2651">
                  <c:v>687.8371525520248</c:v>
                </c:pt>
                <c:pt idx="2652">
                  <c:v>687.89901727047561</c:v>
                </c:pt>
                <c:pt idx="2653">
                  <c:v>687.96088094782226</c:v>
                </c:pt>
                <c:pt idx="2654">
                  <c:v>688.0227435841183</c:v>
                </c:pt>
                <c:pt idx="2655">
                  <c:v>688.08460517941614</c:v>
                </c:pt>
                <c:pt idx="2656">
                  <c:v>688.14646573376933</c:v>
                </c:pt>
                <c:pt idx="2657">
                  <c:v>688.20832524722914</c:v>
                </c:pt>
                <c:pt idx="2658">
                  <c:v>688.27018371984911</c:v>
                </c:pt>
                <c:pt idx="2659">
                  <c:v>688.33204115168269</c:v>
                </c:pt>
                <c:pt idx="2660">
                  <c:v>688.3938975427825</c:v>
                </c:pt>
                <c:pt idx="2661">
                  <c:v>688.45575289320072</c:v>
                </c:pt>
                <c:pt idx="2662">
                  <c:v>688.51760720298989</c:v>
                </c:pt>
                <c:pt idx="2663">
                  <c:v>688.57946047220344</c:v>
                </c:pt>
                <c:pt idx="2664">
                  <c:v>688.64131270089388</c:v>
                </c:pt>
                <c:pt idx="2665">
                  <c:v>688.70316388911453</c:v>
                </c:pt>
                <c:pt idx="2666">
                  <c:v>688.76501403691782</c:v>
                </c:pt>
                <c:pt idx="2667">
                  <c:v>688.82686314435614</c:v>
                </c:pt>
                <c:pt idx="2668">
                  <c:v>688.88871121148293</c:v>
                </c:pt>
                <c:pt idx="2669">
                  <c:v>688.95055823835071</c:v>
                </c:pt>
                <c:pt idx="2670">
                  <c:v>689.0124042250128</c:v>
                </c:pt>
                <c:pt idx="2671">
                  <c:v>689.0742491715215</c:v>
                </c:pt>
                <c:pt idx="2672">
                  <c:v>689.13609307792933</c:v>
                </c:pt>
                <c:pt idx="2673">
                  <c:v>689.19793594428961</c:v>
                </c:pt>
                <c:pt idx="2674">
                  <c:v>689.25977777065373</c:v>
                </c:pt>
                <c:pt idx="2675">
                  <c:v>689.32161855707602</c:v>
                </c:pt>
                <c:pt idx="2676">
                  <c:v>689.38345830360799</c:v>
                </c:pt>
                <c:pt idx="2677">
                  <c:v>689.44529701030297</c:v>
                </c:pt>
                <c:pt idx="2678">
                  <c:v>689.50713467721323</c:v>
                </c:pt>
                <c:pt idx="2679">
                  <c:v>689.56897130439222</c:v>
                </c:pt>
                <c:pt idx="2680">
                  <c:v>689.63080689189212</c:v>
                </c:pt>
                <c:pt idx="2681">
                  <c:v>689.69264143976545</c:v>
                </c:pt>
                <c:pt idx="2682">
                  <c:v>689.75447494806554</c:v>
                </c:pt>
                <c:pt idx="2683">
                  <c:v>689.81630741684569</c:v>
                </c:pt>
                <c:pt idx="2684">
                  <c:v>689.8781388461573</c:v>
                </c:pt>
                <c:pt idx="2685">
                  <c:v>689.93996923605368</c:v>
                </c:pt>
                <c:pt idx="2686">
                  <c:v>690.00179858658726</c:v>
                </c:pt>
                <c:pt idx="2687">
                  <c:v>690.06362689781008</c:v>
                </c:pt>
                <c:pt idx="2688">
                  <c:v>690.12545416977571</c:v>
                </c:pt>
                <c:pt idx="2689">
                  <c:v>690.18728040253632</c:v>
                </c:pt>
                <c:pt idx="2690">
                  <c:v>690.24910559614534</c:v>
                </c:pt>
                <c:pt idx="2691">
                  <c:v>690.31092975065394</c:v>
                </c:pt>
                <c:pt idx="2692">
                  <c:v>690.37275286611657</c:v>
                </c:pt>
                <c:pt idx="2693">
                  <c:v>690.43457494258541</c:v>
                </c:pt>
                <c:pt idx="2694">
                  <c:v>690.49639598011288</c:v>
                </c:pt>
                <c:pt idx="2695">
                  <c:v>690.55821597875229</c:v>
                </c:pt>
                <c:pt idx="2696">
                  <c:v>690.62003493855468</c:v>
                </c:pt>
                <c:pt idx="2697">
                  <c:v>690.6818528595735</c:v>
                </c:pt>
                <c:pt idx="2698">
                  <c:v>690.74366974186194</c:v>
                </c:pt>
                <c:pt idx="2699">
                  <c:v>690.80548558547127</c:v>
                </c:pt>
                <c:pt idx="2700">
                  <c:v>690.86730039045597</c:v>
                </c:pt>
                <c:pt idx="2701">
                  <c:v>690.92911415686808</c:v>
                </c:pt>
                <c:pt idx="2702">
                  <c:v>690.99092688475992</c:v>
                </c:pt>
                <c:pt idx="2703">
                  <c:v>691.05273857418376</c:v>
                </c:pt>
                <c:pt idx="2704">
                  <c:v>691.11454922519181</c:v>
                </c:pt>
                <c:pt idx="2705">
                  <c:v>691.17635883783726</c:v>
                </c:pt>
                <c:pt idx="2706">
                  <c:v>691.23816741217229</c:v>
                </c:pt>
                <c:pt idx="2707">
                  <c:v>691.29997494825136</c:v>
                </c:pt>
                <c:pt idx="2708">
                  <c:v>691.36178144612563</c:v>
                </c:pt>
                <c:pt idx="2709">
                  <c:v>691.42358690584729</c:v>
                </c:pt>
                <c:pt idx="2710">
                  <c:v>691.48539132746953</c:v>
                </c:pt>
                <c:pt idx="2711">
                  <c:v>691.54719471104454</c:v>
                </c:pt>
                <c:pt idx="2712">
                  <c:v>691.60899705662462</c:v>
                </c:pt>
                <c:pt idx="2713">
                  <c:v>691.67079836426399</c:v>
                </c:pt>
                <c:pt idx="2714">
                  <c:v>691.73259863401381</c:v>
                </c:pt>
                <c:pt idx="2715">
                  <c:v>691.79439786592729</c:v>
                </c:pt>
                <c:pt idx="2716">
                  <c:v>691.8561960600565</c:v>
                </c:pt>
                <c:pt idx="2717">
                  <c:v>691.91799321645374</c:v>
                </c:pt>
                <c:pt idx="2718">
                  <c:v>691.9797893351722</c:v>
                </c:pt>
                <c:pt idx="2719">
                  <c:v>692.04158441626396</c:v>
                </c:pt>
                <c:pt idx="2720">
                  <c:v>692.10337845978233</c:v>
                </c:pt>
                <c:pt idx="2721">
                  <c:v>692.16517146577849</c:v>
                </c:pt>
                <c:pt idx="2722">
                  <c:v>692.22696343430539</c:v>
                </c:pt>
                <c:pt idx="2723">
                  <c:v>692.2887543654175</c:v>
                </c:pt>
                <c:pt idx="2724">
                  <c:v>692.35054425916474</c:v>
                </c:pt>
                <c:pt idx="2725">
                  <c:v>692.41233311560029</c:v>
                </c:pt>
                <c:pt idx="2726">
                  <c:v>692.47412093477749</c:v>
                </c:pt>
                <c:pt idx="2727">
                  <c:v>692.53590771674828</c:v>
                </c:pt>
                <c:pt idx="2728">
                  <c:v>692.59769346156588</c:v>
                </c:pt>
                <c:pt idx="2729">
                  <c:v>692.65947816928133</c:v>
                </c:pt>
                <c:pt idx="2730">
                  <c:v>692.72126183994783</c:v>
                </c:pt>
                <c:pt idx="2731">
                  <c:v>692.78304447361745</c:v>
                </c:pt>
                <c:pt idx="2732">
                  <c:v>692.84482607034442</c:v>
                </c:pt>
                <c:pt idx="2733">
                  <c:v>692.90660663017979</c:v>
                </c:pt>
                <c:pt idx="2734">
                  <c:v>692.96838615317563</c:v>
                </c:pt>
                <c:pt idx="2735">
                  <c:v>693.03016463938513</c:v>
                </c:pt>
                <c:pt idx="2736">
                  <c:v>693.09194208886026</c:v>
                </c:pt>
                <c:pt idx="2737">
                  <c:v>693.15371850165434</c:v>
                </c:pt>
                <c:pt idx="2738">
                  <c:v>693.21549387781931</c:v>
                </c:pt>
                <c:pt idx="2739">
                  <c:v>693.27726821740725</c:v>
                </c:pt>
                <c:pt idx="2740">
                  <c:v>693.33904152047126</c:v>
                </c:pt>
                <c:pt idx="2741">
                  <c:v>693.40081378706452</c:v>
                </c:pt>
                <c:pt idx="2742">
                  <c:v>693.46258501723798</c:v>
                </c:pt>
                <c:pt idx="2743">
                  <c:v>693.52435521104474</c:v>
                </c:pt>
                <c:pt idx="2744">
                  <c:v>693.58612436853696</c:v>
                </c:pt>
                <c:pt idx="2745">
                  <c:v>693.64789248976763</c:v>
                </c:pt>
                <c:pt idx="2746">
                  <c:v>693.7096595747887</c:v>
                </c:pt>
                <c:pt idx="2747">
                  <c:v>693.77142562365236</c:v>
                </c:pt>
                <c:pt idx="2748">
                  <c:v>693.83319063641159</c:v>
                </c:pt>
                <c:pt idx="2749">
                  <c:v>693.89495461311856</c:v>
                </c:pt>
                <c:pt idx="2750">
                  <c:v>693.95671755382511</c:v>
                </c:pt>
                <c:pt idx="2751">
                  <c:v>694.01847945858333</c:v>
                </c:pt>
                <c:pt idx="2752">
                  <c:v>694.08024032744731</c:v>
                </c:pt>
                <c:pt idx="2753">
                  <c:v>694.14200016046823</c:v>
                </c:pt>
                <c:pt idx="2754">
                  <c:v>694.20375895769894</c:v>
                </c:pt>
                <c:pt idx="2755">
                  <c:v>694.26551671919242</c:v>
                </c:pt>
                <c:pt idx="2756">
                  <c:v>694.32727344499961</c:v>
                </c:pt>
                <c:pt idx="2757">
                  <c:v>694.3890291351737</c:v>
                </c:pt>
                <c:pt idx="2758">
                  <c:v>694.45078378976768</c:v>
                </c:pt>
                <c:pt idx="2759">
                  <c:v>694.51253740883237</c:v>
                </c:pt>
                <c:pt idx="2760">
                  <c:v>694.57428999242097</c:v>
                </c:pt>
                <c:pt idx="2761">
                  <c:v>694.63604154058532</c:v>
                </c:pt>
                <c:pt idx="2762">
                  <c:v>694.69779205337954</c:v>
                </c:pt>
                <c:pt idx="2763">
                  <c:v>694.75954153085445</c:v>
                </c:pt>
                <c:pt idx="2764">
                  <c:v>694.82128997306211</c:v>
                </c:pt>
                <c:pt idx="2765">
                  <c:v>694.88303738005561</c:v>
                </c:pt>
                <c:pt idx="2766">
                  <c:v>694.9447837518868</c:v>
                </c:pt>
                <c:pt idx="2767">
                  <c:v>695.00652908860866</c:v>
                </c:pt>
                <c:pt idx="2768">
                  <c:v>695.06827339027302</c:v>
                </c:pt>
                <c:pt idx="2769">
                  <c:v>695.13001665693196</c:v>
                </c:pt>
                <c:pt idx="2770">
                  <c:v>695.19175888863845</c:v>
                </c:pt>
                <c:pt idx="2771">
                  <c:v>695.25350008544444</c:v>
                </c:pt>
                <c:pt idx="2772">
                  <c:v>695.3152402474027</c:v>
                </c:pt>
                <c:pt idx="2773">
                  <c:v>695.37697937456437</c:v>
                </c:pt>
                <c:pt idx="2774">
                  <c:v>695.43871746698323</c:v>
                </c:pt>
                <c:pt idx="2775">
                  <c:v>695.50045452471034</c:v>
                </c:pt>
                <c:pt idx="2776">
                  <c:v>695.56219054779854</c:v>
                </c:pt>
                <c:pt idx="2777">
                  <c:v>695.62392553630082</c:v>
                </c:pt>
                <c:pt idx="2778">
                  <c:v>695.68565949026799</c:v>
                </c:pt>
                <c:pt idx="2779">
                  <c:v>695.74739240975407</c:v>
                </c:pt>
                <c:pt idx="2780">
                  <c:v>695.80912429480986</c:v>
                </c:pt>
                <c:pt idx="2781">
                  <c:v>695.87085514548733</c:v>
                </c:pt>
                <c:pt idx="2782">
                  <c:v>695.93258496184035</c:v>
                </c:pt>
                <c:pt idx="2783">
                  <c:v>695.99431374391986</c:v>
                </c:pt>
                <c:pt idx="2784">
                  <c:v>696.05604149177861</c:v>
                </c:pt>
                <c:pt idx="2785">
                  <c:v>696.1177682054697</c:v>
                </c:pt>
                <c:pt idx="2786">
                  <c:v>696.17949388504383</c:v>
                </c:pt>
                <c:pt idx="2787">
                  <c:v>696.24121853055397</c:v>
                </c:pt>
                <c:pt idx="2788">
                  <c:v>696.30294214205185</c:v>
                </c:pt>
                <c:pt idx="2789">
                  <c:v>696.36466471959045</c:v>
                </c:pt>
                <c:pt idx="2790">
                  <c:v>696.42638626322162</c:v>
                </c:pt>
                <c:pt idx="2791">
                  <c:v>696.48810677299821</c:v>
                </c:pt>
                <c:pt idx="2792">
                  <c:v>696.54982624897207</c:v>
                </c:pt>
                <c:pt idx="2793">
                  <c:v>696.61154469119504</c:v>
                </c:pt>
                <c:pt idx="2794">
                  <c:v>696.67326209971895</c:v>
                </c:pt>
                <c:pt idx="2795">
                  <c:v>696.73497847459771</c:v>
                </c:pt>
                <c:pt idx="2796">
                  <c:v>696.79669381588087</c:v>
                </c:pt>
                <c:pt idx="2797">
                  <c:v>696.85840812362358</c:v>
                </c:pt>
                <c:pt idx="2798">
                  <c:v>696.9201213978755</c:v>
                </c:pt>
                <c:pt idx="2799">
                  <c:v>696.98183363868952</c:v>
                </c:pt>
                <c:pt idx="2800">
                  <c:v>697.0435448461194</c:v>
                </c:pt>
                <c:pt idx="2801">
                  <c:v>697.10525502021505</c:v>
                </c:pt>
                <c:pt idx="2802">
                  <c:v>697.16696416103127</c:v>
                </c:pt>
                <c:pt idx="2803">
                  <c:v>697.22867226861774</c:v>
                </c:pt>
                <c:pt idx="2804">
                  <c:v>697.29037934302835</c:v>
                </c:pt>
                <c:pt idx="2805">
                  <c:v>697.3520853843138</c:v>
                </c:pt>
                <c:pt idx="2806">
                  <c:v>697.41379039252695</c:v>
                </c:pt>
                <c:pt idx="2807">
                  <c:v>697.47549436772056</c:v>
                </c:pt>
                <c:pt idx="2808">
                  <c:v>697.53719730994544</c:v>
                </c:pt>
                <c:pt idx="2809">
                  <c:v>697.59889921925549</c:v>
                </c:pt>
                <c:pt idx="2810">
                  <c:v>697.66060009570117</c:v>
                </c:pt>
                <c:pt idx="2811">
                  <c:v>697.72229993933547</c:v>
                </c:pt>
                <c:pt idx="2812">
                  <c:v>697.78399875021</c:v>
                </c:pt>
                <c:pt idx="2813">
                  <c:v>697.84569652837774</c:v>
                </c:pt>
                <c:pt idx="2814">
                  <c:v>697.90739327389031</c:v>
                </c:pt>
                <c:pt idx="2815">
                  <c:v>697.96908898680044</c:v>
                </c:pt>
                <c:pt idx="2816">
                  <c:v>698.03078366715886</c:v>
                </c:pt>
                <c:pt idx="2817">
                  <c:v>698.09247731501728</c:v>
                </c:pt>
                <c:pt idx="2818">
                  <c:v>698.15416993042948</c:v>
                </c:pt>
                <c:pt idx="2819">
                  <c:v>698.21586151344718</c:v>
                </c:pt>
                <c:pt idx="2820">
                  <c:v>698.27755206412326</c:v>
                </c:pt>
                <c:pt idx="2821">
                  <c:v>698.33924158250829</c:v>
                </c:pt>
                <c:pt idx="2822">
                  <c:v>698.40093006865504</c:v>
                </c:pt>
                <c:pt idx="2823">
                  <c:v>698.46261752261512</c:v>
                </c:pt>
                <c:pt idx="2824">
                  <c:v>698.52430394444127</c:v>
                </c:pt>
                <c:pt idx="2825">
                  <c:v>698.58598933418523</c:v>
                </c:pt>
                <c:pt idx="2826">
                  <c:v>698.64767369189974</c:v>
                </c:pt>
                <c:pt idx="2827">
                  <c:v>698.7093570176354</c:v>
                </c:pt>
                <c:pt idx="2828">
                  <c:v>698.77103931144597</c:v>
                </c:pt>
                <c:pt idx="2829">
                  <c:v>698.83272057338206</c:v>
                </c:pt>
                <c:pt idx="2830">
                  <c:v>698.89440080349641</c:v>
                </c:pt>
                <c:pt idx="2831">
                  <c:v>698.95608000184063</c:v>
                </c:pt>
                <c:pt idx="2832">
                  <c:v>699.01775816846748</c:v>
                </c:pt>
                <c:pt idx="2833">
                  <c:v>699.07943530342868</c:v>
                </c:pt>
                <c:pt idx="2834">
                  <c:v>699.14111140677676</c:v>
                </c:pt>
                <c:pt idx="2835">
                  <c:v>699.20278647856253</c:v>
                </c:pt>
                <c:pt idx="2836">
                  <c:v>699.26446051883943</c:v>
                </c:pt>
                <c:pt idx="2837">
                  <c:v>699.32613352765827</c:v>
                </c:pt>
                <c:pt idx="2838">
                  <c:v>699.38780550507158</c:v>
                </c:pt>
                <c:pt idx="2839">
                  <c:v>699.44947645113223</c:v>
                </c:pt>
                <c:pt idx="2840">
                  <c:v>699.51114636589057</c:v>
                </c:pt>
                <c:pt idx="2841">
                  <c:v>699.57281524940038</c:v>
                </c:pt>
                <c:pt idx="2842">
                  <c:v>699.63448310171123</c:v>
                </c:pt>
                <c:pt idx="2843">
                  <c:v>699.69614992287779</c:v>
                </c:pt>
                <c:pt idx="2844">
                  <c:v>699.75781571294954</c:v>
                </c:pt>
                <c:pt idx="2845">
                  <c:v>699.81948047198023</c:v>
                </c:pt>
                <c:pt idx="2846">
                  <c:v>699.88114420002148</c:v>
                </c:pt>
                <c:pt idx="2847">
                  <c:v>699.94280689712491</c:v>
                </c:pt>
                <c:pt idx="2848">
                  <c:v>700.00446856334202</c:v>
                </c:pt>
                <c:pt idx="2849">
                  <c:v>700.06612919872646</c:v>
                </c:pt>
                <c:pt idx="2850">
                  <c:v>700.12778880332996</c:v>
                </c:pt>
                <c:pt idx="2851">
                  <c:v>700.1894473772029</c:v>
                </c:pt>
                <c:pt idx="2852">
                  <c:v>700.25110492039892</c:v>
                </c:pt>
                <c:pt idx="2853">
                  <c:v>700.31276143296861</c:v>
                </c:pt>
                <c:pt idx="2854">
                  <c:v>700.37441691496451</c:v>
                </c:pt>
                <c:pt idx="2855">
                  <c:v>700.43607136643823</c:v>
                </c:pt>
                <c:pt idx="2856">
                  <c:v>700.49772478744239</c:v>
                </c:pt>
                <c:pt idx="2857">
                  <c:v>700.5593771780284</c:v>
                </c:pt>
                <c:pt idx="2858">
                  <c:v>700.62102853824797</c:v>
                </c:pt>
                <c:pt idx="2859">
                  <c:v>700.68267886815363</c:v>
                </c:pt>
                <c:pt idx="2860">
                  <c:v>700.74432816779677</c:v>
                </c:pt>
                <c:pt idx="2861">
                  <c:v>700.80597643723002</c:v>
                </c:pt>
                <c:pt idx="2862">
                  <c:v>700.86762367650499</c:v>
                </c:pt>
                <c:pt idx="2863">
                  <c:v>700.92926988567308</c:v>
                </c:pt>
                <c:pt idx="2864">
                  <c:v>700.99091506478703</c:v>
                </c:pt>
                <c:pt idx="2865">
                  <c:v>701.05255921389721</c:v>
                </c:pt>
                <c:pt idx="2866">
                  <c:v>701.11420233305705</c:v>
                </c:pt>
                <c:pt idx="2867">
                  <c:v>701.17584442231816</c:v>
                </c:pt>
                <c:pt idx="2868">
                  <c:v>701.23748548173228</c:v>
                </c:pt>
                <c:pt idx="2869">
                  <c:v>701.29912551135169</c:v>
                </c:pt>
                <c:pt idx="2870">
                  <c:v>701.36076451122688</c:v>
                </c:pt>
                <c:pt idx="2871">
                  <c:v>701.42240248141127</c:v>
                </c:pt>
                <c:pt idx="2872">
                  <c:v>701.48403942195648</c:v>
                </c:pt>
                <c:pt idx="2873">
                  <c:v>701.54567533291299</c:v>
                </c:pt>
                <c:pt idx="2874">
                  <c:v>701.60731021433435</c:v>
                </c:pt>
                <c:pt idx="2875">
                  <c:v>701.66894406627193</c:v>
                </c:pt>
                <c:pt idx="2876">
                  <c:v>701.73057688877725</c:v>
                </c:pt>
                <c:pt idx="2877">
                  <c:v>701.79220868190168</c:v>
                </c:pt>
                <c:pt idx="2878">
                  <c:v>701.8538394456989</c:v>
                </c:pt>
                <c:pt idx="2879">
                  <c:v>701.91546918021822</c:v>
                </c:pt>
                <c:pt idx="2880">
                  <c:v>701.9770978855131</c:v>
                </c:pt>
                <c:pt idx="2881">
                  <c:v>702.03872556163503</c:v>
                </c:pt>
                <c:pt idx="2882">
                  <c:v>702.10035220863642</c:v>
                </c:pt>
                <c:pt idx="2883">
                  <c:v>702.16197782656877</c:v>
                </c:pt>
                <c:pt idx="2884">
                  <c:v>702.22360241548245</c:v>
                </c:pt>
                <c:pt idx="2885">
                  <c:v>702.28522597543099</c:v>
                </c:pt>
                <c:pt idx="2886">
                  <c:v>702.34684850646568</c:v>
                </c:pt>
                <c:pt idx="2887">
                  <c:v>702.40847000863812</c:v>
                </c:pt>
                <c:pt idx="2888">
                  <c:v>702.47009048200073</c:v>
                </c:pt>
                <c:pt idx="2889">
                  <c:v>702.5317099266058</c:v>
                </c:pt>
                <c:pt idx="2890">
                  <c:v>702.59332834250279</c:v>
                </c:pt>
                <c:pt idx="2891">
                  <c:v>702.65494572974512</c:v>
                </c:pt>
                <c:pt idx="2892">
                  <c:v>702.71656208838522</c:v>
                </c:pt>
                <c:pt idx="2893">
                  <c:v>702.77817741847332</c:v>
                </c:pt>
                <c:pt idx="2894">
                  <c:v>702.83979172006207</c:v>
                </c:pt>
                <c:pt idx="2895">
                  <c:v>702.90140499320376</c:v>
                </c:pt>
                <c:pt idx="2896">
                  <c:v>702.96301723794966</c:v>
                </c:pt>
                <c:pt idx="2897">
                  <c:v>703.02462845435025</c:v>
                </c:pt>
                <c:pt idx="2898">
                  <c:v>703.08623864245897</c:v>
                </c:pt>
                <c:pt idx="2899">
                  <c:v>703.14784780232719</c:v>
                </c:pt>
                <c:pt idx="2900">
                  <c:v>703.2094559340062</c:v>
                </c:pt>
                <c:pt idx="2901">
                  <c:v>703.2710630375484</c:v>
                </c:pt>
                <c:pt idx="2902">
                  <c:v>703.33266911300518</c:v>
                </c:pt>
                <c:pt idx="2903">
                  <c:v>703.39427416042781</c:v>
                </c:pt>
                <c:pt idx="2904">
                  <c:v>703.45587817986871</c:v>
                </c:pt>
                <c:pt idx="2905">
                  <c:v>703.51748117137925</c:v>
                </c:pt>
                <c:pt idx="2906">
                  <c:v>703.57908313501173</c:v>
                </c:pt>
                <c:pt idx="2907">
                  <c:v>703.64068407081641</c:v>
                </c:pt>
                <c:pt idx="2908">
                  <c:v>703.70228397884671</c:v>
                </c:pt>
                <c:pt idx="2909">
                  <c:v>703.763882859153</c:v>
                </c:pt>
                <c:pt idx="2910">
                  <c:v>703.8254807117886</c:v>
                </c:pt>
                <c:pt idx="2911">
                  <c:v>703.88707753680262</c:v>
                </c:pt>
                <c:pt idx="2912">
                  <c:v>703.94867333424861</c:v>
                </c:pt>
                <c:pt idx="2913">
                  <c:v>704.01026810417886</c:v>
                </c:pt>
                <c:pt idx="2914">
                  <c:v>704.07186184664351</c:v>
                </c:pt>
                <c:pt idx="2915">
                  <c:v>704.13345456169509</c:v>
                </c:pt>
                <c:pt idx="2916">
                  <c:v>704.19504624938475</c:v>
                </c:pt>
                <c:pt idx="2917">
                  <c:v>704.25663690976489</c:v>
                </c:pt>
                <c:pt idx="2918">
                  <c:v>704.31822654288669</c:v>
                </c:pt>
                <c:pt idx="2919">
                  <c:v>704.37981514880141</c:v>
                </c:pt>
                <c:pt idx="2920">
                  <c:v>704.44140272756147</c:v>
                </c:pt>
                <c:pt idx="2921">
                  <c:v>704.50298927921904</c:v>
                </c:pt>
                <c:pt idx="2922">
                  <c:v>704.56457480382551</c:v>
                </c:pt>
                <c:pt idx="2923">
                  <c:v>704.62615930143102</c:v>
                </c:pt>
                <c:pt idx="2924">
                  <c:v>704.68774277208786</c:v>
                </c:pt>
                <c:pt idx="2925">
                  <c:v>704.74932521584833</c:v>
                </c:pt>
                <c:pt idx="2926">
                  <c:v>704.81090663276473</c:v>
                </c:pt>
                <c:pt idx="2927">
                  <c:v>704.87248702288616</c:v>
                </c:pt>
                <c:pt idx="2928">
                  <c:v>704.93406638626595</c:v>
                </c:pt>
                <c:pt idx="2929">
                  <c:v>704.9956447229564</c:v>
                </c:pt>
                <c:pt idx="2930">
                  <c:v>705.05722203300866</c:v>
                </c:pt>
                <c:pt idx="2931">
                  <c:v>705.118798316474</c:v>
                </c:pt>
                <c:pt idx="2932">
                  <c:v>705.18037357340359</c:v>
                </c:pt>
                <c:pt idx="2933">
                  <c:v>705.24194780384971</c:v>
                </c:pt>
                <c:pt idx="2934">
                  <c:v>705.30352100786354</c:v>
                </c:pt>
                <c:pt idx="2935">
                  <c:v>705.36509318549736</c:v>
                </c:pt>
                <c:pt idx="2936">
                  <c:v>705.42666433680245</c:v>
                </c:pt>
                <c:pt idx="2937">
                  <c:v>705.48823446182882</c:v>
                </c:pt>
                <c:pt idx="2938">
                  <c:v>705.54980356062981</c:v>
                </c:pt>
                <c:pt idx="2939">
                  <c:v>705.61137163325645</c:v>
                </c:pt>
                <c:pt idx="2940">
                  <c:v>705.67293867976116</c:v>
                </c:pt>
                <c:pt idx="2941">
                  <c:v>705.73450470019498</c:v>
                </c:pt>
                <c:pt idx="2942">
                  <c:v>705.79606969460815</c:v>
                </c:pt>
                <c:pt idx="2943">
                  <c:v>705.85763366305389</c:v>
                </c:pt>
                <c:pt idx="2944">
                  <c:v>705.91919660558324</c:v>
                </c:pt>
                <c:pt idx="2945">
                  <c:v>705.98075852224861</c:v>
                </c:pt>
                <c:pt idx="2946">
                  <c:v>706.04231941310093</c:v>
                </c:pt>
                <c:pt idx="2947">
                  <c:v>706.10387927819147</c:v>
                </c:pt>
                <c:pt idx="2948">
                  <c:v>706.1654381175714</c:v>
                </c:pt>
                <c:pt idx="2949">
                  <c:v>706.22699593129266</c:v>
                </c:pt>
                <c:pt idx="2950">
                  <c:v>706.28855271940665</c:v>
                </c:pt>
                <c:pt idx="2951">
                  <c:v>706.35010848196544</c:v>
                </c:pt>
                <c:pt idx="2952">
                  <c:v>706.41166321902017</c:v>
                </c:pt>
                <c:pt idx="2953">
                  <c:v>706.47321693062293</c:v>
                </c:pt>
                <c:pt idx="2954">
                  <c:v>706.53476961682395</c:v>
                </c:pt>
                <c:pt idx="2955">
                  <c:v>706.5963212776752</c:v>
                </c:pt>
                <c:pt idx="2956">
                  <c:v>706.65787191322886</c:v>
                </c:pt>
                <c:pt idx="2957">
                  <c:v>706.7194215235362</c:v>
                </c:pt>
                <c:pt idx="2958">
                  <c:v>706.78097010864826</c:v>
                </c:pt>
                <c:pt idx="2959">
                  <c:v>706.84251766861712</c:v>
                </c:pt>
                <c:pt idx="2960">
                  <c:v>706.90406420349382</c:v>
                </c:pt>
                <c:pt idx="2961">
                  <c:v>706.96560971333054</c:v>
                </c:pt>
                <c:pt idx="2962">
                  <c:v>707.0271541981773</c:v>
                </c:pt>
                <c:pt idx="2963">
                  <c:v>707.08869765808629</c:v>
                </c:pt>
                <c:pt idx="2964">
                  <c:v>707.15024009310946</c:v>
                </c:pt>
                <c:pt idx="2965">
                  <c:v>707.21178150329808</c:v>
                </c:pt>
                <c:pt idx="2966">
                  <c:v>707.273321888704</c:v>
                </c:pt>
                <c:pt idx="2967">
                  <c:v>707.33486124937849</c:v>
                </c:pt>
                <c:pt idx="2968">
                  <c:v>707.39639958537259</c:v>
                </c:pt>
                <c:pt idx="2969">
                  <c:v>707.45793689673837</c:v>
                </c:pt>
                <c:pt idx="2970">
                  <c:v>707.51947318352575</c:v>
                </c:pt>
                <c:pt idx="2971">
                  <c:v>707.58100844578689</c:v>
                </c:pt>
                <c:pt idx="2972">
                  <c:v>707.64254268357388</c:v>
                </c:pt>
                <c:pt idx="2973">
                  <c:v>707.70407589693764</c:v>
                </c:pt>
                <c:pt idx="2974">
                  <c:v>707.76560808593035</c:v>
                </c:pt>
                <c:pt idx="2975">
                  <c:v>707.82713925060307</c:v>
                </c:pt>
                <c:pt idx="2976">
                  <c:v>707.88866939100672</c:v>
                </c:pt>
                <c:pt idx="2977">
                  <c:v>707.95019850719325</c:v>
                </c:pt>
                <c:pt idx="2978">
                  <c:v>708.01172659921394</c:v>
                </c:pt>
                <c:pt idx="2979">
                  <c:v>708.07325366711973</c:v>
                </c:pt>
                <c:pt idx="2980">
                  <c:v>708.13477971096245</c:v>
                </c:pt>
                <c:pt idx="2981">
                  <c:v>708.19630473079337</c:v>
                </c:pt>
                <c:pt idx="2982">
                  <c:v>708.25782872666332</c:v>
                </c:pt>
                <c:pt idx="2983">
                  <c:v>708.31935169862436</c:v>
                </c:pt>
                <c:pt idx="2984">
                  <c:v>708.38087364672742</c:v>
                </c:pt>
                <c:pt idx="2985">
                  <c:v>708.44239457102458</c:v>
                </c:pt>
                <c:pt idx="2986">
                  <c:v>708.50391447156676</c:v>
                </c:pt>
                <c:pt idx="2987">
                  <c:v>708.56543334840603</c:v>
                </c:pt>
                <c:pt idx="2988">
                  <c:v>708.62695120159333</c:v>
                </c:pt>
                <c:pt idx="2989">
                  <c:v>708.6884680311797</c:v>
                </c:pt>
                <c:pt idx="2990">
                  <c:v>708.74998383721709</c:v>
                </c:pt>
                <c:pt idx="2991">
                  <c:v>708.81149861975643</c:v>
                </c:pt>
                <c:pt idx="2992">
                  <c:v>708.87301237884867</c:v>
                </c:pt>
                <c:pt idx="2993">
                  <c:v>708.93452511454575</c:v>
                </c:pt>
                <c:pt idx="2994">
                  <c:v>708.99603682689872</c:v>
                </c:pt>
                <c:pt idx="2995">
                  <c:v>709.05754751595953</c:v>
                </c:pt>
                <c:pt idx="2996">
                  <c:v>709.119057181779</c:v>
                </c:pt>
                <c:pt idx="2997">
                  <c:v>709.18056582440829</c:v>
                </c:pt>
                <c:pt idx="2998">
                  <c:v>709.24207344389913</c:v>
                </c:pt>
                <c:pt idx="2999">
                  <c:v>709.30358004030256</c:v>
                </c:pt>
                <c:pt idx="3000">
                  <c:v>709.36508561367043</c:v>
                </c:pt>
                <c:pt idx="3001">
                  <c:v>709.42659016405378</c:v>
                </c:pt>
                <c:pt idx="3002">
                  <c:v>709.48809369150331</c:v>
                </c:pt>
                <c:pt idx="3003">
                  <c:v>709.54959619607121</c:v>
                </c:pt>
                <c:pt idx="3004">
                  <c:v>709.61109767780829</c:v>
                </c:pt>
                <c:pt idx="3005">
                  <c:v>709.67259813676526</c:v>
                </c:pt>
                <c:pt idx="3006">
                  <c:v>709.7340975729943</c:v>
                </c:pt>
                <c:pt idx="3007">
                  <c:v>709.79559598654612</c:v>
                </c:pt>
                <c:pt idx="3008">
                  <c:v>709.85709337747278</c:v>
                </c:pt>
                <c:pt idx="3009">
                  <c:v>709.9185897458251</c:v>
                </c:pt>
                <c:pt idx="3010">
                  <c:v>709.9800850916539</c:v>
                </c:pt>
                <c:pt idx="3011">
                  <c:v>710.04157941501114</c:v>
                </c:pt>
                <c:pt idx="3012">
                  <c:v>710.10307271594763</c:v>
                </c:pt>
                <c:pt idx="3013">
                  <c:v>710.16456499451533</c:v>
                </c:pt>
                <c:pt idx="3014">
                  <c:v>710.22605625076505</c:v>
                </c:pt>
                <c:pt idx="3015">
                  <c:v>710.28754648474774</c:v>
                </c:pt>
                <c:pt idx="3016">
                  <c:v>710.34903569651522</c:v>
                </c:pt>
                <c:pt idx="3017">
                  <c:v>710.4105238861182</c:v>
                </c:pt>
                <c:pt idx="3018">
                  <c:v>710.47201105360773</c:v>
                </c:pt>
                <c:pt idx="3019">
                  <c:v>710.53349719903554</c:v>
                </c:pt>
                <c:pt idx="3020">
                  <c:v>710.59498232245244</c:v>
                </c:pt>
                <c:pt idx="3021">
                  <c:v>710.65646642391039</c:v>
                </c:pt>
                <c:pt idx="3022">
                  <c:v>710.71794950346009</c:v>
                </c:pt>
                <c:pt idx="3023">
                  <c:v>710.77943156115236</c:v>
                </c:pt>
                <c:pt idx="3024">
                  <c:v>710.84091259703928</c:v>
                </c:pt>
                <c:pt idx="3025">
                  <c:v>710.90239261117142</c:v>
                </c:pt>
                <c:pt idx="3026">
                  <c:v>710.96387160360075</c:v>
                </c:pt>
                <c:pt idx="3027">
                  <c:v>711.02534957437797</c:v>
                </c:pt>
                <c:pt idx="3028">
                  <c:v>711.0868265235539</c:v>
                </c:pt>
                <c:pt idx="3029">
                  <c:v>711.14830245118037</c:v>
                </c:pt>
                <c:pt idx="3030">
                  <c:v>711.20977735730821</c:v>
                </c:pt>
                <c:pt idx="3031">
                  <c:v>711.27125124198903</c:v>
                </c:pt>
                <c:pt idx="3032">
                  <c:v>711.33272410527388</c:v>
                </c:pt>
                <c:pt idx="3033">
                  <c:v>711.39419594721335</c:v>
                </c:pt>
                <c:pt idx="3034">
                  <c:v>711.45566676785938</c:v>
                </c:pt>
                <c:pt idx="3035">
                  <c:v>711.5171365672627</c:v>
                </c:pt>
                <c:pt idx="3036">
                  <c:v>711.57860534547399</c:v>
                </c:pt>
                <c:pt idx="3037">
                  <c:v>711.64007310254499</c:v>
                </c:pt>
                <c:pt idx="3038">
                  <c:v>711.70153983852663</c:v>
                </c:pt>
                <c:pt idx="3039">
                  <c:v>711.76300555347052</c:v>
                </c:pt>
                <c:pt idx="3040">
                  <c:v>711.82447024742748</c:v>
                </c:pt>
                <c:pt idx="3041">
                  <c:v>711.88593392044834</c:v>
                </c:pt>
                <c:pt idx="3042">
                  <c:v>711.94739657258481</c:v>
                </c:pt>
                <c:pt idx="3043">
                  <c:v>712.00885820388851</c:v>
                </c:pt>
                <c:pt idx="3044">
                  <c:v>712.07031881441037</c:v>
                </c:pt>
                <c:pt idx="3045">
                  <c:v>712.13177840420087</c:v>
                </c:pt>
                <c:pt idx="3046">
                  <c:v>712.19323697331095</c:v>
                </c:pt>
                <c:pt idx="3047">
                  <c:v>712.2546945217922</c:v>
                </c:pt>
                <c:pt idx="3048">
                  <c:v>712.31615104969558</c:v>
                </c:pt>
                <c:pt idx="3049">
                  <c:v>712.37760655707154</c:v>
                </c:pt>
                <c:pt idx="3050">
                  <c:v>712.43906104397183</c:v>
                </c:pt>
                <c:pt idx="3051">
                  <c:v>712.50051451044726</c:v>
                </c:pt>
                <c:pt idx="3052">
                  <c:v>712.56196695655046</c:v>
                </c:pt>
                <c:pt idx="3053">
                  <c:v>712.62341838233124</c:v>
                </c:pt>
                <c:pt idx="3054">
                  <c:v>712.68486878784017</c:v>
                </c:pt>
                <c:pt idx="3055">
                  <c:v>712.74631817312888</c:v>
                </c:pt>
                <c:pt idx="3056">
                  <c:v>712.80776653824819</c:v>
                </c:pt>
                <c:pt idx="3057">
                  <c:v>712.86921388324981</c:v>
                </c:pt>
                <c:pt idx="3058">
                  <c:v>712.93066020818424</c:v>
                </c:pt>
                <c:pt idx="3059">
                  <c:v>712.9921055131033</c:v>
                </c:pt>
                <c:pt idx="3060">
                  <c:v>713.05354979805759</c:v>
                </c:pt>
                <c:pt idx="3061">
                  <c:v>713.11499306309781</c:v>
                </c:pt>
                <c:pt idx="3062">
                  <c:v>713.17643530827468</c:v>
                </c:pt>
                <c:pt idx="3063">
                  <c:v>713.23787653363968</c:v>
                </c:pt>
                <c:pt idx="3064">
                  <c:v>713.29931673924466</c:v>
                </c:pt>
                <c:pt idx="3065">
                  <c:v>713.36075592513907</c:v>
                </c:pt>
                <c:pt idx="3066">
                  <c:v>713.42219409137567</c:v>
                </c:pt>
                <c:pt idx="3067">
                  <c:v>713.48363123800505</c:v>
                </c:pt>
                <c:pt idx="3068">
                  <c:v>713.5450673650779</c:v>
                </c:pt>
                <c:pt idx="3069">
                  <c:v>713.60650247264482</c:v>
                </c:pt>
                <c:pt idx="3070">
                  <c:v>713.66793656075754</c:v>
                </c:pt>
                <c:pt idx="3071">
                  <c:v>713.72936962946642</c:v>
                </c:pt>
                <c:pt idx="3072">
                  <c:v>713.7908016788233</c:v>
                </c:pt>
                <c:pt idx="3073">
                  <c:v>713.85223270887866</c:v>
                </c:pt>
                <c:pt idx="3074">
                  <c:v>713.9136627196832</c:v>
                </c:pt>
                <c:pt idx="3075">
                  <c:v>713.97509171128843</c:v>
                </c:pt>
                <c:pt idx="3076">
                  <c:v>714.03651968374515</c:v>
                </c:pt>
                <c:pt idx="3077">
                  <c:v>714.09794663710477</c:v>
                </c:pt>
                <c:pt idx="3078">
                  <c:v>714.15937257141798</c:v>
                </c:pt>
                <c:pt idx="3079">
                  <c:v>714.22079748673525</c:v>
                </c:pt>
                <c:pt idx="3080">
                  <c:v>714.28222138310707</c:v>
                </c:pt>
                <c:pt idx="3081">
                  <c:v>714.34364426058517</c:v>
                </c:pt>
                <c:pt idx="3082">
                  <c:v>714.40506611922228</c:v>
                </c:pt>
                <c:pt idx="3083">
                  <c:v>714.46648695906674</c:v>
                </c:pt>
                <c:pt idx="3084">
                  <c:v>714.52790678017016</c:v>
                </c:pt>
                <c:pt idx="3085">
                  <c:v>714.58932558258414</c:v>
                </c:pt>
                <c:pt idx="3086">
                  <c:v>714.65074336635917</c:v>
                </c:pt>
                <c:pt idx="3087">
                  <c:v>714.71216013154685</c:v>
                </c:pt>
                <c:pt idx="3088">
                  <c:v>714.77357587819779</c:v>
                </c:pt>
                <c:pt idx="3089">
                  <c:v>714.83499060636245</c:v>
                </c:pt>
                <c:pt idx="3090">
                  <c:v>714.89640431609132</c:v>
                </c:pt>
                <c:pt idx="3091">
                  <c:v>714.95781700743703</c:v>
                </c:pt>
                <c:pt idx="3092">
                  <c:v>715.01922868044915</c:v>
                </c:pt>
                <c:pt idx="3093">
                  <c:v>715.08063933517906</c:v>
                </c:pt>
                <c:pt idx="3094">
                  <c:v>715.14204897167724</c:v>
                </c:pt>
                <c:pt idx="3095">
                  <c:v>715.20345758999542</c:v>
                </c:pt>
                <c:pt idx="3096">
                  <c:v>715.26486519018408</c:v>
                </c:pt>
                <c:pt idx="3097">
                  <c:v>715.32627177229358</c:v>
                </c:pt>
                <c:pt idx="3098">
                  <c:v>715.38767733637553</c:v>
                </c:pt>
                <c:pt idx="3099">
                  <c:v>715.44908188248132</c:v>
                </c:pt>
                <c:pt idx="3100">
                  <c:v>715.51048541066064</c:v>
                </c:pt>
                <c:pt idx="3101">
                  <c:v>715.57188792096474</c:v>
                </c:pt>
                <c:pt idx="3102">
                  <c:v>715.63328941344423</c:v>
                </c:pt>
                <c:pt idx="3103">
                  <c:v>715.69468988815163</c:v>
                </c:pt>
                <c:pt idx="3104">
                  <c:v>715.75608934513639</c:v>
                </c:pt>
                <c:pt idx="3105">
                  <c:v>715.81748778444887</c:v>
                </c:pt>
                <c:pt idx="3106">
                  <c:v>715.87888520614069</c:v>
                </c:pt>
                <c:pt idx="3107">
                  <c:v>715.94028161026336</c:v>
                </c:pt>
                <c:pt idx="3108">
                  <c:v>716.00167699686722</c:v>
                </c:pt>
                <c:pt idx="3109">
                  <c:v>716.06307136600162</c:v>
                </c:pt>
                <c:pt idx="3110">
                  <c:v>716.12446471771921</c:v>
                </c:pt>
                <c:pt idx="3111">
                  <c:v>716.18585705207033</c:v>
                </c:pt>
                <c:pt idx="3112">
                  <c:v>716.2472483691065</c:v>
                </c:pt>
                <c:pt idx="3113">
                  <c:v>716.30863866887705</c:v>
                </c:pt>
                <c:pt idx="3114">
                  <c:v>716.37002795143451</c:v>
                </c:pt>
                <c:pt idx="3115">
                  <c:v>716.43141621682832</c:v>
                </c:pt>
                <c:pt idx="3116">
                  <c:v>716.49280346510989</c:v>
                </c:pt>
                <c:pt idx="3117">
                  <c:v>716.55418969633058</c:v>
                </c:pt>
                <c:pt idx="3118">
                  <c:v>716.61557491053986</c:v>
                </c:pt>
                <c:pt idx="3119">
                  <c:v>716.67695910778912</c:v>
                </c:pt>
                <c:pt idx="3120">
                  <c:v>716.73834228812859</c:v>
                </c:pt>
                <c:pt idx="3121">
                  <c:v>716.79972445161093</c:v>
                </c:pt>
                <c:pt idx="3122">
                  <c:v>716.86110559828558</c:v>
                </c:pt>
                <c:pt idx="3123">
                  <c:v>716.9224857282037</c:v>
                </c:pt>
                <c:pt idx="3124">
                  <c:v>716.98386484141588</c:v>
                </c:pt>
                <c:pt idx="3125">
                  <c:v>717.0452429379734</c:v>
                </c:pt>
                <c:pt idx="3126">
                  <c:v>717.10662001792571</c:v>
                </c:pt>
                <c:pt idx="3127">
                  <c:v>717.1679960813251</c:v>
                </c:pt>
                <c:pt idx="3128">
                  <c:v>717.22937112822194</c:v>
                </c:pt>
                <c:pt idx="3129">
                  <c:v>717.29074515866569</c:v>
                </c:pt>
                <c:pt idx="3130">
                  <c:v>717.35211817270965</c:v>
                </c:pt>
                <c:pt idx="3131">
                  <c:v>717.41349017040216</c:v>
                </c:pt>
                <c:pt idx="3132">
                  <c:v>717.4748611517947</c:v>
                </c:pt>
                <c:pt idx="3133">
                  <c:v>717.53623111693958</c:v>
                </c:pt>
                <c:pt idx="3134">
                  <c:v>717.5976000658851</c:v>
                </c:pt>
                <c:pt idx="3135">
                  <c:v>717.65896799868256</c:v>
                </c:pt>
                <c:pt idx="3136">
                  <c:v>717.72033491538434</c:v>
                </c:pt>
                <c:pt idx="3137">
                  <c:v>717.7817008160398</c:v>
                </c:pt>
                <c:pt idx="3138">
                  <c:v>717.84306570070032</c:v>
                </c:pt>
                <c:pt idx="3139">
                  <c:v>717.90442956941615</c:v>
                </c:pt>
                <c:pt idx="3140">
                  <c:v>717.96579242223766</c:v>
                </c:pt>
                <c:pt idx="3141">
                  <c:v>718.02715425921713</c:v>
                </c:pt>
                <c:pt idx="3142">
                  <c:v>718.08851508040379</c:v>
                </c:pt>
                <c:pt idx="3143">
                  <c:v>718.14987488584802</c:v>
                </c:pt>
                <c:pt idx="3144">
                  <c:v>718.21123367560222</c:v>
                </c:pt>
                <c:pt idx="3145">
                  <c:v>718.27259144971549</c:v>
                </c:pt>
                <c:pt idx="3146">
                  <c:v>718.33394820823935</c:v>
                </c:pt>
                <c:pt idx="3147">
                  <c:v>718.39530395122392</c:v>
                </c:pt>
                <c:pt idx="3148">
                  <c:v>718.45665867872071</c:v>
                </c:pt>
                <c:pt idx="3149">
                  <c:v>718.51801239077975</c:v>
                </c:pt>
                <c:pt idx="3150">
                  <c:v>718.57936508745138</c:v>
                </c:pt>
                <c:pt idx="3151">
                  <c:v>718.64071676878791</c:v>
                </c:pt>
                <c:pt idx="3152">
                  <c:v>718.70206743483868</c:v>
                </c:pt>
                <c:pt idx="3153">
                  <c:v>718.76341708565383</c:v>
                </c:pt>
                <c:pt idx="3154">
                  <c:v>718.82476572128576</c:v>
                </c:pt>
                <c:pt idx="3155">
                  <c:v>718.8861133417837</c:v>
                </c:pt>
                <c:pt idx="3156">
                  <c:v>718.94745994719881</c:v>
                </c:pt>
                <c:pt idx="3157">
                  <c:v>719.00880553758134</c:v>
                </c:pt>
                <c:pt idx="3158">
                  <c:v>719.07015011298267</c:v>
                </c:pt>
                <c:pt idx="3159">
                  <c:v>719.13149367345295</c:v>
                </c:pt>
                <c:pt idx="3160">
                  <c:v>719.19283621904231</c:v>
                </c:pt>
                <c:pt idx="3161">
                  <c:v>719.25417774980315</c:v>
                </c:pt>
                <c:pt idx="3162">
                  <c:v>719.31551826578459</c:v>
                </c:pt>
                <c:pt idx="3163">
                  <c:v>719.37685776703677</c:v>
                </c:pt>
                <c:pt idx="3164">
                  <c:v>719.4381962536122</c:v>
                </c:pt>
                <c:pt idx="3165">
                  <c:v>719.49953372555979</c:v>
                </c:pt>
                <c:pt idx="3166">
                  <c:v>719.56087018293101</c:v>
                </c:pt>
                <c:pt idx="3167">
                  <c:v>719.6222056257759</c:v>
                </c:pt>
                <c:pt idx="3168">
                  <c:v>719.68354005414574</c:v>
                </c:pt>
                <c:pt idx="3169">
                  <c:v>719.74487346809065</c:v>
                </c:pt>
                <c:pt idx="3170">
                  <c:v>719.80620586766179</c:v>
                </c:pt>
                <c:pt idx="3171">
                  <c:v>719.86753725290953</c:v>
                </c:pt>
                <c:pt idx="3172">
                  <c:v>719.92886762388287</c:v>
                </c:pt>
                <c:pt idx="3173">
                  <c:v>719.99019698063512</c:v>
                </c:pt>
                <c:pt idx="3174">
                  <c:v>720.05152532321438</c:v>
                </c:pt>
                <c:pt idx="3175">
                  <c:v>720.11285265167282</c:v>
                </c:pt>
                <c:pt idx="3176">
                  <c:v>720.17417896606071</c:v>
                </c:pt>
                <c:pt idx="3177">
                  <c:v>720.23550426642907</c:v>
                </c:pt>
                <c:pt idx="3178">
                  <c:v>720.29682855282715</c:v>
                </c:pt>
                <c:pt idx="3179">
                  <c:v>720.35815182530712</c:v>
                </c:pt>
                <c:pt idx="3180">
                  <c:v>720.41947408391809</c:v>
                </c:pt>
                <c:pt idx="3181">
                  <c:v>720.48079532871122</c:v>
                </c:pt>
                <c:pt idx="3182">
                  <c:v>720.54211555973654</c:v>
                </c:pt>
                <c:pt idx="3183">
                  <c:v>720.60343477704532</c:v>
                </c:pt>
                <c:pt idx="3184">
                  <c:v>720.66475298068769</c:v>
                </c:pt>
                <c:pt idx="3185">
                  <c:v>720.72607017071471</c:v>
                </c:pt>
                <c:pt idx="3186">
                  <c:v>720.78738634717558</c:v>
                </c:pt>
                <c:pt idx="3187">
                  <c:v>720.8487015101224</c:v>
                </c:pt>
                <c:pt idx="3188">
                  <c:v>720.91001565960414</c:v>
                </c:pt>
                <c:pt idx="3189">
                  <c:v>720.97132879567312</c:v>
                </c:pt>
                <c:pt idx="3190">
                  <c:v>721.03264091837832</c:v>
                </c:pt>
                <c:pt idx="3191">
                  <c:v>721.09395202777193</c:v>
                </c:pt>
                <c:pt idx="3192">
                  <c:v>721.15526212390193</c:v>
                </c:pt>
                <c:pt idx="3193">
                  <c:v>721.21657120682164</c:v>
                </c:pt>
                <c:pt idx="3194">
                  <c:v>721.27787927657891</c:v>
                </c:pt>
                <c:pt idx="3195">
                  <c:v>721.33918633322594</c:v>
                </c:pt>
                <c:pt idx="3196">
                  <c:v>721.40049237681274</c:v>
                </c:pt>
                <c:pt idx="3197">
                  <c:v>721.46179740739046</c:v>
                </c:pt>
                <c:pt idx="3198">
                  <c:v>721.52310142500812</c:v>
                </c:pt>
                <c:pt idx="3199">
                  <c:v>721.58440442971789</c:v>
                </c:pt>
                <c:pt idx="3200">
                  <c:v>721.64570642156878</c:v>
                </c:pt>
                <c:pt idx="3201">
                  <c:v>721.7070074006117</c:v>
                </c:pt>
                <c:pt idx="3202">
                  <c:v>721.76830736689692</c:v>
                </c:pt>
                <c:pt idx="3203">
                  <c:v>721.82960632047548</c:v>
                </c:pt>
                <c:pt idx="3204">
                  <c:v>721.89090426139728</c:v>
                </c:pt>
                <c:pt idx="3205">
                  <c:v>721.95220118971349</c:v>
                </c:pt>
                <c:pt idx="3206">
                  <c:v>722.01349710547402</c:v>
                </c:pt>
                <c:pt idx="3207">
                  <c:v>722.07479200872899</c:v>
                </c:pt>
                <c:pt idx="3208">
                  <c:v>722.13608589953037</c:v>
                </c:pt>
                <c:pt idx="3209">
                  <c:v>722.19737877792625</c:v>
                </c:pt>
                <c:pt idx="3210">
                  <c:v>722.2586706439688</c:v>
                </c:pt>
                <c:pt idx="3211">
                  <c:v>722.31996149770782</c:v>
                </c:pt>
                <c:pt idx="3212">
                  <c:v>722.38125133919436</c:v>
                </c:pt>
                <c:pt idx="3213">
                  <c:v>722.44254016847742</c:v>
                </c:pt>
                <c:pt idx="3214">
                  <c:v>722.50382798560906</c:v>
                </c:pt>
                <c:pt idx="3215">
                  <c:v>722.56511479063931</c:v>
                </c:pt>
                <c:pt idx="3216">
                  <c:v>722.62640058361706</c:v>
                </c:pt>
                <c:pt idx="3217">
                  <c:v>722.68768536459436</c:v>
                </c:pt>
                <c:pt idx="3218">
                  <c:v>722.74896913362011</c:v>
                </c:pt>
                <c:pt idx="3219">
                  <c:v>722.81025189074649</c:v>
                </c:pt>
                <c:pt idx="3220">
                  <c:v>722.87153363602238</c:v>
                </c:pt>
                <c:pt idx="3221">
                  <c:v>722.93281436949974</c:v>
                </c:pt>
                <c:pt idx="3222">
                  <c:v>722.99409409122745</c:v>
                </c:pt>
                <c:pt idx="3223">
                  <c:v>723.05537280125657</c:v>
                </c:pt>
                <c:pt idx="3224">
                  <c:v>723.1166504996371</c:v>
                </c:pt>
                <c:pt idx="3225">
                  <c:v>723.17792718641999</c:v>
                </c:pt>
                <c:pt idx="3226">
                  <c:v>723.23920286165514</c:v>
                </c:pt>
                <c:pt idx="3227">
                  <c:v>723.3004775253936</c:v>
                </c:pt>
                <c:pt idx="3228">
                  <c:v>723.36175117768425</c:v>
                </c:pt>
                <c:pt idx="3229">
                  <c:v>723.42302381857894</c:v>
                </c:pt>
                <c:pt idx="3230">
                  <c:v>723.48429544812666</c:v>
                </c:pt>
                <c:pt idx="3231">
                  <c:v>723.54556606637937</c:v>
                </c:pt>
                <c:pt idx="3232">
                  <c:v>723.60683567338708</c:v>
                </c:pt>
                <c:pt idx="3233">
                  <c:v>723.66810426919858</c:v>
                </c:pt>
                <c:pt idx="3234">
                  <c:v>723.72937185386581</c:v>
                </c:pt>
                <c:pt idx="3235">
                  <c:v>723.79063842743869</c:v>
                </c:pt>
                <c:pt idx="3236">
                  <c:v>723.8519039899661</c:v>
                </c:pt>
                <c:pt idx="3237">
                  <c:v>723.9131685415</c:v>
                </c:pt>
                <c:pt idx="3238">
                  <c:v>723.97443208209029</c:v>
                </c:pt>
                <c:pt idx="3239">
                  <c:v>724.03569461178688</c:v>
                </c:pt>
                <c:pt idx="3240">
                  <c:v>724.09695613064173</c:v>
                </c:pt>
                <c:pt idx="3241">
                  <c:v>724.1582166387027</c:v>
                </c:pt>
                <c:pt idx="3242">
                  <c:v>724.21947613602151</c:v>
                </c:pt>
                <c:pt idx="3243">
                  <c:v>724.2807346226482</c:v>
                </c:pt>
                <c:pt idx="3244">
                  <c:v>724.34199209863255</c:v>
                </c:pt>
                <c:pt idx="3245">
                  <c:v>724.4032485640256</c:v>
                </c:pt>
                <c:pt idx="3246">
                  <c:v>724.46450401887807</c:v>
                </c:pt>
                <c:pt idx="3247">
                  <c:v>724.52575846323896</c:v>
                </c:pt>
                <c:pt idx="3248">
                  <c:v>724.58701189715896</c:v>
                </c:pt>
                <c:pt idx="3249">
                  <c:v>724.64826432068901</c:v>
                </c:pt>
                <c:pt idx="3250">
                  <c:v>724.70951573387788</c:v>
                </c:pt>
                <c:pt idx="3251">
                  <c:v>724.77076613677752</c:v>
                </c:pt>
                <c:pt idx="3252">
                  <c:v>724.83201552943785</c:v>
                </c:pt>
                <c:pt idx="3253">
                  <c:v>724.89326391190752</c:v>
                </c:pt>
                <c:pt idx="3254">
                  <c:v>724.95451128423838</c:v>
                </c:pt>
                <c:pt idx="3255">
                  <c:v>725.01575764648044</c:v>
                </c:pt>
                <c:pt idx="3256">
                  <c:v>725.07700299868338</c:v>
                </c:pt>
                <c:pt idx="3257">
                  <c:v>725.13824734089803</c:v>
                </c:pt>
                <c:pt idx="3258">
                  <c:v>725.19949067317532</c:v>
                </c:pt>
                <c:pt idx="3259">
                  <c:v>725.26073299556288</c:v>
                </c:pt>
                <c:pt idx="3260">
                  <c:v>725.32197430811357</c:v>
                </c:pt>
                <c:pt idx="3261">
                  <c:v>725.38321461087639</c:v>
                </c:pt>
                <c:pt idx="3262">
                  <c:v>725.44445390390092</c:v>
                </c:pt>
                <c:pt idx="3263">
                  <c:v>725.50569218723899</c:v>
                </c:pt>
                <c:pt idx="3264">
                  <c:v>725.56692946094051</c:v>
                </c:pt>
                <c:pt idx="3265">
                  <c:v>725.62816572505517</c:v>
                </c:pt>
                <c:pt idx="3266">
                  <c:v>725.68940097963275</c:v>
                </c:pt>
                <c:pt idx="3267">
                  <c:v>725.75063522472396</c:v>
                </c:pt>
                <c:pt idx="3268">
                  <c:v>725.81186846037872</c:v>
                </c:pt>
                <c:pt idx="3269">
                  <c:v>725.87310068664669</c:v>
                </c:pt>
                <c:pt idx="3270">
                  <c:v>725.93433190357973</c:v>
                </c:pt>
                <c:pt idx="3271">
                  <c:v>725.9955621112266</c:v>
                </c:pt>
                <c:pt idx="3272">
                  <c:v>726.05679130963904</c:v>
                </c:pt>
                <c:pt idx="3273">
                  <c:v>726.11801949886478</c:v>
                </c:pt>
                <c:pt idx="3274">
                  <c:v>726.17924667895556</c:v>
                </c:pt>
                <c:pt idx="3275">
                  <c:v>726.24047284996107</c:v>
                </c:pt>
                <c:pt idx="3276">
                  <c:v>726.30169801193108</c:v>
                </c:pt>
                <c:pt idx="3277">
                  <c:v>726.36292216491643</c:v>
                </c:pt>
                <c:pt idx="3278">
                  <c:v>726.42414530896781</c:v>
                </c:pt>
                <c:pt idx="3279">
                  <c:v>726.48536744413491</c:v>
                </c:pt>
                <c:pt idx="3280">
                  <c:v>726.5465885704665</c:v>
                </c:pt>
                <c:pt idx="3281">
                  <c:v>726.6078086880143</c:v>
                </c:pt>
                <c:pt idx="3282">
                  <c:v>726.66902779682789</c:v>
                </c:pt>
                <c:pt idx="3283">
                  <c:v>726.73024589695819</c:v>
                </c:pt>
                <c:pt idx="3284">
                  <c:v>726.79146298845376</c:v>
                </c:pt>
                <c:pt idx="3285">
                  <c:v>726.8526790713654</c:v>
                </c:pt>
                <c:pt idx="3286">
                  <c:v>726.91389414574371</c:v>
                </c:pt>
                <c:pt idx="3287">
                  <c:v>726.97510821163837</c:v>
                </c:pt>
                <c:pt idx="3288">
                  <c:v>727.03632126910031</c:v>
                </c:pt>
                <c:pt idx="3289">
                  <c:v>727.09753331817797</c:v>
                </c:pt>
                <c:pt idx="3290">
                  <c:v>727.15874435892306</c:v>
                </c:pt>
                <c:pt idx="3291">
                  <c:v>727.21995439138539</c:v>
                </c:pt>
                <c:pt idx="3292">
                  <c:v>727.28116341561451</c:v>
                </c:pt>
                <c:pt idx="3293">
                  <c:v>727.34237143166013</c:v>
                </c:pt>
                <c:pt idx="3294">
                  <c:v>727.40357843957281</c:v>
                </c:pt>
                <c:pt idx="3295">
                  <c:v>727.46478443940237</c:v>
                </c:pt>
                <c:pt idx="3296">
                  <c:v>727.52598943119938</c:v>
                </c:pt>
                <c:pt idx="3297">
                  <c:v>727.58719341501353</c:v>
                </c:pt>
                <c:pt idx="3298">
                  <c:v>727.6483963908945</c:v>
                </c:pt>
                <c:pt idx="3299">
                  <c:v>727.70959835889278</c:v>
                </c:pt>
                <c:pt idx="3300">
                  <c:v>727.77079931905917</c:v>
                </c:pt>
                <c:pt idx="3301">
                  <c:v>727.83199927144335</c:v>
                </c:pt>
                <c:pt idx="3302">
                  <c:v>727.89319821609479</c:v>
                </c:pt>
                <c:pt idx="3303">
                  <c:v>727.95439615306316</c:v>
                </c:pt>
                <c:pt idx="3304">
                  <c:v>728.01559308239905</c:v>
                </c:pt>
                <c:pt idx="3305">
                  <c:v>728.07678900415317</c:v>
                </c:pt>
                <c:pt idx="3306">
                  <c:v>728.1379839183752</c:v>
                </c:pt>
                <c:pt idx="3307">
                  <c:v>728.19917782511459</c:v>
                </c:pt>
                <c:pt idx="3308">
                  <c:v>728.26037072442091</c:v>
                </c:pt>
                <c:pt idx="3309">
                  <c:v>728.32156261634486</c:v>
                </c:pt>
                <c:pt idx="3310">
                  <c:v>728.38275350093716</c:v>
                </c:pt>
                <c:pt idx="3311">
                  <c:v>728.44394337824724</c:v>
                </c:pt>
                <c:pt idx="3312">
                  <c:v>728.50513224832582</c:v>
                </c:pt>
                <c:pt idx="3313">
                  <c:v>728.56632011122133</c:v>
                </c:pt>
                <c:pt idx="3314">
                  <c:v>728.62750696698436</c:v>
                </c:pt>
                <c:pt idx="3315">
                  <c:v>728.68869281566447</c:v>
                </c:pt>
                <c:pt idx="3316">
                  <c:v>728.74987765731339</c:v>
                </c:pt>
                <c:pt idx="3317">
                  <c:v>728.81106149197956</c:v>
                </c:pt>
                <c:pt idx="3318">
                  <c:v>728.87224431971367</c:v>
                </c:pt>
                <c:pt idx="3319">
                  <c:v>728.93342614056519</c:v>
                </c:pt>
                <c:pt idx="3320">
                  <c:v>728.99460695458458</c:v>
                </c:pt>
                <c:pt idx="3321">
                  <c:v>729.0557867618204</c:v>
                </c:pt>
                <c:pt idx="3322">
                  <c:v>729.11696556232437</c:v>
                </c:pt>
                <c:pt idx="3323">
                  <c:v>729.17814335614605</c:v>
                </c:pt>
                <c:pt idx="3324">
                  <c:v>729.23932014333479</c:v>
                </c:pt>
                <c:pt idx="3325">
                  <c:v>729.3004959239413</c:v>
                </c:pt>
                <c:pt idx="3326">
                  <c:v>729.3616706980149</c:v>
                </c:pt>
                <c:pt idx="3327">
                  <c:v>729.4228444656062</c:v>
                </c:pt>
                <c:pt idx="3328">
                  <c:v>729.48401722676385</c:v>
                </c:pt>
                <c:pt idx="3329">
                  <c:v>729.54518898153924</c:v>
                </c:pt>
                <c:pt idx="3330">
                  <c:v>729.60635972998091</c:v>
                </c:pt>
                <c:pt idx="3331">
                  <c:v>729.66752947214036</c:v>
                </c:pt>
                <c:pt idx="3332">
                  <c:v>729.72869820806613</c:v>
                </c:pt>
                <c:pt idx="3333">
                  <c:v>729.78986593780974</c:v>
                </c:pt>
                <c:pt idx="3334">
                  <c:v>729.85103266141959</c:v>
                </c:pt>
                <c:pt idx="3335">
                  <c:v>729.91219837894619</c:v>
                </c:pt>
                <c:pt idx="3336">
                  <c:v>729.97336309043908</c:v>
                </c:pt>
                <c:pt idx="3337">
                  <c:v>730.03452679594773</c:v>
                </c:pt>
                <c:pt idx="3338">
                  <c:v>730.09568949552261</c:v>
                </c:pt>
                <c:pt idx="3339">
                  <c:v>730.15685118921419</c:v>
                </c:pt>
                <c:pt idx="3340">
                  <c:v>730.21801187707206</c:v>
                </c:pt>
                <c:pt idx="3341">
                  <c:v>730.27917155914554</c:v>
                </c:pt>
                <c:pt idx="3342">
                  <c:v>730.34033023548511</c:v>
                </c:pt>
                <c:pt idx="3343">
                  <c:v>730.40148790614023</c:v>
                </c:pt>
                <c:pt idx="3344">
                  <c:v>730.46264457116138</c:v>
                </c:pt>
                <c:pt idx="3345">
                  <c:v>730.523800230598</c:v>
                </c:pt>
                <c:pt idx="3346">
                  <c:v>730.58495488450058</c:v>
                </c:pt>
                <c:pt idx="3347">
                  <c:v>730.64610853291754</c:v>
                </c:pt>
                <c:pt idx="3348">
                  <c:v>730.70726117590027</c:v>
                </c:pt>
                <c:pt idx="3349">
                  <c:v>730.76841281349732</c:v>
                </c:pt>
                <c:pt idx="3350">
                  <c:v>730.82956344575894</c:v>
                </c:pt>
                <c:pt idx="3351">
                  <c:v>730.89071307273468</c:v>
                </c:pt>
                <c:pt idx="3352">
                  <c:v>730.95186169447493</c:v>
                </c:pt>
                <c:pt idx="3353">
                  <c:v>731.01300931102912</c:v>
                </c:pt>
                <c:pt idx="3354">
                  <c:v>731.07415592244763</c:v>
                </c:pt>
                <c:pt idx="3355">
                  <c:v>731.13530152877991</c:v>
                </c:pt>
                <c:pt idx="3356">
                  <c:v>731.19644613007631</c:v>
                </c:pt>
                <c:pt idx="3357">
                  <c:v>731.2575897263863</c:v>
                </c:pt>
                <c:pt idx="3358">
                  <c:v>731.31873231775921</c:v>
                </c:pt>
                <c:pt idx="3359">
                  <c:v>731.37987390424553</c:v>
                </c:pt>
                <c:pt idx="3360">
                  <c:v>731.44101448589549</c:v>
                </c:pt>
                <c:pt idx="3361">
                  <c:v>731.50215406275754</c:v>
                </c:pt>
                <c:pt idx="3362">
                  <c:v>731.56329263488215</c:v>
                </c:pt>
                <c:pt idx="3363">
                  <c:v>731.62443020231967</c:v>
                </c:pt>
                <c:pt idx="3364">
                  <c:v>731.68556676511935</c:v>
                </c:pt>
                <c:pt idx="3365">
                  <c:v>731.74670232333062</c:v>
                </c:pt>
                <c:pt idx="3366">
                  <c:v>731.80783687700387</c:v>
                </c:pt>
                <c:pt idx="3367">
                  <c:v>731.86897042618841</c:v>
                </c:pt>
                <c:pt idx="3368">
                  <c:v>731.93010297093463</c:v>
                </c:pt>
                <c:pt idx="3369">
                  <c:v>731.99123451129185</c:v>
                </c:pt>
                <c:pt idx="3370">
                  <c:v>732.05236504730942</c:v>
                </c:pt>
                <c:pt idx="3371">
                  <c:v>732.11349457903771</c:v>
                </c:pt>
                <c:pt idx="3372">
                  <c:v>732.17462310652604</c:v>
                </c:pt>
                <c:pt idx="3373">
                  <c:v>732.23575062982479</c:v>
                </c:pt>
                <c:pt idx="3374">
                  <c:v>732.29687714898319</c:v>
                </c:pt>
                <c:pt idx="3375">
                  <c:v>732.35800266405067</c:v>
                </c:pt>
                <c:pt idx="3376">
                  <c:v>732.41912717507751</c:v>
                </c:pt>
                <c:pt idx="3377">
                  <c:v>732.48025068211291</c:v>
                </c:pt>
                <c:pt idx="3378">
                  <c:v>732.54137318520736</c:v>
                </c:pt>
                <c:pt idx="3379">
                  <c:v>732.60249468441009</c:v>
                </c:pt>
                <c:pt idx="3380">
                  <c:v>732.66361517977145</c:v>
                </c:pt>
                <c:pt idx="3381">
                  <c:v>732.72473467134068</c:v>
                </c:pt>
                <c:pt idx="3382">
                  <c:v>732.785853159167</c:v>
                </c:pt>
                <c:pt idx="3383">
                  <c:v>732.84697064330078</c:v>
                </c:pt>
                <c:pt idx="3384">
                  <c:v>732.90808712379123</c:v>
                </c:pt>
                <c:pt idx="3385">
                  <c:v>732.96920260068885</c:v>
                </c:pt>
                <c:pt idx="3386">
                  <c:v>733.03031707404273</c:v>
                </c:pt>
                <c:pt idx="3387">
                  <c:v>733.09143054390222</c:v>
                </c:pt>
                <c:pt idx="3388">
                  <c:v>733.15254301031757</c:v>
                </c:pt>
                <c:pt idx="3389">
                  <c:v>733.21365447333903</c:v>
                </c:pt>
                <c:pt idx="3390">
                  <c:v>733.27476493301492</c:v>
                </c:pt>
                <c:pt idx="3391">
                  <c:v>733.33587438939639</c:v>
                </c:pt>
                <c:pt idx="3392">
                  <c:v>733.39698284253188</c:v>
                </c:pt>
                <c:pt idx="3393">
                  <c:v>733.45809029247141</c:v>
                </c:pt>
                <c:pt idx="3394">
                  <c:v>733.51919673926443</c:v>
                </c:pt>
                <c:pt idx="3395">
                  <c:v>733.58030218296096</c:v>
                </c:pt>
                <c:pt idx="3396">
                  <c:v>733.64140662361035</c:v>
                </c:pt>
                <c:pt idx="3397">
                  <c:v>733.70251006126284</c:v>
                </c:pt>
                <c:pt idx="3398">
                  <c:v>733.76361249596869</c:v>
                </c:pt>
                <c:pt idx="3399">
                  <c:v>733.82471392777711</c:v>
                </c:pt>
                <c:pt idx="3400">
                  <c:v>733.88581435673734</c:v>
                </c:pt>
                <c:pt idx="3401">
                  <c:v>733.94691378289849</c:v>
                </c:pt>
                <c:pt idx="3402">
                  <c:v>734.00801220631092</c:v>
                </c:pt>
                <c:pt idx="3403">
                  <c:v>734.06910962702375</c:v>
                </c:pt>
                <c:pt idx="3404">
                  <c:v>734.13020604508608</c:v>
                </c:pt>
                <c:pt idx="3405">
                  <c:v>734.19130146054829</c:v>
                </c:pt>
                <c:pt idx="3406">
                  <c:v>734.2523958734605</c:v>
                </c:pt>
                <c:pt idx="3407">
                  <c:v>734.31348928387195</c:v>
                </c:pt>
                <c:pt idx="3408">
                  <c:v>734.37458169183174</c:v>
                </c:pt>
                <c:pt idx="3409">
                  <c:v>734.43567309738899</c:v>
                </c:pt>
                <c:pt idx="3410">
                  <c:v>734.49676350059406</c:v>
                </c:pt>
                <c:pt idx="3411">
                  <c:v>734.55785290149811</c:v>
                </c:pt>
                <c:pt idx="3412">
                  <c:v>734.61894130014923</c:v>
                </c:pt>
                <c:pt idx="3413">
                  <c:v>734.68002869659654</c:v>
                </c:pt>
                <c:pt idx="3414">
                  <c:v>734.74111509089028</c:v>
                </c:pt>
                <c:pt idx="3415">
                  <c:v>734.80220048307945</c:v>
                </c:pt>
                <c:pt idx="3416">
                  <c:v>734.86328487321441</c:v>
                </c:pt>
                <c:pt idx="3417">
                  <c:v>734.92436826134428</c:v>
                </c:pt>
                <c:pt idx="3418">
                  <c:v>734.98545064751806</c:v>
                </c:pt>
                <c:pt idx="3419">
                  <c:v>735.046532031786</c:v>
                </c:pt>
                <c:pt idx="3420">
                  <c:v>735.10761241419823</c:v>
                </c:pt>
                <c:pt idx="3421">
                  <c:v>735.16869179480398</c:v>
                </c:pt>
                <c:pt idx="3422">
                  <c:v>735.22977017365224</c:v>
                </c:pt>
                <c:pt idx="3423">
                  <c:v>735.29084755079316</c:v>
                </c:pt>
                <c:pt idx="3424">
                  <c:v>735.35192392627494</c:v>
                </c:pt>
                <c:pt idx="3425">
                  <c:v>735.41299930014861</c:v>
                </c:pt>
                <c:pt idx="3426">
                  <c:v>735.47407367246331</c:v>
                </c:pt>
                <c:pt idx="3427">
                  <c:v>735.53514704326915</c:v>
                </c:pt>
                <c:pt idx="3428">
                  <c:v>735.59621941261412</c:v>
                </c:pt>
                <c:pt idx="3429">
                  <c:v>735.65729078054835</c:v>
                </c:pt>
                <c:pt idx="3430">
                  <c:v>735.7183611471221</c:v>
                </c:pt>
                <c:pt idx="3431">
                  <c:v>735.77943051238435</c:v>
                </c:pt>
                <c:pt idx="3432">
                  <c:v>735.84049887638412</c:v>
                </c:pt>
                <c:pt idx="3433">
                  <c:v>735.90156623917164</c:v>
                </c:pt>
                <c:pt idx="3434">
                  <c:v>735.96263260079684</c:v>
                </c:pt>
                <c:pt idx="3435">
                  <c:v>736.0236979613079</c:v>
                </c:pt>
                <c:pt idx="3436">
                  <c:v>736.08476232075486</c:v>
                </c:pt>
                <c:pt idx="3437">
                  <c:v>736.14582567918774</c:v>
                </c:pt>
                <c:pt idx="3438">
                  <c:v>736.20688803665564</c:v>
                </c:pt>
                <c:pt idx="3439">
                  <c:v>736.26794939320769</c:v>
                </c:pt>
                <c:pt idx="3440">
                  <c:v>736.32900974889378</c:v>
                </c:pt>
                <c:pt idx="3441">
                  <c:v>736.39006910376418</c:v>
                </c:pt>
                <c:pt idx="3442">
                  <c:v>736.45112745786673</c:v>
                </c:pt>
                <c:pt idx="3443">
                  <c:v>736.51218481125159</c:v>
                </c:pt>
                <c:pt idx="3444">
                  <c:v>736.57324116396774</c:v>
                </c:pt>
                <c:pt idx="3445">
                  <c:v>736.63429651606623</c:v>
                </c:pt>
                <c:pt idx="3446">
                  <c:v>736.69535086759515</c:v>
                </c:pt>
                <c:pt idx="3447">
                  <c:v>736.75640421860442</c:v>
                </c:pt>
                <c:pt idx="3448">
                  <c:v>736.81745656914313</c:v>
                </c:pt>
                <c:pt idx="3449">
                  <c:v>736.87850791926019</c:v>
                </c:pt>
                <c:pt idx="3450">
                  <c:v>736.93955826900662</c:v>
                </c:pt>
                <c:pt idx="3451">
                  <c:v>737.00060761843054</c:v>
                </c:pt>
                <c:pt idx="3452">
                  <c:v>737.06165596758194</c:v>
                </c:pt>
                <c:pt idx="3453">
                  <c:v>737.12270331650984</c:v>
                </c:pt>
                <c:pt idx="3454">
                  <c:v>737.18374966526414</c:v>
                </c:pt>
                <c:pt idx="3455">
                  <c:v>737.24479501389487</c:v>
                </c:pt>
                <c:pt idx="3456">
                  <c:v>737.30583936245</c:v>
                </c:pt>
                <c:pt idx="3457">
                  <c:v>737.36688271097955</c:v>
                </c:pt>
                <c:pt idx="3458">
                  <c:v>737.42792505953253</c:v>
                </c:pt>
                <c:pt idx="3459">
                  <c:v>737.48896640815872</c:v>
                </c:pt>
                <c:pt idx="3460">
                  <c:v>737.55000675690826</c:v>
                </c:pt>
                <c:pt idx="3461">
                  <c:v>737.61104610583004</c:v>
                </c:pt>
                <c:pt idx="3462">
                  <c:v>737.67208445497215</c:v>
                </c:pt>
                <c:pt idx="3463">
                  <c:v>737.73312180438541</c:v>
                </c:pt>
                <c:pt idx="3464">
                  <c:v>737.79415815411983</c:v>
                </c:pt>
                <c:pt idx="3465">
                  <c:v>737.85519350422339</c:v>
                </c:pt>
                <c:pt idx="3466">
                  <c:v>737.9162278547451</c:v>
                </c:pt>
                <c:pt idx="3467">
                  <c:v>737.97726120573475</c:v>
                </c:pt>
                <c:pt idx="3468">
                  <c:v>738.03829355724326</c:v>
                </c:pt>
                <c:pt idx="3469">
                  <c:v>738.09932490931863</c:v>
                </c:pt>
                <c:pt idx="3470">
                  <c:v>738.16035526200983</c:v>
                </c:pt>
                <c:pt idx="3471">
                  <c:v>738.22138461536679</c:v>
                </c:pt>
                <c:pt idx="3472">
                  <c:v>738.28241296943941</c:v>
                </c:pt>
                <c:pt idx="3473">
                  <c:v>738.34344032427646</c:v>
                </c:pt>
                <c:pt idx="3474">
                  <c:v>738.40446667992705</c:v>
                </c:pt>
                <c:pt idx="3475">
                  <c:v>738.46549203643997</c:v>
                </c:pt>
                <c:pt idx="3476">
                  <c:v>738.52651639386613</c:v>
                </c:pt>
                <c:pt idx="3477">
                  <c:v>738.58753975225352</c:v>
                </c:pt>
                <c:pt idx="3478">
                  <c:v>738.64856211165193</c:v>
                </c:pt>
                <c:pt idx="3479">
                  <c:v>738.70958347211138</c:v>
                </c:pt>
                <c:pt idx="3480">
                  <c:v>738.77060383368064</c:v>
                </c:pt>
                <c:pt idx="3481">
                  <c:v>738.8316231964086</c:v>
                </c:pt>
                <c:pt idx="3482">
                  <c:v>738.89264156034415</c:v>
                </c:pt>
                <c:pt idx="3483">
                  <c:v>738.95365892553821</c:v>
                </c:pt>
                <c:pt idx="3484">
                  <c:v>739.01467529203865</c:v>
                </c:pt>
                <c:pt idx="3485">
                  <c:v>739.07569065989526</c:v>
                </c:pt>
                <c:pt idx="3486">
                  <c:v>739.13670502915807</c:v>
                </c:pt>
                <c:pt idx="3487">
                  <c:v>739.19771839987482</c:v>
                </c:pt>
                <c:pt idx="3488">
                  <c:v>739.2587307720953</c:v>
                </c:pt>
                <c:pt idx="3489">
                  <c:v>739.31974214587046</c:v>
                </c:pt>
                <c:pt idx="3490">
                  <c:v>739.38075252124713</c:v>
                </c:pt>
                <c:pt idx="3491">
                  <c:v>739.44176189827613</c:v>
                </c:pt>
                <c:pt idx="3492">
                  <c:v>739.5027702770052</c:v>
                </c:pt>
                <c:pt idx="3493">
                  <c:v>739.56377765748528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62664"/>
        <c:axId val="467963056"/>
      </c:scatterChart>
      <c:valAx>
        <c:axId val="46796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Feet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63056"/>
        <c:crosses val="autoZero"/>
        <c:crossBetween val="midCat"/>
      </c:valAx>
      <c:valAx>
        <c:axId val="4679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(R)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62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14</xdr:row>
      <xdr:rowOff>0</xdr:rowOff>
    </xdr:from>
    <xdr:to>
      <xdr:col>12</xdr:col>
      <xdr:colOff>739140</xdr:colOff>
      <xdr:row>39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0</xdr:row>
      <xdr:rowOff>0</xdr:rowOff>
    </xdr:from>
    <xdr:to>
      <xdr:col>12</xdr:col>
      <xdr:colOff>739140</xdr:colOff>
      <xdr:row>16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449580</xdr:colOff>
      <xdr:row>1</xdr:row>
      <xdr:rowOff>91440</xdr:rowOff>
    </xdr:from>
    <xdr:to>
      <xdr:col>35</xdr:col>
      <xdr:colOff>350520</xdr:colOff>
      <xdr:row>17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381000</xdr:colOff>
      <xdr:row>17</xdr:row>
      <xdr:rowOff>160020</xdr:rowOff>
    </xdr:from>
    <xdr:to>
      <xdr:col>35</xdr:col>
      <xdr:colOff>281940</xdr:colOff>
      <xdr:row>34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0"/>
  <sheetViews>
    <sheetView tabSelected="1" workbookViewId="0">
      <selection activeCell="C29" sqref="C29"/>
    </sheetView>
  </sheetViews>
  <sheetFormatPr defaultColWidth="15.77734375" defaultRowHeight="14.4" x14ac:dyDescent="0.3"/>
  <sheetData>
    <row r="1" spans="1:9" ht="15" thickBot="1" x14ac:dyDescent="0.35"/>
    <row r="2" spans="1:9" ht="15" thickBot="1" x14ac:dyDescent="0.35">
      <c r="A2" s="35" t="s">
        <v>9</v>
      </c>
      <c r="B2" s="36"/>
      <c r="C2" s="36"/>
      <c r="D2" s="36"/>
      <c r="E2" s="36"/>
      <c r="F2" s="36"/>
      <c r="G2" s="37"/>
    </row>
    <row r="3" spans="1:9" x14ac:dyDescent="0.3">
      <c r="B3" s="34" t="s">
        <v>2</v>
      </c>
      <c r="C3" s="34"/>
      <c r="E3" s="34" t="s">
        <v>8</v>
      </c>
      <c r="F3" s="34"/>
    </row>
    <row r="5" spans="1:9" x14ac:dyDescent="0.3">
      <c r="B5" t="s">
        <v>10</v>
      </c>
      <c r="C5" s="1">
        <v>1.96875</v>
      </c>
      <c r="D5" t="s">
        <v>11</v>
      </c>
      <c r="E5" t="s">
        <v>4</v>
      </c>
      <c r="F5" s="1">
        <f>25000</f>
        <v>25000</v>
      </c>
      <c r="G5" t="s">
        <v>36</v>
      </c>
    </row>
    <row r="6" spans="1:9" x14ac:dyDescent="0.3">
      <c r="B6" t="s">
        <v>1</v>
      </c>
      <c r="C6" s="1">
        <v>1.2E-2</v>
      </c>
      <c r="E6" t="s">
        <v>5</v>
      </c>
      <c r="F6" s="1">
        <v>520</v>
      </c>
      <c r="G6" t="s">
        <v>40</v>
      </c>
    </row>
    <row r="7" spans="1:9" x14ac:dyDescent="0.3">
      <c r="B7" t="s">
        <v>3</v>
      </c>
      <c r="C7" s="1">
        <v>32.17</v>
      </c>
      <c r="D7" t="s">
        <v>12</v>
      </c>
      <c r="E7" t="s">
        <v>6</v>
      </c>
      <c r="F7" s="1">
        <f>1.5*(1+(ESI_BC_Pressure-14.7*144)/beta-alpha*(ESI_BC_Temperature-520))</f>
        <v>1.5343248000000003</v>
      </c>
      <c r="G7" t="s">
        <v>35</v>
      </c>
    </row>
    <row r="8" spans="1:9" x14ac:dyDescent="0.3">
      <c r="B8" s="2" t="s">
        <v>14</v>
      </c>
      <c r="C8" s="1">
        <f>10^C30</f>
        <v>3.1622776601683748E-5</v>
      </c>
      <c r="D8" t="s">
        <v>39</v>
      </c>
    </row>
    <row r="9" spans="1:9" x14ac:dyDescent="0.3">
      <c r="B9" s="3" t="s">
        <v>15</v>
      </c>
      <c r="C9" s="1">
        <f>10^C29</f>
        <v>1000000</v>
      </c>
      <c r="D9" t="s">
        <v>36</v>
      </c>
    </row>
    <row r="10" spans="1:9" x14ac:dyDescent="0.3">
      <c r="B10" s="3" t="s">
        <v>24</v>
      </c>
      <c r="C10" s="1">
        <f>0.045/0.031</f>
        <v>1.4516129032258065</v>
      </c>
      <c r="D10" t="s">
        <v>37</v>
      </c>
    </row>
    <row r="11" spans="1:9" x14ac:dyDescent="0.3">
      <c r="B11" t="s">
        <v>7</v>
      </c>
      <c r="C11" s="1">
        <v>10</v>
      </c>
      <c r="D11" t="s">
        <v>38</v>
      </c>
    </row>
    <row r="12" spans="1:9" x14ac:dyDescent="0.3">
      <c r="B12" t="s">
        <v>23</v>
      </c>
      <c r="C12">
        <f>C5^2*3.14/4</f>
        <v>3.0426416015625</v>
      </c>
      <c r="I12">
        <v>1.6</v>
      </c>
    </row>
    <row r="13" spans="1:9" hidden="1" x14ac:dyDescent="0.3"/>
    <row r="15" spans="1:9" ht="15" hidden="1" thickBot="1" x14ac:dyDescent="0.35">
      <c r="A15" s="35" t="s">
        <v>13</v>
      </c>
      <c r="B15" s="36"/>
      <c r="C15" s="36"/>
      <c r="D15" s="36"/>
      <c r="E15" s="36"/>
      <c r="F15" s="36"/>
      <c r="G15" s="37"/>
    </row>
    <row r="16" spans="1:9" hidden="1" x14ac:dyDescent="0.3">
      <c r="B16" s="34" t="s">
        <v>2</v>
      </c>
      <c r="C16" s="34"/>
      <c r="E16" s="34" t="s">
        <v>8</v>
      </c>
      <c r="F16" s="34"/>
    </row>
    <row r="17" spans="2:7" hidden="1" x14ac:dyDescent="0.3"/>
    <row r="18" spans="2:7" hidden="1" x14ac:dyDescent="0.3">
      <c r="B18" t="s">
        <v>10</v>
      </c>
      <c r="C18" s="1">
        <f>ESI_DH</f>
        <v>1.96875</v>
      </c>
      <c r="D18" t="s">
        <v>11</v>
      </c>
      <c r="E18" t="s">
        <v>4</v>
      </c>
      <c r="F18" s="1">
        <f>ESI_BC_Pressure</f>
        <v>25000</v>
      </c>
      <c r="G18" t="s">
        <v>36</v>
      </c>
    </row>
    <row r="19" spans="2:7" hidden="1" x14ac:dyDescent="0.3">
      <c r="B19" t="s">
        <v>1</v>
      </c>
      <c r="C19" s="1">
        <f>ESI_f</f>
        <v>1.2E-2</v>
      </c>
      <c r="E19" t="s">
        <v>5</v>
      </c>
      <c r="F19" s="1">
        <f>ESI_BC_Temperature</f>
        <v>520</v>
      </c>
      <c r="G19" t="s">
        <v>40</v>
      </c>
    </row>
    <row r="20" spans="2:7" hidden="1" x14ac:dyDescent="0.3">
      <c r="B20" t="s">
        <v>3</v>
      </c>
      <c r="C20" s="1">
        <f>g</f>
        <v>32.17</v>
      </c>
      <c r="D20" t="s">
        <v>12</v>
      </c>
      <c r="E20" t="s">
        <v>6</v>
      </c>
      <c r="F20" s="1">
        <f>ESI_BC_Density</f>
        <v>1.5343248000000003</v>
      </c>
      <c r="G20" t="s">
        <v>35</v>
      </c>
    </row>
    <row r="21" spans="2:7" hidden="1" x14ac:dyDescent="0.3">
      <c r="B21" s="2" t="s">
        <v>14</v>
      </c>
      <c r="C21" s="1">
        <f>alpha</f>
        <v>3.1622776601683748E-5</v>
      </c>
      <c r="D21" t="s">
        <v>39</v>
      </c>
    </row>
    <row r="22" spans="2:7" hidden="1" x14ac:dyDescent="0.3">
      <c r="B22" s="3" t="s">
        <v>15</v>
      </c>
      <c r="C22" s="1">
        <f>beta</f>
        <v>1000000</v>
      </c>
      <c r="D22" t="s">
        <v>36</v>
      </c>
    </row>
    <row r="23" spans="2:7" hidden="1" x14ac:dyDescent="0.3">
      <c r="B23" s="3" t="s">
        <v>24</v>
      </c>
      <c r="C23" s="1">
        <f>Cp</f>
        <v>1.4516129032258065</v>
      </c>
      <c r="D23" t="s">
        <v>37</v>
      </c>
    </row>
    <row r="24" spans="2:7" hidden="1" x14ac:dyDescent="0.3">
      <c r="B24" t="s">
        <v>7</v>
      </c>
      <c r="C24" s="1">
        <f>ESI_mass_rate</f>
        <v>10</v>
      </c>
      <c r="D24" t="s">
        <v>38</v>
      </c>
    </row>
    <row r="25" spans="2:7" hidden="1" x14ac:dyDescent="0.3">
      <c r="B25" t="s">
        <v>23</v>
      </c>
      <c r="C25">
        <f>ESI_Area</f>
        <v>3.0426416015625</v>
      </c>
    </row>
    <row r="26" spans="2:7" x14ac:dyDescent="0.3">
      <c r="G26">
        <f>25000/144</f>
        <v>173.61111111111111</v>
      </c>
    </row>
    <row r="29" spans="2:7" x14ac:dyDescent="0.3">
      <c r="C29">
        <v>6</v>
      </c>
    </row>
    <row r="30" spans="2:7" x14ac:dyDescent="0.3">
      <c r="C30">
        <v>-4.5</v>
      </c>
    </row>
  </sheetData>
  <mergeCells count="6">
    <mergeCell ref="B3:C3"/>
    <mergeCell ref="E3:F3"/>
    <mergeCell ref="A2:G2"/>
    <mergeCell ref="A15:G15"/>
    <mergeCell ref="B16:C16"/>
    <mergeCell ref="E16:F1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L3496"/>
  <sheetViews>
    <sheetView topLeftCell="O1" zoomScaleNormal="100" workbookViewId="0">
      <selection activeCell="W3" sqref="W3"/>
    </sheetView>
  </sheetViews>
  <sheetFormatPr defaultRowHeight="14.4" x14ac:dyDescent="0.3"/>
  <cols>
    <col min="1" max="1" width="12" style="4" bestFit="1" customWidth="1"/>
    <col min="2" max="2" width="8.88671875" style="5"/>
    <col min="3" max="3" width="8.88671875" style="16"/>
    <col min="4" max="4" width="8.88671875" style="4"/>
    <col min="5" max="5" width="12" style="5" bestFit="1" customWidth="1"/>
    <col min="6" max="6" width="12" style="6" bestFit="1" customWidth="1"/>
    <col min="7" max="7" width="17.44140625" style="14" bestFit="1" customWidth="1"/>
    <col min="8" max="8" width="17.33203125" style="11" bestFit="1" customWidth="1"/>
    <col min="9" max="9" width="17.44140625" style="12" bestFit="1" customWidth="1"/>
    <col min="10" max="10" width="28.21875" style="5" customWidth="1"/>
    <col min="11" max="11" width="17.77734375" style="6" bestFit="1" customWidth="1"/>
    <col min="12" max="12" width="8.88671875" style="16"/>
    <col min="13" max="13" width="8.88671875" style="4"/>
    <col min="14" max="14" width="8.88671875" style="5"/>
    <col min="15" max="15" width="12" style="6" bestFit="1" customWidth="1"/>
    <col min="16" max="16" width="16.6640625" style="14" bestFit="1" customWidth="1"/>
    <col min="17" max="17" width="16.6640625" style="11" bestFit="1" customWidth="1"/>
    <col min="18" max="18" width="17" style="13" bestFit="1" customWidth="1"/>
    <col min="19" max="19" width="17.44140625" style="12" bestFit="1" customWidth="1"/>
    <col min="20" max="20" width="18.77734375" style="5" bestFit="1" customWidth="1"/>
    <col min="21" max="21" width="17.77734375" style="5" bestFit="1" customWidth="1"/>
    <col min="22" max="22" width="8.88671875" style="5"/>
    <col min="23" max="23" width="28" style="6" bestFit="1" customWidth="1"/>
    <col min="24" max="25" width="18.77734375" style="5" bestFit="1" customWidth="1"/>
    <col min="26" max="16384" width="8.88671875" style="5"/>
  </cols>
  <sheetData>
    <row r="1" spans="1:38" s="21" customFormat="1" ht="15" thickBot="1" x14ac:dyDescent="0.35">
      <c r="A1" s="32"/>
      <c r="B1" s="33"/>
      <c r="C1" s="38" t="s">
        <v>21</v>
      </c>
      <c r="D1" s="39"/>
      <c r="E1" s="39"/>
      <c r="F1" s="39"/>
      <c r="G1" s="39"/>
      <c r="H1" s="39"/>
      <c r="I1" s="39"/>
      <c r="J1" s="39"/>
      <c r="K1" s="40"/>
      <c r="L1" s="38" t="s">
        <v>22</v>
      </c>
      <c r="M1" s="39"/>
      <c r="N1" s="39"/>
      <c r="O1" s="39"/>
      <c r="P1" s="39"/>
      <c r="Q1" s="39"/>
      <c r="R1" s="39"/>
      <c r="S1" s="39"/>
      <c r="T1" s="39"/>
      <c r="U1" s="39"/>
      <c r="V1" s="39"/>
      <c r="W1" s="40"/>
    </row>
    <row r="2" spans="1:38" s="21" customFormat="1" ht="15" thickBot="1" x14ac:dyDescent="0.35">
      <c r="A2" s="24" t="s">
        <v>25</v>
      </c>
      <c r="B2" s="25" t="s">
        <v>0</v>
      </c>
      <c r="C2" s="26" t="s">
        <v>17</v>
      </c>
      <c r="D2" s="41" t="s">
        <v>26</v>
      </c>
      <c r="E2" s="42"/>
      <c r="F2" s="43"/>
      <c r="G2" s="27" t="s">
        <v>18</v>
      </c>
      <c r="H2" s="28" t="s">
        <v>30</v>
      </c>
      <c r="I2" s="29"/>
      <c r="J2" s="30" t="s">
        <v>19</v>
      </c>
      <c r="K2" s="31" t="s">
        <v>20</v>
      </c>
      <c r="L2" s="26" t="s">
        <v>17</v>
      </c>
      <c r="M2" s="41" t="s">
        <v>26</v>
      </c>
      <c r="N2" s="42"/>
      <c r="O2" s="43"/>
      <c r="P2" s="27" t="s">
        <v>18</v>
      </c>
      <c r="Q2" s="44" t="s">
        <v>30</v>
      </c>
      <c r="R2" s="45"/>
      <c r="S2" s="46"/>
      <c r="T2" s="30" t="s">
        <v>19</v>
      </c>
      <c r="U2" s="30" t="s">
        <v>20</v>
      </c>
      <c r="V2" s="30" t="s">
        <v>34</v>
      </c>
      <c r="W2" s="31" t="s">
        <v>16</v>
      </c>
    </row>
    <row r="3" spans="1:38" x14ac:dyDescent="0.3">
      <c r="A3" s="4">
        <v>0</v>
      </c>
      <c r="B3" s="5">
        <v>0</v>
      </c>
      <c r="C3" s="16">
        <f>Inputs!F5</f>
        <v>25000</v>
      </c>
      <c r="D3" s="20" t="s">
        <v>29</v>
      </c>
      <c r="E3" s="21" t="s">
        <v>27</v>
      </c>
      <c r="F3" s="22" t="s">
        <v>28</v>
      </c>
      <c r="G3" s="14">
        <f>Inputs!F6</f>
        <v>520</v>
      </c>
      <c r="H3" s="17" t="s">
        <v>31</v>
      </c>
      <c r="I3" s="23" t="s">
        <v>28</v>
      </c>
      <c r="J3" s="7">
        <f>Inputs!F7</f>
        <v>1.5343248000000003</v>
      </c>
      <c r="K3" s="8">
        <f>Inputs!C11/Inputs!C12/Inputs!F7</f>
        <v>2.1420613058240963</v>
      </c>
      <c r="L3" s="16">
        <f>Inputs!F18</f>
        <v>25000</v>
      </c>
      <c r="M3" s="20" t="s">
        <v>29</v>
      </c>
      <c r="N3" s="21" t="s">
        <v>32</v>
      </c>
      <c r="O3" s="22" t="s">
        <v>33</v>
      </c>
      <c r="P3" s="14">
        <f>Inputs!F19</f>
        <v>520</v>
      </c>
      <c r="Q3" s="17" t="s">
        <v>29</v>
      </c>
      <c r="R3" s="18" t="s">
        <v>33</v>
      </c>
      <c r="S3" s="19" t="s">
        <v>4</v>
      </c>
      <c r="T3" s="9">
        <f>Inputs!F20</f>
        <v>1.5343248000000003</v>
      </c>
      <c r="U3" s="9">
        <f>Inputs!C24/Inputs!C25/Inputs!F20</f>
        <v>2.1420613058240963</v>
      </c>
      <c r="V3" s="5">
        <f>(Aly_alpha*(460+P3)-1)/T3/W4</f>
        <v>-0.30213141629675361</v>
      </c>
      <c r="W3" s="10">
        <f>Aly_Cp+((P3+460)/T3)*(Aly_alpha^2)*(Aly_beta)</f>
        <v>2.0903303377611779</v>
      </c>
    </row>
    <row r="4" spans="1:38" x14ac:dyDescent="0.3">
      <c r="A4" s="4">
        <f>A3+10</f>
        <v>10</v>
      </c>
      <c r="B4" s="5">
        <v>0</v>
      </c>
      <c r="C4" s="16">
        <f>C3-D4-E4-F4</f>
        <v>24999.785443450408</v>
      </c>
      <c r="D4" s="4">
        <f>J3*(B4-B3)*g</f>
        <v>0</v>
      </c>
      <c r="E4" s="5">
        <f t="shared" ref="E4" si="0">J3*ESI_f*K3^2*(A4-A3)/2/ESI_DH</f>
        <v>0.21455654959311679</v>
      </c>
      <c r="F4" s="6">
        <v>0</v>
      </c>
      <c r="G4" s="15">
        <f>G3+H4-I4</f>
        <v>520.0963326820065</v>
      </c>
      <c r="H4" s="11">
        <f t="shared" ref="H4:H67" si="1">ESI_f*K3^2*(A4-A3)/2/ESI_DH/ESI_Cp</f>
        <v>9.6332682006466913E-2</v>
      </c>
      <c r="I4" s="12">
        <v>0</v>
      </c>
      <c r="J4" s="7">
        <f>J3*(1+(C4-C3)/beta-alpha*(G4-G3))</f>
        <v>1.5343197967763669</v>
      </c>
      <c r="K4" s="8">
        <f>ESI_mass_rate/ESI_Area/'Hydraulic Gradient'!J4</f>
        <v>2.1420682908162547</v>
      </c>
      <c r="L4" s="16">
        <f>L3-M4-N4-O4</f>
        <v>24999.785443450408</v>
      </c>
      <c r="M4" s="4">
        <f t="shared" ref="M4:M67" si="2">T3*Aly_g*(B4-B3)</f>
        <v>0</v>
      </c>
      <c r="N4" s="5">
        <f t="shared" ref="N4:N67" si="3">T3*Aly_f*U3^2*(A4-A3)/2/Aly_DH</f>
        <v>0.21455654959311679</v>
      </c>
      <c r="O4" s="6">
        <v>0</v>
      </c>
      <c r="P4" s="15">
        <f>P3-Q4-R4-S4</f>
        <v>520.06482427420406</v>
      </c>
      <c r="Q4" s="11">
        <f t="shared" ref="Q4:Q67" si="4">Aly_g*(B4-B3)/W4</f>
        <v>0</v>
      </c>
      <c r="R4" s="13">
        <v>0</v>
      </c>
      <c r="S4" s="12">
        <f>-V4*(L4-L3)</f>
        <v>-6.4824274204002538E-2</v>
      </c>
      <c r="T4" s="9">
        <f t="shared" ref="T4:T67" si="5">T3*(1+(L4-L3)/beta-alpha*(P4-P3))</f>
        <v>1.5343213255520374</v>
      </c>
      <c r="U4" s="9">
        <f>Aly_mass_rate/Aly_Area/'Hydraulic Gradient'!T4</f>
        <v>2.1420661564902614</v>
      </c>
      <c r="V4" s="5">
        <f t="shared" ref="V4:V67" si="6">(Aly_alpha*(460+P3)-1)/T3/W3</f>
        <v>-0.30213141629675361</v>
      </c>
      <c r="W4" s="10">
        <f t="shared" ref="W4:W67" si="7">Aly_Cp+((P3+460)/T3)*(Aly_alpha^2)*(Aly_beta)</f>
        <v>2.0903303377611779</v>
      </c>
      <c r="X4" s="9"/>
      <c r="Y4" s="9"/>
    </row>
    <row r="5" spans="1:38" x14ac:dyDescent="0.3">
      <c r="A5" s="4">
        <f t="shared" ref="A5:A68" si="8">A4+10</f>
        <v>20</v>
      </c>
      <c r="B5" s="5">
        <v>0</v>
      </c>
      <c r="C5" s="16">
        <f>C4-D5-E5-F5</f>
        <v>24999.570863244175</v>
      </c>
      <c r="D5" s="4">
        <f t="shared" ref="D5:D67" si="9">J4*(B5-B4)*g</f>
        <v>0</v>
      </c>
      <c r="E5" s="5">
        <f t="shared" ref="E5:E68" si="10">J4*ESI_f*(K4^2)*(A5-A4)/(2*ESI_DH)</f>
        <v>0.21455724923500485</v>
      </c>
      <c r="F5" s="6">
        <f>J3*K3*(K4-K3)</f>
        <v>2.2956999453590366E-5</v>
      </c>
      <c r="G5" s="15">
        <f>(G4+H5)/(1+I5)</f>
        <v>520.16858302362618</v>
      </c>
      <c r="H5" s="11">
        <f>ESI_f*K4^2*(A5-A4)/2/ESI_DH/ESI_Cp</f>
        <v>9.6333310264980043E-2</v>
      </c>
      <c r="I5" s="12">
        <f>alpha*beta*(K4-K3)/K3/ESI_Cp/J3</f>
        <v>4.6298391389327702E-5</v>
      </c>
      <c r="J5" s="7">
        <f t="shared" ref="J5:J67" si="11">J4*(1+(C5-C4)/beta-alpha*(G5-G4))</f>
        <v>1.534315961994714</v>
      </c>
      <c r="K5" s="8">
        <f>ESI_mass_rate/ESI_Area/'Hydraulic Gradient'!J5</f>
        <v>2.1420736445793547</v>
      </c>
      <c r="L5" s="16">
        <f t="shared" ref="L5:L68" si="12">L4-M5-N5-O5</f>
        <v>24999.570870472671</v>
      </c>
      <c r="M5" s="4">
        <f t="shared" si="2"/>
        <v>0</v>
      </c>
      <c r="N5" s="5">
        <f t="shared" si="3"/>
        <v>0.21455703545325197</v>
      </c>
      <c r="O5" s="6">
        <f>T3*U3*(U4-U3)</f>
        <v>1.5942285685860213E-5</v>
      </c>
      <c r="P5" s="15">
        <f t="shared" ref="P5:P68" si="13">P4-Q5-R5-S5</f>
        <v>520.1296485508168</v>
      </c>
      <c r="Q5" s="11">
        <f t="shared" si="4"/>
        <v>0</v>
      </c>
      <c r="R5" s="13">
        <f>U3*(U4-U3)/W3</f>
        <v>4.9707092282022695E-6</v>
      </c>
      <c r="S5" s="12">
        <f>-V5*(L5-L4)</f>
        <v>-6.4829247321981892E-2</v>
      </c>
      <c r="T5" s="9">
        <f t="shared" si="5"/>
        <v>1.5343178510866193</v>
      </c>
      <c r="U5" s="9">
        <f>Aly_mass_rate/Aly_Area/'Hydraulic Gradient'!T5</f>
        <v>2.1420710072027642</v>
      </c>
      <c r="V5" s="5">
        <f t="shared" si="6"/>
        <v>-0.30213146131354557</v>
      </c>
      <c r="W5" s="10">
        <f t="shared" si="7"/>
        <v>2.0903740336047911</v>
      </c>
      <c r="X5" s="9"/>
    </row>
    <row r="6" spans="1:38" x14ac:dyDescent="0.3">
      <c r="A6" s="4">
        <f t="shared" si="8"/>
        <v>30</v>
      </c>
      <c r="B6" s="5">
        <v>0</v>
      </c>
      <c r="C6" s="16">
        <f>C5-D6-E6-F6</f>
        <v>24999.356287862916</v>
      </c>
      <c r="D6" s="4">
        <f t="shared" si="9"/>
        <v>0</v>
      </c>
      <c r="E6" s="5">
        <f t="shared" si="10"/>
        <v>0.21455778548713494</v>
      </c>
      <c r="F6" s="6">
        <f>J4*K4*(K5-K4)</f>
        <v>1.7595773019104491E-5</v>
      </c>
      <c r="G6" s="15">
        <f t="shared" ref="G6:G69" si="14">(G5+H6)/(1+I6)</f>
        <v>520.24645526126176</v>
      </c>
      <c r="H6" s="11">
        <f t="shared" si="1"/>
        <v>9.6333791805525246E-2</v>
      </c>
      <c r="I6" s="12">
        <f t="shared" ref="I6:I68" si="15">alpha*beta*(K5-K4)/K4/ESI_Cp/J4</f>
        <v>3.5486170032071151E-5</v>
      </c>
      <c r="J6" s="7">
        <f>J5*(1+(C6-C5)/beta-alpha*(G6-G5))</f>
        <v>1.5343118544594154</v>
      </c>
      <c r="K6" s="8">
        <f>ESI_mass_rate/ESI_Area/'Hydraulic Gradient'!J6</f>
        <v>2.1420793791652417</v>
      </c>
      <c r="L6" s="16">
        <f t="shared" si="12"/>
        <v>24999.356297008915</v>
      </c>
      <c r="M6" s="4">
        <f t="shared" si="2"/>
        <v>0</v>
      </c>
      <c r="N6" s="5">
        <f t="shared" si="3"/>
        <v>0.21455752131802841</v>
      </c>
      <c r="O6" s="6">
        <f>T4*U4*(U5-U4)</f>
        <v>1.5942437979841862E-5</v>
      </c>
      <c r="P6" s="15">
        <f t="shared" si="13"/>
        <v>520.19447162872041</v>
      </c>
      <c r="Q6" s="11">
        <f t="shared" si="4"/>
        <v>0</v>
      </c>
      <c r="R6" s="13">
        <f t="shared" ref="R6:R69" si="16">U4*(U5-U4)/W4</f>
        <v>4.9707679687590455E-6</v>
      </c>
      <c r="S6" s="12">
        <f t="shared" ref="S6:S67" si="17">-V6*(L6-L5)</f>
        <v>-6.4828048671474625E-2</v>
      </c>
      <c r="T6" s="9">
        <f t="shared" si="5"/>
        <v>1.5343143766864842</v>
      </c>
      <c r="U6" s="9">
        <f>Aly_mass_rate/Aly_Area/'Hydraulic Gradient'!T6</f>
        <v>2.1420758578460939</v>
      </c>
      <c r="V6" s="5">
        <f t="shared" si="6"/>
        <v>-0.30212519076992705</v>
      </c>
      <c r="W6" s="10">
        <f t="shared" si="7"/>
        <v>2.0904177296551389</v>
      </c>
      <c r="X6" s="9"/>
    </row>
    <row r="7" spans="1:38" x14ac:dyDescent="0.3">
      <c r="A7" s="4">
        <f t="shared" si="8"/>
        <v>40</v>
      </c>
      <c r="B7" s="5">
        <v>0</v>
      </c>
      <c r="C7" s="16">
        <f t="shared" ref="C7:C68" si="18">C6-D7-E7-F7</f>
        <v>24999.14171065564</v>
      </c>
      <c r="D7" s="4">
        <f t="shared" si="9"/>
        <v>0</v>
      </c>
      <c r="E7" s="5">
        <f t="shared" si="10"/>
        <v>0.21455835988384242</v>
      </c>
      <c r="F7" s="6">
        <f t="shared" ref="F7:F69" si="19">J5*K5*(K6-K5)</f>
        <v>1.884739196392918E-5</v>
      </c>
      <c r="G7" s="15">
        <f t="shared" si="14"/>
        <v>520.3230119012328</v>
      </c>
      <c r="H7" s="11">
        <f t="shared" si="1"/>
        <v>9.6334307600249483E-2</v>
      </c>
      <c r="I7" s="12">
        <f t="shared" si="15"/>
        <v>3.8010365055682037E-5</v>
      </c>
      <c r="J7" s="7">
        <f t="shared" si="11"/>
        <v>1.5343078107640591</v>
      </c>
      <c r="K7" s="8">
        <f>ESI_mass_rate/ESI_Area/'Hydraulic Gradient'!J7</f>
        <v>2.1420850246533099</v>
      </c>
      <c r="L7" s="16">
        <f t="shared" si="12"/>
        <v>24999.141723059529</v>
      </c>
      <c r="M7" s="4">
        <f t="shared" si="2"/>
        <v>0</v>
      </c>
      <c r="N7" s="5">
        <f t="shared" si="3"/>
        <v>0.21455800717587634</v>
      </c>
      <c r="O7" s="6">
        <f t="shared" ref="O7:O69" si="20">T5*U5*(U6-U5)</f>
        <v>1.5942210634262782E-5</v>
      </c>
      <c r="P7" s="15">
        <f t="shared" si="13"/>
        <v>520.25929350806291</v>
      </c>
      <c r="Q7" s="11">
        <f t="shared" si="4"/>
        <v>0</v>
      </c>
      <c r="R7" s="13">
        <f t="shared" si="16"/>
        <v>4.9706044352480388E-6</v>
      </c>
      <c r="S7" s="12">
        <f t="shared" si="17"/>
        <v>-6.482684994692807E-2</v>
      </c>
      <c r="T7" s="9">
        <f t="shared" si="5"/>
        <v>1.5343109023516248</v>
      </c>
      <c r="U7" s="9">
        <f>Aly_mass_rate/Aly_Area/'Hydraulic Gradient'!T7</f>
        <v>2.1420807084202593</v>
      </c>
      <c r="V7" s="5">
        <f t="shared" si="6"/>
        <v>-0.30211892045774325</v>
      </c>
      <c r="W7" s="10">
        <f t="shared" si="7"/>
        <v>2.0904614250949374</v>
      </c>
      <c r="X7" s="9"/>
    </row>
    <row r="8" spans="1:38" x14ac:dyDescent="0.3">
      <c r="A8" s="4">
        <f t="shared" si="8"/>
        <v>50</v>
      </c>
      <c r="B8" s="5">
        <v>0</v>
      </c>
      <c r="C8" s="16">
        <f t="shared" si="18"/>
        <v>24998.927133175723</v>
      </c>
      <c r="D8" s="4">
        <f t="shared" si="9"/>
        <v>0</v>
      </c>
      <c r="E8" s="5">
        <f t="shared" si="10"/>
        <v>0.21455892535619248</v>
      </c>
      <c r="F8" s="6">
        <f t="shared" si="19"/>
        <v>1.8554561487757462E-5</v>
      </c>
      <c r="G8" s="15">
        <f t="shared" si="14"/>
        <v>520.39987345693942</v>
      </c>
      <c r="H8" s="11">
        <f t="shared" si="1"/>
        <v>9.6334815382459665E-2</v>
      </c>
      <c r="I8" s="12">
        <f t="shared" si="15"/>
        <v>3.741980094368086E-5</v>
      </c>
      <c r="J8" s="7">
        <f>J7*(1+(C8-C7)/beta-alpha*(G8-G7))</f>
        <v>1.5343037522847127</v>
      </c>
      <c r="K8" s="8">
        <f>ESI_mass_rate/ESI_Area/'Hydraulic Gradient'!J8</f>
        <v>2.1420906908115382</v>
      </c>
      <c r="L8" s="16">
        <f t="shared" si="12"/>
        <v>24998.92714862452</v>
      </c>
      <c r="M8" s="4">
        <f t="shared" si="2"/>
        <v>0</v>
      </c>
      <c r="N8" s="5">
        <f t="shared" si="3"/>
        <v>0.21455849302679653</v>
      </c>
      <c r="O8" s="6">
        <f t="shared" si="20"/>
        <v>1.5941983317874736E-5</v>
      </c>
      <c r="P8" s="15">
        <f t="shared" si="13"/>
        <v>520.32411418891104</v>
      </c>
      <c r="Q8" s="11">
        <f t="shared" si="4"/>
        <v>0</v>
      </c>
      <c r="R8" s="13">
        <f t="shared" si="16"/>
        <v>4.9704409167018689E-6</v>
      </c>
      <c r="S8" s="12">
        <f t="shared" si="17"/>
        <v>-6.4825651289094649E-2</v>
      </c>
      <c r="T8" s="9">
        <f t="shared" si="5"/>
        <v>1.5343074280820379</v>
      </c>
      <c r="U8" s="9">
        <f>Aly_mass_rate/Aly_Area/'Hydraulic Gradient'!T8</f>
        <v>2.1420855589252636</v>
      </c>
      <c r="V8" s="5">
        <f t="shared" si="6"/>
        <v>-0.30211265049509495</v>
      </c>
      <c r="W8" s="10">
        <f t="shared" si="7"/>
        <v>2.090505119924277</v>
      </c>
      <c r="X8" s="9"/>
    </row>
    <row r="9" spans="1:38" x14ac:dyDescent="0.3">
      <c r="A9" s="4">
        <f t="shared" si="8"/>
        <v>60</v>
      </c>
      <c r="B9" s="5">
        <v>0</v>
      </c>
      <c r="C9" s="16">
        <f t="shared" si="18"/>
        <v>24998.712555060327</v>
      </c>
      <c r="D9" s="4">
        <f t="shared" si="9"/>
        <v>0</v>
      </c>
      <c r="E9" s="5">
        <f t="shared" si="10"/>
        <v>0.21455949289894008</v>
      </c>
      <c r="F9" s="6">
        <f t="shared" si="19"/>
        <v>1.8622496404046902E-5</v>
      </c>
      <c r="G9" s="15">
        <f t="shared" si="14"/>
        <v>520.47666133978043</v>
      </c>
      <c r="H9" s="11">
        <f t="shared" si="1"/>
        <v>9.6335325025188587E-2</v>
      </c>
      <c r="I9" s="12">
        <f t="shared" si="15"/>
        <v>3.755680827992827E-5</v>
      </c>
      <c r="J9" s="7">
        <f t="shared" si="11"/>
        <v>1.5342996973896565</v>
      </c>
      <c r="K9" s="8">
        <f>ESI_mass_rate/ESI_Area/'Hydraulic Gradient'!J9</f>
        <v>2.1420963519955736</v>
      </c>
      <c r="L9" s="16">
        <f t="shared" si="12"/>
        <v>24998.712573703891</v>
      </c>
      <c r="M9" s="4">
        <f t="shared" si="2"/>
        <v>0</v>
      </c>
      <c r="N9" s="5">
        <f t="shared" si="3"/>
        <v>0.21455897887078929</v>
      </c>
      <c r="O9" s="6">
        <f t="shared" si="20"/>
        <v>1.5941756011703549E-5</v>
      </c>
      <c r="P9" s="15">
        <f t="shared" si="13"/>
        <v>520.38893367133278</v>
      </c>
      <c r="Q9" s="11">
        <f t="shared" si="4"/>
        <v>0</v>
      </c>
      <c r="R9" s="13">
        <f t="shared" si="16"/>
        <v>4.97027740914719E-6</v>
      </c>
      <c r="S9" s="12">
        <f t="shared" si="17"/>
        <v>-6.4824452699065338E-2</v>
      </c>
      <c r="T9" s="9">
        <f t="shared" si="5"/>
        <v>1.5343039538777195</v>
      </c>
      <c r="U9" s="9">
        <f>Aly_mass_rate/Aly_Area/'Hydraulic Gradient'!T9</f>
        <v>2.1420904093611113</v>
      </c>
      <c r="V9" s="5">
        <f t="shared" si="6"/>
        <v>-0.30210638088194164</v>
      </c>
      <c r="W9" s="10">
        <f t="shared" si="7"/>
        <v>2.090548814143192</v>
      </c>
      <c r="X9" s="9"/>
      <c r="Y9" s="5">
        <f>4000/144</f>
        <v>27.777777777777779</v>
      </c>
    </row>
    <row r="10" spans="1:38" x14ac:dyDescent="0.3">
      <c r="A10" s="4">
        <f t="shared" si="8"/>
        <v>70</v>
      </c>
      <c r="B10" s="5">
        <v>0</v>
      </c>
      <c r="C10" s="16">
        <f t="shared" si="18"/>
        <v>24998.497976394236</v>
      </c>
      <c r="D10" s="4">
        <f t="shared" si="9"/>
        <v>0</v>
      </c>
      <c r="E10" s="5">
        <f t="shared" si="10"/>
        <v>0.21456005994345462</v>
      </c>
      <c r="F10" s="6">
        <f t="shared" si="19"/>
        <v>1.8606148132680026E-5</v>
      </c>
      <c r="G10" s="15">
        <f t="shared" si="14"/>
        <v>520.55346401014765</v>
      </c>
      <c r="H10" s="11">
        <f t="shared" si="1"/>
        <v>9.6335834221859928E-2</v>
      </c>
      <c r="I10" s="12">
        <f t="shared" si="15"/>
        <v>3.7523838001394574E-5</v>
      </c>
      <c r="J10" s="7">
        <f>J9*(1+(C10-C9)/beta-alpha*(G10-G9))</f>
        <v>1.5342956417869986</v>
      </c>
      <c r="K10" s="8">
        <f>ESI_mass_rate/ESI_Area/'Hydraulic Gradient'!J10</f>
        <v>2.1421020141974476</v>
      </c>
      <c r="L10" s="16">
        <f t="shared" si="12"/>
        <v>24998.497998297655</v>
      </c>
      <c r="M10" s="4">
        <f t="shared" si="2"/>
        <v>0</v>
      </c>
      <c r="N10" s="5">
        <f t="shared" si="3"/>
        <v>0.21455946470785497</v>
      </c>
      <c r="O10" s="6">
        <f t="shared" si="20"/>
        <v>1.5941528720127879E-5</v>
      </c>
      <c r="P10" s="15">
        <f t="shared" si="13"/>
        <v>520.4537519553935</v>
      </c>
      <c r="Q10" s="11">
        <f t="shared" si="4"/>
        <v>0</v>
      </c>
      <c r="R10" s="13">
        <f t="shared" si="16"/>
        <v>4.9701139139481306E-6</v>
      </c>
      <c r="S10" s="12">
        <f t="shared" si="17"/>
        <v>-6.4823254174635775E-2</v>
      </c>
      <c r="T10" s="9">
        <f t="shared" si="5"/>
        <v>1.5343004797386659</v>
      </c>
      <c r="U10" s="9">
        <f>Aly_mass_rate/Aly_Area/'Hydraulic Gradient'!T10</f>
        <v>2.1420952597278067</v>
      </c>
      <c r="V10" s="5">
        <f t="shared" si="6"/>
        <v>-0.30210011161825118</v>
      </c>
      <c r="W10" s="10">
        <f t="shared" si="7"/>
        <v>2.0905925077517198</v>
      </c>
      <c r="X10" s="9"/>
    </row>
    <row r="11" spans="1:38" x14ac:dyDescent="0.3">
      <c r="A11" s="4">
        <f t="shared" si="8"/>
        <v>80</v>
      </c>
      <c r="B11" s="5">
        <v>0</v>
      </c>
      <c r="C11" s="16">
        <f t="shared" si="18"/>
        <v>24998.283397157651</v>
      </c>
      <c r="D11" s="4">
        <f t="shared" si="9"/>
        <v>0</v>
      </c>
      <c r="E11" s="5">
        <f t="shared" si="10"/>
        <v>0.21456062708991946</v>
      </c>
      <c r="F11" s="6">
        <f t="shared" si="19"/>
        <v>1.8609493379460612E-5</v>
      </c>
      <c r="G11" s="15">
        <f t="shared" si="14"/>
        <v>520.63026079565907</v>
      </c>
      <c r="H11" s="11">
        <f t="shared" si="1"/>
        <v>9.6336343511427128E-2</v>
      </c>
      <c r="I11" s="12">
        <f>alpha*beta*(K10-K9)/K9/ESI_Cp/J9</f>
        <v>3.7530584507838264E-5</v>
      </c>
      <c r="J11" s="7">
        <f t="shared" si="11"/>
        <v>1.5342915864797109</v>
      </c>
      <c r="K11" s="8">
        <f>ESI_mass_rate/ESI_Area/'Hydraulic Gradient'!J11</f>
        <v>2.1421076760168738</v>
      </c>
      <c r="L11" s="16">
        <f t="shared" si="12"/>
        <v>24998.283422405813</v>
      </c>
      <c r="M11" s="4">
        <f t="shared" si="2"/>
        <v>0</v>
      </c>
      <c r="N11" s="5">
        <f t="shared" si="3"/>
        <v>0.21455995053799426</v>
      </c>
      <c r="O11" s="6">
        <f t="shared" si="20"/>
        <v>1.5941301443147721E-5</v>
      </c>
      <c r="P11" s="15">
        <f t="shared" si="13"/>
        <v>520.51856904116107</v>
      </c>
      <c r="Q11" s="11">
        <f t="shared" si="4"/>
        <v>0</v>
      </c>
      <c r="R11" s="13">
        <f t="shared" si="16"/>
        <v>4.9699504311037388E-6</v>
      </c>
      <c r="S11" s="12">
        <f t="shared" si="17"/>
        <v>-6.4822055717997665E-2</v>
      </c>
      <c r="T11" s="9">
        <f t="shared" si="5"/>
        <v>1.5342970056648735</v>
      </c>
      <c r="U11" s="9">
        <f>Aly_mass_rate/Aly_Area/'Hydraulic Gradient'!T11</f>
        <v>2.1421001100253534</v>
      </c>
      <c r="V11" s="5">
        <f t="shared" si="6"/>
        <v>-0.30209384270399081</v>
      </c>
      <c r="W11" s="10">
        <f t="shared" si="7"/>
        <v>2.0906362007498935</v>
      </c>
      <c r="X11" s="9"/>
    </row>
    <row r="12" spans="1:38" x14ac:dyDescent="0.3">
      <c r="A12" s="4">
        <f t="shared" si="8"/>
        <v>90</v>
      </c>
      <c r="B12" s="5">
        <v>0</v>
      </c>
      <c r="C12" s="16">
        <f t="shared" si="18"/>
        <v>24998.068817355215</v>
      </c>
      <c r="D12" s="4">
        <f t="shared" si="9"/>
        <v>0</v>
      </c>
      <c r="E12" s="5">
        <f t="shared" si="10"/>
        <v>0.21456119419807709</v>
      </c>
      <c r="F12" s="6">
        <f t="shared" si="19"/>
        <v>1.8608236419551269E-5</v>
      </c>
      <c r="G12" s="15">
        <f t="shared" si="14"/>
        <v>520.70705652821312</v>
      </c>
      <c r="H12" s="11">
        <f t="shared" si="1"/>
        <v>9.633685276794092E-2</v>
      </c>
      <c r="I12" s="12">
        <f t="shared" si="15"/>
        <v>3.7528049541456397E-5</v>
      </c>
      <c r="J12" s="7">
        <f t="shared" si="11"/>
        <v>1.5342875312333613</v>
      </c>
      <c r="K12" s="8">
        <f>ESI_mass_rate/ESI_Area/'Hydraulic Gradient'!J12</f>
        <v>2.1421133377811499</v>
      </c>
      <c r="L12" s="16">
        <f t="shared" si="12"/>
        <v>24998.068846028378</v>
      </c>
      <c r="M12" s="4">
        <f t="shared" si="2"/>
        <v>0</v>
      </c>
      <c r="N12" s="5">
        <f t="shared" si="3"/>
        <v>0.21456043636120725</v>
      </c>
      <c r="O12" s="6">
        <f t="shared" si="20"/>
        <v>1.5941074177843977E-5</v>
      </c>
      <c r="P12" s="15">
        <f t="shared" si="13"/>
        <v>520.58338492870109</v>
      </c>
      <c r="Q12" s="11">
        <f t="shared" si="4"/>
        <v>0</v>
      </c>
      <c r="R12" s="13">
        <f t="shared" si="16"/>
        <v>4.9697869597029993E-6</v>
      </c>
      <c r="S12" s="12">
        <f t="shared" si="17"/>
        <v>-6.4820857326946688E-2</v>
      </c>
      <c r="T12" s="9">
        <f t="shared" si="5"/>
        <v>1.5342935316563386</v>
      </c>
      <c r="U12" s="9">
        <f>Aly_mass_rate/Aly_Area/'Hydraulic Gradient'!T12</f>
        <v>2.1421049602537554</v>
      </c>
      <c r="V12" s="5">
        <f t="shared" si="6"/>
        <v>-0.30208757413912829</v>
      </c>
      <c r="W12" s="10">
        <f t="shared" si="7"/>
        <v>2.0906798931377497</v>
      </c>
      <c r="X12" s="9"/>
    </row>
    <row r="13" spans="1:38" x14ac:dyDescent="0.3">
      <c r="A13" s="4">
        <f t="shared" si="8"/>
        <v>100</v>
      </c>
      <c r="B13" s="5">
        <v>0</v>
      </c>
      <c r="C13" s="16">
        <f t="shared" si="18"/>
        <v>24997.854236985859</v>
      </c>
      <c r="D13" s="4">
        <f t="shared" si="9"/>
        <v>0</v>
      </c>
      <c r="E13" s="5">
        <f t="shared" si="10"/>
        <v>0.21456176130071056</v>
      </c>
      <c r="F13" s="6">
        <f t="shared" si="19"/>
        <v>1.8608055162229753E-5</v>
      </c>
      <c r="G13" s="15">
        <f t="shared" si="14"/>
        <v>520.7838500784801</v>
      </c>
      <c r="H13" s="11">
        <f t="shared" si="1"/>
        <v>9.6337362020840187E-2</v>
      </c>
      <c r="I13" s="12">
        <f t="shared" si="15"/>
        <v>3.7527683991836953E-5</v>
      </c>
      <c r="J13" s="7">
        <f t="shared" si="11"/>
        <v>1.5342834761027415</v>
      </c>
      <c r="K13" s="8">
        <f>ESI_mass_rate/ESI_Area/'Hydraulic Gradient'!J13</f>
        <v>2.1421189994137766</v>
      </c>
      <c r="L13" s="16">
        <f t="shared" si="12"/>
        <v>24997.854269165353</v>
      </c>
      <c r="M13" s="4">
        <f t="shared" si="2"/>
        <v>0</v>
      </c>
      <c r="N13" s="5">
        <f t="shared" si="3"/>
        <v>0.21456092217749448</v>
      </c>
      <c r="O13" s="6">
        <f t="shared" si="20"/>
        <v>1.5940846925676196E-5</v>
      </c>
      <c r="P13" s="15">
        <f t="shared" si="13"/>
        <v>520.64819961808121</v>
      </c>
      <c r="Q13" s="11">
        <f t="shared" si="4"/>
        <v>0</v>
      </c>
      <c r="R13" s="13">
        <f t="shared" si="16"/>
        <v>4.9696235002000302E-6</v>
      </c>
      <c r="S13" s="12">
        <f t="shared" si="17"/>
        <v>-6.4819659003674493E-2</v>
      </c>
      <c r="T13" s="9">
        <f t="shared" si="5"/>
        <v>1.5342900577130578</v>
      </c>
      <c r="U13" s="9">
        <f>Aly_mass_rate/Aly_Area/'Hydraulic Gradient'!T13</f>
        <v>2.1421098104130172</v>
      </c>
      <c r="V13" s="5">
        <f t="shared" si="6"/>
        <v>-0.30208130592363103</v>
      </c>
      <c r="W13" s="10">
        <f t="shared" si="7"/>
        <v>2.090723584915323</v>
      </c>
      <c r="X13" s="9"/>
      <c r="AL13" s="5">
        <f>(2140-2000)/Aly_Cp/54</f>
        <v>1.7860082304526748</v>
      </c>
    </row>
    <row r="14" spans="1:38" x14ac:dyDescent="0.3">
      <c r="A14" s="4">
        <f t="shared" si="8"/>
        <v>110</v>
      </c>
      <c r="B14" s="5">
        <v>0</v>
      </c>
      <c r="C14" s="16">
        <f t="shared" si="18"/>
        <v>24997.639656049847</v>
      </c>
      <c r="D14" s="4">
        <f t="shared" si="9"/>
        <v>0</v>
      </c>
      <c r="E14" s="5">
        <f>J13*ESI_f*(K13^2)*(A14-A13)/(2*ESI_DH)</f>
        <v>0.21456232839015757</v>
      </c>
      <c r="F14" s="6">
        <f t="shared" si="19"/>
        <v>1.8607622481108146E-5</v>
      </c>
      <c r="G14" s="15">
        <f t="shared" si="14"/>
        <v>520.86064171068415</v>
      </c>
      <c r="H14" s="11">
        <f t="shared" si="1"/>
        <v>9.6337871263244113E-2</v>
      </c>
      <c r="I14" s="12">
        <f t="shared" si="15"/>
        <v>3.7526811384771931E-5</v>
      </c>
      <c r="J14" s="7">
        <f t="shared" si="11"/>
        <v>1.5342794210750312</v>
      </c>
      <c r="K14" s="8">
        <f>ESI_mass_rate/ESI_Area/'Hydraulic Gradient'!J14</f>
        <v>2.1421246609326512</v>
      </c>
      <c r="L14" s="16">
        <f t="shared" si="12"/>
        <v>24997.639691816748</v>
      </c>
      <c r="M14" s="4">
        <f t="shared" si="2"/>
        <v>0</v>
      </c>
      <c r="N14" s="5">
        <f t="shared" si="3"/>
        <v>0.21456140798685641</v>
      </c>
      <c r="O14" s="6">
        <f t="shared" si="20"/>
        <v>1.5940619688103925E-5</v>
      </c>
      <c r="P14" s="15">
        <f t="shared" si="13"/>
        <v>520.71301310936713</v>
      </c>
      <c r="Q14" s="11">
        <f t="shared" si="4"/>
        <v>0</v>
      </c>
      <c r="R14" s="13">
        <f t="shared" si="16"/>
        <v>4.9694600530489139E-6</v>
      </c>
      <c r="S14" s="12">
        <f t="shared" si="17"/>
        <v>-6.481846074597683E-2</v>
      </c>
      <c r="T14" s="9">
        <f t="shared" si="5"/>
        <v>1.5342865838350277</v>
      </c>
      <c r="U14" s="9">
        <f>Aly_mass_rate/Aly_Area/'Hydraulic Gradient'!T14</f>
        <v>2.1421146605031418</v>
      </c>
      <c r="V14" s="5">
        <f t="shared" si="6"/>
        <v>-0.30207503805746666</v>
      </c>
      <c r="W14" s="10">
        <f t="shared" si="7"/>
        <v>2.0907672760826492</v>
      </c>
      <c r="X14" s="9"/>
    </row>
    <row r="15" spans="1:38" x14ac:dyDescent="0.3">
      <c r="A15" s="4">
        <f t="shared" si="8"/>
        <v>120</v>
      </c>
      <c r="B15" s="5">
        <v>0</v>
      </c>
      <c r="C15" s="16">
        <f t="shared" si="18"/>
        <v>24997.425074547129</v>
      </c>
      <c r="D15" s="4">
        <f t="shared" si="9"/>
        <v>0</v>
      </c>
      <c r="E15" s="5">
        <f t="shared" si="10"/>
        <v>0.21456289546821083</v>
      </c>
      <c r="F15" s="6">
        <f t="shared" si="19"/>
        <v>1.8607248621371341E-5</v>
      </c>
      <c r="G15" s="15">
        <f t="shared" si="14"/>
        <v>520.93743136322689</v>
      </c>
      <c r="H15" s="11">
        <f t="shared" si="1"/>
        <v>9.6338380496762327E-2</v>
      </c>
      <c r="I15" s="12">
        <f t="shared" si="15"/>
        <v>3.7526057405383018E-5</v>
      </c>
      <c r="J15" s="7">
        <f t="shared" si="11"/>
        <v>1.5342753661532182</v>
      </c>
      <c r="K15" s="8">
        <f>ESI_mass_rate/ESI_Area/'Hydraulic Gradient'!J15</f>
        <v>2.1421303223336001</v>
      </c>
      <c r="L15" s="16">
        <f t="shared" si="12"/>
        <v>24997.425113982565</v>
      </c>
      <c r="M15" s="4">
        <f t="shared" si="2"/>
        <v>0</v>
      </c>
      <c r="N15" s="5">
        <f t="shared" si="3"/>
        <v>0.21456189378929327</v>
      </c>
      <c r="O15" s="6">
        <f t="shared" si="20"/>
        <v>1.5940392460748524E-5</v>
      </c>
      <c r="P15" s="15">
        <f t="shared" si="13"/>
        <v>520.77782540262774</v>
      </c>
      <c r="Q15" s="11">
        <f t="shared" si="4"/>
        <v>0</v>
      </c>
      <c r="R15" s="13">
        <f t="shared" si="16"/>
        <v>4.969296616883687E-6</v>
      </c>
      <c r="S15" s="12">
        <f t="shared" si="17"/>
        <v>-6.4817262557144179E-2</v>
      </c>
      <c r="T15" s="9">
        <f t="shared" si="5"/>
        <v>1.534283110022244</v>
      </c>
      <c r="U15" s="9">
        <f>Aly_mass_rate/Aly_Area/'Hydraulic Gradient'!T15</f>
        <v>2.1421195105241342</v>
      </c>
      <c r="V15" s="5">
        <f t="shared" si="6"/>
        <v>-0.3020687705406026</v>
      </c>
      <c r="W15" s="10">
        <f t="shared" si="7"/>
        <v>2.0908109666397627</v>
      </c>
      <c r="X15" s="9"/>
    </row>
    <row r="16" spans="1:38" x14ac:dyDescent="0.3">
      <c r="A16" s="4">
        <f t="shared" si="8"/>
        <v>130</v>
      </c>
      <c r="B16" s="5">
        <v>0</v>
      </c>
      <c r="C16" s="16">
        <f t="shared" si="18"/>
        <v>24997.210492477734</v>
      </c>
      <c r="D16" s="4">
        <f t="shared" si="9"/>
        <v>0</v>
      </c>
      <c r="E16" s="5">
        <f t="shared" si="10"/>
        <v>0.21456346253445216</v>
      </c>
      <c r="F16" s="6">
        <f t="shared" si="19"/>
        <v>1.8606861044769584E-5</v>
      </c>
      <c r="G16" s="15">
        <f t="shared" si="14"/>
        <v>521.01421905070185</v>
      </c>
      <c r="H16" s="11">
        <f t="shared" si="1"/>
        <v>9.633888972101938E-2</v>
      </c>
      <c r="I16" s="12">
        <f t="shared" si="15"/>
        <v>3.7525275762588719E-5</v>
      </c>
      <c r="J16" s="7">
        <f t="shared" si="11"/>
        <v>1.5342713113365936</v>
      </c>
      <c r="K16" s="8">
        <f>ESI_mass_rate/ESI_Area/'Hydraulic Gradient'!J16</f>
        <v>2.142135983617611</v>
      </c>
      <c r="L16" s="16">
        <f t="shared" si="12"/>
        <v>24997.210535662816</v>
      </c>
      <c r="M16" s="4">
        <f t="shared" si="2"/>
        <v>0</v>
      </c>
      <c r="N16" s="5">
        <f t="shared" si="3"/>
        <v>0.21456237958480573</v>
      </c>
      <c r="O16" s="6">
        <f t="shared" si="20"/>
        <v>1.5940165249448182E-5</v>
      </c>
      <c r="P16" s="15">
        <f t="shared" si="13"/>
        <v>520.84263649792729</v>
      </c>
      <c r="Q16" s="11">
        <f t="shared" si="4"/>
        <v>0</v>
      </c>
      <c r="R16" s="13">
        <f t="shared" si="16"/>
        <v>4.9691331935234486E-6</v>
      </c>
      <c r="S16" s="12">
        <f t="shared" si="17"/>
        <v>-6.4816064432774559E-2</v>
      </c>
      <c r="T16" s="9">
        <f t="shared" si="5"/>
        <v>1.5342796362747035</v>
      </c>
      <c r="U16" s="9">
        <f>Aly_mass_rate/Aly_Area/'Hydraulic Gradient'!T16</f>
        <v>2.1421243604759979</v>
      </c>
      <c r="V16" s="5">
        <f t="shared" si="6"/>
        <v>-0.30206250337300672</v>
      </c>
      <c r="W16" s="10">
        <f t="shared" si="7"/>
        <v>2.0908546565867008</v>
      </c>
      <c r="X16" s="9"/>
      <c r="Y16" s="5">
        <f>1000/144</f>
        <v>6.9444444444444446</v>
      </c>
    </row>
    <row r="17" spans="1:24" x14ac:dyDescent="0.3">
      <c r="A17" s="4">
        <f t="shared" si="8"/>
        <v>140</v>
      </c>
      <c r="B17" s="5">
        <v>0</v>
      </c>
      <c r="C17" s="16">
        <f t="shared" si="18"/>
        <v>24996.995909841669</v>
      </c>
      <c r="D17" s="4">
        <f t="shared" si="9"/>
        <v>0</v>
      </c>
      <c r="E17" s="5">
        <f t="shared" si="10"/>
        <v>0.21456402958898063</v>
      </c>
      <c r="F17" s="6">
        <f t="shared" si="19"/>
        <v>1.8606476714210351E-5</v>
      </c>
      <c r="G17" s="15">
        <f t="shared" si="14"/>
        <v>521.09100476988226</v>
      </c>
      <c r="H17" s="11">
        <f t="shared" si="1"/>
        <v>9.633939893610402E-2</v>
      </c>
      <c r="I17" s="12">
        <f t="shared" si="15"/>
        <v>3.7524500666231288E-5</v>
      </c>
      <c r="J17" s="7">
        <f t="shared" si="11"/>
        <v>1.5342672566253133</v>
      </c>
      <c r="K17" s="8">
        <f>ESI_mass_rate/ESI_Area/'Hydraulic Gradient'!J17</f>
        <v>2.1421416447844637</v>
      </c>
      <c r="L17" s="16">
        <f t="shared" si="12"/>
        <v>24996.995956857503</v>
      </c>
      <c r="M17" s="4">
        <f t="shared" si="2"/>
        <v>0</v>
      </c>
      <c r="N17" s="5">
        <f t="shared" si="3"/>
        <v>0.21456286537339389</v>
      </c>
      <c r="O17" s="6">
        <f t="shared" si="20"/>
        <v>1.5939938049824257E-5</v>
      </c>
      <c r="P17" s="15">
        <f t="shared" si="13"/>
        <v>520.90744639533477</v>
      </c>
      <c r="Q17" s="11">
        <f t="shared" si="4"/>
        <v>0</v>
      </c>
      <c r="R17" s="13">
        <f t="shared" si="16"/>
        <v>4.968969781602263E-6</v>
      </c>
      <c r="S17" s="12">
        <f t="shared" si="17"/>
        <v>-6.481486637725721E-2</v>
      </c>
      <c r="T17" s="9">
        <f t="shared" si="5"/>
        <v>1.5342761625924026</v>
      </c>
      <c r="U17" s="9">
        <f>Aly_mass_rate/Aly_Area/'Hydraulic Gradient'!T17</f>
        <v>2.1421292103587364</v>
      </c>
      <c r="V17" s="5">
        <f t="shared" si="6"/>
        <v>-0.30205623655464614</v>
      </c>
      <c r="W17" s="10">
        <f t="shared" si="7"/>
        <v>2.0908983459234962</v>
      </c>
      <c r="X17" s="9"/>
    </row>
    <row r="18" spans="1:24" x14ac:dyDescent="0.3">
      <c r="A18" s="4">
        <f t="shared" si="8"/>
        <v>150</v>
      </c>
      <c r="B18" s="5">
        <v>0</v>
      </c>
      <c r="C18" s="16">
        <f t="shared" si="18"/>
        <v>24996.781326638946</v>
      </c>
      <c r="D18" s="4">
        <f t="shared" si="9"/>
        <v>0</v>
      </c>
      <c r="E18" s="5">
        <f t="shared" si="10"/>
        <v>0.21456459663177407</v>
      </c>
      <c r="F18" s="6">
        <f t="shared" si="19"/>
        <v>1.8606091659713579E-5</v>
      </c>
      <c r="G18" s="15">
        <f t="shared" si="14"/>
        <v>521.16778852171274</v>
      </c>
      <c r="H18" s="11">
        <f t="shared" si="1"/>
        <v>9.6339908141996375E-2</v>
      </c>
      <c r="I18" s="12">
        <f t="shared" si="15"/>
        <v>3.7523724109877148E-5</v>
      </c>
      <c r="J18" s="7">
        <f t="shared" si="11"/>
        <v>1.5342632020193308</v>
      </c>
      <c r="K18" s="8">
        <f>ESI_mass_rate/ESI_Area/'Hydraulic Gradient'!J18</f>
        <v>2.1421473058342215</v>
      </c>
      <c r="L18" s="16">
        <f t="shared" si="12"/>
        <v>24996.78137756664</v>
      </c>
      <c r="M18" s="4">
        <f t="shared" si="2"/>
        <v>0</v>
      </c>
      <c r="N18" s="5">
        <f t="shared" si="3"/>
        <v>0.21456335115505826</v>
      </c>
      <c r="O18" s="6">
        <f t="shared" si="20"/>
        <v>1.5939710861876742E-5</v>
      </c>
      <c r="P18" s="15">
        <f t="shared" si="13"/>
        <v>520.97225509491454</v>
      </c>
      <c r="Q18" s="11">
        <f t="shared" si="4"/>
        <v>0</v>
      </c>
      <c r="R18" s="13">
        <f t="shared" si="16"/>
        <v>4.9688063811192224E-6</v>
      </c>
      <c r="S18" s="12">
        <f t="shared" si="17"/>
        <v>-6.4813668386190348E-2</v>
      </c>
      <c r="T18" s="9">
        <f t="shared" si="5"/>
        <v>1.5342726889753375</v>
      </c>
      <c r="U18" s="9">
        <f>Aly_mass_rate/Aly_Area/'Hydraulic Gradient'!T18</f>
        <v>2.1421340601723542</v>
      </c>
      <c r="V18" s="5">
        <f t="shared" si="6"/>
        <v>-0.30204997008548884</v>
      </c>
      <c r="W18" s="10">
        <f t="shared" si="7"/>
        <v>2.0909420346501868</v>
      </c>
      <c r="X18" s="9"/>
    </row>
    <row r="19" spans="1:24" x14ac:dyDescent="0.3">
      <c r="A19" s="4">
        <f t="shared" si="8"/>
        <v>160</v>
      </c>
      <c r="B19" s="5">
        <v>0</v>
      </c>
      <c r="C19" s="16">
        <f t="shared" si="18"/>
        <v>24996.566742869574</v>
      </c>
      <c r="D19" s="4">
        <f t="shared" si="9"/>
        <v>0</v>
      </c>
      <c r="E19" s="5">
        <f t="shared" si="10"/>
        <v>0.21456516366283879</v>
      </c>
      <c r="F19" s="6">
        <f t="shared" si="19"/>
        <v>1.8605706813932668E-5</v>
      </c>
      <c r="G19" s="15">
        <f t="shared" si="14"/>
        <v>521.24457030615793</v>
      </c>
      <c r="H19" s="11">
        <f t="shared" si="1"/>
        <v>9.6340417338702036E-2</v>
      </c>
      <c r="I19" s="12">
        <f t="shared" si="15"/>
        <v>3.7522947974449472E-5</v>
      </c>
      <c r="J19" s="7">
        <f t="shared" si="11"/>
        <v>1.5342591475186469</v>
      </c>
      <c r="K19" s="8">
        <f>ESI_mass_rate/ESI_Area/'Hydraulic Gradient'!J19</f>
        <v>2.1421529667668815</v>
      </c>
      <c r="L19" s="16">
        <f t="shared" si="12"/>
        <v>24996.566797790227</v>
      </c>
      <c r="M19" s="4">
        <f t="shared" si="2"/>
        <v>0</v>
      </c>
      <c r="N19" s="5">
        <f t="shared" si="3"/>
        <v>0.21456383692979916</v>
      </c>
      <c r="O19" s="6">
        <f t="shared" si="20"/>
        <v>1.593948368852474E-5</v>
      </c>
      <c r="P19" s="15">
        <f t="shared" si="13"/>
        <v>521.0370625967355</v>
      </c>
      <c r="Q19" s="11">
        <f t="shared" si="4"/>
        <v>0</v>
      </c>
      <c r="R19" s="13">
        <f t="shared" si="16"/>
        <v>4.9686429929833666E-6</v>
      </c>
      <c r="S19" s="12">
        <f t="shared" si="17"/>
        <v>-6.4812470463963046E-2</v>
      </c>
      <c r="T19" s="9">
        <f t="shared" si="5"/>
        <v>1.5342692154235047</v>
      </c>
      <c r="U19" s="9">
        <f>Aly_mass_rate/Aly_Area/'Hydraulic Gradient'!T19</f>
        <v>2.1421389099168557</v>
      </c>
      <c r="V19" s="5">
        <f t="shared" si="6"/>
        <v>-0.30204370396550201</v>
      </c>
      <c r="W19" s="10">
        <f t="shared" si="7"/>
        <v>2.0909857227668054</v>
      </c>
      <c r="X19" s="9"/>
    </row>
    <row r="20" spans="1:24" x14ac:dyDescent="0.3">
      <c r="A20" s="4">
        <f t="shared" si="8"/>
        <v>170</v>
      </c>
      <c r="B20" s="5">
        <v>0</v>
      </c>
      <c r="C20" s="16">
        <f t="shared" si="18"/>
        <v>24996.352158533569</v>
      </c>
      <c r="D20" s="4">
        <f t="shared" si="9"/>
        <v>0</v>
      </c>
      <c r="E20" s="5">
        <f t="shared" si="10"/>
        <v>0.21456573068217469</v>
      </c>
      <c r="F20" s="6">
        <f t="shared" si="19"/>
        <v>1.8605321957934897E-5</v>
      </c>
      <c r="G20" s="15">
        <f t="shared" si="14"/>
        <v>521.32135012341212</v>
      </c>
      <c r="H20" s="11">
        <f t="shared" si="1"/>
        <v>9.6340926526220672E-2</v>
      </c>
      <c r="I20" s="12">
        <f t="shared" si="15"/>
        <v>3.7522171818417008E-5</v>
      </c>
      <c r="J20" s="7">
        <f t="shared" si="11"/>
        <v>1.5342550931232515</v>
      </c>
      <c r="K20" s="8">
        <f>ESI_mass_rate/ESI_Area/'Hydraulic Gradient'!J20</f>
        <v>2.1421586275824547</v>
      </c>
      <c r="L20" s="16">
        <f t="shared" si="12"/>
        <v>24996.352217528274</v>
      </c>
      <c r="M20" s="4">
        <f t="shared" si="2"/>
        <v>0</v>
      </c>
      <c r="N20" s="5">
        <f t="shared" si="3"/>
        <v>0.2145643226976173</v>
      </c>
      <c r="O20" s="6">
        <f t="shared" si="20"/>
        <v>1.5939256529768251E-5</v>
      </c>
      <c r="P20" s="15">
        <f t="shared" si="13"/>
        <v>521.10186890086311</v>
      </c>
      <c r="Q20" s="11">
        <f t="shared" si="4"/>
        <v>0</v>
      </c>
      <c r="R20" s="13">
        <f t="shared" si="16"/>
        <v>4.9684796171937393E-6</v>
      </c>
      <c r="S20" s="12">
        <f t="shared" si="17"/>
        <v>-6.4811272607272527E-2</v>
      </c>
      <c r="T20" s="9">
        <f t="shared" si="5"/>
        <v>1.5342657419369004</v>
      </c>
      <c r="U20" s="9">
        <f>Aly_mass_rate/Aly_Area/'Hydraulic Gradient'!T20</f>
        <v>2.1421437595922441</v>
      </c>
      <c r="V20" s="5">
        <f t="shared" si="6"/>
        <v>-0.30203743819465367</v>
      </c>
      <c r="W20" s="10">
        <f t="shared" si="7"/>
        <v>2.0910294102733893</v>
      </c>
      <c r="X20" s="9"/>
    </row>
    <row r="21" spans="1:24" x14ac:dyDescent="0.3">
      <c r="A21" s="4">
        <f t="shared" si="8"/>
        <v>180</v>
      </c>
      <c r="B21" s="5">
        <v>0</v>
      </c>
      <c r="C21" s="16">
        <f t="shared" si="18"/>
        <v>24996.137573630942</v>
      </c>
      <c r="D21" s="4">
        <f t="shared" si="9"/>
        <v>0</v>
      </c>
      <c r="E21" s="5">
        <f t="shared" si="10"/>
        <v>0.21456629768978278</v>
      </c>
      <c r="F21" s="6">
        <f t="shared" si="19"/>
        <v>1.8604937138425922E-5</v>
      </c>
      <c r="G21" s="15">
        <f t="shared" si="14"/>
        <v>521.39812797362094</v>
      </c>
      <c r="H21" s="11">
        <f t="shared" si="1"/>
        <v>9.6341435704553183E-2</v>
      </c>
      <c r="I21" s="12">
        <f t="shared" si="15"/>
        <v>3.7521395735973066E-5</v>
      </c>
      <c r="J21" s="7">
        <f t="shared" si="11"/>
        <v>1.5342510388331367</v>
      </c>
      <c r="K21" s="8">
        <f>ESI_mass_rate/ESI_Area/'Hydraulic Gradient'!J21</f>
        <v>2.1421642882809508</v>
      </c>
      <c r="L21" s="16">
        <f t="shared" si="12"/>
        <v>24996.137636780786</v>
      </c>
      <c r="M21" s="4">
        <f t="shared" si="2"/>
        <v>0</v>
      </c>
      <c r="N21" s="5">
        <f t="shared" si="3"/>
        <v>0.2145648084585127</v>
      </c>
      <c r="O21" s="6">
        <f t="shared" si="20"/>
        <v>1.5939029381228632E-5</v>
      </c>
      <c r="P21" s="15">
        <f t="shared" si="13"/>
        <v>521.16667400736515</v>
      </c>
      <c r="Q21" s="11">
        <f t="shared" si="4"/>
        <v>0</v>
      </c>
      <c r="R21" s="13">
        <f t="shared" si="16"/>
        <v>4.9683162523845322E-6</v>
      </c>
      <c r="S21" s="12">
        <f t="shared" si="17"/>
        <v>-6.4810074818310026E-2</v>
      </c>
      <c r="T21" s="9">
        <f t="shared" si="5"/>
        <v>1.5342622685155209</v>
      </c>
      <c r="U21" s="9">
        <f>Aly_mass_rate/Aly_Area/'Hydraulic Gradient'!T21</f>
        <v>2.1421486091985242</v>
      </c>
      <c r="V21" s="5">
        <f t="shared" si="6"/>
        <v>-0.30203117277291103</v>
      </c>
      <c r="W21" s="10">
        <f t="shared" si="7"/>
        <v>2.0910730971699727</v>
      </c>
      <c r="X21" s="9"/>
    </row>
    <row r="22" spans="1:24" x14ac:dyDescent="0.3">
      <c r="A22" s="4">
        <f t="shared" si="8"/>
        <v>190</v>
      </c>
      <c r="B22" s="5">
        <v>0</v>
      </c>
      <c r="C22" s="16">
        <f t="shared" si="18"/>
        <v>24995.922988161707</v>
      </c>
      <c r="D22" s="4">
        <f t="shared" si="9"/>
        <v>0</v>
      </c>
      <c r="E22" s="5">
        <f t="shared" si="10"/>
        <v>0.21456686468566391</v>
      </c>
      <c r="F22" s="6">
        <f t="shared" si="19"/>
        <v>1.8604552351027069E-5</v>
      </c>
      <c r="G22" s="15">
        <f t="shared" si="14"/>
        <v>521.47490385693447</v>
      </c>
      <c r="H22" s="11">
        <f t="shared" si="1"/>
        <v>9.6341944873700389E-2</v>
      </c>
      <c r="I22" s="12">
        <f t="shared" si="15"/>
        <v>3.7520619718287063E-5</v>
      </c>
      <c r="J22" s="7">
        <f t="shared" si="11"/>
        <v>1.5342469846482945</v>
      </c>
      <c r="K22" s="8">
        <f>ESI_mass_rate/ESI_Area/'Hydraulic Gradient'!J22</f>
        <v>2.1421699488623789</v>
      </c>
      <c r="L22" s="16">
        <f t="shared" si="12"/>
        <v>24995.92305554777</v>
      </c>
      <c r="M22" s="4">
        <f t="shared" si="2"/>
        <v>0</v>
      </c>
      <c r="N22" s="5">
        <f t="shared" si="3"/>
        <v>0.21456529421248602</v>
      </c>
      <c r="O22" s="6">
        <f t="shared" si="20"/>
        <v>1.5938802248744069E-5</v>
      </c>
      <c r="P22" s="15">
        <f t="shared" si="13"/>
        <v>521.23147791630822</v>
      </c>
      <c r="Q22" s="11">
        <f t="shared" si="4"/>
        <v>0</v>
      </c>
      <c r="R22" s="13">
        <f t="shared" si="16"/>
        <v>4.9681529003746409E-6</v>
      </c>
      <c r="S22" s="12">
        <f t="shared" si="17"/>
        <v>-6.4808877095970455E-2</v>
      </c>
      <c r="T22" s="9">
        <f t="shared" si="5"/>
        <v>1.5342587951593629</v>
      </c>
      <c r="U22" s="9">
        <f>Aly_mass_rate/Aly_Area/'Hydraulic Gradient'!T22</f>
        <v>2.1421534587356992</v>
      </c>
      <c r="V22" s="5">
        <f t="shared" si="6"/>
        <v>-0.30202490770024182</v>
      </c>
      <c r="W22" s="10">
        <f t="shared" si="7"/>
        <v>2.0911167834565916</v>
      </c>
      <c r="X22" s="9"/>
    </row>
    <row r="23" spans="1:24" x14ac:dyDescent="0.3">
      <c r="A23" s="4">
        <f t="shared" si="8"/>
        <v>200</v>
      </c>
      <c r="B23" s="5">
        <v>0</v>
      </c>
      <c r="C23" s="16">
        <f t="shared" si="18"/>
        <v>24995.708402125867</v>
      </c>
      <c r="D23" s="4">
        <f t="shared" si="9"/>
        <v>0</v>
      </c>
      <c r="E23" s="5">
        <f t="shared" si="10"/>
        <v>0.21456743166981915</v>
      </c>
      <c r="F23" s="6">
        <f t="shared" si="19"/>
        <v>1.8604167592819251E-5</v>
      </c>
      <c r="G23" s="15">
        <f t="shared" si="14"/>
        <v>521.55167777350562</v>
      </c>
      <c r="H23" s="11">
        <f t="shared" si="1"/>
        <v>9.6342454033662955E-2</v>
      </c>
      <c r="I23" s="12">
        <f t="shared" si="15"/>
        <v>3.7519843759471896E-5</v>
      </c>
      <c r="J23" s="7">
        <f t="shared" si="11"/>
        <v>1.5342429305687166</v>
      </c>
      <c r="K23" s="8">
        <f>ESI_mass_rate/ESI_Area/'Hydraulic Gradient'!J23</f>
        <v>2.1421756093267477</v>
      </c>
      <c r="L23" s="16">
        <f t="shared" si="12"/>
        <v>24995.708473829236</v>
      </c>
      <c r="M23" s="4">
        <f t="shared" si="2"/>
        <v>0</v>
      </c>
      <c r="N23" s="5">
        <f t="shared" si="3"/>
        <v>0.21456577995953749</v>
      </c>
      <c r="O23" s="6">
        <f t="shared" si="20"/>
        <v>1.5938575126476373E-5</v>
      </c>
      <c r="P23" s="15">
        <f t="shared" si="13"/>
        <v>521.29628062775782</v>
      </c>
      <c r="Q23" s="11">
        <f t="shared" si="4"/>
        <v>0</v>
      </c>
      <c r="R23" s="13">
        <f t="shared" si="16"/>
        <v>4.9679895593433453E-6</v>
      </c>
      <c r="S23" s="12">
        <f t="shared" si="17"/>
        <v>-6.4807679439148724E-2</v>
      </c>
      <c r="T23" s="9">
        <f t="shared" si="5"/>
        <v>1.5342553218684225</v>
      </c>
      <c r="U23" s="9">
        <f>Aly_mass_rate/Aly_Area/'Hydraulic Gradient'!T23</f>
        <v>2.1421583082037734</v>
      </c>
      <c r="V23" s="5">
        <f t="shared" si="6"/>
        <v>-0.30201864297661357</v>
      </c>
      <c r="W23" s="10">
        <f t="shared" si="7"/>
        <v>2.091160469133281</v>
      </c>
      <c r="X23" s="9"/>
    </row>
    <row r="24" spans="1:24" x14ac:dyDescent="0.3">
      <c r="A24" s="4">
        <f t="shared" si="8"/>
        <v>210</v>
      </c>
      <c r="B24" s="5">
        <v>0</v>
      </c>
      <c r="C24" s="16">
        <f t="shared" si="18"/>
        <v>24995.493815523441</v>
      </c>
      <c r="D24" s="4">
        <f t="shared" si="9"/>
        <v>0</v>
      </c>
      <c r="E24" s="5">
        <f t="shared" si="10"/>
        <v>0.21456799864224921</v>
      </c>
      <c r="F24" s="6">
        <f t="shared" si="19"/>
        <v>1.8603782863802462E-5</v>
      </c>
      <c r="G24" s="15">
        <f t="shared" si="14"/>
        <v>521.62844972348751</v>
      </c>
      <c r="H24" s="11">
        <f t="shared" si="1"/>
        <v>9.6342963184441618E-2</v>
      </c>
      <c r="I24" s="12">
        <f t="shared" si="15"/>
        <v>3.7519067859527565E-5</v>
      </c>
      <c r="J24" s="7">
        <f t="shared" si="11"/>
        <v>1.5342388765943951</v>
      </c>
      <c r="K24" s="8">
        <f>ESI_mass_rate/ESI_Area/'Hydraulic Gradient'!J24</f>
        <v>2.142181269674067</v>
      </c>
      <c r="L24" s="16">
        <f t="shared" si="12"/>
        <v>24995.493891625189</v>
      </c>
      <c r="M24" s="4">
        <f t="shared" si="2"/>
        <v>0</v>
      </c>
      <c r="N24" s="5">
        <f t="shared" si="3"/>
        <v>0.21456626569966758</v>
      </c>
      <c r="O24" s="6">
        <f t="shared" si="20"/>
        <v>1.593834801880419E-5</v>
      </c>
      <c r="P24" s="15">
        <f t="shared" si="13"/>
        <v>521.36108214178159</v>
      </c>
      <c r="Q24" s="11">
        <f t="shared" si="4"/>
        <v>0</v>
      </c>
      <c r="R24" s="13">
        <f t="shared" si="16"/>
        <v>4.9678262306545495E-6</v>
      </c>
      <c r="S24" s="12">
        <f t="shared" si="17"/>
        <v>-6.4806481850036041E-2</v>
      </c>
      <c r="T24" s="9">
        <f t="shared" si="5"/>
        <v>1.5342518486426961</v>
      </c>
      <c r="U24" s="9">
        <f>Aly_mass_rate/Aly_Area/'Hydraulic Gradient'!T24</f>
        <v>2.1421631576027509</v>
      </c>
      <c r="V24" s="5">
        <f t="shared" si="6"/>
        <v>-0.30201237860199387</v>
      </c>
      <c r="W24" s="10">
        <f t="shared" si="7"/>
        <v>2.0912041542000761</v>
      </c>
      <c r="X24" s="9"/>
    </row>
    <row r="25" spans="1:24" x14ac:dyDescent="0.3">
      <c r="A25" s="4">
        <f t="shared" si="8"/>
        <v>220</v>
      </c>
      <c r="B25" s="5">
        <v>0</v>
      </c>
      <c r="C25" s="16">
        <f t="shared" si="18"/>
        <v>24995.27922835444</v>
      </c>
      <c r="D25" s="4">
        <f t="shared" si="9"/>
        <v>0</v>
      </c>
      <c r="E25" s="5">
        <f t="shared" si="10"/>
        <v>0.21456856560295529</v>
      </c>
      <c r="F25" s="6">
        <f t="shared" si="19"/>
        <v>1.8603398166895804E-5</v>
      </c>
      <c r="G25" s="15">
        <f t="shared" si="14"/>
        <v>521.70521970702998</v>
      </c>
      <c r="H25" s="11">
        <f t="shared" si="1"/>
        <v>9.6343472326037197E-2</v>
      </c>
      <c r="I25" s="12">
        <f t="shared" si="15"/>
        <v>3.7518292024341146E-5</v>
      </c>
      <c r="J25" s="7">
        <f t="shared" si="11"/>
        <v>1.5342348227253217</v>
      </c>
      <c r="K25" s="8">
        <f>ESI_mass_rate/ESI_Area/'Hydraulic Gradient'!J25</f>
        <v>2.1421869299043461</v>
      </c>
      <c r="L25" s="16">
        <f t="shared" si="12"/>
        <v>24995.279308935635</v>
      </c>
      <c r="M25" s="4">
        <f t="shared" si="2"/>
        <v>0</v>
      </c>
      <c r="N25" s="5">
        <f t="shared" si="3"/>
        <v>0.21456675143287671</v>
      </c>
      <c r="O25" s="6">
        <f t="shared" si="20"/>
        <v>1.593812092426797E-5</v>
      </c>
      <c r="P25" s="15">
        <f t="shared" si="13"/>
        <v>521.42588245844627</v>
      </c>
      <c r="Q25" s="11">
        <f t="shared" si="4"/>
        <v>0</v>
      </c>
      <c r="R25" s="13">
        <f t="shared" si="16"/>
        <v>4.9676629138523806E-6</v>
      </c>
      <c r="S25" s="12">
        <f t="shared" si="17"/>
        <v>-6.4805284327527357E-2</v>
      </c>
      <c r="T25" s="9">
        <f t="shared" si="5"/>
        <v>1.5342483754821801</v>
      </c>
      <c r="U25" s="9">
        <f>Aly_mass_rate/Aly_Area/'Hydraulic Gradient'!T25</f>
        <v>2.1421680069326356</v>
      </c>
      <c r="V25" s="5">
        <f t="shared" si="6"/>
        <v>-0.3020061145763504</v>
      </c>
      <c r="W25" s="10">
        <f t="shared" si="7"/>
        <v>2.0912478386570124</v>
      </c>
      <c r="X25" s="9"/>
    </row>
    <row r="26" spans="1:24" x14ac:dyDescent="0.3">
      <c r="A26" s="4">
        <f t="shared" si="8"/>
        <v>230</v>
      </c>
      <c r="B26" s="5">
        <v>0</v>
      </c>
      <c r="C26" s="16">
        <f t="shared" si="18"/>
        <v>24995.064640618875</v>
      </c>
      <c r="D26" s="4">
        <f t="shared" si="9"/>
        <v>0</v>
      </c>
      <c r="E26" s="5">
        <f t="shared" si="10"/>
        <v>0.21456913255193816</v>
      </c>
      <c r="F26" s="6">
        <f t="shared" si="19"/>
        <v>1.8603013500639725E-5</v>
      </c>
      <c r="G26" s="15">
        <f t="shared" si="14"/>
        <v>521.78198772428448</v>
      </c>
      <c r="H26" s="11">
        <f t="shared" si="1"/>
        <v>9.6343981458450439E-2</v>
      </c>
      <c r="I26" s="12">
        <f t="shared" si="15"/>
        <v>3.7517516250969111E-5</v>
      </c>
      <c r="J26" s="7">
        <f t="shared" si="11"/>
        <v>1.5342307689614885</v>
      </c>
      <c r="K26" s="8">
        <f>ESI_mass_rate/ESI_Area/'Hydraulic Gradient'!J26</f>
        <v>2.142192590017594</v>
      </c>
      <c r="L26" s="16">
        <f t="shared" si="12"/>
        <v>24995.064725760581</v>
      </c>
      <c r="M26" s="4">
        <f t="shared" si="2"/>
        <v>0</v>
      </c>
      <c r="N26" s="5">
        <f t="shared" si="3"/>
        <v>0.21456723715916523</v>
      </c>
      <c r="O26" s="6">
        <f t="shared" si="20"/>
        <v>1.5937893842867713E-5</v>
      </c>
      <c r="P26" s="15">
        <f t="shared" si="13"/>
        <v>521.49068157781824</v>
      </c>
      <c r="Q26" s="11">
        <f t="shared" si="4"/>
        <v>0</v>
      </c>
      <c r="R26" s="13">
        <f t="shared" si="16"/>
        <v>4.9674996089359135E-6</v>
      </c>
      <c r="S26" s="12">
        <f t="shared" si="17"/>
        <v>-6.4804086871616332E-2</v>
      </c>
      <c r="T26" s="9">
        <f t="shared" si="5"/>
        <v>1.5342449023868707</v>
      </c>
      <c r="U26" s="9">
        <f>Aly_mass_rate/Aly_Area/'Hydraulic Gradient'!T26</f>
        <v>2.1421728561934317</v>
      </c>
      <c r="V26" s="5">
        <f t="shared" si="6"/>
        <v>-0.30199985089965065</v>
      </c>
      <c r="W26" s="10">
        <f t="shared" si="7"/>
        <v>2.0912915225041244</v>
      </c>
      <c r="X26" s="9"/>
    </row>
    <row r="27" spans="1:24" x14ac:dyDescent="0.3">
      <c r="A27" s="4">
        <f t="shared" si="8"/>
        <v>240</v>
      </c>
      <c r="B27" s="5">
        <v>0</v>
      </c>
      <c r="C27" s="16">
        <f t="shared" si="18"/>
        <v>24994.850052316757</v>
      </c>
      <c r="D27" s="4">
        <f t="shared" si="9"/>
        <v>0</v>
      </c>
      <c r="E27" s="5">
        <f t="shared" si="10"/>
        <v>0.21456969948919877</v>
      </c>
      <c r="F27" s="6">
        <f t="shared" si="19"/>
        <v>1.8602628863574681E-5</v>
      </c>
      <c r="G27" s="15">
        <f t="shared" si="14"/>
        <v>521.85875377540413</v>
      </c>
      <c r="H27" s="11">
        <f t="shared" si="1"/>
        <v>9.6344490581682055E-2</v>
      </c>
      <c r="I27" s="12">
        <f t="shared" si="15"/>
        <v>3.7516740536467906E-5</v>
      </c>
      <c r="J27" s="7">
        <f t="shared" si="11"/>
        <v>1.5342267153028872</v>
      </c>
      <c r="K27" s="8">
        <f>ESI_mass_rate/ESI_Area/'Hydraulic Gradient'!J27</f>
        <v>2.1421982500138195</v>
      </c>
      <c r="L27" s="16">
        <f t="shared" si="12"/>
        <v>24994.850142100036</v>
      </c>
      <c r="M27" s="4">
        <f t="shared" si="2"/>
        <v>0</v>
      </c>
      <c r="N27" s="5">
        <f t="shared" si="3"/>
        <v>0.2145677228785336</v>
      </c>
      <c r="O27" s="6">
        <f t="shared" si="20"/>
        <v>1.5937666774603419E-5</v>
      </c>
      <c r="P27" s="15">
        <f t="shared" si="13"/>
        <v>521.55547949996424</v>
      </c>
      <c r="Q27" s="11">
        <f t="shared" si="4"/>
        <v>0</v>
      </c>
      <c r="R27" s="13">
        <f t="shared" si="16"/>
        <v>4.9673363159042174E-6</v>
      </c>
      <c r="S27" s="12">
        <f t="shared" si="17"/>
        <v>-6.4802889482296705E-2</v>
      </c>
      <c r="T27" s="9">
        <f t="shared" si="5"/>
        <v>1.5342414293567646</v>
      </c>
      <c r="U27" s="9">
        <f>Aly_mass_rate/Aly_Area/'Hydraulic Gradient'!T27</f>
        <v>2.142177705385143</v>
      </c>
      <c r="V27" s="5">
        <f t="shared" si="6"/>
        <v>-0.3019935875718624</v>
      </c>
      <c r="W27" s="10">
        <f t="shared" si="7"/>
        <v>2.0913352057414487</v>
      </c>
      <c r="X27" s="9"/>
    </row>
    <row r="28" spans="1:24" x14ac:dyDescent="0.3">
      <c r="A28" s="4">
        <f t="shared" si="8"/>
        <v>250</v>
      </c>
      <c r="B28" s="5">
        <v>0</v>
      </c>
      <c r="C28" s="16">
        <f t="shared" si="18"/>
        <v>24994.635463448099</v>
      </c>
      <c r="D28" s="4">
        <f t="shared" si="9"/>
        <v>0</v>
      </c>
      <c r="E28" s="5">
        <f t="shared" si="10"/>
        <v>0.21457026641473798</v>
      </c>
      <c r="F28" s="6">
        <f t="shared" si="19"/>
        <v>1.8602244255700666E-5</v>
      </c>
      <c r="G28" s="15">
        <f t="shared" si="14"/>
        <v>521.93551786054172</v>
      </c>
      <c r="H28" s="11">
        <f t="shared" si="1"/>
        <v>9.6344999695732736E-2</v>
      </c>
      <c r="I28" s="12">
        <f t="shared" si="15"/>
        <v>3.751596488083753E-5</v>
      </c>
      <c r="J28" s="7">
        <f t="shared" si="11"/>
        <v>1.5342226617495096</v>
      </c>
      <c r="K28" s="8">
        <f>ESI_mass_rate/ESI_Area/'Hydraulic Gradient'!J28</f>
        <v>2.1422039098930328</v>
      </c>
      <c r="L28" s="16">
        <f t="shared" si="12"/>
        <v>24994.635557954007</v>
      </c>
      <c r="M28" s="4">
        <f t="shared" si="2"/>
        <v>0</v>
      </c>
      <c r="N28" s="5">
        <f t="shared" si="3"/>
        <v>0.21456820859098225</v>
      </c>
      <c r="O28" s="6">
        <f t="shared" si="20"/>
        <v>1.5937439719475092E-5</v>
      </c>
      <c r="P28" s="15">
        <f t="shared" si="13"/>
        <v>521.62027622495077</v>
      </c>
      <c r="Q28" s="11">
        <f t="shared" si="4"/>
        <v>0</v>
      </c>
      <c r="R28" s="13">
        <f t="shared" si="16"/>
        <v>4.9671730347563681E-6</v>
      </c>
      <c r="S28" s="12">
        <f t="shared" si="17"/>
        <v>-6.4801692159562135E-2</v>
      </c>
      <c r="T28" s="9">
        <f t="shared" si="5"/>
        <v>1.5342379563918578</v>
      </c>
      <c r="U28" s="9">
        <f>Aly_mass_rate/Aly_Area/'Hydraulic Gradient'!T28</f>
        <v>2.1421825545077735</v>
      </c>
      <c r="V28" s="5">
        <f t="shared" si="6"/>
        <v>-0.30198732459295313</v>
      </c>
      <c r="W28" s="10">
        <f t="shared" si="7"/>
        <v>2.0913788883690194</v>
      </c>
      <c r="X28" s="9"/>
    </row>
    <row r="29" spans="1:24" x14ac:dyDescent="0.3">
      <c r="A29" s="4">
        <f t="shared" si="8"/>
        <v>260</v>
      </c>
      <c r="B29" s="5">
        <v>0</v>
      </c>
      <c r="C29" s="16">
        <f t="shared" si="18"/>
        <v>24994.420874012911</v>
      </c>
      <c r="D29" s="4">
        <f t="shared" si="9"/>
        <v>0</v>
      </c>
      <c r="E29" s="5">
        <f t="shared" si="10"/>
        <v>0.21457083332855684</v>
      </c>
      <c r="F29" s="6">
        <f t="shared" si="19"/>
        <v>1.8601859681396336E-5</v>
      </c>
      <c r="G29" s="15">
        <f t="shared" si="14"/>
        <v>522.01227997984563</v>
      </c>
      <c r="H29" s="11">
        <f t="shared" si="1"/>
        <v>9.6345508800603372E-2</v>
      </c>
      <c r="I29" s="12">
        <f t="shared" si="15"/>
        <v>3.7515189292908621E-5</v>
      </c>
      <c r="J29" s="7">
        <f t="shared" si="11"/>
        <v>1.5342186083013478</v>
      </c>
      <c r="K29" s="8">
        <f>ESI_mass_rate/ESI_Area/'Hydraulic Gradient'!J29</f>
        <v>2.1422095696552428</v>
      </c>
      <c r="L29" s="16">
        <f t="shared" si="12"/>
        <v>24994.420973322496</v>
      </c>
      <c r="M29" s="4">
        <f t="shared" si="2"/>
        <v>0</v>
      </c>
      <c r="N29" s="5">
        <f t="shared" si="3"/>
        <v>0.21456869429651143</v>
      </c>
      <c r="O29" s="6">
        <f t="shared" si="20"/>
        <v>1.5937212677482725E-5</v>
      </c>
      <c r="P29" s="15">
        <f t="shared" si="13"/>
        <v>521.68507175284549</v>
      </c>
      <c r="Q29" s="11">
        <f t="shared" si="4"/>
        <v>0</v>
      </c>
      <c r="R29" s="13">
        <f t="shared" si="16"/>
        <v>4.9670097654914348E-6</v>
      </c>
      <c r="S29" s="12">
        <f t="shared" si="17"/>
        <v>-6.4800494904504929E-2</v>
      </c>
      <c r="T29" s="9">
        <f t="shared" si="5"/>
        <v>1.5342344834921469</v>
      </c>
      <c r="U29" s="9">
        <f>Aly_mass_rate/Aly_Area/'Hydraulic Gradient'!T29</f>
        <v>2.1421874035613269</v>
      </c>
      <c r="V29" s="5">
        <f t="shared" si="6"/>
        <v>-0.30198106196289043</v>
      </c>
      <c r="W29" s="10">
        <f t="shared" si="7"/>
        <v>2.0914225703868721</v>
      </c>
      <c r="X29" s="9"/>
    </row>
    <row r="30" spans="1:24" x14ac:dyDescent="0.3">
      <c r="A30" s="4">
        <f t="shared" si="8"/>
        <v>270</v>
      </c>
      <c r="B30" s="5">
        <v>0</v>
      </c>
      <c r="C30" s="16">
        <f t="shared" si="18"/>
        <v>24994.206284011205</v>
      </c>
      <c r="D30" s="4">
        <f t="shared" si="9"/>
        <v>0</v>
      </c>
      <c r="E30" s="5">
        <f t="shared" si="10"/>
        <v>0.21457140023065627</v>
      </c>
      <c r="F30" s="6">
        <f t="shared" si="19"/>
        <v>1.8601475136283034E-5</v>
      </c>
      <c r="G30" s="15">
        <f t="shared" si="14"/>
        <v>522.08904013346876</v>
      </c>
      <c r="H30" s="11">
        <f t="shared" si="1"/>
        <v>9.63460178962946E-2</v>
      </c>
      <c r="I30" s="12">
        <f t="shared" si="15"/>
        <v>3.7514413763850541E-5</v>
      </c>
      <c r="J30" s="7">
        <f t="shared" si="11"/>
        <v>1.5342145549583937</v>
      </c>
      <c r="K30" s="8">
        <f>ESI_mass_rate/ESI_Area/'Hydraulic Gradient'!J30</f>
        <v>2.1422152293004579</v>
      </c>
      <c r="L30" s="16">
        <f t="shared" si="12"/>
        <v>24994.206388205515</v>
      </c>
      <c r="M30" s="4">
        <f t="shared" si="2"/>
        <v>0</v>
      </c>
      <c r="N30" s="5">
        <f t="shared" si="3"/>
        <v>0.21456917999512162</v>
      </c>
      <c r="O30" s="6">
        <f t="shared" si="20"/>
        <v>1.5936985647166774E-5</v>
      </c>
      <c r="P30" s="15">
        <f t="shared" si="13"/>
        <v>521.74986608371387</v>
      </c>
      <c r="Q30" s="11">
        <f t="shared" si="4"/>
        <v>0</v>
      </c>
      <c r="R30" s="13">
        <f t="shared" si="16"/>
        <v>4.9668465076536171E-6</v>
      </c>
      <c r="S30" s="12">
        <f t="shared" si="17"/>
        <v>-6.4799297714921558E-2</v>
      </c>
      <c r="T30" s="9">
        <f t="shared" si="5"/>
        <v>1.5342310106576282</v>
      </c>
      <c r="U30" s="9">
        <f>Aly_mass_rate/Aly_Area/'Hydraulic Gradient'!T30</f>
        <v>2.1421922525458075</v>
      </c>
      <c r="V30" s="5">
        <f t="shared" si="6"/>
        <v>-0.30197479968164204</v>
      </c>
      <c r="W30" s="10">
        <f t="shared" si="7"/>
        <v>2.0914662517950426</v>
      </c>
      <c r="X30" s="9"/>
    </row>
    <row r="31" spans="1:24" x14ac:dyDescent="0.3">
      <c r="A31" s="4">
        <f t="shared" si="8"/>
        <v>280</v>
      </c>
      <c r="B31" s="5">
        <v>0</v>
      </c>
      <c r="C31" s="16">
        <f t="shared" si="18"/>
        <v>24993.991693442993</v>
      </c>
      <c r="D31" s="4">
        <f t="shared" si="9"/>
        <v>0</v>
      </c>
      <c r="E31" s="5">
        <f t="shared" si="10"/>
        <v>0.21457196712103699</v>
      </c>
      <c r="F31" s="6">
        <f t="shared" si="19"/>
        <v>1.8601090618901211E-5</v>
      </c>
      <c r="G31" s="15">
        <f t="shared" si="14"/>
        <v>522.16579832156549</v>
      </c>
      <c r="H31" s="11">
        <f t="shared" si="1"/>
        <v>9.6346526982807171E-2</v>
      </c>
      <c r="I31" s="12">
        <f t="shared" si="15"/>
        <v>3.7513638290719756E-5</v>
      </c>
      <c r="J31" s="7">
        <f t="shared" si="11"/>
        <v>1.5342105017206389</v>
      </c>
      <c r="K31" s="8">
        <f>ESI_mass_rate/ESI_Area/'Hydraulic Gradient'!J31</f>
        <v>2.1422208888286889</v>
      </c>
      <c r="L31" s="16">
        <f t="shared" si="12"/>
        <v>24993.991802603068</v>
      </c>
      <c r="M31" s="4">
        <f t="shared" si="2"/>
        <v>0</v>
      </c>
      <c r="N31" s="5">
        <f t="shared" si="3"/>
        <v>0.21456966568681327</v>
      </c>
      <c r="O31" s="6">
        <f t="shared" si="20"/>
        <v>1.5936758631446333E-5</v>
      </c>
      <c r="P31" s="15">
        <f t="shared" si="13"/>
        <v>521.81465921762356</v>
      </c>
      <c r="Q31" s="11">
        <f t="shared" si="4"/>
        <v>0</v>
      </c>
      <c r="R31" s="13">
        <f t="shared" si="16"/>
        <v>4.9666832621517467E-6</v>
      </c>
      <c r="S31" s="12">
        <f t="shared" si="17"/>
        <v>-6.479810059300288E-2</v>
      </c>
      <c r="T31" s="9">
        <f t="shared" si="5"/>
        <v>1.5342275378882984</v>
      </c>
      <c r="U31" s="9">
        <f>Aly_mass_rate/Aly_Area/'Hydraulic Gradient'!T31</f>
        <v>2.1421971014612193</v>
      </c>
      <c r="V31" s="5">
        <f t="shared" si="6"/>
        <v>-0.30196853774917537</v>
      </c>
      <c r="W31" s="10">
        <f t="shared" si="7"/>
        <v>2.0915099325935658</v>
      </c>
      <c r="X31" s="9"/>
    </row>
    <row r="32" spans="1:24" x14ac:dyDescent="0.3">
      <c r="A32" s="4">
        <f t="shared" si="8"/>
        <v>290</v>
      </c>
      <c r="B32" s="5">
        <v>0</v>
      </c>
      <c r="C32" s="16">
        <f t="shared" si="18"/>
        <v>24993.777102308286</v>
      </c>
      <c r="D32" s="4">
        <f t="shared" si="9"/>
        <v>0</v>
      </c>
      <c r="E32" s="5">
        <f t="shared" si="10"/>
        <v>0.21457253399970025</v>
      </c>
      <c r="F32" s="6">
        <f t="shared" si="19"/>
        <v>1.8600706136548622E-5</v>
      </c>
      <c r="G32" s="15">
        <f t="shared" si="14"/>
        <v>522.2425545442826</v>
      </c>
      <c r="H32" s="11">
        <f t="shared" si="1"/>
        <v>9.6347036060141944E-2</v>
      </c>
      <c r="I32" s="12">
        <f t="shared" si="15"/>
        <v>3.7512862888233986E-5</v>
      </c>
      <c r="J32" s="7">
        <f t="shared" si="11"/>
        <v>1.5342064485880755</v>
      </c>
      <c r="K32" s="8">
        <f>ESI_mass_rate/ESI_Area/'Hydraulic Gradient'!J32</f>
        <v>2.1422265482399436</v>
      </c>
      <c r="L32" s="16">
        <f t="shared" si="12"/>
        <v>24993.777216515165</v>
      </c>
      <c r="M32" s="4">
        <f t="shared" si="2"/>
        <v>0</v>
      </c>
      <c r="N32" s="5">
        <f t="shared" si="3"/>
        <v>0.21457015137158672</v>
      </c>
      <c r="O32" s="6">
        <f t="shared" si="20"/>
        <v>1.5936531628861855E-5</v>
      </c>
      <c r="P32" s="15">
        <f t="shared" si="13"/>
        <v>521.87945115464004</v>
      </c>
      <c r="Q32" s="11">
        <f t="shared" si="4"/>
        <v>0</v>
      </c>
      <c r="R32" s="13">
        <f t="shared" si="16"/>
        <v>4.9665200285300114E-6</v>
      </c>
      <c r="S32" s="12">
        <f t="shared" si="17"/>
        <v>-6.4796903536545492E-2</v>
      </c>
      <c r="T32" s="9">
        <f t="shared" si="5"/>
        <v>1.5342240651841532</v>
      </c>
      <c r="U32" s="9">
        <f>Aly_mass_rate/Aly_Area/'Hydraulic Gradient'!T32</f>
        <v>2.142201950307566</v>
      </c>
      <c r="V32" s="5">
        <f t="shared" si="6"/>
        <v>-0.30196227616545829</v>
      </c>
      <c r="W32" s="10">
        <f t="shared" si="7"/>
        <v>2.0915536127824765</v>
      </c>
      <c r="X32" s="9"/>
    </row>
    <row r="33" spans="1:24" x14ac:dyDescent="0.3">
      <c r="A33" s="4">
        <f t="shared" si="8"/>
        <v>300</v>
      </c>
      <c r="B33" s="5">
        <v>0</v>
      </c>
      <c r="C33" s="16">
        <f t="shared" si="18"/>
        <v>24993.562510607098</v>
      </c>
      <c r="D33" s="4">
        <f t="shared" si="9"/>
        <v>0</v>
      </c>
      <c r="E33" s="5">
        <f t="shared" si="10"/>
        <v>0.21457310086664669</v>
      </c>
      <c r="F33" s="6">
        <f t="shared" si="19"/>
        <v>1.8600321680467967E-5</v>
      </c>
      <c r="G33" s="15">
        <f t="shared" si="14"/>
        <v>522.31930880177595</v>
      </c>
      <c r="H33" s="11">
        <f t="shared" si="1"/>
        <v>9.6347545128299503E-2</v>
      </c>
      <c r="I33" s="12">
        <f t="shared" si="15"/>
        <v>3.7512087538731949E-5</v>
      </c>
      <c r="J33" s="7">
        <f t="shared" si="11"/>
        <v>1.5342023955606954</v>
      </c>
      <c r="K33" s="8">
        <f>ESI_mass_rate/ESI_Area/'Hydraulic Gradient'!J33</f>
        <v>2.1422322075342319</v>
      </c>
      <c r="L33" s="16">
        <f t="shared" si="12"/>
        <v>24993.562629941811</v>
      </c>
      <c r="M33" s="4">
        <f t="shared" si="2"/>
        <v>0</v>
      </c>
      <c r="N33" s="5">
        <f t="shared" si="3"/>
        <v>0.21457063704944232</v>
      </c>
      <c r="O33" s="6">
        <f t="shared" si="20"/>
        <v>1.5936304637953794E-5</v>
      </c>
      <c r="P33" s="15">
        <f t="shared" si="13"/>
        <v>521.94424189483107</v>
      </c>
      <c r="Q33" s="11">
        <f t="shared" si="4"/>
        <v>0</v>
      </c>
      <c r="R33" s="13">
        <f t="shared" si="16"/>
        <v>4.9663568063326339E-6</v>
      </c>
      <c r="S33" s="12">
        <f t="shared" si="17"/>
        <v>-6.4795706547740139E-2</v>
      </c>
      <c r="T33" s="9">
        <f t="shared" si="5"/>
        <v>1.5342205925451895</v>
      </c>
      <c r="U33" s="9">
        <f>Aly_mass_rate/Aly_Area/'Hydraulic Gradient'!T33</f>
        <v>2.1422067990848523</v>
      </c>
      <c r="V33" s="5">
        <f t="shared" si="6"/>
        <v>-0.30195601493045826</v>
      </c>
      <c r="W33" s="10">
        <f t="shared" si="7"/>
        <v>2.0915972923618105</v>
      </c>
      <c r="X33" s="9"/>
    </row>
    <row r="34" spans="1:24" x14ac:dyDescent="0.3">
      <c r="A34" s="4">
        <f t="shared" si="8"/>
        <v>310</v>
      </c>
      <c r="B34" s="5">
        <v>0</v>
      </c>
      <c r="C34" s="16">
        <f t="shared" si="18"/>
        <v>24993.347918339437</v>
      </c>
      <c r="D34" s="4">
        <f t="shared" si="9"/>
        <v>0</v>
      </c>
      <c r="E34" s="5">
        <f t="shared" si="10"/>
        <v>0.21457366772187736</v>
      </c>
      <c r="F34" s="6">
        <f t="shared" si="19"/>
        <v>1.8599937256497439E-5</v>
      </c>
      <c r="G34" s="15">
        <f t="shared" si="14"/>
        <v>522.39606109419526</v>
      </c>
      <c r="H34" s="11">
        <f t="shared" si="1"/>
        <v>9.6348054187280679E-2</v>
      </c>
      <c r="I34" s="12">
        <f t="shared" si="15"/>
        <v>3.7511312253987844E-5</v>
      </c>
      <c r="J34" s="7">
        <f t="shared" si="11"/>
        <v>1.5341983426384904</v>
      </c>
      <c r="K34" s="8">
        <f>ESI_mass_rate/ESI_Area/'Hydraulic Gradient'!J34</f>
        <v>2.1422378667115631</v>
      </c>
      <c r="L34" s="16">
        <f t="shared" si="12"/>
        <v>24993.348042883012</v>
      </c>
      <c r="M34" s="4">
        <f t="shared" si="2"/>
        <v>0</v>
      </c>
      <c r="N34" s="5">
        <f t="shared" si="3"/>
        <v>0.21457112272038065</v>
      </c>
      <c r="O34" s="6">
        <f t="shared" si="20"/>
        <v>1.5936077663100792E-5</v>
      </c>
      <c r="P34" s="15">
        <f t="shared" si="13"/>
        <v>522.00903143826292</v>
      </c>
      <c r="Q34" s="11">
        <f t="shared" si="4"/>
        <v>0</v>
      </c>
      <c r="R34" s="13">
        <f t="shared" si="16"/>
        <v>4.9661935969232422E-6</v>
      </c>
      <c r="S34" s="12">
        <f t="shared" si="17"/>
        <v>-6.4794509625482014E-2</v>
      </c>
      <c r="T34" s="9">
        <f t="shared" si="5"/>
        <v>1.5342171199714034</v>
      </c>
      <c r="U34" s="9">
        <f>Aly_mass_rate/Aly_Area/'Hydraulic Gradient'!T34</f>
        <v>2.1422116477930815</v>
      </c>
      <c r="V34" s="5">
        <f t="shared" si="6"/>
        <v>-0.30194975404414304</v>
      </c>
      <c r="W34" s="10">
        <f t="shared" si="7"/>
        <v>2.0916409713316031</v>
      </c>
      <c r="X34" s="9"/>
    </row>
    <row r="35" spans="1:24" x14ac:dyDescent="0.3">
      <c r="A35" s="4">
        <f t="shared" si="8"/>
        <v>320</v>
      </c>
      <c r="B35" s="5">
        <v>0</v>
      </c>
      <c r="C35" s="16">
        <f t="shared" si="18"/>
        <v>24993.133325505321</v>
      </c>
      <c r="D35" s="4">
        <f t="shared" si="9"/>
        <v>0</v>
      </c>
      <c r="E35" s="5">
        <f t="shared" si="10"/>
        <v>0.21457423456539318</v>
      </c>
      <c r="F35" s="6">
        <f t="shared" si="19"/>
        <v>1.8599552863177489E-5</v>
      </c>
      <c r="G35" s="15">
        <f t="shared" si="14"/>
        <v>522.47281142169174</v>
      </c>
      <c r="H35" s="11">
        <f t="shared" si="1"/>
        <v>9.6348563237086265E-2</v>
      </c>
      <c r="I35" s="12">
        <f t="shared" si="15"/>
        <v>3.751053703105811E-5</v>
      </c>
      <c r="J35" s="7">
        <f t="shared" si="11"/>
        <v>1.5341942898214522</v>
      </c>
      <c r="K35" s="8">
        <f>ESI_mass_rate/ESI_Area/'Hydraulic Gradient'!J35</f>
        <v>2.1422435257719465</v>
      </c>
      <c r="L35" s="16">
        <f t="shared" si="12"/>
        <v>24993.133455338779</v>
      </c>
      <c r="M35" s="4">
        <f t="shared" si="2"/>
        <v>0</v>
      </c>
      <c r="N35" s="5">
        <f t="shared" si="3"/>
        <v>0.21457160838440195</v>
      </c>
      <c r="O35" s="6">
        <f t="shared" si="20"/>
        <v>1.593585069846466E-5</v>
      </c>
      <c r="P35" s="15">
        <f t="shared" si="13"/>
        <v>522.07381978500121</v>
      </c>
      <c r="Q35" s="11">
        <f t="shared" si="4"/>
        <v>0</v>
      </c>
      <c r="R35" s="13">
        <f t="shared" si="16"/>
        <v>4.9660303984815212E-6</v>
      </c>
      <c r="S35" s="12">
        <f t="shared" si="17"/>
        <v>-6.4793312768666317E-2</v>
      </c>
      <c r="T35" s="9">
        <f t="shared" si="5"/>
        <v>1.5342136474627917</v>
      </c>
      <c r="U35" s="9">
        <f>Aly_mass_rate/Aly_Area/'Hydraulic Gradient'!T35</f>
        <v>2.142216496432257</v>
      </c>
      <c r="V35" s="5">
        <f t="shared" si="6"/>
        <v>-0.30194349350648014</v>
      </c>
      <c r="W35" s="10">
        <f t="shared" si="7"/>
        <v>2.0916846496918895</v>
      </c>
      <c r="X35" s="9"/>
    </row>
    <row r="36" spans="1:24" x14ac:dyDescent="0.3">
      <c r="A36" s="4">
        <f t="shared" si="8"/>
        <v>330</v>
      </c>
      <c r="B36" s="5">
        <v>0</v>
      </c>
      <c r="C36" s="16">
        <f t="shared" si="18"/>
        <v>24992.918732104754</v>
      </c>
      <c r="D36" s="4">
        <f t="shared" si="9"/>
        <v>0</v>
      </c>
      <c r="E36" s="5">
        <f t="shared" si="10"/>
        <v>0.21457480139719509</v>
      </c>
      <c r="F36" s="6">
        <f t="shared" si="19"/>
        <v>1.8599168500508129E-5</v>
      </c>
      <c r="G36" s="15">
        <f t="shared" si="14"/>
        <v>522.54955978441672</v>
      </c>
      <c r="H36" s="11">
        <f t="shared" si="1"/>
        <v>9.6349072277716954E-2</v>
      </c>
      <c r="I36" s="12">
        <f t="shared" si="15"/>
        <v>3.750976186994276E-5</v>
      </c>
      <c r="J36" s="7">
        <f t="shared" si="11"/>
        <v>1.534190237109573</v>
      </c>
      <c r="K36" s="8">
        <f>ESI_mass_rate/ESI_Area/'Hydraulic Gradient'!J36</f>
        <v>2.1422491847153911</v>
      </c>
      <c r="L36" s="16">
        <f t="shared" si="12"/>
        <v>24992.918867309112</v>
      </c>
      <c r="M36" s="4">
        <f t="shared" si="2"/>
        <v>0</v>
      </c>
      <c r="N36" s="5">
        <f t="shared" si="3"/>
        <v>0.21457209404150654</v>
      </c>
      <c r="O36" s="6">
        <f t="shared" si="20"/>
        <v>1.5935623745504935E-5</v>
      </c>
      <c r="P36" s="15">
        <f t="shared" si="13"/>
        <v>522.13860693511458</v>
      </c>
      <c r="Q36" s="11">
        <f t="shared" si="4"/>
        <v>0</v>
      </c>
      <c r="R36" s="13">
        <f t="shared" si="16"/>
        <v>4.9658672114614177E-6</v>
      </c>
      <c r="S36" s="12">
        <f t="shared" si="17"/>
        <v>-6.4792115980582141E-2</v>
      </c>
      <c r="T36" s="9">
        <f t="shared" si="5"/>
        <v>1.5342101750193502</v>
      </c>
      <c r="U36" s="9">
        <f>Aly_mass_rate/Aly_Area/'Hydraulic Gradient'!T36</f>
        <v>2.1422213450023841</v>
      </c>
      <c r="V36" s="5">
        <f t="shared" si="6"/>
        <v>-0.30193723331743721</v>
      </c>
      <c r="W36" s="10">
        <f t="shared" si="7"/>
        <v>2.0917283274427039</v>
      </c>
      <c r="X36" s="9"/>
    </row>
    <row r="37" spans="1:24" x14ac:dyDescent="0.3">
      <c r="A37" s="4">
        <f t="shared" si="8"/>
        <v>340</v>
      </c>
      <c r="B37" s="5">
        <v>0</v>
      </c>
      <c r="C37" s="16">
        <f t="shared" si="18"/>
        <v>24992.704138137753</v>
      </c>
      <c r="D37" s="4">
        <f t="shared" si="9"/>
        <v>0</v>
      </c>
      <c r="E37" s="5">
        <f t="shared" si="10"/>
        <v>0.21457536821728398</v>
      </c>
      <c r="F37" s="6">
        <f t="shared" si="19"/>
        <v>1.8598784167029793E-5</v>
      </c>
      <c r="G37" s="15">
        <f t="shared" si="14"/>
        <v>522.62630618252285</v>
      </c>
      <c r="H37" s="11">
        <f t="shared" si="1"/>
        <v>9.6349581309173496E-2</v>
      </c>
      <c r="I37" s="12">
        <f t="shared" si="15"/>
        <v>3.750898676769824E-5</v>
      </c>
      <c r="J37" s="7">
        <f t="shared" si="11"/>
        <v>1.5341861845028446</v>
      </c>
      <c r="K37" s="8">
        <f>ESI_mass_rate/ESI_Area/'Hydraulic Gradient'!J37</f>
        <v>2.1422548435419064</v>
      </c>
      <c r="L37" s="16">
        <f t="shared" si="12"/>
        <v>24992.704278794023</v>
      </c>
      <c r="M37" s="4">
        <f t="shared" si="2"/>
        <v>0</v>
      </c>
      <c r="N37" s="5">
        <f t="shared" si="3"/>
        <v>0.21457257969169502</v>
      </c>
      <c r="O37" s="6">
        <f t="shared" si="20"/>
        <v>1.5935396810059826E-5</v>
      </c>
      <c r="P37" s="15">
        <f t="shared" si="13"/>
        <v>522.20339288866842</v>
      </c>
      <c r="Q37" s="11">
        <f t="shared" si="4"/>
        <v>0</v>
      </c>
      <c r="R37" s="13">
        <f t="shared" si="16"/>
        <v>4.9657040376813024E-6</v>
      </c>
      <c r="S37" s="12">
        <f t="shared" si="17"/>
        <v>-6.4790919257927862E-2</v>
      </c>
      <c r="T37" s="9">
        <f t="shared" si="5"/>
        <v>1.5342067026410757</v>
      </c>
      <c r="U37" s="9">
        <f>Aly_mass_rate/Aly_Area/'Hydraulic Gradient'!T37</f>
        <v>2.1422261935034661</v>
      </c>
      <c r="V37" s="5">
        <f t="shared" si="6"/>
        <v>-0.30193097347698217</v>
      </c>
      <c r="W37" s="10">
        <f t="shared" si="7"/>
        <v>2.0917720045840831</v>
      </c>
      <c r="X37" s="9"/>
    </row>
    <row r="38" spans="1:24" x14ac:dyDescent="0.3">
      <c r="A38" s="4">
        <f t="shared" si="8"/>
        <v>350</v>
      </c>
      <c r="B38" s="5">
        <v>0</v>
      </c>
      <c r="C38" s="16">
        <f t="shared" si="18"/>
        <v>24992.48954360433</v>
      </c>
      <c r="D38" s="4">
        <f t="shared" si="9"/>
        <v>0</v>
      </c>
      <c r="E38" s="5">
        <f t="shared" si="10"/>
        <v>0.21457593502566086</v>
      </c>
      <c r="F38" s="6">
        <f t="shared" si="19"/>
        <v>1.8598399865661589E-5</v>
      </c>
      <c r="G38" s="15">
        <f t="shared" si="14"/>
        <v>522.70305061615977</v>
      </c>
      <c r="H38" s="11">
        <f t="shared" si="1"/>
        <v>9.6350090331456653E-2</v>
      </c>
      <c r="I38" s="12">
        <f t="shared" si="15"/>
        <v>3.7508211730211631E-5</v>
      </c>
      <c r="J38" s="7">
        <f t="shared" si="11"/>
        <v>1.534182132001259</v>
      </c>
      <c r="K38" s="8">
        <f>ESI_mass_rate/ESI_Area/'Hydraulic Gradient'!J38</f>
        <v>2.1422605022515011</v>
      </c>
      <c r="L38" s="16">
        <f t="shared" si="12"/>
        <v>24992.489689793518</v>
      </c>
      <c r="M38" s="4">
        <f t="shared" si="2"/>
        <v>0</v>
      </c>
      <c r="N38" s="5">
        <f t="shared" si="3"/>
        <v>0.21457306533496776</v>
      </c>
      <c r="O38" s="6">
        <f t="shared" si="20"/>
        <v>1.593516988483158E-5</v>
      </c>
      <c r="P38" s="15">
        <f t="shared" si="13"/>
        <v>522.26817764572934</v>
      </c>
      <c r="Q38" s="11">
        <f t="shared" si="4"/>
        <v>0</v>
      </c>
      <c r="R38" s="13">
        <f t="shared" si="16"/>
        <v>4.965540874866131E-6</v>
      </c>
      <c r="S38" s="12">
        <f t="shared" si="17"/>
        <v>-6.4789722601795538E-2</v>
      </c>
      <c r="T38" s="9">
        <f t="shared" si="5"/>
        <v>1.5342032303279645</v>
      </c>
      <c r="U38" s="9">
        <f>Aly_mass_rate/Aly_Area/'Hydraulic Gradient'!T38</f>
        <v>2.1422310419355068</v>
      </c>
      <c r="V38" s="5">
        <f t="shared" si="6"/>
        <v>-0.30192471398508225</v>
      </c>
      <c r="W38" s="10">
        <f t="shared" si="7"/>
        <v>2.0918156811160618</v>
      </c>
      <c r="X38" s="9"/>
    </row>
    <row r="39" spans="1:24" x14ac:dyDescent="0.3">
      <c r="A39" s="4">
        <f t="shared" si="8"/>
        <v>360</v>
      </c>
      <c r="B39" s="5">
        <v>0</v>
      </c>
      <c r="C39" s="16">
        <f t="shared" si="18"/>
        <v>24992.274948504491</v>
      </c>
      <c r="D39" s="4">
        <f t="shared" si="9"/>
        <v>0</v>
      </c>
      <c r="E39" s="5">
        <f t="shared" si="10"/>
        <v>0.2145765018223266</v>
      </c>
      <c r="F39" s="6">
        <f t="shared" si="19"/>
        <v>1.8598015592024867E-5</v>
      </c>
      <c r="G39" s="15">
        <f t="shared" si="14"/>
        <v>522.77979308548163</v>
      </c>
      <c r="H39" s="11">
        <f t="shared" si="1"/>
        <v>9.6350599344567189E-2</v>
      </c>
      <c r="I39" s="12">
        <f t="shared" si="15"/>
        <v>3.7507436748652318E-5</v>
      </c>
      <c r="J39" s="7">
        <f t="shared" si="11"/>
        <v>1.5341780796048079</v>
      </c>
      <c r="K39" s="8">
        <f>ESI_mass_rate/ESI_Area/'Hydraulic Gradient'!J39</f>
        <v>2.1422661608441844</v>
      </c>
      <c r="L39" s="16">
        <f t="shared" si="12"/>
        <v>24992.275100307601</v>
      </c>
      <c r="M39" s="4">
        <f t="shared" si="2"/>
        <v>0</v>
      </c>
      <c r="N39" s="5">
        <f t="shared" si="3"/>
        <v>0.21457355097132499</v>
      </c>
      <c r="O39" s="6">
        <f t="shared" si="20"/>
        <v>1.5934942972739298E-5</v>
      </c>
      <c r="P39" s="15">
        <f t="shared" si="13"/>
        <v>522.33296120636498</v>
      </c>
      <c r="Q39" s="11">
        <f t="shared" si="4"/>
        <v>0</v>
      </c>
      <c r="R39" s="13">
        <f t="shared" si="16"/>
        <v>4.9653777239246251E-6</v>
      </c>
      <c r="S39" s="12">
        <f t="shared" si="17"/>
        <v>-6.4788526013277281E-2</v>
      </c>
      <c r="T39" s="9">
        <f t="shared" si="5"/>
        <v>1.5341997580800126</v>
      </c>
      <c r="U39" s="9">
        <f>Aly_mass_rate/Aly_Area/'Hydraulic Gradient'!T39</f>
        <v>2.1422358902985108</v>
      </c>
      <c r="V39" s="5">
        <f t="shared" si="6"/>
        <v>-0.30191845484170526</v>
      </c>
      <c r="W39" s="10">
        <f t="shared" si="7"/>
        <v>2.091859357038675</v>
      </c>
      <c r="X39" s="9"/>
    </row>
    <row r="40" spans="1:24" x14ac:dyDescent="0.3">
      <c r="A40" s="4">
        <f t="shared" si="8"/>
        <v>370</v>
      </c>
      <c r="B40" s="5">
        <v>0</v>
      </c>
      <c r="C40" s="16">
        <f t="shared" si="18"/>
        <v>24992.060352838253</v>
      </c>
      <c r="D40" s="4">
        <f t="shared" si="9"/>
        <v>0</v>
      </c>
      <c r="E40" s="5">
        <f t="shared" si="10"/>
        <v>0.21457706860728193</v>
      </c>
      <c r="F40" s="6">
        <f t="shared" si="19"/>
        <v>1.8597631349038728E-5</v>
      </c>
      <c r="G40" s="15">
        <f t="shared" si="14"/>
        <v>522.85653359063963</v>
      </c>
      <c r="H40" s="11">
        <f t="shared" si="1"/>
        <v>9.6351108348505743E-2</v>
      </c>
      <c r="I40" s="12">
        <f t="shared" si="15"/>
        <v>3.7506661828907389E-5</v>
      </c>
      <c r="J40" s="7">
        <f t="shared" si="11"/>
        <v>1.5341740273134832</v>
      </c>
      <c r="K40" s="8">
        <f>ESI_mass_rate/ESI_Area/'Hydraulic Gradient'!J40</f>
        <v>2.1422718193199666</v>
      </c>
      <c r="L40" s="16">
        <f t="shared" si="12"/>
        <v>24992.060510336287</v>
      </c>
      <c r="M40" s="4">
        <f t="shared" si="2"/>
        <v>0</v>
      </c>
      <c r="N40" s="5">
        <f t="shared" si="3"/>
        <v>0.21457403660076732</v>
      </c>
      <c r="O40" s="6">
        <f t="shared" si="20"/>
        <v>1.5934716075242528E-5</v>
      </c>
      <c r="P40" s="15">
        <f t="shared" si="13"/>
        <v>522.39774357063948</v>
      </c>
      <c r="Q40" s="11">
        <f t="shared" si="4"/>
        <v>0</v>
      </c>
      <c r="R40" s="13">
        <f t="shared" si="16"/>
        <v>4.9652145853106504E-6</v>
      </c>
      <c r="S40" s="12">
        <f t="shared" si="17"/>
        <v>-6.4787329489071732E-2</v>
      </c>
      <c r="T40" s="9">
        <f t="shared" si="5"/>
        <v>1.5341962858972167</v>
      </c>
      <c r="U40" s="9">
        <f>Aly_mass_rate/Aly_Area/'Hydraulic Gradient'!T40</f>
        <v>2.1422407385924815</v>
      </c>
      <c r="V40" s="5">
        <f t="shared" si="6"/>
        <v>-0.30191219604681901</v>
      </c>
      <c r="W40" s="10">
        <f t="shared" si="7"/>
        <v>2.0919030323519583</v>
      </c>
      <c r="X40" s="9"/>
    </row>
    <row r="41" spans="1:24" x14ac:dyDescent="0.3">
      <c r="A41" s="4">
        <f t="shared" si="8"/>
        <v>380</v>
      </c>
      <c r="B41" s="5">
        <v>0</v>
      </c>
      <c r="C41" s="16">
        <f t="shared" si="18"/>
        <v>24991.845756605628</v>
      </c>
      <c r="D41" s="4">
        <f t="shared" si="9"/>
        <v>0</v>
      </c>
      <c r="E41" s="5">
        <f t="shared" si="10"/>
        <v>0.21457763538052813</v>
      </c>
      <c r="F41" s="6">
        <f t="shared" si="19"/>
        <v>1.8597247139622269E-5</v>
      </c>
      <c r="G41" s="15">
        <f t="shared" si="14"/>
        <v>522.93327213178191</v>
      </c>
      <c r="H41" s="11">
        <f t="shared" si="1"/>
        <v>9.635161734327323E-2</v>
      </c>
      <c r="I41" s="12">
        <f t="shared" si="15"/>
        <v>3.7505886976863926E-5</v>
      </c>
      <c r="J41" s="7">
        <f t="shared" si="11"/>
        <v>1.5341699751272768</v>
      </c>
      <c r="K41" s="8">
        <f>ESI_mass_rate/ESI_Area/'Hydraulic Gradient'!J41</f>
        <v>2.142277477678856</v>
      </c>
      <c r="L41" s="16">
        <f t="shared" si="12"/>
        <v>24991.845919879575</v>
      </c>
      <c r="M41" s="4">
        <f t="shared" si="2"/>
        <v>0</v>
      </c>
      <c r="N41" s="5">
        <f t="shared" si="3"/>
        <v>0.2145745222232949</v>
      </c>
      <c r="O41" s="6">
        <f t="shared" si="20"/>
        <v>1.5934489189422172E-5</v>
      </c>
      <c r="P41" s="15">
        <f t="shared" si="13"/>
        <v>522.4625247386216</v>
      </c>
      <c r="Q41" s="11">
        <f t="shared" si="4"/>
        <v>0</v>
      </c>
      <c r="R41" s="13">
        <f t="shared" si="16"/>
        <v>4.9650514581136905E-6</v>
      </c>
      <c r="S41" s="12">
        <f t="shared" si="17"/>
        <v>-6.4786133033565979E-2</v>
      </c>
      <c r="T41" s="9">
        <f t="shared" si="5"/>
        <v>1.5341928137795731</v>
      </c>
      <c r="U41" s="9">
        <f>Aly_mass_rate/Aly_Area/'Hydraulic Gradient'!T41</f>
        <v>2.1422455868174235</v>
      </c>
      <c r="V41" s="5">
        <f t="shared" si="6"/>
        <v>-0.30190593760039103</v>
      </c>
      <c r="W41" s="10">
        <f t="shared" si="7"/>
        <v>2.0919467070559459</v>
      </c>
      <c r="X41" s="9"/>
    </row>
    <row r="42" spans="1:24" x14ac:dyDescent="0.3">
      <c r="A42" s="4">
        <f t="shared" si="8"/>
        <v>390</v>
      </c>
      <c r="B42" s="5">
        <v>0</v>
      </c>
      <c r="C42" s="16">
        <f t="shared" si="18"/>
        <v>24991.63115980662</v>
      </c>
      <c r="D42" s="4">
        <f t="shared" si="9"/>
        <v>0</v>
      </c>
      <c r="E42" s="5">
        <f t="shared" si="10"/>
        <v>0.21457820214206585</v>
      </c>
      <c r="F42" s="6">
        <f t="shared" si="19"/>
        <v>1.8596862957937289E-5</v>
      </c>
      <c r="G42" s="15">
        <f t="shared" si="14"/>
        <v>523.01000870906239</v>
      </c>
      <c r="H42" s="11">
        <f t="shared" si="1"/>
        <v>9.6352126328870288E-2</v>
      </c>
      <c r="I42" s="12">
        <f t="shared" si="15"/>
        <v>3.7505112180747738E-5</v>
      </c>
      <c r="J42" s="7">
        <f t="shared" si="11"/>
        <v>1.5341659230461808</v>
      </c>
      <c r="K42" s="8">
        <f>ESI_mass_rate/ESI_Area/'Hydraulic Gradient'!J42</f>
        <v>2.1422831359208616</v>
      </c>
      <c r="L42" s="16">
        <f t="shared" si="12"/>
        <v>24991.631328937474</v>
      </c>
      <c r="M42" s="4">
        <f t="shared" si="2"/>
        <v>0</v>
      </c>
      <c r="N42" s="5">
        <f t="shared" si="3"/>
        <v>0.21457500783890848</v>
      </c>
      <c r="O42" s="6">
        <f t="shared" si="20"/>
        <v>1.5934262318197332E-5</v>
      </c>
      <c r="P42" s="15">
        <f t="shared" si="13"/>
        <v>522.52730471037773</v>
      </c>
      <c r="Q42" s="11">
        <f t="shared" si="4"/>
        <v>0</v>
      </c>
      <c r="R42" s="13">
        <f t="shared" si="16"/>
        <v>4.9648883432423932E-6</v>
      </c>
      <c r="S42" s="12">
        <f t="shared" si="17"/>
        <v>-6.4784936644557048E-2</v>
      </c>
      <c r="T42" s="9">
        <f t="shared" si="5"/>
        <v>1.5341893417270782</v>
      </c>
      <c r="U42" s="9">
        <f>Aly_mass_rate/Aly_Area/'Hydraulic Gradient'!T42</f>
        <v>2.1422504349733402</v>
      </c>
      <c r="V42" s="5">
        <f t="shared" si="6"/>
        <v>-0.30189967950238916</v>
      </c>
      <c r="W42" s="10">
        <f t="shared" si="7"/>
        <v>2.0919903811506737</v>
      </c>
      <c r="X42" s="9"/>
    </row>
    <row r="43" spans="1:24" x14ac:dyDescent="0.3">
      <c r="A43" s="4">
        <f t="shared" si="8"/>
        <v>400</v>
      </c>
      <c r="B43" s="5">
        <v>0</v>
      </c>
      <c r="C43" s="16">
        <f t="shared" si="18"/>
        <v>24991.416562441249</v>
      </c>
      <c r="D43" s="4">
        <f t="shared" si="9"/>
        <v>0</v>
      </c>
      <c r="E43" s="5">
        <f t="shared" si="10"/>
        <v>0.21457876889189612</v>
      </c>
      <c r="F43" s="6">
        <f t="shared" si="19"/>
        <v>1.8596478805443345E-5</v>
      </c>
      <c r="G43" s="15">
        <f t="shared" si="14"/>
        <v>523.08674332263388</v>
      </c>
      <c r="H43" s="11">
        <f t="shared" si="1"/>
        <v>9.635263530529764E-2</v>
      </c>
      <c r="I43" s="12">
        <f t="shared" si="15"/>
        <v>3.7504337443502393E-5</v>
      </c>
      <c r="J43" s="7">
        <f t="shared" si="11"/>
        <v>1.534161871070187</v>
      </c>
      <c r="K43" s="8">
        <f>ESI_mass_rate/ESI_Area/'Hydraulic Gradient'!J43</f>
        <v>2.1422887940459931</v>
      </c>
      <c r="L43" s="16">
        <f t="shared" si="12"/>
        <v>24991.416737509993</v>
      </c>
      <c r="M43" s="4">
        <f t="shared" si="2"/>
        <v>0</v>
      </c>
      <c r="N43" s="5">
        <f t="shared" si="3"/>
        <v>0.21457549344760818</v>
      </c>
      <c r="O43" s="6">
        <f t="shared" si="20"/>
        <v>1.5934035458648903E-5</v>
      </c>
      <c r="P43" s="15">
        <f t="shared" si="13"/>
        <v>522.59208348597349</v>
      </c>
      <c r="Q43" s="11">
        <f t="shared" si="4"/>
        <v>0</v>
      </c>
      <c r="R43" s="13">
        <f t="shared" si="16"/>
        <v>4.9647252397862777E-6</v>
      </c>
      <c r="S43" s="12">
        <f t="shared" si="17"/>
        <v>-6.4783740320940336E-2</v>
      </c>
      <c r="T43" s="9">
        <f t="shared" si="5"/>
        <v>1.5341858697397284</v>
      </c>
      <c r="U43" s="9">
        <f>Aly_mass_rate/Aly_Area/'Hydraulic Gradient'!T43</f>
        <v>2.1422552830602357</v>
      </c>
      <c r="V43" s="5">
        <f t="shared" si="6"/>
        <v>-0.30189342175278094</v>
      </c>
      <c r="W43" s="10">
        <f t="shared" si="7"/>
        <v>2.0920340546361778</v>
      </c>
      <c r="X43" s="9"/>
    </row>
    <row r="44" spans="1:24" x14ac:dyDescent="0.3">
      <c r="A44" s="4">
        <f t="shared" si="8"/>
        <v>410</v>
      </c>
      <c r="B44" s="5">
        <v>0</v>
      </c>
      <c r="C44" s="16">
        <f t="shared" si="18"/>
        <v>24991.201964509524</v>
      </c>
      <c r="D44" s="4">
        <f t="shared" si="9"/>
        <v>0</v>
      </c>
      <c r="E44" s="5">
        <f t="shared" si="10"/>
        <v>0.21457933563001982</v>
      </c>
      <c r="F44" s="6">
        <f t="shared" si="19"/>
        <v>1.8596094685059526E-5</v>
      </c>
      <c r="G44" s="15">
        <f t="shared" si="14"/>
        <v>523.16347597264576</v>
      </c>
      <c r="H44" s="11">
        <f t="shared" si="1"/>
        <v>9.635314427255609E-2</v>
      </c>
      <c r="I44" s="12">
        <f t="shared" si="15"/>
        <v>3.7503562771014966E-5</v>
      </c>
      <c r="J44" s="7">
        <f t="shared" si="11"/>
        <v>1.5341578191992871</v>
      </c>
      <c r="K44" s="8">
        <f>ESI_mass_rate/ESI_Area/'Hydraulic Gradient'!J44</f>
        <v>2.1422944520542604</v>
      </c>
      <c r="L44" s="16">
        <f t="shared" si="12"/>
        <v>24991.202145597133</v>
      </c>
      <c r="M44" s="4">
        <f t="shared" si="2"/>
        <v>0</v>
      </c>
      <c r="N44" s="5">
        <f t="shared" si="3"/>
        <v>0.21457597904939446</v>
      </c>
      <c r="O44" s="6">
        <f t="shared" si="20"/>
        <v>1.5933808612236436E-5</v>
      </c>
      <c r="P44" s="15">
        <f t="shared" si="13"/>
        <v>522.65686106547741</v>
      </c>
      <c r="Q44" s="11">
        <f t="shared" si="4"/>
        <v>0</v>
      </c>
      <c r="R44" s="13">
        <f t="shared" si="16"/>
        <v>4.9645621481991995E-6</v>
      </c>
      <c r="S44" s="12">
        <f t="shared" si="17"/>
        <v>-6.4782544066004338E-2</v>
      </c>
      <c r="T44" s="9">
        <f t="shared" si="5"/>
        <v>1.53418239781752</v>
      </c>
      <c r="U44" s="9">
        <f>Aly_mass_rate/Aly_Area/'Hydraulic Gradient'!T44</f>
        <v>2.142260131078114</v>
      </c>
      <c r="V44" s="5">
        <f t="shared" si="6"/>
        <v>-0.3018871643515339</v>
      </c>
      <c r="W44" s="10">
        <f t="shared" si="7"/>
        <v>2.0920777275124918</v>
      </c>
      <c r="X44" s="9"/>
    </row>
    <row r="45" spans="1:24" x14ac:dyDescent="0.3">
      <c r="A45" s="4">
        <f t="shared" si="8"/>
        <v>420</v>
      </c>
      <c r="B45" s="5">
        <v>0</v>
      </c>
      <c r="C45" s="16">
        <f t="shared" si="18"/>
        <v>24990.987366011457</v>
      </c>
      <c r="D45" s="4">
        <f t="shared" si="9"/>
        <v>0</v>
      </c>
      <c r="E45" s="5">
        <f t="shared" si="10"/>
        <v>0.21457990235643806</v>
      </c>
      <c r="F45" s="6">
        <f t="shared" si="19"/>
        <v>1.8595710596785841E-5</v>
      </c>
      <c r="G45" s="15">
        <f t="shared" si="14"/>
        <v>523.24020665924741</v>
      </c>
      <c r="H45" s="11">
        <f t="shared" si="1"/>
        <v>9.6353653230646444E-2</v>
      </c>
      <c r="I45" s="12">
        <f t="shared" si="15"/>
        <v>3.7502788163285465E-5</v>
      </c>
      <c r="J45" s="7">
        <f t="shared" si="11"/>
        <v>1.5341537674334731</v>
      </c>
      <c r="K45" s="8">
        <f>ESI_mass_rate/ESI_Area/'Hydraulic Gradient'!J45</f>
        <v>2.1423001099456713</v>
      </c>
      <c r="L45" s="16">
        <f t="shared" si="12"/>
        <v>24990.987553198906</v>
      </c>
      <c r="M45" s="4">
        <f t="shared" si="2"/>
        <v>0</v>
      </c>
      <c r="N45" s="5">
        <f t="shared" si="3"/>
        <v>0.21457646464426769</v>
      </c>
      <c r="O45" s="6">
        <f t="shared" si="20"/>
        <v>1.5933581778959936E-5</v>
      </c>
      <c r="P45" s="15">
        <f t="shared" si="13"/>
        <v>522.72163744895477</v>
      </c>
      <c r="Q45" s="11">
        <f t="shared" si="4"/>
        <v>0</v>
      </c>
      <c r="R45" s="13">
        <f t="shared" si="16"/>
        <v>4.9643990684802294E-6</v>
      </c>
      <c r="S45" s="12">
        <f t="shared" si="17"/>
        <v>-6.4781347876447987E-2</v>
      </c>
      <c r="T45" s="9">
        <f t="shared" si="5"/>
        <v>1.5341789259604495</v>
      </c>
      <c r="U45" s="9">
        <f>Aly_mass_rate/Aly_Area/'Hydraulic Gradient'!T45</f>
        <v>2.142264979026979</v>
      </c>
      <c r="V45" s="5">
        <f t="shared" si="6"/>
        <v>-0.30188090729861594</v>
      </c>
      <c r="W45" s="10">
        <f t="shared" si="7"/>
        <v>2.0921213997796526</v>
      </c>
      <c r="X45" s="9"/>
    </row>
    <row r="46" spans="1:24" x14ac:dyDescent="0.3">
      <c r="A46" s="4">
        <f t="shared" si="8"/>
        <v>430</v>
      </c>
      <c r="B46" s="5">
        <v>0</v>
      </c>
      <c r="C46" s="16">
        <f t="shared" si="18"/>
        <v>24990.772766947062</v>
      </c>
      <c r="D46" s="4">
        <f t="shared" si="9"/>
        <v>0</v>
      </c>
      <c r="E46" s="5">
        <f t="shared" si="10"/>
        <v>0.21458046907115147</v>
      </c>
      <c r="F46" s="6">
        <f t="shared" si="19"/>
        <v>1.8595326534784086E-5</v>
      </c>
      <c r="G46" s="15">
        <f t="shared" si="14"/>
        <v>523.31693538259469</v>
      </c>
      <c r="H46" s="11">
        <f t="shared" si="1"/>
        <v>9.6354162179569311E-2</v>
      </c>
      <c r="I46" s="12">
        <f t="shared" si="15"/>
        <v>3.7502013608539704E-5</v>
      </c>
      <c r="J46" s="7">
        <f t="shared" si="11"/>
        <v>1.5341497157727371</v>
      </c>
      <c r="K46" s="8">
        <f>ESI_mass_rate/ESI_Area/'Hydraulic Gradient'!J46</f>
        <v>2.1423057677202362</v>
      </c>
      <c r="L46" s="16">
        <f t="shared" si="12"/>
        <v>24990.77296031532</v>
      </c>
      <c r="M46" s="4">
        <f t="shared" si="2"/>
        <v>0</v>
      </c>
      <c r="N46" s="5">
        <f t="shared" si="3"/>
        <v>0.21457695023222836</v>
      </c>
      <c r="O46" s="6">
        <f t="shared" si="20"/>
        <v>1.5933354958819395E-5</v>
      </c>
      <c r="P46" s="15">
        <f t="shared" si="13"/>
        <v>522.78641263647103</v>
      </c>
      <c r="Q46" s="11">
        <f t="shared" si="4"/>
        <v>0</v>
      </c>
      <c r="R46" s="13">
        <f t="shared" si="16"/>
        <v>4.9642360006284485E-6</v>
      </c>
      <c r="S46" s="12">
        <f t="shared" si="17"/>
        <v>-6.4780151752265022E-2</v>
      </c>
      <c r="T46" s="9">
        <f t="shared" si="5"/>
        <v>1.5341754541685131</v>
      </c>
      <c r="U46" s="9">
        <f>Aly_mass_rate/Aly_Area/'Hydraulic Gradient'!T46</f>
        <v>2.1422698269068352</v>
      </c>
      <c r="V46" s="5">
        <f t="shared" si="6"/>
        <v>-0.30187465059399465</v>
      </c>
      <c r="W46" s="10">
        <f t="shared" si="7"/>
        <v>2.0921650714376949</v>
      </c>
      <c r="X46" s="9"/>
    </row>
    <row r="47" spans="1:24" x14ac:dyDescent="0.3">
      <c r="A47" s="4">
        <f t="shared" si="8"/>
        <v>440</v>
      </c>
      <c r="B47" s="5">
        <v>0</v>
      </c>
      <c r="C47" s="16">
        <f t="shared" si="18"/>
        <v>24990.558167316347</v>
      </c>
      <c r="D47" s="4">
        <f t="shared" si="9"/>
        <v>0</v>
      </c>
      <c r="E47" s="5">
        <f t="shared" si="10"/>
        <v>0.21458103577416121</v>
      </c>
      <c r="F47" s="6">
        <f t="shared" si="19"/>
        <v>1.8594942506352012E-5</v>
      </c>
      <c r="G47" s="15">
        <f t="shared" si="14"/>
        <v>523.39366214283541</v>
      </c>
      <c r="H47" s="11">
        <f t="shared" si="1"/>
        <v>9.6354671119325538E-2</v>
      </c>
      <c r="I47" s="12">
        <f t="shared" si="15"/>
        <v>3.7501239121495417E-5</v>
      </c>
      <c r="J47" s="7">
        <f t="shared" si="11"/>
        <v>1.5341456642170708</v>
      </c>
      <c r="K47" s="8">
        <f>ESI_mass_rate/ESI_Area/'Hydraulic Gradient'!J47</f>
        <v>2.1423114253779638</v>
      </c>
      <c r="L47" s="16">
        <f t="shared" si="12"/>
        <v>24990.558366946378</v>
      </c>
      <c r="M47" s="4">
        <f t="shared" si="2"/>
        <v>0</v>
      </c>
      <c r="N47" s="5">
        <f t="shared" si="3"/>
        <v>0.21457743581327685</v>
      </c>
      <c r="O47" s="6">
        <f t="shared" si="20"/>
        <v>1.5933128153274374E-5</v>
      </c>
      <c r="P47" s="15">
        <f t="shared" si="13"/>
        <v>522.85118662809487</v>
      </c>
      <c r="Q47" s="11">
        <f t="shared" si="4"/>
        <v>0</v>
      </c>
      <c r="R47" s="13">
        <f t="shared" si="16"/>
        <v>4.9640729450976587E-6</v>
      </c>
      <c r="S47" s="12">
        <f t="shared" si="17"/>
        <v>-6.4778955696743787E-2</v>
      </c>
      <c r="T47" s="9">
        <f t="shared" si="5"/>
        <v>1.5341719824417073</v>
      </c>
      <c r="U47" s="9">
        <f>Aly_mass_rate/Aly_Area/'Hydraulic Gradient'!T47</f>
        <v>2.1422746747176857</v>
      </c>
      <c r="V47" s="5">
        <f t="shared" si="6"/>
        <v>-0.30186839423763756</v>
      </c>
      <c r="W47" s="10">
        <f t="shared" si="7"/>
        <v>2.0922087424866525</v>
      </c>
      <c r="X47" s="9"/>
    </row>
    <row r="48" spans="1:24" x14ac:dyDescent="0.3">
      <c r="A48" s="4">
        <f t="shared" si="8"/>
        <v>450</v>
      </c>
      <c r="B48" s="5">
        <v>0</v>
      </c>
      <c r="C48" s="16">
        <f t="shared" si="18"/>
        <v>24990.343567119326</v>
      </c>
      <c r="D48" s="4">
        <f t="shared" si="9"/>
        <v>0</v>
      </c>
      <c r="E48" s="5">
        <f t="shared" si="10"/>
        <v>0.21458160246546809</v>
      </c>
      <c r="F48" s="6">
        <f t="shared" si="19"/>
        <v>1.8594558507110973E-5</v>
      </c>
      <c r="G48" s="15">
        <f t="shared" si="14"/>
        <v>523.4703869401219</v>
      </c>
      <c r="H48" s="11">
        <f t="shared" si="1"/>
        <v>9.635518004991582E-2</v>
      </c>
      <c r="I48" s="12">
        <f t="shared" si="15"/>
        <v>3.7500464693321952E-5</v>
      </c>
      <c r="J48" s="7">
        <f t="shared" si="11"/>
        <v>1.534141612766466</v>
      </c>
      <c r="K48" s="8">
        <f>ESI_mass_rate/ESI_Area/'Hydraulic Gradient'!J48</f>
        <v>2.1423170829188631</v>
      </c>
      <c r="L48" s="16">
        <f t="shared" si="12"/>
        <v>24990.343773092089</v>
      </c>
      <c r="M48" s="4">
        <f t="shared" si="2"/>
        <v>0</v>
      </c>
      <c r="N48" s="5">
        <f t="shared" si="3"/>
        <v>0.21457792138741341</v>
      </c>
      <c r="O48" s="6">
        <f t="shared" si="20"/>
        <v>1.593290135794621E-5</v>
      </c>
      <c r="P48" s="15">
        <f t="shared" si="13"/>
        <v>522.91595942389154</v>
      </c>
      <c r="Q48" s="11">
        <f t="shared" si="4"/>
        <v>0</v>
      </c>
      <c r="R48" s="13">
        <f t="shared" si="16"/>
        <v>4.9639099005227379E-6</v>
      </c>
      <c r="S48" s="12">
        <f t="shared" si="17"/>
        <v>-6.4777759706583421E-2</v>
      </c>
      <c r="T48" s="9">
        <f t="shared" si="5"/>
        <v>1.5341685107800285</v>
      </c>
      <c r="U48" s="9">
        <f>Aly_mass_rate/Aly_Area/'Hydraulic Gradient'!T48</f>
        <v>2.142279522459535</v>
      </c>
      <c r="V48" s="5">
        <f t="shared" si="6"/>
        <v>-0.3018621382295128</v>
      </c>
      <c r="W48" s="10">
        <f t="shared" si="7"/>
        <v>2.0922524129265625</v>
      </c>
      <c r="X48" s="9"/>
    </row>
    <row r="49" spans="1:24" x14ac:dyDescent="0.3">
      <c r="A49" s="4">
        <f t="shared" si="8"/>
        <v>460</v>
      </c>
      <c r="B49" s="5">
        <v>0</v>
      </c>
      <c r="C49" s="16">
        <f t="shared" si="18"/>
        <v>24990.128966356006</v>
      </c>
      <c r="D49" s="4">
        <f t="shared" si="9"/>
        <v>0</v>
      </c>
      <c r="E49" s="5">
        <f t="shared" si="10"/>
        <v>0.214582169145073</v>
      </c>
      <c r="F49" s="6">
        <f t="shared" si="19"/>
        <v>1.8594174537060964E-5</v>
      </c>
      <c r="G49" s="15">
        <f t="shared" si="14"/>
        <v>523.54710977460661</v>
      </c>
      <c r="H49" s="11">
        <f t="shared" si="1"/>
        <v>9.6355688971340947E-2</v>
      </c>
      <c r="I49" s="12">
        <f t="shared" si="15"/>
        <v>3.7499690324019324E-5</v>
      </c>
      <c r="J49" s="7">
        <f t="shared" si="11"/>
        <v>1.534137561420915</v>
      </c>
      <c r="K49" s="8">
        <f>ESI_mass_rate/ESI_Area/'Hydraulic Gradient'!J49</f>
        <v>2.1423227403429439</v>
      </c>
      <c r="L49" s="16">
        <f t="shared" si="12"/>
        <v>24990.129178752461</v>
      </c>
      <c r="M49" s="4">
        <f t="shared" si="2"/>
        <v>0</v>
      </c>
      <c r="N49" s="5">
        <f t="shared" si="3"/>
        <v>0.21457840695463867</v>
      </c>
      <c r="O49" s="6">
        <f t="shared" si="20"/>
        <v>1.5932674577213563E-5</v>
      </c>
      <c r="P49" s="15">
        <f t="shared" si="13"/>
        <v>522.98073102392755</v>
      </c>
      <c r="Q49" s="11">
        <f t="shared" si="4"/>
        <v>0</v>
      </c>
      <c r="R49" s="13">
        <f t="shared" si="16"/>
        <v>4.9637468682669625E-6</v>
      </c>
      <c r="S49" s="12">
        <f t="shared" si="17"/>
        <v>-6.477656378287576E-2</v>
      </c>
      <c r="T49" s="9">
        <f t="shared" si="5"/>
        <v>1.5341650391834729</v>
      </c>
      <c r="U49" s="9">
        <f>Aly_mass_rate/Aly_Area/'Hydraulic Gradient'!T49</f>
        <v>2.1422843701323875</v>
      </c>
      <c r="V49" s="5">
        <f t="shared" si="6"/>
        <v>-0.30185588256958762</v>
      </c>
      <c r="W49" s="10">
        <f t="shared" si="7"/>
        <v>2.0922960827574588</v>
      </c>
      <c r="X49" s="9"/>
    </row>
    <row r="50" spans="1:24" x14ac:dyDescent="0.3">
      <c r="A50" s="4">
        <f t="shared" si="8"/>
        <v>470</v>
      </c>
      <c r="B50" s="5">
        <v>0</v>
      </c>
      <c r="C50" s="16">
        <f t="shared" si="18"/>
        <v>24989.914365026401</v>
      </c>
      <c r="D50" s="4">
        <f t="shared" si="9"/>
        <v>0</v>
      </c>
      <c r="E50" s="5">
        <f t="shared" si="10"/>
        <v>0.21458273581297702</v>
      </c>
      <c r="F50" s="6">
        <f t="shared" si="19"/>
        <v>1.8593790599121082E-5</v>
      </c>
      <c r="G50" s="15">
        <f t="shared" si="14"/>
        <v>523.62383064643893</v>
      </c>
      <c r="H50" s="11">
        <f t="shared" si="1"/>
        <v>9.6356197883601613E-2</v>
      </c>
      <c r="I50" s="12">
        <f t="shared" si="15"/>
        <v>3.7498916019474621E-5</v>
      </c>
      <c r="J50" s="7">
        <f t="shared" si="11"/>
        <v>1.5341335101804094</v>
      </c>
      <c r="K50" s="8">
        <f>ESI_mass_rate/ESI_Area/'Hydraulic Gradient'!J50</f>
        <v>2.1423283976502145</v>
      </c>
      <c r="L50" s="16">
        <f t="shared" si="12"/>
        <v>24989.914583927497</v>
      </c>
      <c r="M50" s="4">
        <f t="shared" si="2"/>
        <v>0</v>
      </c>
      <c r="N50" s="5">
        <f t="shared" si="3"/>
        <v>0.21457889251495291</v>
      </c>
      <c r="O50" s="6">
        <f t="shared" si="20"/>
        <v>1.5932447811076424E-5</v>
      </c>
      <c r="P50" s="15">
        <f t="shared" si="13"/>
        <v>523.04550142827043</v>
      </c>
      <c r="Q50" s="11">
        <f t="shared" si="4"/>
        <v>0</v>
      </c>
      <c r="R50" s="13">
        <f t="shared" si="16"/>
        <v>4.9635838483293773E-6</v>
      </c>
      <c r="S50" s="12">
        <f t="shared" si="17"/>
        <v>-6.4775367926712693E-2</v>
      </c>
      <c r="T50" s="9">
        <f t="shared" si="5"/>
        <v>1.534161567652037</v>
      </c>
      <c r="U50" s="9">
        <f>Aly_mass_rate/Aly_Area/'Hydraulic Gradient'!T50</f>
        <v>2.1422892177362463</v>
      </c>
      <c r="V50" s="5">
        <f t="shared" si="6"/>
        <v>-0.30184962725782999</v>
      </c>
      <c r="W50" s="10">
        <f t="shared" si="7"/>
        <v>2.0923397519793774</v>
      </c>
      <c r="X50" s="9"/>
    </row>
    <row r="51" spans="1:24" x14ac:dyDescent="0.3">
      <c r="A51" s="4">
        <f t="shared" si="8"/>
        <v>480</v>
      </c>
      <c r="B51" s="5">
        <v>0</v>
      </c>
      <c r="C51" s="16">
        <f t="shared" si="18"/>
        <v>24989.699763130524</v>
      </c>
      <c r="D51" s="4">
        <f t="shared" si="9"/>
        <v>0</v>
      </c>
      <c r="E51" s="5">
        <f t="shared" si="10"/>
        <v>0.21458330246918089</v>
      </c>
      <c r="F51" s="6">
        <f t="shared" si="19"/>
        <v>1.8593406688912683E-5</v>
      </c>
      <c r="G51" s="15">
        <f t="shared" si="14"/>
        <v>523.70054955577291</v>
      </c>
      <c r="H51" s="11">
        <f t="shared" si="1"/>
        <v>9.6356706786698582E-2</v>
      </c>
      <c r="I51" s="12">
        <f t="shared" si="15"/>
        <v>3.7498141770857199E-5</v>
      </c>
      <c r="J51" s="7">
        <f t="shared" si="11"/>
        <v>1.534129459044941</v>
      </c>
      <c r="K51" s="8">
        <f>ESI_mass_rate/ESI_Area/'Hydraulic Gradient'!J51</f>
        <v>2.1423340548406853</v>
      </c>
      <c r="L51" s="16">
        <f t="shared" si="12"/>
        <v>24989.699988617205</v>
      </c>
      <c r="M51" s="4">
        <f t="shared" si="2"/>
        <v>0</v>
      </c>
      <c r="N51" s="5">
        <f t="shared" si="3"/>
        <v>0.2145793780683565</v>
      </c>
      <c r="O51" s="6">
        <f t="shared" si="20"/>
        <v>1.5932221055156153E-5</v>
      </c>
      <c r="P51" s="15">
        <f t="shared" si="13"/>
        <v>523.11027063698657</v>
      </c>
      <c r="Q51" s="11">
        <f t="shared" si="4"/>
        <v>0</v>
      </c>
      <c r="R51" s="13">
        <f t="shared" si="16"/>
        <v>4.9634208393449403E-6</v>
      </c>
      <c r="S51" s="12">
        <f t="shared" si="17"/>
        <v>-6.4774172136989758E-2</v>
      </c>
      <c r="T51" s="9">
        <f t="shared" si="5"/>
        <v>1.5341580961857171</v>
      </c>
      <c r="U51" s="9">
        <f>Aly_mass_rate/Aly_Area/'Hydraulic Gradient'!T51</f>
        <v>2.1422940652711158</v>
      </c>
      <c r="V51" s="5">
        <f t="shared" si="6"/>
        <v>-0.30184337229420749</v>
      </c>
      <c r="W51" s="10">
        <f t="shared" si="7"/>
        <v>2.0923834205923528</v>
      </c>
      <c r="X51" s="9"/>
    </row>
    <row r="52" spans="1:24" x14ac:dyDescent="0.3">
      <c r="A52" s="4">
        <f t="shared" si="8"/>
        <v>490</v>
      </c>
      <c r="B52" s="5">
        <v>0</v>
      </c>
      <c r="C52" s="16">
        <f t="shared" si="18"/>
        <v>24989.485160668388</v>
      </c>
      <c r="D52" s="4">
        <f t="shared" si="9"/>
        <v>0</v>
      </c>
      <c r="E52" s="5">
        <f t="shared" si="10"/>
        <v>0.21458386911368557</v>
      </c>
      <c r="F52" s="6">
        <f t="shared" si="19"/>
        <v>1.8593022812273964E-5</v>
      </c>
      <c r="G52" s="15">
        <f t="shared" si="14"/>
        <v>523.77726650275633</v>
      </c>
      <c r="H52" s="11">
        <f t="shared" si="1"/>
        <v>9.635721568063263E-2</v>
      </c>
      <c r="I52" s="12">
        <f t="shared" si="15"/>
        <v>3.7497367589941251E-5</v>
      </c>
      <c r="J52" s="7">
        <f t="shared" si="11"/>
        <v>1.5341254080145019</v>
      </c>
      <c r="K52" s="8">
        <f>ESI_mass_rate/ESI_Area/'Hydraulic Gradient'!J52</f>
        <v>2.142339711914365</v>
      </c>
      <c r="L52" s="16">
        <f t="shared" si="12"/>
        <v>24989.485392821596</v>
      </c>
      <c r="M52" s="4">
        <f t="shared" si="2"/>
        <v>0</v>
      </c>
      <c r="N52" s="5">
        <f t="shared" si="3"/>
        <v>0.21457986361484985</v>
      </c>
      <c r="O52" s="6">
        <f t="shared" si="20"/>
        <v>1.5931994313831395E-5</v>
      </c>
      <c r="P52" s="15">
        <f t="shared" si="13"/>
        <v>523.17503865014135</v>
      </c>
      <c r="Q52" s="11">
        <f t="shared" si="4"/>
        <v>0</v>
      </c>
      <c r="R52" s="13">
        <f t="shared" si="16"/>
        <v>4.9632578426768443E-6</v>
      </c>
      <c r="S52" s="12">
        <f t="shared" si="17"/>
        <v>-6.4772976412602601E-2</v>
      </c>
      <c r="T52" s="9">
        <f t="shared" si="5"/>
        <v>1.5341546247845097</v>
      </c>
      <c r="U52" s="9">
        <f>Aly_mass_rate/Aly_Area/'Hydraulic Gradient'!T52</f>
        <v>2.142298912737</v>
      </c>
      <c r="V52" s="5">
        <f t="shared" si="6"/>
        <v>-0.30183711767868798</v>
      </c>
      <c r="W52" s="10">
        <f t="shared" si="7"/>
        <v>2.0924270885964216</v>
      </c>
      <c r="X52" s="9"/>
    </row>
    <row r="53" spans="1:24" x14ac:dyDescent="0.3">
      <c r="A53" s="4">
        <f t="shared" si="8"/>
        <v>500</v>
      </c>
      <c r="B53" s="5">
        <v>0</v>
      </c>
      <c r="C53" s="16">
        <f t="shared" si="18"/>
        <v>24989.27055764</v>
      </c>
      <c r="D53" s="4">
        <f t="shared" si="9"/>
        <v>0</v>
      </c>
      <c r="E53" s="5">
        <f t="shared" si="10"/>
        <v>0.21458443574649216</v>
      </c>
      <c r="F53" s="6">
        <f t="shared" si="19"/>
        <v>1.8592638964826278E-5</v>
      </c>
      <c r="G53" s="15">
        <f t="shared" si="14"/>
        <v>523.85398148754132</v>
      </c>
      <c r="H53" s="11">
        <f t="shared" si="1"/>
        <v>9.6357724565404493E-2</v>
      </c>
      <c r="I53" s="12">
        <f t="shared" si="15"/>
        <v>3.7496593467896138E-5</v>
      </c>
      <c r="J53" s="7">
        <f t="shared" si="11"/>
        <v>1.5341213570890841</v>
      </c>
      <c r="K53" s="8">
        <f>ESI_mass_rate/ESI_Area/'Hydraulic Gradient'!J53</f>
        <v>2.1423453688712626</v>
      </c>
      <c r="L53" s="16">
        <f t="shared" si="12"/>
        <v>24989.270796540673</v>
      </c>
      <c r="M53" s="4">
        <f t="shared" si="2"/>
        <v>0</v>
      </c>
      <c r="N53" s="5">
        <f t="shared" si="3"/>
        <v>0.21458034915443341</v>
      </c>
      <c r="O53" s="6">
        <f t="shared" si="20"/>
        <v>1.59317675856426E-5</v>
      </c>
      <c r="P53" s="15">
        <f t="shared" si="13"/>
        <v>523.23980546780228</v>
      </c>
      <c r="Q53" s="11">
        <f t="shared" si="4"/>
        <v>0</v>
      </c>
      <c r="R53" s="13">
        <f t="shared" si="16"/>
        <v>4.9630948578694601E-6</v>
      </c>
      <c r="S53" s="12">
        <f t="shared" si="17"/>
        <v>-6.4771780755741068E-2</v>
      </c>
      <c r="T53" s="9">
        <f t="shared" si="5"/>
        <v>1.5341511534484109</v>
      </c>
      <c r="U53" s="9">
        <f>Aly_mass_rate/Aly_Area/'Hydraulic Gradient'!T53</f>
        <v>2.1423037601339034</v>
      </c>
      <c r="V53" s="5">
        <f t="shared" si="6"/>
        <v>-0.30183086341123894</v>
      </c>
      <c r="W53" s="10">
        <f t="shared" si="7"/>
        <v>2.0924707559916169</v>
      </c>
      <c r="X53" s="9"/>
    </row>
    <row r="54" spans="1:24" x14ac:dyDescent="0.3">
      <c r="A54" s="4">
        <f t="shared" si="8"/>
        <v>510</v>
      </c>
      <c r="B54" s="5">
        <v>0</v>
      </c>
      <c r="C54" s="16">
        <f t="shared" si="18"/>
        <v>24989.05595404538</v>
      </c>
      <c r="D54" s="4">
        <f t="shared" si="9"/>
        <v>0</v>
      </c>
      <c r="E54" s="5">
        <f t="shared" si="10"/>
        <v>0.21458500236760139</v>
      </c>
      <c r="F54" s="6">
        <f t="shared" si="19"/>
        <v>1.8592255146569621E-5</v>
      </c>
      <c r="G54" s="15">
        <f t="shared" si="14"/>
        <v>523.93069451028043</v>
      </c>
      <c r="H54" s="11">
        <f t="shared" si="1"/>
        <v>9.6358233441014865E-2</v>
      </c>
      <c r="I54" s="12">
        <f t="shared" si="15"/>
        <v>3.7495819404721849E-5</v>
      </c>
      <c r="J54" s="7">
        <f t="shared" si="11"/>
        <v>1.5341173062686793</v>
      </c>
      <c r="K54" s="8">
        <f>ESI_mass_rate/ESI_Area/'Hydraulic Gradient'!J54</f>
        <v>2.1423510257113874</v>
      </c>
      <c r="L54" s="16">
        <f t="shared" si="12"/>
        <v>24989.056199774444</v>
      </c>
      <c r="M54" s="4">
        <f t="shared" si="2"/>
        <v>0</v>
      </c>
      <c r="N54" s="5">
        <f t="shared" si="3"/>
        <v>0.21458083468710759</v>
      </c>
      <c r="O54" s="6">
        <f t="shared" si="20"/>
        <v>1.5931540872049321E-5</v>
      </c>
      <c r="P54" s="15">
        <f t="shared" si="13"/>
        <v>523.30457109003567</v>
      </c>
      <c r="Q54" s="11">
        <f t="shared" si="4"/>
        <v>0</v>
      </c>
      <c r="R54" s="13">
        <f t="shared" si="16"/>
        <v>4.962931885376534E-6</v>
      </c>
      <c r="S54" s="12">
        <f t="shared" si="17"/>
        <v>-6.4770585165300834E-2</v>
      </c>
      <c r="T54" s="9">
        <f t="shared" si="5"/>
        <v>1.5341476821774174</v>
      </c>
      <c r="U54" s="9">
        <f>Aly_mass_rate/Aly_Area/'Hydraulic Gradient'!T54</f>
        <v>2.1423086074618292</v>
      </c>
      <c r="V54" s="5">
        <f t="shared" si="6"/>
        <v>-0.30182460949182832</v>
      </c>
      <c r="W54" s="10">
        <f t="shared" si="7"/>
        <v>2.0925144227779757</v>
      </c>
      <c r="X54" s="9"/>
    </row>
    <row r="55" spans="1:24" x14ac:dyDescent="0.3">
      <c r="A55" s="4">
        <f t="shared" si="8"/>
        <v>520</v>
      </c>
      <c r="B55" s="5">
        <v>0</v>
      </c>
      <c r="C55" s="16">
        <f t="shared" si="18"/>
        <v>24988.841349884529</v>
      </c>
      <c r="D55" s="4">
        <f t="shared" si="9"/>
        <v>0</v>
      </c>
      <c r="E55" s="5">
        <f t="shared" si="10"/>
        <v>0.21458556897701422</v>
      </c>
      <c r="F55" s="6">
        <f t="shared" si="19"/>
        <v>1.8591871358963549E-5</v>
      </c>
      <c r="G55" s="15">
        <f t="shared" si="14"/>
        <v>524.0074055711242</v>
      </c>
      <c r="H55" s="11">
        <f t="shared" si="1"/>
        <v>9.6358742307464565E-2</v>
      </c>
      <c r="I55" s="12">
        <f t="shared" si="15"/>
        <v>3.7495045403361944E-5</v>
      </c>
      <c r="J55" s="7">
        <f t="shared" si="11"/>
        <v>1.5341132555532795</v>
      </c>
      <c r="K55" s="8">
        <f>ESI_mass_rate/ESI_Area/'Hydraulic Gradient'!J55</f>
        <v>2.1423566824347486</v>
      </c>
      <c r="L55" s="16">
        <f t="shared" si="12"/>
        <v>24988.84160252292</v>
      </c>
      <c r="M55" s="4">
        <f t="shared" si="2"/>
        <v>0</v>
      </c>
      <c r="N55" s="5">
        <f t="shared" si="3"/>
        <v>0.21458132021287279</v>
      </c>
      <c r="O55" s="6">
        <f t="shared" si="20"/>
        <v>1.5931314168672902E-5</v>
      </c>
      <c r="P55" s="15">
        <f t="shared" si="13"/>
        <v>523.36933551690697</v>
      </c>
      <c r="Q55" s="11">
        <f t="shared" si="4"/>
        <v>0</v>
      </c>
      <c r="R55" s="13">
        <f t="shared" si="16"/>
        <v>4.9627689238331257E-6</v>
      </c>
      <c r="S55" s="12">
        <f t="shared" si="17"/>
        <v>-6.476938964017756E-2</v>
      </c>
      <c r="T55" s="9">
        <f t="shared" si="5"/>
        <v>1.5341442109715255</v>
      </c>
      <c r="U55" s="9">
        <f>Aly_mass_rate/Aly_Area/'Hydraulic Gradient'!T55</f>
        <v>2.1423134547207812</v>
      </c>
      <c r="V55" s="5">
        <f t="shared" si="6"/>
        <v>-0.30181835592042366</v>
      </c>
      <c r="W55" s="10">
        <f t="shared" si="7"/>
        <v>2.0925580889555322</v>
      </c>
      <c r="X55" s="9"/>
    </row>
    <row r="56" spans="1:24" x14ac:dyDescent="0.3">
      <c r="A56" s="4">
        <f t="shared" si="8"/>
        <v>530</v>
      </c>
      <c r="B56" s="5">
        <v>0</v>
      </c>
      <c r="C56" s="16">
        <f t="shared" si="18"/>
        <v>24988.626745157468</v>
      </c>
      <c r="D56" s="4">
        <f t="shared" si="9"/>
        <v>0</v>
      </c>
      <c r="E56" s="5">
        <f t="shared" si="10"/>
        <v>0.21458613557473163</v>
      </c>
      <c r="F56" s="6">
        <f t="shared" si="19"/>
        <v>1.8591487602008051E-5</v>
      </c>
      <c r="G56" s="15">
        <f t="shared" si="14"/>
        <v>524.08411467022358</v>
      </c>
      <c r="H56" s="11">
        <f t="shared" si="1"/>
        <v>9.6359251164754273E-2</v>
      </c>
      <c r="I56" s="12">
        <f t="shared" si="15"/>
        <v>3.7494271463816416E-5</v>
      </c>
      <c r="J56" s="7">
        <f t="shared" si="11"/>
        <v>1.5341092049428766</v>
      </c>
      <c r="K56" s="8">
        <f>ESI_mass_rate/ESI_Area/'Hydraulic Gradient'!J56</f>
        <v>2.1423623390413558</v>
      </c>
      <c r="L56" s="16">
        <f t="shared" si="12"/>
        <v>24988.6270047861</v>
      </c>
      <c r="M56" s="4">
        <f t="shared" si="2"/>
        <v>0</v>
      </c>
      <c r="N56" s="5">
        <f t="shared" si="3"/>
        <v>0.21458180573172927</v>
      </c>
      <c r="O56" s="6">
        <f t="shared" si="20"/>
        <v>1.593108747843245E-5</v>
      </c>
      <c r="P56" s="15">
        <f t="shared" si="13"/>
        <v>523.43409874848464</v>
      </c>
      <c r="Q56" s="11">
        <f t="shared" si="4"/>
        <v>0</v>
      </c>
      <c r="R56" s="13">
        <f t="shared" si="16"/>
        <v>4.9626059741476696E-6</v>
      </c>
      <c r="S56" s="12">
        <f t="shared" si="17"/>
        <v>-6.4768194183659006E-2</v>
      </c>
      <c r="T56" s="9">
        <f t="shared" si="5"/>
        <v>1.5341407398307316</v>
      </c>
      <c r="U56" s="9">
        <f>Aly_mass_rate/Aly_Area/'Hydraulic Gradient'!T56</f>
        <v>2.1423183019107634</v>
      </c>
      <c r="V56" s="5">
        <f t="shared" si="6"/>
        <v>-0.30181210269699277</v>
      </c>
      <c r="W56" s="10">
        <f t="shared" si="7"/>
        <v>2.092601754524321</v>
      </c>
      <c r="X56" s="9"/>
    </row>
    <row r="57" spans="1:24" x14ac:dyDescent="0.3">
      <c r="A57" s="4">
        <f t="shared" si="8"/>
        <v>540</v>
      </c>
      <c r="B57" s="5">
        <v>0</v>
      </c>
      <c r="C57" s="16">
        <f t="shared" si="18"/>
        <v>24988.412139864202</v>
      </c>
      <c r="D57" s="4">
        <f t="shared" si="9"/>
        <v>0</v>
      </c>
      <c r="E57" s="5">
        <f t="shared" si="10"/>
        <v>0.21458670216075448</v>
      </c>
      <c r="F57" s="6">
        <f t="shared" si="19"/>
        <v>1.8591103875703139E-5</v>
      </c>
      <c r="G57" s="15">
        <f t="shared" si="14"/>
        <v>524.16082180772923</v>
      </c>
      <c r="H57" s="11">
        <f t="shared" si="1"/>
        <v>9.6359760012884793E-2</v>
      </c>
      <c r="I57" s="12">
        <f t="shared" si="15"/>
        <v>3.7493497586085265E-5</v>
      </c>
      <c r="J57" s="7">
        <f t="shared" si="11"/>
        <v>1.5341051544374626</v>
      </c>
      <c r="K57" s="8">
        <f>ESI_mass_rate/ESI_Area/'Hydraulic Gradient'!J57</f>
        <v>2.1423679955312176</v>
      </c>
      <c r="L57" s="16">
        <f t="shared" si="12"/>
        <v>24988.412406563995</v>
      </c>
      <c r="M57" s="4">
        <f t="shared" si="2"/>
        <v>0</v>
      </c>
      <c r="N57" s="5">
        <f t="shared" si="3"/>
        <v>0.2145822912436775</v>
      </c>
      <c r="O57" s="6">
        <f t="shared" si="20"/>
        <v>1.5930860801327955E-5</v>
      </c>
      <c r="P57" s="15">
        <f t="shared" si="13"/>
        <v>523.49886078483405</v>
      </c>
      <c r="Q57" s="11">
        <f t="shared" si="4"/>
        <v>0</v>
      </c>
      <c r="R57" s="13">
        <f t="shared" si="16"/>
        <v>4.9624430363192441E-6</v>
      </c>
      <c r="S57" s="12">
        <f t="shared" si="17"/>
        <v>-6.4766998792444908E-2</v>
      </c>
      <c r="T57" s="9">
        <f t="shared" si="5"/>
        <v>1.5341372687550321</v>
      </c>
      <c r="U57" s="9">
        <f>Aly_mass_rate/Aly_Area/'Hydraulic Gradient'!T57</f>
        <v>2.1423231490317809</v>
      </c>
      <c r="V57" s="5">
        <f t="shared" si="6"/>
        <v>-0.30180584982150355</v>
      </c>
      <c r="W57" s="10">
        <f t="shared" si="7"/>
        <v>2.0926454194843789</v>
      </c>
      <c r="X57" s="9"/>
    </row>
    <row r="58" spans="1:24" x14ac:dyDescent="0.3">
      <c r="A58" s="4">
        <f t="shared" si="8"/>
        <v>550</v>
      </c>
      <c r="B58" s="5">
        <v>0</v>
      </c>
      <c r="C58" s="16">
        <f t="shared" si="18"/>
        <v>24988.197534004747</v>
      </c>
      <c r="D58" s="4">
        <f t="shared" si="9"/>
        <v>0</v>
      </c>
      <c r="E58" s="5">
        <f t="shared" si="10"/>
        <v>0.21458726873508371</v>
      </c>
      <c r="F58" s="6">
        <f t="shared" si="19"/>
        <v>1.8590720178589256E-5</v>
      </c>
      <c r="G58" s="15">
        <f t="shared" si="14"/>
        <v>524.23752698379349</v>
      </c>
      <c r="H58" s="11">
        <f t="shared" si="1"/>
        <v>9.6360268851856834E-2</v>
      </c>
      <c r="I58" s="12">
        <f t="shared" si="15"/>
        <v>3.7492723767224945E-5</v>
      </c>
      <c r="J58" s="7">
        <f t="shared" si="11"/>
        <v>1.5341011040370294</v>
      </c>
      <c r="K58" s="8">
        <f>ESI_mass_rate/ESI_Area/'Hydraulic Gradient'!J58</f>
        <v>2.1423736519043435</v>
      </c>
      <c r="L58" s="16">
        <f t="shared" si="12"/>
        <v>24988.197807856614</v>
      </c>
      <c r="M58" s="4">
        <f t="shared" si="2"/>
        <v>0</v>
      </c>
      <c r="N58" s="5">
        <f t="shared" si="3"/>
        <v>0.21458277674871798</v>
      </c>
      <c r="O58" s="6">
        <f t="shared" si="20"/>
        <v>1.5930634140278528E-5</v>
      </c>
      <c r="P58" s="15">
        <f t="shared" si="13"/>
        <v>523.56362162602159</v>
      </c>
      <c r="Q58" s="11">
        <f t="shared" si="4"/>
        <v>0</v>
      </c>
      <c r="R58" s="13">
        <f t="shared" si="16"/>
        <v>4.9622801112562057E-6</v>
      </c>
      <c r="S58" s="12">
        <f t="shared" si="17"/>
        <v>-6.476580346762692E-2</v>
      </c>
      <c r="T58" s="9">
        <f t="shared" si="5"/>
        <v>1.5341337977444234</v>
      </c>
      <c r="U58" s="9">
        <f>Aly_mass_rate/Aly_Area/'Hydraulic Gradient'!T58</f>
        <v>2.1423279960838362</v>
      </c>
      <c r="V58" s="5">
        <f t="shared" si="6"/>
        <v>-0.30179959729392336</v>
      </c>
      <c r="W58" s="10">
        <f t="shared" si="7"/>
        <v>2.0926890838357401</v>
      </c>
      <c r="X58" s="9"/>
    </row>
    <row r="59" spans="1:24" x14ac:dyDescent="0.3">
      <c r="A59" s="4">
        <f t="shared" si="8"/>
        <v>560</v>
      </c>
      <c r="B59" s="5">
        <v>0</v>
      </c>
      <c r="C59" s="16">
        <f t="shared" si="18"/>
        <v>24987.982927579113</v>
      </c>
      <c r="D59" s="4">
        <f t="shared" si="9"/>
        <v>0</v>
      </c>
      <c r="E59" s="5">
        <f t="shared" si="10"/>
        <v>0.21458783529772033</v>
      </c>
      <c r="F59" s="6">
        <f t="shared" si="19"/>
        <v>1.8590336512125958E-5</v>
      </c>
      <c r="G59" s="15">
        <f t="shared" si="14"/>
        <v>524.31423019856697</v>
      </c>
      <c r="H59" s="11">
        <f t="shared" si="1"/>
        <v>9.6360777681671159E-2</v>
      </c>
      <c r="I59" s="12">
        <f t="shared" si="15"/>
        <v>3.7491950010179001E-5</v>
      </c>
      <c r="J59" s="7">
        <f t="shared" si="11"/>
        <v>1.5340970537415688</v>
      </c>
      <c r="K59" s="8">
        <f>ESI_mass_rate/ESI_Area/'Hydraulic Gradient'!J59</f>
        <v>2.1423793081607427</v>
      </c>
      <c r="L59" s="16">
        <f t="shared" si="12"/>
        <v>24987.983208663958</v>
      </c>
      <c r="M59" s="4">
        <f t="shared" si="2"/>
        <v>0</v>
      </c>
      <c r="N59" s="5">
        <f t="shared" si="3"/>
        <v>0.21458326224685095</v>
      </c>
      <c r="O59" s="6">
        <f t="shared" si="20"/>
        <v>1.5930407487986416E-5</v>
      </c>
      <c r="P59" s="15">
        <f t="shared" si="13"/>
        <v>523.62838127211478</v>
      </c>
      <c r="Q59" s="11">
        <f t="shared" si="4"/>
        <v>0</v>
      </c>
      <c r="R59" s="13">
        <f t="shared" si="16"/>
        <v>4.9621171966844208E-6</v>
      </c>
      <c r="S59" s="12">
        <f t="shared" si="17"/>
        <v>-6.4764608210296712E-2</v>
      </c>
      <c r="T59" s="9">
        <f t="shared" si="5"/>
        <v>1.5341303267989017</v>
      </c>
      <c r="U59" s="9">
        <f>Aly_mass_rate/Aly_Area/'Hydraulic Gradient'!T59</f>
        <v>2.1423328430669342</v>
      </c>
      <c r="V59" s="5">
        <f t="shared" si="6"/>
        <v>-0.30179334511422018</v>
      </c>
      <c r="W59" s="10">
        <f t="shared" si="7"/>
        <v>2.0927327475784399</v>
      </c>
      <c r="X59" s="9"/>
    </row>
    <row r="60" spans="1:24" x14ac:dyDescent="0.3">
      <c r="A60" s="4">
        <f t="shared" si="8"/>
        <v>570</v>
      </c>
      <c r="B60" s="5">
        <v>0</v>
      </c>
      <c r="C60" s="16">
        <f t="shared" si="18"/>
        <v>24987.768320587311</v>
      </c>
      <c r="D60" s="4">
        <f t="shared" si="9"/>
        <v>0</v>
      </c>
      <c r="E60" s="5">
        <f t="shared" si="10"/>
        <v>0.21458840184866515</v>
      </c>
      <c r="F60" s="6">
        <f t="shared" si="19"/>
        <v>1.8589952876313235E-5</v>
      </c>
      <c r="G60" s="15">
        <f t="shared" si="14"/>
        <v>524.39093145220022</v>
      </c>
      <c r="H60" s="11">
        <f t="shared" si="1"/>
        <v>9.6361286502328475E-2</v>
      </c>
      <c r="I60" s="12">
        <f t="shared" si="15"/>
        <v>3.7491176314947435E-5</v>
      </c>
      <c r="J60" s="7">
        <f t="shared" si="11"/>
        <v>1.5340930035510727</v>
      </c>
      <c r="K60" s="8">
        <f>ESI_mass_rate/ESI_Area/'Hydraulic Gradient'!J60</f>
        <v>2.1423849643004242</v>
      </c>
      <c r="L60" s="16">
        <f t="shared" si="12"/>
        <v>24987.76860898604</v>
      </c>
      <c r="M60" s="4">
        <f t="shared" si="2"/>
        <v>0</v>
      </c>
      <c r="N60" s="5">
        <f t="shared" si="3"/>
        <v>0.21458374773807687</v>
      </c>
      <c r="O60" s="6">
        <f t="shared" si="20"/>
        <v>1.5930180851749363E-5</v>
      </c>
      <c r="P60" s="15">
        <f t="shared" si="13"/>
        <v>523.69313972317866</v>
      </c>
      <c r="Q60" s="11">
        <f t="shared" si="4"/>
        <v>0</v>
      </c>
      <c r="R60" s="13">
        <f t="shared" si="16"/>
        <v>4.9619542948761562E-6</v>
      </c>
      <c r="S60" s="12">
        <f t="shared" si="17"/>
        <v>-6.4763413018252142E-2</v>
      </c>
      <c r="T60" s="9">
        <f t="shared" si="5"/>
        <v>1.5341268559184633</v>
      </c>
      <c r="U60" s="9">
        <f>Aly_mass_rate/Aly_Area/'Hydraulic Gradient'!T60</f>
        <v>2.1423376899810784</v>
      </c>
      <c r="V60" s="5">
        <f t="shared" si="6"/>
        <v>-0.3017870932823617</v>
      </c>
      <c r="W60" s="10">
        <f t="shared" si="7"/>
        <v>2.0927764107125135</v>
      </c>
      <c r="X60" s="9"/>
    </row>
    <row r="61" spans="1:24" x14ac:dyDescent="0.3">
      <c r="A61" s="4">
        <f t="shared" si="8"/>
        <v>580</v>
      </c>
      <c r="B61" s="5">
        <v>0</v>
      </c>
      <c r="C61" s="16">
        <f t="shared" si="18"/>
        <v>24987.553713029352</v>
      </c>
      <c r="D61" s="4">
        <f t="shared" si="9"/>
        <v>0</v>
      </c>
      <c r="E61" s="5">
        <f t="shared" si="10"/>
        <v>0.21458896838791902</v>
      </c>
      <c r="F61" s="6">
        <f t="shared" si="19"/>
        <v>1.8589569269691547E-5</v>
      </c>
      <c r="G61" s="15">
        <f t="shared" si="14"/>
        <v>524.46763074484556</v>
      </c>
      <c r="H61" s="11">
        <f t="shared" si="1"/>
        <v>9.6361795313829532E-2</v>
      </c>
      <c r="I61" s="12">
        <f t="shared" si="15"/>
        <v>3.7490402678586712E-5</v>
      </c>
      <c r="J61" s="7">
        <f t="shared" si="11"/>
        <v>1.5340889534655331</v>
      </c>
      <c r="K61" s="8">
        <f>ESI_mass_rate/ESI_Area/'Hydraulic Gradient'!J61</f>
        <v>2.1423906203233978</v>
      </c>
      <c r="L61" s="16">
        <f t="shared" si="12"/>
        <v>24987.554008822866</v>
      </c>
      <c r="M61" s="4">
        <f t="shared" si="2"/>
        <v>0</v>
      </c>
      <c r="N61" s="5">
        <f t="shared" si="3"/>
        <v>0.21458423322239617</v>
      </c>
      <c r="O61" s="6">
        <f t="shared" si="20"/>
        <v>1.5929954227188727E-5</v>
      </c>
      <c r="P61" s="15">
        <f t="shared" si="13"/>
        <v>523.75789697927985</v>
      </c>
      <c r="Q61" s="11">
        <f t="shared" si="4"/>
        <v>0</v>
      </c>
      <c r="R61" s="13">
        <f t="shared" si="16"/>
        <v>4.9617914044665951E-6</v>
      </c>
      <c r="S61" s="12">
        <f t="shared" si="17"/>
        <v>-6.4762217892584878E-2</v>
      </c>
      <c r="T61" s="9">
        <f t="shared" si="5"/>
        <v>1.5341233851031046</v>
      </c>
      <c r="U61" s="9">
        <f>Aly_mass_rate/Aly_Area/'Hydraulic Gradient'!T61</f>
        <v>2.1423425368262738</v>
      </c>
      <c r="V61" s="5">
        <f t="shared" si="6"/>
        <v>-0.30178084179831571</v>
      </c>
      <c r="W61" s="10">
        <f t="shared" si="7"/>
        <v>2.0928200732379958</v>
      </c>
      <c r="X61" s="9"/>
    </row>
    <row r="62" spans="1:24" x14ac:dyDescent="0.3">
      <c r="A62" s="4">
        <f t="shared" si="8"/>
        <v>590</v>
      </c>
      <c r="B62" s="5">
        <v>0</v>
      </c>
      <c r="C62" s="16">
        <f t="shared" si="18"/>
        <v>24987.339104905252</v>
      </c>
      <c r="D62" s="4">
        <f t="shared" si="9"/>
        <v>0</v>
      </c>
      <c r="E62" s="5">
        <f t="shared" si="10"/>
        <v>0.21458953491548308</v>
      </c>
      <c r="F62" s="6">
        <f t="shared" si="19"/>
        <v>1.8589185695179988E-5</v>
      </c>
      <c r="G62" s="15">
        <f t="shared" si="14"/>
        <v>524.54432807665205</v>
      </c>
      <c r="H62" s="11">
        <f t="shared" si="1"/>
        <v>9.6362304116175149E-2</v>
      </c>
      <c r="I62" s="12">
        <f t="shared" si="15"/>
        <v>3.74896291069839E-5</v>
      </c>
      <c r="J62" s="7">
        <f t="shared" si="11"/>
        <v>1.534084903484942</v>
      </c>
      <c r="K62" s="8">
        <f>ESI_mass_rate/ESI_Area/'Hydraulic Gradient'!J62</f>
        <v>2.1423962762296722</v>
      </c>
      <c r="L62" s="16">
        <f t="shared" si="12"/>
        <v>24987.339408174441</v>
      </c>
      <c r="M62" s="4">
        <f t="shared" si="2"/>
        <v>0</v>
      </c>
      <c r="N62" s="5">
        <f t="shared" si="3"/>
        <v>0.21458471869980933</v>
      </c>
      <c r="O62" s="6">
        <f t="shared" si="20"/>
        <v>1.5929727618683153E-5</v>
      </c>
      <c r="P62" s="15">
        <f t="shared" si="13"/>
        <v>523.82265304048576</v>
      </c>
      <c r="Q62" s="11">
        <f t="shared" si="4"/>
        <v>0</v>
      </c>
      <c r="R62" s="13">
        <f t="shared" si="16"/>
        <v>4.9616285268186569E-6</v>
      </c>
      <c r="S62" s="12">
        <f t="shared" si="17"/>
        <v>-6.4761022834386534E-2</v>
      </c>
      <c r="T62" s="9">
        <f t="shared" si="5"/>
        <v>1.5341199143528224</v>
      </c>
      <c r="U62" s="9">
        <f>Aly_mass_rate/Aly_Area/'Hydraulic Gradient'!T62</f>
        <v>2.1423473836025231</v>
      </c>
      <c r="V62" s="5">
        <f t="shared" si="6"/>
        <v>-0.30177459066205009</v>
      </c>
      <c r="W62" s="10">
        <f t="shared" si="7"/>
        <v>2.0928637351549222</v>
      </c>
      <c r="X62" s="9"/>
    </row>
    <row r="63" spans="1:24" x14ac:dyDescent="0.3">
      <c r="A63" s="4">
        <f t="shared" si="8"/>
        <v>600</v>
      </c>
      <c r="B63" s="5">
        <v>0</v>
      </c>
      <c r="C63" s="16">
        <f t="shared" si="18"/>
        <v>24987.124496215019</v>
      </c>
      <c r="D63" s="4">
        <f t="shared" si="9"/>
        <v>0</v>
      </c>
      <c r="E63" s="5">
        <f t="shared" si="10"/>
        <v>0.21459010143135815</v>
      </c>
      <c r="F63" s="6">
        <f t="shared" si="19"/>
        <v>1.858880214985946E-5</v>
      </c>
      <c r="G63" s="15">
        <f t="shared" si="14"/>
        <v>524.62102344777156</v>
      </c>
      <c r="H63" s="11">
        <f t="shared" si="1"/>
        <v>9.6362812909365991E-2</v>
      </c>
      <c r="I63" s="12">
        <f t="shared" si="15"/>
        <v>3.7488855594251925E-5</v>
      </c>
      <c r="J63" s="7">
        <f t="shared" si="11"/>
        <v>1.5340808536092911</v>
      </c>
      <c r="K63" s="8">
        <f>ESI_mass_rate/ESI_Area/'Hydraulic Gradient'!J63</f>
        <v>2.1424019320192564</v>
      </c>
      <c r="L63" s="16">
        <f t="shared" si="12"/>
        <v>24987.124807040771</v>
      </c>
      <c r="M63" s="4">
        <f t="shared" si="2"/>
        <v>0</v>
      </c>
      <c r="N63" s="5">
        <f t="shared" si="3"/>
        <v>0.2145852041703166</v>
      </c>
      <c r="O63" s="6">
        <f t="shared" si="20"/>
        <v>1.5929501018934893E-5</v>
      </c>
      <c r="P63" s="15">
        <f t="shared" si="13"/>
        <v>523.88740790686268</v>
      </c>
      <c r="Q63" s="11">
        <f t="shared" si="4"/>
        <v>0</v>
      </c>
      <c r="R63" s="13">
        <f t="shared" si="16"/>
        <v>4.9614656596583817E-6</v>
      </c>
      <c r="S63" s="12">
        <f t="shared" si="17"/>
        <v>-6.4759827842552867E-2</v>
      </c>
      <c r="T63" s="9">
        <f t="shared" si="5"/>
        <v>1.5341164436676127</v>
      </c>
      <c r="U63" s="9">
        <f>Aly_mass_rate/Aly_Area/'Hydraulic Gradient'!T63</f>
        <v>2.1423522303098306</v>
      </c>
      <c r="V63" s="5">
        <f t="shared" si="6"/>
        <v>-0.30176833987353235</v>
      </c>
      <c r="W63" s="10">
        <f t="shared" si="7"/>
        <v>2.0929073964633278</v>
      </c>
      <c r="X63" s="9"/>
    </row>
    <row r="64" spans="1:24" x14ac:dyDescent="0.3">
      <c r="A64" s="4">
        <f t="shared" si="8"/>
        <v>610</v>
      </c>
      <c r="B64" s="5">
        <v>0</v>
      </c>
      <c r="C64" s="16">
        <f t="shared" si="18"/>
        <v>24986.909886958663</v>
      </c>
      <c r="D64" s="4">
        <f t="shared" si="9"/>
        <v>0</v>
      </c>
      <c r="E64" s="5">
        <f t="shared" si="10"/>
        <v>0.21459066793554502</v>
      </c>
      <c r="F64" s="6">
        <f t="shared" si="19"/>
        <v>1.8588418633729965E-5</v>
      </c>
      <c r="G64" s="15">
        <f t="shared" si="14"/>
        <v>524.69771685835656</v>
      </c>
      <c r="H64" s="11">
        <f t="shared" si="1"/>
        <v>9.6363321693402823E-2</v>
      </c>
      <c r="I64" s="12">
        <f t="shared" si="15"/>
        <v>3.7488082140390787E-5</v>
      </c>
      <c r="J64" s="7">
        <f t="shared" si="11"/>
        <v>1.5340768038385724</v>
      </c>
      <c r="K64" s="8">
        <f>ESI_mass_rate/ESI_Area/'Hydraulic Gradient'!J64</f>
        <v>2.1424075876921607</v>
      </c>
      <c r="L64" s="16">
        <f t="shared" si="12"/>
        <v>24986.91020542186</v>
      </c>
      <c r="M64" s="4">
        <f t="shared" si="2"/>
        <v>0</v>
      </c>
      <c r="N64" s="5">
        <f t="shared" si="3"/>
        <v>0.21458568963391836</v>
      </c>
      <c r="O64" s="6">
        <f t="shared" si="20"/>
        <v>1.5929274433782143E-5</v>
      </c>
      <c r="P64" s="15">
        <f t="shared" si="13"/>
        <v>523.95216157847801</v>
      </c>
      <c r="Q64" s="11">
        <f t="shared" si="4"/>
        <v>0</v>
      </c>
      <c r="R64" s="13">
        <f t="shared" si="16"/>
        <v>4.9613028048032751E-6</v>
      </c>
      <c r="S64" s="12">
        <f t="shared" si="17"/>
        <v>-6.4758632918175435E-2</v>
      </c>
      <c r="T64" s="9">
        <f t="shared" si="5"/>
        <v>1.5341129730474719</v>
      </c>
      <c r="U64" s="9">
        <f>Aly_mass_rate/Aly_Area/'Hydraulic Gradient'!T64</f>
        <v>2.1423570769482008</v>
      </c>
      <c r="V64" s="5">
        <f t="shared" si="6"/>
        <v>-0.30176208943273036</v>
      </c>
      <c r="W64" s="10">
        <f t="shared" si="7"/>
        <v>2.0929510571632481</v>
      </c>
      <c r="X64" s="9"/>
    </row>
    <row r="65" spans="1:24" x14ac:dyDescent="0.3">
      <c r="A65" s="4">
        <f t="shared" si="8"/>
        <v>620</v>
      </c>
      <c r="B65" s="5">
        <v>0</v>
      </c>
      <c r="C65" s="16">
        <f t="shared" si="18"/>
        <v>24986.695277136201</v>
      </c>
      <c r="D65" s="4">
        <f t="shared" si="9"/>
        <v>0</v>
      </c>
      <c r="E65" s="5">
        <f t="shared" si="10"/>
        <v>0.2145912344280449</v>
      </c>
      <c r="F65" s="6">
        <f t="shared" si="19"/>
        <v>1.8588035151170151E-5</v>
      </c>
      <c r="G65" s="15">
        <f t="shared" si="14"/>
        <v>524.77440830855414</v>
      </c>
      <c r="H65" s="11">
        <f t="shared" si="1"/>
        <v>9.6363830468286477E-2</v>
      </c>
      <c r="I65" s="12">
        <f t="shared" si="15"/>
        <v>3.7487308754231107E-5</v>
      </c>
      <c r="J65" s="7">
        <f t="shared" si="11"/>
        <v>1.5340727541727779</v>
      </c>
      <c r="K65" s="8">
        <f>ESI_mass_rate/ESI_Area/'Hydraulic Gradient'!J65</f>
        <v>2.1424132432483929</v>
      </c>
      <c r="L65" s="16">
        <f t="shared" si="12"/>
        <v>24986.695603317723</v>
      </c>
      <c r="M65" s="4">
        <f t="shared" si="2"/>
        <v>0</v>
      </c>
      <c r="N65" s="5">
        <f t="shared" si="3"/>
        <v>0.21458617509061514</v>
      </c>
      <c r="O65" s="6">
        <f t="shared" si="20"/>
        <v>1.5929047863224908E-5</v>
      </c>
      <c r="P65" s="15">
        <f t="shared" si="13"/>
        <v>524.016914055396</v>
      </c>
      <c r="Q65" s="11">
        <f t="shared" si="4"/>
        <v>0</v>
      </c>
      <c r="R65" s="13">
        <f t="shared" si="16"/>
        <v>4.9611399622523901E-6</v>
      </c>
      <c r="S65" s="12">
        <f t="shared" si="17"/>
        <v>-6.4757438057954558E-2</v>
      </c>
      <c r="T65" s="9">
        <f t="shared" si="5"/>
        <v>1.5341095024923965</v>
      </c>
      <c r="U65" s="9">
        <f>Aly_mass_rate/Aly_Area/'Hydraulic Gradient'!T65</f>
        <v>2.1423619235176368</v>
      </c>
      <c r="V65" s="5">
        <f t="shared" si="6"/>
        <v>-0.30175583933961186</v>
      </c>
      <c r="W65" s="10">
        <f t="shared" si="7"/>
        <v>2.0929947172547188</v>
      </c>
      <c r="X65" s="9"/>
    </row>
    <row r="66" spans="1:24" x14ac:dyDescent="0.3">
      <c r="A66" s="4">
        <f t="shared" si="8"/>
        <v>630</v>
      </c>
      <c r="B66" s="5">
        <v>0</v>
      </c>
      <c r="C66" s="16">
        <f t="shared" si="18"/>
        <v>24986.48066674764</v>
      </c>
      <c r="D66" s="4">
        <f t="shared" si="9"/>
        <v>0</v>
      </c>
      <c r="E66" s="5">
        <f t="shared" si="10"/>
        <v>0.21459180090885843</v>
      </c>
      <c r="F66" s="6">
        <f t="shared" si="19"/>
        <v>1.8587651694882266E-5</v>
      </c>
      <c r="G66" s="15">
        <f t="shared" si="14"/>
        <v>524.85109779851973</v>
      </c>
      <c r="H66" s="11">
        <f t="shared" si="1"/>
        <v>9.6364339234017549E-2</v>
      </c>
      <c r="I66" s="12">
        <f t="shared" si="15"/>
        <v>3.7486535421055169E-5</v>
      </c>
      <c r="J66" s="7">
        <f t="shared" si="11"/>
        <v>1.5340687046118993</v>
      </c>
      <c r="K66" s="8">
        <f>ESI_mass_rate/ESI_Area/'Hydraulic Gradient'!J66</f>
        <v>2.1424188986879633</v>
      </c>
      <c r="L66" s="16">
        <f t="shared" si="12"/>
        <v>24986.481000728363</v>
      </c>
      <c r="M66" s="4">
        <f t="shared" si="2"/>
        <v>0</v>
      </c>
      <c r="N66" s="5">
        <f t="shared" si="3"/>
        <v>0.21458666054040723</v>
      </c>
      <c r="O66" s="6">
        <f t="shared" si="20"/>
        <v>1.5928821302884535E-5</v>
      </c>
      <c r="P66" s="15">
        <f t="shared" si="13"/>
        <v>524.08166533768406</v>
      </c>
      <c r="Q66" s="11">
        <f t="shared" si="4"/>
        <v>0</v>
      </c>
      <c r="R66" s="13">
        <f t="shared" si="16"/>
        <v>4.9609771306410619E-6</v>
      </c>
      <c r="S66" s="12">
        <f t="shared" si="17"/>
        <v>-6.475624326517733E-2</v>
      </c>
      <c r="T66" s="9">
        <f t="shared" si="5"/>
        <v>1.5341060320023827</v>
      </c>
      <c r="U66" s="9">
        <f>Aly_mass_rate/Aly_Area/'Hydraulic Gradient'!T66</f>
        <v>2.1423667700181435</v>
      </c>
      <c r="V66" s="5">
        <f t="shared" si="6"/>
        <v>-0.3017495895941445</v>
      </c>
      <c r="W66" s="10">
        <f t="shared" si="7"/>
        <v>2.0930383767377734</v>
      </c>
      <c r="X66" s="9"/>
    </row>
    <row r="67" spans="1:24" x14ac:dyDescent="0.3">
      <c r="A67" s="4">
        <f t="shared" si="8"/>
        <v>640</v>
      </c>
      <c r="B67" s="5">
        <v>0</v>
      </c>
      <c r="C67" s="16">
        <f t="shared" si="18"/>
        <v>24986.266055792996</v>
      </c>
      <c r="D67" s="4">
        <f t="shared" si="9"/>
        <v>0</v>
      </c>
      <c r="E67" s="5">
        <f t="shared" si="10"/>
        <v>0.21459236737798679</v>
      </c>
      <c r="F67" s="6">
        <f t="shared" si="19"/>
        <v>1.8587268272164063E-5</v>
      </c>
      <c r="G67" s="15">
        <f t="shared" si="14"/>
        <v>524.92778532840055</v>
      </c>
      <c r="H67" s="11">
        <f t="shared" si="1"/>
        <v>9.63648479905969E-2</v>
      </c>
      <c r="I67" s="12">
        <f t="shared" si="15"/>
        <v>3.7485762155580703E-5</v>
      </c>
      <c r="J67" s="7">
        <f t="shared" si="11"/>
        <v>1.5340646551559287</v>
      </c>
      <c r="K67" s="8">
        <f>ESI_mass_rate/ESI_Area/'Hydraulic Gradient'!J67</f>
        <v>2.1424245540108804</v>
      </c>
      <c r="L67" s="16">
        <f t="shared" si="12"/>
        <v>24986.266397653784</v>
      </c>
      <c r="M67" s="4">
        <f t="shared" si="2"/>
        <v>0</v>
      </c>
      <c r="N67" s="5">
        <f t="shared" si="3"/>
        <v>0.21458714598329509</v>
      </c>
      <c r="O67" s="6">
        <f t="shared" si="20"/>
        <v>1.592859475859923E-5</v>
      </c>
      <c r="P67" s="15">
        <f t="shared" si="13"/>
        <v>524.1464154254096</v>
      </c>
      <c r="Q67" s="11">
        <f t="shared" si="4"/>
        <v>0</v>
      </c>
      <c r="R67" s="13">
        <f t="shared" si="16"/>
        <v>4.9608143117866691E-6</v>
      </c>
      <c r="S67" s="12">
        <f t="shared" si="17"/>
        <v>-6.4755048539837476E-2</v>
      </c>
      <c r="T67" s="9">
        <f t="shared" si="5"/>
        <v>1.5341025615774273</v>
      </c>
      <c r="U67" s="9">
        <f>Aly_mass_rate/Aly_Area/'Hydraulic Gradient'!T67</f>
        <v>2.1423716164497244</v>
      </c>
      <c r="V67" s="5">
        <f t="shared" si="6"/>
        <v>-0.30174334019629628</v>
      </c>
      <c r="W67" s="10">
        <f t="shared" si="7"/>
        <v>2.0930820356124475</v>
      </c>
      <c r="X67" s="9"/>
    </row>
    <row r="68" spans="1:24" x14ac:dyDescent="0.3">
      <c r="A68" s="4">
        <f t="shared" si="8"/>
        <v>650</v>
      </c>
      <c r="B68" s="5">
        <v>0</v>
      </c>
      <c r="C68" s="16">
        <f t="shared" si="18"/>
        <v>24986.051444272274</v>
      </c>
      <c r="D68" s="4">
        <f t="shared" ref="D68:D131" si="21">J67*(B68-B67)*g</f>
        <v>0</v>
      </c>
      <c r="E68" s="5">
        <f t="shared" si="10"/>
        <v>0.21459293383543065</v>
      </c>
      <c r="F68" s="6">
        <f t="shared" si="19"/>
        <v>1.8586884877177342E-5</v>
      </c>
      <c r="G68" s="15">
        <f t="shared" si="14"/>
        <v>525.00447089835041</v>
      </c>
      <c r="H68" s="11">
        <f t="shared" ref="H68:H131" si="22">ESI_f*K67^2*(A68-A67)/2/ESI_DH/ESI_Cp</f>
        <v>9.6365356738025196E-2</v>
      </c>
      <c r="I68" s="12">
        <f t="shared" si="15"/>
        <v>3.7484988946033526E-5</v>
      </c>
      <c r="J68" s="7">
        <f t="shared" ref="J68:J131" si="23">J67*(1+(C68-C67)/beta-alpha*(G68-G67))</f>
        <v>1.534060605804858</v>
      </c>
      <c r="K68" s="8">
        <f>ESI_mass_rate/ESI_Area/'Hydraulic Gradient'!J68</f>
        <v>2.1424302092171539</v>
      </c>
      <c r="L68" s="16">
        <f t="shared" si="12"/>
        <v>24986.051794093994</v>
      </c>
      <c r="M68" s="4">
        <f t="shared" ref="M68:M131" si="24">T67*Aly_g*(B68-B67)</f>
        <v>0</v>
      </c>
      <c r="N68" s="5">
        <f t="shared" ref="N68:N131" si="25">T67*Aly_f*U67^2*(A68-A67)/2/Aly_DH</f>
        <v>0.21458763141927914</v>
      </c>
      <c r="O68" s="6">
        <f t="shared" si="20"/>
        <v>1.5928368225990332E-5</v>
      </c>
      <c r="P68" s="15">
        <f t="shared" si="13"/>
        <v>524.21116431863891</v>
      </c>
      <c r="Q68" s="11">
        <f t="shared" ref="Q68:Q131" si="26">Aly_g*(B68-B67)/W68</f>
        <v>0</v>
      </c>
      <c r="R68" s="13">
        <f t="shared" si="16"/>
        <v>4.960651504324578E-6</v>
      </c>
      <c r="S68" s="12">
        <f t="shared" ref="S68:S131" si="27">-V68*(L68-L67)</f>
        <v>-6.4753853880830908E-2</v>
      </c>
      <c r="T68" s="9">
        <f t="shared" ref="T68:T131" si="28">T67*(1+(L68-L67)/beta-alpha*(P68-P67))</f>
        <v>1.5340990912175261</v>
      </c>
      <c r="U68" s="9">
        <f>Aly_mass_rate/Aly_Area/'Hydraulic Gradient'!T68</f>
        <v>2.1423764628123836</v>
      </c>
      <c r="V68" s="5">
        <f t="shared" ref="V68:V131" si="29">(Aly_alpha*(460+P67)-1)/T67/W67</f>
        <v>-0.30173709114603492</v>
      </c>
      <c r="W68" s="10">
        <f t="shared" ref="W68:W131" si="30">Aly_Cp+((P67+460)/T67)*(Aly_alpha^2)*(Aly_beta)</f>
        <v>2.0931256938787777</v>
      </c>
      <c r="X68" s="9"/>
    </row>
    <row r="69" spans="1:24" x14ac:dyDescent="0.3">
      <c r="A69" s="4">
        <f t="shared" ref="A69:A132" si="31">A68+10</f>
        <v>660</v>
      </c>
      <c r="B69" s="5">
        <v>0</v>
      </c>
      <c r="C69" s="16">
        <f t="shared" ref="C69:C132" si="32">C68-D69-E69-F69</f>
        <v>24985.83683218549</v>
      </c>
      <c r="D69" s="4">
        <f t="shared" si="21"/>
        <v>0</v>
      </c>
      <c r="E69" s="5">
        <f t="shared" ref="E69:E132" si="33">J68*ESI_f*(K68^2)*(A69-A68)/(2*ESI_DH)</f>
        <v>0.21459350028119109</v>
      </c>
      <c r="F69" s="6">
        <f t="shared" si="19"/>
        <v>1.8586501514300752E-5</v>
      </c>
      <c r="G69" s="15">
        <f t="shared" si="14"/>
        <v>525.0811545085179</v>
      </c>
      <c r="H69" s="11">
        <f t="shared" si="22"/>
        <v>9.6365865476303228E-2</v>
      </c>
      <c r="I69" s="12">
        <f t="shared" ref="I69:I132" si="34">alpha*beta*(K68-K67)/K67/ESI_Cp/J67</f>
        <v>3.7484215801244281E-5</v>
      </c>
      <c r="J69" s="7">
        <f t="shared" si="23"/>
        <v>1.5340565565586795</v>
      </c>
      <c r="K69" s="8">
        <f>ESI_mass_rate/ESI_Area/'Hydraulic Gradient'!J69</f>
        <v>2.1424358643067922</v>
      </c>
      <c r="L69" s="16">
        <f t="shared" ref="L69:L132" si="35">L68-M69-N69-O69</f>
        <v>24985.837190049006</v>
      </c>
      <c r="M69" s="4">
        <f t="shared" si="24"/>
        <v>0</v>
      </c>
      <c r="N69" s="5">
        <f t="shared" si="25"/>
        <v>0.21458811684835968</v>
      </c>
      <c r="O69" s="6">
        <f t="shared" si="20"/>
        <v>1.5928141706517404E-5</v>
      </c>
      <c r="P69" s="15">
        <f t="shared" ref="P69:P132" si="36">P68-Q69-R69-S69</f>
        <v>524.27591201743621</v>
      </c>
      <c r="Q69" s="11">
        <f t="shared" si="26"/>
        <v>0</v>
      </c>
      <c r="R69" s="13">
        <f t="shared" si="16"/>
        <v>4.9604887087084375E-6</v>
      </c>
      <c r="S69" s="12">
        <f t="shared" si="27"/>
        <v>-6.4752659285955957E-2</v>
      </c>
      <c r="T69" s="9">
        <f t="shared" si="28"/>
        <v>1.5340956209226759</v>
      </c>
      <c r="U69" s="9">
        <f>Aly_mass_rate/Aly_Area/'Hydraulic Gradient'!T69</f>
        <v>2.1423813091061246</v>
      </c>
      <c r="V69" s="5">
        <f t="shared" si="29"/>
        <v>-0.30173084244332804</v>
      </c>
      <c r="W69" s="10">
        <f t="shared" si="30"/>
        <v>2.0931693515367984</v>
      </c>
      <c r="X69" s="9"/>
    </row>
    <row r="70" spans="1:24" x14ac:dyDescent="0.3">
      <c r="A70" s="4">
        <f t="shared" si="31"/>
        <v>670</v>
      </c>
      <c r="B70" s="5">
        <v>0</v>
      </c>
      <c r="C70" s="16">
        <f t="shared" si="32"/>
        <v>24985.622219532659</v>
      </c>
      <c r="D70" s="4">
        <f t="shared" si="21"/>
        <v>0</v>
      </c>
      <c r="E70" s="5">
        <f t="shared" si="33"/>
        <v>0.21459406671526893</v>
      </c>
      <c r="F70" s="6">
        <f t="shared" ref="F70:F133" si="37">J68*K68*(K69-K68)</f>
        <v>1.8586118179155638E-5</v>
      </c>
      <c r="G70" s="15">
        <f t="shared" ref="G70:G133" si="38">(G69+H70)/(1+I70)</f>
        <v>525.15783615905673</v>
      </c>
      <c r="H70" s="11">
        <f t="shared" si="22"/>
        <v>9.6366374205431704E-2</v>
      </c>
      <c r="I70" s="12">
        <f t="shared" si="34"/>
        <v>3.7483442712382311E-5</v>
      </c>
      <c r="J70" s="7">
        <f t="shared" si="23"/>
        <v>1.5340525074173843</v>
      </c>
      <c r="K70" s="8">
        <f>ESI_mass_rate/ESI_Area/'Hydraulic Gradient'!J70</f>
        <v>2.1424415192798052</v>
      </c>
      <c r="L70" s="16">
        <f t="shared" si="35"/>
        <v>24985.62258551882</v>
      </c>
      <c r="M70" s="4">
        <f t="shared" si="24"/>
        <v>0</v>
      </c>
      <c r="N70" s="5">
        <f t="shared" si="25"/>
        <v>0.21458860227053717</v>
      </c>
      <c r="O70" s="6">
        <f t="shared" ref="O70:O133" si="39">T68*U68*(U69-U68)</f>
        <v>1.5927915198720887E-5</v>
      </c>
      <c r="P70" s="15">
        <f t="shared" si="36"/>
        <v>524.34065852186995</v>
      </c>
      <c r="Q70" s="11">
        <f t="shared" si="26"/>
        <v>0</v>
      </c>
      <c r="R70" s="13">
        <f t="shared" ref="R70:R133" si="40">U68*(U69-U68)/W68</f>
        <v>4.9603259244827819E-6</v>
      </c>
      <c r="S70" s="12">
        <f t="shared" si="27"/>
        <v>-6.4751464759597158E-2</v>
      </c>
      <c r="T70" s="9">
        <f t="shared" si="28"/>
        <v>1.5340921506928731</v>
      </c>
      <c r="U70" s="9">
        <f>Aly_mass_rate/Aly_Area/'Hydraulic Gradient'!T70</f>
        <v>2.1423861553309518</v>
      </c>
      <c r="V70" s="5">
        <f t="shared" si="29"/>
        <v>-0.30172459408814351</v>
      </c>
      <c r="W70" s="10">
        <f t="shared" si="30"/>
        <v>2.093213008586543</v>
      </c>
      <c r="X70" s="9"/>
    </row>
    <row r="71" spans="1:24" x14ac:dyDescent="0.3">
      <c r="A71" s="4">
        <f t="shared" si="31"/>
        <v>680</v>
      </c>
      <c r="B71" s="5">
        <v>0</v>
      </c>
      <c r="C71" s="16">
        <f t="shared" si="32"/>
        <v>24985.407606313787</v>
      </c>
      <c r="D71" s="4">
        <f t="shared" si="21"/>
        <v>0</v>
      </c>
      <c r="E71" s="5">
        <f t="shared" si="33"/>
        <v>0.21459463313766514</v>
      </c>
      <c r="F71" s="6">
        <f t="shared" si="37"/>
        <v>1.8585734876120662E-5</v>
      </c>
      <c r="G71" s="15">
        <f t="shared" si="38"/>
        <v>525.2345158501156</v>
      </c>
      <c r="H71" s="11">
        <f t="shared" si="22"/>
        <v>9.6366882925411401E-2</v>
      </c>
      <c r="I71" s="12">
        <f t="shared" si="34"/>
        <v>3.7482669688278259E-5</v>
      </c>
      <c r="J71" s="7">
        <f t="shared" si="23"/>
        <v>1.534048458380965</v>
      </c>
      <c r="K71" s="8">
        <f>ESI_mass_rate/ESI_Area/'Hydraulic Gradient'!J71</f>
        <v>2.1424471741362021</v>
      </c>
      <c r="L71" s="16">
        <f t="shared" si="35"/>
        <v>24985.407980503445</v>
      </c>
      <c r="M71" s="4">
        <f t="shared" si="24"/>
        <v>0</v>
      </c>
      <c r="N71" s="5">
        <f t="shared" si="25"/>
        <v>0.214589087685812</v>
      </c>
      <c r="O71" s="6">
        <f t="shared" si="39"/>
        <v>1.5927688705519882E-5</v>
      </c>
      <c r="P71" s="15">
        <f t="shared" si="36"/>
        <v>524.40540383200641</v>
      </c>
      <c r="Q71" s="11">
        <f t="shared" si="26"/>
        <v>0</v>
      </c>
      <c r="R71" s="13">
        <f t="shared" si="40"/>
        <v>4.9601631525557753E-6</v>
      </c>
      <c r="S71" s="12">
        <f t="shared" si="27"/>
        <v>-6.4750270299552867E-2</v>
      </c>
      <c r="T71" s="9">
        <f t="shared" si="28"/>
        <v>1.5340886805281138</v>
      </c>
      <c r="U71" s="9">
        <f>Aly_mass_rate/Aly_Area/'Hydraulic Gradient'!T71</f>
        <v>2.1423910014868692</v>
      </c>
      <c r="V71" s="5">
        <f t="shared" si="29"/>
        <v>-0.30171834608044928</v>
      </c>
      <c r="W71" s="10">
        <f t="shared" si="30"/>
        <v>2.0932566650280489</v>
      </c>
      <c r="X71" s="9"/>
    </row>
    <row r="72" spans="1:24" x14ac:dyDescent="0.3">
      <c r="A72" s="4">
        <f t="shared" si="31"/>
        <v>690</v>
      </c>
      <c r="B72" s="5">
        <v>0</v>
      </c>
      <c r="C72" s="16">
        <f t="shared" si="32"/>
        <v>24985.192992528886</v>
      </c>
      <c r="D72" s="4">
        <f t="shared" si="21"/>
        <v>0</v>
      </c>
      <c r="E72" s="5">
        <f t="shared" si="33"/>
        <v>0.21459519954838072</v>
      </c>
      <c r="F72" s="6">
        <f t="shared" si="37"/>
        <v>1.8585351603736261E-5</v>
      </c>
      <c r="G72" s="15">
        <f t="shared" si="38"/>
        <v>525.31119358184503</v>
      </c>
      <c r="H72" s="11">
        <f t="shared" si="22"/>
        <v>9.6367391636243055E-2</v>
      </c>
      <c r="I72" s="12">
        <f t="shared" si="34"/>
        <v>3.7481896725988599E-5</v>
      </c>
      <c r="J72" s="7">
        <f t="shared" si="23"/>
        <v>1.5340444094494134</v>
      </c>
      <c r="K72" s="8">
        <f>ESI_mass_rate/ESI_Area/'Hydraulic Gradient'!J72</f>
        <v>2.1424528288759914</v>
      </c>
      <c r="L72" s="16">
        <f t="shared" si="35"/>
        <v>24985.193375002891</v>
      </c>
      <c r="M72" s="4">
        <f t="shared" si="24"/>
        <v>0</v>
      </c>
      <c r="N72" s="5">
        <f t="shared" si="25"/>
        <v>0.21458957309418464</v>
      </c>
      <c r="O72" s="6">
        <f t="shared" si="39"/>
        <v>1.5927462225454843E-5</v>
      </c>
      <c r="P72" s="15">
        <f t="shared" si="36"/>
        <v>524.47014794791073</v>
      </c>
      <c r="Q72" s="11">
        <f t="shared" si="26"/>
        <v>0</v>
      </c>
      <c r="R72" s="13">
        <f t="shared" si="40"/>
        <v>4.960000392471952E-6</v>
      </c>
      <c r="S72" s="12">
        <f t="shared" si="27"/>
        <v>-6.474907590471915E-2</v>
      </c>
      <c r="T72" s="9">
        <f t="shared" si="28"/>
        <v>1.5340852104283944</v>
      </c>
      <c r="U72" s="9">
        <f>Aly_mass_rate/Aly_Area/'Hydraulic Gradient'!T72</f>
        <v>2.1423958475738809</v>
      </c>
      <c r="V72" s="5">
        <f t="shared" si="29"/>
        <v>-0.3017120984202129</v>
      </c>
      <c r="W72" s="10">
        <f t="shared" si="30"/>
        <v>2.0933003208613501</v>
      </c>
      <c r="X72" s="9"/>
    </row>
    <row r="73" spans="1:24" x14ac:dyDescent="0.3">
      <c r="A73" s="4">
        <f t="shared" si="31"/>
        <v>700</v>
      </c>
      <c r="B73" s="5">
        <v>0</v>
      </c>
      <c r="C73" s="16">
        <f t="shared" si="32"/>
        <v>24984.97837817797</v>
      </c>
      <c r="D73" s="4">
        <f t="shared" si="21"/>
        <v>0</v>
      </c>
      <c r="E73" s="5">
        <f t="shared" si="33"/>
        <v>0.21459576594741639</v>
      </c>
      <c r="F73" s="6">
        <f t="shared" si="37"/>
        <v>1.8584968359083343E-5</v>
      </c>
      <c r="G73" s="15">
        <f t="shared" si="38"/>
        <v>525.38786935439839</v>
      </c>
      <c r="H73" s="11">
        <f t="shared" si="22"/>
        <v>9.6367900337927373E-2</v>
      </c>
      <c r="I73" s="12">
        <f t="shared" si="34"/>
        <v>3.7481123819626219E-5</v>
      </c>
      <c r="J73" s="7">
        <f t="shared" si="23"/>
        <v>1.5340403606227211</v>
      </c>
      <c r="K73" s="8">
        <f>ESI_mass_rate/ESI_Area/'Hydraulic Gradient'!J73</f>
        <v>2.1424584834991833</v>
      </c>
      <c r="L73" s="16">
        <f t="shared" si="35"/>
        <v>24984.978769017162</v>
      </c>
      <c r="M73" s="4">
        <f t="shared" si="24"/>
        <v>0</v>
      </c>
      <c r="N73" s="5">
        <f t="shared" si="25"/>
        <v>0.21459005849565535</v>
      </c>
      <c r="O73" s="6">
        <f t="shared" si="39"/>
        <v>1.5927235758525764E-5</v>
      </c>
      <c r="P73" s="15">
        <f t="shared" si="36"/>
        <v>524.53489086965044</v>
      </c>
      <c r="Q73" s="11">
        <f t="shared" si="26"/>
        <v>0</v>
      </c>
      <c r="R73" s="13">
        <f t="shared" si="40"/>
        <v>4.9598376442303854E-6</v>
      </c>
      <c r="S73" s="12">
        <f t="shared" si="27"/>
        <v>-6.4747881577285032E-2</v>
      </c>
      <c r="T73" s="9">
        <f t="shared" si="28"/>
        <v>1.5340817403937117</v>
      </c>
      <c r="U73" s="9">
        <f>Aly_mass_rate/Aly_Area/'Hydraulic Gradient'!T73</f>
        <v>2.1424006935919904</v>
      </c>
      <c r="V73" s="5">
        <f t="shared" si="29"/>
        <v>-0.30170585110740245</v>
      </c>
      <c r="W73" s="10">
        <f t="shared" si="30"/>
        <v>2.0933439760864814</v>
      </c>
      <c r="X73" s="9"/>
    </row>
    <row r="74" spans="1:24" x14ac:dyDescent="0.3">
      <c r="A74" s="4">
        <f t="shared" si="31"/>
        <v>710</v>
      </c>
      <c r="B74" s="5">
        <v>0</v>
      </c>
      <c r="C74" s="16">
        <f t="shared" si="32"/>
        <v>24984.763763261049</v>
      </c>
      <c r="D74" s="4">
        <f t="shared" si="21"/>
        <v>0</v>
      </c>
      <c r="E74" s="5">
        <f t="shared" si="33"/>
        <v>0.21459633233477327</v>
      </c>
      <c r="F74" s="6">
        <f t="shared" si="37"/>
        <v>1.8584585148000109E-5</v>
      </c>
      <c r="G74" s="15">
        <f t="shared" si="38"/>
        <v>525.46454316792278</v>
      </c>
      <c r="H74" s="11">
        <f t="shared" si="22"/>
        <v>9.6368409030465174E-2</v>
      </c>
      <c r="I74" s="12">
        <f t="shared" si="34"/>
        <v>3.7480350980965313E-5</v>
      </c>
      <c r="J74" s="7">
        <f t="shared" si="23"/>
        <v>1.5340363119008804</v>
      </c>
      <c r="K74" s="8">
        <f>ESI_mass_rate/ESI_Area/'Hydraulic Gradient'!J74</f>
        <v>2.1424641380057867</v>
      </c>
      <c r="L74" s="16">
        <f t="shared" si="35"/>
        <v>24984.76416254626</v>
      </c>
      <c r="M74" s="4">
        <f t="shared" si="24"/>
        <v>0</v>
      </c>
      <c r="N74" s="5">
        <f t="shared" si="25"/>
        <v>0.21459054389022464</v>
      </c>
      <c r="O74" s="6">
        <f t="shared" si="39"/>
        <v>1.5927009303273099E-5</v>
      </c>
      <c r="P74" s="15">
        <f t="shared" si="36"/>
        <v>524.59963259729273</v>
      </c>
      <c r="Q74" s="11">
        <f t="shared" si="26"/>
        <v>0</v>
      </c>
      <c r="R74" s="13">
        <f t="shared" si="40"/>
        <v>4.9596749073756522E-6</v>
      </c>
      <c r="S74" s="12">
        <f t="shared" si="27"/>
        <v>-6.4746687317244159E-2</v>
      </c>
      <c r="T74" s="9">
        <f t="shared" si="28"/>
        <v>1.5340782704240614</v>
      </c>
      <c r="U74" s="9">
        <f>Aly_mass_rate/Aly_Area/'Hydraulic Gradient'!T74</f>
        <v>2.1424055395412021</v>
      </c>
      <c r="V74" s="5">
        <f t="shared" si="29"/>
        <v>-0.30169960414198554</v>
      </c>
      <c r="W74" s="10">
        <f t="shared" si="30"/>
        <v>2.0933876307034787</v>
      </c>
      <c r="X74" s="9"/>
    </row>
    <row r="75" spans="1:24" x14ac:dyDescent="0.3">
      <c r="A75" s="4">
        <f t="shared" si="31"/>
        <v>720</v>
      </c>
      <c r="B75" s="5">
        <v>0</v>
      </c>
      <c r="C75" s="16">
        <f t="shared" si="32"/>
        <v>24984.549147778136</v>
      </c>
      <c r="D75" s="4">
        <f t="shared" si="21"/>
        <v>0</v>
      </c>
      <c r="E75" s="5">
        <f t="shared" si="33"/>
        <v>0.21459689871045226</v>
      </c>
      <c r="F75" s="6">
        <f t="shared" si="37"/>
        <v>1.8584201966107901E-5</v>
      </c>
      <c r="G75" s="15">
        <f t="shared" si="38"/>
        <v>525.54121502257033</v>
      </c>
      <c r="H75" s="11">
        <f t="shared" si="22"/>
        <v>9.6368917713857166E-2</v>
      </c>
      <c r="I75" s="12">
        <f t="shared" si="34"/>
        <v>3.747957820117523E-5</v>
      </c>
      <c r="J75" s="7">
        <f t="shared" si="23"/>
        <v>1.5340322632838832</v>
      </c>
      <c r="K75" s="8">
        <f>ESI_mass_rate/ESI_Area/'Hydraulic Gradient'!J75</f>
        <v>2.14246979239581</v>
      </c>
      <c r="L75" s="16">
        <f t="shared" si="35"/>
        <v>24984.549555590198</v>
      </c>
      <c r="M75" s="4">
        <f t="shared" si="24"/>
        <v>0</v>
      </c>
      <c r="N75" s="5">
        <f t="shared" si="25"/>
        <v>0.21459102927789275</v>
      </c>
      <c r="O75" s="6">
        <f t="shared" si="39"/>
        <v>1.592678286261595E-5</v>
      </c>
      <c r="P75" s="15">
        <f t="shared" si="36"/>
        <v>524.66437313090285</v>
      </c>
      <c r="Q75" s="11">
        <f t="shared" si="26"/>
        <v>0</v>
      </c>
      <c r="R75" s="13">
        <f t="shared" si="40"/>
        <v>4.9595121828158461E-6</v>
      </c>
      <c r="S75" s="12">
        <f t="shared" si="27"/>
        <v>-6.4745493122395095E-2</v>
      </c>
      <c r="T75" s="9">
        <f t="shared" si="28"/>
        <v>1.5340748005194405</v>
      </c>
      <c r="U75" s="9">
        <f>Aly_mass_rate/Aly_Area/'Hydraulic Gradient'!T75</f>
        <v>2.14241038542152</v>
      </c>
      <c r="V75" s="5">
        <f t="shared" si="29"/>
        <v>-0.30169335752393006</v>
      </c>
      <c r="W75" s="10">
        <f t="shared" si="30"/>
        <v>2.0934312847123779</v>
      </c>
      <c r="X75" s="9"/>
    </row>
    <row r="76" spans="1:24" x14ac:dyDescent="0.3">
      <c r="A76" s="4">
        <f t="shared" si="31"/>
        <v>730</v>
      </c>
      <c r="B76" s="5">
        <v>0</v>
      </c>
      <c r="C76" s="16">
        <f t="shared" si="32"/>
        <v>24984.334531729244</v>
      </c>
      <c r="D76" s="4">
        <f t="shared" si="21"/>
        <v>0</v>
      </c>
      <c r="E76" s="5">
        <f t="shared" si="33"/>
        <v>0.21459746507445412</v>
      </c>
      <c r="F76" s="6">
        <f t="shared" si="37"/>
        <v>1.8583818811947181E-5</v>
      </c>
      <c r="G76" s="15">
        <f t="shared" si="38"/>
        <v>525.61788491849416</v>
      </c>
      <c r="H76" s="11">
        <f t="shared" si="22"/>
        <v>9.6369426388104057E-2</v>
      </c>
      <c r="I76" s="12">
        <f t="shared" si="34"/>
        <v>3.7478805477312442E-5</v>
      </c>
      <c r="J76" s="7">
        <f t="shared" si="23"/>
        <v>1.534028214771721</v>
      </c>
      <c r="K76" s="8">
        <f>ESI_mass_rate/ESI_Area/'Hydraulic Gradient'!J76</f>
        <v>2.1424754466692635</v>
      </c>
      <c r="L76" s="16">
        <f t="shared" si="35"/>
        <v>24984.334948148986</v>
      </c>
      <c r="M76" s="4">
        <f t="shared" si="24"/>
        <v>0</v>
      </c>
      <c r="N76" s="5">
        <f t="shared" si="25"/>
        <v>0.21459151465866039</v>
      </c>
      <c r="O76" s="6">
        <f t="shared" si="39"/>
        <v>1.5926556435094761E-5</v>
      </c>
      <c r="P76" s="15">
        <f t="shared" si="36"/>
        <v>524.72911247054617</v>
      </c>
      <c r="Q76" s="11">
        <f t="shared" si="26"/>
        <v>0</v>
      </c>
      <c r="R76" s="13">
        <f t="shared" si="40"/>
        <v>4.9593494700955328E-6</v>
      </c>
      <c r="S76" s="12">
        <f t="shared" si="27"/>
        <v>-6.4744298992731583E-2</v>
      </c>
      <c r="T76" s="9">
        <f t="shared" si="28"/>
        <v>1.5340713306798452</v>
      </c>
      <c r="U76" s="9">
        <f>Aly_mass_rate/Aly_Area/'Hydraulic Gradient'!T76</f>
        <v>2.1424152312329472</v>
      </c>
      <c r="V76" s="5">
        <f t="shared" si="29"/>
        <v>-0.30168711125320347</v>
      </c>
      <c r="W76" s="10">
        <f t="shared" si="30"/>
        <v>2.0934749381132129</v>
      </c>
      <c r="X76" s="9"/>
    </row>
    <row r="77" spans="1:24" x14ac:dyDescent="0.3">
      <c r="A77" s="4">
        <f t="shared" si="31"/>
        <v>740</v>
      </c>
      <c r="B77" s="5">
        <v>0</v>
      </c>
      <c r="C77" s="16">
        <f t="shared" si="32"/>
        <v>24984.119915114381</v>
      </c>
      <c r="D77" s="4">
        <f t="shared" si="21"/>
        <v>0</v>
      </c>
      <c r="E77" s="5">
        <f t="shared" si="33"/>
        <v>0.21459803142677997</v>
      </c>
      <c r="F77" s="6">
        <f t="shared" si="37"/>
        <v>1.8583435691356136E-5</v>
      </c>
      <c r="G77" s="15">
        <f t="shared" si="38"/>
        <v>525.69455285584149</v>
      </c>
      <c r="H77" s="11">
        <f t="shared" si="22"/>
        <v>9.6369935053206665E-2</v>
      </c>
      <c r="I77" s="12">
        <f t="shared" si="34"/>
        <v>3.7478032821151121E-5</v>
      </c>
      <c r="J77" s="7">
        <f t="shared" si="23"/>
        <v>1.5340241663643865</v>
      </c>
      <c r="K77" s="8">
        <f>ESI_mass_rate/ESI_Area/'Hydraulic Gradient'!J77</f>
        <v>2.1424811008261551</v>
      </c>
      <c r="L77" s="16">
        <f t="shared" si="35"/>
        <v>24984.120340222624</v>
      </c>
      <c r="M77" s="4">
        <f t="shared" si="24"/>
        <v>0</v>
      </c>
      <c r="N77" s="5">
        <f t="shared" si="25"/>
        <v>0.21459200003252754</v>
      </c>
      <c r="O77" s="6">
        <f t="shared" si="39"/>
        <v>1.5926330017790439E-5</v>
      </c>
      <c r="P77" s="15">
        <f t="shared" si="36"/>
        <v>524.79385061629091</v>
      </c>
      <c r="Q77" s="11">
        <f t="shared" si="26"/>
        <v>0</v>
      </c>
      <c r="R77" s="13">
        <f t="shared" si="40"/>
        <v>4.9591867683048287E-6</v>
      </c>
      <c r="S77" s="12">
        <f t="shared" si="27"/>
        <v>-6.4743104931540021E-2</v>
      </c>
      <c r="T77" s="9">
        <f t="shared" si="28"/>
        <v>1.534067860905272</v>
      </c>
      <c r="U77" s="9">
        <f>Aly_mass_rate/Aly_Area/'Hydraulic Gradient'!T77</f>
        <v>2.1424200769754882</v>
      </c>
      <c r="V77" s="5">
        <f t="shared" si="29"/>
        <v>-0.30168086532977401</v>
      </c>
      <c r="W77" s="10">
        <f t="shared" si="30"/>
        <v>2.0935185909060179</v>
      </c>
      <c r="X77" s="9"/>
    </row>
    <row r="78" spans="1:24" x14ac:dyDescent="0.3">
      <c r="A78" s="4">
        <f t="shared" si="31"/>
        <v>750</v>
      </c>
      <c r="B78" s="5">
        <v>0</v>
      </c>
      <c r="C78" s="16">
        <f t="shared" si="32"/>
        <v>24983.905297933561</v>
      </c>
      <c r="D78" s="4">
        <f t="shared" si="21"/>
        <v>0</v>
      </c>
      <c r="E78" s="5">
        <f t="shared" si="33"/>
        <v>0.21459859776743054</v>
      </c>
      <c r="F78" s="6">
        <f t="shared" si="37"/>
        <v>1.8583052597037025E-5</v>
      </c>
      <c r="G78" s="15">
        <f t="shared" si="38"/>
        <v>525.77121883476718</v>
      </c>
      <c r="H78" s="11">
        <f t="shared" si="22"/>
        <v>9.6370443709165615E-2</v>
      </c>
      <c r="I78" s="12">
        <f t="shared" si="34"/>
        <v>3.7477260217973539E-5</v>
      </c>
      <c r="J78" s="7">
        <f t="shared" si="23"/>
        <v>1.5340201180618709</v>
      </c>
      <c r="K78" s="8">
        <f>ESI_mass_rate/ESI_Area/'Hydraulic Gradient'!J78</f>
        <v>2.1424867548664954</v>
      </c>
      <c r="L78" s="16">
        <f t="shared" si="35"/>
        <v>24983.905731811119</v>
      </c>
      <c r="M78" s="4">
        <f t="shared" si="24"/>
        <v>0</v>
      </c>
      <c r="N78" s="5">
        <f t="shared" si="25"/>
        <v>0.21459248539949485</v>
      </c>
      <c r="O78" s="6">
        <f t="shared" si="39"/>
        <v>1.5926103615081626E-5</v>
      </c>
      <c r="P78" s="15">
        <f t="shared" si="36"/>
        <v>524.85858756820346</v>
      </c>
      <c r="Q78" s="11">
        <f t="shared" si="26"/>
        <v>0</v>
      </c>
      <c r="R78" s="13">
        <f t="shared" si="40"/>
        <v>4.959024078806276E-6</v>
      </c>
      <c r="S78" s="12">
        <f t="shared" si="27"/>
        <v>-6.474191093661906E-2</v>
      </c>
      <c r="T78" s="9">
        <f t="shared" si="28"/>
        <v>1.534064391195717</v>
      </c>
      <c r="U78" s="9">
        <f>Aly_mass_rate/Aly_Area/'Hydraulic Gradient'!T78</f>
        <v>2.1424249226491474</v>
      </c>
      <c r="V78" s="5">
        <f t="shared" si="29"/>
        <v>-0.30167461975360954</v>
      </c>
      <c r="W78" s="10">
        <f t="shared" si="30"/>
        <v>2.0935622430908301</v>
      </c>
      <c r="X78" s="9"/>
    </row>
    <row r="79" spans="1:24" x14ac:dyDescent="0.3">
      <c r="A79" s="4">
        <f t="shared" si="31"/>
        <v>760</v>
      </c>
      <c r="B79" s="5">
        <v>0</v>
      </c>
      <c r="C79" s="16">
        <f t="shared" si="32"/>
        <v>24983.690680186795</v>
      </c>
      <c r="D79" s="4">
        <f t="shared" si="21"/>
        <v>0</v>
      </c>
      <c r="E79" s="5">
        <f t="shared" si="33"/>
        <v>0.21459916409640697</v>
      </c>
      <c r="F79" s="6">
        <f t="shared" si="37"/>
        <v>1.858266953774714E-5</v>
      </c>
      <c r="G79" s="15">
        <f t="shared" si="38"/>
        <v>525.84788285541697</v>
      </c>
      <c r="H79" s="11">
        <f t="shared" si="22"/>
        <v>9.6370952355981809E-2</v>
      </c>
      <c r="I79" s="12">
        <f t="shared" si="34"/>
        <v>3.7476487685440972E-5</v>
      </c>
      <c r="J79" s="7">
        <f t="shared" si="23"/>
        <v>1.5340160698641665</v>
      </c>
      <c r="K79" s="8">
        <f>ESI_mass_rate/ESI_Area/'Hydraulic Gradient'!J79</f>
        <v>2.1424924087902926</v>
      </c>
      <c r="L79" s="16">
        <f t="shared" si="35"/>
        <v>24983.691122914483</v>
      </c>
      <c r="M79" s="4">
        <f t="shared" si="24"/>
        <v>0</v>
      </c>
      <c r="N79" s="5">
        <f t="shared" si="25"/>
        <v>0.21459297075956274</v>
      </c>
      <c r="O79" s="6">
        <f t="shared" si="39"/>
        <v>1.5925877226968329E-5</v>
      </c>
      <c r="P79" s="15">
        <f t="shared" si="36"/>
        <v>524.92332332634896</v>
      </c>
      <c r="Q79" s="11">
        <f t="shared" si="26"/>
        <v>0</v>
      </c>
      <c r="R79" s="13">
        <f t="shared" si="40"/>
        <v>4.958861401598932E-6</v>
      </c>
      <c r="S79" s="12">
        <f t="shared" si="27"/>
        <v>-6.4740717006864887E-2</v>
      </c>
      <c r="T79" s="9">
        <f t="shared" si="28"/>
        <v>1.5340609215511767</v>
      </c>
      <c r="U79" s="9">
        <f>Aly_mass_rate/Aly_Area/'Hydraulic Gradient'!T79</f>
        <v>2.1424297682539284</v>
      </c>
      <c r="V79" s="5">
        <f t="shared" si="29"/>
        <v>-0.30166837452467749</v>
      </c>
      <c r="W79" s="10">
        <f t="shared" si="30"/>
        <v>2.0936058946676841</v>
      </c>
      <c r="X79" s="9"/>
    </row>
    <row r="80" spans="1:24" x14ac:dyDescent="0.3">
      <c r="A80" s="4">
        <f t="shared" si="31"/>
        <v>770</v>
      </c>
      <c r="B80" s="5">
        <v>0</v>
      </c>
      <c r="C80" s="16">
        <f t="shared" si="32"/>
        <v>24983.476061874095</v>
      </c>
      <c r="D80" s="4">
        <f t="shared" si="21"/>
        <v>0</v>
      </c>
      <c r="E80" s="5">
        <f t="shared" si="33"/>
        <v>0.21459973041370992</v>
      </c>
      <c r="F80" s="6">
        <f t="shared" si="37"/>
        <v>1.8582286504729191E-5</v>
      </c>
      <c r="G80" s="15">
        <f t="shared" si="38"/>
        <v>525.92454491794547</v>
      </c>
      <c r="H80" s="11">
        <f t="shared" si="22"/>
        <v>9.6371460993655816E-2</v>
      </c>
      <c r="I80" s="12">
        <f t="shared" si="34"/>
        <v>3.7475715205892146E-5</v>
      </c>
      <c r="J80" s="7">
        <f t="shared" si="23"/>
        <v>1.5340120217712652</v>
      </c>
      <c r="K80" s="8">
        <f>ESI_mass_rate/ESI_Area/'Hydraulic Gradient'!J80</f>
        <v>2.1424980625975563</v>
      </c>
      <c r="L80" s="16">
        <f t="shared" si="35"/>
        <v>24983.476513532718</v>
      </c>
      <c r="M80" s="4">
        <f t="shared" si="24"/>
        <v>0</v>
      </c>
      <c r="N80" s="5">
        <f t="shared" si="25"/>
        <v>0.21459345611273151</v>
      </c>
      <c r="O80" s="6">
        <f t="shared" si="39"/>
        <v>1.5925650850531446E-5</v>
      </c>
      <c r="P80" s="15">
        <f t="shared" si="36"/>
        <v>524.98805789079472</v>
      </c>
      <c r="Q80" s="11">
        <f t="shared" si="26"/>
        <v>0</v>
      </c>
      <c r="R80" s="13">
        <f t="shared" si="40"/>
        <v>4.9586987357729377E-6</v>
      </c>
      <c r="S80" s="12">
        <f t="shared" si="27"/>
        <v>-6.4739523144466252E-2</v>
      </c>
      <c r="T80" s="9">
        <f t="shared" si="28"/>
        <v>1.5340574519716477</v>
      </c>
      <c r="U80" s="9">
        <f>Aly_mass_rate/Aly_Area/'Hydraulic Gradient'!T80</f>
        <v>2.1424346137898351</v>
      </c>
      <c r="V80" s="5">
        <f t="shared" si="29"/>
        <v>-0.30166212964294598</v>
      </c>
      <c r="W80" s="10">
        <f t="shared" si="30"/>
        <v>2.0936495456366138</v>
      </c>
      <c r="X80" s="9"/>
    </row>
    <row r="81" spans="1:24" x14ac:dyDescent="0.3">
      <c r="A81" s="4">
        <f t="shared" si="31"/>
        <v>780</v>
      </c>
      <c r="B81" s="5">
        <v>0</v>
      </c>
      <c r="C81" s="16">
        <f t="shared" si="32"/>
        <v>24983.26144299547</v>
      </c>
      <c r="D81" s="4">
        <f t="shared" si="21"/>
        <v>0</v>
      </c>
      <c r="E81" s="5">
        <f t="shared" si="33"/>
        <v>0.2146002967193405</v>
      </c>
      <c r="F81" s="6">
        <f t="shared" si="37"/>
        <v>1.8581903503821371E-5</v>
      </c>
      <c r="G81" s="15">
        <f t="shared" si="38"/>
        <v>526.00120502250138</v>
      </c>
      <c r="H81" s="11">
        <f t="shared" si="22"/>
        <v>9.6371969622188511E-2</v>
      </c>
      <c r="I81" s="12">
        <f t="shared" si="34"/>
        <v>3.7474942791101252E-5</v>
      </c>
      <c r="J81" s="7">
        <f t="shared" si="23"/>
        <v>1.5340079737831587</v>
      </c>
      <c r="K81" s="8">
        <f>ESI_mass_rate/ESI_Area/'Hydraulic Gradient'!J81</f>
        <v>2.1425037162882954</v>
      </c>
      <c r="L81" s="16">
        <f t="shared" si="35"/>
        <v>24983.261903665836</v>
      </c>
      <c r="M81" s="4">
        <f t="shared" si="24"/>
        <v>0</v>
      </c>
      <c r="N81" s="5">
        <f t="shared" si="25"/>
        <v>0.2145939414590016</v>
      </c>
      <c r="O81" s="6">
        <f t="shared" si="39"/>
        <v>1.5925424487230523E-5</v>
      </c>
      <c r="P81" s="15">
        <f t="shared" si="36"/>
        <v>525.05279126160588</v>
      </c>
      <c r="Q81" s="11">
        <f t="shared" si="26"/>
        <v>0</v>
      </c>
      <c r="R81" s="13">
        <f t="shared" si="40"/>
        <v>4.9585360817818436E-6</v>
      </c>
      <c r="S81" s="12">
        <f t="shared" si="27"/>
        <v>-6.4738329347221957E-2</v>
      </c>
      <c r="T81" s="9">
        <f t="shared" si="28"/>
        <v>1.534053982457126</v>
      </c>
      <c r="U81" s="9">
        <f>Aly_mass_rate/Aly_Area/'Hydraulic Gradient'!T81</f>
        <v>2.1424394592568716</v>
      </c>
      <c r="V81" s="5">
        <f t="shared" si="29"/>
        <v>-0.3016558851083827</v>
      </c>
      <c r="W81" s="10">
        <f t="shared" si="30"/>
        <v>2.0936931959976555</v>
      </c>
      <c r="X81" s="9"/>
    </row>
    <row r="82" spans="1:24" x14ac:dyDescent="0.3">
      <c r="A82" s="4">
        <f t="shared" si="31"/>
        <v>790</v>
      </c>
      <c r="B82" s="5">
        <v>0</v>
      </c>
      <c r="C82" s="16">
        <f t="shared" si="32"/>
        <v>24983.04682355094</v>
      </c>
      <c r="D82" s="4">
        <f t="shared" si="21"/>
        <v>0</v>
      </c>
      <c r="E82" s="5">
        <f t="shared" si="33"/>
        <v>0.21460086301329961</v>
      </c>
      <c r="F82" s="6">
        <f t="shared" si="37"/>
        <v>1.8581520532104583E-5</v>
      </c>
      <c r="G82" s="15">
        <f t="shared" si="38"/>
        <v>526.07786316923637</v>
      </c>
      <c r="H82" s="11">
        <f t="shared" si="22"/>
        <v>9.6372478241580614E-2</v>
      </c>
      <c r="I82" s="12">
        <f t="shared" si="34"/>
        <v>3.747417043518118E-5</v>
      </c>
      <c r="J82" s="7">
        <f t="shared" si="23"/>
        <v>1.5340039258998392</v>
      </c>
      <c r="K82" s="8">
        <f>ESI_mass_rate/ESI_Area/'Hydraulic Gradient'!J82</f>
        <v>2.1425093698625193</v>
      </c>
      <c r="L82" s="16">
        <f t="shared" si="35"/>
        <v>24983.047293313841</v>
      </c>
      <c r="M82" s="4">
        <f t="shared" si="24"/>
        <v>0</v>
      </c>
      <c r="N82" s="5">
        <f t="shared" si="25"/>
        <v>0.21459442679837337</v>
      </c>
      <c r="O82" s="6">
        <f t="shared" si="39"/>
        <v>1.5925198137065566E-5</v>
      </c>
      <c r="P82" s="15">
        <f t="shared" si="36"/>
        <v>525.11752343884973</v>
      </c>
      <c r="Q82" s="11">
        <f t="shared" si="26"/>
        <v>0</v>
      </c>
      <c r="R82" s="13">
        <f t="shared" si="40"/>
        <v>4.9583734396247289E-6</v>
      </c>
      <c r="S82" s="12">
        <f t="shared" si="27"/>
        <v>-6.4737135617320626E-2</v>
      </c>
      <c r="T82" s="9">
        <f t="shared" si="28"/>
        <v>1.5340505130076081</v>
      </c>
      <c r="U82" s="9">
        <f>Aly_mass_rate/Aly_Area/'Hydraulic Gradient'!T82</f>
        <v>2.1424443046550423</v>
      </c>
      <c r="V82" s="5">
        <f t="shared" si="29"/>
        <v>-0.30164964092095564</v>
      </c>
      <c r="W82" s="10">
        <f t="shared" si="30"/>
        <v>2.093736845750843</v>
      </c>
      <c r="X82" s="9"/>
    </row>
    <row r="83" spans="1:24" x14ac:dyDescent="0.3">
      <c r="A83" s="4">
        <f t="shared" si="31"/>
        <v>800</v>
      </c>
      <c r="B83" s="5">
        <v>0</v>
      </c>
      <c r="C83" s="16">
        <f t="shared" si="32"/>
        <v>24982.832203540507</v>
      </c>
      <c r="D83" s="4">
        <f t="shared" si="21"/>
        <v>0</v>
      </c>
      <c r="E83" s="5">
        <f t="shared" si="33"/>
        <v>0.21460142929558806</v>
      </c>
      <c r="F83" s="6">
        <f t="shared" si="37"/>
        <v>1.8581137591038373E-5</v>
      </c>
      <c r="G83" s="15">
        <f t="shared" si="38"/>
        <v>526.1545193583006</v>
      </c>
      <c r="H83" s="11">
        <f t="shared" si="22"/>
        <v>9.6372986851832806E-2</v>
      </c>
      <c r="I83" s="12">
        <f t="shared" si="34"/>
        <v>3.7473398141075493E-5</v>
      </c>
      <c r="J83" s="7">
        <f t="shared" si="23"/>
        <v>1.5339998781212987</v>
      </c>
      <c r="K83" s="8">
        <f>ESI_mass_rate/ESI_Area/'Hydraulic Gradient'!J83</f>
        <v>2.1425150233202372</v>
      </c>
      <c r="L83" s="16">
        <f t="shared" si="35"/>
        <v>24982.832682476739</v>
      </c>
      <c r="M83" s="4">
        <f t="shared" si="24"/>
        <v>0</v>
      </c>
      <c r="N83" s="5">
        <f t="shared" si="25"/>
        <v>0.21459491213084733</v>
      </c>
      <c r="O83" s="6">
        <f t="shared" si="39"/>
        <v>1.5924971801496125E-5</v>
      </c>
      <c r="P83" s="15">
        <f t="shared" si="36"/>
        <v>525.18225442259256</v>
      </c>
      <c r="Q83" s="11">
        <f t="shared" si="26"/>
        <v>0</v>
      </c>
      <c r="R83" s="13">
        <f t="shared" si="40"/>
        <v>4.9582108097550993E-6</v>
      </c>
      <c r="S83" s="12">
        <f t="shared" si="27"/>
        <v>-6.4735941953658546E-2</v>
      </c>
      <c r="T83" s="9">
        <f t="shared" si="28"/>
        <v>1.5340470436230906</v>
      </c>
      <c r="U83" s="9">
        <f>Aly_mass_rate/Aly_Area/'Hydraulic Gradient'!T83</f>
        <v>2.1424491499843499</v>
      </c>
      <c r="V83" s="5">
        <f t="shared" si="29"/>
        <v>-0.30164339708063259</v>
      </c>
      <c r="W83" s="10">
        <f t="shared" si="30"/>
        <v>2.0937804948962127</v>
      </c>
      <c r="X83" s="9"/>
    </row>
    <row r="84" spans="1:24" x14ac:dyDescent="0.3">
      <c r="A84" s="4">
        <f t="shared" si="31"/>
        <v>810</v>
      </c>
      <c r="B84" s="5">
        <v>0</v>
      </c>
      <c r="C84" s="16">
        <f t="shared" si="32"/>
        <v>24982.617582964187</v>
      </c>
      <c r="D84" s="4">
        <f t="shared" si="21"/>
        <v>0</v>
      </c>
      <c r="E84" s="5">
        <f t="shared" si="33"/>
        <v>0.21460199556620693</v>
      </c>
      <c r="F84" s="6">
        <f t="shared" si="37"/>
        <v>1.8580754680622741E-5</v>
      </c>
      <c r="G84" s="15">
        <f t="shared" si="38"/>
        <v>526.23117358984405</v>
      </c>
      <c r="H84" s="11">
        <f t="shared" si="22"/>
        <v>9.6373495452945906E-2</v>
      </c>
      <c r="I84" s="12">
        <f t="shared" si="34"/>
        <v>3.7472625908784183E-5</v>
      </c>
      <c r="J84" s="7">
        <f t="shared" si="23"/>
        <v>1.533995830447529</v>
      </c>
      <c r="K84" s="8">
        <f>ESI_mass_rate/ESI_Area/'Hydraulic Gradient'!J84</f>
        <v>2.1425206766614586</v>
      </c>
      <c r="L84" s="16">
        <f t="shared" si="35"/>
        <v>24982.618071154535</v>
      </c>
      <c r="M84" s="4">
        <f t="shared" si="24"/>
        <v>0</v>
      </c>
      <c r="N84" s="5">
        <f t="shared" si="25"/>
        <v>0.21459539745642373</v>
      </c>
      <c r="O84" s="6">
        <f t="shared" si="39"/>
        <v>1.5924745474683992E-5</v>
      </c>
      <c r="P84" s="15">
        <f t="shared" si="36"/>
        <v>525.24698421290168</v>
      </c>
      <c r="Q84" s="11">
        <f t="shared" si="26"/>
        <v>0</v>
      </c>
      <c r="R84" s="13">
        <f t="shared" si="40"/>
        <v>4.9580481903543328E-6</v>
      </c>
      <c r="S84" s="12">
        <f t="shared" si="27"/>
        <v>-6.4734748357326816E-2</v>
      </c>
      <c r="T84" s="9">
        <f t="shared" si="28"/>
        <v>1.5340435743035699</v>
      </c>
      <c r="U84" s="9">
        <f>Aly_mass_rate/Aly_Area/'Hydraulic Gradient'!T84</f>
        <v>2.1424539952447996</v>
      </c>
      <c r="V84" s="5">
        <f t="shared" si="29"/>
        <v>-0.30163715358738136</v>
      </c>
      <c r="W84" s="10">
        <f t="shared" si="30"/>
        <v>2.0938241434337992</v>
      </c>
      <c r="X84" s="9"/>
    </row>
    <row r="85" spans="1:24" x14ac:dyDescent="0.3">
      <c r="A85" s="4">
        <f t="shared" si="31"/>
        <v>820</v>
      </c>
      <c r="B85" s="5">
        <v>0</v>
      </c>
      <c r="C85" s="16">
        <f t="shared" si="32"/>
        <v>24982.40296182199</v>
      </c>
      <c r="D85" s="4">
        <f t="shared" si="21"/>
        <v>0</v>
      </c>
      <c r="E85" s="5">
        <f t="shared" si="33"/>
        <v>0.21460256182515711</v>
      </c>
      <c r="F85" s="6">
        <f t="shared" si="37"/>
        <v>1.8580371800857698E-5</v>
      </c>
      <c r="G85" s="15">
        <f t="shared" si="38"/>
        <v>526.30782586401688</v>
      </c>
      <c r="H85" s="11">
        <f t="shared" si="22"/>
        <v>9.6374004044920636E-2</v>
      </c>
      <c r="I85" s="12">
        <f t="shared" si="34"/>
        <v>3.7471853738307243E-5</v>
      </c>
      <c r="J85" s="7">
        <f t="shared" si="23"/>
        <v>1.5339917828785221</v>
      </c>
      <c r="K85" s="8">
        <f>ESI_mass_rate/ESI_Area/'Hydraulic Gradient'!J85</f>
        <v>2.1425263298861914</v>
      </c>
      <c r="L85" s="16">
        <f t="shared" si="35"/>
        <v>24982.403459347242</v>
      </c>
      <c r="M85" s="4">
        <f t="shared" si="24"/>
        <v>0</v>
      </c>
      <c r="N85" s="5">
        <f t="shared" si="25"/>
        <v>0.21459588277510308</v>
      </c>
      <c r="O85" s="6">
        <f t="shared" si="39"/>
        <v>1.5924519165386475E-5</v>
      </c>
      <c r="P85" s="15">
        <f t="shared" si="36"/>
        <v>525.31171280984108</v>
      </c>
      <c r="Q85" s="11">
        <f t="shared" si="26"/>
        <v>0</v>
      </c>
      <c r="R85" s="13">
        <f t="shared" si="40"/>
        <v>4.9578855841480476E-6</v>
      </c>
      <c r="S85" s="12">
        <f t="shared" si="27"/>
        <v>-6.4733554825027101E-2</v>
      </c>
      <c r="T85" s="9">
        <f t="shared" si="28"/>
        <v>1.5340401050490418</v>
      </c>
      <c r="U85" s="9">
        <f>Aly_mass_rate/Aly_Area/'Hydraulic Gradient'!T85</f>
        <v>2.1424588404363951</v>
      </c>
      <c r="V85" s="5">
        <f t="shared" si="29"/>
        <v>-0.30163091044116974</v>
      </c>
      <c r="W85" s="10">
        <f t="shared" si="30"/>
        <v>2.0938677913636381</v>
      </c>
      <c r="X85" s="9"/>
    </row>
    <row r="86" spans="1:24" x14ac:dyDescent="0.3">
      <c r="A86" s="4">
        <f t="shared" si="31"/>
        <v>830</v>
      </c>
      <c r="B86" s="5">
        <v>0</v>
      </c>
      <c r="C86" s="16">
        <f t="shared" si="32"/>
        <v>24982.188340113931</v>
      </c>
      <c r="D86" s="4">
        <f t="shared" si="21"/>
        <v>0</v>
      </c>
      <c r="E86" s="5">
        <f t="shared" si="33"/>
        <v>0.21460312807243925</v>
      </c>
      <c r="F86" s="6">
        <f t="shared" si="37"/>
        <v>1.8579988947364585E-5</v>
      </c>
      <c r="G86" s="15">
        <f t="shared" si="38"/>
        <v>526.38447618097371</v>
      </c>
      <c r="H86" s="11">
        <f t="shared" si="22"/>
        <v>9.6374512627757647E-2</v>
      </c>
      <c r="I86" s="12">
        <f t="shared" si="34"/>
        <v>3.7471081620814051E-5</v>
      </c>
      <c r="J86" s="7">
        <f t="shared" si="23"/>
        <v>1.5339877354142697</v>
      </c>
      <c r="K86" s="8">
        <f>ESI_mass_rate/ESI_Area/'Hydraulic Gradient'!J86</f>
        <v>2.1425319829944467</v>
      </c>
      <c r="L86" s="16">
        <f t="shared" si="35"/>
        <v>24982.188847054862</v>
      </c>
      <c r="M86" s="4">
        <f t="shared" si="24"/>
        <v>0</v>
      </c>
      <c r="N86" s="5">
        <f t="shared" si="25"/>
        <v>0.21459636808688573</v>
      </c>
      <c r="O86" s="6">
        <f t="shared" si="39"/>
        <v>1.5924292867765374E-5</v>
      </c>
      <c r="P86" s="15">
        <f t="shared" si="36"/>
        <v>525.37644021347921</v>
      </c>
      <c r="Q86" s="11">
        <f t="shared" si="26"/>
        <v>0</v>
      </c>
      <c r="R86" s="13">
        <f t="shared" si="40"/>
        <v>4.9577229893176385E-6</v>
      </c>
      <c r="S86" s="12">
        <f t="shared" si="27"/>
        <v>-6.4732361361142521E-2</v>
      </c>
      <c r="T86" s="9">
        <f t="shared" si="28"/>
        <v>1.5340366358595032</v>
      </c>
      <c r="U86" s="9">
        <f>Aly_mass_rate/Aly_Area/'Hydraulic Gradient'!T86</f>
        <v>2.1424636855591399</v>
      </c>
      <c r="V86" s="5">
        <f t="shared" si="29"/>
        <v>-0.30162466764196566</v>
      </c>
      <c r="W86" s="10">
        <f t="shared" si="30"/>
        <v>2.0939114386857636</v>
      </c>
      <c r="X86" s="9"/>
    </row>
    <row r="87" spans="1:24" x14ac:dyDescent="0.3">
      <c r="A87" s="4">
        <f t="shared" si="31"/>
        <v>840</v>
      </c>
      <c r="B87" s="5">
        <v>0</v>
      </c>
      <c r="C87" s="16">
        <f t="shared" si="32"/>
        <v>24981.973717840017</v>
      </c>
      <c r="D87" s="4">
        <f t="shared" si="21"/>
        <v>0</v>
      </c>
      <c r="E87" s="5">
        <f t="shared" si="33"/>
        <v>0.21460369430805468</v>
      </c>
      <c r="F87" s="6">
        <f t="shared" si="37"/>
        <v>1.8579606130360248E-5</v>
      </c>
      <c r="G87" s="15">
        <f t="shared" si="38"/>
        <v>526.46112454085835</v>
      </c>
      <c r="H87" s="11">
        <f t="shared" si="22"/>
        <v>9.6375021201457842E-2</v>
      </c>
      <c r="I87" s="12">
        <f t="shared" si="34"/>
        <v>3.7470309576909415E-5</v>
      </c>
      <c r="J87" s="7">
        <f t="shared" si="23"/>
        <v>1.5339836880547639</v>
      </c>
      <c r="K87" s="8">
        <f>ESI_mass_rate/ESI_Area/'Hydraulic Gradient'!J87</f>
        <v>2.142537635986232</v>
      </c>
      <c r="L87" s="16">
        <f t="shared" si="35"/>
        <v>24981.974234277404</v>
      </c>
      <c r="M87" s="4">
        <f t="shared" si="24"/>
        <v>0</v>
      </c>
      <c r="N87" s="5">
        <f t="shared" si="25"/>
        <v>0.21459685339177198</v>
      </c>
      <c r="O87" s="6">
        <f t="shared" si="39"/>
        <v>1.592406658182068E-5</v>
      </c>
      <c r="P87" s="15">
        <f t="shared" si="36"/>
        <v>525.44116642388121</v>
      </c>
      <c r="Q87" s="11">
        <f t="shared" si="26"/>
        <v>0</v>
      </c>
      <c r="R87" s="13">
        <f t="shared" si="40"/>
        <v>4.9575604058622076E-6</v>
      </c>
      <c r="S87" s="12">
        <f t="shared" si="27"/>
        <v>-6.4731167962374839E-2</v>
      </c>
      <c r="T87" s="9">
        <f t="shared" si="28"/>
        <v>1.5340331667349505</v>
      </c>
      <c r="U87" s="9">
        <f>Aly_mass_rate/Aly_Area/'Hydraulic Gradient'!T87</f>
        <v>2.1424685306130384</v>
      </c>
      <c r="V87" s="5">
        <f t="shared" si="29"/>
        <v>-0.30161842518973697</v>
      </c>
      <c r="W87" s="10">
        <f t="shared" si="30"/>
        <v>2.0939550854002116</v>
      </c>
      <c r="X87" s="9"/>
    </row>
    <row r="88" spans="1:24" x14ac:dyDescent="0.3">
      <c r="A88" s="4">
        <f t="shared" si="31"/>
        <v>850</v>
      </c>
      <c r="B88" s="5">
        <v>0</v>
      </c>
      <c r="C88" s="16">
        <f t="shared" si="32"/>
        <v>24981.759095000263</v>
      </c>
      <c r="D88" s="4">
        <f t="shared" si="21"/>
        <v>0</v>
      </c>
      <c r="E88" s="5">
        <f t="shared" si="33"/>
        <v>0.21460426053200399</v>
      </c>
      <c r="F88" s="6">
        <f t="shared" si="37"/>
        <v>1.8579223338168298E-5</v>
      </c>
      <c r="G88" s="15">
        <f t="shared" si="38"/>
        <v>526.53777094382713</v>
      </c>
      <c r="H88" s="11">
        <f t="shared" si="22"/>
        <v>9.6375529766021831E-2</v>
      </c>
      <c r="I88" s="12">
        <f t="shared" si="34"/>
        <v>3.7469537583044977E-5</v>
      </c>
      <c r="J88" s="7">
        <f t="shared" si="23"/>
        <v>1.5339796407999968</v>
      </c>
      <c r="K88" s="8">
        <f>ESI_mass_rate/ESI_Area/'Hydraulic Gradient'!J88</f>
        <v>2.1425432888615572</v>
      </c>
      <c r="L88" s="16">
        <f t="shared" si="35"/>
        <v>24981.759621014873</v>
      </c>
      <c r="M88" s="4">
        <f t="shared" si="24"/>
        <v>0</v>
      </c>
      <c r="N88" s="5">
        <f t="shared" si="25"/>
        <v>0.21459733868976241</v>
      </c>
      <c r="O88" s="6">
        <f t="shared" si="39"/>
        <v>1.5923840310471505E-5</v>
      </c>
      <c r="P88" s="15">
        <f t="shared" si="36"/>
        <v>525.50589144111427</v>
      </c>
      <c r="Q88" s="11">
        <f t="shared" si="26"/>
        <v>0</v>
      </c>
      <c r="R88" s="13">
        <f t="shared" si="40"/>
        <v>4.9573978346896336E-6</v>
      </c>
      <c r="S88" s="12">
        <f t="shared" si="27"/>
        <v>-6.472997463091236E-2</v>
      </c>
      <c r="T88" s="9">
        <f t="shared" si="28"/>
        <v>1.53402969767538</v>
      </c>
      <c r="U88" s="9">
        <f>Aly_mass_rate/Aly_Area/'Hydraulic Gradient'!T88</f>
        <v>2.1424733755980943</v>
      </c>
      <c r="V88" s="5">
        <f t="shared" si="29"/>
        <v>-0.30161218308445148</v>
      </c>
      <c r="W88" s="10">
        <f t="shared" si="30"/>
        <v>2.0939987315070163</v>
      </c>
      <c r="X88" s="9"/>
    </row>
    <row r="89" spans="1:24" x14ac:dyDescent="0.3">
      <c r="A89" s="4">
        <f t="shared" si="31"/>
        <v>860</v>
      </c>
      <c r="B89" s="5">
        <v>0</v>
      </c>
      <c r="C89" s="16">
        <f t="shared" si="32"/>
        <v>24981.544471594676</v>
      </c>
      <c r="D89" s="4">
        <f t="shared" si="21"/>
        <v>0</v>
      </c>
      <c r="E89" s="5">
        <f t="shared" si="33"/>
        <v>0.21460482674428827</v>
      </c>
      <c r="F89" s="6">
        <f t="shared" si="37"/>
        <v>1.8578840578086473E-5</v>
      </c>
      <c r="G89" s="15">
        <f t="shared" si="38"/>
        <v>526.61441539002828</v>
      </c>
      <c r="H89" s="11">
        <f t="shared" si="22"/>
        <v>9.6376038321450419E-2</v>
      </c>
      <c r="I89" s="12">
        <f t="shared" si="34"/>
        <v>3.7468765653938472E-5</v>
      </c>
      <c r="J89" s="7">
        <f t="shared" si="23"/>
        <v>1.5339755936499602</v>
      </c>
      <c r="K89" s="8">
        <f>ESI_mass_rate/ESI_Area/'Hydraulic Gradient'!J89</f>
        <v>2.1425489416204315</v>
      </c>
      <c r="L89" s="16">
        <f t="shared" si="35"/>
        <v>24981.545007267276</v>
      </c>
      <c r="M89" s="4">
        <f t="shared" si="24"/>
        <v>0</v>
      </c>
      <c r="N89" s="5">
        <f t="shared" si="25"/>
        <v>0.21459782398085728</v>
      </c>
      <c r="O89" s="6">
        <f t="shared" si="39"/>
        <v>1.592361405079874E-5</v>
      </c>
      <c r="P89" s="15">
        <f t="shared" si="36"/>
        <v>525.57061526524456</v>
      </c>
      <c r="Q89" s="11">
        <f t="shared" si="26"/>
        <v>0</v>
      </c>
      <c r="R89" s="13">
        <f t="shared" si="40"/>
        <v>4.9572352748902134E-6</v>
      </c>
      <c r="S89" s="12">
        <f t="shared" si="27"/>
        <v>-6.4728781365651536E-2</v>
      </c>
      <c r="T89" s="9">
        <f t="shared" si="28"/>
        <v>1.534026228680788</v>
      </c>
      <c r="U89" s="9">
        <f>Aly_mass_rate/Aly_Area/'Hydraulic Gradient'!T89</f>
        <v>2.1424782205143118</v>
      </c>
      <c r="V89" s="5">
        <f t="shared" si="29"/>
        <v>-0.30160594132607704</v>
      </c>
      <c r="W89" s="10">
        <f t="shared" si="30"/>
        <v>2.0940423770062138</v>
      </c>
      <c r="X89" s="9"/>
    </row>
    <row r="90" spans="1:24" x14ac:dyDescent="0.3">
      <c r="A90" s="4">
        <f t="shared" si="31"/>
        <v>870</v>
      </c>
      <c r="B90" s="5">
        <v>0</v>
      </c>
      <c r="C90" s="16">
        <f t="shared" si="32"/>
        <v>24981.32984762327</v>
      </c>
      <c r="D90" s="4">
        <f t="shared" si="21"/>
        <v>0</v>
      </c>
      <c r="E90" s="5">
        <f t="shared" si="33"/>
        <v>0.21460539294490844</v>
      </c>
      <c r="F90" s="6">
        <f t="shared" si="37"/>
        <v>1.857845784865523E-5</v>
      </c>
      <c r="G90" s="15">
        <f t="shared" si="38"/>
        <v>526.69105787961189</v>
      </c>
      <c r="H90" s="11">
        <f t="shared" si="22"/>
        <v>9.6376546867744342E-2</v>
      </c>
      <c r="I90" s="12">
        <f t="shared" si="34"/>
        <v>3.7467993786646331E-5</v>
      </c>
      <c r="J90" s="7">
        <f t="shared" si="23"/>
        <v>1.5339715466046462</v>
      </c>
      <c r="K90" s="8">
        <f>ESI_mass_rate/ESI_Area/'Hydraulic Gradient'!J90</f>
        <v>2.1425545942628639</v>
      </c>
      <c r="L90" s="16">
        <f t="shared" si="35"/>
        <v>24981.330393034623</v>
      </c>
      <c r="M90" s="4">
        <f t="shared" si="24"/>
        <v>0</v>
      </c>
      <c r="N90" s="5">
        <f t="shared" si="25"/>
        <v>0.21459830926505707</v>
      </c>
      <c r="O90" s="6">
        <f t="shared" si="39"/>
        <v>1.5923387805721489E-5</v>
      </c>
      <c r="P90" s="15">
        <f t="shared" si="36"/>
        <v>525.63533789633732</v>
      </c>
      <c r="Q90" s="11">
        <f t="shared" si="26"/>
        <v>0</v>
      </c>
      <c r="R90" s="13">
        <f t="shared" si="40"/>
        <v>4.9570727273717926E-6</v>
      </c>
      <c r="S90" s="12">
        <f t="shared" si="27"/>
        <v>-6.4727588165488931E-2</v>
      </c>
      <c r="T90" s="9">
        <f t="shared" si="28"/>
        <v>1.5340227597511711</v>
      </c>
      <c r="U90" s="9">
        <f>Aly_mass_rate/Aly_Area/'Hydraulic Gradient'!T90</f>
        <v>2.1424830653616946</v>
      </c>
      <c r="V90" s="5">
        <f t="shared" si="29"/>
        <v>-0.30159969991458169</v>
      </c>
      <c r="W90" s="10">
        <f t="shared" si="30"/>
        <v>2.0940860218978385</v>
      </c>
      <c r="X90" s="9"/>
    </row>
    <row r="91" spans="1:24" x14ac:dyDescent="0.3">
      <c r="A91" s="4">
        <f t="shared" si="31"/>
        <v>880</v>
      </c>
      <c r="B91" s="5">
        <v>0</v>
      </c>
      <c r="C91" s="16">
        <f t="shared" si="32"/>
        <v>24981.115223086064</v>
      </c>
      <c r="D91" s="4">
        <f t="shared" si="21"/>
        <v>0</v>
      </c>
      <c r="E91" s="5">
        <f t="shared" si="33"/>
        <v>0.21460595913386529</v>
      </c>
      <c r="F91" s="6">
        <f t="shared" si="37"/>
        <v>1.8578075148415018E-5</v>
      </c>
      <c r="G91" s="15">
        <f t="shared" si="38"/>
        <v>526.76769841272937</v>
      </c>
      <c r="H91" s="11">
        <f t="shared" si="22"/>
        <v>9.6377055404904335E-2</v>
      </c>
      <c r="I91" s="12">
        <f t="shared" si="34"/>
        <v>3.7467221978225032E-5</v>
      </c>
      <c r="J91" s="7">
        <f t="shared" si="23"/>
        <v>1.5339674996640464</v>
      </c>
      <c r="K91" s="8">
        <f>ESI_mass_rate/ESI_Area/'Hydraulic Gradient'!J91</f>
        <v>2.1425602467888636</v>
      </c>
      <c r="L91" s="16">
        <f t="shared" si="35"/>
        <v>24981.115778316918</v>
      </c>
      <c r="M91" s="4">
        <f t="shared" si="24"/>
        <v>0</v>
      </c>
      <c r="N91" s="5">
        <f t="shared" si="25"/>
        <v>0.21459879454236211</v>
      </c>
      <c r="O91" s="6">
        <f t="shared" si="39"/>
        <v>1.592316157232065E-5</v>
      </c>
      <c r="P91" s="15">
        <f t="shared" si="36"/>
        <v>525.70005933445975</v>
      </c>
      <c r="Q91" s="11">
        <f t="shared" si="26"/>
        <v>0</v>
      </c>
      <c r="R91" s="13">
        <f t="shared" si="40"/>
        <v>4.9569101912247019E-6</v>
      </c>
      <c r="S91" s="12">
        <f t="shared" si="27"/>
        <v>-6.4726395032612669E-2</v>
      </c>
      <c r="T91" s="9">
        <f t="shared" si="28"/>
        <v>1.5340192908865256</v>
      </c>
      <c r="U91" s="9">
        <f>Aly_mass_rate/Aly_Area/'Hydraulic Gradient'!T91</f>
        <v>2.1424879101402468</v>
      </c>
      <c r="V91" s="5">
        <f t="shared" si="29"/>
        <v>-0.30159345884993305</v>
      </c>
      <c r="W91" s="10">
        <f t="shared" si="30"/>
        <v>2.0941296661819253</v>
      </c>
      <c r="X91" s="9"/>
    </row>
    <row r="92" spans="1:24" x14ac:dyDescent="0.3">
      <c r="A92" s="4">
        <f t="shared" si="31"/>
        <v>890</v>
      </c>
      <c r="B92" s="5">
        <v>0</v>
      </c>
      <c r="C92" s="16">
        <f t="shared" si="32"/>
        <v>24980.900597983062</v>
      </c>
      <c r="D92" s="4">
        <f t="shared" si="21"/>
        <v>0</v>
      </c>
      <c r="E92" s="5">
        <f t="shared" si="33"/>
        <v>0.2146065253111599</v>
      </c>
      <c r="F92" s="6">
        <f t="shared" si="37"/>
        <v>1.8577692478825389E-5</v>
      </c>
      <c r="G92" s="15">
        <f t="shared" si="38"/>
        <v>526.84433698953069</v>
      </c>
      <c r="H92" s="11">
        <f t="shared" si="22"/>
        <v>9.6377563932931135E-2</v>
      </c>
      <c r="I92" s="12">
        <f t="shared" si="34"/>
        <v>3.7466450231618111E-5</v>
      </c>
      <c r="J92" s="7">
        <f t="shared" si="23"/>
        <v>1.5339634528281532</v>
      </c>
      <c r="K92" s="8">
        <f>ESI_mass_rate/ESI_Area/'Hydraulic Gradient'!J92</f>
        <v>2.14256589919844</v>
      </c>
      <c r="L92" s="16">
        <f t="shared" si="35"/>
        <v>24980.901163114169</v>
      </c>
      <c r="M92" s="4">
        <f t="shared" si="24"/>
        <v>0</v>
      </c>
      <c r="N92" s="5">
        <f t="shared" si="25"/>
        <v>0.21459927981277288</v>
      </c>
      <c r="O92" s="6">
        <f t="shared" si="39"/>
        <v>1.5922935352055779E-5</v>
      </c>
      <c r="P92" s="15">
        <f t="shared" si="36"/>
        <v>525.76477957967791</v>
      </c>
      <c r="Q92" s="11">
        <f t="shared" si="26"/>
        <v>0</v>
      </c>
      <c r="R92" s="13">
        <f t="shared" si="40"/>
        <v>4.9567476669024003E-6</v>
      </c>
      <c r="S92" s="12">
        <f t="shared" si="27"/>
        <v>-6.4725201965919313E-2</v>
      </c>
      <c r="T92" s="9">
        <f t="shared" si="28"/>
        <v>1.5340158220868476</v>
      </c>
      <c r="U92" s="9">
        <f>Aly_mass_rate/Aly_Area/'Hydraulic Gradient'!T92</f>
        <v>2.1424927548499726</v>
      </c>
      <c r="V92" s="5">
        <f t="shared" si="29"/>
        <v>-0.3015872181320991</v>
      </c>
      <c r="W92" s="10">
        <f t="shared" si="30"/>
        <v>2.09417330985851</v>
      </c>
      <c r="X92" s="9"/>
    </row>
    <row r="93" spans="1:24" x14ac:dyDescent="0.3">
      <c r="A93" s="4">
        <f t="shared" si="31"/>
        <v>900</v>
      </c>
      <c r="B93" s="5">
        <v>0</v>
      </c>
      <c r="C93" s="16">
        <f t="shared" si="32"/>
        <v>24980.685972314277</v>
      </c>
      <c r="D93" s="4">
        <f t="shared" si="21"/>
        <v>0</v>
      </c>
      <c r="E93" s="5">
        <f t="shared" si="33"/>
        <v>0.21460709147679319</v>
      </c>
      <c r="F93" s="6">
        <f t="shared" si="37"/>
        <v>1.8577309839886338E-5</v>
      </c>
      <c r="G93" s="15">
        <f t="shared" si="38"/>
        <v>526.92097361016556</v>
      </c>
      <c r="H93" s="11">
        <f t="shared" si="22"/>
        <v>9.6378072451825517E-2</v>
      </c>
      <c r="I93" s="12">
        <f t="shared" si="34"/>
        <v>3.7465678546825561E-5</v>
      </c>
      <c r="J93" s="7">
        <f t="shared" si="23"/>
        <v>1.5339594060969581</v>
      </c>
      <c r="K93" s="8">
        <f>ESI_mass_rate/ESI_Area/'Hydraulic Gradient'!J93</f>
        <v>2.1425715514916019</v>
      </c>
      <c r="L93" s="16">
        <f t="shared" si="35"/>
        <v>24980.686547426383</v>
      </c>
      <c r="M93" s="4">
        <f t="shared" si="24"/>
        <v>0</v>
      </c>
      <c r="N93" s="5">
        <f t="shared" si="25"/>
        <v>0.21459976507628969</v>
      </c>
      <c r="O93" s="6">
        <f t="shared" si="39"/>
        <v>1.592270914638642E-5</v>
      </c>
      <c r="P93" s="15">
        <f t="shared" si="36"/>
        <v>525.82949863205818</v>
      </c>
      <c r="Q93" s="11">
        <f t="shared" si="26"/>
        <v>0</v>
      </c>
      <c r="R93" s="13">
        <f t="shared" si="40"/>
        <v>4.9565851548583114E-6</v>
      </c>
      <c r="S93" s="12">
        <f t="shared" si="27"/>
        <v>-6.4724008965402618E-2</v>
      </c>
      <c r="T93" s="9">
        <f t="shared" si="28"/>
        <v>1.5340123533521339</v>
      </c>
      <c r="U93" s="9">
        <f>Aly_mass_rate/Aly_Area/'Hydraulic Gradient'!T93</f>
        <v>2.1424975994908757</v>
      </c>
      <c r="V93" s="5">
        <f t="shared" si="29"/>
        <v>-0.30158097776104786</v>
      </c>
      <c r="W93" s="10">
        <f t="shared" si="30"/>
        <v>2.0942169529276269</v>
      </c>
      <c r="X93" s="9"/>
    </row>
    <row r="94" spans="1:24" x14ac:dyDescent="0.3">
      <c r="A94" s="4">
        <f t="shared" si="31"/>
        <v>910</v>
      </c>
      <c r="B94" s="5">
        <v>0</v>
      </c>
      <c r="C94" s="16">
        <f t="shared" si="32"/>
        <v>24980.471346079717</v>
      </c>
      <c r="D94" s="4">
        <f t="shared" si="21"/>
        <v>0</v>
      </c>
      <c r="E94" s="5">
        <f t="shared" si="33"/>
        <v>0.21460765763076589</v>
      </c>
      <c r="F94" s="6">
        <f t="shared" si="37"/>
        <v>1.8576927230138322E-5</v>
      </c>
      <c r="G94" s="15">
        <f t="shared" si="38"/>
        <v>526.99760827478565</v>
      </c>
      <c r="H94" s="11">
        <f t="shared" si="22"/>
        <v>9.6378580961588189E-2</v>
      </c>
      <c r="I94" s="12">
        <f t="shared" si="34"/>
        <v>3.7464906920903847E-5</v>
      </c>
      <c r="J94" s="7">
        <f t="shared" si="23"/>
        <v>1.5339553594704534</v>
      </c>
      <c r="K94" s="8">
        <f>ESI_mass_rate/ESI_Area/'Hydraulic Gradient'!J94</f>
        <v>2.1425772036683584</v>
      </c>
      <c r="L94" s="16">
        <f t="shared" si="35"/>
        <v>24980.471931253567</v>
      </c>
      <c r="M94" s="4">
        <f t="shared" si="24"/>
        <v>0</v>
      </c>
      <c r="N94" s="5">
        <f t="shared" si="25"/>
        <v>0.214600250332913</v>
      </c>
      <c r="O94" s="6">
        <f t="shared" si="39"/>
        <v>1.5922482952393471E-5</v>
      </c>
      <c r="P94" s="15">
        <f t="shared" si="36"/>
        <v>525.8942164916665</v>
      </c>
      <c r="Q94" s="11">
        <f t="shared" si="26"/>
        <v>0</v>
      </c>
      <c r="R94" s="13">
        <f t="shared" si="40"/>
        <v>4.9564226541828176E-6</v>
      </c>
      <c r="S94" s="12">
        <f t="shared" si="27"/>
        <v>-6.4722816031056313E-2</v>
      </c>
      <c r="T94" s="9">
        <f t="shared" si="28"/>
        <v>1.5340088846823807</v>
      </c>
      <c r="U94" s="9">
        <f>Aly_mass_rate/Aly_Area/'Hydraulic Gradient'!T94</f>
        <v>2.1425024440629596</v>
      </c>
      <c r="V94" s="5">
        <f t="shared" si="29"/>
        <v>-0.30157473773674709</v>
      </c>
      <c r="W94" s="10">
        <f t="shared" si="30"/>
        <v>2.094260595389311</v>
      </c>
      <c r="X94" s="9"/>
    </row>
    <row r="95" spans="1:24" x14ac:dyDescent="0.3">
      <c r="A95" s="4">
        <f t="shared" si="31"/>
        <v>920</v>
      </c>
      <c r="B95" s="5">
        <v>0</v>
      </c>
      <c r="C95" s="16">
        <f t="shared" si="32"/>
        <v>24980.256719279398</v>
      </c>
      <c r="D95" s="4">
        <f t="shared" si="21"/>
        <v>0</v>
      </c>
      <c r="E95" s="5">
        <f t="shared" si="33"/>
        <v>0.214608223773079</v>
      </c>
      <c r="F95" s="6">
        <f t="shared" si="37"/>
        <v>1.8576544649581335E-5</v>
      </c>
      <c r="G95" s="15">
        <f t="shared" si="38"/>
        <v>527.07424098354215</v>
      </c>
      <c r="H95" s="11">
        <f t="shared" si="22"/>
        <v>9.6379089462219833E-2</v>
      </c>
      <c r="I95" s="12">
        <f t="shared" si="34"/>
        <v>3.7464135353852955E-5</v>
      </c>
      <c r="J95" s="7">
        <f t="shared" si="23"/>
        <v>1.5339513129486309</v>
      </c>
      <c r="K95" s="8">
        <f>ESI_mass_rate/ESI_Area/'Hydraulic Gradient'!J95</f>
        <v>2.142582855728719</v>
      </c>
      <c r="L95" s="16">
        <f t="shared" si="35"/>
        <v>24980.257314595725</v>
      </c>
      <c r="M95" s="4">
        <f t="shared" si="24"/>
        <v>0</v>
      </c>
      <c r="N95" s="5">
        <f t="shared" si="25"/>
        <v>0.21460073558264314</v>
      </c>
      <c r="O95" s="6">
        <f t="shared" si="39"/>
        <v>1.5922256770076939E-5</v>
      </c>
      <c r="P95" s="15">
        <f t="shared" si="36"/>
        <v>525.9589331585704</v>
      </c>
      <c r="Q95" s="11">
        <f t="shared" si="26"/>
        <v>0</v>
      </c>
      <c r="R95" s="13">
        <f t="shared" si="40"/>
        <v>4.9562601648750259E-6</v>
      </c>
      <c r="S95" s="12">
        <f t="shared" si="27"/>
        <v>-6.4721623163971259E-2</v>
      </c>
      <c r="T95" s="9">
        <f t="shared" si="28"/>
        <v>1.5340054160775844</v>
      </c>
      <c r="U95" s="9">
        <f>Aly_mass_rate/Aly_Area/'Hydraulic Gradient'!T95</f>
        <v>2.1425072885662293</v>
      </c>
      <c r="V95" s="5">
        <f t="shared" si="29"/>
        <v>-0.30156849805916475</v>
      </c>
      <c r="W95" s="10">
        <f t="shared" si="30"/>
        <v>2.0943042372435983</v>
      </c>
      <c r="X95" s="9"/>
    </row>
    <row r="96" spans="1:24" x14ac:dyDescent="0.3">
      <c r="A96" s="4">
        <f t="shared" si="31"/>
        <v>930</v>
      </c>
      <c r="B96" s="5">
        <v>0</v>
      </c>
      <c r="C96" s="16">
        <f t="shared" si="32"/>
        <v>24980.042091913328</v>
      </c>
      <c r="D96" s="4">
        <f t="shared" si="21"/>
        <v>0</v>
      </c>
      <c r="E96" s="5">
        <f t="shared" si="33"/>
        <v>0.21460878990373353</v>
      </c>
      <c r="F96" s="6">
        <f t="shared" si="37"/>
        <v>1.8576162101134476E-5</v>
      </c>
      <c r="G96" s="15">
        <f t="shared" si="38"/>
        <v>527.15087173658333</v>
      </c>
      <c r="H96" s="11">
        <f t="shared" si="22"/>
        <v>9.6379597953721294E-2</v>
      </c>
      <c r="I96" s="12">
        <f t="shared" si="34"/>
        <v>3.746336385156001E-5</v>
      </c>
      <c r="J96" s="7">
        <f t="shared" si="23"/>
        <v>1.5339472665314824</v>
      </c>
      <c r="K96" s="8">
        <f>ESI_mass_rate/ESI_Area/'Hydraulic Gradient'!J96</f>
        <v>2.1425885076726932</v>
      </c>
      <c r="L96" s="16">
        <f t="shared" si="35"/>
        <v>24980.042697452871</v>
      </c>
      <c r="M96" s="4">
        <f t="shared" si="24"/>
        <v>0</v>
      </c>
      <c r="N96" s="5">
        <f t="shared" si="25"/>
        <v>0.21460122082548058</v>
      </c>
      <c r="O96" s="6">
        <f t="shared" si="39"/>
        <v>1.5922030603815466E-5</v>
      </c>
      <c r="P96" s="15">
        <f t="shared" si="36"/>
        <v>526.02364863283356</v>
      </c>
      <c r="Q96" s="11">
        <f t="shared" si="26"/>
        <v>0</v>
      </c>
      <c r="R96" s="13">
        <f t="shared" si="40"/>
        <v>4.9560976882969985E-6</v>
      </c>
      <c r="S96" s="12">
        <f t="shared" si="27"/>
        <v>-6.4720430360849887E-2</v>
      </c>
      <c r="T96" s="9">
        <f t="shared" si="28"/>
        <v>1.5340019475377416</v>
      </c>
      <c r="U96" s="9">
        <f>Aly_mass_rate/Aly_Area/'Hydraulic Gradient'!T96</f>
        <v>2.1425121330006878</v>
      </c>
      <c r="V96" s="5">
        <f t="shared" si="29"/>
        <v>-0.30156225872826858</v>
      </c>
      <c r="W96" s="10">
        <f t="shared" si="30"/>
        <v>2.094347878490523</v>
      </c>
      <c r="X96" s="9"/>
    </row>
    <row r="97" spans="1:24" x14ac:dyDescent="0.3">
      <c r="A97" s="4">
        <f t="shared" si="31"/>
        <v>940</v>
      </c>
      <c r="B97" s="5">
        <v>0</v>
      </c>
      <c r="C97" s="16">
        <f t="shared" si="32"/>
        <v>24979.827463981528</v>
      </c>
      <c r="D97" s="4">
        <f t="shared" si="21"/>
        <v>0</v>
      </c>
      <c r="E97" s="5">
        <f t="shared" si="33"/>
        <v>0.21460935602273037</v>
      </c>
      <c r="F97" s="6">
        <f t="shared" si="37"/>
        <v>1.8575779583338203E-5</v>
      </c>
      <c r="G97" s="15">
        <f t="shared" si="38"/>
        <v>527.227500534059</v>
      </c>
      <c r="H97" s="11">
        <f t="shared" si="22"/>
        <v>9.6380106436093307E-2</v>
      </c>
      <c r="I97" s="12">
        <f t="shared" si="34"/>
        <v>3.7462592411081428E-5</v>
      </c>
      <c r="J97" s="7">
        <f t="shared" si="23"/>
        <v>1.5339432202190002</v>
      </c>
      <c r="K97" s="8">
        <f>ESI_mass_rate/ESI_Area/'Hydraulic Gradient'!J97</f>
        <v>2.1425941595002893</v>
      </c>
      <c r="L97" s="16">
        <f t="shared" si="35"/>
        <v>24979.828079825005</v>
      </c>
      <c r="M97" s="4">
        <f t="shared" si="24"/>
        <v>0</v>
      </c>
      <c r="N97" s="5">
        <f t="shared" si="25"/>
        <v>0.21460170606142567</v>
      </c>
      <c r="O97" s="6">
        <f t="shared" si="39"/>
        <v>1.592180444777086E-5</v>
      </c>
      <c r="P97" s="15">
        <f t="shared" si="36"/>
        <v>526.0883629145244</v>
      </c>
      <c r="Q97" s="11">
        <f t="shared" si="26"/>
        <v>0</v>
      </c>
      <c r="R97" s="13">
        <f t="shared" si="40"/>
        <v>4.9559352226305207E-6</v>
      </c>
      <c r="S97" s="12">
        <f t="shared" si="27"/>
        <v>-6.4719237626074316E-2</v>
      </c>
      <c r="T97" s="9">
        <f t="shared" si="28"/>
        <v>1.5339984790628485</v>
      </c>
      <c r="U97" s="9">
        <f>Aly_mass_rate/Aly_Area/'Hydraulic Gradient'!T97</f>
        <v>2.1425169773663391</v>
      </c>
      <c r="V97" s="5">
        <f t="shared" si="29"/>
        <v>-0.30155601974402663</v>
      </c>
      <c r="W97" s="10">
        <f t="shared" si="30"/>
        <v>2.0943915191301201</v>
      </c>
      <c r="X97" s="9"/>
    </row>
    <row r="98" spans="1:24" x14ac:dyDescent="0.3">
      <c r="A98" s="4">
        <f t="shared" si="31"/>
        <v>950</v>
      </c>
      <c r="B98" s="5">
        <v>0</v>
      </c>
      <c r="C98" s="16">
        <f t="shared" si="32"/>
        <v>24979.612835484</v>
      </c>
      <c r="D98" s="4">
        <f t="shared" si="21"/>
        <v>0</v>
      </c>
      <c r="E98" s="5">
        <f t="shared" si="33"/>
        <v>0.21460992213007038</v>
      </c>
      <c r="F98" s="6">
        <f t="shared" si="37"/>
        <v>1.8575397093273405E-5</v>
      </c>
      <c r="G98" s="15">
        <f t="shared" si="38"/>
        <v>527.30412737612198</v>
      </c>
      <c r="H98" s="11">
        <f t="shared" si="22"/>
        <v>9.6380614909336568E-2</v>
      </c>
      <c r="I98" s="12">
        <f t="shared" si="34"/>
        <v>3.7461821026530134E-5</v>
      </c>
      <c r="J98" s="7">
        <f t="shared" si="23"/>
        <v>1.5339391740111759</v>
      </c>
      <c r="K98" s="8">
        <f>ESI_mass_rate/ESI_Area/'Hydraulic Gradient'!J98</f>
        <v>2.1425998112115168</v>
      </c>
      <c r="L98" s="16">
        <f t="shared" si="35"/>
        <v>24979.613461712135</v>
      </c>
      <c r="M98" s="4">
        <f t="shared" si="24"/>
        <v>0</v>
      </c>
      <c r="N98" s="5">
        <f t="shared" si="25"/>
        <v>0.21460219129047872</v>
      </c>
      <c r="O98" s="6">
        <f t="shared" si="39"/>
        <v>1.5921578304862215E-5</v>
      </c>
      <c r="P98" s="15">
        <f t="shared" si="36"/>
        <v>526.15307600370909</v>
      </c>
      <c r="Q98" s="11">
        <f t="shared" si="26"/>
        <v>0</v>
      </c>
      <c r="R98" s="13">
        <f t="shared" si="40"/>
        <v>4.9557727687833297E-6</v>
      </c>
      <c r="S98" s="12">
        <f t="shared" si="27"/>
        <v>-6.4718044957444085E-2</v>
      </c>
      <c r="T98" s="9">
        <f t="shared" si="28"/>
        <v>1.5339950106529014</v>
      </c>
      <c r="U98" s="9">
        <f>Aly_mass_rate/Aly_Area/'Hydraulic Gradient'!T98</f>
        <v>2.1425218216631876</v>
      </c>
      <c r="V98" s="5">
        <f t="shared" si="29"/>
        <v>-0.30154978110640668</v>
      </c>
      <c r="W98" s="10">
        <f t="shared" si="30"/>
        <v>2.0944351591624248</v>
      </c>
      <c r="X98" s="9"/>
    </row>
    <row r="99" spans="1:24" x14ac:dyDescent="0.3">
      <c r="A99" s="4">
        <f t="shared" si="31"/>
        <v>960</v>
      </c>
      <c r="B99" s="5">
        <v>0</v>
      </c>
      <c r="C99" s="16">
        <f t="shared" si="32"/>
        <v>24979.398206420759</v>
      </c>
      <c r="D99" s="4">
        <f t="shared" si="21"/>
        <v>0</v>
      </c>
      <c r="E99" s="5">
        <f t="shared" si="33"/>
        <v>0.21461048822575438</v>
      </c>
      <c r="F99" s="6">
        <f t="shared" si="37"/>
        <v>1.8575014633859196E-5</v>
      </c>
      <c r="G99" s="15">
        <f t="shared" si="38"/>
        <v>527.3807522629221</v>
      </c>
      <c r="H99" s="11">
        <f t="shared" si="22"/>
        <v>9.6381123373451824E-2</v>
      </c>
      <c r="I99" s="12">
        <f t="shared" si="34"/>
        <v>3.7461049703793218E-5</v>
      </c>
      <c r="J99" s="7">
        <f t="shared" si="23"/>
        <v>1.5339351279080018</v>
      </c>
      <c r="K99" s="8">
        <f>ESI_mass_rate/ESI_Area/'Hydraulic Gradient'!J99</f>
        <v>2.1426054628063849</v>
      </c>
      <c r="L99" s="16">
        <f t="shared" si="35"/>
        <v>24979.398843114272</v>
      </c>
      <c r="M99" s="4">
        <f t="shared" si="24"/>
        <v>0</v>
      </c>
      <c r="N99" s="5">
        <f t="shared" si="25"/>
        <v>0.21460267651264031</v>
      </c>
      <c r="O99" s="6">
        <f t="shared" si="39"/>
        <v>1.5921352176549085E-5</v>
      </c>
      <c r="P99" s="15">
        <f t="shared" si="36"/>
        <v>526.21778790045266</v>
      </c>
      <c r="Q99" s="11">
        <f t="shared" si="26"/>
        <v>0</v>
      </c>
      <c r="R99" s="13">
        <f t="shared" si="40"/>
        <v>4.955610327208799E-6</v>
      </c>
      <c r="S99" s="12">
        <f t="shared" si="27"/>
        <v>-6.4716852353855978E-2</v>
      </c>
      <c r="T99" s="9">
        <f t="shared" si="28"/>
        <v>1.5339915423078967</v>
      </c>
      <c r="U99" s="9">
        <f>Aly_mass_rate/Aly_Area/'Hydraulic Gradient'!T99</f>
        <v>2.1425266658912379</v>
      </c>
      <c r="V99" s="5">
        <f t="shared" si="29"/>
        <v>-0.30154354281537682</v>
      </c>
      <c r="W99" s="10">
        <f t="shared" si="30"/>
        <v>2.0944787985874727</v>
      </c>
      <c r="X99" s="9"/>
    </row>
    <row r="100" spans="1:24" x14ac:dyDescent="0.3">
      <c r="A100" s="4">
        <f t="shared" si="31"/>
        <v>970</v>
      </c>
      <c r="B100" s="5">
        <v>0</v>
      </c>
      <c r="C100" s="16">
        <f t="shared" si="32"/>
        <v>24979.183576791816</v>
      </c>
      <c r="D100" s="4">
        <f t="shared" si="21"/>
        <v>0</v>
      </c>
      <c r="E100" s="5">
        <f t="shared" si="33"/>
        <v>0.21461105430978347</v>
      </c>
      <c r="F100" s="6">
        <f t="shared" si="37"/>
        <v>1.8574632205095554E-5</v>
      </c>
      <c r="G100" s="15">
        <f t="shared" si="38"/>
        <v>527.45737519460897</v>
      </c>
      <c r="H100" s="11">
        <f t="shared" si="22"/>
        <v>9.6381631828439798E-2</v>
      </c>
      <c r="I100" s="12">
        <f t="shared" si="34"/>
        <v>3.7460278442870686E-5</v>
      </c>
      <c r="J100" s="7">
        <f t="shared" si="23"/>
        <v>1.5339310819094696</v>
      </c>
      <c r="K100" s="8">
        <f>ESI_mass_rate/ESI_Area/'Hydraulic Gradient'!J100</f>
        <v>2.1426111142849029</v>
      </c>
      <c r="L100" s="16">
        <f t="shared" si="35"/>
        <v>24979.184224031418</v>
      </c>
      <c r="M100" s="4">
        <f t="shared" si="24"/>
        <v>0</v>
      </c>
      <c r="N100" s="5">
        <f t="shared" si="25"/>
        <v>0.21460316172791083</v>
      </c>
      <c r="O100" s="6">
        <f t="shared" si="39"/>
        <v>1.5921126062831468E-5</v>
      </c>
      <c r="P100" s="15">
        <f t="shared" si="36"/>
        <v>526.28249860482219</v>
      </c>
      <c r="Q100" s="11">
        <f t="shared" si="26"/>
        <v>0</v>
      </c>
      <c r="R100" s="13">
        <f t="shared" si="40"/>
        <v>4.9554478979059852E-6</v>
      </c>
      <c r="S100" s="12">
        <f t="shared" si="27"/>
        <v>-6.4715659817497759E-2</v>
      </c>
      <c r="T100" s="9">
        <f t="shared" si="28"/>
        <v>1.5339880740278309</v>
      </c>
      <c r="U100" s="9">
        <f>Aly_mass_rate/Aly_Area/'Hydraulic Gradient'!T100</f>
        <v>2.1425315100504929</v>
      </c>
      <c r="V100" s="5">
        <f t="shared" si="29"/>
        <v>-0.30153730487090485</v>
      </c>
      <c r="W100" s="10">
        <f t="shared" si="30"/>
        <v>2.0945224374052982</v>
      </c>
      <c r="X100" s="9"/>
    </row>
    <row r="101" spans="1:24" x14ac:dyDescent="0.3">
      <c r="A101" s="4">
        <f t="shared" si="31"/>
        <v>980</v>
      </c>
      <c r="B101" s="5">
        <v>0</v>
      </c>
      <c r="C101" s="16">
        <f t="shared" si="32"/>
        <v>24978.968946597182</v>
      </c>
      <c r="D101" s="4">
        <f t="shared" si="21"/>
        <v>0</v>
      </c>
      <c r="E101" s="5">
        <f t="shared" si="33"/>
        <v>0.21461162038215853</v>
      </c>
      <c r="F101" s="6">
        <f t="shared" si="37"/>
        <v>1.8574249806982505E-5</v>
      </c>
      <c r="G101" s="15">
        <f t="shared" si="38"/>
        <v>527.53399617133243</v>
      </c>
      <c r="H101" s="11">
        <f t="shared" si="22"/>
        <v>9.6382140274301295E-2</v>
      </c>
      <c r="I101" s="12">
        <f t="shared" si="34"/>
        <v>3.7459507243762525E-5</v>
      </c>
      <c r="J101" s="7">
        <f t="shared" si="23"/>
        <v>1.5339270360155715</v>
      </c>
      <c r="K101" s="8">
        <f>ESI_mass_rate/ESI_Area/'Hydraulic Gradient'!J101</f>
        <v>2.1426167656470798</v>
      </c>
      <c r="L101" s="16">
        <f t="shared" si="35"/>
        <v>24978.969604463582</v>
      </c>
      <c r="M101" s="4">
        <f t="shared" si="24"/>
        <v>0</v>
      </c>
      <c r="N101" s="5">
        <f t="shared" si="25"/>
        <v>0.21460364693629058</v>
      </c>
      <c r="O101" s="6">
        <f t="shared" si="39"/>
        <v>1.5920899959330715E-5</v>
      </c>
      <c r="P101" s="15">
        <f t="shared" si="36"/>
        <v>526.34720811688396</v>
      </c>
      <c r="Q101" s="11">
        <f t="shared" si="26"/>
        <v>0</v>
      </c>
      <c r="R101" s="13">
        <f t="shared" si="40"/>
        <v>4.9552854795111143E-6</v>
      </c>
      <c r="S101" s="12">
        <f t="shared" si="27"/>
        <v>-6.471446734726613E-2</v>
      </c>
      <c r="T101" s="9">
        <f t="shared" si="28"/>
        <v>1.5339846058127005</v>
      </c>
      <c r="U101" s="9">
        <f>Aly_mass_rate/Aly_Area/'Hydraulic Gradient'!T101</f>
        <v>2.1425363541409563</v>
      </c>
      <c r="V101" s="5">
        <f t="shared" si="29"/>
        <v>-0.30153106727295864</v>
      </c>
      <c r="W101" s="10">
        <f t="shared" si="30"/>
        <v>2.0945660756159366</v>
      </c>
      <c r="X101" s="9"/>
    </row>
    <row r="102" spans="1:24" x14ac:dyDescent="0.3">
      <c r="A102" s="4">
        <f t="shared" si="31"/>
        <v>990</v>
      </c>
      <c r="B102" s="5">
        <v>0</v>
      </c>
      <c r="C102" s="16">
        <f t="shared" si="32"/>
        <v>24978.754315836872</v>
      </c>
      <c r="D102" s="4">
        <f t="shared" si="21"/>
        <v>0</v>
      </c>
      <c r="E102" s="5">
        <f t="shared" si="33"/>
        <v>0.21461218644288044</v>
      </c>
      <c r="F102" s="6">
        <f t="shared" si="37"/>
        <v>1.8573867438060482E-5</v>
      </c>
      <c r="G102" s="15">
        <f t="shared" si="38"/>
        <v>527.61061519324346</v>
      </c>
      <c r="H102" s="11">
        <f t="shared" si="22"/>
        <v>9.6382648711036967E-2</v>
      </c>
      <c r="I102" s="12">
        <f t="shared" si="34"/>
        <v>3.7458736103525207E-5</v>
      </c>
      <c r="J102" s="7">
        <f t="shared" si="23"/>
        <v>1.5339229902262992</v>
      </c>
      <c r="K102" s="8">
        <f>ESI_mass_rate/ESI_Area/'Hydraulic Gradient'!J102</f>
        <v>2.1426224168929249</v>
      </c>
      <c r="L102" s="16">
        <f t="shared" si="35"/>
        <v>24978.754984410767</v>
      </c>
      <c r="M102" s="4">
        <f t="shared" si="24"/>
        <v>0</v>
      </c>
      <c r="N102" s="5">
        <f t="shared" si="25"/>
        <v>0.21460413213777979</v>
      </c>
      <c r="O102" s="6">
        <f t="shared" si="39"/>
        <v>1.5920673867506372E-5</v>
      </c>
      <c r="P102" s="15">
        <f t="shared" si="36"/>
        <v>526.41191643670516</v>
      </c>
      <c r="Q102" s="11">
        <f t="shared" si="26"/>
        <v>0</v>
      </c>
      <c r="R102" s="13">
        <f t="shared" si="40"/>
        <v>4.9551230724775835E-6</v>
      </c>
      <c r="S102" s="12">
        <f t="shared" si="27"/>
        <v>-6.4713274944251817E-2</v>
      </c>
      <c r="T102" s="9">
        <f t="shared" si="28"/>
        <v>1.5339811376625017</v>
      </c>
      <c r="U102" s="9">
        <f>Aly_mass_rate/Aly_Area/'Hydraulic Gradient'!T102</f>
        <v>2.1425411981626334</v>
      </c>
      <c r="V102" s="5">
        <f t="shared" si="29"/>
        <v>-0.30152483002150615</v>
      </c>
      <c r="W102" s="10">
        <f t="shared" si="30"/>
        <v>2.0946097132194224</v>
      </c>
      <c r="X102" s="9"/>
    </row>
    <row r="103" spans="1:24" x14ac:dyDescent="0.3">
      <c r="A103" s="4">
        <f t="shared" si="31"/>
        <v>1000</v>
      </c>
      <c r="B103" s="5">
        <v>0</v>
      </c>
      <c r="C103" s="16">
        <f t="shared" si="32"/>
        <v>24978.539684510895</v>
      </c>
      <c r="D103" s="4">
        <f t="shared" si="21"/>
        <v>0</v>
      </c>
      <c r="E103" s="5">
        <f t="shared" si="33"/>
        <v>0.21461275249195019</v>
      </c>
      <c r="F103" s="6">
        <f t="shared" si="37"/>
        <v>1.8573485099789043E-5</v>
      </c>
      <c r="G103" s="15">
        <f t="shared" si="38"/>
        <v>527.68723226049201</v>
      </c>
      <c r="H103" s="11">
        <f t="shared" si="22"/>
        <v>9.6383157138647674E-2</v>
      </c>
      <c r="I103" s="12">
        <f t="shared" si="34"/>
        <v>3.7457965025102252E-5</v>
      </c>
      <c r="J103" s="7">
        <f t="shared" si="23"/>
        <v>1.5339189445416448</v>
      </c>
      <c r="K103" s="8">
        <f>ESI_mass_rate/ESI_Area/'Hydraulic Gradient'!J103</f>
        <v>2.142628068022447</v>
      </c>
      <c r="L103" s="16">
        <f t="shared" si="35"/>
        <v>24978.540363872988</v>
      </c>
      <c r="M103" s="4">
        <f t="shared" si="24"/>
        <v>0</v>
      </c>
      <c r="N103" s="5">
        <f t="shared" si="25"/>
        <v>0.21460461733237926</v>
      </c>
      <c r="O103" s="6">
        <f t="shared" si="39"/>
        <v>1.5920447793196644E-5</v>
      </c>
      <c r="P103" s="15">
        <f t="shared" si="36"/>
        <v>526.47662356434967</v>
      </c>
      <c r="Q103" s="11">
        <f t="shared" si="26"/>
        <v>0</v>
      </c>
      <c r="R103" s="13">
        <f t="shared" si="40"/>
        <v>4.9549606786215391E-6</v>
      </c>
      <c r="S103" s="12">
        <f t="shared" si="27"/>
        <v>-6.4712082605157747E-2</v>
      </c>
      <c r="T103" s="9">
        <f t="shared" si="28"/>
        <v>1.5339776695772309</v>
      </c>
      <c r="U103" s="9">
        <f>Aly_mass_rate/Aly_Area/'Hydraulic Gradient'!T103</f>
        <v>2.1425460421155269</v>
      </c>
      <c r="V103" s="5">
        <f t="shared" si="29"/>
        <v>-0.30151859311651535</v>
      </c>
      <c r="W103" s="10">
        <f t="shared" si="30"/>
        <v>2.0946533502157925</v>
      </c>
      <c r="X103" s="9"/>
    </row>
    <row r="104" spans="1:24" x14ac:dyDescent="0.3">
      <c r="A104" s="4">
        <f t="shared" si="31"/>
        <v>1010</v>
      </c>
      <c r="B104" s="5">
        <v>0</v>
      </c>
      <c r="C104" s="16">
        <f t="shared" si="32"/>
        <v>24978.325052619261</v>
      </c>
      <c r="D104" s="4">
        <f t="shared" si="21"/>
        <v>0</v>
      </c>
      <c r="E104" s="5">
        <f t="shared" si="33"/>
        <v>0.21461331852936857</v>
      </c>
      <c r="F104" s="6">
        <f t="shared" si="37"/>
        <v>1.8573102790708633E-5</v>
      </c>
      <c r="G104" s="15">
        <f t="shared" si="38"/>
        <v>527.76384737322894</v>
      </c>
      <c r="H104" s="11">
        <f t="shared" si="22"/>
        <v>9.6383665557134027E-2</v>
      </c>
      <c r="I104" s="12">
        <f t="shared" si="34"/>
        <v>3.7457194005550134E-5</v>
      </c>
      <c r="J104" s="7">
        <f t="shared" si="23"/>
        <v>1.5339148989616</v>
      </c>
      <c r="K104" s="8">
        <f>ESI_mass_rate/ESI_Area/'Hydraulic Gradient'!J104</f>
        <v>2.1426337190356559</v>
      </c>
      <c r="L104" s="16">
        <f t="shared" si="35"/>
        <v>24978.325742850247</v>
      </c>
      <c r="M104" s="4">
        <f t="shared" si="24"/>
        <v>0</v>
      </c>
      <c r="N104" s="5">
        <f t="shared" si="25"/>
        <v>0.21460510252008907</v>
      </c>
      <c r="O104" s="6">
        <f t="shared" si="39"/>
        <v>1.5920221727644234E-5</v>
      </c>
      <c r="P104" s="15">
        <f t="shared" si="36"/>
        <v>526.54132949988457</v>
      </c>
      <c r="Q104" s="11">
        <f t="shared" si="26"/>
        <v>0</v>
      </c>
      <c r="R104" s="13">
        <f t="shared" si="40"/>
        <v>4.9547982952164803E-6</v>
      </c>
      <c r="S104" s="12">
        <f t="shared" si="27"/>
        <v>-6.4710890333268462E-2</v>
      </c>
      <c r="T104" s="9">
        <f t="shared" si="28"/>
        <v>1.5339742015568847</v>
      </c>
      <c r="U104" s="9">
        <f>Aly_mass_rate/Aly_Area/'Hydraulic Gradient'!T104</f>
        <v>2.1425508859996412</v>
      </c>
      <c r="V104" s="5">
        <f t="shared" si="29"/>
        <v>-0.30151235655795394</v>
      </c>
      <c r="W104" s="10">
        <f t="shared" si="30"/>
        <v>2.0946969866050793</v>
      </c>
      <c r="X104" s="9"/>
    </row>
    <row r="105" spans="1:24" x14ac:dyDescent="0.3">
      <c r="A105" s="4">
        <f t="shared" si="31"/>
        <v>1020</v>
      </c>
      <c r="B105" s="5">
        <v>0</v>
      </c>
      <c r="C105" s="16">
        <f t="shared" si="32"/>
        <v>24978.110420161982</v>
      </c>
      <c r="D105" s="4">
        <f t="shared" si="21"/>
        <v>0</v>
      </c>
      <c r="E105" s="5">
        <f t="shared" si="33"/>
        <v>0.21461388455513666</v>
      </c>
      <c r="F105" s="6">
        <f t="shared" si="37"/>
        <v>1.8572720513738351E-5</v>
      </c>
      <c r="G105" s="15">
        <f t="shared" si="38"/>
        <v>527.8404605316025</v>
      </c>
      <c r="H105" s="11">
        <f t="shared" si="22"/>
        <v>9.6384173966496886E-2</v>
      </c>
      <c r="I105" s="12">
        <f t="shared" si="34"/>
        <v>3.7456423050755948E-5</v>
      </c>
      <c r="J105" s="7">
        <f t="shared" si="23"/>
        <v>1.5339108534861572</v>
      </c>
      <c r="K105" s="8">
        <f>ESI_mass_rate/ESI_Area/'Hydraulic Gradient'!J105</f>
        <v>2.1426393699325601</v>
      </c>
      <c r="L105" s="16">
        <f t="shared" si="35"/>
        <v>24978.11112134255</v>
      </c>
      <c r="M105" s="4">
        <f t="shared" si="24"/>
        <v>0</v>
      </c>
      <c r="N105" s="5">
        <f t="shared" si="25"/>
        <v>0.21460558770090965</v>
      </c>
      <c r="O105" s="6">
        <f t="shared" si="39"/>
        <v>1.591999567668733E-5</v>
      </c>
      <c r="P105" s="15">
        <f t="shared" si="36"/>
        <v>526.60603424337728</v>
      </c>
      <c r="Q105" s="11">
        <f t="shared" si="26"/>
        <v>0</v>
      </c>
      <c r="R105" s="13">
        <f t="shared" si="40"/>
        <v>4.9546359240785295E-6</v>
      </c>
      <c r="S105" s="12">
        <f t="shared" si="27"/>
        <v>-6.4709698128577728E-2</v>
      </c>
      <c r="T105" s="9">
        <f t="shared" si="28"/>
        <v>1.5339707336014594</v>
      </c>
      <c r="U105" s="9">
        <f>Aly_mass_rate/Aly_Area/'Hydraulic Gradient'!T105</f>
        <v>2.1425557298149802</v>
      </c>
      <c r="V105" s="5">
        <f t="shared" si="29"/>
        <v>-0.30150612034579022</v>
      </c>
      <c r="W105" s="10">
        <f t="shared" si="30"/>
        <v>2.0947406223873193</v>
      </c>
      <c r="X105" s="9"/>
    </row>
    <row r="106" spans="1:24" x14ac:dyDescent="0.3">
      <c r="A106" s="4">
        <f t="shared" si="31"/>
        <v>1030</v>
      </c>
      <c r="B106" s="5">
        <v>0</v>
      </c>
      <c r="C106" s="16">
        <f t="shared" si="32"/>
        <v>24977.895787139078</v>
      </c>
      <c r="D106" s="4">
        <f t="shared" si="21"/>
        <v>0</v>
      </c>
      <c r="E106" s="5">
        <f t="shared" si="33"/>
        <v>0.21461445056925521</v>
      </c>
      <c r="F106" s="6">
        <f t="shared" si="37"/>
        <v>1.8572338264499555E-5</v>
      </c>
      <c r="G106" s="15">
        <f t="shared" si="38"/>
        <v>527.91707173576526</v>
      </c>
      <c r="H106" s="11">
        <f t="shared" si="22"/>
        <v>9.6384682366736904E-2</v>
      </c>
      <c r="I106" s="12">
        <f t="shared" si="34"/>
        <v>3.7455652151889043E-5</v>
      </c>
      <c r="J106" s="7">
        <f t="shared" si="23"/>
        <v>1.533906808115308</v>
      </c>
      <c r="K106" s="8">
        <f>ESI_mass_rate/ESI_Area/'Hydraulic Gradient'!J106</f>
        <v>2.1426450207131693</v>
      </c>
      <c r="L106" s="16">
        <f t="shared" si="35"/>
        <v>24977.896499349907</v>
      </c>
      <c r="M106" s="4">
        <f t="shared" si="24"/>
        <v>0</v>
      </c>
      <c r="N106" s="5">
        <f t="shared" si="25"/>
        <v>0.21460607287484151</v>
      </c>
      <c r="O106" s="6">
        <f t="shared" si="39"/>
        <v>1.5919769638866393E-5</v>
      </c>
      <c r="P106" s="15">
        <f t="shared" si="36"/>
        <v>526.6707377948926</v>
      </c>
      <c r="Q106" s="11">
        <f t="shared" si="26"/>
        <v>0</v>
      </c>
      <c r="R106" s="13">
        <f t="shared" si="40"/>
        <v>4.9544735647525168E-6</v>
      </c>
      <c r="S106" s="12">
        <f t="shared" si="27"/>
        <v>-6.4708505988885473E-2</v>
      </c>
      <c r="T106" s="9">
        <f t="shared" si="28"/>
        <v>1.5339672657109513</v>
      </c>
      <c r="U106" s="9">
        <f>Aly_mass_rate/Aly_Area/'Hydraulic Gradient'!T106</f>
        <v>2.1425605735615481</v>
      </c>
      <c r="V106" s="5">
        <f t="shared" si="29"/>
        <v>-0.30149988447999188</v>
      </c>
      <c r="W106" s="10">
        <f t="shared" si="30"/>
        <v>2.094784257562547</v>
      </c>
      <c r="X106" s="9"/>
    </row>
    <row r="107" spans="1:24" x14ac:dyDescent="0.3">
      <c r="A107" s="4">
        <f t="shared" si="31"/>
        <v>1040</v>
      </c>
      <c r="B107" s="5">
        <v>0</v>
      </c>
      <c r="C107" s="16">
        <f t="shared" si="32"/>
        <v>24977.681153550551</v>
      </c>
      <c r="D107" s="4">
        <f t="shared" si="21"/>
        <v>0</v>
      </c>
      <c r="E107" s="5">
        <f t="shared" si="33"/>
        <v>0.21461501657172521</v>
      </c>
      <c r="F107" s="6">
        <f t="shared" si="37"/>
        <v>1.8571956047370887E-5</v>
      </c>
      <c r="G107" s="15">
        <f t="shared" si="38"/>
        <v>527.99368098586524</v>
      </c>
      <c r="H107" s="11">
        <f t="shared" si="22"/>
        <v>9.6385190757854872E-2</v>
      </c>
      <c r="I107" s="12">
        <f t="shared" si="34"/>
        <v>3.7454881317780071E-5</v>
      </c>
      <c r="J107" s="7">
        <f t="shared" si="23"/>
        <v>1.5339027628490445</v>
      </c>
      <c r="K107" s="8">
        <f>ESI_mass_rate/ESI_Area/'Hydraulic Gradient'!J107</f>
        <v>2.1426506713774924</v>
      </c>
      <c r="L107" s="16">
        <f t="shared" si="35"/>
        <v>24977.681876872321</v>
      </c>
      <c r="M107" s="4">
        <f t="shared" si="24"/>
        <v>0</v>
      </c>
      <c r="N107" s="5">
        <f t="shared" si="25"/>
        <v>0.21460655804188494</v>
      </c>
      <c r="O107" s="6">
        <f t="shared" si="39"/>
        <v>1.5919543614181418E-5</v>
      </c>
      <c r="P107" s="15">
        <f t="shared" si="36"/>
        <v>526.73544015449784</v>
      </c>
      <c r="Q107" s="11">
        <f t="shared" si="26"/>
        <v>0</v>
      </c>
      <c r="R107" s="13">
        <f t="shared" si="40"/>
        <v>4.9543112172375187E-6</v>
      </c>
      <c r="S107" s="12">
        <f t="shared" si="27"/>
        <v>-6.4707313916379211E-2</v>
      </c>
      <c r="T107" s="9">
        <f t="shared" si="28"/>
        <v>1.5339637978853569</v>
      </c>
      <c r="U107" s="9">
        <f>Aly_mass_rate/Aly_Area/'Hydraulic Gradient'!T107</f>
        <v>2.1425654172393487</v>
      </c>
      <c r="V107" s="5">
        <f t="shared" si="29"/>
        <v>-0.30149364896052694</v>
      </c>
      <c r="W107" s="10">
        <f t="shared" si="30"/>
        <v>2.0948278921307981</v>
      </c>
      <c r="X107" s="9"/>
    </row>
    <row r="108" spans="1:24" x14ac:dyDescent="0.3">
      <c r="A108" s="4">
        <f t="shared" si="31"/>
        <v>1050</v>
      </c>
      <c r="B108" s="5">
        <v>0</v>
      </c>
      <c r="C108" s="16">
        <f t="shared" si="32"/>
        <v>24977.466519396417</v>
      </c>
      <c r="D108" s="4">
        <f t="shared" si="21"/>
        <v>0</v>
      </c>
      <c r="E108" s="5">
        <f t="shared" si="33"/>
        <v>0.21461558256254759</v>
      </c>
      <c r="F108" s="6">
        <f t="shared" si="37"/>
        <v>1.8571573859433252E-5</v>
      </c>
      <c r="G108" s="15">
        <f t="shared" si="38"/>
        <v>528.07028828205353</v>
      </c>
      <c r="H108" s="11">
        <f t="shared" si="22"/>
        <v>9.6385699139851511E-2</v>
      </c>
      <c r="I108" s="12">
        <f t="shared" si="34"/>
        <v>3.7454110542541914E-5</v>
      </c>
      <c r="J108" s="7">
        <f t="shared" si="23"/>
        <v>1.5338987176873589</v>
      </c>
      <c r="K108" s="8">
        <f>ESI_mass_rate/ESI_Area/'Hydraulic Gradient'!J108</f>
        <v>2.1426563219255379</v>
      </c>
      <c r="L108" s="16">
        <f t="shared" si="35"/>
        <v>24977.467253909799</v>
      </c>
      <c r="M108" s="4">
        <f t="shared" si="24"/>
        <v>0</v>
      </c>
      <c r="N108" s="5">
        <f t="shared" si="25"/>
        <v>0.21460704320204049</v>
      </c>
      <c r="O108" s="6">
        <f t="shared" si="39"/>
        <v>1.5919317602632407E-5</v>
      </c>
      <c r="P108" s="15">
        <f t="shared" si="36"/>
        <v>526.80014132225892</v>
      </c>
      <c r="Q108" s="11">
        <f t="shared" si="26"/>
        <v>0</v>
      </c>
      <c r="R108" s="13">
        <f t="shared" si="40"/>
        <v>4.9541488815326189E-6</v>
      </c>
      <c r="S108" s="12">
        <f t="shared" si="27"/>
        <v>-6.470612190995581E-2</v>
      </c>
      <c r="T108" s="9">
        <f t="shared" si="28"/>
        <v>1.5339603301246723</v>
      </c>
      <c r="U108" s="9">
        <f>Aly_mass_rate/Aly_Area/'Hydraulic Gradient'!T108</f>
        <v>2.1425702608483861</v>
      </c>
      <c r="V108" s="5">
        <f t="shared" si="29"/>
        <v>-0.30148741378736332</v>
      </c>
      <c r="W108" s="10">
        <f t="shared" si="30"/>
        <v>2.0948715260921071</v>
      </c>
      <c r="X108" s="9"/>
    </row>
    <row r="109" spans="1:24" x14ac:dyDescent="0.3">
      <c r="A109" s="4">
        <f t="shared" si="31"/>
        <v>1060</v>
      </c>
      <c r="B109" s="5">
        <v>0</v>
      </c>
      <c r="C109" s="16">
        <f t="shared" si="32"/>
        <v>24977.251884676683</v>
      </c>
      <c r="D109" s="4">
        <f t="shared" si="21"/>
        <v>0</v>
      </c>
      <c r="E109" s="5">
        <f t="shared" si="33"/>
        <v>0.21461614854172315</v>
      </c>
      <c r="F109" s="6">
        <f t="shared" si="37"/>
        <v>1.8571191699227095E-5</v>
      </c>
      <c r="G109" s="15">
        <f t="shared" si="38"/>
        <v>528.14689362448269</v>
      </c>
      <c r="H109" s="11">
        <f t="shared" si="22"/>
        <v>9.6386207512727487E-2</v>
      </c>
      <c r="I109" s="12">
        <f t="shared" si="34"/>
        <v>3.7453339823231067E-5</v>
      </c>
      <c r="J109" s="7">
        <f t="shared" si="23"/>
        <v>1.5338946726302425</v>
      </c>
      <c r="K109" s="8">
        <f>ESI_mass_rate/ESI_Area/'Hydraulic Gradient'!J109</f>
        <v>2.1426619723573164</v>
      </c>
      <c r="L109" s="16">
        <f t="shared" si="35"/>
        <v>24977.25263046235</v>
      </c>
      <c r="M109" s="4">
        <f t="shared" si="24"/>
        <v>0</v>
      </c>
      <c r="N109" s="5">
        <f t="shared" si="25"/>
        <v>0.21460752835530847</v>
      </c>
      <c r="O109" s="6">
        <f t="shared" si="39"/>
        <v>1.5919091604219362E-5</v>
      </c>
      <c r="P109" s="15">
        <f t="shared" si="36"/>
        <v>526.86484129824191</v>
      </c>
      <c r="Q109" s="11">
        <f t="shared" si="26"/>
        <v>0</v>
      </c>
      <c r="R109" s="13">
        <f t="shared" si="40"/>
        <v>4.9539865576368974E-6</v>
      </c>
      <c r="S109" s="12">
        <f t="shared" si="27"/>
        <v>-6.470492996960904E-2</v>
      </c>
      <c r="T109" s="9">
        <f t="shared" si="28"/>
        <v>1.5339568624288942</v>
      </c>
      <c r="U109" s="9">
        <f>Aly_mass_rate/Aly_Area/'Hydraulic Gradient'!T109</f>
        <v>2.1425751043886643</v>
      </c>
      <c r="V109" s="5">
        <f t="shared" si="29"/>
        <v>-0.30148117896046894</v>
      </c>
      <c r="W109" s="10">
        <f t="shared" si="30"/>
        <v>2.0949151594465096</v>
      </c>
      <c r="X109" s="9"/>
    </row>
    <row r="110" spans="1:24" x14ac:dyDescent="0.3">
      <c r="A110" s="4">
        <f t="shared" si="31"/>
        <v>1070</v>
      </c>
      <c r="B110" s="5">
        <v>0</v>
      </c>
      <c r="C110" s="16">
        <f t="shared" si="32"/>
        <v>24977.037249391364</v>
      </c>
      <c r="D110" s="4">
        <f t="shared" si="21"/>
        <v>0</v>
      </c>
      <c r="E110" s="5">
        <f t="shared" si="33"/>
        <v>0.21461671450925307</v>
      </c>
      <c r="F110" s="6">
        <f t="shared" si="37"/>
        <v>1.8570809574050169E-5</v>
      </c>
      <c r="G110" s="15">
        <f t="shared" si="38"/>
        <v>528.22349701329767</v>
      </c>
      <c r="H110" s="11">
        <f t="shared" si="22"/>
        <v>9.6386715876483731E-2</v>
      </c>
      <c r="I110" s="12">
        <f t="shared" si="34"/>
        <v>3.7452569174565213E-5</v>
      </c>
      <c r="J110" s="7">
        <f t="shared" si="23"/>
        <v>1.533890627677688</v>
      </c>
      <c r="K110" s="8">
        <f>ESI_mass_rate/ESI_Area/'Hydraulic Gradient'!J110</f>
        <v>2.1426676226728358</v>
      </c>
      <c r="L110" s="16">
        <f t="shared" si="35"/>
        <v>24977.038006529983</v>
      </c>
      <c r="M110" s="4">
        <f t="shared" si="24"/>
        <v>0</v>
      </c>
      <c r="N110" s="5">
        <f t="shared" si="25"/>
        <v>0.21460801350168923</v>
      </c>
      <c r="O110" s="6">
        <f t="shared" si="39"/>
        <v>1.5918865618942277E-5</v>
      </c>
      <c r="P110" s="15">
        <f t="shared" si="36"/>
        <v>526.92954008251183</v>
      </c>
      <c r="Q110" s="11">
        <f t="shared" si="26"/>
        <v>0</v>
      </c>
      <c r="R110" s="13">
        <f t="shared" si="40"/>
        <v>4.9538242455494369E-6</v>
      </c>
      <c r="S110" s="12">
        <f t="shared" si="27"/>
        <v>-6.470373809423588E-2</v>
      </c>
      <c r="T110" s="9">
        <f t="shared" si="28"/>
        <v>1.5339533947980188</v>
      </c>
      <c r="U110" s="9">
        <f>Aly_mass_rate/Aly_Area/'Hydraulic Gradient'!T110</f>
        <v>2.1425799478601868</v>
      </c>
      <c r="V110" s="5">
        <f t="shared" si="29"/>
        <v>-0.30147494447981171</v>
      </c>
      <c r="W110" s="10">
        <f t="shared" si="30"/>
        <v>2.0949587921940402</v>
      </c>
      <c r="X110" s="9"/>
    </row>
    <row r="111" spans="1:24" x14ac:dyDescent="0.3">
      <c r="A111" s="4">
        <f t="shared" si="31"/>
        <v>1080</v>
      </c>
      <c r="B111" s="5">
        <v>0</v>
      </c>
      <c r="C111" s="16">
        <f t="shared" si="32"/>
        <v>24976.822613540473</v>
      </c>
      <c r="D111" s="4">
        <f t="shared" si="21"/>
        <v>0</v>
      </c>
      <c r="E111" s="5">
        <f t="shared" si="33"/>
        <v>0.21461728046513801</v>
      </c>
      <c r="F111" s="6">
        <f t="shared" si="37"/>
        <v>1.8570427475145176E-5</v>
      </c>
      <c r="G111" s="15">
        <f t="shared" si="38"/>
        <v>528.30009844865242</v>
      </c>
      <c r="H111" s="11">
        <f t="shared" si="22"/>
        <v>9.6387224231120824E-2</v>
      </c>
      <c r="I111" s="12">
        <f t="shared" si="34"/>
        <v>3.745179857888312E-5</v>
      </c>
      <c r="J111" s="7">
        <f t="shared" si="23"/>
        <v>1.533886582829687</v>
      </c>
      <c r="K111" s="8">
        <f>ESI_mass_rate/ESI_Area/'Hydraulic Gradient'!J111</f>
        <v>2.1426732728721056</v>
      </c>
      <c r="L111" s="16">
        <f t="shared" si="35"/>
        <v>24976.823382112703</v>
      </c>
      <c r="M111" s="4">
        <f t="shared" si="24"/>
        <v>0</v>
      </c>
      <c r="N111" s="5">
        <f t="shared" si="25"/>
        <v>0.2146084986411832</v>
      </c>
      <c r="O111" s="6">
        <f t="shared" si="39"/>
        <v>1.5918639645341609E-5</v>
      </c>
      <c r="P111" s="15">
        <f t="shared" si="36"/>
        <v>526.99423767513599</v>
      </c>
      <c r="Q111" s="11">
        <f t="shared" si="26"/>
        <v>0</v>
      </c>
      <c r="R111" s="13">
        <f t="shared" si="40"/>
        <v>4.9536619448151266E-6</v>
      </c>
      <c r="S111" s="12">
        <f t="shared" si="27"/>
        <v>-6.4702546286023663E-2</v>
      </c>
      <c r="T111" s="9">
        <f t="shared" si="28"/>
        <v>1.5339499272320429</v>
      </c>
      <c r="U111" s="9">
        <f>Aly_mass_rate/Aly_Area/'Hydraulic Gradient'!T111</f>
        <v>2.1425847912629576</v>
      </c>
      <c r="V111" s="5">
        <f t="shared" si="29"/>
        <v>-0.30146871034535966</v>
      </c>
      <c r="W111" s="10">
        <f t="shared" si="30"/>
        <v>2.0950024243347327</v>
      </c>
      <c r="X111" s="9"/>
    </row>
    <row r="112" spans="1:24" x14ac:dyDescent="0.3">
      <c r="A112" s="4">
        <f t="shared" si="31"/>
        <v>1090</v>
      </c>
      <c r="B112" s="5">
        <v>0</v>
      </c>
      <c r="C112" s="16">
        <f t="shared" si="32"/>
        <v>24976.607977124018</v>
      </c>
      <c r="D112" s="4">
        <f t="shared" si="21"/>
        <v>0</v>
      </c>
      <c r="E112" s="5">
        <f t="shared" si="33"/>
        <v>0.21461784640937898</v>
      </c>
      <c r="F112" s="6">
        <f t="shared" si="37"/>
        <v>1.8570045406890762E-5</v>
      </c>
      <c r="G112" s="15">
        <f t="shared" si="38"/>
        <v>528.37669793069654</v>
      </c>
      <c r="H112" s="11">
        <f t="shared" si="22"/>
        <v>9.6387732576639532E-2</v>
      </c>
      <c r="I112" s="12">
        <f t="shared" si="34"/>
        <v>3.7451028045015391E-5</v>
      </c>
      <c r="J112" s="7">
        <f t="shared" si="23"/>
        <v>1.5338825380862315</v>
      </c>
      <c r="K112" s="8">
        <f>ESI_mass_rate/ESI_Area/'Hydraulic Gradient'!J112</f>
        <v>2.1426789229551351</v>
      </c>
      <c r="L112" s="16">
        <f t="shared" si="35"/>
        <v>24976.608757210517</v>
      </c>
      <c r="M112" s="4">
        <f t="shared" si="24"/>
        <v>0</v>
      </c>
      <c r="N112" s="5">
        <f t="shared" si="25"/>
        <v>0.21460898377379076</v>
      </c>
      <c r="O112" s="6">
        <f t="shared" si="39"/>
        <v>1.5918413684876898E-5</v>
      </c>
      <c r="P112" s="15">
        <f t="shared" si="36"/>
        <v>527.05893407618021</v>
      </c>
      <c r="Q112" s="11">
        <f t="shared" si="26"/>
        <v>0</v>
      </c>
      <c r="R112" s="13">
        <f t="shared" si="40"/>
        <v>4.9534996558872571E-6</v>
      </c>
      <c r="S112" s="12">
        <f t="shared" si="27"/>
        <v>-6.4701354543869383E-2</v>
      </c>
      <c r="T112" s="9">
        <f t="shared" si="28"/>
        <v>1.5339464597309624</v>
      </c>
      <c r="U112" s="9">
        <f>Aly_mass_rate/Aly_Area/'Hydraulic Gradient'!T112</f>
        <v>2.1425896345969813</v>
      </c>
      <c r="V112" s="5">
        <f t="shared" si="29"/>
        <v>-0.30146247655708086</v>
      </c>
      <c r="W112" s="10">
        <f t="shared" si="30"/>
        <v>2.0950460558686235</v>
      </c>
      <c r="X112" s="9"/>
    </row>
    <row r="113" spans="1:24" x14ac:dyDescent="0.3">
      <c r="A113" s="4">
        <f t="shared" si="31"/>
        <v>1100</v>
      </c>
      <c r="B113" s="5">
        <v>0</v>
      </c>
      <c r="C113" s="16">
        <f t="shared" si="32"/>
        <v>24976.393340142014</v>
      </c>
      <c r="D113" s="4">
        <f t="shared" si="21"/>
        <v>0</v>
      </c>
      <c r="E113" s="5">
        <f t="shared" si="33"/>
        <v>0.2146184123419769</v>
      </c>
      <c r="F113" s="6">
        <f t="shared" si="37"/>
        <v>1.8569663369286929E-5</v>
      </c>
      <c r="G113" s="15">
        <f t="shared" si="38"/>
        <v>528.45329545957929</v>
      </c>
      <c r="H113" s="11">
        <f t="shared" si="22"/>
        <v>9.6388240913040588E-2</v>
      </c>
      <c r="I113" s="12">
        <f t="shared" si="34"/>
        <v>3.7450257572962039E-5</v>
      </c>
      <c r="J113" s="7">
        <f t="shared" si="23"/>
        <v>1.5338784934473135</v>
      </c>
      <c r="K113" s="8">
        <f>ESI_mass_rate/ESI_Area/'Hydraulic Gradient'!J113</f>
        <v>2.1426845729219335</v>
      </c>
      <c r="L113" s="16">
        <f t="shared" si="35"/>
        <v>24976.394131823432</v>
      </c>
      <c r="M113" s="4">
        <f t="shared" si="24"/>
        <v>0</v>
      </c>
      <c r="N113" s="5">
        <f t="shared" si="25"/>
        <v>0.2146094688995123</v>
      </c>
      <c r="O113" s="6">
        <f t="shared" si="39"/>
        <v>1.5918187739007705E-5</v>
      </c>
      <c r="P113" s="15">
        <f t="shared" si="36"/>
        <v>527.12362928571065</v>
      </c>
      <c r="Q113" s="11">
        <f t="shared" si="26"/>
        <v>0</v>
      </c>
      <c r="R113" s="13">
        <f t="shared" si="40"/>
        <v>4.9533373792190891E-6</v>
      </c>
      <c r="S113" s="12">
        <f t="shared" si="27"/>
        <v>-6.4700162867766794E-2</v>
      </c>
      <c r="T113" s="9">
        <f t="shared" si="28"/>
        <v>1.533942992294774</v>
      </c>
      <c r="U113" s="9">
        <f>Aly_mass_rate/Aly_Area/'Hydraulic Gradient'!T113</f>
        <v>2.1425944778622612</v>
      </c>
      <c r="V113" s="5">
        <f t="shared" si="29"/>
        <v>-0.30145624311494323</v>
      </c>
      <c r="W113" s="10">
        <f t="shared" si="30"/>
        <v>2.0950896867957471</v>
      </c>
      <c r="X113" s="9"/>
    </row>
    <row r="114" spans="1:24" x14ac:dyDescent="0.3">
      <c r="A114" s="4">
        <f t="shared" si="31"/>
        <v>1110</v>
      </c>
      <c r="B114" s="5">
        <v>0</v>
      </c>
      <c r="C114" s="16">
        <f t="shared" si="32"/>
        <v>24976.178702594472</v>
      </c>
      <c r="D114" s="4">
        <f t="shared" si="21"/>
        <v>0</v>
      </c>
      <c r="E114" s="5">
        <f t="shared" si="33"/>
        <v>0.21461897826293269</v>
      </c>
      <c r="F114" s="6">
        <f t="shared" si="37"/>
        <v>1.8569281362333678E-5</v>
      </c>
      <c r="G114" s="15">
        <f t="shared" si="38"/>
        <v>528.52989103545019</v>
      </c>
      <c r="H114" s="11">
        <f t="shared" si="22"/>
        <v>9.6388749240324811E-2</v>
      </c>
      <c r="I114" s="12">
        <f t="shared" si="34"/>
        <v>3.7449487162723072E-5</v>
      </c>
      <c r="J114" s="7">
        <f t="shared" si="23"/>
        <v>1.533874448912925</v>
      </c>
      <c r="K114" s="8">
        <f>ESI_mass_rate/ESI_Area/'Hydraulic Gradient'!J114</f>
        <v>2.1426902227725098</v>
      </c>
      <c r="L114" s="16">
        <f t="shared" si="35"/>
        <v>24976.179505951452</v>
      </c>
      <c r="M114" s="4">
        <f t="shared" si="24"/>
        <v>0</v>
      </c>
      <c r="N114" s="5">
        <f t="shared" si="25"/>
        <v>0.21460995401834823</v>
      </c>
      <c r="O114" s="6">
        <f t="shared" si="39"/>
        <v>1.5917961804814927E-5</v>
      </c>
      <c r="P114" s="15">
        <f t="shared" si="36"/>
        <v>527.18832330379439</v>
      </c>
      <c r="Q114" s="11">
        <f t="shared" si="26"/>
        <v>0</v>
      </c>
      <c r="R114" s="13">
        <f t="shared" si="40"/>
        <v>4.9531751139013431E-6</v>
      </c>
      <c r="S114" s="12">
        <f t="shared" si="27"/>
        <v>-6.4698971258806304E-2</v>
      </c>
      <c r="T114" s="9">
        <f t="shared" si="28"/>
        <v>1.533939524923474</v>
      </c>
      <c r="U114" s="9">
        <f>Aly_mass_rate/Aly_Area/'Hydraulic Gradient'!T114</f>
        <v>2.1425993210588015</v>
      </c>
      <c r="V114" s="5">
        <f t="shared" si="29"/>
        <v>-0.30145001001891464</v>
      </c>
      <c r="W114" s="10">
        <f t="shared" si="30"/>
        <v>2.0951333171161388</v>
      </c>
      <c r="X114" s="9"/>
    </row>
    <row r="115" spans="1:24" x14ac:dyDescent="0.3">
      <c r="A115" s="4">
        <f t="shared" si="31"/>
        <v>1120</v>
      </c>
      <c r="B115" s="5">
        <v>0</v>
      </c>
      <c r="C115" s="16">
        <f t="shared" si="32"/>
        <v>24975.964064481403</v>
      </c>
      <c r="D115" s="4">
        <f t="shared" si="21"/>
        <v>0</v>
      </c>
      <c r="E115" s="5">
        <f t="shared" si="33"/>
        <v>0.2146195441722473</v>
      </c>
      <c r="F115" s="6">
        <f t="shared" si="37"/>
        <v>1.8568899384571456E-5</v>
      </c>
      <c r="G115" s="15">
        <f t="shared" si="38"/>
        <v>528.60648465846009</v>
      </c>
      <c r="H115" s="11">
        <f t="shared" si="22"/>
        <v>9.6389257558492855E-2</v>
      </c>
      <c r="I115" s="12">
        <f t="shared" si="34"/>
        <v>3.7448716811354933E-5</v>
      </c>
      <c r="J115" s="7">
        <f t="shared" si="23"/>
        <v>1.533870404483058</v>
      </c>
      <c r="K115" s="8">
        <f>ESI_mass_rate/ESI_Area/'Hydraulic Gradient'!J115</f>
        <v>2.1426958725068728</v>
      </c>
      <c r="L115" s="16">
        <f t="shared" si="35"/>
        <v>24975.964879594587</v>
      </c>
      <c r="M115" s="4">
        <f t="shared" si="24"/>
        <v>0</v>
      </c>
      <c r="N115" s="5">
        <f t="shared" si="25"/>
        <v>0.21461043913029898</v>
      </c>
      <c r="O115" s="6">
        <f t="shared" si="39"/>
        <v>1.5917735883758108E-5</v>
      </c>
      <c r="P115" s="15">
        <f t="shared" si="36"/>
        <v>527.25301613049635</v>
      </c>
      <c r="Q115" s="11">
        <f t="shared" si="26"/>
        <v>0</v>
      </c>
      <c r="R115" s="13">
        <f t="shared" si="40"/>
        <v>4.9530128603872858E-6</v>
      </c>
      <c r="S115" s="12">
        <f t="shared" si="27"/>
        <v>-6.469777971478835E-2</v>
      </c>
      <c r="T115" s="9">
        <f t="shared" si="28"/>
        <v>1.5339360576170586</v>
      </c>
      <c r="U115" s="9">
        <f>Aly_mass_rate/Aly_Area/'Hydraulic Gradient'!T115</f>
        <v>2.142604164186606</v>
      </c>
      <c r="V115" s="5">
        <f t="shared" si="29"/>
        <v>-0.3014437772689631</v>
      </c>
      <c r="W115" s="10">
        <f t="shared" si="30"/>
        <v>2.0951769468298336</v>
      </c>
      <c r="X115" s="9"/>
    </row>
    <row r="116" spans="1:24" x14ac:dyDescent="0.3">
      <c r="A116" s="4">
        <f t="shared" si="31"/>
        <v>1130</v>
      </c>
      <c r="B116" s="5">
        <v>0</v>
      </c>
      <c r="C116" s="16">
        <f t="shared" si="32"/>
        <v>24975.749425802816</v>
      </c>
      <c r="D116" s="4">
        <f t="shared" si="21"/>
        <v>0</v>
      </c>
      <c r="E116" s="5">
        <f t="shared" si="33"/>
        <v>0.21462011006992154</v>
      </c>
      <c r="F116" s="6">
        <f t="shared" si="37"/>
        <v>1.8568517436000269E-5</v>
      </c>
      <c r="G116" s="15">
        <f t="shared" si="38"/>
        <v>528.68307632875985</v>
      </c>
      <c r="H116" s="11">
        <f t="shared" si="22"/>
        <v>9.6389765867545496E-2</v>
      </c>
      <c r="I116" s="12">
        <f t="shared" si="34"/>
        <v>3.7447946518857632E-5</v>
      </c>
      <c r="J116" s="7">
        <f t="shared" si="23"/>
        <v>1.5338663601577043</v>
      </c>
      <c r="K116" s="8">
        <f>ESI_mass_rate/ESI_Area/'Hydraulic Gradient'!J116</f>
        <v>2.1427015221250323</v>
      </c>
      <c r="L116" s="16">
        <f t="shared" si="35"/>
        <v>24975.750252752841</v>
      </c>
      <c r="M116" s="4">
        <f t="shared" si="24"/>
        <v>0</v>
      </c>
      <c r="N116" s="5">
        <f t="shared" si="25"/>
        <v>0.2146109242353649</v>
      </c>
      <c r="O116" s="6">
        <f t="shared" si="39"/>
        <v>1.5917509975837252E-5</v>
      </c>
      <c r="P116" s="15">
        <f t="shared" si="36"/>
        <v>527.3177077658836</v>
      </c>
      <c r="Q116" s="11">
        <f t="shared" si="26"/>
        <v>0</v>
      </c>
      <c r="R116" s="13">
        <f t="shared" si="40"/>
        <v>4.9528506186759999E-6</v>
      </c>
      <c r="S116" s="12">
        <f t="shared" si="27"/>
        <v>-6.4696588237899991E-2</v>
      </c>
      <c r="T116" s="9">
        <f t="shared" si="28"/>
        <v>1.5339325903755245</v>
      </c>
      <c r="U116" s="9">
        <f>Aly_mass_rate/Aly_Area/'Hydraulic Gradient'!T116</f>
        <v>2.1426090072456789</v>
      </c>
      <c r="V116" s="5">
        <f t="shared" si="29"/>
        <v>-0.30143754486505658</v>
      </c>
      <c r="W116" s="10">
        <f t="shared" si="30"/>
        <v>2.0952205759368665</v>
      </c>
      <c r="X116" s="9"/>
    </row>
    <row r="117" spans="1:24" x14ac:dyDescent="0.3">
      <c r="A117" s="4">
        <f t="shared" si="31"/>
        <v>1140</v>
      </c>
      <c r="B117" s="5">
        <v>0</v>
      </c>
      <c r="C117" s="16">
        <f t="shared" si="32"/>
        <v>24975.534786558725</v>
      </c>
      <c r="D117" s="4">
        <f t="shared" si="21"/>
        <v>0</v>
      </c>
      <c r="E117" s="5">
        <f t="shared" si="33"/>
        <v>0.21462067595595644</v>
      </c>
      <c r="F117" s="6">
        <f t="shared" si="37"/>
        <v>1.8568135519539207E-5</v>
      </c>
      <c r="G117" s="15">
        <f t="shared" si="38"/>
        <v>528.75966604649716</v>
      </c>
      <c r="H117" s="11">
        <f t="shared" si="22"/>
        <v>9.6390274167483497E-2</v>
      </c>
      <c r="I117" s="12">
        <f t="shared" si="34"/>
        <v>3.7447176291118248E-5</v>
      </c>
      <c r="J117" s="7">
        <f t="shared" si="23"/>
        <v>1.5338623159368561</v>
      </c>
      <c r="K117" s="8">
        <f>ESI_mass_rate/ESI_Area/'Hydraulic Gradient'!J117</f>
        <v>2.1427071716269968</v>
      </c>
      <c r="L117" s="16">
        <f t="shared" si="35"/>
        <v>24975.535625426222</v>
      </c>
      <c r="M117" s="4">
        <f t="shared" si="24"/>
        <v>0</v>
      </c>
      <c r="N117" s="5">
        <f t="shared" si="25"/>
        <v>0.21461140933354642</v>
      </c>
      <c r="O117" s="6">
        <f t="shared" si="39"/>
        <v>1.591728408105236E-5</v>
      </c>
      <c r="P117" s="15">
        <f t="shared" si="36"/>
        <v>527.38239821002219</v>
      </c>
      <c r="Q117" s="11">
        <f t="shared" si="26"/>
        <v>0</v>
      </c>
      <c r="R117" s="13">
        <f t="shared" si="40"/>
        <v>4.9526883887665663E-6</v>
      </c>
      <c r="S117" s="12">
        <f t="shared" si="27"/>
        <v>-6.4695396827038301E-2</v>
      </c>
      <c r="T117" s="9">
        <f t="shared" si="28"/>
        <v>1.5339291231988683</v>
      </c>
      <c r="U117" s="9">
        <f>Aly_mass_rate/Aly_Area/'Hydraulic Gradient'!T117</f>
        <v>2.1426138502360241</v>
      </c>
      <c r="V117" s="5">
        <f t="shared" si="29"/>
        <v>-0.30143131280716295</v>
      </c>
      <c r="W117" s="10">
        <f t="shared" si="30"/>
        <v>2.0952642044372722</v>
      </c>
      <c r="X117" s="9"/>
    </row>
    <row r="118" spans="1:24" x14ac:dyDescent="0.3">
      <c r="A118" s="4">
        <f t="shared" si="31"/>
        <v>1150</v>
      </c>
      <c r="B118" s="5">
        <v>0</v>
      </c>
      <c r="C118" s="16">
        <f t="shared" si="32"/>
        <v>24975.320146749142</v>
      </c>
      <c r="D118" s="4">
        <f t="shared" si="21"/>
        <v>0</v>
      </c>
      <c r="E118" s="5">
        <f t="shared" si="33"/>
        <v>0.21462124183035278</v>
      </c>
      <c r="F118" s="6">
        <f t="shared" si="37"/>
        <v>1.8567753630809631E-5</v>
      </c>
      <c r="G118" s="15">
        <f t="shared" si="38"/>
        <v>528.83625381182469</v>
      </c>
      <c r="H118" s="11">
        <f t="shared" si="22"/>
        <v>9.6390782458307497E-2</v>
      </c>
      <c r="I118" s="12">
        <f t="shared" si="34"/>
        <v>3.744640611930616E-5</v>
      </c>
      <c r="J118" s="7">
        <f t="shared" si="23"/>
        <v>1.5338582718205049</v>
      </c>
      <c r="K118" s="8">
        <f>ESI_mass_rate/ESI_Area/'Hydraulic Gradient'!J118</f>
        <v>2.1427128210127759</v>
      </c>
      <c r="L118" s="16">
        <f t="shared" si="35"/>
        <v>24975.320997614737</v>
      </c>
      <c r="M118" s="4">
        <f t="shared" si="24"/>
        <v>0</v>
      </c>
      <c r="N118" s="5">
        <f t="shared" si="25"/>
        <v>0.21461189442484394</v>
      </c>
      <c r="O118" s="6">
        <f t="shared" si="39"/>
        <v>1.591705819940343E-5</v>
      </c>
      <c r="P118" s="15">
        <f t="shared" si="36"/>
        <v>527.44708746297817</v>
      </c>
      <c r="Q118" s="11">
        <f t="shared" si="26"/>
        <v>0</v>
      </c>
      <c r="R118" s="13">
        <f t="shared" si="40"/>
        <v>4.9525261706580695E-6</v>
      </c>
      <c r="S118" s="12">
        <f t="shared" si="27"/>
        <v>-6.4694205482197106E-2</v>
      </c>
      <c r="T118" s="9">
        <f t="shared" si="28"/>
        <v>1.5339256560870858</v>
      </c>
      <c r="U118" s="9">
        <f>Aly_mass_rate/Aly_Area/'Hydraulic Gradient'!T118</f>
        <v>2.1426186931576456</v>
      </c>
      <c r="V118" s="5">
        <f t="shared" si="29"/>
        <v>-0.3014250810952504</v>
      </c>
      <c r="W118" s="10">
        <f t="shared" si="30"/>
        <v>2.0953078323310863</v>
      </c>
      <c r="X118" s="9"/>
    </row>
    <row r="119" spans="1:24" x14ac:dyDescent="0.3">
      <c r="A119" s="4">
        <f t="shared" si="31"/>
        <v>1160</v>
      </c>
      <c r="B119" s="5">
        <v>0</v>
      </c>
      <c r="C119" s="16">
        <f t="shared" si="32"/>
        <v>24975.105506374079</v>
      </c>
      <c r="D119" s="4">
        <f t="shared" si="21"/>
        <v>0</v>
      </c>
      <c r="E119" s="5">
        <f t="shared" si="33"/>
        <v>0.21462180769311157</v>
      </c>
      <c r="F119" s="6">
        <f t="shared" si="37"/>
        <v>1.8567371774190179E-5</v>
      </c>
      <c r="G119" s="15">
        <f t="shared" si="38"/>
        <v>528.91283962489001</v>
      </c>
      <c r="H119" s="11">
        <f t="shared" si="22"/>
        <v>9.639129074001837E-2</v>
      </c>
      <c r="I119" s="12">
        <f t="shared" si="34"/>
        <v>3.7445636012251991E-5</v>
      </c>
      <c r="J119" s="7">
        <f t="shared" si="23"/>
        <v>1.5338542278086433</v>
      </c>
      <c r="K119" s="8">
        <f>ESI_mass_rate/ESI_Area/'Hydraulic Gradient'!J119</f>
        <v>2.1427184702823787</v>
      </c>
      <c r="L119" s="16">
        <f t="shared" si="35"/>
        <v>24975.106369318393</v>
      </c>
      <c r="M119" s="4">
        <f t="shared" si="24"/>
        <v>0</v>
      </c>
      <c r="N119" s="5">
        <f t="shared" si="25"/>
        <v>0.21461237950925788</v>
      </c>
      <c r="O119" s="6">
        <f t="shared" si="39"/>
        <v>1.591683233089047E-5</v>
      </c>
      <c r="P119" s="15">
        <f t="shared" si="36"/>
        <v>527.51177552481761</v>
      </c>
      <c r="Q119" s="11">
        <f t="shared" si="26"/>
        <v>0</v>
      </c>
      <c r="R119" s="13">
        <f t="shared" si="40"/>
        <v>4.9523639643495929E-6</v>
      </c>
      <c r="S119" s="12">
        <f t="shared" si="27"/>
        <v>-6.4693014203370133E-2</v>
      </c>
      <c r="T119" s="9">
        <f t="shared" si="28"/>
        <v>1.5339221890401735</v>
      </c>
      <c r="U119" s="9">
        <f>Aly_mass_rate/Aly_Area/'Hydraulic Gradient'!T119</f>
        <v>2.142623536010547</v>
      </c>
      <c r="V119" s="5">
        <f t="shared" si="29"/>
        <v>-0.30141884972928679</v>
      </c>
      <c r="W119" s="10">
        <f t="shared" si="30"/>
        <v>2.0953514596183433</v>
      </c>
      <c r="X119" s="9"/>
    </row>
    <row r="120" spans="1:24" x14ac:dyDescent="0.3">
      <c r="A120" s="4">
        <f t="shared" si="31"/>
        <v>1170</v>
      </c>
      <c r="B120" s="5">
        <v>0</v>
      </c>
      <c r="C120" s="16">
        <f t="shared" si="32"/>
        <v>24974.890865433546</v>
      </c>
      <c r="D120" s="4">
        <f t="shared" si="21"/>
        <v>0</v>
      </c>
      <c r="E120" s="5">
        <f t="shared" si="33"/>
        <v>0.2146223735442338</v>
      </c>
      <c r="F120" s="6">
        <f t="shared" si="37"/>
        <v>1.8566989946761763E-5</v>
      </c>
      <c r="G120" s="15">
        <f t="shared" si="38"/>
        <v>528.98942348584376</v>
      </c>
      <c r="H120" s="11">
        <f t="shared" si="22"/>
        <v>9.6391799012616783E-2</v>
      </c>
      <c r="I120" s="12">
        <f t="shared" si="34"/>
        <v>3.7444865964068664E-5</v>
      </c>
      <c r="J120" s="7">
        <f t="shared" si="23"/>
        <v>1.533850183901263</v>
      </c>
      <c r="K120" s="8">
        <f>ESI_mass_rate/ESI_Area/'Hydraulic Gradient'!J120</f>
        <v>2.1427241194358144</v>
      </c>
      <c r="L120" s="16">
        <f t="shared" si="35"/>
        <v>24974.891740537201</v>
      </c>
      <c r="M120" s="4">
        <f t="shared" si="24"/>
        <v>0</v>
      </c>
      <c r="N120" s="5">
        <f t="shared" si="25"/>
        <v>0.21461286458678847</v>
      </c>
      <c r="O120" s="6">
        <f t="shared" si="39"/>
        <v>1.5916606474053918E-5</v>
      </c>
      <c r="P120" s="15">
        <f t="shared" si="36"/>
        <v>527.57646239560529</v>
      </c>
      <c r="Q120" s="11">
        <f t="shared" si="26"/>
        <v>0</v>
      </c>
      <c r="R120" s="13">
        <f t="shared" si="40"/>
        <v>4.9522017693861002E-6</v>
      </c>
      <c r="S120" s="12">
        <f t="shared" si="27"/>
        <v>-6.4691822989454625E-2</v>
      </c>
      <c r="T120" s="9">
        <f t="shared" si="28"/>
        <v>1.5339187220581283</v>
      </c>
      <c r="U120" s="9">
        <f>Aly_mass_rate/Aly_Area/'Hydraulic Gradient'!T120</f>
        <v>2.1426283787947327</v>
      </c>
      <c r="V120" s="5">
        <f t="shared" si="29"/>
        <v>-0.30141261870924008</v>
      </c>
      <c r="W120" s="10">
        <f t="shared" si="30"/>
        <v>2.095395086299078</v>
      </c>
      <c r="X120" s="9"/>
    </row>
    <row r="121" spans="1:24" x14ac:dyDescent="0.3">
      <c r="A121" s="4">
        <f t="shared" si="31"/>
        <v>1180</v>
      </c>
      <c r="B121" s="5">
        <v>0</v>
      </c>
      <c r="C121" s="16">
        <f t="shared" si="32"/>
        <v>24974.676223927556</v>
      </c>
      <c r="D121" s="4">
        <f t="shared" si="21"/>
        <v>0</v>
      </c>
      <c r="E121" s="5">
        <f t="shared" si="33"/>
        <v>0.21462293938372026</v>
      </c>
      <c r="F121" s="6">
        <f t="shared" si="37"/>
        <v>1.8566608149983925E-5</v>
      </c>
      <c r="G121" s="15">
        <f t="shared" si="38"/>
        <v>529.06600539483543</v>
      </c>
      <c r="H121" s="11">
        <f t="shared" si="22"/>
        <v>9.6392307276103512E-2</v>
      </c>
      <c r="I121" s="12">
        <f t="shared" si="34"/>
        <v>3.7444095977699715E-5</v>
      </c>
      <c r="J121" s="7">
        <f t="shared" si="23"/>
        <v>1.5338461400983561</v>
      </c>
      <c r="K121" s="8">
        <f>ESI_mass_rate/ESI_Area/'Hydraulic Gradient'!J121</f>
        <v>2.1427297684730915</v>
      </c>
      <c r="L121" s="16">
        <f t="shared" si="35"/>
        <v>24974.677111271165</v>
      </c>
      <c r="M121" s="4">
        <f t="shared" si="24"/>
        <v>0</v>
      </c>
      <c r="N121" s="5">
        <f t="shared" si="25"/>
        <v>0.21461334965743625</v>
      </c>
      <c r="O121" s="6">
        <f t="shared" si="39"/>
        <v>1.5916380631812878E-5</v>
      </c>
      <c r="P121" s="15">
        <f t="shared" si="36"/>
        <v>527.6411480754083</v>
      </c>
      <c r="Q121" s="11">
        <f t="shared" si="26"/>
        <v>0</v>
      </c>
      <c r="R121" s="13">
        <f t="shared" si="40"/>
        <v>4.9520395866749171E-6</v>
      </c>
      <c r="S121" s="12">
        <f t="shared" si="27"/>
        <v>-6.4690631842637444E-2</v>
      </c>
      <c r="T121" s="9">
        <f t="shared" si="28"/>
        <v>1.5339152551409463</v>
      </c>
      <c r="U121" s="9">
        <f>Aly_mass_rate/Aly_Area/'Hydraulic Gradient'!T121</f>
        <v>2.1426332215102062</v>
      </c>
      <c r="V121" s="5">
        <f t="shared" si="29"/>
        <v>-0.30140638803507835</v>
      </c>
      <c r="W121" s="10">
        <f t="shared" si="30"/>
        <v>2.0954387123733254</v>
      </c>
      <c r="X121" s="9"/>
    </row>
    <row r="122" spans="1:24" x14ac:dyDescent="0.3">
      <c r="A122" s="4">
        <f t="shared" si="31"/>
        <v>1190</v>
      </c>
      <c r="B122" s="5">
        <v>0</v>
      </c>
      <c r="C122" s="16">
        <f t="shared" si="32"/>
        <v>24974.461581856118</v>
      </c>
      <c r="D122" s="4">
        <f t="shared" si="21"/>
        <v>0</v>
      </c>
      <c r="E122" s="5">
        <f t="shared" si="33"/>
        <v>0.21462350521157186</v>
      </c>
      <c r="F122" s="6">
        <f t="shared" si="37"/>
        <v>1.856622638093757E-5</v>
      </c>
      <c r="G122" s="15">
        <f t="shared" si="38"/>
        <v>529.14258535201714</v>
      </c>
      <c r="H122" s="11">
        <f t="shared" si="22"/>
        <v>9.6392815530479195E-2</v>
      </c>
      <c r="I122" s="12">
        <f t="shared" si="34"/>
        <v>3.7443326047258041E-5</v>
      </c>
      <c r="J122" s="7">
        <f t="shared" si="23"/>
        <v>1.5338420963999142</v>
      </c>
      <c r="K122" s="8">
        <f>ESI_mass_rate/ESI_Area/'Hydraulic Gradient'!J122</f>
        <v>2.1427354173942201</v>
      </c>
      <c r="L122" s="16">
        <f t="shared" si="35"/>
        <v>24974.462481520291</v>
      </c>
      <c r="M122" s="4">
        <f t="shared" si="24"/>
        <v>0</v>
      </c>
      <c r="N122" s="5">
        <f t="shared" si="25"/>
        <v>0.21461383472120166</v>
      </c>
      <c r="O122" s="6">
        <f t="shared" si="39"/>
        <v>1.5916154801248254E-5</v>
      </c>
      <c r="P122" s="15">
        <f t="shared" si="36"/>
        <v>527.70583256429279</v>
      </c>
      <c r="Q122" s="11">
        <f t="shared" si="26"/>
        <v>0</v>
      </c>
      <c r="R122" s="13">
        <f t="shared" si="40"/>
        <v>4.9518774153069045E-6</v>
      </c>
      <c r="S122" s="12">
        <f t="shared" si="27"/>
        <v>-6.4689440761815847E-2</v>
      </c>
      <c r="T122" s="9">
        <f t="shared" si="28"/>
        <v>1.533911788288624</v>
      </c>
      <c r="U122" s="9">
        <f>Aly_mass_rate/Aly_Area/'Hydraulic Gradient'!T122</f>
        <v>2.1426380641569716</v>
      </c>
      <c r="V122" s="5">
        <f t="shared" si="29"/>
        <v>-0.3014001577067697</v>
      </c>
      <c r="W122" s="10">
        <f t="shared" si="30"/>
        <v>2.09548233784112</v>
      </c>
      <c r="X122" s="9"/>
    </row>
    <row r="123" spans="1:24" x14ac:dyDescent="0.3">
      <c r="A123" s="4">
        <f t="shared" si="31"/>
        <v>1200</v>
      </c>
      <c r="B123" s="5">
        <v>0</v>
      </c>
      <c r="C123" s="16">
        <f t="shared" si="32"/>
        <v>24974.246939219243</v>
      </c>
      <c r="D123" s="4">
        <f t="shared" si="21"/>
        <v>0</v>
      </c>
      <c r="E123" s="5">
        <f t="shared" si="33"/>
        <v>0.21462407102778966</v>
      </c>
      <c r="F123" s="6">
        <f t="shared" si="37"/>
        <v>1.8565844645460896E-5</v>
      </c>
      <c r="G123" s="15">
        <f t="shared" si="38"/>
        <v>529.21916335753497</v>
      </c>
      <c r="H123" s="11">
        <f t="shared" si="22"/>
        <v>9.6393323775744708E-2</v>
      </c>
      <c r="I123" s="12">
        <f t="shared" si="34"/>
        <v>3.7442556184517833E-5</v>
      </c>
      <c r="J123" s="7">
        <f t="shared" si="23"/>
        <v>1.5338380528059297</v>
      </c>
      <c r="K123" s="8">
        <f>ESI_mass_rate/ESI_Area/'Hydraulic Gradient'!J123</f>
        <v>2.1427410661992083</v>
      </c>
      <c r="L123" s="16">
        <f t="shared" si="35"/>
        <v>24974.247851284585</v>
      </c>
      <c r="M123" s="4">
        <f t="shared" si="24"/>
        <v>0</v>
      </c>
      <c r="N123" s="5">
        <f t="shared" si="25"/>
        <v>0.21461431977808501</v>
      </c>
      <c r="O123" s="6">
        <f t="shared" si="39"/>
        <v>1.5915928983819594E-5</v>
      </c>
      <c r="P123" s="15">
        <f t="shared" si="36"/>
        <v>527.77051586232562</v>
      </c>
      <c r="Q123" s="11">
        <f t="shared" si="26"/>
        <v>0</v>
      </c>
      <c r="R123" s="13">
        <f t="shared" si="40"/>
        <v>4.9517152557352597E-6</v>
      </c>
      <c r="S123" s="12">
        <f t="shared" si="27"/>
        <v>-6.4688249748080032E-2</v>
      </c>
      <c r="T123" s="9">
        <f t="shared" si="28"/>
        <v>1.5339083215011575</v>
      </c>
      <c r="U123" s="9">
        <f>Aly_mass_rate/Aly_Area/'Hydraulic Gradient'!T123</f>
        <v>2.1426429067350328</v>
      </c>
      <c r="V123" s="5">
        <f t="shared" si="29"/>
        <v>-0.30139392772428208</v>
      </c>
      <c r="W123" s="10">
        <f t="shared" si="30"/>
        <v>2.0955259627024976</v>
      </c>
      <c r="X123" s="9"/>
    </row>
    <row r="124" spans="1:24" x14ac:dyDescent="0.3">
      <c r="A124" s="4">
        <f t="shared" si="31"/>
        <v>1210</v>
      </c>
      <c r="B124" s="5">
        <v>0</v>
      </c>
      <c r="C124" s="16">
        <f t="shared" si="32"/>
        <v>24974.032296016947</v>
      </c>
      <c r="D124" s="4">
        <f t="shared" si="21"/>
        <v>0</v>
      </c>
      <c r="E124" s="5">
        <f t="shared" si="33"/>
        <v>0.21462463683237434</v>
      </c>
      <c r="F124" s="6">
        <f t="shared" si="37"/>
        <v>1.8565462936256148E-5</v>
      </c>
      <c r="G124" s="15">
        <f t="shared" si="38"/>
        <v>529.29573941154285</v>
      </c>
      <c r="H124" s="11">
        <f t="shared" si="22"/>
        <v>9.6393832011900701E-2</v>
      </c>
      <c r="I124" s="12">
        <f t="shared" si="34"/>
        <v>3.7441786374761386E-5</v>
      </c>
      <c r="J124" s="7">
        <f t="shared" si="23"/>
        <v>1.5338340093163945</v>
      </c>
      <c r="K124" s="8">
        <f>ESI_mass_rate/ESI_Area/'Hydraulic Gradient'!J124</f>
        <v>2.1427467148880659</v>
      </c>
      <c r="L124" s="16">
        <f t="shared" si="35"/>
        <v>24974.033220564055</v>
      </c>
      <c r="M124" s="4">
        <f t="shared" si="24"/>
        <v>0</v>
      </c>
      <c r="N124" s="5">
        <f t="shared" si="25"/>
        <v>0.21461480482808659</v>
      </c>
      <c r="O124" s="6">
        <f t="shared" si="39"/>
        <v>1.5915703179526894E-5</v>
      </c>
      <c r="P124" s="15">
        <f t="shared" si="36"/>
        <v>527.83519796957171</v>
      </c>
      <c r="Q124" s="11">
        <f t="shared" si="26"/>
        <v>0</v>
      </c>
      <c r="R124" s="13">
        <f t="shared" si="40"/>
        <v>4.9515531079590679E-6</v>
      </c>
      <c r="S124" s="12">
        <f t="shared" si="27"/>
        <v>-6.4687058799230812E-2</v>
      </c>
      <c r="T124" s="9">
        <f t="shared" si="28"/>
        <v>1.5339048547785434</v>
      </c>
      <c r="U124" s="9">
        <f>Aly_mass_rate/Aly_Area/'Hydraulic Gradient'!T124</f>
        <v>2.1426477492443943</v>
      </c>
      <c r="V124" s="5">
        <f t="shared" si="29"/>
        <v>-0.30138769808758337</v>
      </c>
      <c r="W124" s="10">
        <f t="shared" si="30"/>
        <v>2.0955695869574931</v>
      </c>
      <c r="X124" s="9"/>
    </row>
    <row r="125" spans="1:24" x14ac:dyDescent="0.3">
      <c r="A125" s="4">
        <f t="shared" si="31"/>
        <v>1220</v>
      </c>
      <c r="B125" s="5">
        <v>0</v>
      </c>
      <c r="C125" s="16">
        <f t="shared" si="32"/>
        <v>24973.817652249239</v>
      </c>
      <c r="D125" s="4">
        <f t="shared" si="21"/>
        <v>0</v>
      </c>
      <c r="E125" s="5">
        <f t="shared" si="33"/>
        <v>0.21462520262532697</v>
      </c>
      <c r="F125" s="6">
        <f t="shared" si="37"/>
        <v>1.8565081259161532E-5</v>
      </c>
      <c r="G125" s="15">
        <f t="shared" si="38"/>
        <v>529.37231351418814</v>
      </c>
      <c r="H125" s="11">
        <f t="shared" si="22"/>
        <v>9.6394340238947926E-2</v>
      </c>
      <c r="I125" s="12">
        <f t="shared" si="34"/>
        <v>3.7441016629762857E-5</v>
      </c>
      <c r="J125" s="7">
        <f t="shared" si="23"/>
        <v>1.5338299659313002</v>
      </c>
      <c r="K125" s="8">
        <f>ESI_mass_rate/ESI_Area/'Hydraulic Gradient'!J125</f>
        <v>2.1427523634608026</v>
      </c>
      <c r="L125" s="16">
        <f t="shared" si="35"/>
        <v>24973.818589358707</v>
      </c>
      <c r="M125" s="4">
        <f t="shared" si="24"/>
        <v>0</v>
      </c>
      <c r="N125" s="5">
        <f t="shared" si="25"/>
        <v>0.21461528987120704</v>
      </c>
      <c r="O125" s="6">
        <f t="shared" si="39"/>
        <v>1.591547738982971E-5</v>
      </c>
      <c r="P125" s="15">
        <f t="shared" si="36"/>
        <v>527.89987888609812</v>
      </c>
      <c r="Q125" s="11">
        <f t="shared" si="26"/>
        <v>0</v>
      </c>
      <c r="R125" s="13">
        <f t="shared" si="40"/>
        <v>4.9513909724314858E-6</v>
      </c>
      <c r="S125" s="12">
        <f t="shared" si="27"/>
        <v>-6.468586791745487E-2</v>
      </c>
      <c r="T125" s="9">
        <f t="shared" si="28"/>
        <v>1.5339013881207781</v>
      </c>
      <c r="U125" s="9">
        <f>Aly_mass_rate/Aly_Area/'Hydraulic Gradient'!T125</f>
        <v>2.1426525916850596</v>
      </c>
      <c r="V125" s="5">
        <f t="shared" si="29"/>
        <v>-0.30138146879664163</v>
      </c>
      <c r="W125" s="10">
        <f t="shared" si="30"/>
        <v>2.0956132106061407</v>
      </c>
      <c r="X125" s="9"/>
    </row>
    <row r="126" spans="1:24" x14ac:dyDescent="0.3">
      <c r="A126" s="4">
        <f t="shared" si="31"/>
        <v>1230</v>
      </c>
      <c r="B126" s="5">
        <v>0</v>
      </c>
      <c r="C126" s="16">
        <f t="shared" si="32"/>
        <v>24973.603007916132</v>
      </c>
      <c r="D126" s="4">
        <f t="shared" si="21"/>
        <v>0</v>
      </c>
      <c r="E126" s="5">
        <f t="shared" si="33"/>
        <v>0.21462576840664857</v>
      </c>
      <c r="F126" s="6">
        <f t="shared" si="37"/>
        <v>1.8564699614177054E-5</v>
      </c>
      <c r="G126" s="15">
        <f t="shared" si="38"/>
        <v>529.44888566561849</v>
      </c>
      <c r="H126" s="11">
        <f t="shared" si="22"/>
        <v>9.63948484568872E-2</v>
      </c>
      <c r="I126" s="12">
        <f t="shared" si="34"/>
        <v>3.744024694952224E-5</v>
      </c>
      <c r="J126" s="7">
        <f t="shared" si="23"/>
        <v>1.5338259226506394</v>
      </c>
      <c r="K126" s="8">
        <f>ESI_mass_rate/ESI_Area/'Hydraulic Gradient'!J126</f>
        <v>2.1427580119174259</v>
      </c>
      <c r="L126" s="16">
        <f t="shared" si="35"/>
        <v>24973.603957668547</v>
      </c>
      <c r="M126" s="4">
        <f t="shared" si="24"/>
        <v>0</v>
      </c>
      <c r="N126" s="5">
        <f t="shared" si="25"/>
        <v>0.21461577490744668</v>
      </c>
      <c r="O126" s="6">
        <f t="shared" si="39"/>
        <v>1.5915251611808939E-5</v>
      </c>
      <c r="P126" s="15">
        <f t="shared" si="36"/>
        <v>527.96455861197092</v>
      </c>
      <c r="Q126" s="11">
        <f t="shared" si="26"/>
        <v>0</v>
      </c>
      <c r="R126" s="13">
        <f t="shared" si="40"/>
        <v>4.9512288482434396E-6</v>
      </c>
      <c r="S126" s="12">
        <f t="shared" si="27"/>
        <v>-6.4684677101649546E-2</v>
      </c>
      <c r="T126" s="9">
        <f t="shared" si="28"/>
        <v>1.5338979215278581</v>
      </c>
      <c r="U126" s="9">
        <f>Aly_mass_rate/Aly_Area/'Hydraulic Gradient'!T126</f>
        <v>2.1426574340570324</v>
      </c>
      <c r="V126" s="5">
        <f t="shared" si="29"/>
        <v>-0.301375239851425</v>
      </c>
      <c r="W126" s="10">
        <f t="shared" si="30"/>
        <v>2.0956568336484764</v>
      </c>
      <c r="X126" s="9"/>
    </row>
    <row r="127" spans="1:24" x14ac:dyDescent="0.3">
      <c r="A127" s="4">
        <f t="shared" si="31"/>
        <v>1240</v>
      </c>
      <c r="B127" s="5">
        <v>0</v>
      </c>
      <c r="C127" s="16">
        <f t="shared" si="32"/>
        <v>24973.388363017639</v>
      </c>
      <c r="D127" s="4">
        <f t="shared" si="21"/>
        <v>0</v>
      </c>
      <c r="E127" s="5">
        <f t="shared" si="33"/>
        <v>0.21462633417633986</v>
      </c>
      <c r="F127" s="6">
        <f t="shared" si="37"/>
        <v>1.8564317994004948E-5</v>
      </c>
      <c r="G127" s="15">
        <f t="shared" si="38"/>
        <v>529.52545586598944</v>
      </c>
      <c r="H127" s="11">
        <f t="shared" si="22"/>
        <v>9.6395356665719134E-2</v>
      </c>
      <c r="I127" s="12">
        <f t="shared" si="34"/>
        <v>3.7439477319321829E-5</v>
      </c>
      <c r="J127" s="7">
        <f t="shared" si="23"/>
        <v>1.5338218794744036</v>
      </c>
      <c r="K127" s="8">
        <f>ESI_mass_rate/ESI_Area/'Hydraulic Gradient'!J127</f>
        <v>2.1427636602579461</v>
      </c>
      <c r="L127" s="16">
        <f t="shared" si="35"/>
        <v>24973.389325493583</v>
      </c>
      <c r="M127" s="4">
        <f t="shared" si="24"/>
        <v>0</v>
      </c>
      <c r="N127" s="5">
        <f t="shared" si="25"/>
        <v>0.21461625993680575</v>
      </c>
      <c r="O127" s="6">
        <f t="shared" si="39"/>
        <v>1.5915025845464582E-5</v>
      </c>
      <c r="P127" s="15">
        <f t="shared" si="36"/>
        <v>528.02923714725591</v>
      </c>
      <c r="Q127" s="11">
        <f t="shared" si="26"/>
        <v>0</v>
      </c>
      <c r="R127" s="13">
        <f t="shared" si="40"/>
        <v>4.9510667353940415E-6</v>
      </c>
      <c r="S127" s="12">
        <f t="shared" si="27"/>
        <v>-6.4683486351808595E-2</v>
      </c>
      <c r="T127" s="9">
        <f t="shared" si="28"/>
        <v>1.5338944549997797</v>
      </c>
      <c r="U127" s="9">
        <f>Aly_mass_rate/Aly_Area/'Hydraulic Gradient'!T127</f>
        <v>2.1426622763603169</v>
      </c>
      <c r="V127" s="5">
        <f t="shared" si="29"/>
        <v>-0.30136901125190141</v>
      </c>
      <c r="W127" s="10">
        <f t="shared" si="30"/>
        <v>2.0957004560845349</v>
      </c>
      <c r="X127" s="9"/>
    </row>
    <row r="128" spans="1:24" x14ac:dyDescent="0.3">
      <c r="A128" s="4">
        <f t="shared" si="31"/>
        <v>1250</v>
      </c>
      <c r="B128" s="5">
        <v>0</v>
      </c>
      <c r="C128" s="16">
        <f t="shared" si="32"/>
        <v>24973.173717553767</v>
      </c>
      <c r="D128" s="4">
        <f t="shared" si="21"/>
        <v>0</v>
      </c>
      <c r="E128" s="5">
        <f t="shared" si="33"/>
        <v>0.21462689993440176</v>
      </c>
      <c r="F128" s="6">
        <f t="shared" si="37"/>
        <v>1.8563936407402528E-5</v>
      </c>
      <c r="G128" s="15">
        <f t="shared" si="38"/>
        <v>529.60202411544662</v>
      </c>
      <c r="H128" s="11">
        <f t="shared" si="22"/>
        <v>9.6395864865444533E-2</v>
      </c>
      <c r="I128" s="12">
        <f t="shared" si="34"/>
        <v>3.7438707756822878E-5</v>
      </c>
      <c r="J128" s="7">
        <f t="shared" si="23"/>
        <v>1.5338178364025852</v>
      </c>
      <c r="K128" s="8">
        <f>ESI_mass_rate/ESI_Area/'Hydraulic Gradient'!J128</f>
        <v>2.142769308482372</v>
      </c>
      <c r="L128" s="16">
        <f t="shared" si="35"/>
        <v>24973.174692833822</v>
      </c>
      <c r="M128" s="4">
        <f t="shared" si="24"/>
        <v>0</v>
      </c>
      <c r="N128" s="5">
        <f t="shared" si="25"/>
        <v>0.21461674495928487</v>
      </c>
      <c r="O128" s="6">
        <f t="shared" si="39"/>
        <v>1.5914800093715738E-5</v>
      </c>
      <c r="P128" s="15">
        <f t="shared" si="36"/>
        <v>528.09391449201917</v>
      </c>
      <c r="Q128" s="11">
        <f t="shared" si="26"/>
        <v>0</v>
      </c>
      <c r="R128" s="13">
        <f t="shared" si="40"/>
        <v>4.9509046347904926E-6</v>
      </c>
      <c r="S128" s="12">
        <f t="shared" si="27"/>
        <v>-6.4682295667925757E-2</v>
      </c>
      <c r="T128" s="9">
        <f t="shared" si="28"/>
        <v>1.5338909885365393</v>
      </c>
      <c r="U128" s="9">
        <f>Aly_mass_rate/Aly_Area/'Hydraulic Gradient'!T128</f>
        <v>2.1426671185949173</v>
      </c>
      <c r="V128" s="5">
        <f t="shared" si="29"/>
        <v>-0.30136278299803876</v>
      </c>
      <c r="W128" s="10">
        <f t="shared" si="30"/>
        <v>2.0957440779143512</v>
      </c>
      <c r="X128" s="9"/>
    </row>
    <row r="129" spans="1:24" x14ac:dyDescent="0.3">
      <c r="A129" s="4">
        <f t="shared" si="31"/>
        <v>1260</v>
      </c>
      <c r="B129" s="5">
        <v>0</v>
      </c>
      <c r="C129" s="16">
        <f t="shared" si="32"/>
        <v>24972.959071524532</v>
      </c>
      <c r="D129" s="4">
        <f t="shared" si="21"/>
        <v>0</v>
      </c>
      <c r="E129" s="5">
        <f t="shared" si="33"/>
        <v>0.21462746568083529</v>
      </c>
      <c r="F129" s="6">
        <f t="shared" si="37"/>
        <v>1.8563554849991136E-5</v>
      </c>
      <c r="G129" s="15">
        <f t="shared" si="38"/>
        <v>529.67859041414067</v>
      </c>
      <c r="H129" s="11">
        <f t="shared" si="22"/>
        <v>9.6396373056064147E-2</v>
      </c>
      <c r="I129" s="12">
        <f t="shared" si="34"/>
        <v>3.7437938253194777E-5</v>
      </c>
      <c r="J129" s="7">
        <f t="shared" si="23"/>
        <v>1.5338137934351759</v>
      </c>
      <c r="K129" s="8">
        <f>ESI_mass_rate/ESI_Area/'Hydraulic Gradient'!J129</f>
        <v>2.142774956590713</v>
      </c>
      <c r="L129" s="16">
        <f t="shared" si="35"/>
        <v>24972.960059689271</v>
      </c>
      <c r="M129" s="4">
        <f t="shared" si="24"/>
        <v>0</v>
      </c>
      <c r="N129" s="5">
        <f t="shared" si="25"/>
        <v>0.21461722997488422</v>
      </c>
      <c r="O129" s="6">
        <f t="shared" si="39"/>
        <v>1.5914574355102856E-5</v>
      </c>
      <c r="P129" s="15">
        <f t="shared" si="36"/>
        <v>528.15859064632662</v>
      </c>
      <c r="Q129" s="11">
        <f t="shared" si="26"/>
        <v>0</v>
      </c>
      <c r="R129" s="13">
        <f t="shared" si="40"/>
        <v>4.9507425459778152E-6</v>
      </c>
      <c r="S129" s="12">
        <f t="shared" si="27"/>
        <v>-6.4681105049994844E-2</v>
      </c>
      <c r="T129" s="9">
        <f t="shared" si="28"/>
        <v>1.5338875221381332</v>
      </c>
      <c r="U129" s="9">
        <f>Aly_mass_rate/Aly_Area/'Hydraulic Gradient'!T129</f>
        <v>2.1426719607608371</v>
      </c>
      <c r="V129" s="5">
        <f t="shared" si="29"/>
        <v>-0.30135655508980519</v>
      </c>
      <c r="W129" s="10">
        <f t="shared" si="30"/>
        <v>2.09578769913796</v>
      </c>
      <c r="X129" s="9"/>
    </row>
    <row r="130" spans="1:24" x14ac:dyDescent="0.3">
      <c r="A130" s="4">
        <f t="shared" si="31"/>
        <v>1270</v>
      </c>
      <c r="B130" s="5">
        <v>0</v>
      </c>
      <c r="C130" s="16">
        <f t="shared" si="32"/>
        <v>24972.744424929944</v>
      </c>
      <c r="D130" s="4">
        <f t="shared" si="21"/>
        <v>0</v>
      </c>
      <c r="E130" s="5">
        <f t="shared" si="33"/>
        <v>0.21462803141564135</v>
      </c>
      <c r="F130" s="6">
        <f t="shared" si="37"/>
        <v>1.8563173323230329E-5</v>
      </c>
      <c r="G130" s="15">
        <f t="shared" si="38"/>
        <v>529.75515476222063</v>
      </c>
      <c r="H130" s="11">
        <f t="shared" si="22"/>
        <v>9.6396881237578697E-2</v>
      </c>
      <c r="I130" s="12">
        <f t="shared" si="34"/>
        <v>3.7437168811381046E-5</v>
      </c>
      <c r="J130" s="7">
        <f t="shared" si="23"/>
        <v>1.5338097505721675</v>
      </c>
      <c r="K130" s="8">
        <f>ESI_mass_rate/ESI_Area/'Hydraulic Gradient'!J130</f>
        <v>2.142780604582978</v>
      </c>
      <c r="L130" s="16">
        <f t="shared" si="35"/>
        <v>24972.745426059937</v>
      </c>
      <c r="M130" s="4">
        <f t="shared" si="24"/>
        <v>0</v>
      </c>
      <c r="N130" s="5">
        <f t="shared" si="25"/>
        <v>0.21461771498360435</v>
      </c>
      <c r="O130" s="6">
        <f t="shared" si="39"/>
        <v>1.5914348628166389E-5</v>
      </c>
      <c r="P130" s="15">
        <f t="shared" si="36"/>
        <v>528.2232656102442</v>
      </c>
      <c r="Q130" s="11">
        <f t="shared" si="26"/>
        <v>0</v>
      </c>
      <c r="R130" s="13">
        <f t="shared" si="40"/>
        <v>4.9505804685010602E-6</v>
      </c>
      <c r="S130" s="12">
        <f t="shared" si="27"/>
        <v>-6.4679914498009652E-2</v>
      </c>
      <c r="T130" s="9">
        <f t="shared" si="28"/>
        <v>1.5338840558045579</v>
      </c>
      <c r="U130" s="9">
        <f>Aly_mass_rate/Aly_Area/'Hydraulic Gradient'!T130</f>
        <v>2.1426768028580807</v>
      </c>
      <c r="V130" s="5">
        <f t="shared" si="29"/>
        <v>-0.30135032752716884</v>
      </c>
      <c r="W130" s="10">
        <f t="shared" si="30"/>
        <v>2.0958313197553959</v>
      </c>
      <c r="X130" s="9"/>
    </row>
    <row r="131" spans="1:24" x14ac:dyDescent="0.3">
      <c r="A131" s="4">
        <f t="shared" si="31"/>
        <v>1280</v>
      </c>
      <c r="B131" s="5">
        <v>0</v>
      </c>
      <c r="C131" s="16">
        <f t="shared" si="32"/>
        <v>24972.529777770014</v>
      </c>
      <c r="D131" s="4">
        <f t="shared" si="21"/>
        <v>0</v>
      </c>
      <c r="E131" s="5">
        <f t="shared" si="33"/>
        <v>0.21462859713882082</v>
      </c>
      <c r="F131" s="6">
        <f t="shared" si="37"/>
        <v>1.8562791825660551E-5</v>
      </c>
      <c r="G131" s="15">
        <f t="shared" si="38"/>
        <v>529.83171715983713</v>
      </c>
      <c r="H131" s="11">
        <f t="shared" si="22"/>
        <v>9.6397389409988918E-2</v>
      </c>
      <c r="I131" s="12">
        <f t="shared" si="34"/>
        <v>3.7436399428438138E-5</v>
      </c>
      <c r="J131" s="7">
        <f t="shared" si="23"/>
        <v>1.5338057078135525</v>
      </c>
      <c r="K131" s="8">
        <f>ESI_mass_rate/ESI_Area/'Hydraulic Gradient'!J131</f>
        <v>2.1427862524591759</v>
      </c>
      <c r="L131" s="16">
        <f t="shared" si="35"/>
        <v>24972.530791945828</v>
      </c>
      <c r="M131" s="4">
        <f t="shared" si="24"/>
        <v>0</v>
      </c>
      <c r="N131" s="5">
        <f t="shared" si="25"/>
        <v>0.21461819998544557</v>
      </c>
      <c r="O131" s="6">
        <f t="shared" si="39"/>
        <v>1.5914122915825434E-5</v>
      </c>
      <c r="P131" s="15">
        <f t="shared" si="36"/>
        <v>528.28793938383774</v>
      </c>
      <c r="Q131" s="11">
        <f t="shared" si="26"/>
        <v>0</v>
      </c>
      <c r="R131" s="13">
        <f t="shared" si="40"/>
        <v>4.9504184032673838E-6</v>
      </c>
      <c r="S131" s="12">
        <f t="shared" si="27"/>
        <v>-6.4678724011963923E-2</v>
      </c>
      <c r="T131" s="9">
        <f t="shared" si="28"/>
        <v>1.5338805895358096</v>
      </c>
      <c r="U131" s="9">
        <f>Aly_mass_rate/Aly_Area/'Hydraulic Gradient'!T131</f>
        <v>2.1426816448866517</v>
      </c>
      <c r="V131" s="5">
        <f t="shared" si="29"/>
        <v>-0.30134410031009762</v>
      </c>
      <c r="W131" s="10">
        <f t="shared" si="30"/>
        <v>2.0958749397666945</v>
      </c>
      <c r="X131" s="9"/>
    </row>
    <row r="132" spans="1:24" x14ac:dyDescent="0.3">
      <c r="A132" s="4">
        <f t="shared" si="31"/>
        <v>1290</v>
      </c>
      <c r="B132" s="5">
        <v>0</v>
      </c>
      <c r="C132" s="16">
        <f t="shared" si="32"/>
        <v>24972.315130044753</v>
      </c>
      <c r="D132" s="4">
        <f t="shared" ref="D132:D195" si="41">J131*(B132-B131)*g</f>
        <v>0</v>
      </c>
      <c r="E132" s="5">
        <f t="shared" si="33"/>
        <v>0.21462916285037459</v>
      </c>
      <c r="F132" s="6">
        <f t="shared" si="37"/>
        <v>1.8562410357281802E-5</v>
      </c>
      <c r="G132" s="15">
        <f t="shared" si="38"/>
        <v>529.90827760714069</v>
      </c>
      <c r="H132" s="11">
        <f t="shared" ref="H132:H195" si="42">ESI_f*K131^2*(A132-A131)/2/ESI_DH/ESI_Cp</f>
        <v>9.6397897573295546E-2</v>
      </c>
      <c r="I132" s="12">
        <f t="shared" si="34"/>
        <v>3.7435630104366074E-5</v>
      </c>
      <c r="J132" s="7">
        <f t="shared" ref="J132:J195" si="43">J131*(1+(C132-C131)/beta-alpha*(G132-G131))</f>
        <v>1.5338016651593225</v>
      </c>
      <c r="K132" s="8">
        <f>ESI_mass_rate/ESI_Area/'Hydraulic Gradient'!J132</f>
        <v>2.1427919002193159</v>
      </c>
      <c r="L132" s="16">
        <f t="shared" si="35"/>
        <v>24972.316157346952</v>
      </c>
      <c r="M132" s="4">
        <f t="shared" ref="M132:M195" si="44">T131*Aly_g*(B132-B131)</f>
        <v>0</v>
      </c>
      <c r="N132" s="5">
        <f t="shared" ref="N132:N195" si="45">T131*Aly_f*U131^2*(A132-A131)/2/Aly_DH</f>
        <v>0.21461868498040831</v>
      </c>
      <c r="O132" s="6">
        <f t="shared" si="39"/>
        <v>1.5913897215160892E-5</v>
      </c>
      <c r="P132" s="15">
        <f t="shared" si="36"/>
        <v>528.35261196717329</v>
      </c>
      <c r="Q132" s="11">
        <f t="shared" ref="Q132:Q195" si="46">Aly_g*(B132-B131)/W132</f>
        <v>0</v>
      </c>
      <c r="R132" s="13">
        <f t="shared" si="40"/>
        <v>4.9502563493678162E-6</v>
      </c>
      <c r="S132" s="12">
        <f t="shared" ref="S132:S195" si="47">-V132*(L132-L131)</f>
        <v>-6.4677533591851466E-2</v>
      </c>
      <c r="T132" s="9">
        <f t="shared" ref="T132:T195" si="48">T131*(1+(L132-L131)/beta-alpha*(P132-P131))</f>
        <v>1.5338771233318853</v>
      </c>
      <c r="U132" s="9">
        <f>Aly_mass_rate/Aly_Area/'Hydraulic Gradient'!T132</f>
        <v>2.1426864868465541</v>
      </c>
      <c r="V132" s="5">
        <f t="shared" ref="V132:V195" si="49">(Aly_alpha*(460+P131)-1)/T131/W131</f>
        <v>-0.30133787343855961</v>
      </c>
      <c r="W132" s="10">
        <f t="shared" ref="W132:W195" si="50">Aly_Cp+((P131+460)/T131)*(Aly_alpha^2)*(Aly_beta)</f>
        <v>2.0959185591718899</v>
      </c>
      <c r="X132" s="9"/>
    </row>
    <row r="133" spans="1:24" x14ac:dyDescent="0.3">
      <c r="A133" s="4">
        <f t="shared" ref="A133:A196" si="51">A132+10</f>
        <v>1300</v>
      </c>
      <c r="B133" s="5">
        <v>0</v>
      </c>
      <c r="C133" s="16">
        <f t="shared" ref="C133:C196" si="52">C132-D133-E133-F133</f>
        <v>24972.100481754173</v>
      </c>
      <c r="D133" s="4">
        <f t="shared" si="41"/>
        <v>0</v>
      </c>
      <c r="E133" s="5">
        <f t="shared" ref="E133:E196" si="53">J132*ESI_f*(K132^2)*(A133-A132)/(2*ESI_DH)</f>
        <v>0.21462972855030349</v>
      </c>
      <c r="F133" s="6">
        <f t="shared" si="37"/>
        <v>1.8562028919553634E-5</v>
      </c>
      <c r="G133" s="15">
        <f t="shared" si="38"/>
        <v>529.98483610428025</v>
      </c>
      <c r="H133" s="11">
        <f t="shared" si="42"/>
        <v>9.6398405727499317E-2</v>
      </c>
      <c r="I133" s="12">
        <f t="shared" ref="I133:I196" si="54">alpha*beta*(K132-K131)/K131/ESI_Cp/J131</f>
        <v>3.7434860842108386E-5</v>
      </c>
      <c r="J133" s="7">
        <f t="shared" si="43"/>
        <v>1.5337976226094694</v>
      </c>
      <c r="K133" s="8">
        <f>ESI_mass_rate/ESI_Area/'Hydraulic Gradient'!J133</f>
        <v>2.1427975478634078</v>
      </c>
      <c r="L133" s="16">
        <f t="shared" ref="L133:L196" si="55">L132-M133-N133-O133</f>
        <v>24972.10152226331</v>
      </c>
      <c r="M133" s="4">
        <f t="shared" si="44"/>
        <v>0</v>
      </c>
      <c r="N133" s="5">
        <f t="shared" si="45"/>
        <v>0.21461916996849301</v>
      </c>
      <c r="O133" s="6">
        <f t="shared" si="39"/>
        <v>1.5913671527632314E-5</v>
      </c>
      <c r="P133" s="15">
        <f t="shared" ref="P133:P196" si="56">P132-Q133-R133-S133</f>
        <v>528.4172833603177</v>
      </c>
      <c r="Q133" s="11">
        <f t="shared" si="46"/>
        <v>0</v>
      </c>
      <c r="R133" s="13">
        <f t="shared" si="40"/>
        <v>4.9500943072554737E-6</v>
      </c>
      <c r="S133" s="12">
        <f t="shared" si="47"/>
        <v>-6.4676343238762285E-2</v>
      </c>
      <c r="T133" s="9">
        <f t="shared" si="48"/>
        <v>1.5338736571927809</v>
      </c>
      <c r="U133" s="9">
        <f>Aly_mass_rate/Aly_Area/'Hydraulic Gradient'!T133</f>
        <v>2.1426913287377918</v>
      </c>
      <c r="V133" s="5">
        <f t="shared" si="49"/>
        <v>-0.3013316469125229</v>
      </c>
      <c r="W133" s="10">
        <f t="shared" si="50"/>
        <v>2.0959621779710171</v>
      </c>
      <c r="X133" s="9"/>
    </row>
    <row r="134" spans="1:24" x14ac:dyDescent="0.3">
      <c r="A134" s="4">
        <f t="shared" si="51"/>
        <v>1310</v>
      </c>
      <c r="B134" s="5">
        <v>0</v>
      </c>
      <c r="C134" s="16">
        <f t="shared" si="52"/>
        <v>24971.885832898286</v>
      </c>
      <c r="D134" s="4">
        <f t="shared" si="41"/>
        <v>0</v>
      </c>
      <c r="E134" s="5">
        <f t="shared" si="53"/>
        <v>0.21463029423860872</v>
      </c>
      <c r="F134" s="6">
        <f t="shared" ref="F134:F197" si="57">J132*K132*(K133-K132)</f>
        <v>1.8561647513935598E-5</v>
      </c>
      <c r="G134" s="15">
        <f t="shared" ref="G134:G197" si="58">(G133+H134)/(1+I134)</f>
        <v>530.06139265140303</v>
      </c>
      <c r="H134" s="11">
        <f t="shared" si="42"/>
        <v>9.6398913872601008E-2</v>
      </c>
      <c r="I134" s="12">
        <f t="shared" si="54"/>
        <v>3.7434091644608624E-5</v>
      </c>
      <c r="J134" s="7">
        <f t="shared" si="43"/>
        <v>1.5337935801639855</v>
      </c>
      <c r="K134" s="8">
        <f>ESI_mass_rate/ESI_Area/'Hydraulic Gradient'!J134</f>
        <v>2.1428031953914601</v>
      </c>
      <c r="L134" s="16">
        <f t="shared" si="55"/>
        <v>24971.886886694912</v>
      </c>
      <c r="M134" s="4">
        <f t="shared" si="44"/>
        <v>0</v>
      </c>
      <c r="N134" s="5">
        <f t="shared" si="45"/>
        <v>0.21461965494969992</v>
      </c>
      <c r="O134" s="6">
        <f t="shared" ref="O134:O197" si="59">T132*U132*(U133-U132)</f>
        <v>1.5913445853239699E-5</v>
      </c>
      <c r="P134" s="15">
        <f t="shared" si="56"/>
        <v>528.48195356333702</v>
      </c>
      <c r="Q134" s="11">
        <f t="shared" si="46"/>
        <v>0</v>
      </c>
      <c r="R134" s="13">
        <f t="shared" ref="R134:R197" si="60">U132*(U133-U132)/W132</f>
        <v>4.9499322769294395E-6</v>
      </c>
      <c r="S134" s="12">
        <f t="shared" si="47"/>
        <v>-6.4675152951593914E-2</v>
      </c>
      <c r="T134" s="9">
        <f t="shared" si="48"/>
        <v>1.5338701911184927</v>
      </c>
      <c r="U134" s="9">
        <f>Aly_mass_rate/Aly_Area/'Hydraulic Gradient'!T134</f>
        <v>2.1426961705603689</v>
      </c>
      <c r="V134" s="5">
        <f t="shared" si="49"/>
        <v>-0.30132542073195562</v>
      </c>
      <c r="W134" s="10">
        <f t="shared" si="50"/>
        <v>2.0960057961641123</v>
      </c>
      <c r="X134" s="9"/>
    </row>
    <row r="135" spans="1:24" x14ac:dyDescent="0.3">
      <c r="A135" s="4">
        <f t="shared" si="51"/>
        <v>1320</v>
      </c>
      <c r="B135" s="5">
        <v>0</v>
      </c>
      <c r="C135" s="16">
        <f t="shared" si="52"/>
        <v>24971.671183477105</v>
      </c>
      <c r="D135" s="4">
        <f t="shared" si="41"/>
        <v>0</v>
      </c>
      <c r="E135" s="5">
        <f t="shared" si="53"/>
        <v>0.21463085991529093</v>
      </c>
      <c r="F135" s="6">
        <f t="shared" si="57"/>
        <v>1.8561266136049041E-5</v>
      </c>
      <c r="G135" s="15">
        <f t="shared" si="58"/>
        <v>530.13794724866113</v>
      </c>
      <c r="H135" s="11">
        <f t="shared" si="42"/>
        <v>9.6399422008601326E-2</v>
      </c>
      <c r="I135" s="12">
        <f t="shared" si="54"/>
        <v>3.7433322503036143E-5</v>
      </c>
      <c r="J135" s="7">
        <f t="shared" si="43"/>
        <v>1.533789537822863</v>
      </c>
      <c r="K135" s="8">
        <f>ESI_mass_rate/ESI_Area/'Hydraulic Gradient'!J135</f>
        <v>2.1428088428034813</v>
      </c>
      <c r="L135" s="16">
        <f t="shared" si="55"/>
        <v>24971.672250641768</v>
      </c>
      <c r="M135" s="4">
        <f t="shared" si="44"/>
        <v>0</v>
      </c>
      <c r="N135" s="5">
        <f t="shared" si="45"/>
        <v>0.21462013992402962</v>
      </c>
      <c r="O135" s="6">
        <f t="shared" si="59"/>
        <v>1.5913220191983047E-5</v>
      </c>
      <c r="P135" s="15">
        <f t="shared" si="56"/>
        <v>528.54662257629593</v>
      </c>
      <c r="Q135" s="11">
        <f t="shared" si="46"/>
        <v>0</v>
      </c>
      <c r="R135" s="13">
        <f t="shared" si="60"/>
        <v>4.9497702583888007E-6</v>
      </c>
      <c r="S135" s="12">
        <f t="shared" si="47"/>
        <v>-6.4673962729243875E-2</v>
      </c>
      <c r="T135" s="9">
        <f t="shared" si="48"/>
        <v>1.5338667251090174</v>
      </c>
      <c r="U135" s="9">
        <f>Aly_mass_rate/Aly_Area/'Hydraulic Gradient'!T135</f>
        <v>2.1427010123142893</v>
      </c>
      <c r="V135" s="5">
        <f t="shared" si="49"/>
        <v>-0.30131919489682557</v>
      </c>
      <c r="W135" s="10">
        <f t="shared" si="50"/>
        <v>2.0960494137512091</v>
      </c>
      <c r="X135" s="9"/>
    </row>
    <row r="136" spans="1:24" x14ac:dyDescent="0.3">
      <c r="A136" s="4">
        <f t="shared" si="51"/>
        <v>1330</v>
      </c>
      <c r="B136" s="5">
        <v>0</v>
      </c>
      <c r="C136" s="16">
        <f t="shared" si="52"/>
        <v>24971.45653349064</v>
      </c>
      <c r="D136" s="4">
        <f t="shared" si="41"/>
        <v>0</v>
      </c>
      <c r="E136" s="5">
        <f t="shared" si="53"/>
        <v>0.21463142558035106</v>
      </c>
      <c r="F136" s="6">
        <f t="shared" si="57"/>
        <v>1.856088478589396E-5</v>
      </c>
      <c r="G136" s="15">
        <f t="shared" si="58"/>
        <v>530.21449989620658</v>
      </c>
      <c r="H136" s="11">
        <f t="shared" si="42"/>
        <v>9.6399930135500952E-2</v>
      </c>
      <c r="I136" s="12">
        <f t="shared" si="54"/>
        <v>3.7432553417390958E-5</v>
      </c>
      <c r="J136" s="7">
        <f t="shared" si="43"/>
        <v>1.5337854955860932</v>
      </c>
      <c r="K136" s="8">
        <f>ESI_mass_rate/ESI_Area/'Hydraulic Gradient'!J136</f>
        <v>2.1428144900994819</v>
      </c>
      <c r="L136" s="16">
        <f t="shared" si="55"/>
        <v>24971.457614103881</v>
      </c>
      <c r="M136" s="4">
        <f t="shared" si="44"/>
        <v>0</v>
      </c>
      <c r="N136" s="5">
        <f t="shared" si="45"/>
        <v>0.21462062489148234</v>
      </c>
      <c r="O136" s="6">
        <f t="shared" si="59"/>
        <v>1.5912994543862354E-5</v>
      </c>
      <c r="P136" s="15">
        <f t="shared" si="56"/>
        <v>528.61129039926152</v>
      </c>
      <c r="Q136" s="11">
        <f t="shared" si="46"/>
        <v>0</v>
      </c>
      <c r="R136" s="13">
        <f t="shared" si="60"/>
        <v>4.9496082516326375E-6</v>
      </c>
      <c r="S136" s="12">
        <f t="shared" si="47"/>
        <v>-6.4672772573898404E-2</v>
      </c>
      <c r="T136" s="9">
        <f t="shared" si="48"/>
        <v>1.5338632591643515</v>
      </c>
      <c r="U136" s="9">
        <f>Aly_mass_rate/Aly_Area/'Hydraulic Gradient'!T136</f>
        <v>2.1427058539995572</v>
      </c>
      <c r="V136" s="5">
        <f t="shared" si="49"/>
        <v>-0.30131296940710101</v>
      </c>
      <c r="W136" s="10">
        <f t="shared" si="50"/>
        <v>2.0960930307323431</v>
      </c>
      <c r="X136" s="9"/>
    </row>
    <row r="137" spans="1:24" x14ac:dyDescent="0.3">
      <c r="A137" s="4">
        <f t="shared" si="51"/>
        <v>1340</v>
      </c>
      <c r="B137" s="5">
        <v>0</v>
      </c>
      <c r="C137" s="16">
        <f t="shared" si="52"/>
        <v>24971.241882938903</v>
      </c>
      <c r="D137" s="4">
        <f t="shared" si="41"/>
        <v>0</v>
      </c>
      <c r="E137" s="5">
        <f t="shared" si="53"/>
        <v>0.21463199123379018</v>
      </c>
      <c r="F137" s="6">
        <f t="shared" si="57"/>
        <v>1.856050347076812E-5</v>
      </c>
      <c r="G137" s="15">
        <f t="shared" si="58"/>
        <v>530.29105059418362</v>
      </c>
      <c r="H137" s="11">
        <f t="shared" si="42"/>
        <v>9.6400438253300746E-2</v>
      </c>
      <c r="I137" s="12">
        <f t="shared" si="54"/>
        <v>3.7431784402390793E-5</v>
      </c>
      <c r="J137" s="7">
        <f t="shared" si="43"/>
        <v>1.5337814534536685</v>
      </c>
      <c r="K137" s="8">
        <f>ESI_mass_rate/ESI_Area/'Hydraulic Gradient'!J137</f>
        <v>2.1428201372794704</v>
      </c>
      <c r="L137" s="16">
        <f t="shared" si="55"/>
        <v>24971.24297708126</v>
      </c>
      <c r="M137" s="4">
        <f t="shared" si="44"/>
        <v>0</v>
      </c>
      <c r="N137" s="5">
        <f t="shared" si="45"/>
        <v>0.21462110985205865</v>
      </c>
      <c r="O137" s="6">
        <f t="shared" si="59"/>
        <v>1.5912768908877632E-5</v>
      </c>
      <c r="P137" s="15">
        <f t="shared" si="56"/>
        <v>528.67595703229972</v>
      </c>
      <c r="Q137" s="11">
        <f t="shared" si="46"/>
        <v>0</v>
      </c>
      <c r="R137" s="13">
        <f t="shared" si="60"/>
        <v>4.9494462566600399E-6</v>
      </c>
      <c r="S137" s="12">
        <f t="shared" si="47"/>
        <v>-6.4671582484455037E-2</v>
      </c>
      <c r="T137" s="9">
        <f t="shared" si="48"/>
        <v>1.5338597932844913</v>
      </c>
      <c r="U137" s="9">
        <f>Aly_mass_rate/Aly_Area/'Hydraulic Gradient'!T137</f>
        <v>2.1427106956161754</v>
      </c>
      <c r="V137" s="5">
        <f t="shared" si="49"/>
        <v>-0.30130674426274984</v>
      </c>
      <c r="W137" s="10">
        <f t="shared" si="50"/>
        <v>2.0961366471075484</v>
      </c>
      <c r="X137" s="9"/>
    </row>
    <row r="138" spans="1:24" x14ac:dyDescent="0.3">
      <c r="A138" s="4">
        <f t="shared" si="51"/>
        <v>1350</v>
      </c>
      <c r="B138" s="5">
        <v>0</v>
      </c>
      <c r="C138" s="16">
        <f t="shared" si="52"/>
        <v>24971.027231821903</v>
      </c>
      <c r="D138" s="4">
        <f t="shared" si="41"/>
        <v>0</v>
      </c>
      <c r="E138" s="5">
        <f t="shared" si="53"/>
        <v>0.21463255687560912</v>
      </c>
      <c r="F138" s="6">
        <f t="shared" si="57"/>
        <v>1.8560122183373755E-5</v>
      </c>
      <c r="G138" s="15">
        <f t="shared" si="58"/>
        <v>530.36759934274392</v>
      </c>
      <c r="H138" s="11">
        <f t="shared" si="42"/>
        <v>9.6400946362001388E-2</v>
      </c>
      <c r="I138" s="12">
        <f t="shared" si="54"/>
        <v>3.7431015443317897E-5</v>
      </c>
      <c r="J138" s="7">
        <f t="shared" si="43"/>
        <v>1.5337774114255809</v>
      </c>
      <c r="K138" s="8">
        <f>ESI_mass_rate/ESI_Area/'Hydraulic Gradient'!J138</f>
        <v>2.1428257843434557</v>
      </c>
      <c r="L138" s="16">
        <f t="shared" si="55"/>
        <v>24971.02833957391</v>
      </c>
      <c r="M138" s="4">
        <f t="shared" si="44"/>
        <v>0</v>
      </c>
      <c r="N138" s="5">
        <f t="shared" si="45"/>
        <v>0.21462159480575868</v>
      </c>
      <c r="O138" s="6">
        <f t="shared" si="59"/>
        <v>1.591254328410977E-5</v>
      </c>
      <c r="P138" s="15">
        <f t="shared" si="56"/>
        <v>528.74062247547636</v>
      </c>
      <c r="Q138" s="11">
        <f t="shared" si="46"/>
        <v>0</v>
      </c>
      <c r="R138" s="13">
        <f t="shared" si="60"/>
        <v>4.9492842725621613E-6</v>
      </c>
      <c r="S138" s="12">
        <f t="shared" si="47"/>
        <v>-6.4670392460907611E-2</v>
      </c>
      <c r="T138" s="9">
        <f t="shared" si="48"/>
        <v>1.533856327469433</v>
      </c>
      <c r="U138" s="9">
        <f>Aly_mass_rate/Aly_Area/'Hydraulic Gradient'!T138</f>
        <v>2.1427155371641495</v>
      </c>
      <c r="V138" s="5">
        <f t="shared" si="49"/>
        <v>-0.30130051946374037</v>
      </c>
      <c r="W138" s="10">
        <f t="shared" si="50"/>
        <v>2.0961802628768611</v>
      </c>
      <c r="X138" s="9"/>
    </row>
    <row r="139" spans="1:24" x14ac:dyDescent="0.3">
      <c r="A139" s="4">
        <f t="shared" si="51"/>
        <v>1360</v>
      </c>
      <c r="B139" s="5">
        <v>0</v>
      </c>
      <c r="C139" s="16">
        <f t="shared" si="52"/>
        <v>24970.812580139656</v>
      </c>
      <c r="D139" s="4">
        <f t="shared" si="41"/>
        <v>0</v>
      </c>
      <c r="E139" s="5">
        <f t="shared" si="53"/>
        <v>0.21463312250580874</v>
      </c>
      <c r="F139" s="6">
        <f t="shared" si="57"/>
        <v>1.8559740925170419E-5</v>
      </c>
      <c r="G139" s="15">
        <f t="shared" si="58"/>
        <v>530.44414614203799</v>
      </c>
      <c r="H139" s="11">
        <f t="shared" si="42"/>
        <v>9.6401454461603558E-2</v>
      </c>
      <c r="I139" s="12">
        <f t="shared" si="54"/>
        <v>3.7430246543115851E-5</v>
      </c>
      <c r="J139" s="7">
        <f t="shared" si="43"/>
        <v>1.5337733695018223</v>
      </c>
      <c r="K139" s="8">
        <f>ESI_mass_rate/ESI_Area/'Hydraulic Gradient'!J139</f>
        <v>2.1428314312914472</v>
      </c>
      <c r="L139" s="16">
        <f t="shared" si="55"/>
        <v>24970.813701581839</v>
      </c>
      <c r="M139" s="4">
        <f t="shared" si="44"/>
        <v>0</v>
      </c>
      <c r="N139" s="5">
        <f t="shared" si="45"/>
        <v>0.21462207975258318</v>
      </c>
      <c r="O139" s="6">
        <f t="shared" si="59"/>
        <v>1.5912317676856523E-5</v>
      </c>
      <c r="P139" s="15">
        <f t="shared" si="56"/>
        <v>528.80528672885737</v>
      </c>
      <c r="Q139" s="11">
        <f t="shared" si="46"/>
        <v>0</v>
      </c>
      <c r="R139" s="13">
        <f t="shared" si="60"/>
        <v>4.9491223016079173E-6</v>
      </c>
      <c r="S139" s="12">
        <f t="shared" si="47"/>
        <v>-6.4669202503249854E-2</v>
      </c>
      <c r="T139" s="9">
        <f t="shared" si="48"/>
        <v>1.5338528617191733</v>
      </c>
      <c r="U139" s="9">
        <f>Aly_mass_rate/Aly_Area/'Hydraulic Gradient'!T139</f>
        <v>2.1427203786434821</v>
      </c>
      <c r="V139" s="5">
        <f t="shared" si="49"/>
        <v>-0.30129429501004046</v>
      </c>
      <c r="W139" s="10">
        <f t="shared" si="50"/>
        <v>2.0962238780403153</v>
      </c>
      <c r="X139" s="9"/>
    </row>
    <row r="140" spans="1:24" x14ac:dyDescent="0.3">
      <c r="A140" s="4">
        <f t="shared" si="51"/>
        <v>1370</v>
      </c>
      <c r="B140" s="5">
        <v>0</v>
      </c>
      <c r="C140" s="16">
        <f t="shared" si="52"/>
        <v>24970.597927892173</v>
      </c>
      <c r="D140" s="4">
        <f t="shared" si="41"/>
        <v>0</v>
      </c>
      <c r="E140" s="5">
        <f t="shared" si="53"/>
        <v>0.21463368812438999</v>
      </c>
      <c r="F140" s="6">
        <f t="shared" si="57"/>
        <v>1.8559359697617669E-5</v>
      </c>
      <c r="G140" s="15">
        <f t="shared" si="58"/>
        <v>530.52069099221467</v>
      </c>
      <c r="H140" s="11">
        <f t="shared" si="42"/>
        <v>9.6401962552108061E-2</v>
      </c>
      <c r="I140" s="12">
        <f t="shared" si="54"/>
        <v>3.7429477704728175E-5</v>
      </c>
      <c r="J140" s="7">
        <f t="shared" si="43"/>
        <v>1.5337693276823849</v>
      </c>
      <c r="K140" s="8">
        <f>ESI_mass_rate/ESI_Area/'Hydraulic Gradient'!J140</f>
        <v>2.1428370781234536</v>
      </c>
      <c r="L140" s="16">
        <f t="shared" si="55"/>
        <v>24970.599063105052</v>
      </c>
      <c r="M140" s="4">
        <f t="shared" si="44"/>
        <v>0</v>
      </c>
      <c r="N140" s="5">
        <f t="shared" si="45"/>
        <v>0.21462256469253221</v>
      </c>
      <c r="O140" s="6">
        <f t="shared" si="59"/>
        <v>1.5912092078360584E-5</v>
      </c>
      <c r="P140" s="15">
        <f t="shared" si="56"/>
        <v>528.8699497925096</v>
      </c>
      <c r="Q140" s="11">
        <f t="shared" si="46"/>
        <v>0</v>
      </c>
      <c r="R140" s="13">
        <f t="shared" si="60"/>
        <v>4.9489603410726326E-6</v>
      </c>
      <c r="S140" s="12">
        <f t="shared" si="47"/>
        <v>-6.4668012612571671E-2</v>
      </c>
      <c r="T140" s="9">
        <f t="shared" si="48"/>
        <v>1.5338493960337083</v>
      </c>
      <c r="U140" s="9">
        <f>Aly_mass_rate/Aly_Area/'Hydraulic Gradient'!T140</f>
        <v>2.142725220054178</v>
      </c>
      <c r="V140" s="5">
        <f t="shared" si="49"/>
        <v>-0.30128807090161824</v>
      </c>
      <c r="W140" s="10">
        <f t="shared" si="50"/>
        <v>2.0962674925979461</v>
      </c>
      <c r="X140" s="9"/>
    </row>
    <row r="141" spans="1:24" x14ac:dyDescent="0.3">
      <c r="A141" s="4">
        <f t="shared" si="51"/>
        <v>1380</v>
      </c>
      <c r="B141" s="5">
        <v>0</v>
      </c>
      <c r="C141" s="16">
        <f t="shared" si="52"/>
        <v>24970.383275079465</v>
      </c>
      <c r="D141" s="4">
        <f t="shared" si="41"/>
        <v>0</v>
      </c>
      <c r="E141" s="5">
        <f t="shared" si="53"/>
        <v>0.21463425373135381</v>
      </c>
      <c r="F141" s="6">
        <f t="shared" si="57"/>
        <v>1.8558978499255943E-5</v>
      </c>
      <c r="G141" s="15">
        <f t="shared" si="58"/>
        <v>530.59723389342423</v>
      </c>
      <c r="H141" s="11">
        <f t="shared" si="42"/>
        <v>9.6402470633515674E-2</v>
      </c>
      <c r="I141" s="12">
        <f t="shared" si="54"/>
        <v>3.7428708925211328E-5</v>
      </c>
      <c r="J141" s="7">
        <f t="shared" si="43"/>
        <v>1.5337652859672604</v>
      </c>
      <c r="K141" s="8">
        <f>ESI_mass_rate/ESI_Area/'Hydraulic Gradient'!J141</f>
        <v>2.1428427248394848</v>
      </c>
      <c r="L141" s="16">
        <f t="shared" si="55"/>
        <v>24970.384424143558</v>
      </c>
      <c r="M141" s="4">
        <f t="shared" si="44"/>
        <v>0</v>
      </c>
      <c r="N141" s="5">
        <f t="shared" si="45"/>
        <v>0.21462304962560638</v>
      </c>
      <c r="O141" s="6">
        <f t="shared" si="59"/>
        <v>1.5911866495919714E-5</v>
      </c>
      <c r="P141" s="15">
        <f t="shared" si="56"/>
        <v>528.93461166649786</v>
      </c>
      <c r="Q141" s="11">
        <f t="shared" si="46"/>
        <v>0</v>
      </c>
      <c r="R141" s="13">
        <f t="shared" si="60"/>
        <v>4.9487983932251637E-6</v>
      </c>
      <c r="S141" s="12">
        <f t="shared" si="47"/>
        <v>-6.4666822786674641E-2</v>
      </c>
      <c r="T141" s="9">
        <f t="shared" si="48"/>
        <v>1.5338459304130345</v>
      </c>
      <c r="U141" s="9">
        <f>Aly_mass_rate/Aly_Area/'Hydraulic Gradient'!T141</f>
        <v>2.1427300613962408</v>
      </c>
      <c r="V141" s="5">
        <f t="shared" si="49"/>
        <v>-0.30128184713844186</v>
      </c>
      <c r="W141" s="10">
        <f t="shared" si="50"/>
        <v>2.0963111065497886</v>
      </c>
      <c r="X141" s="9"/>
    </row>
    <row r="142" spans="1:24" x14ac:dyDescent="0.3">
      <c r="A142" s="4">
        <f t="shared" si="51"/>
        <v>1390</v>
      </c>
      <c r="B142" s="5">
        <v>0</v>
      </c>
      <c r="C142" s="16">
        <f t="shared" si="52"/>
        <v>24970.168621701541</v>
      </c>
      <c r="D142" s="4">
        <f t="shared" si="41"/>
        <v>0</v>
      </c>
      <c r="E142" s="5">
        <f t="shared" si="53"/>
        <v>0.21463481932670106</v>
      </c>
      <c r="F142" s="6">
        <f t="shared" si="57"/>
        <v>1.8558597333004353E-5</v>
      </c>
      <c r="G142" s="15">
        <f t="shared" si="58"/>
        <v>530.6737748458138</v>
      </c>
      <c r="H142" s="11">
        <f t="shared" si="42"/>
        <v>9.6402978705827036E-2</v>
      </c>
      <c r="I142" s="12">
        <f t="shared" si="54"/>
        <v>3.7427940210452414E-5</v>
      </c>
      <c r="J142" s="7">
        <f t="shared" si="43"/>
        <v>1.533761244356441</v>
      </c>
      <c r="K142" s="8">
        <f>ESI_mass_rate/ESI_Area/'Hydraulic Gradient'!J142</f>
        <v>2.1428483714395488</v>
      </c>
      <c r="L142" s="16">
        <f t="shared" si="55"/>
        <v>24970.169784697362</v>
      </c>
      <c r="M142" s="4">
        <f t="shared" si="44"/>
        <v>0</v>
      </c>
      <c r="N142" s="5">
        <f t="shared" si="45"/>
        <v>0.21462353455180599</v>
      </c>
      <c r="O142" s="6">
        <f t="shared" si="59"/>
        <v>1.5911640925155255E-5</v>
      </c>
      <c r="P142" s="15">
        <f t="shared" si="56"/>
        <v>528.9992723508891</v>
      </c>
      <c r="Q142" s="11">
        <f t="shared" si="46"/>
        <v>0</v>
      </c>
      <c r="R142" s="13">
        <f t="shared" si="60"/>
        <v>4.9486364567027524E-6</v>
      </c>
      <c r="S142" s="12">
        <f t="shared" si="47"/>
        <v>-6.4665633027744709E-2</v>
      </c>
      <c r="T142" s="9">
        <f t="shared" si="48"/>
        <v>1.5338424648571483</v>
      </c>
      <c r="U142" s="9">
        <f>Aly_mass_rate/Aly_Area/'Hydraulic Gradient'!T142</f>
        <v>2.1427349026696749</v>
      </c>
      <c r="V142" s="5">
        <f t="shared" si="49"/>
        <v>-0.30127562372047934</v>
      </c>
      <c r="W142" s="10">
        <f t="shared" si="50"/>
        <v>2.0963547198958774</v>
      </c>
      <c r="X142" s="9"/>
    </row>
    <row r="143" spans="1:24" x14ac:dyDescent="0.3">
      <c r="A143" s="4">
        <f t="shared" si="51"/>
        <v>1400</v>
      </c>
      <c r="B143" s="5">
        <v>0</v>
      </c>
      <c r="C143" s="16">
        <f t="shared" si="52"/>
        <v>24969.953967758414</v>
      </c>
      <c r="D143" s="4">
        <f t="shared" si="41"/>
        <v>0</v>
      </c>
      <c r="E143" s="5">
        <f t="shared" si="53"/>
        <v>0.21463538491043269</v>
      </c>
      <c r="F143" s="6">
        <f t="shared" si="57"/>
        <v>1.8558216193024692E-5</v>
      </c>
      <c r="G143" s="15">
        <f t="shared" si="58"/>
        <v>530.75031384953695</v>
      </c>
      <c r="H143" s="11">
        <f t="shared" si="42"/>
        <v>9.6403486769042909E-2</v>
      </c>
      <c r="I143" s="12">
        <f t="shared" si="54"/>
        <v>3.742717154867724E-5</v>
      </c>
      <c r="J143" s="7">
        <f t="shared" si="43"/>
        <v>1.5337572028499185</v>
      </c>
      <c r="K143" s="8">
        <f>ESI_mass_rate/ESI_Area/'Hydraulic Gradient'!J143</f>
        <v>2.1428540179236562</v>
      </c>
      <c r="L143" s="16">
        <f t="shared" si="55"/>
        <v>24969.955144766474</v>
      </c>
      <c r="M143" s="4">
        <f t="shared" si="44"/>
        <v>0</v>
      </c>
      <c r="N143" s="5">
        <f t="shared" si="45"/>
        <v>0.21462401947113152</v>
      </c>
      <c r="O143" s="6">
        <f t="shared" si="59"/>
        <v>1.5911415368986311E-5</v>
      </c>
      <c r="P143" s="15">
        <f t="shared" si="56"/>
        <v>529.06393184574813</v>
      </c>
      <c r="Q143" s="11">
        <f t="shared" si="46"/>
        <v>0</v>
      </c>
      <c r="R143" s="13">
        <f t="shared" si="60"/>
        <v>4.9484745324123565E-6</v>
      </c>
      <c r="S143" s="12">
        <f t="shared" si="47"/>
        <v>-6.4664443333583566E-2</v>
      </c>
      <c r="T143" s="9">
        <f t="shared" si="48"/>
        <v>1.5338389993660462</v>
      </c>
      <c r="U143" s="9">
        <f>Aly_mass_rate/Aly_Area/'Hydraulic Gradient'!T143</f>
        <v>2.1427397438744835</v>
      </c>
      <c r="V143" s="5">
        <f t="shared" si="49"/>
        <v>-0.3012694006476988</v>
      </c>
      <c r="W143" s="10">
        <f t="shared" si="50"/>
        <v>2.0963983326362481</v>
      </c>
      <c r="X143" s="9"/>
    </row>
    <row r="144" spans="1:24" x14ac:dyDescent="0.3">
      <c r="A144" s="4">
        <f t="shared" si="51"/>
        <v>1410</v>
      </c>
      <c r="B144" s="5">
        <v>0</v>
      </c>
      <c r="C144" s="16">
        <f t="shared" si="52"/>
        <v>24969.739313250095</v>
      </c>
      <c r="D144" s="4">
        <f t="shared" si="41"/>
        <v>0</v>
      </c>
      <c r="E144" s="5">
        <f t="shared" si="53"/>
        <v>0.21463595048254963</v>
      </c>
      <c r="F144" s="6">
        <f t="shared" si="57"/>
        <v>1.8557835088074265E-5</v>
      </c>
      <c r="G144" s="15">
        <f t="shared" si="58"/>
        <v>530.82685090473751</v>
      </c>
      <c r="H144" s="11">
        <f t="shared" si="42"/>
        <v>9.6403994823164099E-2</v>
      </c>
      <c r="I144" s="12">
        <f t="shared" si="54"/>
        <v>3.7426402957547074E-5</v>
      </c>
      <c r="J144" s="7">
        <f t="shared" si="43"/>
        <v>1.5337531614476854</v>
      </c>
      <c r="K144" s="8">
        <f>ESI_mass_rate/ESI_Area/'Hydraulic Gradient'!J144</f>
        <v>2.1428596642918141</v>
      </c>
      <c r="L144" s="16">
        <f t="shared" si="55"/>
        <v>24969.740504350899</v>
      </c>
      <c r="M144" s="4">
        <f t="shared" si="44"/>
        <v>0</v>
      </c>
      <c r="N144" s="5">
        <f t="shared" si="45"/>
        <v>0.2146245043835833</v>
      </c>
      <c r="O144" s="6">
        <f t="shared" si="59"/>
        <v>1.5911189823034231E-5</v>
      </c>
      <c r="P144" s="15">
        <f t="shared" si="56"/>
        <v>529.12859015114191</v>
      </c>
      <c r="Q144" s="11">
        <f t="shared" si="46"/>
        <v>0</v>
      </c>
      <c r="R144" s="13">
        <f t="shared" si="60"/>
        <v>4.948312618991294E-6</v>
      </c>
      <c r="S144" s="12">
        <f t="shared" si="47"/>
        <v>-6.4663253706377016E-2</v>
      </c>
      <c r="T144" s="9">
        <f t="shared" si="48"/>
        <v>1.5338355339397247</v>
      </c>
      <c r="U144" s="9">
        <f>Aly_mass_rate/Aly_Area/'Hydraulic Gradient'!T144</f>
        <v>2.1427445850106706</v>
      </c>
      <c r="V144" s="5">
        <f t="shared" si="49"/>
        <v>-0.30126317792006824</v>
      </c>
      <c r="W144" s="10">
        <f t="shared" si="50"/>
        <v>2.0964419447709344</v>
      </c>
      <c r="X144" s="9"/>
    </row>
    <row r="145" spans="1:24" x14ac:dyDescent="0.3">
      <c r="A145" s="4">
        <f t="shared" si="51"/>
        <v>1420</v>
      </c>
      <c r="B145" s="5">
        <v>0</v>
      </c>
      <c r="C145" s="16">
        <f t="shared" si="52"/>
        <v>24969.524658176597</v>
      </c>
      <c r="D145" s="4">
        <f t="shared" si="41"/>
        <v>0</v>
      </c>
      <c r="E145" s="5">
        <f t="shared" si="53"/>
        <v>0.21463651604305267</v>
      </c>
      <c r="F145" s="6">
        <f t="shared" si="57"/>
        <v>1.8557454006476662E-5</v>
      </c>
      <c r="G145" s="15">
        <f t="shared" si="58"/>
        <v>530.90338601157191</v>
      </c>
      <c r="H145" s="11">
        <f t="shared" si="42"/>
        <v>9.6404502868191216E-2</v>
      </c>
      <c r="I145" s="12">
        <f t="shared" si="54"/>
        <v>3.7425634413513566E-5</v>
      </c>
      <c r="J145" s="7">
        <f t="shared" si="43"/>
        <v>1.5337491201497331</v>
      </c>
      <c r="K145" s="8">
        <f>ESI_mass_rate/ESI_Area/'Hydraulic Gradient'!J145</f>
        <v>2.1428653105440332</v>
      </c>
      <c r="L145" s="16">
        <f t="shared" si="55"/>
        <v>24969.525863450643</v>
      </c>
      <c r="M145" s="4">
        <f t="shared" si="44"/>
        <v>0</v>
      </c>
      <c r="N145" s="5">
        <f t="shared" si="45"/>
        <v>0.21462498928916166</v>
      </c>
      <c r="O145" s="6">
        <f t="shared" si="59"/>
        <v>1.5910964290218108E-5</v>
      </c>
      <c r="P145" s="15">
        <f t="shared" si="56"/>
        <v>529.19324726713626</v>
      </c>
      <c r="Q145" s="11">
        <f t="shared" si="46"/>
        <v>0</v>
      </c>
      <c r="R145" s="13">
        <f t="shared" si="60"/>
        <v>4.9481507173465086E-6</v>
      </c>
      <c r="S145" s="12">
        <f t="shared" si="47"/>
        <v>-6.4662064145022874E-2</v>
      </c>
      <c r="T145" s="9">
        <f t="shared" si="48"/>
        <v>1.5338320685781799</v>
      </c>
      <c r="U145" s="9">
        <f>Aly_mass_rate/Aly_Area/'Hydraulic Gradient'!T145</f>
        <v>2.1427494260782405</v>
      </c>
      <c r="V145" s="5">
        <f t="shared" si="49"/>
        <v>-0.30125695553755588</v>
      </c>
      <c r="W145" s="10">
        <f t="shared" si="50"/>
        <v>2.0964855562999718</v>
      </c>
      <c r="X145" s="9"/>
    </row>
    <row r="146" spans="1:24" x14ac:dyDescent="0.3">
      <c r="A146" s="4">
        <f t="shared" si="51"/>
        <v>1430</v>
      </c>
      <c r="B146" s="5">
        <v>0</v>
      </c>
      <c r="C146" s="16">
        <f t="shared" si="52"/>
        <v>24969.310002537932</v>
      </c>
      <c r="D146" s="4">
        <f t="shared" si="41"/>
        <v>0</v>
      </c>
      <c r="E146" s="5">
        <f t="shared" si="53"/>
        <v>0.21463708159194292</v>
      </c>
      <c r="F146" s="6">
        <f t="shared" si="57"/>
        <v>1.8557072959908293E-5</v>
      </c>
      <c r="G146" s="15">
        <f t="shared" si="58"/>
        <v>530.9799191701843</v>
      </c>
      <c r="H146" s="11">
        <f t="shared" si="42"/>
        <v>9.6405010904125107E-2</v>
      </c>
      <c r="I146" s="12">
        <f t="shared" si="54"/>
        <v>3.7424865940125079E-5</v>
      </c>
      <c r="J146" s="7">
        <f t="shared" si="43"/>
        <v>1.5337450789560538</v>
      </c>
      <c r="K146" s="8">
        <f>ESI_mass_rate/ESI_Area/'Hydraulic Gradient'!J146</f>
        <v>2.1428709566803223</v>
      </c>
      <c r="L146" s="16">
        <f t="shared" si="55"/>
        <v>24969.311222065713</v>
      </c>
      <c r="M146" s="4">
        <f t="shared" si="44"/>
        <v>0</v>
      </c>
      <c r="N146" s="5">
        <f t="shared" si="45"/>
        <v>0.21462547418786707</v>
      </c>
      <c r="O146" s="6">
        <f t="shared" si="59"/>
        <v>1.5910738771997501E-5</v>
      </c>
      <c r="P146" s="15">
        <f t="shared" si="56"/>
        <v>529.25790319379689</v>
      </c>
      <c r="Q146" s="11">
        <f t="shared" si="46"/>
        <v>0</v>
      </c>
      <c r="R146" s="13">
        <f t="shared" si="60"/>
        <v>4.9479888279309884E-6</v>
      </c>
      <c r="S146" s="12">
        <f t="shared" si="47"/>
        <v>-6.4660874649514893E-2</v>
      </c>
      <c r="T146" s="9">
        <f t="shared" si="48"/>
        <v>1.5338286032814084</v>
      </c>
      <c r="U146" s="9">
        <f>Aly_mass_rate/Aly_Area/'Hydraulic Gradient'!T146</f>
        <v>2.1427542670771973</v>
      </c>
      <c r="V146" s="5">
        <f t="shared" si="49"/>
        <v>-0.30125073350012982</v>
      </c>
      <c r="W146" s="10">
        <f t="shared" si="50"/>
        <v>2.0965291672233954</v>
      </c>
      <c r="X146" s="9"/>
    </row>
    <row r="147" spans="1:24" x14ac:dyDescent="0.3">
      <c r="A147" s="4">
        <f t="shared" si="51"/>
        <v>1440</v>
      </c>
      <c r="B147" s="5">
        <v>0</v>
      </c>
      <c r="C147" s="16">
        <f t="shared" si="52"/>
        <v>24969.09534633411</v>
      </c>
      <c r="D147" s="4">
        <f t="shared" si="41"/>
        <v>0</v>
      </c>
      <c r="E147" s="5">
        <f t="shared" si="53"/>
        <v>0.21463764712922118</v>
      </c>
      <c r="F147" s="6">
        <f t="shared" si="57"/>
        <v>1.8556691942530955E-5</v>
      </c>
      <c r="G147" s="15">
        <f t="shared" si="58"/>
        <v>531.05645038072464</v>
      </c>
      <c r="H147" s="11">
        <f t="shared" si="42"/>
        <v>9.6405518930966508E-2</v>
      </c>
      <c r="I147" s="12">
        <f t="shared" si="54"/>
        <v>3.7424097525607422E-5</v>
      </c>
      <c r="J147" s="7">
        <f t="shared" si="43"/>
        <v>1.5337410378666398</v>
      </c>
      <c r="K147" s="8">
        <f>ESI_mass_rate/ESI_Area/'Hydraulic Gradient'!J147</f>
        <v>2.14287660270069</v>
      </c>
      <c r="L147" s="16">
        <f t="shared" si="55"/>
        <v>24969.096580196117</v>
      </c>
      <c r="M147" s="4">
        <f t="shared" si="44"/>
        <v>0</v>
      </c>
      <c r="N147" s="5">
        <f t="shared" si="45"/>
        <v>0.21462595907969992</v>
      </c>
      <c r="O147" s="6">
        <f t="shared" si="59"/>
        <v>1.591051326691286E-5</v>
      </c>
      <c r="P147" s="15">
        <f t="shared" si="56"/>
        <v>529.32255793118975</v>
      </c>
      <c r="Q147" s="11">
        <f t="shared" si="46"/>
        <v>0</v>
      </c>
      <c r="R147" s="13">
        <f t="shared" si="60"/>
        <v>4.947826950289903E-6</v>
      </c>
      <c r="S147" s="12">
        <f t="shared" si="47"/>
        <v>-6.4659685219846871E-2</v>
      </c>
      <c r="T147" s="9">
        <f t="shared" si="48"/>
        <v>1.5338251380494066</v>
      </c>
      <c r="U147" s="9">
        <f>Aly_mass_rate/Aly_Area/'Hydraulic Gradient'!T147</f>
        <v>2.1427591080075445</v>
      </c>
      <c r="V147" s="5">
        <f t="shared" si="49"/>
        <v>-0.30124451180775813</v>
      </c>
      <c r="W147" s="10">
        <f t="shared" si="50"/>
        <v>2.0965727775412399</v>
      </c>
      <c r="X147" s="9"/>
    </row>
    <row r="148" spans="1:24" x14ac:dyDescent="0.3">
      <c r="A148" s="4">
        <f t="shared" si="51"/>
        <v>1450</v>
      </c>
      <c r="B148" s="5">
        <v>0</v>
      </c>
      <c r="C148" s="16">
        <f t="shared" si="52"/>
        <v>24968.880689565143</v>
      </c>
      <c r="D148" s="4">
        <f t="shared" si="41"/>
        <v>0</v>
      </c>
      <c r="E148" s="5">
        <f t="shared" si="53"/>
        <v>0.21463821265488831</v>
      </c>
      <c r="F148" s="6">
        <f t="shared" si="57"/>
        <v>1.8556310952885097E-5</v>
      </c>
      <c r="G148" s="15">
        <f t="shared" si="58"/>
        <v>531.13297964334458</v>
      </c>
      <c r="H148" s="11">
        <f t="shared" si="42"/>
        <v>9.6406026948716084E-2</v>
      </c>
      <c r="I148" s="12">
        <f t="shared" si="54"/>
        <v>3.7423329167017053E-5</v>
      </c>
      <c r="J148" s="7">
        <f t="shared" si="43"/>
        <v>1.5337369968814829</v>
      </c>
      <c r="K148" s="8">
        <f>ESI_mass_rate/ESI_Area/'Hydraulic Gradient'!J148</f>
        <v>2.142882248605146</v>
      </c>
      <c r="L148" s="16">
        <f t="shared" si="55"/>
        <v>24968.881937841863</v>
      </c>
      <c r="M148" s="4">
        <f t="shared" si="44"/>
        <v>0</v>
      </c>
      <c r="N148" s="5">
        <f t="shared" si="45"/>
        <v>0.21462644396466066</v>
      </c>
      <c r="O148" s="6">
        <f t="shared" si="59"/>
        <v>1.591028777350463E-5</v>
      </c>
      <c r="P148" s="15">
        <f t="shared" si="56"/>
        <v>529.38721147938077</v>
      </c>
      <c r="Q148" s="11">
        <f t="shared" si="46"/>
        <v>0</v>
      </c>
      <c r="R148" s="13">
        <f t="shared" si="60"/>
        <v>4.9476650839684582E-6</v>
      </c>
      <c r="S148" s="12">
        <f t="shared" si="47"/>
        <v>-6.4658495856012591E-2</v>
      </c>
      <c r="T148" s="9">
        <f t="shared" si="48"/>
        <v>1.533821672882171</v>
      </c>
      <c r="U148" s="9">
        <f>Aly_mass_rate/Aly_Area/'Hydraulic Gradient'!T148</f>
        <v>2.1427639488692867</v>
      </c>
      <c r="V148" s="5">
        <f t="shared" si="49"/>
        <v>-0.30123829046040884</v>
      </c>
      <c r="W148" s="10">
        <f t="shared" si="50"/>
        <v>2.0966163872535404</v>
      </c>
      <c r="X148" s="9"/>
    </row>
    <row r="149" spans="1:24" x14ac:dyDescent="0.3">
      <c r="A149" s="4">
        <f t="shared" si="51"/>
        <v>1460</v>
      </c>
      <c r="B149" s="5">
        <v>0</v>
      </c>
      <c r="C149" s="16">
        <f t="shared" si="52"/>
        <v>24968.666032231045</v>
      </c>
      <c r="D149" s="4">
        <f t="shared" si="41"/>
        <v>0</v>
      </c>
      <c r="E149" s="5">
        <f t="shared" si="53"/>
        <v>0.2146387781689453</v>
      </c>
      <c r="F149" s="6">
        <f t="shared" si="57"/>
        <v>1.8555929995349371E-5</v>
      </c>
      <c r="G149" s="15">
        <f t="shared" si="58"/>
        <v>531.20950695819135</v>
      </c>
      <c r="H149" s="11">
        <f t="shared" si="42"/>
        <v>9.6406534957374612E-2</v>
      </c>
      <c r="I149" s="12">
        <f t="shared" si="54"/>
        <v>3.7422560873184588E-5</v>
      </c>
      <c r="J149" s="7">
        <f t="shared" si="43"/>
        <v>1.5337329560005748</v>
      </c>
      <c r="K149" s="8">
        <f>ESI_mass_rate/ESI_Area/'Hydraulic Gradient'!J149</f>
        <v>2.1428878943936991</v>
      </c>
      <c r="L149" s="16">
        <f t="shared" si="55"/>
        <v>24968.667295002957</v>
      </c>
      <c r="M149" s="4">
        <f t="shared" si="44"/>
        <v>0</v>
      </c>
      <c r="N149" s="5">
        <f t="shared" si="45"/>
        <v>0.21462692884274967</v>
      </c>
      <c r="O149" s="6">
        <f t="shared" si="59"/>
        <v>1.5910062294691915E-5</v>
      </c>
      <c r="P149" s="15">
        <f t="shared" si="56"/>
        <v>529.45186383843554</v>
      </c>
      <c r="Q149" s="11">
        <f t="shared" si="46"/>
        <v>0</v>
      </c>
      <c r="R149" s="13">
        <f t="shared" si="60"/>
        <v>4.9475032298735097E-6</v>
      </c>
      <c r="S149" s="12">
        <f t="shared" si="47"/>
        <v>-6.4657306558005861E-2</v>
      </c>
      <c r="T149" s="9">
        <f t="shared" si="48"/>
        <v>1.5338182077796978</v>
      </c>
      <c r="U149" s="9">
        <f>Aly_mass_rate/Aly_Area/'Hydraulic Gradient'!T149</f>
        <v>2.1427687896624268</v>
      </c>
      <c r="V149" s="5">
        <f t="shared" si="49"/>
        <v>-0.30123206945805014</v>
      </c>
      <c r="W149" s="10">
        <f t="shared" si="50"/>
        <v>2.096659996360331</v>
      </c>
      <c r="X149" s="9"/>
    </row>
    <row r="150" spans="1:24" x14ac:dyDescent="0.3">
      <c r="A150" s="4">
        <f t="shared" si="51"/>
        <v>1470</v>
      </c>
      <c r="B150" s="5">
        <v>0</v>
      </c>
      <c r="C150" s="16">
        <f t="shared" si="52"/>
        <v>24968.451374331828</v>
      </c>
      <c r="D150" s="4">
        <f t="shared" si="41"/>
        <v>0</v>
      </c>
      <c r="E150" s="5">
        <f t="shared" si="53"/>
        <v>0.21463934367139303</v>
      </c>
      <c r="F150" s="6">
        <f t="shared" si="57"/>
        <v>1.8555549067004676E-5</v>
      </c>
      <c r="G150" s="15">
        <f t="shared" si="58"/>
        <v>531.28603232541502</v>
      </c>
      <c r="H150" s="11">
        <f t="shared" si="42"/>
        <v>9.6407042956942815E-2</v>
      </c>
      <c r="I150" s="12">
        <f t="shared" si="54"/>
        <v>3.7421792638222974E-5</v>
      </c>
      <c r="J150" s="7">
        <f t="shared" si="43"/>
        <v>1.533728915223908</v>
      </c>
      <c r="K150" s="8">
        <f>ESI_mass_rate/ESI_Area/'Hydraulic Gradient'!J150</f>
        <v>2.1428935400663582</v>
      </c>
      <c r="L150" s="16">
        <f t="shared" si="55"/>
        <v>24968.452651679407</v>
      </c>
      <c r="M150" s="4">
        <f t="shared" si="44"/>
        <v>0</v>
      </c>
      <c r="N150" s="5">
        <f t="shared" si="45"/>
        <v>0.21462741371396724</v>
      </c>
      <c r="O150" s="6">
        <f t="shared" si="59"/>
        <v>1.5909836826096065E-5</v>
      </c>
      <c r="P150" s="15">
        <f t="shared" si="56"/>
        <v>529.51651500842001</v>
      </c>
      <c r="Q150" s="11">
        <f t="shared" si="46"/>
        <v>0</v>
      </c>
      <c r="R150" s="13">
        <f t="shared" si="60"/>
        <v>4.9473413866425279E-6</v>
      </c>
      <c r="S150" s="12">
        <f t="shared" si="47"/>
        <v>-6.4656117325820467E-2</v>
      </c>
      <c r="T150" s="9">
        <f t="shared" si="48"/>
        <v>1.5338147427419835</v>
      </c>
      <c r="U150" s="9">
        <f>Aly_mass_rate/Aly_Area/'Hydraulic Gradient'!T150</f>
        <v>2.1427736303869693</v>
      </c>
      <c r="V150" s="5">
        <f t="shared" si="49"/>
        <v>-0.30122584880065018</v>
      </c>
      <c r="W150" s="10">
        <f t="shared" si="50"/>
        <v>2.0967036048616472</v>
      </c>
      <c r="X150" s="9"/>
    </row>
    <row r="151" spans="1:24" x14ac:dyDescent="0.3">
      <c r="A151" s="4">
        <f t="shared" si="51"/>
        <v>1480</v>
      </c>
      <c r="B151" s="5">
        <v>0</v>
      </c>
      <c r="C151" s="16">
        <f t="shared" si="52"/>
        <v>24968.236715867497</v>
      </c>
      <c r="D151" s="4">
        <f t="shared" si="41"/>
        <v>0</v>
      </c>
      <c r="E151" s="5">
        <f t="shared" si="53"/>
        <v>0.21463990916223247</v>
      </c>
      <c r="F151" s="6">
        <f t="shared" si="57"/>
        <v>1.8555168167851007E-5</v>
      </c>
      <c r="G151" s="15">
        <f t="shared" si="58"/>
        <v>531.36255574516576</v>
      </c>
      <c r="H151" s="11">
        <f t="shared" si="42"/>
        <v>9.6407550947421469E-2</v>
      </c>
      <c r="I151" s="12">
        <f t="shared" si="54"/>
        <v>3.7421024462132196E-5</v>
      </c>
      <c r="J151" s="7">
        <f t="shared" si="43"/>
        <v>1.5337248745514742</v>
      </c>
      <c r="K151" s="8">
        <f>ESI_mass_rate/ESI_Area/'Hydraulic Gradient'!J151</f>
        <v>2.1428991856231328</v>
      </c>
      <c r="L151" s="16">
        <f t="shared" si="55"/>
        <v>24968.238007871216</v>
      </c>
      <c r="M151" s="4">
        <f t="shared" si="44"/>
        <v>0</v>
      </c>
      <c r="N151" s="5">
        <f t="shared" si="45"/>
        <v>0.21462789857831382</v>
      </c>
      <c r="O151" s="6">
        <f t="shared" si="59"/>
        <v>1.5909611372095723E-5</v>
      </c>
      <c r="P151" s="15">
        <f t="shared" si="56"/>
        <v>529.58116498940092</v>
      </c>
      <c r="Q151" s="11">
        <f t="shared" si="46"/>
        <v>0</v>
      </c>
      <c r="R151" s="13">
        <f t="shared" si="60"/>
        <v>4.9471795556362152E-6</v>
      </c>
      <c r="S151" s="12">
        <f t="shared" si="47"/>
        <v>-6.4654928160546077E-2</v>
      </c>
      <c r="T151" s="9">
        <f t="shared" si="48"/>
        <v>1.5338112777690247</v>
      </c>
      <c r="U151" s="9">
        <f>Aly_mass_rate/Aly_Area/'Hydraulic Gradient'!T151</f>
        <v>2.1427784710429183</v>
      </c>
      <c r="V151" s="5">
        <f t="shared" si="49"/>
        <v>-0.30121962848817713</v>
      </c>
      <c r="W151" s="10">
        <f t="shared" si="50"/>
        <v>2.0967472127575233</v>
      </c>
      <c r="X151" s="9"/>
    </row>
    <row r="152" spans="1:24" x14ac:dyDescent="0.3">
      <c r="A152" s="4">
        <f t="shared" si="51"/>
        <v>1490</v>
      </c>
      <c r="B152" s="5">
        <v>0</v>
      </c>
      <c r="C152" s="16">
        <f t="shared" si="52"/>
        <v>24968.022056838068</v>
      </c>
      <c r="D152" s="4">
        <f t="shared" si="41"/>
        <v>0</v>
      </c>
      <c r="E152" s="5">
        <f t="shared" si="53"/>
        <v>0.21464047464146443</v>
      </c>
      <c r="F152" s="6">
        <f t="shared" si="57"/>
        <v>1.855478729934792E-5</v>
      </c>
      <c r="G152" s="15">
        <f t="shared" si="58"/>
        <v>531.43907721759183</v>
      </c>
      <c r="H152" s="11">
        <f t="shared" si="42"/>
        <v>9.6408058928811241E-2</v>
      </c>
      <c r="I152" s="12">
        <f t="shared" si="54"/>
        <v>3.7420256347855795E-5</v>
      </c>
      <c r="J152" s="7">
        <f t="shared" si="43"/>
        <v>1.5337208339832655</v>
      </c>
      <c r="K152" s="8">
        <f>ESI_mass_rate/ESI_Area/'Hydraulic Gradient'!J152</f>
        <v>2.142904831064032</v>
      </c>
      <c r="L152" s="16">
        <f t="shared" si="55"/>
        <v>24968.023363578392</v>
      </c>
      <c r="M152" s="4">
        <f t="shared" si="44"/>
        <v>0</v>
      </c>
      <c r="N152" s="5">
        <f t="shared" si="45"/>
        <v>0.2146283834357898</v>
      </c>
      <c r="O152" s="6">
        <f t="shared" si="59"/>
        <v>1.5909385931231345E-5</v>
      </c>
      <c r="P152" s="15">
        <f t="shared" si="56"/>
        <v>529.6458137814443</v>
      </c>
      <c r="Q152" s="11">
        <f t="shared" si="46"/>
        <v>0</v>
      </c>
      <c r="R152" s="13">
        <f t="shared" si="60"/>
        <v>4.9470177363997862E-6</v>
      </c>
      <c r="S152" s="12">
        <f t="shared" si="47"/>
        <v>-6.4653739061080545E-2</v>
      </c>
      <c r="T152" s="9">
        <f t="shared" si="48"/>
        <v>1.5338078128608175</v>
      </c>
      <c r="U152" s="9">
        <f>Aly_mass_rate/Aly_Area/'Hydraulic Gradient'!T152</f>
        <v>2.1427833116302777</v>
      </c>
      <c r="V152" s="5">
        <f t="shared" si="49"/>
        <v>-0.30121340852059897</v>
      </c>
      <c r="W152" s="10">
        <f t="shared" si="50"/>
        <v>2.0967908200479948</v>
      </c>
      <c r="X152" s="9"/>
    </row>
    <row r="153" spans="1:24" x14ac:dyDescent="0.3">
      <c r="A153" s="4">
        <f t="shared" si="51"/>
        <v>1500</v>
      </c>
      <c r="B153" s="5">
        <v>0</v>
      </c>
      <c r="C153" s="16">
        <f t="shared" si="52"/>
        <v>24967.807397243556</v>
      </c>
      <c r="D153" s="4">
        <f t="shared" si="41"/>
        <v>0</v>
      </c>
      <c r="E153" s="5">
        <f t="shared" si="53"/>
        <v>0.21464104010908991</v>
      </c>
      <c r="F153" s="6">
        <f t="shared" si="57"/>
        <v>1.8554406461495418E-5</v>
      </c>
      <c r="G153" s="15">
        <f t="shared" si="58"/>
        <v>531.51559674284181</v>
      </c>
      <c r="H153" s="11">
        <f t="shared" si="42"/>
        <v>9.6408566901112949E-2</v>
      </c>
      <c r="I153" s="12">
        <f t="shared" si="54"/>
        <v>3.7419488295393765E-5</v>
      </c>
      <c r="J153" s="7">
        <f t="shared" si="43"/>
        <v>1.5337167935192739</v>
      </c>
      <c r="K153" s="8">
        <f>ESI_mass_rate/ESI_Area/'Hydraulic Gradient'!J153</f>
        <v>2.1429104763890643</v>
      </c>
      <c r="L153" s="16">
        <f t="shared" si="55"/>
        <v>24967.808718800945</v>
      </c>
      <c r="M153" s="4">
        <f t="shared" si="44"/>
        <v>0</v>
      </c>
      <c r="N153" s="5">
        <f t="shared" si="45"/>
        <v>0.2146288682863956</v>
      </c>
      <c r="O153" s="6">
        <f t="shared" si="59"/>
        <v>1.5909160503502934E-5</v>
      </c>
      <c r="P153" s="15">
        <f t="shared" si="56"/>
        <v>529.71046138461463</v>
      </c>
      <c r="Q153" s="11">
        <f t="shared" si="46"/>
        <v>0</v>
      </c>
      <c r="R153" s="13">
        <f t="shared" si="60"/>
        <v>4.9468559289323286E-6</v>
      </c>
      <c r="S153" s="12">
        <f t="shared" si="47"/>
        <v>-6.465255002632192E-2</v>
      </c>
      <c r="T153" s="9">
        <f t="shared" si="48"/>
        <v>1.5338043480173584</v>
      </c>
      <c r="U153" s="9">
        <f>Aly_mass_rate/Aly_Area/'Hydraulic Gradient'!T153</f>
        <v>2.1427881521490511</v>
      </c>
      <c r="V153" s="5">
        <f t="shared" si="49"/>
        <v>-0.30120718889788395</v>
      </c>
      <c r="W153" s="10">
        <f t="shared" si="50"/>
        <v>2.0968344267330967</v>
      </c>
      <c r="X153" s="9"/>
    </row>
    <row r="154" spans="1:24" x14ac:dyDescent="0.3">
      <c r="A154" s="4">
        <f t="shared" si="51"/>
        <v>1510</v>
      </c>
      <c r="B154" s="5">
        <v>0</v>
      </c>
      <c r="C154" s="16">
        <f t="shared" si="52"/>
        <v>24967.592737083964</v>
      </c>
      <c r="D154" s="4">
        <f t="shared" si="41"/>
        <v>0</v>
      </c>
      <c r="E154" s="5">
        <f t="shared" si="53"/>
        <v>0.21464160556510981</v>
      </c>
      <c r="F154" s="6">
        <f t="shared" si="57"/>
        <v>1.8554025651374392E-5</v>
      </c>
      <c r="G154" s="15">
        <f t="shared" si="58"/>
        <v>531.59211432106724</v>
      </c>
      <c r="H154" s="11">
        <f t="shared" si="42"/>
        <v>9.640907486432726E-2</v>
      </c>
      <c r="I154" s="12">
        <f t="shared" si="54"/>
        <v>3.7418720298859031E-5</v>
      </c>
      <c r="J154" s="7">
        <f t="shared" si="43"/>
        <v>1.5337127531594914</v>
      </c>
      <c r="K154" s="8">
        <f>ESI_mass_rate/ESI_Area/'Hydraulic Gradient'!J154</f>
        <v>2.1429161215982395</v>
      </c>
      <c r="L154" s="16">
        <f t="shared" si="55"/>
        <v>24967.594073538879</v>
      </c>
      <c r="M154" s="4">
        <f t="shared" si="44"/>
        <v>0</v>
      </c>
      <c r="N154" s="5">
        <f t="shared" si="45"/>
        <v>0.21462935313013165</v>
      </c>
      <c r="O154" s="6">
        <f t="shared" si="59"/>
        <v>1.5908935087450933E-5</v>
      </c>
      <c r="P154" s="15">
        <f t="shared" si="56"/>
        <v>529.77510779897898</v>
      </c>
      <c r="Q154" s="11">
        <f t="shared" si="46"/>
        <v>0</v>
      </c>
      <c r="R154" s="13">
        <f t="shared" si="60"/>
        <v>4.9466941327790983E-6</v>
      </c>
      <c r="S154" s="12">
        <f t="shared" si="47"/>
        <v>-6.4651361058455564E-2</v>
      </c>
      <c r="T154" s="9">
        <f t="shared" si="48"/>
        <v>1.5338008832386438</v>
      </c>
      <c r="U154" s="9">
        <f>Aly_mass_rate/Aly_Area/'Hydraulic Gradient'!T154</f>
        <v>2.1427929925992428</v>
      </c>
      <c r="V154" s="5">
        <f t="shared" si="49"/>
        <v>-0.30120096962000009</v>
      </c>
      <c r="W154" s="10">
        <f t="shared" si="50"/>
        <v>2.0968780328128633</v>
      </c>
      <c r="X154" s="9"/>
    </row>
    <row r="155" spans="1:24" x14ac:dyDescent="0.3">
      <c r="A155" s="4">
        <f t="shared" si="51"/>
        <v>1520</v>
      </c>
      <c r="B155" s="5">
        <v>0</v>
      </c>
      <c r="C155" s="16">
        <f t="shared" si="52"/>
        <v>24967.378076359309</v>
      </c>
      <c r="D155" s="4">
        <f t="shared" si="41"/>
        <v>0</v>
      </c>
      <c r="E155" s="5">
        <f t="shared" si="53"/>
        <v>0.21464217100952493</v>
      </c>
      <c r="F155" s="6">
        <f t="shared" si="57"/>
        <v>1.85536448733635E-5</v>
      </c>
      <c r="G155" s="15">
        <f t="shared" si="58"/>
        <v>531.66862995241502</v>
      </c>
      <c r="H155" s="11">
        <f t="shared" si="42"/>
        <v>9.6409582818454936E-2</v>
      </c>
      <c r="I155" s="12">
        <f t="shared" si="54"/>
        <v>3.7417952367082214E-5</v>
      </c>
      <c r="J155" s="7">
        <f t="shared" si="43"/>
        <v>1.53370871290391</v>
      </c>
      <c r="K155" s="8">
        <f>ESI_mass_rate/ESI_Area/'Hydraulic Gradient'!J155</f>
        <v>2.1429217666915665</v>
      </c>
      <c r="L155" s="16">
        <f t="shared" si="55"/>
        <v>24967.379427792202</v>
      </c>
      <c r="M155" s="4">
        <f t="shared" si="44"/>
        <v>0</v>
      </c>
      <c r="N155" s="5">
        <f t="shared" si="45"/>
        <v>0.21462983796699819</v>
      </c>
      <c r="O155" s="6">
        <f t="shared" si="59"/>
        <v>1.5908709685994447E-5</v>
      </c>
      <c r="P155" s="15">
        <f t="shared" si="56"/>
        <v>529.83975302460294</v>
      </c>
      <c r="Q155" s="11">
        <f t="shared" si="46"/>
        <v>0</v>
      </c>
      <c r="R155" s="13">
        <f t="shared" si="60"/>
        <v>4.9465323488468492E-6</v>
      </c>
      <c r="S155" s="12">
        <f t="shared" si="47"/>
        <v>-6.4650172156379512E-2</v>
      </c>
      <c r="T155" s="9">
        <f t="shared" si="48"/>
        <v>1.5337974185246703</v>
      </c>
      <c r="U155" s="9">
        <f>Aly_mass_rate/Aly_Area/'Hydraulic Gradient'!T155</f>
        <v>2.1427978329808566</v>
      </c>
      <c r="V155" s="5">
        <f t="shared" si="49"/>
        <v>-0.30119475068691565</v>
      </c>
      <c r="W155" s="10">
        <f t="shared" si="50"/>
        <v>2.0969216382873297</v>
      </c>
      <c r="X155" s="9"/>
    </row>
    <row r="156" spans="1:24" x14ac:dyDescent="0.3">
      <c r="A156" s="4">
        <f t="shared" si="51"/>
        <v>1530</v>
      </c>
      <c r="B156" s="5">
        <v>0</v>
      </c>
      <c r="C156" s="16">
        <f t="shared" si="52"/>
        <v>24967.163415069605</v>
      </c>
      <c r="D156" s="4">
        <f t="shared" si="41"/>
        <v>0</v>
      </c>
      <c r="E156" s="5">
        <f t="shared" si="53"/>
        <v>0.21464273644233636</v>
      </c>
      <c r="F156" s="6">
        <f t="shared" si="57"/>
        <v>1.8553264124543637E-5</v>
      </c>
      <c r="G156" s="15">
        <f t="shared" si="58"/>
        <v>531.7451436370352</v>
      </c>
      <c r="H156" s="11">
        <f t="shared" si="42"/>
        <v>9.6410090763496728E-2</v>
      </c>
      <c r="I156" s="12">
        <f t="shared" si="54"/>
        <v>3.7417184494176241E-5</v>
      </c>
      <c r="J156" s="7">
        <f t="shared" si="43"/>
        <v>1.5337046727525219</v>
      </c>
      <c r="K156" s="8">
        <f>ESI_mass_rate/ESI_Area/'Hydraulic Gradient'!J156</f>
        <v>2.1429274116690542</v>
      </c>
      <c r="L156" s="16">
        <f t="shared" si="55"/>
        <v>24967.164781560921</v>
      </c>
      <c r="M156" s="4">
        <f t="shared" si="44"/>
        <v>0</v>
      </c>
      <c r="N156" s="5">
        <f t="shared" si="45"/>
        <v>0.21463032279699584</v>
      </c>
      <c r="O156" s="6">
        <f t="shared" si="59"/>
        <v>1.5908484296214376E-5</v>
      </c>
      <c r="P156" s="15">
        <f t="shared" si="56"/>
        <v>529.90439706155246</v>
      </c>
      <c r="Q156" s="11">
        <f t="shared" si="46"/>
        <v>0</v>
      </c>
      <c r="R156" s="13">
        <f t="shared" si="60"/>
        <v>4.946370576227019E-6</v>
      </c>
      <c r="S156" s="12">
        <f t="shared" si="47"/>
        <v>-6.4648983320087519E-2</v>
      </c>
      <c r="T156" s="9">
        <f t="shared" si="48"/>
        <v>1.5337939538754342</v>
      </c>
      <c r="U156" s="9">
        <f>Aly_mass_rate/Aly_Area/'Hydraulic Gradient'!T156</f>
        <v>2.1428026732938963</v>
      </c>
      <c r="V156" s="5">
        <f t="shared" si="49"/>
        <v>-0.30118853209859869</v>
      </c>
      <c r="W156" s="10">
        <f t="shared" si="50"/>
        <v>2.0969652431565304</v>
      </c>
      <c r="X156" s="9"/>
    </row>
    <row r="157" spans="1:24" x14ac:dyDescent="0.3">
      <c r="A157" s="4">
        <f t="shared" si="51"/>
        <v>1540</v>
      </c>
      <c r="B157" s="5">
        <v>0</v>
      </c>
      <c r="C157" s="16">
        <f t="shared" si="52"/>
        <v>24966.948753214856</v>
      </c>
      <c r="D157" s="4">
        <f t="shared" si="41"/>
        <v>0</v>
      </c>
      <c r="E157" s="5">
        <f t="shared" si="53"/>
        <v>0.21464330186354488</v>
      </c>
      <c r="F157" s="6">
        <f t="shared" si="57"/>
        <v>1.8552883404914803E-5</v>
      </c>
      <c r="G157" s="15">
        <f t="shared" si="58"/>
        <v>531.82165537507763</v>
      </c>
      <c r="H157" s="11">
        <f t="shared" si="42"/>
        <v>9.6410598699453356E-2</v>
      </c>
      <c r="I157" s="12">
        <f t="shared" si="54"/>
        <v>3.7416416680141097E-5</v>
      </c>
      <c r="J157" s="7">
        <f t="shared" si="43"/>
        <v>1.5337006327053189</v>
      </c>
      <c r="K157" s="8">
        <f>ESI_mass_rate/ESI_Area/'Hydraulic Gradient'!J157</f>
        <v>2.1429330565307119</v>
      </c>
      <c r="L157" s="16">
        <f t="shared" si="55"/>
        <v>24966.950134845043</v>
      </c>
      <c r="M157" s="4">
        <f t="shared" si="44"/>
        <v>0</v>
      </c>
      <c r="N157" s="5">
        <f t="shared" si="45"/>
        <v>0.21463080762012476</v>
      </c>
      <c r="O157" s="6">
        <f t="shared" si="59"/>
        <v>1.5908258919570264E-5</v>
      </c>
      <c r="P157" s="15">
        <f t="shared" si="56"/>
        <v>529.96903990989324</v>
      </c>
      <c r="Q157" s="11">
        <f t="shared" si="46"/>
        <v>0</v>
      </c>
      <c r="R157" s="13">
        <f t="shared" si="60"/>
        <v>4.946208815372523E-6</v>
      </c>
      <c r="S157" s="12">
        <f t="shared" si="47"/>
        <v>-6.4647794549573423E-2</v>
      </c>
      <c r="T157" s="9">
        <f t="shared" si="48"/>
        <v>1.533790489290932</v>
      </c>
      <c r="U157" s="9">
        <f>Aly_mass_rate/Aly_Area/'Hydraulic Gradient'!T157</f>
        <v>2.142807513538366</v>
      </c>
      <c r="V157" s="5">
        <f t="shared" si="49"/>
        <v>-0.30118231385501743</v>
      </c>
      <c r="W157" s="10">
        <f t="shared" si="50"/>
        <v>2.0970088474205011</v>
      </c>
      <c r="X157" s="9"/>
    </row>
    <row r="158" spans="1:24" x14ac:dyDescent="0.3">
      <c r="A158" s="4">
        <f t="shared" si="51"/>
        <v>1550</v>
      </c>
      <c r="B158" s="5">
        <v>0</v>
      </c>
      <c r="C158" s="16">
        <f t="shared" si="52"/>
        <v>24966.734090795082</v>
      </c>
      <c r="D158" s="4">
        <f t="shared" si="41"/>
        <v>0</v>
      </c>
      <c r="E158" s="5">
        <f t="shared" si="53"/>
        <v>0.21464386727315146</v>
      </c>
      <c r="F158" s="6">
        <f t="shared" si="57"/>
        <v>1.8552502715936555E-5</v>
      </c>
      <c r="G158" s="15">
        <f t="shared" si="58"/>
        <v>531.89816516669055</v>
      </c>
      <c r="H158" s="11">
        <f t="shared" si="42"/>
        <v>9.6411106626325557E-2</v>
      </c>
      <c r="I158" s="12">
        <f t="shared" si="54"/>
        <v>3.7415648927920324E-5</v>
      </c>
      <c r="J158" s="7">
        <f t="shared" si="43"/>
        <v>1.533696592762293</v>
      </c>
      <c r="K158" s="8">
        <f>ESI_mass_rate/ESI_Area/'Hydraulic Gradient'!J158</f>
        <v>2.1429387012765484</v>
      </c>
      <c r="L158" s="16">
        <f t="shared" si="55"/>
        <v>24966.735487644572</v>
      </c>
      <c r="M158" s="4">
        <f t="shared" si="44"/>
        <v>0</v>
      </c>
      <c r="N158" s="5">
        <f t="shared" si="45"/>
        <v>0.21463129243638554</v>
      </c>
      <c r="O158" s="6">
        <f t="shared" si="59"/>
        <v>1.5908033556062115E-5</v>
      </c>
      <c r="P158" s="15">
        <f t="shared" si="56"/>
        <v>530.03368156969213</v>
      </c>
      <c r="Q158" s="11">
        <f t="shared" si="46"/>
        <v>0</v>
      </c>
      <c r="R158" s="13">
        <f t="shared" si="60"/>
        <v>4.9460470662824508E-6</v>
      </c>
      <c r="S158" s="12">
        <f t="shared" si="47"/>
        <v>-6.4646605845926658E-2</v>
      </c>
      <c r="T158" s="9">
        <f t="shared" si="48"/>
        <v>1.5337870247711598</v>
      </c>
      <c r="U158" s="9">
        <f>Aly_mass_rate/Aly_Area/'Hydraulic Gradient'!T158</f>
        <v>2.1428123537142696</v>
      </c>
      <c r="V158" s="5">
        <f t="shared" si="49"/>
        <v>-0.30117609595613987</v>
      </c>
      <c r="W158" s="10">
        <f t="shared" si="50"/>
        <v>2.0970524510792758</v>
      </c>
      <c r="X158" s="9"/>
    </row>
    <row r="159" spans="1:24" x14ac:dyDescent="0.3">
      <c r="A159" s="4">
        <f t="shared" si="51"/>
        <v>1560</v>
      </c>
      <c r="B159" s="5">
        <v>0</v>
      </c>
      <c r="C159" s="16">
        <f t="shared" si="52"/>
        <v>24966.51942781029</v>
      </c>
      <c r="D159" s="4">
        <f t="shared" si="41"/>
        <v>0</v>
      </c>
      <c r="E159" s="5">
        <f t="shared" si="53"/>
        <v>0.21464443267115701</v>
      </c>
      <c r="F159" s="6">
        <f t="shared" si="57"/>
        <v>1.8552122056149331E-5</v>
      </c>
      <c r="G159" s="15">
        <f t="shared" si="58"/>
        <v>531.97467301202414</v>
      </c>
      <c r="H159" s="11">
        <f t="shared" si="42"/>
        <v>9.641161454411408E-2</v>
      </c>
      <c r="I159" s="12">
        <f t="shared" si="54"/>
        <v>3.7414881234570387E-5</v>
      </c>
      <c r="J159" s="7">
        <f t="shared" si="43"/>
        <v>1.5336925529234362</v>
      </c>
      <c r="K159" s="8">
        <f>ESI_mass_rate/ESI_Area/'Hydraulic Gradient'!J159</f>
        <v>2.1429443459065731</v>
      </c>
      <c r="L159" s="16">
        <f t="shared" si="55"/>
        <v>24966.520839959518</v>
      </c>
      <c r="M159" s="4">
        <f t="shared" si="44"/>
        <v>0</v>
      </c>
      <c r="N159" s="5">
        <f t="shared" si="45"/>
        <v>0.21463177724577853</v>
      </c>
      <c r="O159" s="6">
        <f t="shared" si="59"/>
        <v>1.5907808205689936E-5</v>
      </c>
      <c r="P159" s="15">
        <f t="shared" si="56"/>
        <v>530.09832204101383</v>
      </c>
      <c r="Q159" s="11">
        <f t="shared" si="46"/>
        <v>0</v>
      </c>
      <c r="R159" s="13">
        <f t="shared" si="60"/>
        <v>4.9458853289558865E-6</v>
      </c>
      <c r="S159" s="12">
        <f t="shared" si="47"/>
        <v>-6.4645417206949676E-2</v>
      </c>
      <c r="T159" s="9">
        <f t="shared" si="48"/>
        <v>1.5337835603161143</v>
      </c>
      <c r="U159" s="9">
        <f>Aly_mass_rate/Aly_Area/'Hydraulic Gradient'!T159</f>
        <v>2.1428171938216112</v>
      </c>
      <c r="V159" s="5">
        <f t="shared" si="49"/>
        <v>-0.30116987840193432</v>
      </c>
      <c r="W159" s="10">
        <f t="shared" si="50"/>
        <v>2.0970960541328902</v>
      </c>
      <c r="X159" s="9"/>
    </row>
    <row r="160" spans="1:24" x14ac:dyDescent="0.3">
      <c r="A160" s="4">
        <f t="shared" si="51"/>
        <v>1570</v>
      </c>
      <c r="B160" s="5">
        <v>0</v>
      </c>
      <c r="C160" s="16">
        <f t="shared" si="52"/>
        <v>24966.304764260491</v>
      </c>
      <c r="D160" s="4">
        <f t="shared" si="41"/>
        <v>0</v>
      </c>
      <c r="E160" s="5">
        <f t="shared" si="53"/>
        <v>0.2146449980575624</v>
      </c>
      <c r="F160" s="6">
        <f t="shared" si="57"/>
        <v>1.8551741427012693E-5</v>
      </c>
      <c r="G160" s="15">
        <f t="shared" si="58"/>
        <v>532.05117891122666</v>
      </c>
      <c r="H160" s="11">
        <f t="shared" si="42"/>
        <v>9.6412122452819632E-2</v>
      </c>
      <c r="I160" s="12">
        <f t="shared" si="54"/>
        <v>3.7414113603034834E-5</v>
      </c>
      <c r="J160" s="7">
        <f t="shared" si="43"/>
        <v>1.5336885131887408</v>
      </c>
      <c r="K160" s="8">
        <f>ESI_mass_rate/ESI_Area/'Hydraulic Gradient'!J160</f>
        <v>2.1429499904207954</v>
      </c>
      <c r="L160" s="16">
        <f t="shared" si="55"/>
        <v>24966.306191789889</v>
      </c>
      <c r="M160" s="4">
        <f t="shared" si="44"/>
        <v>0</v>
      </c>
      <c r="N160" s="5">
        <f t="shared" si="45"/>
        <v>0.21463226204830405</v>
      </c>
      <c r="O160" s="6">
        <f t="shared" si="59"/>
        <v>1.5907582868453717E-5</v>
      </c>
      <c r="P160" s="15">
        <f t="shared" si="56"/>
        <v>530.16296132392392</v>
      </c>
      <c r="Q160" s="11">
        <f t="shared" si="46"/>
        <v>0</v>
      </c>
      <c r="R160" s="13">
        <f t="shared" si="60"/>
        <v>4.9457236033919206E-6</v>
      </c>
      <c r="S160" s="12">
        <f t="shared" si="47"/>
        <v>-6.4644228633731968E-2</v>
      </c>
      <c r="T160" s="9">
        <f t="shared" si="48"/>
        <v>1.5337800959257917</v>
      </c>
      <c r="U160" s="9">
        <f>Aly_mass_rate/Aly_Area/'Hydraulic Gradient'!T160</f>
        <v>2.1428220338603943</v>
      </c>
      <c r="V160" s="5">
        <f t="shared" si="49"/>
        <v>-0.30116366119236881</v>
      </c>
      <c r="W160" s="10">
        <f t="shared" si="50"/>
        <v>2.097139656581378</v>
      </c>
      <c r="X160" s="9"/>
    </row>
    <row r="161" spans="1:24" x14ac:dyDescent="0.3">
      <c r="A161" s="4">
        <f t="shared" si="51"/>
        <v>1580</v>
      </c>
      <c r="B161" s="5">
        <v>0</v>
      </c>
      <c r="C161" s="16">
        <f t="shared" si="52"/>
        <v>24966.090100145699</v>
      </c>
      <c r="D161" s="4">
        <f t="shared" si="41"/>
        <v>0</v>
      </c>
      <c r="E161" s="5">
        <f t="shared" si="53"/>
        <v>0.21464556343236862</v>
      </c>
      <c r="F161" s="6">
        <f t="shared" si="57"/>
        <v>1.855136082852663E-5</v>
      </c>
      <c r="G161" s="15">
        <f t="shared" si="58"/>
        <v>532.12768286444623</v>
      </c>
      <c r="H161" s="11">
        <f t="shared" si="42"/>
        <v>9.6412630352442991E-2</v>
      </c>
      <c r="I161" s="12">
        <f t="shared" si="54"/>
        <v>3.7413346033313659E-5</v>
      </c>
      <c r="J161" s="7">
        <f t="shared" si="43"/>
        <v>1.5336844735581985</v>
      </c>
      <c r="K161" s="8">
        <f>ESI_mass_rate/ESI_Area/'Hydraulic Gradient'!J161</f>
        <v>2.1429556348192236</v>
      </c>
      <c r="L161" s="16">
        <f t="shared" si="55"/>
        <v>24966.091543135688</v>
      </c>
      <c r="M161" s="4">
        <f t="shared" si="44"/>
        <v>0</v>
      </c>
      <c r="N161" s="5">
        <f t="shared" si="45"/>
        <v>0.21463274684396247</v>
      </c>
      <c r="O161" s="6">
        <f t="shared" si="59"/>
        <v>1.5907357542893911E-5</v>
      </c>
      <c r="P161" s="15">
        <f t="shared" si="56"/>
        <v>530.22759941848949</v>
      </c>
      <c r="Q161" s="11">
        <f t="shared" si="46"/>
        <v>0</v>
      </c>
      <c r="R161" s="13">
        <f t="shared" si="60"/>
        <v>4.9455618891358665E-6</v>
      </c>
      <c r="S161" s="12">
        <f t="shared" si="47"/>
        <v>-6.464304012736298E-2</v>
      </c>
      <c r="T161" s="9">
        <f t="shared" si="48"/>
        <v>1.5337766316001886</v>
      </c>
      <c r="U161" s="9">
        <f>Aly_mass_rate/Aly_Area/'Hydraulic Gradient'!T161</f>
        <v>2.1428268738306233</v>
      </c>
      <c r="V161" s="5">
        <f t="shared" si="49"/>
        <v>-0.30115744432741171</v>
      </c>
      <c r="W161" s="10">
        <f t="shared" si="50"/>
        <v>2.0971832584247752</v>
      </c>
      <c r="X161" s="9"/>
    </row>
    <row r="162" spans="1:24" x14ac:dyDescent="0.3">
      <c r="A162" s="4">
        <f t="shared" si="51"/>
        <v>1590</v>
      </c>
      <c r="B162" s="5">
        <v>0</v>
      </c>
      <c r="C162" s="16">
        <f t="shared" si="52"/>
        <v>24965.875435465921</v>
      </c>
      <c r="D162" s="4">
        <f t="shared" si="41"/>
        <v>0</v>
      </c>
      <c r="E162" s="5">
        <f t="shared" si="53"/>
        <v>0.21464612879557654</v>
      </c>
      <c r="F162" s="6">
        <f t="shared" si="57"/>
        <v>1.8550980257772056E-5</v>
      </c>
      <c r="G162" s="15">
        <f t="shared" si="58"/>
        <v>532.20418487183429</v>
      </c>
      <c r="H162" s="11">
        <f t="shared" si="42"/>
        <v>9.6413138242984864E-2</v>
      </c>
      <c r="I162" s="12">
        <f t="shared" si="54"/>
        <v>3.7412578519519758E-5</v>
      </c>
      <c r="J162" s="7">
        <f t="shared" si="43"/>
        <v>1.5336804340318015</v>
      </c>
      <c r="K162" s="8">
        <f>ESI_mass_rate/ESI_Area/'Hydraulic Gradient'!J162</f>
        <v>2.1429612791018666</v>
      </c>
      <c r="L162" s="16">
        <f t="shared" si="55"/>
        <v>24965.876893996923</v>
      </c>
      <c r="M162" s="4">
        <f t="shared" si="44"/>
        <v>0</v>
      </c>
      <c r="N162" s="5">
        <f t="shared" si="45"/>
        <v>0.21463323163275427</v>
      </c>
      <c r="O162" s="6">
        <f t="shared" si="59"/>
        <v>1.5907132231929615E-5</v>
      </c>
      <c r="P162" s="15">
        <f t="shared" si="56"/>
        <v>530.29223632477601</v>
      </c>
      <c r="Q162" s="11">
        <f t="shared" si="46"/>
        <v>0</v>
      </c>
      <c r="R162" s="13">
        <f t="shared" si="60"/>
        <v>4.9454001870943663E-6</v>
      </c>
      <c r="S162" s="12">
        <f t="shared" si="47"/>
        <v>-6.4641851686740789E-2</v>
      </c>
      <c r="T162" s="9">
        <f t="shared" si="48"/>
        <v>1.5337731673393014</v>
      </c>
      <c r="U162" s="9">
        <f>Aly_mass_rate/Aly_Area/'Hydraulic Gradient'!T162</f>
        <v>2.1428317137323019</v>
      </c>
      <c r="V162" s="5">
        <f t="shared" si="49"/>
        <v>-0.30115122780703091</v>
      </c>
      <c r="W162" s="10">
        <f t="shared" si="50"/>
        <v>2.0972268596631154</v>
      </c>
      <c r="X162" s="9"/>
    </row>
    <row r="163" spans="1:24" x14ac:dyDescent="0.3">
      <c r="A163" s="4">
        <f t="shared" si="51"/>
        <v>1600</v>
      </c>
      <c r="B163" s="5">
        <v>0</v>
      </c>
      <c r="C163" s="16">
        <f t="shared" si="52"/>
        <v>24965.660770221173</v>
      </c>
      <c r="D163" s="4">
        <f t="shared" si="41"/>
        <v>0</v>
      </c>
      <c r="E163" s="5">
        <f t="shared" si="53"/>
        <v>0.21464669414718685</v>
      </c>
      <c r="F163" s="6">
        <f t="shared" si="57"/>
        <v>1.8550599716208504E-5</v>
      </c>
      <c r="G163" s="15">
        <f t="shared" si="58"/>
        <v>532.28068493354067</v>
      </c>
      <c r="H163" s="11">
        <f t="shared" si="42"/>
        <v>9.6413646124445931E-2</v>
      </c>
      <c r="I163" s="12">
        <f t="shared" si="54"/>
        <v>3.7411811064596708E-5</v>
      </c>
      <c r="J163" s="7">
        <f t="shared" si="43"/>
        <v>1.5336763946095415</v>
      </c>
      <c r="K163" s="8">
        <f>ESI_mass_rate/ESI_Area/'Hydraulic Gradient'!J163</f>
        <v>2.1429669232687352</v>
      </c>
      <c r="L163" s="16">
        <f t="shared" si="55"/>
        <v>24965.662244373601</v>
      </c>
      <c r="M163" s="4">
        <f t="shared" si="44"/>
        <v>0</v>
      </c>
      <c r="N163" s="5">
        <f t="shared" si="45"/>
        <v>0.21463371641467988</v>
      </c>
      <c r="O163" s="6">
        <f t="shared" si="59"/>
        <v>1.5906906932641732E-5</v>
      </c>
      <c r="P163" s="15">
        <f t="shared" si="56"/>
        <v>530.35687204284932</v>
      </c>
      <c r="Q163" s="11">
        <f t="shared" si="46"/>
        <v>0</v>
      </c>
      <c r="R163" s="13">
        <f t="shared" si="60"/>
        <v>4.9452384963589704E-6</v>
      </c>
      <c r="S163" s="12">
        <f t="shared" si="47"/>
        <v>-6.4640663311859289E-2</v>
      </c>
      <c r="T163" s="9">
        <f t="shared" si="48"/>
        <v>1.5337697031431266</v>
      </c>
      <c r="U163" s="9">
        <f>Aly_mass_rate/Aly_Area/'Hydraulic Gradient'!T163</f>
        <v>2.1428365535654339</v>
      </c>
      <c r="V163" s="5">
        <f t="shared" si="49"/>
        <v>-0.30114501163119489</v>
      </c>
      <c r="W163" s="10">
        <f t="shared" si="50"/>
        <v>2.0972704602964347</v>
      </c>
      <c r="X163" s="9"/>
    </row>
    <row r="164" spans="1:24" x14ac:dyDescent="0.3">
      <c r="A164" s="4">
        <f t="shared" si="51"/>
        <v>1610</v>
      </c>
      <c r="B164" s="5">
        <v>0</v>
      </c>
      <c r="C164" s="16">
        <f t="shared" si="52"/>
        <v>24965.446104411469</v>
      </c>
      <c r="D164" s="4">
        <f t="shared" si="41"/>
        <v>0</v>
      </c>
      <c r="E164" s="5">
        <f t="shared" si="53"/>
        <v>0.21464725948720087</v>
      </c>
      <c r="F164" s="6">
        <f t="shared" si="57"/>
        <v>1.855021920967419E-5</v>
      </c>
      <c r="G164" s="15">
        <f t="shared" si="58"/>
        <v>532.35718304970896</v>
      </c>
      <c r="H164" s="11">
        <f t="shared" si="42"/>
        <v>9.6414153996827054E-2</v>
      </c>
      <c r="I164" s="12">
        <f t="shared" si="54"/>
        <v>3.7411043680318665E-5</v>
      </c>
      <c r="J164" s="7">
        <f t="shared" si="43"/>
        <v>1.5336723552914111</v>
      </c>
      <c r="K164" s="8">
        <f>ESI_mass_rate/ESI_Area/'Hydraulic Gradient'!J164</f>
        <v>2.1429725673198363</v>
      </c>
      <c r="L164" s="16">
        <f t="shared" si="55"/>
        <v>24965.44759426573</v>
      </c>
      <c r="M164" s="4">
        <f t="shared" si="44"/>
        <v>0</v>
      </c>
      <c r="N164" s="5">
        <f t="shared" si="45"/>
        <v>0.21463420118973958</v>
      </c>
      <c r="O164" s="6">
        <f t="shared" si="59"/>
        <v>1.5906681646489816E-5</v>
      </c>
      <c r="P164" s="15">
        <f t="shared" si="56"/>
        <v>530.42150657277523</v>
      </c>
      <c r="Q164" s="11">
        <f t="shared" si="46"/>
        <v>0</v>
      </c>
      <c r="R164" s="13">
        <f t="shared" si="60"/>
        <v>4.9450768173825416E-6</v>
      </c>
      <c r="S164" s="12">
        <f t="shared" si="47"/>
        <v>-6.4639475002712221E-2</v>
      </c>
      <c r="T164" s="9">
        <f t="shared" si="48"/>
        <v>1.5337662390116602</v>
      </c>
      <c r="U164" s="9">
        <f>Aly_mass_rate/Aly_Area/'Hydraulic Gradient'!T164</f>
        <v>2.1428413933300234</v>
      </c>
      <c r="V164" s="5">
        <f t="shared" si="49"/>
        <v>-0.30113879579987152</v>
      </c>
      <c r="W164" s="10">
        <f t="shared" si="50"/>
        <v>2.0973140603247673</v>
      </c>
      <c r="X164" s="9"/>
    </row>
    <row r="165" spans="1:24" x14ac:dyDescent="0.3">
      <c r="A165" s="4">
        <f t="shared" si="51"/>
        <v>1620</v>
      </c>
      <c r="B165" s="5">
        <v>0</v>
      </c>
      <c r="C165" s="16">
        <f t="shared" si="52"/>
        <v>24965.231438036815</v>
      </c>
      <c r="D165" s="4">
        <f t="shared" si="41"/>
        <v>0</v>
      </c>
      <c r="E165" s="5">
        <f t="shared" si="53"/>
        <v>0.2146478248156192</v>
      </c>
      <c r="F165" s="6">
        <f t="shared" si="57"/>
        <v>1.8549838726492699E-5</v>
      </c>
      <c r="G165" s="15">
        <f t="shared" si="58"/>
        <v>532.43367922049504</v>
      </c>
      <c r="H165" s="11">
        <f t="shared" si="42"/>
        <v>9.6414661860128842E-2</v>
      </c>
      <c r="I165" s="12">
        <f t="shared" si="54"/>
        <v>3.7410276343137273E-5</v>
      </c>
      <c r="J165" s="7">
        <f t="shared" si="43"/>
        <v>1.5336683160774018</v>
      </c>
      <c r="K165" s="8">
        <f>ESI_mass_rate/ESI_Area/'Hydraulic Gradient'!J165</f>
        <v>2.1429782112551807</v>
      </c>
      <c r="L165" s="16">
        <f t="shared" si="55"/>
        <v>24965.232943673316</v>
      </c>
      <c r="M165" s="4">
        <f t="shared" si="44"/>
        <v>0</v>
      </c>
      <c r="N165" s="5">
        <f t="shared" si="45"/>
        <v>0.21463468595793386</v>
      </c>
      <c r="O165" s="6">
        <f t="shared" si="59"/>
        <v>1.5906456373473866E-5</v>
      </c>
      <c r="P165" s="15">
        <f t="shared" si="56"/>
        <v>530.48613991461934</v>
      </c>
      <c r="Q165" s="11">
        <f t="shared" si="46"/>
        <v>0</v>
      </c>
      <c r="R165" s="13">
        <f t="shared" si="60"/>
        <v>4.9449151501641634E-6</v>
      </c>
      <c r="S165" s="12">
        <f t="shared" si="47"/>
        <v>-6.4638286759293409E-2</v>
      </c>
      <c r="T165" s="9">
        <f t="shared" si="48"/>
        <v>1.5337627749448992</v>
      </c>
      <c r="U165" s="9">
        <f>Aly_mass_rate/Aly_Area/'Hydraulic Gradient'!T165</f>
        <v>2.142846233026074</v>
      </c>
      <c r="V165" s="5">
        <f t="shared" si="49"/>
        <v>-0.3011325803130292</v>
      </c>
      <c r="W165" s="10">
        <f t="shared" si="50"/>
        <v>2.0973576597481483</v>
      </c>
      <c r="X165" s="9"/>
    </row>
    <row r="166" spans="1:24" x14ac:dyDescent="0.3">
      <c r="A166" s="4">
        <f t="shared" si="51"/>
        <v>1630</v>
      </c>
      <c r="B166" s="5">
        <v>0</v>
      </c>
      <c r="C166" s="16">
        <f t="shared" si="52"/>
        <v>24965.016771097224</v>
      </c>
      <c r="D166" s="4">
        <f t="shared" si="41"/>
        <v>0</v>
      </c>
      <c r="E166" s="5">
        <f t="shared" si="53"/>
        <v>0.21464839013244291</v>
      </c>
      <c r="F166" s="6">
        <f t="shared" si="57"/>
        <v>1.8549458278340445E-5</v>
      </c>
      <c r="G166" s="15">
        <f t="shared" si="58"/>
        <v>532.51017344604247</v>
      </c>
      <c r="H166" s="11">
        <f t="shared" si="42"/>
        <v>9.6415169714352128E-2</v>
      </c>
      <c r="I166" s="12">
        <f t="shared" si="54"/>
        <v>3.7409509076600896E-5</v>
      </c>
      <c r="J166" s="7">
        <f t="shared" si="43"/>
        <v>1.5336642769675062</v>
      </c>
      <c r="K166" s="8">
        <f>ESI_mass_rate/ESI_Area/'Hydraulic Gradient'!J166</f>
        <v>2.142983855074776</v>
      </c>
      <c r="L166" s="16">
        <f t="shared" si="55"/>
        <v>24965.018292596364</v>
      </c>
      <c r="M166" s="4">
        <f t="shared" si="44"/>
        <v>0</v>
      </c>
      <c r="N166" s="5">
        <f t="shared" si="45"/>
        <v>0.21463517071926291</v>
      </c>
      <c r="O166" s="6">
        <f t="shared" si="59"/>
        <v>1.590623111213432E-5</v>
      </c>
      <c r="P166" s="15">
        <f t="shared" si="56"/>
        <v>530.55077206844851</v>
      </c>
      <c r="Q166" s="11">
        <f t="shared" si="46"/>
        <v>0</v>
      </c>
      <c r="R166" s="13">
        <f t="shared" si="60"/>
        <v>4.9447534942491977E-6</v>
      </c>
      <c r="S166" s="12">
        <f t="shared" si="47"/>
        <v>-6.4637098582692148E-2</v>
      </c>
      <c r="T166" s="9">
        <f t="shared" si="48"/>
        <v>1.5337593109428396</v>
      </c>
      <c r="U166" s="9">
        <f>Aly_mass_rate/Aly_Area/'Hydraulic Gradient'!T166</f>
        <v>2.1428510726535905</v>
      </c>
      <c r="V166" s="5">
        <f t="shared" si="49"/>
        <v>-0.30112636517063596</v>
      </c>
      <c r="W166" s="10">
        <f t="shared" si="50"/>
        <v>2.0974012585666122</v>
      </c>
      <c r="X166" s="9"/>
    </row>
    <row r="167" spans="1:24" x14ac:dyDescent="0.3">
      <c r="A167" s="4">
        <f t="shared" si="51"/>
        <v>1640</v>
      </c>
      <c r="B167" s="5">
        <v>0</v>
      </c>
      <c r="C167" s="16">
        <f t="shared" si="52"/>
        <v>24964.802103592709</v>
      </c>
      <c r="D167" s="4">
        <f t="shared" si="41"/>
        <v>0</v>
      </c>
      <c r="E167" s="5">
        <f t="shared" si="53"/>
        <v>0.21464895543767279</v>
      </c>
      <c r="F167" s="6">
        <f t="shared" si="57"/>
        <v>1.8549077855000565E-5</v>
      </c>
      <c r="G167" s="15">
        <f t="shared" si="58"/>
        <v>532.58666572650566</v>
      </c>
      <c r="H167" s="11">
        <f t="shared" si="42"/>
        <v>9.6415677559497565E-2</v>
      </c>
      <c r="I167" s="12">
        <f t="shared" si="54"/>
        <v>3.7408741860104731E-5</v>
      </c>
      <c r="J167" s="7">
        <f t="shared" si="43"/>
        <v>1.5336602379617155</v>
      </c>
      <c r="K167" s="8">
        <f>ESI_mass_rate/ESI_Area/'Hydraulic Gradient'!J167</f>
        <v>2.1429894987786331</v>
      </c>
      <c r="L167" s="16">
        <f t="shared" si="55"/>
        <v>24964.803641034883</v>
      </c>
      <c r="M167" s="4">
        <f t="shared" si="44"/>
        <v>0</v>
      </c>
      <c r="N167" s="5">
        <f t="shared" si="45"/>
        <v>0.21463565547372745</v>
      </c>
      <c r="O167" s="6">
        <f t="shared" si="59"/>
        <v>1.5906005866849846E-5</v>
      </c>
      <c r="P167" s="15">
        <f t="shared" si="56"/>
        <v>530.6154030343273</v>
      </c>
      <c r="Q167" s="11">
        <f t="shared" si="46"/>
        <v>0</v>
      </c>
      <c r="R167" s="13">
        <f t="shared" si="60"/>
        <v>4.9445918509979182E-6</v>
      </c>
      <c r="S167" s="12">
        <f t="shared" si="47"/>
        <v>-6.4635910470711253E-2</v>
      </c>
      <c r="T167" s="9">
        <f t="shared" si="48"/>
        <v>1.5337558470054777</v>
      </c>
      <c r="U167" s="9">
        <f>Aly_mass_rate/Aly_Area/'Hydraulic Gradient'!T167</f>
        <v>2.1428559122125761</v>
      </c>
      <c r="V167" s="5">
        <f t="shared" si="49"/>
        <v>-0.30112015037266004</v>
      </c>
      <c r="W167" s="10">
        <f t="shared" si="50"/>
        <v>2.0974448567801942</v>
      </c>
      <c r="X167" s="9"/>
    </row>
    <row r="168" spans="1:24" x14ac:dyDescent="0.3">
      <c r="A168" s="4">
        <f t="shared" si="51"/>
        <v>1650</v>
      </c>
      <c r="B168" s="5">
        <v>0</v>
      </c>
      <c r="C168" s="16">
        <f t="shared" si="52"/>
        <v>24964.587435523281</v>
      </c>
      <c r="D168" s="4">
        <f t="shared" si="41"/>
        <v>0</v>
      </c>
      <c r="E168" s="5">
        <f t="shared" si="53"/>
        <v>0.21464952073130994</v>
      </c>
      <c r="F168" s="6">
        <f t="shared" si="57"/>
        <v>1.8548697468149471E-5</v>
      </c>
      <c r="G168" s="15">
        <f t="shared" si="58"/>
        <v>532.66315606202647</v>
      </c>
      <c r="H168" s="11">
        <f t="shared" si="42"/>
        <v>9.6416185395565984E-2</v>
      </c>
      <c r="I168" s="12">
        <f t="shared" si="54"/>
        <v>3.7407974717197108E-5</v>
      </c>
      <c r="J168" s="7">
        <f t="shared" si="43"/>
        <v>1.5336561990600224</v>
      </c>
      <c r="K168" s="8">
        <f>ESI_mass_rate/ESI_Area/'Hydraulic Gradient'!J168</f>
        <v>2.1429951423667593</v>
      </c>
      <c r="L168" s="16">
        <f t="shared" si="55"/>
        <v>24964.588988988879</v>
      </c>
      <c r="M168" s="4">
        <f t="shared" si="44"/>
        <v>0</v>
      </c>
      <c r="N168" s="5">
        <f t="shared" si="45"/>
        <v>0.21463614022132765</v>
      </c>
      <c r="O168" s="6">
        <f t="shared" si="59"/>
        <v>1.5905780631782229E-5</v>
      </c>
      <c r="P168" s="15">
        <f t="shared" si="56"/>
        <v>530.68003281232268</v>
      </c>
      <c r="Q168" s="11">
        <f t="shared" si="46"/>
        <v>0</v>
      </c>
      <c r="R168" s="13">
        <f t="shared" si="60"/>
        <v>4.9444302185945152E-6</v>
      </c>
      <c r="S168" s="12">
        <f t="shared" si="47"/>
        <v>-6.4634722425535474E-2</v>
      </c>
      <c r="T168" s="9">
        <f t="shared" si="48"/>
        <v>1.5337523831328101</v>
      </c>
      <c r="U168" s="9">
        <f>Aly_mass_rate/Aly_Area/'Hydraulic Gradient'!T168</f>
        <v>2.1428607517030356</v>
      </c>
      <c r="V168" s="5">
        <f t="shared" si="49"/>
        <v>-0.30111393591906965</v>
      </c>
      <c r="W168" s="10">
        <f t="shared" si="50"/>
        <v>2.0974884543889289</v>
      </c>
      <c r="X168" s="9"/>
    </row>
    <row r="169" spans="1:24" x14ac:dyDescent="0.3">
      <c r="A169" s="4">
        <f t="shared" si="51"/>
        <v>1660</v>
      </c>
      <c r="B169" s="5">
        <v>0</v>
      </c>
      <c r="C169" s="16">
        <f t="shared" si="52"/>
        <v>24964.372766888948</v>
      </c>
      <c r="D169" s="4">
        <f t="shared" si="41"/>
        <v>0</v>
      </c>
      <c r="E169" s="5">
        <f t="shared" si="53"/>
        <v>0.21465008601335503</v>
      </c>
      <c r="F169" s="6">
        <f t="shared" si="57"/>
        <v>1.8548317104651205E-5</v>
      </c>
      <c r="G169" s="15">
        <f t="shared" si="58"/>
        <v>532.73964445276079</v>
      </c>
      <c r="H169" s="11">
        <f t="shared" si="42"/>
        <v>9.6416693222558025E-2</v>
      </c>
      <c r="I169" s="12">
        <f t="shared" si="54"/>
        <v>3.7407207621386144E-5</v>
      </c>
      <c r="J169" s="7">
        <f t="shared" si="43"/>
        <v>1.5336521602624187</v>
      </c>
      <c r="K169" s="8">
        <f>ESI_mass_rate/ESI_Area/'Hydraulic Gradient'!J169</f>
        <v>2.1430007858391646</v>
      </c>
      <c r="L169" s="16">
        <f t="shared" si="55"/>
        <v>24964.374336458361</v>
      </c>
      <c r="M169" s="4">
        <f t="shared" si="44"/>
        <v>0</v>
      </c>
      <c r="N169" s="5">
        <f t="shared" si="45"/>
        <v>0.21463662496206407</v>
      </c>
      <c r="O169" s="6">
        <f t="shared" si="59"/>
        <v>1.5905555412769678E-5</v>
      </c>
      <c r="P169" s="15">
        <f t="shared" si="56"/>
        <v>530.74466140249899</v>
      </c>
      <c r="Q169" s="11">
        <f t="shared" si="46"/>
        <v>0</v>
      </c>
      <c r="R169" s="13">
        <f t="shared" si="60"/>
        <v>4.9442685988529436E-6</v>
      </c>
      <c r="S169" s="12">
        <f t="shared" si="47"/>
        <v>-6.4633534444967722E-2</v>
      </c>
      <c r="T169" s="9">
        <f t="shared" si="48"/>
        <v>1.5337489193248335</v>
      </c>
      <c r="U169" s="9">
        <f>Aly_mass_rate/Aly_Area/'Hydraulic Gradient'!T169</f>
        <v>2.1428655911249717</v>
      </c>
      <c r="V169" s="5">
        <f t="shared" si="49"/>
        <v>-0.30110772180983303</v>
      </c>
      <c r="W169" s="10">
        <f t="shared" si="50"/>
        <v>2.0975320513928515</v>
      </c>
      <c r="X169" s="9"/>
    </row>
    <row r="170" spans="1:24" x14ac:dyDescent="0.3">
      <c r="A170" s="4">
        <f t="shared" si="51"/>
        <v>1670</v>
      </c>
      <c r="B170" s="5">
        <v>0</v>
      </c>
      <c r="C170" s="16">
        <f t="shared" si="52"/>
        <v>24964.158097689728</v>
      </c>
      <c r="D170" s="4">
        <f t="shared" si="41"/>
        <v>0</v>
      </c>
      <c r="E170" s="5">
        <f t="shared" si="53"/>
        <v>0.21465065128380909</v>
      </c>
      <c r="F170" s="6">
        <f t="shared" si="57"/>
        <v>1.8547936774722623E-5</v>
      </c>
      <c r="G170" s="15">
        <f t="shared" si="58"/>
        <v>532.81613089885366</v>
      </c>
      <c r="H170" s="11">
        <f t="shared" si="42"/>
        <v>9.6417201040474465E-2</v>
      </c>
      <c r="I170" s="12">
        <f t="shared" si="54"/>
        <v>3.7406440593276653E-5</v>
      </c>
      <c r="J170" s="7">
        <f t="shared" si="43"/>
        <v>1.5336481215688966</v>
      </c>
      <c r="K170" s="8">
        <f>ESI_mass_rate/ESI_Area/'Hydraulic Gradient'!J170</f>
        <v>2.1430064291958577</v>
      </c>
      <c r="L170" s="16">
        <f t="shared" si="55"/>
        <v>24964.159683443333</v>
      </c>
      <c r="M170" s="4">
        <f t="shared" si="44"/>
        <v>0</v>
      </c>
      <c r="N170" s="5">
        <f t="shared" si="45"/>
        <v>0.21463710969593688</v>
      </c>
      <c r="O170" s="6">
        <f t="shared" si="59"/>
        <v>1.5905330202514441E-5</v>
      </c>
      <c r="P170" s="15">
        <f t="shared" si="56"/>
        <v>530.8092888049232</v>
      </c>
      <c r="Q170" s="11">
        <f t="shared" si="46"/>
        <v>0</v>
      </c>
      <c r="R170" s="13">
        <f t="shared" si="60"/>
        <v>4.9441069895037632E-6</v>
      </c>
      <c r="S170" s="12">
        <f t="shared" si="47"/>
        <v>-6.4632346531192639E-2</v>
      </c>
      <c r="T170" s="9">
        <f t="shared" si="48"/>
        <v>1.533745455581544</v>
      </c>
      <c r="U170" s="9">
        <f>Aly_mass_rate/Aly_Area/'Hydraulic Gradient'!T170</f>
        <v>2.1428704304783888</v>
      </c>
      <c r="V170" s="5">
        <f t="shared" si="49"/>
        <v>-0.3011015080449182</v>
      </c>
      <c r="W170" s="10">
        <f t="shared" si="50"/>
        <v>2.0975756477919956</v>
      </c>
      <c r="X170" s="9"/>
    </row>
    <row r="171" spans="1:24" x14ac:dyDescent="0.3">
      <c r="A171" s="4">
        <f t="shared" si="51"/>
        <v>1680</v>
      </c>
      <c r="B171" s="5">
        <v>0</v>
      </c>
      <c r="C171" s="16">
        <f t="shared" si="52"/>
        <v>24963.943427925627</v>
      </c>
      <c r="D171" s="4">
        <f t="shared" si="41"/>
        <v>0</v>
      </c>
      <c r="E171" s="5">
        <f t="shared" si="53"/>
        <v>0.21465121654267302</v>
      </c>
      <c r="F171" s="6">
        <f t="shared" si="57"/>
        <v>1.8547556472525517E-5</v>
      </c>
      <c r="G171" s="15">
        <f t="shared" si="58"/>
        <v>532.89261540045618</v>
      </c>
      <c r="H171" s="11">
        <f t="shared" si="42"/>
        <v>9.6417708849316025E-2</v>
      </c>
      <c r="I171" s="12">
        <f t="shared" si="54"/>
        <v>3.7405673621094443E-5</v>
      </c>
      <c r="J171" s="7">
        <f t="shared" si="43"/>
        <v>1.5336440829794478</v>
      </c>
      <c r="K171" s="8">
        <f>ESI_mass_rate/ESI_Area/'Hydraulic Gradient'!J171</f>
        <v>2.1430120724368478</v>
      </c>
      <c r="L171" s="16">
        <f t="shared" si="55"/>
        <v>24963.945029943807</v>
      </c>
      <c r="M171" s="4">
        <f t="shared" si="44"/>
        <v>0</v>
      </c>
      <c r="N171" s="5">
        <f t="shared" si="45"/>
        <v>0.21463759442294661</v>
      </c>
      <c r="O171" s="6">
        <f t="shared" si="59"/>
        <v>1.5905105006854717E-5</v>
      </c>
      <c r="P171" s="15">
        <f t="shared" si="56"/>
        <v>530.87391501965976</v>
      </c>
      <c r="Q171" s="11">
        <f t="shared" si="46"/>
        <v>0</v>
      </c>
      <c r="R171" s="13">
        <f t="shared" si="60"/>
        <v>4.9439453923608857E-6</v>
      </c>
      <c r="S171" s="12">
        <f t="shared" si="47"/>
        <v>-6.4631158682013287E-2</v>
      </c>
      <c r="T171" s="9">
        <f t="shared" si="48"/>
        <v>1.533741991902938</v>
      </c>
      <c r="U171" s="9">
        <f>Aly_mass_rate/Aly_Area/'Hydraulic Gradient'!T171</f>
        <v>2.1428752697632909</v>
      </c>
      <c r="V171" s="5">
        <f t="shared" si="49"/>
        <v>-0.30109529462429363</v>
      </c>
      <c r="W171" s="10">
        <f t="shared" si="50"/>
        <v>2.0976192435863972</v>
      </c>
      <c r="X171" s="9"/>
    </row>
    <row r="172" spans="1:24" x14ac:dyDescent="0.3">
      <c r="A172" s="4">
        <f t="shared" si="51"/>
        <v>1690</v>
      </c>
      <c r="B172" s="5">
        <v>0</v>
      </c>
      <c r="C172" s="16">
        <f t="shared" si="52"/>
        <v>24963.728757596662</v>
      </c>
      <c r="D172" s="4">
        <f t="shared" si="41"/>
        <v>0</v>
      </c>
      <c r="E172" s="5">
        <f t="shared" si="53"/>
        <v>0.2146517817899477</v>
      </c>
      <c r="F172" s="6">
        <f t="shared" si="57"/>
        <v>1.8547176200978996E-5</v>
      </c>
      <c r="G172" s="15">
        <f t="shared" si="58"/>
        <v>532.96909795771649</v>
      </c>
      <c r="H172" s="11">
        <f t="shared" si="42"/>
        <v>9.6418216649083441E-2</v>
      </c>
      <c r="I172" s="12">
        <f t="shared" si="54"/>
        <v>3.7404906710726611E-5</v>
      </c>
      <c r="J172" s="7">
        <f t="shared" si="43"/>
        <v>1.5336400444940643</v>
      </c>
      <c r="K172" s="8">
        <f>ESI_mass_rate/ESI_Area/'Hydraulic Gradient'!J172</f>
        <v>2.1430177155621446</v>
      </c>
      <c r="L172" s="16">
        <f t="shared" si="55"/>
        <v>24963.730375959785</v>
      </c>
      <c r="M172" s="4">
        <f t="shared" si="44"/>
        <v>0</v>
      </c>
      <c r="N172" s="5">
        <f t="shared" si="45"/>
        <v>0.21463807914309363</v>
      </c>
      <c r="O172" s="6">
        <f t="shared" si="59"/>
        <v>1.5904879824330957E-5</v>
      </c>
      <c r="P172" s="15">
        <f t="shared" si="56"/>
        <v>530.93854004677564</v>
      </c>
      <c r="Q172" s="11">
        <f t="shared" si="46"/>
        <v>0</v>
      </c>
      <c r="R172" s="13">
        <f t="shared" si="60"/>
        <v>4.9437838069696985E-6</v>
      </c>
      <c r="S172" s="12">
        <f t="shared" si="47"/>
        <v>-6.4629970899614197E-2</v>
      </c>
      <c r="T172" s="9">
        <f t="shared" si="48"/>
        <v>1.5337385282890121</v>
      </c>
      <c r="U172" s="9">
        <f>Aly_mass_rate/Aly_Area/'Hydraulic Gradient'!T172</f>
        <v>2.1428801089796821</v>
      </c>
      <c r="V172" s="5">
        <f t="shared" si="49"/>
        <v>-0.30108908154792741</v>
      </c>
      <c r="W172" s="10">
        <f t="shared" si="50"/>
        <v>2.0976628387760901</v>
      </c>
      <c r="X172" s="9"/>
    </row>
    <row r="173" spans="1:24" x14ac:dyDescent="0.3">
      <c r="A173" s="4">
        <f t="shared" si="51"/>
        <v>1700</v>
      </c>
      <c r="B173" s="5">
        <v>0</v>
      </c>
      <c r="C173" s="16">
        <f t="shared" si="52"/>
        <v>24963.514086702842</v>
      </c>
      <c r="D173" s="4">
        <f t="shared" si="41"/>
        <v>0</v>
      </c>
      <c r="E173" s="5">
        <f t="shared" si="53"/>
        <v>0.21465234702563413</v>
      </c>
      <c r="F173" s="6">
        <f t="shared" si="57"/>
        <v>1.8546795961542599E-5</v>
      </c>
      <c r="G173" s="15">
        <f t="shared" si="58"/>
        <v>533.04557857078089</v>
      </c>
      <c r="H173" s="11">
        <f t="shared" si="42"/>
        <v>9.641872443977749E-2</v>
      </c>
      <c r="I173" s="12">
        <f t="shared" si="54"/>
        <v>3.7404139865116704E-5</v>
      </c>
      <c r="J173" s="7">
        <f t="shared" si="43"/>
        <v>1.5336360061127385</v>
      </c>
      <c r="K173" s="8">
        <f>ESI_mass_rate/ESI_Area/'Hydraulic Gradient'!J173</f>
        <v>2.1430233585717562</v>
      </c>
      <c r="L173" s="16">
        <f t="shared" si="55"/>
        <v>24963.515721491276</v>
      </c>
      <c r="M173" s="4">
        <f t="shared" si="44"/>
        <v>0</v>
      </c>
      <c r="N173" s="5">
        <f t="shared" si="45"/>
        <v>0.21463856385637833</v>
      </c>
      <c r="O173" s="6">
        <f t="shared" si="59"/>
        <v>1.5904654654943159E-5</v>
      </c>
      <c r="P173" s="15">
        <f t="shared" si="56"/>
        <v>531.00316388633632</v>
      </c>
      <c r="Q173" s="11">
        <f t="shared" si="46"/>
        <v>0</v>
      </c>
      <c r="R173" s="13">
        <f t="shared" si="60"/>
        <v>4.9436222333292884E-6</v>
      </c>
      <c r="S173" s="12">
        <f t="shared" si="47"/>
        <v>-6.4628783182893806E-2</v>
      </c>
      <c r="T173" s="9">
        <f t="shared" si="48"/>
        <v>1.5337350647397625</v>
      </c>
      <c r="U173" s="9">
        <f>Aly_mass_rate/Aly_Area/'Hydraulic Gradient'!T173</f>
        <v>2.1428849481275662</v>
      </c>
      <c r="V173" s="5">
        <f t="shared" si="49"/>
        <v>-0.30108286881578772</v>
      </c>
      <c r="W173" s="10">
        <f t="shared" si="50"/>
        <v>2.0977064333611102</v>
      </c>
      <c r="X173" s="9"/>
    </row>
    <row r="174" spans="1:24" x14ac:dyDescent="0.3">
      <c r="A174" s="4">
        <f t="shared" si="51"/>
        <v>1710</v>
      </c>
      <c r="B174" s="5">
        <v>0</v>
      </c>
      <c r="C174" s="16">
        <f t="shared" si="52"/>
        <v>24963.299415244175</v>
      </c>
      <c r="D174" s="4">
        <f t="shared" si="41"/>
        <v>0</v>
      </c>
      <c r="E174" s="5">
        <f t="shared" si="53"/>
        <v>0.2146529122497331</v>
      </c>
      <c r="F174" s="6">
        <f t="shared" si="57"/>
        <v>1.8546415748378139E-5</v>
      </c>
      <c r="G174" s="15">
        <f t="shared" si="58"/>
        <v>533.12205723980207</v>
      </c>
      <c r="H174" s="11">
        <f t="shared" si="42"/>
        <v>9.6419232221398865E-2</v>
      </c>
      <c r="I174" s="12">
        <f t="shared" si="54"/>
        <v>3.7403373072490551E-5</v>
      </c>
      <c r="J174" s="7">
        <f t="shared" si="43"/>
        <v>1.5336319678354622</v>
      </c>
      <c r="K174" s="8">
        <f>ESI_mass_rate/ESI_Area/'Hydraulic Gradient'!J174</f>
        <v>2.1430290014656928</v>
      </c>
      <c r="L174" s="16">
        <f t="shared" si="55"/>
        <v>24963.301066538286</v>
      </c>
      <c r="M174" s="4">
        <f t="shared" si="44"/>
        <v>0</v>
      </c>
      <c r="N174" s="5">
        <f t="shared" si="45"/>
        <v>0.21463904856280122</v>
      </c>
      <c r="O174" s="6">
        <f t="shared" si="59"/>
        <v>1.5904429498691324E-5</v>
      </c>
      <c r="P174" s="15">
        <f t="shared" si="56"/>
        <v>531.06778653840752</v>
      </c>
      <c r="Q174" s="11">
        <f t="shared" si="46"/>
        <v>0</v>
      </c>
      <c r="R174" s="13">
        <f t="shared" si="60"/>
        <v>4.9434606714387465E-6</v>
      </c>
      <c r="S174" s="12">
        <f t="shared" si="47"/>
        <v>-6.4627595531845924E-2</v>
      </c>
      <c r="T174" s="9">
        <f t="shared" si="48"/>
        <v>1.5337316012551858</v>
      </c>
      <c r="U174" s="9">
        <f>Aly_mass_rate/Aly_Area/'Hydraulic Gradient'!T174</f>
        <v>2.1428897872069474</v>
      </c>
      <c r="V174" s="5">
        <f t="shared" si="49"/>
        <v>-0.30107665642784281</v>
      </c>
      <c r="W174" s="10">
        <f t="shared" si="50"/>
        <v>2.0977500273414913</v>
      </c>
      <c r="X174" s="9"/>
    </row>
    <row r="175" spans="1:24" x14ac:dyDescent="0.3">
      <c r="A175" s="4">
        <f t="shared" si="51"/>
        <v>1720</v>
      </c>
      <c r="B175" s="5">
        <v>0</v>
      </c>
      <c r="C175" s="16">
        <f t="shared" si="52"/>
        <v>24963.084743220679</v>
      </c>
      <c r="D175" s="4">
        <f t="shared" si="41"/>
        <v>0</v>
      </c>
      <c r="E175" s="5">
        <f t="shared" si="53"/>
        <v>0.21465347746224578</v>
      </c>
      <c r="F175" s="6">
        <f t="shared" si="57"/>
        <v>1.8546035568783357E-5</v>
      </c>
      <c r="G175" s="15">
        <f t="shared" si="58"/>
        <v>533.19853396492499</v>
      </c>
      <c r="H175" s="11">
        <f t="shared" si="42"/>
        <v>9.6419739993948372E-2</v>
      </c>
      <c r="I175" s="12">
        <f t="shared" si="54"/>
        <v>3.7402606347565858E-5</v>
      </c>
      <c r="J175" s="7">
        <f t="shared" si="43"/>
        <v>1.5336279296622275</v>
      </c>
      <c r="K175" s="8">
        <f>ESI_mass_rate/ESI_Area/'Hydraulic Gradient'!J175</f>
        <v>2.1430346442439618</v>
      </c>
      <c r="L175" s="16">
        <f t="shared" si="55"/>
        <v>24963.08641110082</v>
      </c>
      <c r="M175" s="4">
        <f t="shared" si="44"/>
        <v>0</v>
      </c>
      <c r="N175" s="5">
        <f t="shared" si="45"/>
        <v>0.21463953326236254</v>
      </c>
      <c r="O175" s="6">
        <f t="shared" si="59"/>
        <v>1.5904204355575453E-5</v>
      </c>
      <c r="P175" s="15">
        <f t="shared" si="56"/>
        <v>531.13240800305596</v>
      </c>
      <c r="Q175" s="11">
        <f t="shared" si="46"/>
        <v>0</v>
      </c>
      <c r="R175" s="13">
        <f t="shared" si="60"/>
        <v>4.9432991212971598E-6</v>
      </c>
      <c r="S175" s="12">
        <f t="shared" si="47"/>
        <v>-6.4626407947559666E-2</v>
      </c>
      <c r="T175" s="9">
        <f t="shared" si="48"/>
        <v>1.5337281378352785</v>
      </c>
      <c r="U175" s="9">
        <f>Aly_mass_rate/Aly_Area/'Hydraulic Gradient'!T175</f>
        <v>2.1428946262178288</v>
      </c>
      <c r="V175" s="5">
        <f t="shared" si="49"/>
        <v>-0.30107044438406094</v>
      </c>
      <c r="W175" s="10">
        <f t="shared" si="50"/>
        <v>2.0977936207172685</v>
      </c>
      <c r="X175" s="9"/>
    </row>
    <row r="176" spans="1:24" x14ac:dyDescent="0.3">
      <c r="A176" s="4">
        <f t="shared" si="51"/>
        <v>1730</v>
      </c>
      <c r="B176" s="5">
        <v>0</v>
      </c>
      <c r="C176" s="16">
        <f t="shared" si="52"/>
        <v>24962.870070632362</v>
      </c>
      <c r="D176" s="4">
        <f t="shared" si="41"/>
        <v>0</v>
      </c>
      <c r="E176" s="5">
        <f t="shared" si="53"/>
        <v>0.21465404266317265</v>
      </c>
      <c r="F176" s="6">
        <f t="shared" si="57"/>
        <v>1.8545655414000958E-5</v>
      </c>
      <c r="G176" s="15">
        <f t="shared" si="58"/>
        <v>533.27500874630391</v>
      </c>
      <c r="H176" s="11">
        <f t="shared" si="42"/>
        <v>9.642024775742658E-2</v>
      </c>
      <c r="I176" s="12">
        <f t="shared" si="54"/>
        <v>3.7401839672681364E-5</v>
      </c>
      <c r="J176" s="7">
        <f t="shared" si="43"/>
        <v>1.5336238915930263</v>
      </c>
      <c r="K176" s="8">
        <f>ESI_mass_rate/ESI_Area/'Hydraulic Gradient'!J176</f>
        <v>2.1430402869065741</v>
      </c>
      <c r="L176" s="16">
        <f t="shared" si="55"/>
        <v>24962.871755178883</v>
      </c>
      <c r="M176" s="4">
        <f t="shared" si="44"/>
        <v>0</v>
      </c>
      <c r="N176" s="5">
        <f t="shared" si="45"/>
        <v>0.21464001795506263</v>
      </c>
      <c r="O176" s="6">
        <f t="shared" si="59"/>
        <v>1.5903979222676446E-5</v>
      </c>
      <c r="P176" s="15">
        <f t="shared" si="56"/>
        <v>531.19702828034735</v>
      </c>
      <c r="Q176" s="11">
        <f t="shared" si="46"/>
        <v>0</v>
      </c>
      <c r="R176" s="13">
        <f t="shared" si="60"/>
        <v>4.9431375819963301E-6</v>
      </c>
      <c r="S176" s="12">
        <f t="shared" si="47"/>
        <v>-6.4625220428933483E-2</v>
      </c>
      <c r="T176" s="9">
        <f t="shared" si="48"/>
        <v>1.5337246744800368</v>
      </c>
      <c r="U176" s="9">
        <f>Aly_mass_rate/Aly_Area/'Hydraulic Gradient'!T176</f>
        <v>2.1428994651602151</v>
      </c>
      <c r="V176" s="5">
        <f t="shared" si="49"/>
        <v>-0.30106423268441029</v>
      </c>
      <c r="W176" s="10">
        <f t="shared" si="50"/>
        <v>2.0978372134884773</v>
      </c>
      <c r="X176" s="9"/>
    </row>
    <row r="177" spans="1:24" x14ac:dyDescent="0.3">
      <c r="A177" s="4">
        <f t="shared" si="51"/>
        <v>1740</v>
      </c>
      <c r="B177" s="5">
        <v>0</v>
      </c>
      <c r="C177" s="16">
        <f t="shared" si="52"/>
        <v>24962.655397479237</v>
      </c>
      <c r="D177" s="4">
        <f t="shared" si="41"/>
        <v>0</v>
      </c>
      <c r="E177" s="5">
        <f t="shared" si="53"/>
        <v>0.21465460785251497</v>
      </c>
      <c r="F177" s="6">
        <f t="shared" si="57"/>
        <v>1.8545275294247786E-5</v>
      </c>
      <c r="G177" s="15">
        <f t="shared" si="58"/>
        <v>533.35148158408197</v>
      </c>
      <c r="H177" s="11">
        <f t="shared" si="42"/>
        <v>9.6420755511834377E-2</v>
      </c>
      <c r="I177" s="12">
        <f t="shared" si="54"/>
        <v>3.7401073068441878E-5</v>
      </c>
      <c r="J177" s="7">
        <f t="shared" si="43"/>
        <v>1.5336198536278509</v>
      </c>
      <c r="K177" s="8">
        <f>ESI_mass_rate/ESI_Area/'Hydraulic Gradient'!J177</f>
        <v>2.1430459294535371</v>
      </c>
      <c r="L177" s="16">
        <f t="shared" si="55"/>
        <v>24962.657098772488</v>
      </c>
      <c r="M177" s="4">
        <f t="shared" si="44"/>
        <v>0</v>
      </c>
      <c r="N177" s="5">
        <f t="shared" si="45"/>
        <v>0.21464050264090204</v>
      </c>
      <c r="O177" s="6">
        <f t="shared" si="59"/>
        <v>1.5903754105832497E-5</v>
      </c>
      <c r="P177" s="15">
        <f t="shared" si="56"/>
        <v>531.26164737034617</v>
      </c>
      <c r="Q177" s="11">
        <f t="shared" si="46"/>
        <v>0</v>
      </c>
      <c r="R177" s="13">
        <f t="shared" si="60"/>
        <v>4.9429760553499415E-6</v>
      </c>
      <c r="S177" s="12">
        <f t="shared" si="47"/>
        <v>-6.4624032974865936E-2</v>
      </c>
      <c r="T177" s="9">
        <f t="shared" si="48"/>
        <v>1.5337212111894569</v>
      </c>
      <c r="U177" s="9">
        <f>Aly_mass_rate/Aly_Area/'Hydraulic Gradient'!T177</f>
        <v>2.14290430403411</v>
      </c>
      <c r="V177" s="5">
        <f t="shared" si="49"/>
        <v>-0.30105802132885895</v>
      </c>
      <c r="W177" s="10">
        <f t="shared" si="50"/>
        <v>2.0978808056551523</v>
      </c>
      <c r="X177" s="9"/>
    </row>
    <row r="178" spans="1:24" x14ac:dyDescent="0.3">
      <c r="A178" s="4">
        <f t="shared" si="51"/>
        <v>1750</v>
      </c>
      <c r="B178" s="5">
        <v>0</v>
      </c>
      <c r="C178" s="16">
        <f t="shared" si="52"/>
        <v>24962.440723761312</v>
      </c>
      <c r="D178" s="4">
        <f t="shared" si="41"/>
        <v>0</v>
      </c>
      <c r="E178" s="5">
        <f t="shared" si="53"/>
        <v>0.21465517303027334</v>
      </c>
      <c r="F178" s="6">
        <f t="shared" si="57"/>
        <v>1.8544895199306994E-5</v>
      </c>
      <c r="G178" s="15">
        <f t="shared" si="58"/>
        <v>533.4279524784132</v>
      </c>
      <c r="H178" s="11">
        <f t="shared" si="42"/>
        <v>9.6421263257172388E-2</v>
      </c>
      <c r="I178" s="12">
        <f t="shared" si="54"/>
        <v>3.7400306514242598E-5</v>
      </c>
      <c r="J178" s="7">
        <f t="shared" si="43"/>
        <v>1.5336158157666933</v>
      </c>
      <c r="K178" s="8">
        <f>ESI_mass_rate/ESI_Area/'Hydraulic Gradient'!J178</f>
        <v>2.1430515718848611</v>
      </c>
      <c r="L178" s="16">
        <f t="shared" si="55"/>
        <v>24962.442441881638</v>
      </c>
      <c r="M178" s="4">
        <f t="shared" si="44"/>
        <v>0</v>
      </c>
      <c r="N178" s="5">
        <f t="shared" si="45"/>
        <v>0.21464098731988104</v>
      </c>
      <c r="O178" s="6">
        <f t="shared" si="59"/>
        <v>1.5903529000664969E-5</v>
      </c>
      <c r="P178" s="15">
        <f t="shared" si="56"/>
        <v>531.32626527311925</v>
      </c>
      <c r="Q178" s="11">
        <f t="shared" si="46"/>
        <v>0</v>
      </c>
      <c r="R178" s="13">
        <f t="shared" si="60"/>
        <v>4.9428145399961478E-6</v>
      </c>
      <c r="S178" s="12">
        <f t="shared" si="47"/>
        <v>-6.4622845587541389E-2</v>
      </c>
      <c r="T178" s="9">
        <f t="shared" si="48"/>
        <v>1.5337177479635358</v>
      </c>
      <c r="U178" s="9">
        <f>Aly_mass_rate/Aly_Area/'Hydraulic Gradient'!T178</f>
        <v>2.1429091428395175</v>
      </c>
      <c r="V178" s="5">
        <f t="shared" si="49"/>
        <v>-0.30105181031737532</v>
      </c>
      <c r="W178" s="10">
        <f t="shared" si="50"/>
        <v>2.0979243972173278</v>
      </c>
      <c r="X178" s="9"/>
    </row>
    <row r="179" spans="1:24" x14ac:dyDescent="0.3">
      <c r="A179" s="4">
        <f t="shared" si="51"/>
        <v>1760</v>
      </c>
      <c r="B179" s="5">
        <v>0</v>
      </c>
      <c r="C179" s="16">
        <f t="shared" si="52"/>
        <v>24962.226049478599</v>
      </c>
      <c r="D179" s="4">
        <f t="shared" si="41"/>
        <v>0</v>
      </c>
      <c r="E179" s="5">
        <f t="shared" si="53"/>
        <v>0.21465573819644901</v>
      </c>
      <c r="F179" s="6">
        <f t="shared" si="57"/>
        <v>1.8544515137935883E-5</v>
      </c>
      <c r="G179" s="15">
        <f t="shared" si="58"/>
        <v>533.50442142944235</v>
      </c>
      <c r="H179" s="11">
        <f t="shared" si="42"/>
        <v>9.642177099344143E-2</v>
      </c>
      <c r="I179" s="12">
        <f t="shared" si="54"/>
        <v>3.7399540027744784E-5</v>
      </c>
      <c r="J179" s="7">
        <f t="shared" si="43"/>
        <v>1.5336117780095453</v>
      </c>
      <c r="K179" s="8">
        <f>ESI_mass_rate/ESI_Area/'Hydraulic Gradient'!J179</f>
        <v>2.1430572142005548</v>
      </c>
      <c r="L179" s="16">
        <f t="shared" si="55"/>
        <v>24962.22778450634</v>
      </c>
      <c r="M179" s="4">
        <f t="shared" si="44"/>
        <v>0</v>
      </c>
      <c r="N179" s="5">
        <f t="shared" si="45"/>
        <v>0.21464147199200018</v>
      </c>
      <c r="O179" s="6">
        <f t="shared" si="59"/>
        <v>1.5903303908633397E-5</v>
      </c>
      <c r="P179" s="15">
        <f t="shared" si="56"/>
        <v>531.39088198873208</v>
      </c>
      <c r="Q179" s="11">
        <f t="shared" si="46"/>
        <v>0</v>
      </c>
      <c r="R179" s="13">
        <f t="shared" si="60"/>
        <v>4.9426530363876832E-6</v>
      </c>
      <c r="S179" s="12">
        <f t="shared" si="47"/>
        <v>-6.4621658265858389E-2</v>
      </c>
      <c r="T179" s="9">
        <f t="shared" si="48"/>
        <v>1.5337142848022693</v>
      </c>
      <c r="U179" s="9">
        <f>Aly_mass_rate/Aly_Area/'Hydraulic Gradient'!T179</f>
        <v>2.1429139815764415</v>
      </c>
      <c r="V179" s="5">
        <f t="shared" si="49"/>
        <v>-0.30104559964992766</v>
      </c>
      <c r="W179" s="10">
        <f t="shared" si="50"/>
        <v>2.0979679881750388</v>
      </c>
      <c r="X179" s="9"/>
    </row>
    <row r="180" spans="1:24" x14ac:dyDescent="0.3">
      <c r="A180" s="4">
        <f t="shared" si="51"/>
        <v>1770</v>
      </c>
      <c r="B180" s="5">
        <v>0</v>
      </c>
      <c r="C180" s="16">
        <f t="shared" si="52"/>
        <v>24962.011374631114</v>
      </c>
      <c r="D180" s="4">
        <f t="shared" si="41"/>
        <v>0</v>
      </c>
      <c r="E180" s="5">
        <f t="shared" si="53"/>
        <v>0.21465630335104277</v>
      </c>
      <c r="F180" s="6">
        <f t="shared" si="57"/>
        <v>1.8544135105755807E-5</v>
      </c>
      <c r="G180" s="15">
        <f t="shared" si="58"/>
        <v>533.58088843731889</v>
      </c>
      <c r="H180" s="11">
        <f t="shared" si="42"/>
        <v>9.6422278720642268E-2</v>
      </c>
      <c r="I180" s="12">
        <f t="shared" si="54"/>
        <v>3.7398773600117806E-5</v>
      </c>
      <c r="J180" s="7">
        <f t="shared" si="43"/>
        <v>1.5336077403563992</v>
      </c>
      <c r="K180" s="8">
        <f>ESI_mass_rate/ESI_Area/'Hydraulic Gradient'!J180</f>
        <v>2.1430628564006269</v>
      </c>
      <c r="L180" s="16">
        <f t="shared" si="55"/>
        <v>24962.013126646605</v>
      </c>
      <c r="M180" s="4">
        <f t="shared" si="44"/>
        <v>0</v>
      </c>
      <c r="N180" s="5">
        <f t="shared" si="45"/>
        <v>0.21464195665725977</v>
      </c>
      <c r="O180" s="6">
        <f t="shared" si="59"/>
        <v>1.5903078829737792E-5</v>
      </c>
      <c r="P180" s="15">
        <f t="shared" si="56"/>
        <v>531.45549751724934</v>
      </c>
      <c r="Q180" s="11">
        <f t="shared" si="46"/>
        <v>0</v>
      </c>
      <c r="R180" s="13">
        <f t="shared" si="60"/>
        <v>4.9424915445236395E-6</v>
      </c>
      <c r="S180" s="12">
        <f t="shared" si="47"/>
        <v>-6.4620471008715555E-2</v>
      </c>
      <c r="T180" s="9">
        <f t="shared" si="48"/>
        <v>1.5337108217056545</v>
      </c>
      <c r="U180" s="9">
        <f>Aly_mass_rate/Aly_Area/'Hydraulic Gradient'!T180</f>
        <v>2.1429188202448857</v>
      </c>
      <c r="V180" s="5">
        <f t="shared" si="49"/>
        <v>-0.30103938932648405</v>
      </c>
      <c r="W180" s="10">
        <f t="shared" si="50"/>
        <v>2.09801157852832</v>
      </c>
      <c r="X180" s="9"/>
    </row>
    <row r="181" spans="1:24" x14ac:dyDescent="0.3">
      <c r="A181" s="4">
        <f t="shared" si="51"/>
        <v>1780</v>
      </c>
      <c r="B181" s="5">
        <v>0</v>
      </c>
      <c r="C181" s="16">
        <f t="shared" si="52"/>
        <v>24961.796699218863</v>
      </c>
      <c r="D181" s="4">
        <f t="shared" si="41"/>
        <v>0</v>
      </c>
      <c r="E181" s="5">
        <f t="shared" si="53"/>
        <v>0.21465686849405538</v>
      </c>
      <c r="F181" s="6">
        <f t="shared" si="57"/>
        <v>1.8543755101307211E-5</v>
      </c>
      <c r="G181" s="15">
        <f t="shared" si="58"/>
        <v>533.65735350219393</v>
      </c>
      <c r="H181" s="11">
        <f t="shared" si="42"/>
        <v>9.6422786438775498E-2</v>
      </c>
      <c r="I181" s="12">
        <f t="shared" si="54"/>
        <v>3.7398007228418117E-5</v>
      </c>
      <c r="J181" s="7">
        <f t="shared" si="43"/>
        <v>1.5336037028072467</v>
      </c>
      <c r="K181" s="8">
        <f>ESI_mass_rate/ESI_Area/'Hydraulic Gradient'!J181</f>
        <v>2.143068498485087</v>
      </c>
      <c r="L181" s="16">
        <f t="shared" si="55"/>
        <v>24961.798468302437</v>
      </c>
      <c r="M181" s="4">
        <f t="shared" si="44"/>
        <v>0</v>
      </c>
      <c r="N181" s="5">
        <f t="shared" si="45"/>
        <v>0.21464244131566021</v>
      </c>
      <c r="O181" s="6">
        <f t="shared" si="59"/>
        <v>1.59028537625186E-5</v>
      </c>
      <c r="P181" s="15">
        <f t="shared" si="56"/>
        <v>531.52011185873755</v>
      </c>
      <c r="Q181" s="11">
        <f t="shared" si="46"/>
        <v>0</v>
      </c>
      <c r="R181" s="13">
        <f t="shared" si="60"/>
        <v>4.9423300639495032E-6</v>
      </c>
      <c r="S181" s="12">
        <f t="shared" si="47"/>
        <v>-6.4619283818297096E-2</v>
      </c>
      <c r="T181" s="9">
        <f t="shared" si="48"/>
        <v>1.5337073586736873</v>
      </c>
      <c r="U181" s="9">
        <f>Aly_mass_rate/Aly_Area/'Hydraulic Gradient'!T181</f>
        <v>2.1429236588448544</v>
      </c>
      <c r="V181" s="5">
        <f t="shared" si="49"/>
        <v>-0.30103317934701285</v>
      </c>
      <c r="W181" s="10">
        <f t="shared" si="50"/>
        <v>2.098055168277206</v>
      </c>
      <c r="X181" s="9"/>
    </row>
    <row r="182" spans="1:24" x14ac:dyDescent="0.3">
      <c r="A182" s="4">
        <f t="shared" si="51"/>
        <v>1790</v>
      </c>
      <c r="B182" s="5">
        <v>0</v>
      </c>
      <c r="C182" s="16">
        <f t="shared" si="52"/>
        <v>24961.582023241863</v>
      </c>
      <c r="D182" s="4">
        <f t="shared" si="41"/>
        <v>0</v>
      </c>
      <c r="E182" s="5">
        <f t="shared" si="53"/>
        <v>0.21465743362548786</v>
      </c>
      <c r="F182" s="6">
        <f t="shared" si="57"/>
        <v>1.8543375128968743E-5</v>
      </c>
      <c r="G182" s="15">
        <f t="shared" si="58"/>
        <v>533.73381662421343</v>
      </c>
      <c r="H182" s="11">
        <f t="shared" si="42"/>
        <v>9.6423294147841954E-2</v>
      </c>
      <c r="I182" s="12">
        <f t="shared" si="54"/>
        <v>3.7397240921476346E-5</v>
      </c>
      <c r="J182" s="7">
        <f t="shared" si="43"/>
        <v>1.53359966536208</v>
      </c>
      <c r="K182" s="8">
        <f>ESI_mass_rate/ESI_Area/'Hydraulic Gradient'!J182</f>
        <v>2.143074140453944</v>
      </c>
      <c r="L182" s="16">
        <f t="shared" si="55"/>
        <v>24961.583809473843</v>
      </c>
      <c r="M182" s="4">
        <f t="shared" si="44"/>
        <v>0</v>
      </c>
      <c r="N182" s="5">
        <f t="shared" si="45"/>
        <v>0.21464292596720175</v>
      </c>
      <c r="O182" s="6">
        <f t="shared" si="59"/>
        <v>1.5902628709894921E-5</v>
      </c>
      <c r="P182" s="15">
        <f t="shared" si="56"/>
        <v>531.58472501326241</v>
      </c>
      <c r="Q182" s="11">
        <f t="shared" si="46"/>
        <v>0</v>
      </c>
      <c r="R182" s="13">
        <f t="shared" si="60"/>
        <v>4.9421685955715782E-6</v>
      </c>
      <c r="S182" s="12">
        <f t="shared" si="47"/>
        <v>-6.4618096693501631E-2</v>
      </c>
      <c r="T182" s="9">
        <f t="shared" si="48"/>
        <v>1.5337038957063645</v>
      </c>
      <c r="U182" s="9">
        <f>Aly_mass_rate/Aly_Area/'Hydraulic Gradient'!T182</f>
        <v>2.1429284973763512</v>
      </c>
      <c r="V182" s="5">
        <f t="shared" si="49"/>
        <v>-0.30102696971148235</v>
      </c>
      <c r="W182" s="10">
        <f t="shared" si="50"/>
        <v>2.0980987574217318</v>
      </c>
      <c r="X182" s="9"/>
    </row>
    <row r="183" spans="1:24" x14ac:dyDescent="0.3">
      <c r="A183" s="4">
        <f t="shared" si="51"/>
        <v>1800</v>
      </c>
      <c r="B183" s="5">
        <v>0</v>
      </c>
      <c r="C183" s="16">
        <f t="shared" si="52"/>
        <v>24961.367346700121</v>
      </c>
      <c r="D183" s="4">
        <f t="shared" si="41"/>
        <v>0</v>
      </c>
      <c r="E183" s="5">
        <f t="shared" si="53"/>
        <v>0.21465799874534111</v>
      </c>
      <c r="F183" s="6">
        <f t="shared" si="57"/>
        <v>1.8542995185821303E-5</v>
      </c>
      <c r="G183" s="15">
        <f t="shared" si="58"/>
        <v>533.81027780352701</v>
      </c>
      <c r="H183" s="11">
        <f t="shared" si="42"/>
        <v>9.6423801847842369E-2</v>
      </c>
      <c r="I183" s="12">
        <f t="shared" si="54"/>
        <v>3.7396474673405412E-5</v>
      </c>
      <c r="J183" s="7">
        <f t="shared" si="43"/>
        <v>1.5335956280208913</v>
      </c>
      <c r="K183" s="8">
        <f>ESI_mass_rate/ESI_Area/'Hydraulic Gradient'!J183</f>
        <v>2.1430797823072067</v>
      </c>
      <c r="L183" s="16">
        <f t="shared" si="55"/>
        <v>24961.36915016083</v>
      </c>
      <c r="M183" s="4">
        <f t="shared" si="44"/>
        <v>0</v>
      </c>
      <c r="N183" s="5">
        <f t="shared" si="45"/>
        <v>0.21464341061188505</v>
      </c>
      <c r="O183" s="6">
        <f t="shared" si="59"/>
        <v>1.5902403668947655E-5</v>
      </c>
      <c r="P183" s="15">
        <f t="shared" si="56"/>
        <v>531.64933698088953</v>
      </c>
      <c r="Q183" s="11">
        <f t="shared" si="46"/>
        <v>0</v>
      </c>
      <c r="R183" s="13">
        <f t="shared" si="60"/>
        <v>4.9420071384817573E-6</v>
      </c>
      <c r="S183" s="12">
        <f t="shared" si="47"/>
        <v>-6.4616909634322997E-2</v>
      </c>
      <c r="T183" s="9">
        <f t="shared" si="48"/>
        <v>1.5337004328036821</v>
      </c>
      <c r="U183" s="9">
        <f>Aly_mass_rate/Aly_Area/'Hydraulic Gradient'!T183</f>
        <v>2.1429333358393801</v>
      </c>
      <c r="V183" s="5">
        <f t="shared" si="49"/>
        <v>-0.30102076041986076</v>
      </c>
      <c r="W183" s="10">
        <f t="shared" si="50"/>
        <v>2.0981423459619313</v>
      </c>
      <c r="X183" s="9"/>
    </row>
    <row r="184" spans="1:24" x14ac:dyDescent="0.3">
      <c r="A184" s="4">
        <f t="shared" si="51"/>
        <v>1810</v>
      </c>
      <c r="B184" s="5">
        <v>0</v>
      </c>
      <c r="C184" s="16">
        <f t="shared" si="52"/>
        <v>24961.152669593652</v>
      </c>
      <c r="D184" s="4">
        <f t="shared" si="41"/>
        <v>0</v>
      </c>
      <c r="E184" s="5">
        <f t="shared" si="53"/>
        <v>0.21465856385361609</v>
      </c>
      <c r="F184" s="6">
        <f t="shared" si="57"/>
        <v>1.8542615271864896E-5</v>
      </c>
      <c r="G184" s="15">
        <f t="shared" si="58"/>
        <v>533.88673704028383</v>
      </c>
      <c r="H184" s="11">
        <f t="shared" si="42"/>
        <v>9.6424309538777453E-2</v>
      </c>
      <c r="I184" s="12">
        <f t="shared" si="54"/>
        <v>3.7395708484205307E-5</v>
      </c>
      <c r="J184" s="7">
        <f t="shared" si="43"/>
        <v>1.5335915907836726</v>
      </c>
      <c r="K184" s="8">
        <f>ESI_mass_rate/ESI_Area/'Hydraulic Gradient'!J184</f>
        <v>2.1430854240448842</v>
      </c>
      <c r="L184" s="16">
        <f t="shared" si="55"/>
        <v>24961.154490363399</v>
      </c>
      <c r="M184" s="4">
        <f t="shared" si="44"/>
        <v>0</v>
      </c>
      <c r="N184" s="5">
        <f t="shared" si="45"/>
        <v>0.21464389524971031</v>
      </c>
      <c r="O184" s="6">
        <f t="shared" si="59"/>
        <v>1.5902178641136353E-5</v>
      </c>
      <c r="P184" s="15">
        <f t="shared" si="56"/>
        <v>531.71394776168688</v>
      </c>
      <c r="Q184" s="11">
        <f t="shared" si="46"/>
        <v>0</v>
      </c>
      <c r="R184" s="13">
        <f t="shared" si="60"/>
        <v>4.9418456931327329E-6</v>
      </c>
      <c r="S184" s="12">
        <f t="shared" si="47"/>
        <v>-6.4615722642945184E-2</v>
      </c>
      <c r="T184" s="9">
        <f t="shared" si="48"/>
        <v>1.5336969699656366</v>
      </c>
      <c r="U184" s="9">
        <f>Aly_mass_rate/Aly_Area/'Hydraulic Gradient'!T184</f>
        <v>2.1429381742339455</v>
      </c>
      <c r="V184" s="5">
        <f t="shared" si="49"/>
        <v>-0.30101455147211642</v>
      </c>
      <c r="W184" s="10">
        <f t="shared" si="50"/>
        <v>2.0981859338978404</v>
      </c>
      <c r="X184" s="9"/>
    </row>
    <row r="185" spans="1:24" x14ac:dyDescent="0.3">
      <c r="A185" s="4">
        <f t="shared" si="51"/>
        <v>1820</v>
      </c>
      <c r="B185" s="5">
        <v>0</v>
      </c>
      <c r="C185" s="16">
        <f t="shared" si="52"/>
        <v>24960.937991922467</v>
      </c>
      <c r="D185" s="4">
        <f t="shared" si="41"/>
        <v>0</v>
      </c>
      <c r="E185" s="5">
        <f t="shared" si="53"/>
        <v>0.21465912895031353</v>
      </c>
      <c r="F185" s="6">
        <f t="shared" si="57"/>
        <v>1.8542235387099518E-5</v>
      </c>
      <c r="G185" s="15">
        <f t="shared" si="58"/>
        <v>533.96319433463327</v>
      </c>
      <c r="H185" s="11">
        <f t="shared" si="42"/>
        <v>9.6424817220647885E-2</v>
      </c>
      <c r="I185" s="12">
        <f t="shared" si="54"/>
        <v>3.7394942353876052E-5</v>
      </c>
      <c r="J185" s="7">
        <f t="shared" si="43"/>
        <v>1.5335875536504158</v>
      </c>
      <c r="K185" s="8">
        <f>ESI_mass_rate/ESI_Area/'Hydraulic Gradient'!J185</f>
        <v>2.1430910656669862</v>
      </c>
      <c r="L185" s="16">
        <f t="shared" si="55"/>
        <v>24960.939830081563</v>
      </c>
      <c r="M185" s="4">
        <f t="shared" si="44"/>
        <v>0</v>
      </c>
      <c r="N185" s="5">
        <f t="shared" si="45"/>
        <v>0.21464437988067803</v>
      </c>
      <c r="O185" s="6">
        <f t="shared" si="59"/>
        <v>1.5901953627920563E-5</v>
      </c>
      <c r="P185" s="15">
        <f t="shared" si="56"/>
        <v>531.77855735571768</v>
      </c>
      <c r="Q185" s="11">
        <f t="shared" si="46"/>
        <v>0</v>
      </c>
      <c r="R185" s="13">
        <f t="shared" si="60"/>
        <v>4.9416842599771679E-6</v>
      </c>
      <c r="S185" s="12">
        <f t="shared" si="47"/>
        <v>-6.4614535714981616E-2</v>
      </c>
      <c r="T185" s="9">
        <f t="shared" si="48"/>
        <v>1.5336935071922246</v>
      </c>
      <c r="U185" s="9">
        <f>Aly_mass_rate/Aly_Area/'Hydraulic Gradient'!T185</f>
        <v>2.1429430125600506</v>
      </c>
      <c r="V185" s="5">
        <f t="shared" si="49"/>
        <v>-0.30100834286821748</v>
      </c>
      <c r="W185" s="10">
        <f t="shared" si="50"/>
        <v>2.0982295212294946</v>
      </c>
      <c r="X185" s="9"/>
    </row>
    <row r="186" spans="1:24" x14ac:dyDescent="0.3">
      <c r="A186" s="4">
        <f t="shared" si="51"/>
        <v>1830</v>
      </c>
      <c r="B186" s="5">
        <v>0</v>
      </c>
      <c r="C186" s="16">
        <f t="shared" si="52"/>
        <v>24960.723313686576</v>
      </c>
      <c r="D186" s="4">
        <f t="shared" si="41"/>
        <v>0</v>
      </c>
      <c r="E186" s="5">
        <f t="shared" si="53"/>
        <v>0.21465969403543464</v>
      </c>
      <c r="F186" s="6">
        <f t="shared" si="57"/>
        <v>1.8541855534444274E-5</v>
      </c>
      <c r="G186" s="15">
        <f t="shared" si="58"/>
        <v>534.0396496867213</v>
      </c>
      <c r="H186" s="11">
        <f t="shared" si="42"/>
        <v>9.6425324893454484E-2</v>
      </c>
      <c r="I186" s="12">
        <f t="shared" si="54"/>
        <v>3.7394176288304709E-5</v>
      </c>
      <c r="J186" s="7">
        <f t="shared" si="43"/>
        <v>1.5335835166211129</v>
      </c>
      <c r="K186" s="8">
        <f>ESI_mass_rate/ESI_Area/'Hydraulic Gradient'!J186</f>
        <v>2.143096707173521</v>
      </c>
      <c r="L186" s="16">
        <f t="shared" si="55"/>
        <v>24960.72516931533</v>
      </c>
      <c r="M186" s="4">
        <f t="shared" si="44"/>
        <v>0</v>
      </c>
      <c r="N186" s="5">
        <f t="shared" si="45"/>
        <v>0.21464486450478842</v>
      </c>
      <c r="O186" s="6">
        <f t="shared" si="59"/>
        <v>1.5901728624921637E-5</v>
      </c>
      <c r="P186" s="15">
        <f t="shared" si="56"/>
        <v>531.84316576304741</v>
      </c>
      <c r="Q186" s="11">
        <f t="shared" si="46"/>
        <v>0</v>
      </c>
      <c r="R186" s="13">
        <f t="shared" si="60"/>
        <v>4.9415228376534399E-6</v>
      </c>
      <c r="S186" s="12">
        <f t="shared" si="47"/>
        <v>-6.4613348852616298E-2</v>
      </c>
      <c r="T186" s="9">
        <f t="shared" si="48"/>
        <v>1.5336900444834425</v>
      </c>
      <c r="U186" s="9">
        <f>Aly_mass_rate/Aly_Area/'Hydraulic Gradient'!T186</f>
        <v>2.1429478508176998</v>
      </c>
      <c r="V186" s="5">
        <f t="shared" si="49"/>
        <v>-0.30100213460813202</v>
      </c>
      <c r="W186" s="10">
        <f t="shared" si="50"/>
        <v>2.0982731079569277</v>
      </c>
      <c r="X186" s="9"/>
    </row>
    <row r="187" spans="1:24" x14ac:dyDescent="0.3">
      <c r="A187" s="4">
        <f t="shared" si="51"/>
        <v>1840</v>
      </c>
      <c r="B187" s="5">
        <v>0</v>
      </c>
      <c r="C187" s="16">
        <f t="shared" si="52"/>
        <v>24960.508634885991</v>
      </c>
      <c r="D187" s="4">
        <f t="shared" si="41"/>
        <v>0</v>
      </c>
      <c r="E187" s="5">
        <f t="shared" si="53"/>
        <v>0.21466025910898004</v>
      </c>
      <c r="F187" s="6">
        <f t="shared" si="57"/>
        <v>1.8541475709520506E-5</v>
      </c>
      <c r="G187" s="15">
        <f t="shared" si="58"/>
        <v>534.11610309669902</v>
      </c>
      <c r="H187" s="11">
        <f t="shared" si="42"/>
        <v>9.6425832557197957E-2</v>
      </c>
      <c r="I187" s="12">
        <f t="shared" si="54"/>
        <v>3.7393410278660654E-5</v>
      </c>
      <c r="J187" s="7">
        <f t="shared" si="43"/>
        <v>1.5335794796957563</v>
      </c>
      <c r="K187" s="8">
        <f>ESI_mass_rate/ESI_Area/'Hydraulic Gradient'!J187</f>
        <v>2.1431023485644976</v>
      </c>
      <c r="L187" s="16">
        <f t="shared" si="55"/>
        <v>24960.510508064704</v>
      </c>
      <c r="M187" s="4">
        <f t="shared" si="44"/>
        <v>0</v>
      </c>
      <c r="N187" s="5">
        <f t="shared" si="45"/>
        <v>0.21464534912204217</v>
      </c>
      <c r="O187" s="6">
        <f t="shared" si="59"/>
        <v>1.5901503636518224E-5</v>
      </c>
      <c r="P187" s="15">
        <f t="shared" si="56"/>
        <v>531.90777298374292</v>
      </c>
      <c r="Q187" s="11">
        <f t="shared" si="46"/>
        <v>0</v>
      </c>
      <c r="R187" s="13">
        <f t="shared" si="60"/>
        <v>4.9413614275213485E-6</v>
      </c>
      <c r="S187" s="12">
        <f t="shared" si="47"/>
        <v>-6.461216205693808E-2</v>
      </c>
      <c r="T187" s="9">
        <f t="shared" si="48"/>
        <v>1.5336865818392866</v>
      </c>
      <c r="U187" s="9">
        <f>Aly_mass_rate/Aly_Area/'Hydraulic Gradient'!T187</f>
        <v>2.1429526890068971</v>
      </c>
      <c r="V187" s="5">
        <f t="shared" si="49"/>
        <v>-0.30099592669182851</v>
      </c>
      <c r="W187" s="10">
        <f t="shared" si="50"/>
        <v>2.0983166940801734</v>
      </c>
      <c r="X187" s="9"/>
    </row>
    <row r="188" spans="1:24" x14ac:dyDescent="0.3">
      <c r="A188" s="4">
        <f t="shared" si="51"/>
        <v>1850</v>
      </c>
      <c r="B188" s="5">
        <v>0</v>
      </c>
      <c r="C188" s="16">
        <f t="shared" si="52"/>
        <v>24960.293955520723</v>
      </c>
      <c r="D188" s="4">
        <f t="shared" si="41"/>
        <v>0</v>
      </c>
      <c r="E188" s="5">
        <f t="shared" si="53"/>
        <v>0.21466082417095075</v>
      </c>
      <c r="F188" s="6">
        <f t="shared" si="57"/>
        <v>1.854109591378777E-5</v>
      </c>
      <c r="G188" s="15">
        <f t="shared" si="58"/>
        <v>534.19255456471558</v>
      </c>
      <c r="H188" s="11">
        <f t="shared" si="42"/>
        <v>9.6426340211879027E-2</v>
      </c>
      <c r="I188" s="12">
        <f t="shared" si="54"/>
        <v>3.7392644327887435E-5</v>
      </c>
      <c r="J188" s="7">
        <f t="shared" si="43"/>
        <v>1.5335754428743376</v>
      </c>
      <c r="K188" s="8">
        <f>ESI_mass_rate/ESI_Area/'Hydraulic Gradient'!J188</f>
        <v>2.1431079898399257</v>
      </c>
      <c r="L188" s="16">
        <f t="shared" si="55"/>
        <v>24960.295846329693</v>
      </c>
      <c r="M188" s="4">
        <f t="shared" si="44"/>
        <v>0</v>
      </c>
      <c r="N188" s="5">
        <f t="shared" si="45"/>
        <v>0.21464583373243948</v>
      </c>
      <c r="O188" s="6">
        <f t="shared" si="59"/>
        <v>1.5901278661250774E-5</v>
      </c>
      <c r="P188" s="15">
        <f t="shared" si="56"/>
        <v>531.9723790178698</v>
      </c>
      <c r="Q188" s="11">
        <f t="shared" si="46"/>
        <v>0</v>
      </c>
      <c r="R188" s="13">
        <f t="shared" si="60"/>
        <v>4.9412000291264148E-6</v>
      </c>
      <c r="S188" s="12">
        <f t="shared" si="47"/>
        <v>-6.4610975326845801E-2</v>
      </c>
      <c r="T188" s="9">
        <f t="shared" si="48"/>
        <v>1.5336831192597535</v>
      </c>
      <c r="U188" s="9">
        <f>Aly_mass_rate/Aly_Area/'Hydraulic Gradient'!T188</f>
        <v>2.1429575271276455</v>
      </c>
      <c r="V188" s="5">
        <f t="shared" si="49"/>
        <v>-0.30098971911927541</v>
      </c>
      <c r="W188" s="10">
        <f t="shared" si="50"/>
        <v>2.0983602795992677</v>
      </c>
      <c r="X188" s="9"/>
    </row>
    <row r="189" spans="1:24" x14ac:dyDescent="0.3">
      <c r="A189" s="4">
        <f t="shared" si="51"/>
        <v>1860</v>
      </c>
      <c r="B189" s="5">
        <v>0</v>
      </c>
      <c r="C189" s="16">
        <f t="shared" si="52"/>
        <v>24960.079275590786</v>
      </c>
      <c r="D189" s="4">
        <f t="shared" si="41"/>
        <v>0</v>
      </c>
      <c r="E189" s="5">
        <f t="shared" si="53"/>
        <v>0.2146613892213477</v>
      </c>
      <c r="F189" s="6">
        <f t="shared" si="57"/>
        <v>1.8540716150165166E-5</v>
      </c>
      <c r="G189" s="15">
        <f t="shared" si="58"/>
        <v>534.26900409091695</v>
      </c>
      <c r="H189" s="11">
        <f t="shared" si="42"/>
        <v>9.6426847857498443E-2</v>
      </c>
      <c r="I189" s="12">
        <f t="shared" si="54"/>
        <v>3.7391878441872142E-5</v>
      </c>
      <c r="J189" s="7">
        <f t="shared" si="43"/>
        <v>1.5335714061568491</v>
      </c>
      <c r="K189" s="8">
        <f>ESI_mass_rate/ESI_Area/'Hydraulic Gradient'!J189</f>
        <v>2.1431136309998142</v>
      </c>
      <c r="L189" s="16">
        <f t="shared" si="55"/>
        <v>24960.081184110306</v>
      </c>
      <c r="M189" s="4">
        <f t="shared" si="44"/>
        <v>0</v>
      </c>
      <c r="N189" s="5">
        <f t="shared" si="45"/>
        <v>0.21464631833598063</v>
      </c>
      <c r="O189" s="6">
        <f t="shared" si="59"/>
        <v>1.5901053696200185E-5</v>
      </c>
      <c r="P189" s="15">
        <f t="shared" si="56"/>
        <v>532.03698386549229</v>
      </c>
      <c r="Q189" s="11">
        <f t="shared" si="46"/>
        <v>0</v>
      </c>
      <c r="R189" s="13">
        <f t="shared" si="60"/>
        <v>4.9410386415606609E-6</v>
      </c>
      <c r="S189" s="12">
        <f t="shared" si="47"/>
        <v>-6.4609788661238246E-2</v>
      </c>
      <c r="T189" s="9">
        <f t="shared" si="48"/>
        <v>1.5336796567448396</v>
      </c>
      <c r="U189" s="9">
        <f>Aly_mass_rate/Aly_Area/'Hydraulic Gradient'!T189</f>
        <v>2.1429623651799501</v>
      </c>
      <c r="V189" s="5">
        <f t="shared" si="49"/>
        <v>-0.30098351189044076</v>
      </c>
      <c r="W189" s="10">
        <f t="shared" si="50"/>
        <v>2.0984038645142453</v>
      </c>
      <c r="X189" s="9"/>
    </row>
    <row r="190" spans="1:24" x14ac:dyDescent="0.3">
      <c r="A190" s="4">
        <f t="shared" si="51"/>
        <v>1870</v>
      </c>
      <c r="B190" s="5">
        <v>0</v>
      </c>
      <c r="C190" s="16">
        <f t="shared" si="52"/>
        <v>24959.864595096187</v>
      </c>
      <c r="D190" s="4">
        <f t="shared" si="41"/>
        <v>0</v>
      </c>
      <c r="E190" s="5">
        <f t="shared" si="53"/>
        <v>0.21466195426017182</v>
      </c>
      <c r="F190" s="6">
        <f t="shared" si="57"/>
        <v>1.854033641573359E-5</v>
      </c>
      <c r="G190" s="15">
        <f t="shared" si="58"/>
        <v>534.34545167545218</v>
      </c>
      <c r="H190" s="11">
        <f t="shared" si="42"/>
        <v>9.6427355494056941E-2</v>
      </c>
      <c r="I190" s="12">
        <f t="shared" si="54"/>
        <v>3.7391112614727685E-5</v>
      </c>
      <c r="J190" s="7">
        <f t="shared" si="43"/>
        <v>1.5335673695432828</v>
      </c>
      <c r="K190" s="8">
        <f>ESI_mass_rate/ESI_Area/'Hydraulic Gradient'!J190</f>
        <v>2.1431192720441716</v>
      </c>
      <c r="L190" s="16">
        <f t="shared" si="55"/>
        <v>24959.866521406544</v>
      </c>
      <c r="M190" s="4">
        <f t="shared" si="44"/>
        <v>0</v>
      </c>
      <c r="N190" s="5">
        <f t="shared" si="45"/>
        <v>0.2146468029326663</v>
      </c>
      <c r="O190" s="6">
        <f t="shared" si="59"/>
        <v>1.5900828747204661E-5</v>
      </c>
      <c r="P190" s="15">
        <f t="shared" si="56"/>
        <v>532.10158752667837</v>
      </c>
      <c r="Q190" s="11">
        <f t="shared" si="46"/>
        <v>0</v>
      </c>
      <c r="R190" s="13">
        <f t="shared" si="60"/>
        <v>4.9408772666373346E-6</v>
      </c>
      <c r="S190" s="12">
        <f t="shared" si="47"/>
        <v>-6.4608602063394166E-2</v>
      </c>
      <c r="T190" s="9">
        <f t="shared" si="48"/>
        <v>1.5336761942945412</v>
      </c>
      <c r="U190" s="9">
        <f>Aly_mass_rate/Aly_Area/'Hydraulic Gradient'!T190</f>
        <v>2.1429672031638143</v>
      </c>
      <c r="V190" s="5">
        <f t="shared" si="49"/>
        <v>-0.30097730500529285</v>
      </c>
      <c r="W190" s="10">
        <f t="shared" si="50"/>
        <v>2.0984474488251394</v>
      </c>
      <c r="X190" s="9"/>
    </row>
    <row r="191" spans="1:24" x14ac:dyDescent="0.3">
      <c r="A191" s="4">
        <f t="shared" si="51"/>
        <v>1880</v>
      </c>
      <c r="B191" s="5">
        <v>0</v>
      </c>
      <c r="C191" s="16">
        <f t="shared" si="52"/>
        <v>24959.649914036945</v>
      </c>
      <c r="D191" s="4">
        <f t="shared" si="41"/>
        <v>0</v>
      </c>
      <c r="E191" s="5">
        <f t="shared" si="53"/>
        <v>0.21466251928742386</v>
      </c>
      <c r="F191" s="6">
        <f t="shared" si="57"/>
        <v>1.8539956709033498E-5</v>
      </c>
      <c r="G191" s="15">
        <f t="shared" si="58"/>
        <v>534.42189731847225</v>
      </c>
      <c r="H191" s="11">
        <f t="shared" si="42"/>
        <v>9.6427863121555171E-2</v>
      </c>
      <c r="I191" s="12">
        <f t="shared" si="54"/>
        <v>3.7390346843510502E-5</v>
      </c>
      <c r="J191" s="7">
        <f t="shared" si="43"/>
        <v>1.5335633330336307</v>
      </c>
      <c r="K191" s="8">
        <f>ESI_mass_rate/ESI_Area/'Hydraulic Gradient'!J191</f>
        <v>2.1431249129730077</v>
      </c>
      <c r="L191" s="16">
        <f t="shared" si="55"/>
        <v>24959.651858218418</v>
      </c>
      <c r="M191" s="4">
        <f t="shared" si="44"/>
        <v>0</v>
      </c>
      <c r="N191" s="5">
        <f t="shared" si="45"/>
        <v>0.2146472875224967</v>
      </c>
      <c r="O191" s="6">
        <f t="shared" si="59"/>
        <v>1.5900603809885555E-5</v>
      </c>
      <c r="P191" s="15">
        <f t="shared" si="56"/>
        <v>532.16619000149251</v>
      </c>
      <c r="Q191" s="11">
        <f t="shared" si="46"/>
        <v>0</v>
      </c>
      <c r="R191" s="13">
        <f t="shared" si="60"/>
        <v>4.9407159029949209E-6</v>
      </c>
      <c r="S191" s="12">
        <f t="shared" si="47"/>
        <v>-6.4607415530022527E-2</v>
      </c>
      <c r="T191" s="9">
        <f t="shared" si="48"/>
        <v>1.5336727319088546</v>
      </c>
      <c r="U191" s="9">
        <f>Aly_mass_rate/Aly_Area/'Hydraulic Gradient'!T191</f>
        <v>2.1429720410792421</v>
      </c>
      <c r="V191" s="5">
        <f t="shared" si="49"/>
        <v>-0.30097109846380021</v>
      </c>
      <c r="W191" s="10">
        <f t="shared" si="50"/>
        <v>2.0984910325319874</v>
      </c>
      <c r="X191" s="9"/>
    </row>
    <row r="192" spans="1:24" x14ac:dyDescent="0.3">
      <c r="A192" s="4">
        <f t="shared" si="51"/>
        <v>1890</v>
      </c>
      <c r="B192" s="5">
        <v>0</v>
      </c>
      <c r="C192" s="16">
        <f t="shared" si="52"/>
        <v>24959.435232413067</v>
      </c>
      <c r="D192" s="4">
        <f t="shared" si="41"/>
        <v>0</v>
      </c>
      <c r="E192" s="5">
        <f t="shared" si="53"/>
        <v>0.21466308430310493</v>
      </c>
      <c r="F192" s="6">
        <f t="shared" si="57"/>
        <v>1.8539577034443536E-5</v>
      </c>
      <c r="G192" s="15">
        <f t="shared" si="58"/>
        <v>534.49834102012312</v>
      </c>
      <c r="H192" s="11">
        <f t="shared" si="42"/>
        <v>9.6428370739994024E-2</v>
      </c>
      <c r="I192" s="12">
        <f t="shared" si="54"/>
        <v>3.7389581137051252E-5</v>
      </c>
      <c r="J192" s="7">
        <f t="shared" si="43"/>
        <v>1.5335592966278848</v>
      </c>
      <c r="K192" s="8">
        <f>ESI_mass_rate/ESI_Area/'Hydraulic Gradient'!J192</f>
        <v>2.1431305537863312</v>
      </c>
      <c r="L192" s="16">
        <f t="shared" si="55"/>
        <v>24959.437194545932</v>
      </c>
      <c r="M192" s="4">
        <f t="shared" si="44"/>
        <v>0</v>
      </c>
      <c r="N192" s="5">
        <f t="shared" si="45"/>
        <v>0.21464777210547223</v>
      </c>
      <c r="O192" s="6">
        <f t="shared" si="59"/>
        <v>1.5900378885702408E-5</v>
      </c>
      <c r="P192" s="15">
        <f t="shared" si="56"/>
        <v>532.23079129000132</v>
      </c>
      <c r="Q192" s="11">
        <f t="shared" si="46"/>
        <v>0</v>
      </c>
      <c r="R192" s="13">
        <f t="shared" si="60"/>
        <v>4.9405545510860481E-6</v>
      </c>
      <c r="S192" s="12">
        <f t="shared" si="47"/>
        <v>-6.4606229063306944E-2</v>
      </c>
      <c r="T192" s="9">
        <f t="shared" si="48"/>
        <v>1.5336692695877765</v>
      </c>
      <c r="U192" s="9">
        <f>Aly_mass_rate/Aly_Area/'Hydraulic Gradient'!T192</f>
        <v>2.1429768789262376</v>
      </c>
      <c r="V192" s="5">
        <f t="shared" si="49"/>
        <v>-0.30096489226593076</v>
      </c>
      <c r="W192" s="10">
        <f t="shared" si="50"/>
        <v>2.0985346156348221</v>
      </c>
      <c r="X192" s="9"/>
    </row>
    <row r="193" spans="1:24" x14ac:dyDescent="0.3">
      <c r="A193" s="4">
        <f t="shared" si="51"/>
        <v>1900</v>
      </c>
      <c r="B193" s="5">
        <v>0</v>
      </c>
      <c r="C193" s="16">
        <f t="shared" si="52"/>
        <v>24959.22055022456</v>
      </c>
      <c r="D193" s="4">
        <f t="shared" si="41"/>
        <v>0</v>
      </c>
      <c r="E193" s="5">
        <f t="shared" si="53"/>
        <v>0.21466364930721588</v>
      </c>
      <c r="F193" s="6">
        <f t="shared" si="57"/>
        <v>1.8539197389044603E-5</v>
      </c>
      <c r="G193" s="15">
        <f t="shared" si="58"/>
        <v>534.57478278055373</v>
      </c>
      <c r="H193" s="11">
        <f t="shared" si="42"/>
        <v>9.6428878349374109E-2</v>
      </c>
      <c r="I193" s="12">
        <f t="shared" si="54"/>
        <v>3.7388815489462845E-5</v>
      </c>
      <c r="J193" s="7">
        <f t="shared" si="43"/>
        <v>1.5335552603260374</v>
      </c>
      <c r="K193" s="8">
        <f>ESI_mass_rate/ESI_Area/'Hydraulic Gradient'!J193</f>
        <v>2.1431361944841512</v>
      </c>
      <c r="L193" s="16">
        <f t="shared" si="55"/>
        <v>24959.222530389095</v>
      </c>
      <c r="M193" s="4">
        <f t="shared" si="44"/>
        <v>0</v>
      </c>
      <c r="N193" s="5">
        <f t="shared" si="45"/>
        <v>0.21464825668159346</v>
      </c>
      <c r="O193" s="6">
        <f t="shared" si="59"/>
        <v>1.5900153974655224E-5</v>
      </c>
      <c r="P193" s="15">
        <f t="shared" si="56"/>
        <v>532.29539139226915</v>
      </c>
      <c r="Q193" s="11">
        <f t="shared" si="46"/>
        <v>0</v>
      </c>
      <c r="R193" s="13">
        <f t="shared" si="60"/>
        <v>4.9403932109098039E-6</v>
      </c>
      <c r="S193" s="12">
        <f t="shared" si="47"/>
        <v>-6.4605042661051465E-2</v>
      </c>
      <c r="T193" s="9">
        <f t="shared" si="48"/>
        <v>1.5336658073313032</v>
      </c>
      <c r="U193" s="9">
        <f>Aly_mass_rate/Aly_Area/'Hydraulic Gradient'!T193</f>
        <v>2.1429817167048042</v>
      </c>
      <c r="V193" s="5">
        <f t="shared" si="49"/>
        <v>-0.30095868641165302</v>
      </c>
      <c r="W193" s="10">
        <f t="shared" si="50"/>
        <v>2.09857819813368</v>
      </c>
      <c r="X193" s="9"/>
    </row>
    <row r="194" spans="1:24" x14ac:dyDescent="0.3">
      <c r="A194" s="4">
        <f t="shared" si="51"/>
        <v>1910</v>
      </c>
      <c r="B194" s="5">
        <v>0</v>
      </c>
      <c r="C194" s="16">
        <f t="shared" si="52"/>
        <v>24959.005867471446</v>
      </c>
      <c r="D194" s="4">
        <f t="shared" si="41"/>
        <v>0</v>
      </c>
      <c r="E194" s="5">
        <f t="shared" si="53"/>
        <v>0.21466421429975752</v>
      </c>
      <c r="F194" s="6">
        <f t="shared" si="57"/>
        <v>1.8538817772836699E-5</v>
      </c>
      <c r="G194" s="15">
        <f t="shared" si="58"/>
        <v>534.65122259991335</v>
      </c>
      <c r="H194" s="11">
        <f t="shared" si="42"/>
        <v>9.6429385949696203E-2</v>
      </c>
      <c r="I194" s="12">
        <f t="shared" si="54"/>
        <v>3.7388049900745261E-5</v>
      </c>
      <c r="J194" s="7">
        <f t="shared" si="43"/>
        <v>1.5335512241280804</v>
      </c>
      <c r="K194" s="8">
        <f>ESI_mass_rate/ESI_Area/'Hydraulic Gradient'!J194</f>
        <v>2.1431418350664764</v>
      </c>
      <c r="L194" s="16">
        <f t="shared" si="55"/>
        <v>24959.007865747917</v>
      </c>
      <c r="M194" s="4">
        <f t="shared" si="44"/>
        <v>0</v>
      </c>
      <c r="N194" s="5">
        <f t="shared" si="45"/>
        <v>0.21464874125086045</v>
      </c>
      <c r="O194" s="6">
        <f t="shared" si="59"/>
        <v>1.5899929075284454E-5</v>
      </c>
      <c r="P194" s="15">
        <f t="shared" si="56"/>
        <v>532.3599903083616</v>
      </c>
      <c r="Q194" s="11">
        <f t="shared" si="46"/>
        <v>0</v>
      </c>
      <c r="R194" s="13">
        <f t="shared" si="60"/>
        <v>4.9402318820117881E-6</v>
      </c>
      <c r="S194" s="12">
        <f t="shared" si="47"/>
        <v>-6.4603856324344816E-2</v>
      </c>
      <c r="T194" s="9">
        <f t="shared" si="48"/>
        <v>1.5336623451394313</v>
      </c>
      <c r="U194" s="9">
        <f>Aly_mass_rate/Aly_Area/'Hydraulic Gradient'!T194</f>
        <v>2.142986554414946</v>
      </c>
      <c r="V194" s="5">
        <f t="shared" si="49"/>
        <v>-0.30095248090093513</v>
      </c>
      <c r="W194" s="10">
        <f t="shared" si="50"/>
        <v>2.0986217800285938</v>
      </c>
      <c r="X194" s="9"/>
    </row>
    <row r="195" spans="1:24" x14ac:dyDescent="0.3">
      <c r="A195" s="4">
        <f t="shared" si="51"/>
        <v>1920</v>
      </c>
      <c r="B195" s="5">
        <v>0</v>
      </c>
      <c r="C195" s="16">
        <f t="shared" si="52"/>
        <v>24958.791184153728</v>
      </c>
      <c r="D195" s="4">
        <f t="shared" si="41"/>
        <v>0</v>
      </c>
      <c r="E195" s="5">
        <f t="shared" si="53"/>
        <v>0.21466477928073083</v>
      </c>
      <c r="F195" s="6">
        <f t="shared" si="57"/>
        <v>1.8538438185819831E-5</v>
      </c>
      <c r="G195" s="15">
        <f t="shared" si="58"/>
        <v>534.72766047835103</v>
      </c>
      <c r="H195" s="11">
        <f t="shared" si="42"/>
        <v>9.6429893540961001E-2</v>
      </c>
      <c r="I195" s="12">
        <f t="shared" si="54"/>
        <v>3.7387284370898506E-5</v>
      </c>
      <c r="J195" s="7">
        <f t="shared" si="43"/>
        <v>1.5335471880340059</v>
      </c>
      <c r="K195" s="8">
        <f>ESI_mass_rate/ESI_Area/'Hydraulic Gradient'!J195</f>
        <v>2.1431474755333162</v>
      </c>
      <c r="L195" s="16">
        <f t="shared" si="55"/>
        <v>24958.7932006224</v>
      </c>
      <c r="M195" s="4">
        <f t="shared" si="44"/>
        <v>0</v>
      </c>
      <c r="N195" s="5">
        <f t="shared" si="45"/>
        <v>0.21464922581327386</v>
      </c>
      <c r="O195" s="6">
        <f t="shared" si="59"/>
        <v>1.5899704189049647E-5</v>
      </c>
      <c r="P195" s="15">
        <f t="shared" si="56"/>
        <v>532.42458803834529</v>
      </c>
      <c r="Q195" s="11">
        <f t="shared" si="46"/>
        <v>0</v>
      </c>
      <c r="R195" s="13">
        <f t="shared" si="60"/>
        <v>4.9400705648445976E-6</v>
      </c>
      <c r="S195" s="12">
        <f t="shared" si="47"/>
        <v>-6.4602670054275682E-2</v>
      </c>
      <c r="T195" s="9">
        <f t="shared" si="48"/>
        <v>1.5336588830121569</v>
      </c>
      <c r="U195" s="9">
        <f>Aly_mass_rate/Aly_Area/'Hydraulic Gradient'!T195</f>
        <v>2.1429913920566674</v>
      </c>
      <c r="V195" s="5">
        <f t="shared" si="49"/>
        <v>-0.30094627573374549</v>
      </c>
      <c r="W195" s="10">
        <f t="shared" si="50"/>
        <v>2.0986653613195987</v>
      </c>
      <c r="X195" s="9"/>
    </row>
    <row r="196" spans="1:24" x14ac:dyDescent="0.3">
      <c r="A196" s="4">
        <f t="shared" si="51"/>
        <v>1930</v>
      </c>
      <c r="B196" s="5">
        <v>0</v>
      </c>
      <c r="C196" s="16">
        <f t="shared" si="52"/>
        <v>24958.576500271418</v>
      </c>
      <c r="D196" s="4">
        <f t="shared" ref="D196:D259" si="61">J195*(B196-B195)*g</f>
        <v>0</v>
      </c>
      <c r="E196" s="5">
        <f t="shared" si="53"/>
        <v>0.21466534425013667</v>
      </c>
      <c r="F196" s="6">
        <f t="shared" si="57"/>
        <v>1.8538058629453537E-5</v>
      </c>
      <c r="G196" s="15">
        <f t="shared" si="58"/>
        <v>534.80409641601409</v>
      </c>
      <c r="H196" s="11">
        <f t="shared" ref="H196:H259" si="62">ESI_f*K195^2*(A196-A195)/2/ESI_DH/ESI_Cp</f>
        <v>9.6430401123169265E-2</v>
      </c>
      <c r="I196" s="12">
        <f t="shared" si="54"/>
        <v>3.7386518902866142E-5</v>
      </c>
      <c r="J196" s="7">
        <f t="shared" ref="J196:J259" si="63">J195*(1+(C196-C195)/beta-alpha*(G196-G195))</f>
        <v>1.5335431520438056</v>
      </c>
      <c r="K196" s="8">
        <f>ESI_mass_rate/ESI_Area/'Hydraulic Gradient'!J196</f>
        <v>2.1431531158846799</v>
      </c>
      <c r="L196" s="16">
        <f t="shared" si="55"/>
        <v>24958.578535012552</v>
      </c>
      <c r="M196" s="4">
        <f t="shared" ref="M196:M259" si="64">T195*Aly_g*(B196-B195)</f>
        <v>0</v>
      </c>
      <c r="N196" s="5">
        <f t="shared" ref="N196:N259" si="65">T195*Aly_f*U195^2*(A196-A195)/2/Aly_DH</f>
        <v>0.21464971036883404</v>
      </c>
      <c r="O196" s="6">
        <f t="shared" si="59"/>
        <v>1.5899479317410352E-5</v>
      </c>
      <c r="P196" s="15">
        <f t="shared" si="56"/>
        <v>532.48918458228582</v>
      </c>
      <c r="Q196" s="11">
        <f t="shared" ref="Q196:Q259" si="66">Aly_g*(B196-B195)/W196</f>
        <v>0</v>
      </c>
      <c r="R196" s="13">
        <f t="shared" si="60"/>
        <v>4.9399092598608088E-6</v>
      </c>
      <c r="S196" s="12">
        <f t="shared" ref="S196:S259" si="67">-V196*(L196-L195)</f>
        <v>-6.4601483849743055E-2</v>
      </c>
      <c r="T196" s="9">
        <f t="shared" ref="T196:T259" si="68">T195*(1+(L196-L195)/beta-alpha*(P196-P195))</f>
        <v>1.5336554209494766</v>
      </c>
      <c r="U196" s="9">
        <f>Aly_mass_rate/Aly_Area/'Hydraulic Gradient'!T196</f>
        <v>2.1429962296299716</v>
      </c>
      <c r="V196" s="5">
        <f t="shared" ref="V196:V259" si="69">(Aly_alpha*(460+P195)-1)/T195/W195</f>
        <v>-0.30094007091005259</v>
      </c>
      <c r="W196" s="10">
        <f t="shared" ref="W196:W259" si="70">Aly_Cp+((P195+460)/T195)*(Aly_alpha^2)*(Aly_beta)</f>
        <v>2.0987089420067302</v>
      </c>
      <c r="X196" s="9"/>
    </row>
    <row r="197" spans="1:24" x14ac:dyDescent="0.3">
      <c r="A197" s="4">
        <f t="shared" ref="A197:A260" si="71">A196+10</f>
        <v>1940</v>
      </c>
      <c r="B197" s="5">
        <v>0</v>
      </c>
      <c r="C197" s="16">
        <f t="shared" ref="C197:C260" si="72">C196-D197-E197-F197</f>
        <v>24958.361815824534</v>
      </c>
      <c r="D197" s="4">
        <f t="shared" si="61"/>
        <v>0</v>
      </c>
      <c r="E197" s="5">
        <f t="shared" ref="E197:E260" si="73">J196*ESI_f*(K196^2)*(A197-A196)/(2*ESI_DH)</f>
        <v>0.21466590920797599</v>
      </c>
      <c r="F197" s="6">
        <f t="shared" si="57"/>
        <v>1.8537679103737829E-5</v>
      </c>
      <c r="G197" s="15">
        <f t="shared" si="58"/>
        <v>534.88053041305034</v>
      </c>
      <c r="H197" s="11">
        <f t="shared" si="62"/>
        <v>9.643090869632176E-2</v>
      </c>
      <c r="I197" s="12">
        <f t="shared" ref="I197:I260" si="74">alpha*beta*(K196-K195)/K195/ESI_Cp/J195</f>
        <v>3.7385753496648148E-5</v>
      </c>
      <c r="J197" s="7">
        <f t="shared" si="63"/>
        <v>1.5335391161574721</v>
      </c>
      <c r="K197" s="8">
        <f>ESI_mass_rate/ESI_Area/'Hydraulic Gradient'!J197</f>
        <v>2.143158756120576</v>
      </c>
      <c r="L197" s="16">
        <f t="shared" ref="L197:L260" si="75">L196-M197-N197-O197</f>
        <v>24958.363868918379</v>
      </c>
      <c r="M197" s="4">
        <f t="shared" si="64"/>
        <v>0</v>
      </c>
      <c r="N197" s="5">
        <f t="shared" si="65"/>
        <v>0.21465019491754123</v>
      </c>
      <c r="O197" s="6">
        <f t="shared" si="59"/>
        <v>1.5899254455987922E-5</v>
      </c>
      <c r="P197" s="15">
        <f t="shared" ref="P197:P260" si="76">P196-Q197-R197-S197</f>
        <v>532.55377994024855</v>
      </c>
      <c r="Q197" s="11">
        <f t="shared" si="66"/>
        <v>0</v>
      </c>
      <c r="R197" s="13">
        <f t="shared" si="60"/>
        <v>4.9397479656990789E-6</v>
      </c>
      <c r="S197" s="12">
        <f t="shared" si="67"/>
        <v>-6.4600297710740703E-2</v>
      </c>
      <c r="T197" s="9">
        <f t="shared" si="68"/>
        <v>1.5336519589513868</v>
      </c>
      <c r="U197" s="9">
        <f>Aly_mass_rate/Aly_Area/'Hydraulic Gradient'!T197</f>
        <v>2.1430010671348634</v>
      </c>
      <c r="V197" s="5">
        <f t="shared" si="69"/>
        <v>-0.3009338664298245</v>
      </c>
      <c r="W197" s="10">
        <f t="shared" si="70"/>
        <v>2.0987525220900225</v>
      </c>
      <c r="X197" s="9"/>
    </row>
    <row r="198" spans="1:24" x14ac:dyDescent="0.3">
      <c r="A198" s="4">
        <f t="shared" si="71"/>
        <v>1950</v>
      </c>
      <c r="B198" s="5">
        <v>0</v>
      </c>
      <c r="C198" s="16">
        <f t="shared" si="72"/>
        <v>24958.147130813079</v>
      </c>
      <c r="D198" s="4">
        <f t="shared" si="61"/>
        <v>0</v>
      </c>
      <c r="E198" s="5">
        <f t="shared" si="73"/>
        <v>0.21466647415424969</v>
      </c>
      <c r="F198" s="6">
        <f t="shared" ref="F198:F261" si="77">J196*K196*(K197-K196)</f>
        <v>1.8537299605753596E-5</v>
      </c>
      <c r="G198" s="15">
        <f t="shared" ref="G198:G261" si="78">(G197+H198)/(1+I198)</f>
        <v>534.95696246961006</v>
      </c>
      <c r="H198" s="11">
        <f t="shared" si="62"/>
        <v>9.643141626041915E-2</v>
      </c>
      <c r="I198" s="12">
        <f t="shared" si="74"/>
        <v>3.738498814635745E-5</v>
      </c>
      <c r="J198" s="7">
        <f t="shared" si="63"/>
        <v>1.5335350803749972</v>
      </c>
      <c r="K198" s="8">
        <f>ESI_mass_rate/ESI_Area/'Hydraulic Gradient'!J198</f>
        <v>2.1431643962410138</v>
      </c>
      <c r="L198" s="16">
        <f t="shared" si="75"/>
        <v>24958.14920233989</v>
      </c>
      <c r="M198" s="4">
        <f t="shared" si="64"/>
        <v>0</v>
      </c>
      <c r="N198" s="5">
        <f t="shared" si="65"/>
        <v>0.21465067945939603</v>
      </c>
      <c r="O198" s="6">
        <f t="shared" ref="O198:O261" si="79">T196*U196*(U197-U196)</f>
        <v>1.5899029610620553E-5</v>
      </c>
      <c r="P198" s="15">
        <f t="shared" si="76"/>
        <v>532.61837411229908</v>
      </c>
      <c r="Q198" s="11">
        <f t="shared" si="66"/>
        <v>0</v>
      </c>
      <c r="R198" s="13">
        <f t="shared" ref="R198:R261" si="80">U196*(U197-U196)/W196</f>
        <v>4.9395866841723895E-6</v>
      </c>
      <c r="S198" s="12">
        <f t="shared" si="67"/>
        <v>-6.4599111637262494E-2</v>
      </c>
      <c r="T198" s="9">
        <f t="shared" si="68"/>
        <v>1.5336484970178841</v>
      </c>
      <c r="U198" s="9">
        <f>Aly_mass_rate/Aly_Area/'Hydraulic Gradient'!T198</f>
        <v>2.1430059045713459</v>
      </c>
      <c r="V198" s="5">
        <f t="shared" si="69"/>
        <v>-0.30092766229302959</v>
      </c>
      <c r="W198" s="10">
        <f t="shared" si="70"/>
        <v>2.0987961015695107</v>
      </c>
      <c r="X198" s="9"/>
    </row>
    <row r="199" spans="1:24" x14ac:dyDescent="0.3">
      <c r="A199" s="4">
        <f t="shared" si="71"/>
        <v>1960</v>
      </c>
      <c r="B199" s="5">
        <v>0</v>
      </c>
      <c r="C199" s="16">
        <f t="shared" si="72"/>
        <v>24957.932445237067</v>
      </c>
      <c r="D199" s="4">
        <f t="shared" si="61"/>
        <v>0</v>
      </c>
      <c r="E199" s="5">
        <f t="shared" si="73"/>
        <v>0.21466703908895865</v>
      </c>
      <c r="F199" s="6">
        <f t="shared" si="77"/>
        <v>1.8536920138419949E-5</v>
      </c>
      <c r="G199" s="15">
        <f t="shared" si="78"/>
        <v>535.03339258584072</v>
      </c>
      <c r="H199" s="11">
        <f t="shared" si="62"/>
        <v>9.6431923815462187E-2</v>
      </c>
      <c r="I199" s="12">
        <f t="shared" si="74"/>
        <v>3.7384222857881129E-5</v>
      </c>
      <c r="J199" s="7">
        <f t="shared" si="63"/>
        <v>1.533531044696373</v>
      </c>
      <c r="K199" s="8">
        <f>ESI_mass_rate/ESI_Area/'Hydraulic Gradient'!J199</f>
        <v>2.1431700362460022</v>
      </c>
      <c r="L199" s="16">
        <f t="shared" si="75"/>
        <v>24957.934535277091</v>
      </c>
      <c r="M199" s="4">
        <f t="shared" si="64"/>
        <v>0</v>
      </c>
      <c r="N199" s="5">
        <f t="shared" si="65"/>
        <v>0.21465116399439871</v>
      </c>
      <c r="O199" s="6">
        <f t="shared" si="79"/>
        <v>1.5898804775470049E-5</v>
      </c>
      <c r="P199" s="15">
        <f t="shared" si="76"/>
        <v>532.68296709850301</v>
      </c>
      <c r="Q199" s="11">
        <f t="shared" si="66"/>
        <v>0</v>
      </c>
      <c r="R199" s="13">
        <f t="shared" si="80"/>
        <v>4.9394254134659777E-6</v>
      </c>
      <c r="S199" s="12">
        <f t="shared" si="67"/>
        <v>-6.459792562930225E-2</v>
      </c>
      <c r="T199" s="9">
        <f t="shared" si="68"/>
        <v>1.5336450351489646</v>
      </c>
      <c r="U199" s="9">
        <f>Aly_mass_rate/Aly_Area/'Hydraulic Gradient'!T199</f>
        <v>2.1430107419394235</v>
      </c>
      <c r="V199" s="5">
        <f t="shared" si="69"/>
        <v>-0.3009214584996362</v>
      </c>
      <c r="W199" s="10">
        <f t="shared" si="70"/>
        <v>2.098839680445229</v>
      </c>
      <c r="X199" s="9"/>
    </row>
    <row r="200" spans="1:24" x14ac:dyDescent="0.3">
      <c r="A200" s="4">
        <f t="shared" si="71"/>
        <v>1970</v>
      </c>
      <c r="B200" s="5">
        <v>0</v>
      </c>
      <c r="C200" s="16">
        <f t="shared" si="72"/>
        <v>24957.717759096511</v>
      </c>
      <c r="D200" s="4">
        <f t="shared" si="61"/>
        <v>0</v>
      </c>
      <c r="E200" s="5">
        <f t="shared" si="73"/>
        <v>0.2146676040121038</v>
      </c>
      <c r="F200" s="6">
        <f t="shared" si="77"/>
        <v>1.8536540700277327E-5</v>
      </c>
      <c r="G200" s="15">
        <f t="shared" si="78"/>
        <v>535.10982076189123</v>
      </c>
      <c r="H200" s="11">
        <f t="shared" si="62"/>
        <v>9.6432431361451604E-2</v>
      </c>
      <c r="I200" s="12">
        <f t="shared" si="74"/>
        <v>3.7383457628275638E-5</v>
      </c>
      <c r="J200" s="7">
        <f t="shared" si="63"/>
        <v>1.5335270091215916</v>
      </c>
      <c r="K200" s="8">
        <f>ESI_mass_rate/ESI_Area/'Hydraulic Gradient'!J200</f>
        <v>2.1431756761355505</v>
      </c>
      <c r="L200" s="16">
        <f t="shared" si="75"/>
        <v>24957.719867729989</v>
      </c>
      <c r="M200" s="4">
        <f t="shared" si="64"/>
        <v>0</v>
      </c>
      <c r="N200" s="5">
        <f t="shared" si="65"/>
        <v>0.21465164852254973</v>
      </c>
      <c r="O200" s="6">
        <f t="shared" si="79"/>
        <v>1.5898579954915058E-5</v>
      </c>
      <c r="P200" s="15">
        <f t="shared" si="76"/>
        <v>532.74755889892572</v>
      </c>
      <c r="Q200" s="11">
        <f t="shared" si="66"/>
        <v>0</v>
      </c>
      <c r="R200" s="13">
        <f t="shared" si="80"/>
        <v>4.9392641549393118E-6</v>
      </c>
      <c r="S200" s="12">
        <f t="shared" si="67"/>
        <v>-6.4596739686853796E-2</v>
      </c>
      <c r="T200" s="9">
        <f t="shared" si="68"/>
        <v>1.5336415733446249</v>
      </c>
      <c r="U200" s="9">
        <f>Aly_mass_rate/Aly_Area/'Hydraulic Gradient'!T200</f>
        <v>2.1430155792390999</v>
      </c>
      <c r="V200" s="5">
        <f t="shared" si="69"/>
        <v>-0.30091525504961264</v>
      </c>
      <c r="W200" s="10">
        <f t="shared" si="70"/>
        <v>2.0988832587172124</v>
      </c>
      <c r="X200" s="9"/>
    </row>
    <row r="201" spans="1:24" x14ac:dyDescent="0.3">
      <c r="A201" s="4">
        <f t="shared" si="71"/>
        <v>1980</v>
      </c>
      <c r="B201" s="5">
        <v>0</v>
      </c>
      <c r="C201" s="16">
        <f t="shared" si="72"/>
        <v>24957.503072391428</v>
      </c>
      <c r="D201" s="4">
        <f t="shared" si="61"/>
        <v>0</v>
      </c>
      <c r="E201" s="5">
        <f t="shared" si="73"/>
        <v>0.21466816892368609</v>
      </c>
      <c r="F201" s="6">
        <f t="shared" si="77"/>
        <v>1.853616129278529E-5</v>
      </c>
      <c r="G201" s="15">
        <f t="shared" si="78"/>
        <v>535.18624699790905</v>
      </c>
      <c r="H201" s="11">
        <f t="shared" si="62"/>
        <v>9.6432938898388179E-2</v>
      </c>
      <c r="I201" s="12">
        <f t="shared" si="74"/>
        <v>3.7382692460484531E-5</v>
      </c>
      <c r="J201" s="7">
        <f t="shared" si="63"/>
        <v>1.5335229736506448</v>
      </c>
      <c r="K201" s="8">
        <f>ESI_mass_rate/ESI_Area/'Hydraulic Gradient'!J201</f>
        <v>2.1431813159096675</v>
      </c>
      <c r="L201" s="16">
        <f t="shared" si="75"/>
        <v>24957.505199698589</v>
      </c>
      <c r="M201" s="4">
        <f t="shared" si="64"/>
        <v>0</v>
      </c>
      <c r="N201" s="5">
        <f t="shared" si="65"/>
        <v>0.21465213304384939</v>
      </c>
      <c r="O201" s="6">
        <f t="shared" si="79"/>
        <v>1.589835514603648E-5</v>
      </c>
      <c r="P201" s="15">
        <f t="shared" si="76"/>
        <v>532.81214951363381</v>
      </c>
      <c r="Q201" s="11">
        <f t="shared" si="66"/>
        <v>0</v>
      </c>
      <c r="R201" s="13">
        <f t="shared" si="80"/>
        <v>4.9391029076845927E-6</v>
      </c>
      <c r="S201" s="12">
        <f t="shared" si="67"/>
        <v>-6.4595553811005693E-2</v>
      </c>
      <c r="T201" s="9">
        <f t="shared" si="68"/>
        <v>1.5336381116048614</v>
      </c>
      <c r="U201" s="9">
        <f>Aly_mass_rate/Aly_Area/'Hydraulic Gradient'!T201</f>
        <v>2.143020416470379</v>
      </c>
      <c r="V201" s="5">
        <f t="shared" si="69"/>
        <v>-0.30090905194292727</v>
      </c>
      <c r="W201" s="10">
        <f t="shared" si="70"/>
        <v>2.0989268363854956</v>
      </c>
      <c r="X201" s="9"/>
    </row>
    <row r="202" spans="1:24" x14ac:dyDescent="0.3">
      <c r="A202" s="4">
        <f t="shared" si="71"/>
        <v>1990</v>
      </c>
      <c r="B202" s="5">
        <v>0</v>
      </c>
      <c r="C202" s="16">
        <f t="shared" si="72"/>
        <v>24957.288385121821</v>
      </c>
      <c r="D202" s="4">
        <f t="shared" si="61"/>
        <v>0</v>
      </c>
      <c r="E202" s="5">
        <f t="shared" si="73"/>
        <v>0.2146687338237063</v>
      </c>
      <c r="F202" s="6">
        <f t="shared" si="77"/>
        <v>1.8535781914484282E-5</v>
      </c>
      <c r="G202" s="15">
        <f t="shared" si="78"/>
        <v>535.262671294043</v>
      </c>
      <c r="H202" s="11">
        <f t="shared" si="62"/>
        <v>9.6433446426272579E-2</v>
      </c>
      <c r="I202" s="12">
        <f t="shared" si="74"/>
        <v>3.7381927351564246E-5</v>
      </c>
      <c r="J202" s="7">
        <f t="shared" si="63"/>
        <v>1.5335189382835248</v>
      </c>
      <c r="K202" s="8">
        <f>ESI_mass_rate/ESI_Area/'Hydraulic Gradient'!J202</f>
        <v>2.1431869555683627</v>
      </c>
      <c r="L202" s="16">
        <f t="shared" si="75"/>
        <v>24957.290531182902</v>
      </c>
      <c r="M202" s="4">
        <f t="shared" si="64"/>
        <v>0</v>
      </c>
      <c r="N202" s="5">
        <f t="shared" si="65"/>
        <v>0.21465261755829818</v>
      </c>
      <c r="O202" s="6">
        <f t="shared" si="79"/>
        <v>1.5898130350293868E-5</v>
      </c>
      <c r="P202" s="15">
        <f t="shared" si="76"/>
        <v>532.87673894269176</v>
      </c>
      <c r="Q202" s="11">
        <f t="shared" si="66"/>
        <v>0</v>
      </c>
      <c r="R202" s="13">
        <f t="shared" si="80"/>
        <v>4.9389416721543622E-6</v>
      </c>
      <c r="S202" s="12">
        <f t="shared" si="67"/>
        <v>-6.4594367999562349E-2</v>
      </c>
      <c r="T202" s="9">
        <f t="shared" si="68"/>
        <v>1.5336346499296705</v>
      </c>
      <c r="U202" s="9">
        <f>Aly_mass_rate/Aly_Area/'Hydraulic Gradient'!T202</f>
        <v>2.1430252536332648</v>
      </c>
      <c r="V202" s="5">
        <f t="shared" si="69"/>
        <v>-0.3009028491795484</v>
      </c>
      <c r="W202" s="10">
        <f t="shared" si="70"/>
        <v>2.0989704134501137</v>
      </c>
      <c r="X202" s="9"/>
    </row>
    <row r="203" spans="1:24" x14ac:dyDescent="0.3">
      <c r="A203" s="4">
        <f t="shared" si="71"/>
        <v>2000</v>
      </c>
      <c r="B203" s="5">
        <v>0</v>
      </c>
      <c r="C203" s="16">
        <f t="shared" si="72"/>
        <v>24957.073697287706</v>
      </c>
      <c r="D203" s="4">
        <f t="shared" si="61"/>
        <v>0</v>
      </c>
      <c r="E203" s="5">
        <f t="shared" si="73"/>
        <v>0.2146692987121655</v>
      </c>
      <c r="F203" s="6">
        <f t="shared" si="77"/>
        <v>1.8535402566833853E-5</v>
      </c>
      <c r="G203" s="15">
        <f t="shared" si="78"/>
        <v>535.33909365044042</v>
      </c>
      <c r="H203" s="11">
        <f t="shared" si="62"/>
        <v>9.6433953945105608E-2</v>
      </c>
      <c r="I203" s="12">
        <f t="shared" si="74"/>
        <v>3.7381162304458353E-5</v>
      </c>
      <c r="J203" s="7">
        <f t="shared" si="63"/>
        <v>1.533514903020224</v>
      </c>
      <c r="K203" s="8">
        <f>ESI_mass_rate/ESI_Area/'Hydraulic Gradient'!J203</f>
        <v>2.1431925951116444</v>
      </c>
      <c r="L203" s="16">
        <f t="shared" si="75"/>
        <v>24957.07586218293</v>
      </c>
      <c r="M203" s="4">
        <f t="shared" si="64"/>
        <v>0</v>
      </c>
      <c r="N203" s="5">
        <f t="shared" si="65"/>
        <v>0.21465310206589641</v>
      </c>
      <c r="O203" s="6">
        <f t="shared" si="79"/>
        <v>1.5897905567687213E-5</v>
      </c>
      <c r="P203" s="15">
        <f t="shared" si="76"/>
        <v>532.94132718616606</v>
      </c>
      <c r="Q203" s="11">
        <f t="shared" si="66"/>
        <v>0</v>
      </c>
      <c r="R203" s="13">
        <f t="shared" si="80"/>
        <v>4.9387804483477132E-6</v>
      </c>
      <c r="S203" s="12">
        <f t="shared" si="67"/>
        <v>-6.4593182254706935E-2</v>
      </c>
      <c r="T203" s="9">
        <f t="shared" si="68"/>
        <v>1.5336311883190485</v>
      </c>
      <c r="U203" s="9">
        <f>Aly_mass_rate/Aly_Area/'Hydraulic Gradient'!T203</f>
        <v>2.1430300907277617</v>
      </c>
      <c r="V203" s="5">
        <f t="shared" si="69"/>
        <v>-0.30089664675944428</v>
      </c>
      <c r="W203" s="10">
        <f t="shared" si="70"/>
        <v>2.0990139899111004</v>
      </c>
      <c r="X203" s="9"/>
    </row>
    <row r="204" spans="1:24" x14ac:dyDescent="0.3">
      <c r="A204" s="4">
        <f t="shared" si="71"/>
        <v>2010</v>
      </c>
      <c r="B204" s="5">
        <v>0</v>
      </c>
      <c r="C204" s="16">
        <f t="shared" si="72"/>
        <v>24956.859008889096</v>
      </c>
      <c r="D204" s="4">
        <f t="shared" si="61"/>
        <v>0</v>
      </c>
      <c r="E204" s="5">
        <f t="shared" si="73"/>
        <v>0.21466986358906448</v>
      </c>
      <c r="F204" s="6">
        <f t="shared" si="77"/>
        <v>1.8535023246914906E-5</v>
      </c>
      <c r="G204" s="15">
        <f t="shared" si="78"/>
        <v>535.41551406725182</v>
      </c>
      <c r="H204" s="11">
        <f t="shared" si="62"/>
        <v>9.6434461454887904E-2</v>
      </c>
      <c r="I204" s="12">
        <f t="shared" si="74"/>
        <v>3.7380397313279741E-5</v>
      </c>
      <c r="J204" s="7">
        <f t="shared" si="63"/>
        <v>1.5335108678607341</v>
      </c>
      <c r="K204" s="8">
        <f>ESI_mass_rate/ESI_Area/'Hydraulic Gradient'!J204</f>
        <v>2.143198234539522</v>
      </c>
      <c r="L204" s="16">
        <f t="shared" si="75"/>
        <v>24956.861192698685</v>
      </c>
      <c r="M204" s="4">
        <f t="shared" si="64"/>
        <v>0</v>
      </c>
      <c r="N204" s="5">
        <f t="shared" si="65"/>
        <v>0.2146535865666446</v>
      </c>
      <c r="O204" s="6">
        <f t="shared" si="79"/>
        <v>1.5897680799676074E-5</v>
      </c>
      <c r="P204" s="15">
        <f t="shared" si="76"/>
        <v>533.00591424412107</v>
      </c>
      <c r="Q204" s="11">
        <f t="shared" si="66"/>
        <v>0</v>
      </c>
      <c r="R204" s="13">
        <f t="shared" si="80"/>
        <v>4.9386192367171467E-6</v>
      </c>
      <c r="S204" s="12">
        <f t="shared" si="67"/>
        <v>-6.4591996574244026E-2</v>
      </c>
      <c r="T204" s="9">
        <f t="shared" si="68"/>
        <v>1.5336277267729921</v>
      </c>
      <c r="U204" s="9">
        <f>Aly_mass_rate/Aly_Area/'Hydraulic Gradient'!T204</f>
        <v>2.1430349277538729</v>
      </c>
      <c r="V204" s="5">
        <f t="shared" si="69"/>
        <v>-0.30089044468258347</v>
      </c>
      <c r="W204" s="10">
        <f t="shared" si="70"/>
        <v>2.0990575657684913</v>
      </c>
      <c r="X204" s="9"/>
    </row>
    <row r="205" spans="1:24" x14ac:dyDescent="0.3">
      <c r="A205" s="4">
        <f t="shared" si="71"/>
        <v>2020</v>
      </c>
      <c r="B205" s="5">
        <v>0</v>
      </c>
      <c r="C205" s="16">
        <f t="shared" si="72"/>
        <v>24956.644319925999</v>
      </c>
      <c r="D205" s="4">
        <f t="shared" si="61"/>
        <v>0</v>
      </c>
      <c r="E205" s="5">
        <f t="shared" si="73"/>
        <v>0.21467042845440415</v>
      </c>
      <c r="F205" s="6">
        <f t="shared" si="77"/>
        <v>1.8534643957646537E-5</v>
      </c>
      <c r="G205" s="15">
        <f t="shared" si="78"/>
        <v>535.49193254462443</v>
      </c>
      <c r="H205" s="11">
        <f t="shared" si="62"/>
        <v>9.6434968955620259E-2</v>
      </c>
      <c r="I205" s="12">
        <f t="shared" si="74"/>
        <v>3.737963238391552E-5</v>
      </c>
      <c r="J205" s="7">
        <f t="shared" si="63"/>
        <v>1.5335068328050472</v>
      </c>
      <c r="K205" s="8">
        <f>ESI_mass_rate/ESI_Area/'Hydraulic Gradient'!J205</f>
        <v>2.1432038738520047</v>
      </c>
      <c r="L205" s="16">
        <f t="shared" si="75"/>
        <v>24956.646522730171</v>
      </c>
      <c r="M205" s="4">
        <f t="shared" si="64"/>
        <v>0</v>
      </c>
      <c r="N205" s="5">
        <f t="shared" si="65"/>
        <v>0.21465407106054302</v>
      </c>
      <c r="O205" s="6">
        <f t="shared" si="79"/>
        <v>1.5897456041881799E-5</v>
      </c>
      <c r="P205" s="15">
        <f t="shared" si="76"/>
        <v>533.07050011662341</v>
      </c>
      <c r="Q205" s="11">
        <f t="shared" si="66"/>
        <v>0</v>
      </c>
      <c r="R205" s="13">
        <f t="shared" si="80"/>
        <v>4.9384580359015299E-6</v>
      </c>
      <c r="S205" s="12">
        <f t="shared" si="67"/>
        <v>-6.4590810960356695E-2</v>
      </c>
      <c r="T205" s="9">
        <f t="shared" si="68"/>
        <v>1.5336242652914978</v>
      </c>
      <c r="U205" s="9">
        <f>Aly_mass_rate/Aly_Area/'Hydraulic Gradient'!T205</f>
        <v>2.1430397647116024</v>
      </c>
      <c r="V205" s="5">
        <f t="shared" si="69"/>
        <v>-0.30088424294893407</v>
      </c>
      <c r="W205" s="10">
        <f t="shared" si="70"/>
        <v>2.0991011410223206</v>
      </c>
      <c r="X205" s="9"/>
    </row>
    <row r="206" spans="1:24" x14ac:dyDescent="0.3">
      <c r="A206" s="4">
        <f t="shared" si="71"/>
        <v>2030</v>
      </c>
      <c r="B206" s="5">
        <v>0</v>
      </c>
      <c r="C206" s="16">
        <f t="shared" si="72"/>
        <v>24956.429630398427</v>
      </c>
      <c r="D206" s="4">
        <f t="shared" si="61"/>
        <v>0</v>
      </c>
      <c r="E206" s="5">
        <f t="shared" si="73"/>
        <v>0.21467099330818545</v>
      </c>
      <c r="F206" s="6">
        <f t="shared" si="77"/>
        <v>1.8534264699028751E-5</v>
      </c>
      <c r="G206" s="15">
        <f t="shared" si="78"/>
        <v>535.56834908270537</v>
      </c>
      <c r="H206" s="11">
        <f t="shared" si="62"/>
        <v>9.6435476447303395E-2</v>
      </c>
      <c r="I206" s="12">
        <f t="shared" si="74"/>
        <v>3.7378867516365662E-5</v>
      </c>
      <c r="J206" s="7">
        <f t="shared" si="63"/>
        <v>1.5335027978531552</v>
      </c>
      <c r="K206" s="8">
        <f>ESI_mass_rate/ESI_Area/'Hydraulic Gradient'!J206</f>
        <v>2.1432095130491016</v>
      </c>
      <c r="L206" s="16">
        <f t="shared" si="75"/>
        <v>24956.43185227739</v>
      </c>
      <c r="M206" s="4">
        <f t="shared" si="64"/>
        <v>0</v>
      </c>
      <c r="N206" s="5">
        <f t="shared" si="65"/>
        <v>0.21465455554759205</v>
      </c>
      <c r="O206" s="6">
        <f t="shared" si="79"/>
        <v>1.5897231297223487E-5</v>
      </c>
      <c r="P206" s="15">
        <f t="shared" si="76"/>
        <v>533.13508480373969</v>
      </c>
      <c r="Q206" s="11">
        <f t="shared" si="66"/>
        <v>0</v>
      </c>
      <c r="R206" s="13">
        <f t="shared" si="80"/>
        <v>4.9382968468067866E-6</v>
      </c>
      <c r="S206" s="12">
        <f t="shared" si="67"/>
        <v>-6.4589625413038726E-2</v>
      </c>
      <c r="T206" s="9">
        <f t="shared" si="68"/>
        <v>1.5336208038745618</v>
      </c>
      <c r="U206" s="9">
        <f>Aly_mass_rate/Aly_Area/'Hydraulic Gradient'!T206</f>
        <v>2.1430446016009546</v>
      </c>
      <c r="V206" s="5">
        <f t="shared" si="69"/>
        <v>-0.30087804155846454</v>
      </c>
      <c r="W206" s="10">
        <f t="shared" si="70"/>
        <v>2.0991447156726228</v>
      </c>
      <c r="X206" s="9"/>
    </row>
    <row r="207" spans="1:24" x14ac:dyDescent="0.3">
      <c r="A207" s="4">
        <f t="shared" si="71"/>
        <v>2040</v>
      </c>
      <c r="B207" s="5">
        <v>0</v>
      </c>
      <c r="C207" s="16">
        <f t="shared" si="72"/>
        <v>24956.214940306389</v>
      </c>
      <c r="D207" s="4">
        <f t="shared" si="61"/>
        <v>0</v>
      </c>
      <c r="E207" s="5">
        <f t="shared" si="73"/>
        <v>0.21467155815040931</v>
      </c>
      <c r="F207" s="6">
        <f t="shared" si="77"/>
        <v>1.8533885469601996E-5</v>
      </c>
      <c r="G207" s="15">
        <f t="shared" si="78"/>
        <v>535.64476368164355</v>
      </c>
      <c r="H207" s="11">
        <f t="shared" si="62"/>
        <v>9.6435983929938074E-2</v>
      </c>
      <c r="I207" s="12">
        <f t="shared" si="74"/>
        <v>3.7378102707686642E-5</v>
      </c>
      <c r="J207" s="7">
        <f t="shared" si="63"/>
        <v>1.5334987630050505</v>
      </c>
      <c r="K207" s="8">
        <f>ESI_mass_rate/ESI_Area/'Hydraulic Gradient'!J207</f>
        <v>2.1432151521308214</v>
      </c>
      <c r="L207" s="16">
        <f t="shared" si="75"/>
        <v>24956.217181340355</v>
      </c>
      <c r="M207" s="4">
        <f t="shared" si="64"/>
        <v>0</v>
      </c>
      <c r="N207" s="5">
        <f t="shared" si="65"/>
        <v>0.21465504002779229</v>
      </c>
      <c r="O207" s="6">
        <f t="shared" si="79"/>
        <v>1.5897006567160688E-5</v>
      </c>
      <c r="P207" s="15">
        <f t="shared" si="76"/>
        <v>533.19966830553403</v>
      </c>
      <c r="Q207" s="11">
        <f t="shared" si="66"/>
        <v>0</v>
      </c>
      <c r="R207" s="13">
        <f t="shared" si="80"/>
        <v>4.9381356698853975E-6</v>
      </c>
      <c r="S207" s="12">
        <f t="shared" si="67"/>
        <v>-6.458843993009479E-2</v>
      </c>
      <c r="T207" s="9">
        <f t="shared" si="68"/>
        <v>1.5336173425221804</v>
      </c>
      <c r="U207" s="9">
        <f>Aly_mass_rate/Aly_Area/'Hydraulic Gradient'!T207</f>
        <v>2.143049438421933</v>
      </c>
      <c r="V207" s="5">
        <f t="shared" si="69"/>
        <v>-0.30087184051114335</v>
      </c>
      <c r="W207" s="10">
        <f t="shared" si="70"/>
        <v>2.0991882897194341</v>
      </c>
      <c r="X207" s="9"/>
    </row>
    <row r="208" spans="1:24" x14ac:dyDescent="0.3">
      <c r="A208" s="4">
        <f t="shared" si="71"/>
        <v>2050</v>
      </c>
      <c r="B208" s="5">
        <v>0</v>
      </c>
      <c r="C208" s="16">
        <f t="shared" si="72"/>
        <v>24956.000249649904</v>
      </c>
      <c r="D208" s="4">
        <f t="shared" si="61"/>
        <v>0</v>
      </c>
      <c r="E208" s="5">
        <f t="shared" si="73"/>
        <v>0.21467212298107655</v>
      </c>
      <c r="F208" s="6">
        <f t="shared" si="77"/>
        <v>1.853350626936627E-5</v>
      </c>
      <c r="G208" s="15">
        <f t="shared" si="78"/>
        <v>535.72117634158781</v>
      </c>
      <c r="H208" s="11">
        <f t="shared" si="62"/>
        <v>9.6436491403524949E-2</v>
      </c>
      <c r="I208" s="12">
        <f t="shared" si="74"/>
        <v>3.7377337957878457E-5</v>
      </c>
      <c r="J208" s="7">
        <f t="shared" si="63"/>
        <v>1.5334947282607252</v>
      </c>
      <c r="K208" s="8">
        <f>ESI_mass_rate/ESI_Area/'Hydraulic Gradient'!J208</f>
        <v>2.143220791097173</v>
      </c>
      <c r="L208" s="16">
        <f t="shared" si="75"/>
        <v>24956.002509919072</v>
      </c>
      <c r="M208" s="4">
        <f t="shared" si="64"/>
        <v>0</v>
      </c>
      <c r="N208" s="5">
        <f t="shared" si="65"/>
        <v>0.21465552450114381</v>
      </c>
      <c r="O208" s="6">
        <f t="shared" si="79"/>
        <v>1.5896781848774306E-5</v>
      </c>
      <c r="P208" s="15">
        <f t="shared" si="76"/>
        <v>533.26425062207215</v>
      </c>
      <c r="Q208" s="11">
        <f t="shared" si="66"/>
        <v>0</v>
      </c>
      <c r="R208" s="13">
        <f t="shared" si="80"/>
        <v>4.937974504229677E-6</v>
      </c>
      <c r="S208" s="12">
        <f t="shared" si="67"/>
        <v>-6.4587254512613282E-2</v>
      </c>
      <c r="T208" s="9">
        <f t="shared" si="68"/>
        <v>1.5336138812343503</v>
      </c>
      <c r="U208" s="9">
        <f>Aly_mass_rate/Aly_Area/'Hydraulic Gradient'!T208</f>
        <v>2.1430542751745412</v>
      </c>
      <c r="V208" s="5">
        <f t="shared" si="69"/>
        <v>-0.30086563980693853</v>
      </c>
      <c r="W208" s="10">
        <f t="shared" si="70"/>
        <v>2.0992318631627875</v>
      </c>
      <c r="X208" s="9"/>
    </row>
    <row r="209" spans="1:24" x14ac:dyDescent="0.3">
      <c r="A209" s="4">
        <f t="shared" si="71"/>
        <v>2060</v>
      </c>
      <c r="B209" s="5">
        <v>0</v>
      </c>
      <c r="C209" s="16">
        <f t="shared" si="72"/>
        <v>24955.785558428975</v>
      </c>
      <c r="D209" s="4">
        <f t="shared" si="61"/>
        <v>0</v>
      </c>
      <c r="E209" s="5">
        <f t="shared" si="73"/>
        <v>0.21467268780018817</v>
      </c>
      <c r="F209" s="6">
        <f t="shared" si="77"/>
        <v>1.8533127098321573E-5</v>
      </c>
      <c r="G209" s="15">
        <f t="shared" si="78"/>
        <v>535.79758706268683</v>
      </c>
      <c r="H209" s="11">
        <f t="shared" si="62"/>
        <v>9.6436998868064838E-2</v>
      </c>
      <c r="I209" s="12">
        <f t="shared" si="74"/>
        <v>3.7376573266941115E-5</v>
      </c>
      <c r="J209" s="7">
        <f t="shared" si="63"/>
        <v>1.5334906936201709</v>
      </c>
      <c r="K209" s="8">
        <f>ESI_mass_rate/ESI_Area/'Hydraulic Gradient'!J209</f>
        <v>2.1432264299481658</v>
      </c>
      <c r="L209" s="16">
        <f t="shared" si="75"/>
        <v>24955.787838013548</v>
      </c>
      <c r="M209" s="4">
        <f t="shared" si="64"/>
        <v>0</v>
      </c>
      <c r="N209" s="5">
        <f t="shared" si="65"/>
        <v>0.21465600896764714</v>
      </c>
      <c r="O209" s="6">
        <f t="shared" si="79"/>
        <v>1.5896557142064331E-5</v>
      </c>
      <c r="P209" s="15">
        <f t="shared" si="76"/>
        <v>533.32883175341931</v>
      </c>
      <c r="Q209" s="11">
        <f t="shared" si="66"/>
        <v>0</v>
      </c>
      <c r="R209" s="13">
        <f t="shared" si="80"/>
        <v>4.9378133498387409E-6</v>
      </c>
      <c r="S209" s="12">
        <f t="shared" si="67"/>
        <v>-6.4586069160588067E-2</v>
      </c>
      <c r="T209" s="9">
        <f t="shared" si="68"/>
        <v>1.5336104200110681</v>
      </c>
      <c r="U209" s="9">
        <f>Aly_mass_rate/Aly_Area/'Hydraulic Gradient'!T209</f>
        <v>2.1430591118587836</v>
      </c>
      <c r="V209" s="5">
        <f t="shared" si="69"/>
        <v>-0.30085943944581867</v>
      </c>
      <c r="W209" s="10">
        <f t="shared" si="70"/>
        <v>2.0992754360027184</v>
      </c>
      <c r="X209" s="9"/>
    </row>
    <row r="210" spans="1:24" x14ac:dyDescent="0.3">
      <c r="A210" s="4">
        <f t="shared" si="71"/>
        <v>2070</v>
      </c>
      <c r="B210" s="5">
        <v>0</v>
      </c>
      <c r="C210" s="16">
        <f t="shared" si="72"/>
        <v>24955.570866643619</v>
      </c>
      <c r="D210" s="4">
        <f t="shared" si="61"/>
        <v>0</v>
      </c>
      <c r="E210" s="5">
        <f t="shared" si="73"/>
        <v>0.21467325260774489</v>
      </c>
      <c r="F210" s="6">
        <f t="shared" si="77"/>
        <v>1.8532747957927458E-5</v>
      </c>
      <c r="G210" s="15">
        <f t="shared" si="78"/>
        <v>535.87399584508773</v>
      </c>
      <c r="H210" s="11">
        <f t="shared" si="62"/>
        <v>9.6437506323558353E-2</v>
      </c>
      <c r="I210" s="12">
        <f t="shared" si="74"/>
        <v>3.7375808637818138E-5</v>
      </c>
      <c r="J210" s="7">
        <f t="shared" si="63"/>
        <v>1.5334866590833802</v>
      </c>
      <c r="K210" s="8">
        <f>ESI_mass_rate/ESI_Area/'Hydraulic Gradient'!J210</f>
        <v>2.1432320686838087</v>
      </c>
      <c r="L210" s="16">
        <f t="shared" si="75"/>
        <v>24955.573165623788</v>
      </c>
      <c r="M210" s="4">
        <f t="shared" si="64"/>
        <v>0</v>
      </c>
      <c r="N210" s="5">
        <f t="shared" si="65"/>
        <v>0.21465649342730284</v>
      </c>
      <c r="O210" s="6">
        <f t="shared" si="79"/>
        <v>1.5896332449949868E-5</v>
      </c>
      <c r="P210" s="15">
        <f t="shared" si="76"/>
        <v>533.39341169964223</v>
      </c>
      <c r="Q210" s="11">
        <f t="shared" si="66"/>
        <v>0</v>
      </c>
      <c r="R210" s="13">
        <f t="shared" si="80"/>
        <v>4.9376522076184274E-6</v>
      </c>
      <c r="S210" s="12">
        <f t="shared" si="67"/>
        <v>-6.458488387510751E-2</v>
      </c>
      <c r="T210" s="9">
        <f t="shared" si="68"/>
        <v>1.5336069588523298</v>
      </c>
      <c r="U210" s="9">
        <f>Aly_mass_rate/Aly_Area/'Hydraulic Gradient'!T210</f>
        <v>2.1430639484746643</v>
      </c>
      <c r="V210" s="5">
        <f t="shared" si="69"/>
        <v>-0.30085323942775211</v>
      </c>
      <c r="W210" s="10">
        <f t="shared" si="70"/>
        <v>2.0993190082392608</v>
      </c>
      <c r="X210" s="9"/>
    </row>
    <row r="211" spans="1:24" x14ac:dyDescent="0.3">
      <c r="A211" s="4">
        <f t="shared" si="71"/>
        <v>2080</v>
      </c>
      <c r="B211" s="5">
        <v>0</v>
      </c>
      <c r="C211" s="16">
        <f t="shared" si="72"/>
        <v>24955.356174293844</v>
      </c>
      <c r="D211" s="4">
        <f t="shared" si="61"/>
        <v>0</v>
      </c>
      <c r="E211" s="5">
        <f t="shared" si="73"/>
        <v>0.21467381740374783</v>
      </c>
      <c r="F211" s="6">
        <f t="shared" si="77"/>
        <v>1.8532368846724371E-5</v>
      </c>
      <c r="G211" s="15">
        <f t="shared" si="78"/>
        <v>535.95040268893922</v>
      </c>
      <c r="H211" s="11">
        <f t="shared" si="62"/>
        <v>9.6438013770006339E-2</v>
      </c>
      <c r="I211" s="12">
        <f t="shared" si="74"/>
        <v>3.737504406756601E-5</v>
      </c>
      <c r="J211" s="7">
        <f t="shared" si="63"/>
        <v>1.5334826246503448</v>
      </c>
      <c r="K211" s="8">
        <f>ESI_mass_rate/ESI_Area/'Hydraulic Gradient'!J211</f>
        <v>2.1432377073041109</v>
      </c>
      <c r="L211" s="16">
        <f t="shared" si="75"/>
        <v>24955.358492749798</v>
      </c>
      <c r="M211" s="4">
        <f t="shared" si="64"/>
        <v>0</v>
      </c>
      <c r="N211" s="5">
        <f t="shared" si="65"/>
        <v>0.21465697788011107</v>
      </c>
      <c r="O211" s="6">
        <f t="shared" si="79"/>
        <v>1.5896107770971375E-5</v>
      </c>
      <c r="P211" s="15">
        <f t="shared" si="76"/>
        <v>533.45799046080617</v>
      </c>
      <c r="Q211" s="11">
        <f t="shared" si="66"/>
        <v>0</v>
      </c>
      <c r="R211" s="13">
        <f t="shared" si="80"/>
        <v>4.9374910771144556E-6</v>
      </c>
      <c r="S211" s="12">
        <f t="shared" si="67"/>
        <v>-6.4583698655070895E-2</v>
      </c>
      <c r="T211" s="9">
        <f t="shared" si="68"/>
        <v>1.5336034977581317</v>
      </c>
      <c r="U211" s="9">
        <f>Aly_mass_rate/Aly_Area/'Hydraulic Gradient'!T211</f>
        <v>2.1430687850221872</v>
      </c>
      <c r="V211" s="5">
        <f t="shared" si="69"/>
        <v>-0.30084703975270727</v>
      </c>
      <c r="W211" s="10">
        <f t="shared" si="70"/>
        <v>2.0993625798724502</v>
      </c>
      <c r="X211" s="9"/>
    </row>
    <row r="212" spans="1:24" x14ac:dyDescent="0.3">
      <c r="A212" s="4">
        <f t="shared" si="71"/>
        <v>2090</v>
      </c>
      <c r="B212" s="5">
        <v>0</v>
      </c>
      <c r="C212" s="16">
        <f t="shared" si="72"/>
        <v>24955.141481379665</v>
      </c>
      <c r="D212" s="4">
        <f t="shared" si="61"/>
        <v>0</v>
      </c>
      <c r="E212" s="5">
        <f t="shared" si="73"/>
        <v>0.21467438218819787</v>
      </c>
      <c r="F212" s="6">
        <f t="shared" si="77"/>
        <v>1.853198976617187E-5</v>
      </c>
      <c r="G212" s="15">
        <f t="shared" si="78"/>
        <v>536.0268075943884</v>
      </c>
      <c r="H212" s="11">
        <f t="shared" si="62"/>
        <v>9.6438521207409533E-2</v>
      </c>
      <c r="I212" s="12">
        <f t="shared" si="74"/>
        <v>3.7374279559128252E-5</v>
      </c>
      <c r="J212" s="7">
        <f t="shared" si="63"/>
        <v>1.5334785903210568</v>
      </c>
      <c r="K212" s="8">
        <f>ESI_mass_rate/ESI_Area/'Hydraulic Gradient'!J212</f>
        <v>2.1432433458090814</v>
      </c>
      <c r="L212" s="16">
        <f t="shared" si="75"/>
        <v>24955.143819391589</v>
      </c>
      <c r="M212" s="4">
        <f t="shared" si="64"/>
        <v>0</v>
      </c>
      <c r="N212" s="5">
        <f t="shared" si="65"/>
        <v>0.21465746232607233</v>
      </c>
      <c r="O212" s="6">
        <f t="shared" si="79"/>
        <v>1.5895883105128845E-5</v>
      </c>
      <c r="P212" s="15">
        <f t="shared" si="76"/>
        <v>533.5225680369756</v>
      </c>
      <c r="Q212" s="11">
        <f t="shared" si="66"/>
        <v>0</v>
      </c>
      <c r="R212" s="13">
        <f t="shared" si="80"/>
        <v>4.9373299583259194E-6</v>
      </c>
      <c r="S212" s="12">
        <f t="shared" si="67"/>
        <v>-6.4582513499377631E-2</v>
      </c>
      <c r="T212" s="9">
        <f t="shared" si="68"/>
        <v>1.5336000367284706</v>
      </c>
      <c r="U212" s="9">
        <f>Aly_mass_rate/Aly_Area/'Hydraulic Gradient'!T212</f>
        <v>2.1430736215013559</v>
      </c>
      <c r="V212" s="5">
        <f t="shared" si="69"/>
        <v>-0.30084084042065251</v>
      </c>
      <c r="W212" s="10">
        <f t="shared" si="70"/>
        <v>2.0994061509023219</v>
      </c>
      <c r="X212" s="9"/>
    </row>
    <row r="213" spans="1:24" x14ac:dyDescent="0.3">
      <c r="A213" s="4">
        <f t="shared" si="71"/>
        <v>2100</v>
      </c>
      <c r="B213" s="5">
        <v>0</v>
      </c>
      <c r="C213" s="16">
        <f t="shared" si="72"/>
        <v>24954.926787901095</v>
      </c>
      <c r="D213" s="4">
        <f t="shared" si="61"/>
        <v>0</v>
      </c>
      <c r="E213" s="5">
        <f t="shared" si="73"/>
        <v>0.21467494696109585</v>
      </c>
      <c r="F213" s="6">
        <f t="shared" si="77"/>
        <v>1.8531610714810394E-5</v>
      </c>
      <c r="G213" s="15">
        <f t="shared" si="78"/>
        <v>536.10321056158398</v>
      </c>
      <c r="H213" s="11">
        <f t="shared" si="62"/>
        <v>9.6439028635768601E-2</v>
      </c>
      <c r="I213" s="12">
        <f t="shared" si="74"/>
        <v>3.7373515109561325E-5</v>
      </c>
      <c r="J213" s="7">
        <f t="shared" si="63"/>
        <v>1.5334745560955085</v>
      </c>
      <c r="K213" s="8">
        <f>ESI_mass_rate/ESI_Area/'Hydraulic Gradient'!J213</f>
        <v>2.143248984198729</v>
      </c>
      <c r="L213" s="16">
        <f t="shared" si="75"/>
        <v>24954.929145549166</v>
      </c>
      <c r="M213" s="4">
        <f t="shared" si="64"/>
        <v>0</v>
      </c>
      <c r="N213" s="5">
        <f t="shared" si="65"/>
        <v>0.21465794676518707</v>
      </c>
      <c r="O213" s="6">
        <f t="shared" si="79"/>
        <v>1.5895658450962722E-5</v>
      </c>
      <c r="P213" s="15">
        <f t="shared" si="76"/>
        <v>533.58714442821702</v>
      </c>
      <c r="Q213" s="11">
        <f t="shared" si="66"/>
        <v>0</v>
      </c>
      <c r="R213" s="13">
        <f t="shared" si="80"/>
        <v>4.9371688507985744E-6</v>
      </c>
      <c r="S213" s="12">
        <f t="shared" si="67"/>
        <v>-6.4581328410210428E-2</v>
      </c>
      <c r="T213" s="9">
        <f t="shared" si="68"/>
        <v>1.533596575763343</v>
      </c>
      <c r="U213" s="9">
        <f>Aly_mass_rate/Aly_Area/'Hydraulic Gradient'!T213</f>
        <v>2.143078457912174</v>
      </c>
      <c r="V213" s="5">
        <f t="shared" si="69"/>
        <v>-0.30083464143155597</v>
      </c>
      <c r="W213" s="10">
        <f t="shared" si="70"/>
        <v>2.0994497213289085</v>
      </c>
      <c r="X213" s="9"/>
    </row>
    <row r="214" spans="1:24" x14ac:dyDescent="0.3">
      <c r="A214" s="4">
        <f t="shared" si="71"/>
        <v>2110</v>
      </c>
      <c r="B214" s="5">
        <v>0</v>
      </c>
      <c r="C214" s="16">
        <f t="shared" si="72"/>
        <v>24954.712093858143</v>
      </c>
      <c r="D214" s="4">
        <f t="shared" si="61"/>
        <v>0</v>
      </c>
      <c r="E214" s="5">
        <f t="shared" si="73"/>
        <v>0.21467551172244267</v>
      </c>
      <c r="F214" s="6">
        <f t="shared" si="77"/>
        <v>1.853123169263995E-5</v>
      </c>
      <c r="G214" s="15">
        <f t="shared" si="78"/>
        <v>536.17961159067454</v>
      </c>
      <c r="H214" s="11">
        <f t="shared" si="62"/>
        <v>9.6439536055084291E-2</v>
      </c>
      <c r="I214" s="12">
        <f t="shared" si="74"/>
        <v>3.7372750718865233E-5</v>
      </c>
      <c r="J214" s="7">
        <f t="shared" si="63"/>
        <v>1.5334705219736919</v>
      </c>
      <c r="K214" s="8">
        <f>ESI_mass_rate/ESI_Area/'Hydraulic Gradient'!J214</f>
        <v>2.1432546224730626</v>
      </c>
      <c r="L214" s="16">
        <f t="shared" si="75"/>
        <v>24954.714471222534</v>
      </c>
      <c r="M214" s="4">
        <f t="shared" si="64"/>
        <v>0</v>
      </c>
      <c r="N214" s="5">
        <f t="shared" si="65"/>
        <v>0.21465843119745545</v>
      </c>
      <c r="O214" s="6">
        <f t="shared" si="79"/>
        <v>1.5895433808473016E-5</v>
      </c>
      <c r="P214" s="15">
        <f t="shared" si="76"/>
        <v>533.65171963459579</v>
      </c>
      <c r="Q214" s="11">
        <f t="shared" si="66"/>
        <v>0</v>
      </c>
      <c r="R214" s="13">
        <f t="shared" si="80"/>
        <v>4.9370077545315389E-6</v>
      </c>
      <c r="S214" s="12">
        <f t="shared" si="67"/>
        <v>-6.4580143386468725E-2</v>
      </c>
      <c r="T214" s="9">
        <f t="shared" si="68"/>
        <v>1.5335931148627451</v>
      </c>
      <c r="U214" s="9">
        <f>Aly_mass_rate/Aly_Area/'Hydraulic Gradient'!T214</f>
        <v>2.1430832942546463</v>
      </c>
      <c r="V214" s="5">
        <f t="shared" si="69"/>
        <v>-0.30082844278538634</v>
      </c>
      <c r="W214" s="10">
        <f t="shared" si="70"/>
        <v>2.0994932911522461</v>
      </c>
      <c r="X214" s="9"/>
    </row>
    <row r="215" spans="1:24" x14ac:dyDescent="0.3">
      <c r="A215" s="4">
        <f t="shared" si="71"/>
        <v>2120</v>
      </c>
      <c r="B215" s="5">
        <v>0</v>
      </c>
      <c r="C215" s="16">
        <f t="shared" si="72"/>
        <v>24954.497399250817</v>
      </c>
      <c r="D215" s="4">
        <f t="shared" si="61"/>
        <v>0</v>
      </c>
      <c r="E215" s="5">
        <f t="shared" si="73"/>
        <v>0.21467607647223921</v>
      </c>
      <c r="F215" s="6">
        <f t="shared" si="77"/>
        <v>1.8530852699660539E-5</v>
      </c>
      <c r="G215" s="15">
        <f t="shared" si="78"/>
        <v>536.25601068180868</v>
      </c>
      <c r="H215" s="11">
        <f t="shared" si="62"/>
        <v>9.6440043465357311E-2</v>
      </c>
      <c r="I215" s="12">
        <f t="shared" si="74"/>
        <v>3.7371986387039978E-5</v>
      </c>
      <c r="J215" s="7">
        <f t="shared" si="63"/>
        <v>1.533466487955599</v>
      </c>
      <c r="K215" s="8">
        <f>ESI_mass_rate/ESI_Area/'Hydraulic Gradient'!J215</f>
        <v>2.1432602606320916</v>
      </c>
      <c r="L215" s="16">
        <f t="shared" si="75"/>
        <v>24954.499796411703</v>
      </c>
      <c r="M215" s="4">
        <f t="shared" si="64"/>
        <v>0</v>
      </c>
      <c r="N215" s="5">
        <f t="shared" si="65"/>
        <v>0.21465891562287825</v>
      </c>
      <c r="O215" s="6">
        <f t="shared" si="79"/>
        <v>1.5895209182038373E-5</v>
      </c>
      <c r="P215" s="15">
        <f t="shared" si="76"/>
        <v>533.71629365617719</v>
      </c>
      <c r="Q215" s="11">
        <f t="shared" si="66"/>
        <v>0</v>
      </c>
      <c r="R215" s="13">
        <f t="shared" si="80"/>
        <v>4.9368466708838882E-6</v>
      </c>
      <c r="S215" s="12">
        <f t="shared" si="67"/>
        <v>-6.4578958428146357E-2</v>
      </c>
      <c r="T215" s="9">
        <f t="shared" si="68"/>
        <v>1.5335896540266734</v>
      </c>
      <c r="U215" s="9">
        <f>Aly_mass_rate/Aly_Area/'Hydraulic Gradient'!T215</f>
        <v>2.1430881305287759</v>
      </c>
      <c r="V215" s="5">
        <f t="shared" si="69"/>
        <v>-0.30082224448211192</v>
      </c>
      <c r="W215" s="10">
        <f t="shared" si="70"/>
        <v>2.0995368603723694</v>
      </c>
      <c r="X215" s="9"/>
    </row>
    <row r="216" spans="1:24" x14ac:dyDescent="0.3">
      <c r="A216" s="4">
        <f t="shared" si="71"/>
        <v>2130</v>
      </c>
      <c r="B216" s="5">
        <v>0</v>
      </c>
      <c r="C216" s="16">
        <f t="shared" si="72"/>
        <v>24954.282704079131</v>
      </c>
      <c r="D216" s="4">
        <f t="shared" si="61"/>
        <v>0</v>
      </c>
      <c r="E216" s="5">
        <f t="shared" si="73"/>
        <v>0.21467664121048646</v>
      </c>
      <c r="F216" s="6">
        <f t="shared" si="77"/>
        <v>1.8530473737331706E-5</v>
      </c>
      <c r="G216" s="15">
        <f t="shared" si="78"/>
        <v>536.33240783513338</v>
      </c>
      <c r="H216" s="11">
        <f t="shared" si="62"/>
        <v>9.6440550866588426E-2</v>
      </c>
      <c r="I216" s="12">
        <f t="shared" si="74"/>
        <v>3.7371222117029107E-5</v>
      </c>
      <c r="J216" s="7">
        <f t="shared" si="63"/>
        <v>1.5334624540412218</v>
      </c>
      <c r="K216" s="8">
        <f>ESI_mass_rate/ESI_Area/'Hydraulic Gradient'!J216</f>
        <v>2.1432658986758253</v>
      </c>
      <c r="L216" s="16">
        <f t="shared" si="75"/>
        <v>24954.285121116678</v>
      </c>
      <c r="M216" s="4">
        <f t="shared" si="64"/>
        <v>0</v>
      </c>
      <c r="N216" s="5">
        <f t="shared" si="65"/>
        <v>0.21465940004145545</v>
      </c>
      <c r="O216" s="6">
        <f t="shared" si="79"/>
        <v>1.5894984565820596E-5</v>
      </c>
      <c r="P216" s="15">
        <f t="shared" si="76"/>
        <v>533.78086649302679</v>
      </c>
      <c r="Q216" s="11">
        <f t="shared" si="66"/>
        <v>0</v>
      </c>
      <c r="R216" s="13">
        <f t="shared" si="80"/>
        <v>4.9366855980414268E-6</v>
      </c>
      <c r="S216" s="12">
        <f t="shared" si="67"/>
        <v>-6.4577773535237137E-2</v>
      </c>
      <c r="T216" s="9">
        <f t="shared" si="68"/>
        <v>1.5335861932551242</v>
      </c>
      <c r="U216" s="9">
        <f>Aly_mass_rate/Aly_Area/'Hydraulic Gradient'!T216</f>
        <v>2.1430929667345673</v>
      </c>
      <c r="V216" s="5">
        <f t="shared" si="69"/>
        <v>-0.30081604652170096</v>
      </c>
      <c r="W216" s="10">
        <f t="shared" si="70"/>
        <v>2.0995804289893121</v>
      </c>
      <c r="X216" s="9"/>
    </row>
    <row r="217" spans="1:24" x14ac:dyDescent="0.3">
      <c r="A217" s="4">
        <f t="shared" si="71"/>
        <v>2140</v>
      </c>
      <c r="B217" s="5">
        <v>0</v>
      </c>
      <c r="C217" s="16">
        <f t="shared" si="72"/>
        <v>24954.068008343096</v>
      </c>
      <c r="D217" s="4">
        <f t="shared" si="61"/>
        <v>0</v>
      </c>
      <c r="E217" s="5">
        <f t="shared" si="73"/>
        <v>0.21467720593718531</v>
      </c>
      <c r="F217" s="6">
        <f t="shared" si="77"/>
        <v>1.8530094805653451E-5</v>
      </c>
      <c r="G217" s="15">
        <f t="shared" si="78"/>
        <v>536.40880305079577</v>
      </c>
      <c r="H217" s="11">
        <f t="shared" si="62"/>
        <v>9.6441058258778398E-2</v>
      </c>
      <c r="I217" s="12">
        <f t="shared" si="74"/>
        <v>3.7370457908832613E-5</v>
      </c>
      <c r="J217" s="7">
        <f t="shared" si="63"/>
        <v>1.5334584202305526</v>
      </c>
      <c r="K217" s="8">
        <f>ESI_mass_rate/ESI_Area/'Hydraulic Gradient'!J217</f>
        <v>2.1432715366042721</v>
      </c>
      <c r="L217" s="16">
        <f t="shared" si="75"/>
        <v>24954.070445337467</v>
      </c>
      <c r="M217" s="4">
        <f t="shared" si="64"/>
        <v>0</v>
      </c>
      <c r="N217" s="5">
        <f t="shared" si="65"/>
        <v>0.21465988445318768</v>
      </c>
      <c r="O217" s="6">
        <f t="shared" si="79"/>
        <v>1.5894759964198326E-5</v>
      </c>
      <c r="P217" s="15">
        <f t="shared" si="76"/>
        <v>533.84543814520998</v>
      </c>
      <c r="Q217" s="11">
        <f t="shared" si="66"/>
        <v>0</v>
      </c>
      <c r="R217" s="13">
        <f t="shared" si="80"/>
        <v>4.9365245373632014E-6</v>
      </c>
      <c r="S217" s="12">
        <f t="shared" si="67"/>
        <v>-6.4576588707734958E-2</v>
      </c>
      <c r="T217" s="9">
        <f t="shared" si="68"/>
        <v>1.5335827325480942</v>
      </c>
      <c r="U217" s="9">
        <f>Aly_mass_rate/Aly_Area/'Hydraulic Gradient'!T217</f>
        <v>2.143097802872024</v>
      </c>
      <c r="V217" s="5">
        <f t="shared" si="69"/>
        <v>-0.3008098489041221</v>
      </c>
      <c r="W217" s="10">
        <f t="shared" si="70"/>
        <v>2.0996239970031096</v>
      </c>
      <c r="X217" s="9"/>
    </row>
    <row r="218" spans="1:24" x14ac:dyDescent="0.3">
      <c r="A218" s="4">
        <f t="shared" si="71"/>
        <v>2150</v>
      </c>
      <c r="B218" s="5">
        <v>0</v>
      </c>
      <c r="C218" s="16">
        <f t="shared" si="72"/>
        <v>24953.853312042727</v>
      </c>
      <c r="D218" s="4">
        <f t="shared" si="61"/>
        <v>0</v>
      </c>
      <c r="E218" s="5">
        <f t="shared" si="73"/>
        <v>0.21467777065233659</v>
      </c>
      <c r="F218" s="6">
        <f t="shared" si="77"/>
        <v>1.8529715901706682E-5</v>
      </c>
      <c r="G218" s="15">
        <f t="shared" si="78"/>
        <v>536.48519632894602</v>
      </c>
      <c r="H218" s="11">
        <f t="shared" si="62"/>
        <v>9.6441565641927893E-2</v>
      </c>
      <c r="I218" s="12">
        <f t="shared" si="74"/>
        <v>3.7369693756563394E-5</v>
      </c>
      <c r="J218" s="7">
        <f t="shared" si="63"/>
        <v>1.5334543865235832</v>
      </c>
      <c r="K218" s="8">
        <f>ESI_mass_rate/ESI_Area/'Hydraulic Gradient'!J218</f>
        <v>2.1432771744174408</v>
      </c>
      <c r="L218" s="16">
        <f t="shared" si="75"/>
        <v>24953.855769074071</v>
      </c>
      <c r="M218" s="4">
        <f t="shared" si="64"/>
        <v>0</v>
      </c>
      <c r="N218" s="5">
        <f t="shared" si="65"/>
        <v>0.2146603688580753</v>
      </c>
      <c r="O218" s="6">
        <f t="shared" si="79"/>
        <v>1.5894535374252472E-5</v>
      </c>
      <c r="P218" s="15">
        <f t="shared" si="76"/>
        <v>533.9100086127944</v>
      </c>
      <c r="Q218" s="11">
        <f t="shared" si="66"/>
        <v>0</v>
      </c>
      <c r="R218" s="13">
        <f t="shared" si="80"/>
        <v>4.9363634879416966E-6</v>
      </c>
      <c r="S218" s="12">
        <f t="shared" si="67"/>
        <v>-6.4575403947822282E-2</v>
      </c>
      <c r="T218" s="9">
        <f t="shared" si="68"/>
        <v>1.5335792719055796</v>
      </c>
      <c r="U218" s="9">
        <f>Aly_mass_rate/Aly_Area/'Hydraulic Gradient'!T218</f>
        <v>2.1431026389411505</v>
      </c>
      <c r="V218" s="5">
        <f t="shared" si="69"/>
        <v>-0.30080365162934358</v>
      </c>
      <c r="W218" s="10">
        <f t="shared" si="70"/>
        <v>2.0996675644137968</v>
      </c>
      <c r="X218" s="9"/>
    </row>
    <row r="219" spans="1:24" x14ac:dyDescent="0.3">
      <c r="A219" s="4">
        <f t="shared" si="71"/>
        <v>2160</v>
      </c>
      <c r="B219" s="5">
        <v>0</v>
      </c>
      <c r="C219" s="16">
        <f t="shared" si="72"/>
        <v>24953.638615178035</v>
      </c>
      <c r="D219" s="4">
        <f t="shared" si="61"/>
        <v>0</v>
      </c>
      <c r="E219" s="5">
        <f t="shared" si="73"/>
        <v>0.21467833535594125</v>
      </c>
      <c r="F219" s="6">
        <f t="shared" si="77"/>
        <v>1.8529337026950939E-5</v>
      </c>
      <c r="G219" s="15">
        <f t="shared" si="78"/>
        <v>536.56158766973249</v>
      </c>
      <c r="H219" s="11">
        <f t="shared" si="62"/>
        <v>9.6442073016037647E-2</v>
      </c>
      <c r="I219" s="12">
        <f t="shared" si="74"/>
        <v>3.7368929663165025E-5</v>
      </c>
      <c r="J219" s="7">
        <f t="shared" si="63"/>
        <v>1.5334503529203058</v>
      </c>
      <c r="K219" s="8">
        <f>ESI_mass_rate/ESI_Area/'Hydraulic Gradient'!J219</f>
        <v>2.1432828121153413</v>
      </c>
      <c r="L219" s="16">
        <f t="shared" si="75"/>
        <v>24953.641092326503</v>
      </c>
      <c r="M219" s="4">
        <f t="shared" si="64"/>
        <v>0</v>
      </c>
      <c r="N219" s="5">
        <f t="shared" si="65"/>
        <v>0.21466085325611867</v>
      </c>
      <c r="O219" s="6">
        <f t="shared" si="79"/>
        <v>1.5894310798902132E-5</v>
      </c>
      <c r="P219" s="15">
        <f t="shared" si="76"/>
        <v>533.97457789584303</v>
      </c>
      <c r="Q219" s="11">
        <f t="shared" si="66"/>
        <v>0</v>
      </c>
      <c r="R219" s="13">
        <f t="shared" si="80"/>
        <v>4.9362024506825989E-6</v>
      </c>
      <c r="S219" s="12">
        <f t="shared" si="67"/>
        <v>-6.457421925111563E-2</v>
      </c>
      <c r="T219" s="9">
        <f t="shared" si="68"/>
        <v>1.533575811327577</v>
      </c>
      <c r="U219" s="9">
        <f>Aly_mass_rate/Aly_Area/'Hydraulic Gradient'!T219</f>
        <v>2.1431074749419499</v>
      </c>
      <c r="V219" s="5">
        <f t="shared" si="69"/>
        <v>-0.30079745469733371</v>
      </c>
      <c r="W219" s="10">
        <f t="shared" si="70"/>
        <v>2.0997111312214085</v>
      </c>
      <c r="X219" s="9"/>
    </row>
    <row r="220" spans="1:24" x14ac:dyDescent="0.3">
      <c r="A220" s="4">
        <f t="shared" si="71"/>
        <v>2170</v>
      </c>
      <c r="B220" s="5">
        <v>0</v>
      </c>
      <c r="C220" s="16">
        <f t="shared" si="72"/>
        <v>24953.423917749031</v>
      </c>
      <c r="D220" s="4">
        <f t="shared" si="61"/>
        <v>0</v>
      </c>
      <c r="E220" s="5">
        <f t="shared" si="73"/>
        <v>0.21467890004800022</v>
      </c>
      <c r="F220" s="6">
        <f t="shared" si="77"/>
        <v>1.8528958184305326E-5</v>
      </c>
      <c r="G220" s="15">
        <f t="shared" si="78"/>
        <v>536.63797707330059</v>
      </c>
      <c r="H220" s="11">
        <f t="shared" si="62"/>
        <v>9.6442580381108436E-2</v>
      </c>
      <c r="I220" s="12">
        <f t="shared" si="74"/>
        <v>3.7368165634524568E-5</v>
      </c>
      <c r="J220" s="7">
        <f t="shared" si="63"/>
        <v>1.5334463194207126</v>
      </c>
      <c r="K220" s="8">
        <f>ESI_mass_rate/ESI_Area/'Hydraulic Gradient'!J220</f>
        <v>2.143288449697982</v>
      </c>
      <c r="L220" s="16">
        <f t="shared" si="75"/>
        <v>24953.426415094771</v>
      </c>
      <c r="M220" s="4">
        <f t="shared" si="64"/>
        <v>0</v>
      </c>
      <c r="N220" s="5">
        <f t="shared" si="65"/>
        <v>0.21466133764731821</v>
      </c>
      <c r="O220" s="6">
        <f t="shared" si="79"/>
        <v>1.5894086233768655E-5</v>
      </c>
      <c r="P220" s="15">
        <f t="shared" si="76"/>
        <v>534.03914599442135</v>
      </c>
      <c r="Q220" s="11">
        <f t="shared" si="66"/>
        <v>0</v>
      </c>
      <c r="R220" s="13">
        <f t="shared" si="80"/>
        <v>4.9360414242251517E-6</v>
      </c>
      <c r="S220" s="12">
        <f t="shared" si="67"/>
        <v>-6.457303461979752E-2</v>
      </c>
      <c r="T220" s="9">
        <f t="shared" si="68"/>
        <v>1.5335723508140828</v>
      </c>
      <c r="U220" s="9">
        <f>Aly_mass_rate/Aly_Area/'Hydraulic Gradient'!T220</f>
        <v>2.1431123108744266</v>
      </c>
      <c r="V220" s="5">
        <f t="shared" si="69"/>
        <v>-0.30079125810806095</v>
      </c>
      <c r="W220" s="10">
        <f t="shared" si="70"/>
        <v>2.0997546974259782</v>
      </c>
      <c r="X220" s="9"/>
    </row>
    <row r="221" spans="1:24" x14ac:dyDescent="0.3">
      <c r="A221" s="4">
        <f t="shared" si="71"/>
        <v>2180</v>
      </c>
      <c r="B221" s="5">
        <v>0</v>
      </c>
      <c r="C221" s="16">
        <f t="shared" si="72"/>
        <v>24953.209219755725</v>
      </c>
      <c r="D221" s="4">
        <f t="shared" si="61"/>
        <v>0</v>
      </c>
      <c r="E221" s="5">
        <f t="shared" si="73"/>
        <v>0.21467946472851432</v>
      </c>
      <c r="F221" s="6">
        <f t="shared" si="77"/>
        <v>1.8528579369391197E-5</v>
      </c>
      <c r="G221" s="15">
        <f t="shared" si="78"/>
        <v>536.71436453980027</v>
      </c>
      <c r="H221" s="11">
        <f t="shared" si="62"/>
        <v>9.6443087737140928E-2</v>
      </c>
      <c r="I221" s="12">
        <f t="shared" si="74"/>
        <v>3.7367401661811413E-5</v>
      </c>
      <c r="J221" s="7">
        <f t="shared" si="63"/>
        <v>1.5334422860247956</v>
      </c>
      <c r="K221" s="8">
        <f>ESI_mass_rate/ESI_Area/'Hydraulic Gradient'!J221</f>
        <v>2.1432940871653718</v>
      </c>
      <c r="L221" s="16">
        <f t="shared" si="75"/>
        <v>24953.211737378879</v>
      </c>
      <c r="M221" s="4">
        <f t="shared" si="64"/>
        <v>0</v>
      </c>
      <c r="N221" s="5">
        <f t="shared" si="65"/>
        <v>0.21466182203167428</v>
      </c>
      <c r="O221" s="6">
        <f t="shared" si="79"/>
        <v>1.5893861683230691E-5</v>
      </c>
      <c r="P221" s="15">
        <f t="shared" si="76"/>
        <v>534.10371290859587</v>
      </c>
      <c r="Q221" s="11">
        <f t="shared" si="66"/>
        <v>0</v>
      </c>
      <c r="R221" s="13">
        <f t="shared" si="80"/>
        <v>4.9358804099282965E-6</v>
      </c>
      <c r="S221" s="12">
        <f t="shared" si="67"/>
        <v>-6.4571850054956095E-2</v>
      </c>
      <c r="T221" s="9">
        <f t="shared" si="68"/>
        <v>1.5335688903650935</v>
      </c>
      <c r="U221" s="9">
        <f>Aly_mass_rate/Aly_Area/'Hydraulic Gradient'!T221</f>
        <v>2.1431171467385841</v>
      </c>
      <c r="V221" s="5">
        <f t="shared" si="69"/>
        <v>-0.30078506186149384</v>
      </c>
      <c r="W221" s="10">
        <f t="shared" si="70"/>
        <v>2.0997982630275414</v>
      </c>
      <c r="X221" s="9"/>
    </row>
    <row r="222" spans="1:24" x14ac:dyDescent="0.3">
      <c r="A222" s="4">
        <f t="shared" si="71"/>
        <v>2190</v>
      </c>
      <c r="B222" s="5">
        <v>0</v>
      </c>
      <c r="C222" s="16">
        <f t="shared" si="72"/>
        <v>24952.994521198128</v>
      </c>
      <c r="D222" s="4">
        <f t="shared" si="61"/>
        <v>0</v>
      </c>
      <c r="E222" s="5">
        <f t="shared" si="73"/>
        <v>0.21468002939748446</v>
      </c>
      <c r="F222" s="6">
        <f t="shared" si="77"/>
        <v>1.8528200583668093E-5</v>
      </c>
      <c r="G222" s="15">
        <f t="shared" si="78"/>
        <v>536.79075006938001</v>
      </c>
      <c r="H222" s="11">
        <f t="shared" si="62"/>
        <v>9.6443595084135858E-2</v>
      </c>
      <c r="I222" s="12">
        <f t="shared" si="74"/>
        <v>3.736663774796908E-5</v>
      </c>
      <c r="J222" s="7">
        <f t="shared" si="63"/>
        <v>1.5334382527325467</v>
      </c>
      <c r="K222" s="8">
        <f>ESI_mass_rate/ESI_Area/'Hydraulic Gradient'!J222</f>
        <v>2.1432997245175205</v>
      </c>
      <c r="L222" s="16">
        <f t="shared" si="75"/>
        <v>24952.99705917883</v>
      </c>
      <c r="M222" s="4">
        <f t="shared" si="64"/>
        <v>0</v>
      </c>
      <c r="N222" s="5">
        <f t="shared" si="65"/>
        <v>0.21466230640918721</v>
      </c>
      <c r="O222" s="6">
        <f t="shared" si="79"/>
        <v>1.5893637144369137E-5</v>
      </c>
      <c r="P222" s="15">
        <f t="shared" si="76"/>
        <v>534.16827863843309</v>
      </c>
      <c r="Q222" s="11">
        <f t="shared" si="66"/>
        <v>0</v>
      </c>
      <c r="R222" s="13">
        <f t="shared" si="80"/>
        <v>4.9357194068845916E-6</v>
      </c>
      <c r="S222" s="12">
        <f t="shared" si="67"/>
        <v>-6.4570665556585125E-2</v>
      </c>
      <c r="T222" s="9">
        <f t="shared" si="68"/>
        <v>1.5335654299806054</v>
      </c>
      <c r="U222" s="9">
        <f>Aly_mass_rate/Aly_Area/'Hydraulic Gradient'!T222</f>
        <v>2.1431219825344265</v>
      </c>
      <c r="V222" s="5">
        <f t="shared" si="69"/>
        <v>-0.30077886595760067</v>
      </c>
      <c r="W222" s="10">
        <f t="shared" si="70"/>
        <v>2.0998418280261322</v>
      </c>
      <c r="X222" s="9"/>
    </row>
    <row r="223" spans="1:24" x14ac:dyDescent="0.3">
      <c r="A223" s="4">
        <f t="shared" si="71"/>
        <v>2200</v>
      </c>
      <c r="B223" s="5">
        <v>0</v>
      </c>
      <c r="C223" s="16">
        <f t="shared" si="72"/>
        <v>24952.779822076252</v>
      </c>
      <c r="D223" s="4">
        <f t="shared" si="61"/>
        <v>0</v>
      </c>
      <c r="E223" s="5">
        <f t="shared" si="73"/>
        <v>0.21468059405491163</v>
      </c>
      <c r="F223" s="6">
        <f t="shared" si="77"/>
        <v>1.8527821830055124E-5</v>
      </c>
      <c r="G223" s="15">
        <f t="shared" si="78"/>
        <v>536.86713366218521</v>
      </c>
      <c r="H223" s="11">
        <f t="shared" si="62"/>
        <v>9.6444102422094072E-2</v>
      </c>
      <c r="I223" s="12">
        <f t="shared" si="74"/>
        <v>3.7365873898884679E-5</v>
      </c>
      <c r="J223" s="7">
        <f t="shared" si="63"/>
        <v>1.5334342195439583</v>
      </c>
      <c r="K223" s="8">
        <f>ESI_mass_rate/ESI_Area/'Hydraulic Gradient'!J223</f>
        <v>2.1433053617544364</v>
      </c>
      <c r="L223" s="16">
        <f t="shared" si="75"/>
        <v>24952.782380494638</v>
      </c>
      <c r="M223" s="4">
        <f t="shared" si="64"/>
        <v>0</v>
      </c>
      <c r="N223" s="5">
        <f t="shared" si="65"/>
        <v>0.21466279077985748</v>
      </c>
      <c r="O223" s="6">
        <f t="shared" si="79"/>
        <v>1.5893412618643549E-5</v>
      </c>
      <c r="P223" s="15">
        <f t="shared" si="76"/>
        <v>534.23284318399612</v>
      </c>
      <c r="Q223" s="11">
        <f t="shared" si="66"/>
        <v>0</v>
      </c>
      <c r="R223" s="13">
        <f t="shared" si="80"/>
        <v>4.9355584155464026E-6</v>
      </c>
      <c r="S223" s="12">
        <f t="shared" si="67"/>
        <v>-6.456948112139578E-2</v>
      </c>
      <c r="T223" s="9">
        <f t="shared" si="68"/>
        <v>1.5335619696606151</v>
      </c>
      <c r="U223" s="9">
        <f>Aly_mass_rate/Aly_Area/'Hydraulic Gradient'!T223</f>
        <v>2.1431268182619583</v>
      </c>
      <c r="V223" s="5">
        <f t="shared" si="69"/>
        <v>-0.30077267039634997</v>
      </c>
      <c r="W223" s="10">
        <f t="shared" si="70"/>
        <v>2.0998853924217862</v>
      </c>
      <c r="X223" s="9"/>
    </row>
    <row r="224" spans="1:24" x14ac:dyDescent="0.3">
      <c r="A224" s="4">
        <f t="shared" si="71"/>
        <v>2210</v>
      </c>
      <c r="B224" s="5">
        <v>0</v>
      </c>
      <c r="C224" s="16">
        <f t="shared" si="72"/>
        <v>24952.565122390108</v>
      </c>
      <c r="D224" s="4">
        <f t="shared" si="61"/>
        <v>0</v>
      </c>
      <c r="E224" s="5">
        <f t="shared" si="73"/>
        <v>0.21468115870079674</v>
      </c>
      <c r="F224" s="6">
        <f t="shared" si="77"/>
        <v>1.8527443104173634E-5</v>
      </c>
      <c r="G224" s="15">
        <f t="shared" si="78"/>
        <v>536.94351531836571</v>
      </c>
      <c r="H224" s="11">
        <f t="shared" si="62"/>
        <v>9.6444609751016139E-2</v>
      </c>
      <c r="I224" s="12">
        <f t="shared" si="74"/>
        <v>3.736511010572756E-5</v>
      </c>
      <c r="J224" s="7">
        <f t="shared" si="63"/>
        <v>1.5334301864590223</v>
      </c>
      <c r="K224" s="8">
        <f>ESI_mass_rate/ESI_Area/'Hydraulic Gradient'!J224</f>
        <v>2.143310998876129</v>
      </c>
      <c r="L224" s="16">
        <f t="shared" si="75"/>
        <v>24952.567701326308</v>
      </c>
      <c r="M224" s="4">
        <f t="shared" si="64"/>
        <v>0</v>
      </c>
      <c r="N224" s="5">
        <f t="shared" si="65"/>
        <v>0.21466327514368555</v>
      </c>
      <c r="O224" s="6">
        <f t="shared" si="79"/>
        <v>1.5893188107513475E-5</v>
      </c>
      <c r="P224" s="15">
        <f t="shared" si="76"/>
        <v>534.29740654535135</v>
      </c>
      <c r="Q224" s="11">
        <f t="shared" si="66"/>
        <v>0</v>
      </c>
      <c r="R224" s="13">
        <f t="shared" si="80"/>
        <v>4.9353974363660688E-6</v>
      </c>
      <c r="S224" s="12">
        <f t="shared" si="67"/>
        <v>-6.4568296752664567E-2</v>
      </c>
      <c r="T224" s="9">
        <f t="shared" si="68"/>
        <v>1.5335585094051187</v>
      </c>
      <c r="U224" s="9">
        <f>Aly_mass_rate/Aly_Area/'Hydraulic Gradient'!T224</f>
        <v>2.1431316539211824</v>
      </c>
      <c r="V224" s="5">
        <f t="shared" si="69"/>
        <v>-0.30076647517770994</v>
      </c>
      <c r="W224" s="10">
        <f t="shared" si="70"/>
        <v>2.0999289562145371</v>
      </c>
      <c r="X224" s="9"/>
    </row>
    <row r="225" spans="1:24" x14ac:dyDescent="0.3">
      <c r="A225" s="4">
        <f t="shared" si="71"/>
        <v>2220</v>
      </c>
      <c r="B225" s="5">
        <v>0</v>
      </c>
      <c r="C225" s="16">
        <f t="shared" si="72"/>
        <v>24952.350422139709</v>
      </c>
      <c r="D225" s="4">
        <f t="shared" si="61"/>
        <v>0</v>
      </c>
      <c r="E225" s="5">
        <f t="shared" si="73"/>
        <v>0.21468172333514066</v>
      </c>
      <c r="F225" s="6">
        <f t="shared" si="77"/>
        <v>1.8527064408942725E-5</v>
      </c>
      <c r="G225" s="15">
        <f t="shared" si="78"/>
        <v>537.0198950380684</v>
      </c>
      <c r="H225" s="11">
        <f t="shared" si="62"/>
        <v>9.6445117070902905E-2</v>
      </c>
      <c r="I225" s="12">
        <f t="shared" si="74"/>
        <v>3.7364346374384832E-5</v>
      </c>
      <c r="J225" s="7">
        <f t="shared" si="63"/>
        <v>1.5334261534777309</v>
      </c>
      <c r="K225" s="8">
        <f>ESI_mass_rate/ESI_Area/'Hydraulic Gradient'!J225</f>
        <v>2.1433166358826066</v>
      </c>
      <c r="L225" s="16">
        <f t="shared" si="75"/>
        <v>24952.353021673844</v>
      </c>
      <c r="M225" s="4">
        <f t="shared" si="64"/>
        <v>0</v>
      </c>
      <c r="N225" s="5">
        <f t="shared" si="65"/>
        <v>0.21466375950067162</v>
      </c>
      <c r="O225" s="6">
        <f t="shared" si="79"/>
        <v>1.5892963606600264E-5</v>
      </c>
      <c r="P225" s="15">
        <f t="shared" si="76"/>
        <v>534.36196872256528</v>
      </c>
      <c r="Q225" s="11">
        <f t="shared" si="66"/>
        <v>0</v>
      </c>
      <c r="R225" s="13">
        <f t="shared" si="80"/>
        <v>4.9352364679829555E-6</v>
      </c>
      <c r="S225" s="12">
        <f t="shared" si="67"/>
        <v>-6.4567112450385308E-2</v>
      </c>
      <c r="T225" s="9">
        <f t="shared" si="68"/>
        <v>1.5335550492141128</v>
      </c>
      <c r="U225" s="9">
        <f>Aly_mass_rate/Aly_Area/'Hydraulic Gradient'!T225</f>
        <v>2.1431364895121039</v>
      </c>
      <c r="V225" s="5">
        <f t="shared" si="69"/>
        <v>-0.3007602803016492</v>
      </c>
      <c r="W225" s="10">
        <f t="shared" si="70"/>
        <v>2.0999725194044192</v>
      </c>
      <c r="X225" s="9"/>
    </row>
    <row r="226" spans="1:24" x14ac:dyDescent="0.3">
      <c r="A226" s="4">
        <f t="shared" si="71"/>
        <v>2230</v>
      </c>
      <c r="B226" s="5">
        <v>0</v>
      </c>
      <c r="C226" s="16">
        <f t="shared" si="72"/>
        <v>24952.135721325063</v>
      </c>
      <c r="D226" s="4">
        <f t="shared" si="61"/>
        <v>0</v>
      </c>
      <c r="E226" s="5">
        <f t="shared" si="73"/>
        <v>0.2146822879579442</v>
      </c>
      <c r="F226" s="6">
        <f t="shared" si="77"/>
        <v>1.8526685741443296E-5</v>
      </c>
      <c r="G226" s="15">
        <f t="shared" si="78"/>
        <v>537.09627282144334</v>
      </c>
      <c r="H226" s="11">
        <f t="shared" si="62"/>
        <v>9.6445624381755024E-2</v>
      </c>
      <c r="I226" s="12">
        <f t="shared" si="74"/>
        <v>3.7363582698969393E-5</v>
      </c>
      <c r="J226" s="7">
        <f t="shared" si="63"/>
        <v>1.5334221206000758</v>
      </c>
      <c r="K226" s="8">
        <f>ESI_mass_rate/ESI_Area/'Hydraulic Gradient'!J226</f>
        <v>2.143322272773879</v>
      </c>
      <c r="L226" s="16">
        <f t="shared" si="75"/>
        <v>24952.138341537255</v>
      </c>
      <c r="M226" s="4">
        <f t="shared" si="64"/>
        <v>0</v>
      </c>
      <c r="N226" s="5">
        <f t="shared" si="65"/>
        <v>0.21466424385081628</v>
      </c>
      <c r="O226" s="6">
        <f t="shared" si="79"/>
        <v>1.5892739121742115E-5</v>
      </c>
      <c r="P226" s="15">
        <f t="shared" si="76"/>
        <v>534.42652971570215</v>
      </c>
      <c r="Q226" s="11">
        <f t="shared" si="66"/>
        <v>0</v>
      </c>
      <c r="R226" s="13">
        <f t="shared" si="80"/>
        <v>4.9350755122091118E-6</v>
      </c>
      <c r="S226" s="12">
        <f t="shared" si="67"/>
        <v>-6.4565928212363538E-2</v>
      </c>
      <c r="T226" s="9">
        <f t="shared" si="68"/>
        <v>1.5335515890875939</v>
      </c>
      <c r="U226" s="9">
        <f>Aly_mass_rate/Aly_Area/'Hydraulic Gradient'!T226</f>
        <v>2.1431413250347258</v>
      </c>
      <c r="V226" s="5">
        <f t="shared" si="69"/>
        <v>-0.30075408576813628</v>
      </c>
      <c r="W226" s="10">
        <f t="shared" si="70"/>
        <v>2.1000160819914688</v>
      </c>
      <c r="X226" s="9"/>
    </row>
    <row r="227" spans="1:24" x14ac:dyDescent="0.3">
      <c r="A227" s="4">
        <f t="shared" si="71"/>
        <v>2240</v>
      </c>
      <c r="B227" s="5">
        <v>0</v>
      </c>
      <c r="C227" s="16">
        <f t="shared" si="72"/>
        <v>24951.921019946185</v>
      </c>
      <c r="D227" s="4">
        <f t="shared" si="61"/>
        <v>0</v>
      </c>
      <c r="E227" s="5">
        <f t="shared" si="73"/>
        <v>0.21468285256920838</v>
      </c>
      <c r="F227" s="6">
        <f t="shared" si="77"/>
        <v>1.8526307106053998E-5</v>
      </c>
      <c r="G227" s="15">
        <f t="shared" si="78"/>
        <v>537.17264866863547</v>
      </c>
      <c r="H227" s="11">
        <f t="shared" si="62"/>
        <v>9.64461316835733E-2</v>
      </c>
      <c r="I227" s="12">
        <f t="shared" si="74"/>
        <v>3.7362819088311865E-5</v>
      </c>
      <c r="J227" s="7">
        <f t="shared" si="63"/>
        <v>1.5334180878260495</v>
      </c>
      <c r="K227" s="8">
        <f>ESI_mass_rate/ESI_Area/'Hydraulic Gradient'!J227</f>
        <v>2.1433279095499547</v>
      </c>
      <c r="L227" s="16">
        <f t="shared" si="75"/>
        <v>24951.923660916545</v>
      </c>
      <c r="M227" s="4">
        <f t="shared" si="64"/>
        <v>0</v>
      </c>
      <c r="N227" s="5">
        <f t="shared" si="65"/>
        <v>0.2146647281941198</v>
      </c>
      <c r="O227" s="6">
        <f t="shared" si="79"/>
        <v>1.5892514647100831E-5</v>
      </c>
      <c r="P227" s="15">
        <f t="shared" si="76"/>
        <v>534.49108952482834</v>
      </c>
      <c r="Q227" s="11">
        <f t="shared" si="66"/>
        <v>0</v>
      </c>
      <c r="R227" s="13">
        <f t="shared" si="80"/>
        <v>4.9349145672307157E-6</v>
      </c>
      <c r="S227" s="12">
        <f t="shared" si="67"/>
        <v>-6.4564744040781358E-2</v>
      </c>
      <c r="T227" s="9">
        <f t="shared" si="68"/>
        <v>1.5335481290255584</v>
      </c>
      <c r="U227" s="9">
        <f>Aly_mass_rate/Aly_Area/'Hydraulic Gradient'!T227</f>
        <v>2.1431461604890525</v>
      </c>
      <c r="V227" s="5">
        <f t="shared" si="69"/>
        <v>-0.30074789157713933</v>
      </c>
      <c r="W227" s="10">
        <f t="shared" si="70"/>
        <v>2.1000596439757189</v>
      </c>
      <c r="X227" s="9"/>
    </row>
    <row r="228" spans="1:24" x14ac:dyDescent="0.3">
      <c r="A228" s="4">
        <f t="shared" si="71"/>
        <v>2250</v>
      </c>
      <c r="B228" s="5">
        <v>0</v>
      </c>
      <c r="C228" s="16">
        <f t="shared" si="72"/>
        <v>24951.706318003089</v>
      </c>
      <c r="D228" s="4">
        <f t="shared" si="61"/>
        <v>0</v>
      </c>
      <c r="E228" s="5">
        <f t="shared" si="73"/>
        <v>0.21468341716893408</v>
      </c>
      <c r="F228" s="6">
        <f t="shared" si="77"/>
        <v>1.852592849839618E-5</v>
      </c>
      <c r="G228" s="15">
        <f t="shared" si="78"/>
        <v>537.24902257979477</v>
      </c>
      <c r="H228" s="11">
        <f t="shared" si="62"/>
        <v>9.6446638976358343E-2</v>
      </c>
      <c r="I228" s="12">
        <f t="shared" si="74"/>
        <v>3.7362055533581625E-5</v>
      </c>
      <c r="J228" s="7">
        <f t="shared" si="63"/>
        <v>1.5334140551556439</v>
      </c>
      <c r="K228" s="8">
        <f>ESI_mass_rate/ESI_Area/'Hydraulic Gradient'!J228</f>
        <v>2.1433335462108429</v>
      </c>
      <c r="L228" s="16">
        <f t="shared" si="75"/>
        <v>24951.708979811727</v>
      </c>
      <c r="M228" s="4">
        <f t="shared" si="64"/>
        <v>0</v>
      </c>
      <c r="N228" s="5">
        <f t="shared" si="65"/>
        <v>0.21466521253058268</v>
      </c>
      <c r="O228" s="6">
        <f t="shared" si="79"/>
        <v>1.5892290187055056E-5</v>
      </c>
      <c r="P228" s="15">
        <f t="shared" si="76"/>
        <v>534.5556481500081</v>
      </c>
      <c r="Q228" s="11">
        <f t="shared" si="66"/>
        <v>0</v>
      </c>
      <c r="R228" s="13">
        <f t="shared" si="80"/>
        <v>4.9347536344065351E-6</v>
      </c>
      <c r="S228" s="12">
        <f t="shared" si="67"/>
        <v>-6.4563559933444412E-2</v>
      </c>
      <c r="T228" s="9">
        <f t="shared" si="68"/>
        <v>1.5335446690280028</v>
      </c>
      <c r="U228" s="9">
        <f>Aly_mass_rate/Aly_Area/'Hydraulic Gradient'!T228</f>
        <v>2.1431509958750876</v>
      </c>
      <c r="V228" s="5">
        <f t="shared" si="69"/>
        <v>-0.30074169772862702</v>
      </c>
      <c r="W228" s="10">
        <f t="shared" si="70"/>
        <v>2.1001032053572053</v>
      </c>
      <c r="X228" s="9"/>
    </row>
    <row r="229" spans="1:24" x14ac:dyDescent="0.3">
      <c r="A229" s="4">
        <f t="shared" si="71"/>
        <v>2260</v>
      </c>
      <c r="B229" s="5">
        <v>0</v>
      </c>
      <c r="C229" s="16">
        <f t="shared" si="72"/>
        <v>24951.491615495783</v>
      </c>
      <c r="D229" s="4">
        <f t="shared" si="61"/>
        <v>0</v>
      </c>
      <c r="E229" s="5">
        <f t="shared" si="73"/>
        <v>0.21468398175712211</v>
      </c>
      <c r="F229" s="6">
        <f t="shared" si="77"/>
        <v>1.852554992138894E-5</v>
      </c>
      <c r="G229" s="15">
        <f t="shared" si="78"/>
        <v>537.32539455506799</v>
      </c>
      <c r="H229" s="11">
        <f t="shared" si="62"/>
        <v>9.6447146260111027E-2</v>
      </c>
      <c r="I229" s="12">
        <f t="shared" si="74"/>
        <v>3.7361292040665776E-5</v>
      </c>
      <c r="J229" s="7">
        <f t="shared" si="63"/>
        <v>1.5334100225888512</v>
      </c>
      <c r="K229" s="8">
        <f>ESI_mass_rate/ESI_Area/'Hydraulic Gradient'!J229</f>
        <v>2.1433391827565531</v>
      </c>
      <c r="L229" s="16">
        <f t="shared" si="75"/>
        <v>24951.494298222799</v>
      </c>
      <c r="M229" s="4">
        <f t="shared" si="64"/>
        <v>0</v>
      </c>
      <c r="N229" s="5">
        <f t="shared" si="65"/>
        <v>0.21466569686020523</v>
      </c>
      <c r="O229" s="6">
        <f t="shared" si="79"/>
        <v>1.5892065738685701E-5</v>
      </c>
      <c r="P229" s="15">
        <f t="shared" si="76"/>
        <v>534.62020559130895</v>
      </c>
      <c r="Q229" s="11">
        <f t="shared" si="66"/>
        <v>0</v>
      </c>
      <c r="R229" s="13">
        <f t="shared" si="80"/>
        <v>4.9345927128292418E-6</v>
      </c>
      <c r="S229" s="12">
        <f t="shared" si="67"/>
        <v>-6.456237589362876E-2</v>
      </c>
      <c r="T229" s="9">
        <f t="shared" si="68"/>
        <v>1.5335412090949232</v>
      </c>
      <c r="U229" s="9">
        <f>Aly_mass_rate/Aly_Area/'Hydraulic Gradient'!T229</f>
        <v>2.1431558311928351</v>
      </c>
      <c r="V229" s="5">
        <f t="shared" si="69"/>
        <v>-0.30073550422256751</v>
      </c>
      <c r="W229" s="10">
        <f t="shared" si="70"/>
        <v>2.100146766135961</v>
      </c>
      <c r="X229" s="9"/>
    </row>
    <row r="230" spans="1:24" x14ac:dyDescent="0.3">
      <c r="A230" s="4">
        <f t="shared" si="71"/>
        <v>2270</v>
      </c>
      <c r="B230" s="5">
        <v>0</v>
      </c>
      <c r="C230" s="16">
        <f t="shared" si="72"/>
        <v>24951.27691242428</v>
      </c>
      <c r="D230" s="4">
        <f t="shared" si="61"/>
        <v>0</v>
      </c>
      <c r="E230" s="5">
        <f t="shared" si="73"/>
        <v>0.21468454633377357</v>
      </c>
      <c r="F230" s="6">
        <f t="shared" si="77"/>
        <v>1.8525171375032281E-5</v>
      </c>
      <c r="G230" s="15">
        <f t="shared" si="78"/>
        <v>537.4017645946019</v>
      </c>
      <c r="H230" s="11">
        <f t="shared" si="62"/>
        <v>9.6447653534832006E-2</v>
      </c>
      <c r="I230" s="12">
        <f t="shared" si="74"/>
        <v>3.7360528609564305E-5</v>
      </c>
      <c r="J230" s="7">
        <f t="shared" si="63"/>
        <v>1.5334059901256634</v>
      </c>
      <c r="K230" s="8">
        <f>ESI_mass_rate/ESI_Area/'Hydraulic Gradient'!J230</f>
        <v>2.1433448191870932</v>
      </c>
      <c r="L230" s="16">
        <f t="shared" si="75"/>
        <v>24951.279616149775</v>
      </c>
      <c r="M230" s="4">
        <f t="shared" si="64"/>
        <v>0</v>
      </c>
      <c r="N230" s="5">
        <f t="shared" si="65"/>
        <v>0.21466618118298778</v>
      </c>
      <c r="O230" s="6">
        <f t="shared" si="79"/>
        <v>1.5891841303452303E-5</v>
      </c>
      <c r="P230" s="15">
        <f t="shared" si="76"/>
        <v>534.6847618487941</v>
      </c>
      <c r="Q230" s="11">
        <f t="shared" si="66"/>
        <v>0</v>
      </c>
      <c r="R230" s="13">
        <f t="shared" si="80"/>
        <v>4.9344318029511457E-6</v>
      </c>
      <c r="S230" s="12">
        <f t="shared" si="67"/>
        <v>-6.4561191916952074E-2</v>
      </c>
      <c r="T230" s="9">
        <f t="shared" si="68"/>
        <v>1.5335377492263165</v>
      </c>
      <c r="U230" s="9">
        <f>Aly_mass_rate/Aly_Area/'Hydraulic Gradient'!T230</f>
        <v>2.1431606664422991</v>
      </c>
      <c r="V230" s="5">
        <f t="shared" si="69"/>
        <v>-0.30072931105892969</v>
      </c>
      <c r="W230" s="10">
        <f t="shared" si="70"/>
        <v>2.1001903263120232</v>
      </c>
      <c r="X230" s="9"/>
    </row>
    <row r="231" spans="1:24" x14ac:dyDescent="0.3">
      <c r="A231" s="4">
        <f t="shared" si="71"/>
        <v>2280</v>
      </c>
      <c r="B231" s="5">
        <v>0</v>
      </c>
      <c r="C231" s="16">
        <f t="shared" si="72"/>
        <v>24951.062208788589</v>
      </c>
      <c r="D231" s="4">
        <f t="shared" si="61"/>
        <v>0</v>
      </c>
      <c r="E231" s="5">
        <f t="shared" si="73"/>
        <v>0.21468511089888911</v>
      </c>
      <c r="F231" s="6">
        <f t="shared" si="77"/>
        <v>1.8524792854947556E-5</v>
      </c>
      <c r="G231" s="15">
        <f t="shared" si="78"/>
        <v>537.47813269854771</v>
      </c>
      <c r="H231" s="11">
        <f t="shared" si="62"/>
        <v>9.6448160800522001E-2</v>
      </c>
      <c r="I231" s="12">
        <f t="shared" si="74"/>
        <v>3.7359765231446568E-5</v>
      </c>
      <c r="J231" s="7">
        <f t="shared" si="63"/>
        <v>1.5334019577660727</v>
      </c>
      <c r="K231" s="8">
        <f>ESI_mass_rate/ESI_Area/'Hydraulic Gradient'!J231</f>
        <v>2.1433504555024729</v>
      </c>
      <c r="L231" s="16">
        <f t="shared" si="75"/>
        <v>24951.064933592661</v>
      </c>
      <c r="M231" s="4">
        <f t="shared" si="64"/>
        <v>0</v>
      </c>
      <c r="N231" s="5">
        <f t="shared" si="65"/>
        <v>0.21466666549893079</v>
      </c>
      <c r="O231" s="6">
        <f t="shared" si="79"/>
        <v>1.5891616881354871E-5</v>
      </c>
      <c r="P231" s="15">
        <f t="shared" si="76"/>
        <v>534.74931692252983</v>
      </c>
      <c r="Q231" s="11">
        <f t="shared" si="66"/>
        <v>0</v>
      </c>
      <c r="R231" s="13">
        <f t="shared" si="80"/>
        <v>4.9342709047713461E-6</v>
      </c>
      <c r="S231" s="12">
        <f t="shared" si="67"/>
        <v>-6.4560008006690248E-2</v>
      </c>
      <c r="T231" s="9">
        <f t="shared" si="68"/>
        <v>1.5335342894221788</v>
      </c>
      <c r="U231" s="9">
        <f>Aly_mass_rate/Aly_Area/'Hydraulic Gradient'!T231</f>
        <v>2.143165501623483</v>
      </c>
      <c r="V231" s="5">
        <f t="shared" si="69"/>
        <v>-0.30072311823768144</v>
      </c>
      <c r="W231" s="10">
        <f t="shared" si="70"/>
        <v>2.1002338858854239</v>
      </c>
      <c r="X231" s="9"/>
    </row>
    <row r="232" spans="1:24" x14ac:dyDescent="0.3">
      <c r="A232" s="4">
        <f t="shared" si="71"/>
        <v>2290</v>
      </c>
      <c r="B232" s="5">
        <v>0</v>
      </c>
      <c r="C232" s="16">
        <f t="shared" si="72"/>
        <v>24950.847504588724</v>
      </c>
      <c r="D232" s="4">
        <f t="shared" si="61"/>
        <v>0</v>
      </c>
      <c r="E232" s="5">
        <f t="shared" si="73"/>
        <v>0.21468567545246983</v>
      </c>
      <c r="F232" s="6">
        <f t="shared" si="77"/>
        <v>1.8524414366972959E-5</v>
      </c>
      <c r="G232" s="15">
        <f t="shared" si="78"/>
        <v>537.55449886705071</v>
      </c>
      <c r="H232" s="11">
        <f t="shared" si="62"/>
        <v>9.6448668057181733E-2</v>
      </c>
      <c r="I232" s="12">
        <f t="shared" si="74"/>
        <v>3.7359001918086762E-5</v>
      </c>
      <c r="J232" s="7">
        <f t="shared" si="63"/>
        <v>1.5333979255100711</v>
      </c>
      <c r="K232" s="8">
        <f>ESI_mass_rate/ESI_Area/'Hydraulic Gradient'!J232</f>
        <v>2.1433560917027012</v>
      </c>
      <c r="L232" s="16">
        <f t="shared" si="75"/>
        <v>24950.850250551459</v>
      </c>
      <c r="M232" s="4">
        <f t="shared" si="64"/>
        <v>0</v>
      </c>
      <c r="N232" s="5">
        <f t="shared" si="65"/>
        <v>0.21466714980803467</v>
      </c>
      <c r="O232" s="6">
        <f t="shared" si="79"/>
        <v>1.5891392470933852E-5</v>
      </c>
      <c r="P232" s="15">
        <f t="shared" si="76"/>
        <v>534.81387081258265</v>
      </c>
      <c r="Q232" s="11">
        <f t="shared" si="66"/>
        <v>0</v>
      </c>
      <c r="R232" s="13">
        <f t="shared" si="80"/>
        <v>4.9341100178357574E-6</v>
      </c>
      <c r="S232" s="12">
        <f t="shared" si="67"/>
        <v>-6.4558824162837244E-2</v>
      </c>
      <c r="T232" s="9">
        <f t="shared" si="68"/>
        <v>1.5335308296825068</v>
      </c>
      <c r="U232" s="9">
        <f>Aly_mass_rate/Aly_Area/'Hydraulic Gradient'!T232</f>
        <v>2.1431703367363912</v>
      </c>
      <c r="V232" s="5">
        <f t="shared" si="69"/>
        <v>-0.30071692575879178</v>
      </c>
      <c r="W232" s="10">
        <f t="shared" si="70"/>
        <v>2.1002774448561987</v>
      </c>
      <c r="X232" s="9"/>
    </row>
    <row r="233" spans="1:24" x14ac:dyDescent="0.3">
      <c r="A233" s="4">
        <f t="shared" si="71"/>
        <v>2300</v>
      </c>
      <c r="B233" s="5">
        <v>0</v>
      </c>
      <c r="C233" s="16">
        <f t="shared" si="72"/>
        <v>24950.632799824696</v>
      </c>
      <c r="D233" s="4">
        <f t="shared" si="61"/>
        <v>0</v>
      </c>
      <c r="E233" s="5">
        <f t="shared" si="73"/>
        <v>0.21468623999451658</v>
      </c>
      <c r="F233" s="6">
        <f t="shared" si="77"/>
        <v>1.852403590818939E-5</v>
      </c>
      <c r="G233" s="15">
        <f t="shared" si="78"/>
        <v>537.63086310025881</v>
      </c>
      <c r="H233" s="11">
        <f t="shared" si="62"/>
        <v>9.6449175304811979E-2</v>
      </c>
      <c r="I233" s="12">
        <f t="shared" si="74"/>
        <v>3.7358238663597786E-5</v>
      </c>
      <c r="J233" s="7">
        <f t="shared" si="63"/>
        <v>1.5333938933576508</v>
      </c>
      <c r="K233" s="8">
        <f>ESI_mass_rate/ESI_Area/'Hydraulic Gradient'!J233</f>
        <v>2.143361727787787</v>
      </c>
      <c r="L233" s="16">
        <f t="shared" si="75"/>
        <v>24950.63556702618</v>
      </c>
      <c r="M233" s="4">
        <f t="shared" si="64"/>
        <v>0</v>
      </c>
      <c r="N233" s="5">
        <f t="shared" si="65"/>
        <v>0.21466763411029982</v>
      </c>
      <c r="O233" s="6">
        <f t="shared" si="79"/>
        <v>1.5891168075108346E-5</v>
      </c>
      <c r="P233" s="15">
        <f t="shared" si="76"/>
        <v>534.87842351901668</v>
      </c>
      <c r="Q233" s="11">
        <f t="shared" si="66"/>
        <v>0</v>
      </c>
      <c r="R233" s="13">
        <f t="shared" si="80"/>
        <v>4.9339491430498398E-6</v>
      </c>
      <c r="S233" s="12">
        <f t="shared" si="67"/>
        <v>-6.4557640383198792E-2</v>
      </c>
      <c r="T233" s="9">
        <f t="shared" si="68"/>
        <v>1.5335273700072967</v>
      </c>
      <c r="U233" s="9">
        <f>Aly_mass_rate/Aly_Area/'Hydraulic Gradient'!T233</f>
        <v>2.1431751717810275</v>
      </c>
      <c r="V233" s="5">
        <f t="shared" si="69"/>
        <v>-0.30071073362222883</v>
      </c>
      <c r="W233" s="10">
        <f t="shared" si="70"/>
        <v>2.1003210032243831</v>
      </c>
      <c r="X233" s="9"/>
    </row>
    <row r="234" spans="1:24" x14ac:dyDescent="0.3">
      <c r="A234" s="4">
        <f t="shared" si="71"/>
        <v>2310</v>
      </c>
      <c r="B234" s="5">
        <v>0</v>
      </c>
      <c r="C234" s="16">
        <f t="shared" si="72"/>
        <v>24950.418094496516</v>
      </c>
      <c r="D234" s="4">
        <f t="shared" si="61"/>
        <v>0</v>
      </c>
      <c r="E234" s="5">
        <f t="shared" si="73"/>
        <v>0.21468680452503019</v>
      </c>
      <c r="F234" s="6">
        <f t="shared" si="77"/>
        <v>1.8523657478596857E-5</v>
      </c>
      <c r="G234" s="15">
        <f t="shared" si="78"/>
        <v>537.70722539832047</v>
      </c>
      <c r="H234" s="11">
        <f t="shared" si="62"/>
        <v>9.6449682543413406E-2</v>
      </c>
      <c r="I234" s="12">
        <f t="shared" si="74"/>
        <v>3.7357475467979653E-5</v>
      </c>
      <c r="J234" s="7">
        <f t="shared" si="63"/>
        <v>1.5333898613088037</v>
      </c>
      <c r="K234" s="8">
        <f>ESI_mass_rate/ESI_Area/'Hydraulic Gradient'!J234</f>
        <v>2.1433673637577391</v>
      </c>
      <c r="L234" s="16">
        <f t="shared" si="75"/>
        <v>24950.420883016832</v>
      </c>
      <c r="M234" s="4">
        <f t="shared" si="64"/>
        <v>0</v>
      </c>
      <c r="N234" s="5">
        <f t="shared" si="65"/>
        <v>0.21466811840572655</v>
      </c>
      <c r="O234" s="6">
        <f t="shared" si="79"/>
        <v>1.5890943690959251E-5</v>
      </c>
      <c r="P234" s="15">
        <f t="shared" si="76"/>
        <v>534.94297504189717</v>
      </c>
      <c r="Q234" s="11">
        <f t="shared" si="66"/>
        <v>0</v>
      </c>
      <c r="R234" s="13">
        <f t="shared" si="80"/>
        <v>4.9337882795063457E-6</v>
      </c>
      <c r="S234" s="12">
        <f t="shared" si="67"/>
        <v>-6.4556456668862797E-2</v>
      </c>
      <c r="T234" s="9">
        <f t="shared" si="68"/>
        <v>1.533523910396545</v>
      </c>
      <c r="U234" s="9">
        <f>Aly_mass_rate/Aly_Area/'Hydraulic Gradient'!T234</f>
        <v>2.1431800067573961</v>
      </c>
      <c r="V234" s="5">
        <f t="shared" si="69"/>
        <v>-0.30070454182796114</v>
      </c>
      <c r="W234" s="10">
        <f t="shared" si="70"/>
        <v>2.1003645609900108</v>
      </c>
      <c r="X234" s="9"/>
    </row>
    <row r="235" spans="1:24" x14ac:dyDescent="0.3">
      <c r="A235" s="4">
        <f t="shared" si="71"/>
        <v>2320</v>
      </c>
      <c r="B235" s="5">
        <v>0</v>
      </c>
      <c r="C235" s="16">
        <f t="shared" si="72"/>
        <v>24950.203388604194</v>
      </c>
      <c r="D235" s="4">
        <f t="shared" si="61"/>
        <v>0</v>
      </c>
      <c r="E235" s="5">
        <f t="shared" si="73"/>
        <v>0.21468736904401164</v>
      </c>
      <c r="F235" s="6">
        <f t="shared" si="77"/>
        <v>1.8523279078195349E-5</v>
      </c>
      <c r="G235" s="15">
        <f t="shared" si="78"/>
        <v>537.78358576138373</v>
      </c>
      <c r="H235" s="11">
        <f t="shared" si="62"/>
        <v>9.6450189772986791E-2</v>
      </c>
      <c r="I235" s="12">
        <f t="shared" si="74"/>
        <v>3.7356712331232343E-5</v>
      </c>
      <c r="J235" s="7">
        <f t="shared" si="63"/>
        <v>1.5333858293635221</v>
      </c>
      <c r="K235" s="8">
        <f>ESI_mass_rate/ESI_Area/'Hydraulic Gradient'!J235</f>
        <v>2.1433729996125668</v>
      </c>
      <c r="L235" s="16">
        <f t="shared" si="75"/>
        <v>24950.206198523418</v>
      </c>
      <c r="M235" s="4">
        <f t="shared" si="64"/>
        <v>0</v>
      </c>
      <c r="N235" s="5">
        <f t="shared" si="65"/>
        <v>0.21466860269431545</v>
      </c>
      <c r="O235" s="6">
        <f t="shared" si="79"/>
        <v>1.5890719321405671E-5</v>
      </c>
      <c r="P235" s="15">
        <f t="shared" si="76"/>
        <v>535.00752538129063</v>
      </c>
      <c r="Q235" s="11">
        <f t="shared" si="66"/>
        <v>0</v>
      </c>
      <c r="R235" s="13">
        <f t="shared" si="80"/>
        <v>4.9336274281106933E-6</v>
      </c>
      <c r="S235" s="12">
        <f t="shared" si="67"/>
        <v>-6.4555273020917056E-2</v>
      </c>
      <c r="T235" s="9">
        <f t="shared" si="68"/>
        <v>1.5335204508502485</v>
      </c>
      <c r="U235" s="9">
        <f>Aly_mass_rate/Aly_Area/'Hydraulic Gradient'!T235</f>
        <v>2.1431848416654997</v>
      </c>
      <c r="V235" s="5">
        <f t="shared" si="69"/>
        <v>-0.30069835037595705</v>
      </c>
      <c r="W235" s="10">
        <f t="shared" si="70"/>
        <v>2.100408118153116</v>
      </c>
      <c r="X235" s="9"/>
    </row>
    <row r="236" spans="1:24" x14ac:dyDescent="0.3">
      <c r="A236" s="4">
        <f t="shared" si="71"/>
        <v>2330</v>
      </c>
      <c r="B236" s="5">
        <v>0</v>
      </c>
      <c r="C236" s="16">
        <f t="shared" si="72"/>
        <v>24949.988682147741</v>
      </c>
      <c r="D236" s="4">
        <f t="shared" si="61"/>
        <v>0</v>
      </c>
      <c r="E236" s="5">
        <f t="shared" si="73"/>
        <v>0.21468793355146173</v>
      </c>
      <c r="F236" s="6">
        <f t="shared" si="77"/>
        <v>1.8522900708444424E-5</v>
      </c>
      <c r="G236" s="15">
        <f t="shared" si="78"/>
        <v>537.85994418959513</v>
      </c>
      <c r="H236" s="11">
        <f t="shared" si="62"/>
        <v>9.6450696993532828E-2</v>
      </c>
      <c r="I236" s="12">
        <f t="shared" si="74"/>
        <v>3.7355949256299417E-5</v>
      </c>
      <c r="J236" s="7">
        <f t="shared" si="63"/>
        <v>1.5333817975217978</v>
      </c>
      <c r="K236" s="8">
        <f>ESI_mass_rate/ESI_Area/'Hydraulic Gradient'!J236</f>
        <v>2.143378635352279</v>
      </c>
      <c r="L236" s="16">
        <f t="shared" si="75"/>
        <v>24949.991513545945</v>
      </c>
      <c r="M236" s="4">
        <f t="shared" si="64"/>
        <v>0</v>
      </c>
      <c r="N236" s="5">
        <f t="shared" si="65"/>
        <v>0.21466908697606657</v>
      </c>
      <c r="O236" s="6">
        <f t="shared" si="79"/>
        <v>1.5890494960609403E-5</v>
      </c>
      <c r="P236" s="15">
        <f t="shared" si="76"/>
        <v>535.07207453726232</v>
      </c>
      <c r="Q236" s="11">
        <f t="shared" si="66"/>
        <v>0</v>
      </c>
      <c r="R236" s="13">
        <f t="shared" si="80"/>
        <v>4.9334665870493883E-6</v>
      </c>
      <c r="S236" s="12">
        <f t="shared" si="67"/>
        <v>-6.4554089438261478E-2</v>
      </c>
      <c r="T236" s="9">
        <f t="shared" si="68"/>
        <v>1.533516991368403</v>
      </c>
      <c r="U236" s="9">
        <f>Aly_mass_rate/Aly_Area/'Hydraulic Gradient'!T236</f>
        <v>2.1431896765053438</v>
      </c>
      <c r="V236" s="5">
        <f t="shared" si="69"/>
        <v>-0.30069215926618525</v>
      </c>
      <c r="W236" s="10">
        <f t="shared" si="70"/>
        <v>2.1004516747137338</v>
      </c>
      <c r="X236" s="9"/>
    </row>
    <row r="237" spans="1:24" x14ac:dyDescent="0.3">
      <c r="A237" s="4">
        <f t="shared" si="71"/>
        <v>2340</v>
      </c>
      <c r="B237" s="5">
        <v>0</v>
      </c>
      <c r="C237" s="16">
        <f t="shared" si="72"/>
        <v>24949.773975127173</v>
      </c>
      <c r="D237" s="4">
        <f t="shared" si="61"/>
        <v>0</v>
      </c>
      <c r="E237" s="5">
        <f t="shared" si="73"/>
        <v>0.21468849804738152</v>
      </c>
      <c r="F237" s="6">
        <f t="shared" si="77"/>
        <v>1.8522522367884526E-5</v>
      </c>
      <c r="G237" s="15">
        <f t="shared" si="78"/>
        <v>537.93630068310279</v>
      </c>
      <c r="H237" s="11">
        <f t="shared" si="62"/>
        <v>9.6451204205052307E-2</v>
      </c>
      <c r="I237" s="12">
        <f t="shared" si="74"/>
        <v>3.7355186240237334E-5</v>
      </c>
      <c r="J237" s="7">
        <f t="shared" si="63"/>
        <v>1.5333777657836232</v>
      </c>
      <c r="K237" s="8">
        <f>ESI_mass_rate/ESI_Area/'Hydraulic Gradient'!J237</f>
        <v>2.1433842709768847</v>
      </c>
      <c r="L237" s="16">
        <f t="shared" si="75"/>
        <v>24949.776828084425</v>
      </c>
      <c r="M237" s="4">
        <f t="shared" si="64"/>
        <v>0</v>
      </c>
      <c r="N237" s="5">
        <f t="shared" si="65"/>
        <v>0.21466957125098071</v>
      </c>
      <c r="O237" s="6">
        <f t="shared" si="79"/>
        <v>1.5890270617327753E-5</v>
      </c>
      <c r="P237" s="15">
        <f t="shared" si="76"/>
        <v>535.13662250987636</v>
      </c>
      <c r="Q237" s="11">
        <f t="shared" si="66"/>
        <v>0</v>
      </c>
      <c r="R237" s="13">
        <f t="shared" si="80"/>
        <v>4.9333057590404036E-6</v>
      </c>
      <c r="S237" s="12">
        <f t="shared" si="67"/>
        <v>-6.4552905919796011E-2</v>
      </c>
      <c r="T237" s="9">
        <f t="shared" si="68"/>
        <v>1.5335135319510054</v>
      </c>
      <c r="U237" s="9">
        <f>Aly_mass_rate/Aly_Area/'Hydraulic Gradient'!T237</f>
        <v>2.1431945112769313</v>
      </c>
      <c r="V237" s="5">
        <f t="shared" si="69"/>
        <v>-0.30068596849861412</v>
      </c>
      <c r="W237" s="10">
        <f t="shared" si="70"/>
        <v>2.1004952306718998</v>
      </c>
      <c r="X237" s="9"/>
    </row>
    <row r="238" spans="1:24" x14ac:dyDescent="0.3">
      <c r="A238" s="4">
        <f t="shared" si="71"/>
        <v>2350</v>
      </c>
      <c r="B238" s="5">
        <v>0</v>
      </c>
      <c r="C238" s="16">
        <f t="shared" si="72"/>
        <v>24949.559267542496</v>
      </c>
      <c r="D238" s="4">
        <f t="shared" si="61"/>
        <v>0</v>
      </c>
      <c r="E238" s="5">
        <f t="shared" si="73"/>
        <v>0.21468906253177183</v>
      </c>
      <c r="F238" s="6">
        <f t="shared" si="77"/>
        <v>1.8522144056515662E-5</v>
      </c>
      <c r="G238" s="15">
        <f t="shared" si="78"/>
        <v>538.01265524205485</v>
      </c>
      <c r="H238" s="11">
        <f t="shared" si="62"/>
        <v>9.6451711407545868E-2</v>
      </c>
      <c r="I238" s="12">
        <f t="shared" si="74"/>
        <v>3.7354423283046074E-5</v>
      </c>
      <c r="J238" s="7">
        <f t="shared" si="63"/>
        <v>1.5333737341489901</v>
      </c>
      <c r="K238" s="8">
        <f>ESI_mass_rate/ESI_Area/'Hydraulic Gradient'!J238</f>
        <v>2.143389906486393</v>
      </c>
      <c r="L238" s="16">
        <f t="shared" si="75"/>
        <v>24949.562142138857</v>
      </c>
      <c r="M238" s="4">
        <f t="shared" si="64"/>
        <v>0</v>
      </c>
      <c r="N238" s="5">
        <f t="shared" si="65"/>
        <v>0.21467005551905793</v>
      </c>
      <c r="O238" s="6">
        <f t="shared" si="79"/>
        <v>1.5890046284262961E-5</v>
      </c>
      <c r="P238" s="15">
        <f t="shared" si="76"/>
        <v>535.20116929920016</v>
      </c>
      <c r="Q238" s="11">
        <f t="shared" si="66"/>
        <v>0</v>
      </c>
      <c r="R238" s="13">
        <f t="shared" si="80"/>
        <v>4.9331449418171341E-6</v>
      </c>
      <c r="S238" s="12">
        <f t="shared" si="67"/>
        <v>-6.4551722468796174E-2</v>
      </c>
      <c r="T238" s="9">
        <f t="shared" si="68"/>
        <v>1.5335100725980517</v>
      </c>
      <c r="U238" s="9">
        <f>Aly_mass_rate/Aly_Area/'Hydraulic Gradient'!T238</f>
        <v>2.1431993459802667</v>
      </c>
      <c r="V238" s="5">
        <f t="shared" si="69"/>
        <v>-0.300679778073212</v>
      </c>
      <c r="W238" s="10">
        <f t="shared" si="70"/>
        <v>2.1005387860276463</v>
      </c>
      <c r="X238" s="9"/>
    </row>
    <row r="239" spans="1:24" x14ac:dyDescent="0.3">
      <c r="A239" s="4">
        <f t="shared" si="71"/>
        <v>2360</v>
      </c>
      <c r="B239" s="5">
        <v>0</v>
      </c>
      <c r="C239" s="16">
        <f t="shared" si="72"/>
        <v>24949.344559393725</v>
      </c>
      <c r="D239" s="4">
        <f t="shared" si="61"/>
        <v>0</v>
      </c>
      <c r="E239" s="5">
        <f t="shared" si="73"/>
        <v>0.21468962700463357</v>
      </c>
      <c r="F239" s="6">
        <f t="shared" si="77"/>
        <v>1.8521765775797375E-5</v>
      </c>
      <c r="G239" s="15">
        <f t="shared" si="78"/>
        <v>538.08900786659763</v>
      </c>
      <c r="H239" s="11">
        <f t="shared" si="62"/>
        <v>9.6452218601014314E-2</v>
      </c>
      <c r="I239" s="12">
        <f t="shared" si="74"/>
        <v>3.7353660387669204E-5</v>
      </c>
      <c r="J239" s="7">
        <f t="shared" si="63"/>
        <v>1.533369702617891</v>
      </c>
      <c r="K239" s="8">
        <f>ESI_mass_rate/ESI_Area/'Hydraulic Gradient'!J239</f>
        <v>2.143395541880813</v>
      </c>
      <c r="L239" s="16">
        <f t="shared" si="75"/>
        <v>24949.347455709256</v>
      </c>
      <c r="M239" s="4">
        <f t="shared" si="64"/>
        <v>0</v>
      </c>
      <c r="N239" s="5">
        <f t="shared" si="65"/>
        <v>0.21467053978029879</v>
      </c>
      <c r="O239" s="6">
        <f t="shared" si="79"/>
        <v>1.5889821965793684E-5</v>
      </c>
      <c r="P239" s="15">
        <f t="shared" si="76"/>
        <v>535.26571490529693</v>
      </c>
      <c r="Q239" s="11">
        <f t="shared" si="66"/>
        <v>0</v>
      </c>
      <c r="R239" s="13">
        <f t="shared" si="80"/>
        <v>4.9329841367380733E-6</v>
      </c>
      <c r="S239" s="12">
        <f t="shared" si="67"/>
        <v>-6.455053908088039E-2</v>
      </c>
      <c r="T239" s="9">
        <f t="shared" si="68"/>
        <v>1.533506613309539</v>
      </c>
      <c r="U239" s="9">
        <f>Aly_mass_rate/Aly_Area/'Hydraulic Gradient'!T239</f>
        <v>2.1432041806153532</v>
      </c>
      <c r="V239" s="5">
        <f t="shared" si="69"/>
        <v>-0.3006735879899477</v>
      </c>
      <c r="W239" s="10">
        <f t="shared" si="70"/>
        <v>2.1005823407810102</v>
      </c>
      <c r="X239" s="9"/>
    </row>
    <row r="240" spans="1:24" x14ac:dyDescent="0.3">
      <c r="A240" s="4">
        <f t="shared" si="71"/>
        <v>2370</v>
      </c>
      <c r="B240" s="5">
        <v>0</v>
      </c>
      <c r="C240" s="16">
        <f t="shared" si="72"/>
        <v>24949.129850680871</v>
      </c>
      <c r="D240" s="4">
        <f t="shared" si="61"/>
        <v>0</v>
      </c>
      <c r="E240" s="5">
        <f t="shared" si="73"/>
        <v>0.21469019146596766</v>
      </c>
      <c r="F240" s="6">
        <f t="shared" si="77"/>
        <v>1.8521387524270117E-5</v>
      </c>
      <c r="G240" s="15">
        <f t="shared" si="78"/>
        <v>538.16535855687926</v>
      </c>
      <c r="H240" s="11">
        <f t="shared" si="62"/>
        <v>9.6452725785458354E-2</v>
      </c>
      <c r="I240" s="12">
        <f t="shared" si="74"/>
        <v>3.7352897551163151E-5</v>
      </c>
      <c r="J240" s="7">
        <f t="shared" si="63"/>
        <v>1.5333656711903179</v>
      </c>
      <c r="K240" s="8">
        <f>ESI_mass_rate/ESI_Area/'Hydraulic Gradient'!J240</f>
        <v>2.1434011771601531</v>
      </c>
      <c r="L240" s="16">
        <f t="shared" si="75"/>
        <v>24949.132768795625</v>
      </c>
      <c r="M240" s="4">
        <f t="shared" si="64"/>
        <v>0</v>
      </c>
      <c r="N240" s="5">
        <f t="shared" si="65"/>
        <v>0.21467102403470362</v>
      </c>
      <c r="O240" s="6">
        <f t="shared" si="79"/>
        <v>1.5889597657541268E-5</v>
      </c>
      <c r="P240" s="15">
        <f t="shared" si="76"/>
        <v>535.33025932823296</v>
      </c>
      <c r="Q240" s="11">
        <f t="shared" si="66"/>
        <v>0</v>
      </c>
      <c r="R240" s="13">
        <f t="shared" si="80"/>
        <v>4.9328233424429734E-6</v>
      </c>
      <c r="S240" s="12">
        <f t="shared" si="67"/>
        <v>-6.4549355759324037E-2</v>
      </c>
      <c r="T240" s="9">
        <f t="shared" si="68"/>
        <v>1.5335031540854633</v>
      </c>
      <c r="U240" s="9">
        <f>Aly_mass_rate/Aly_Area/'Hydraulic Gradient'!T240</f>
        <v>2.1432090151821948</v>
      </c>
      <c r="V240" s="5">
        <f t="shared" si="69"/>
        <v>-0.3006673982487893</v>
      </c>
      <c r="W240" s="10">
        <f t="shared" si="70"/>
        <v>2.1006258949320245</v>
      </c>
      <c r="X240" s="9"/>
    </row>
    <row r="241" spans="1:24" x14ac:dyDescent="0.3">
      <c r="A241" s="4">
        <f t="shared" si="71"/>
        <v>2380</v>
      </c>
      <c r="B241" s="5">
        <v>0</v>
      </c>
      <c r="C241" s="16">
        <f t="shared" si="72"/>
        <v>24948.915141403948</v>
      </c>
      <c r="D241" s="4">
        <f t="shared" si="61"/>
        <v>0</v>
      </c>
      <c r="E241" s="5">
        <f t="shared" si="73"/>
        <v>0.21469075591577491</v>
      </c>
      <c r="F241" s="6">
        <f t="shared" si="77"/>
        <v>1.8521009300474346E-5</v>
      </c>
      <c r="G241" s="15">
        <f t="shared" si="78"/>
        <v>538.24170731304946</v>
      </c>
      <c r="H241" s="11">
        <f t="shared" si="62"/>
        <v>9.6453232960878668E-2</v>
      </c>
      <c r="I241" s="12">
        <f t="shared" si="74"/>
        <v>3.7352134770584393E-5</v>
      </c>
      <c r="J241" s="7">
        <f t="shared" si="63"/>
        <v>1.5333616398662624</v>
      </c>
      <c r="K241" s="8">
        <f>ESI_mass_rate/ESI_Area/'Hydraulic Gradient'!J241</f>
        <v>2.143406812324423</v>
      </c>
      <c r="L241" s="16">
        <f t="shared" si="75"/>
        <v>24948.918081397969</v>
      </c>
      <c r="M241" s="4">
        <f t="shared" si="64"/>
        <v>0</v>
      </c>
      <c r="N241" s="5">
        <f t="shared" si="65"/>
        <v>0.21467150828227272</v>
      </c>
      <c r="O241" s="6">
        <f t="shared" si="79"/>
        <v>1.5889373362424819E-5</v>
      </c>
      <c r="P241" s="15">
        <f t="shared" si="76"/>
        <v>535.39480256807451</v>
      </c>
      <c r="Q241" s="11">
        <f t="shared" si="66"/>
        <v>0</v>
      </c>
      <c r="R241" s="13">
        <f t="shared" si="80"/>
        <v>4.9326625598371756E-6</v>
      </c>
      <c r="S241" s="12">
        <f t="shared" si="67"/>
        <v>-6.4548172504120968E-2</v>
      </c>
      <c r="T241" s="9">
        <f t="shared" si="68"/>
        <v>1.5334996949258211</v>
      </c>
      <c r="U241" s="9">
        <f>Aly_mass_rate/Aly_Area/'Hydraulic Gradient'!T241</f>
        <v>2.1432138496807962</v>
      </c>
      <c r="V241" s="5">
        <f t="shared" si="69"/>
        <v>-0.3006612088497056</v>
      </c>
      <c r="W241" s="10">
        <f t="shared" si="70"/>
        <v>2.100669448480724</v>
      </c>
      <c r="X241" s="9"/>
    </row>
    <row r="242" spans="1:24" x14ac:dyDescent="0.3">
      <c r="A242" s="4">
        <f t="shared" si="71"/>
        <v>2390</v>
      </c>
      <c r="B242" s="5">
        <v>0</v>
      </c>
      <c r="C242" s="16">
        <f t="shared" si="72"/>
        <v>24948.700431562964</v>
      </c>
      <c r="D242" s="4">
        <f t="shared" si="61"/>
        <v>0</v>
      </c>
      <c r="E242" s="5">
        <f t="shared" si="73"/>
        <v>0.2146913203540563</v>
      </c>
      <c r="F242" s="6">
        <f t="shared" si="77"/>
        <v>1.8520631108788702E-5</v>
      </c>
      <c r="G242" s="15">
        <f t="shared" si="78"/>
        <v>538.31805413525285</v>
      </c>
      <c r="H242" s="11">
        <f t="shared" si="62"/>
        <v>9.6453740127276061E-2</v>
      </c>
      <c r="I242" s="12">
        <f t="shared" si="74"/>
        <v>3.7351372054763566E-5</v>
      </c>
      <c r="J242" s="7">
        <f t="shared" si="63"/>
        <v>1.533357608645717</v>
      </c>
      <c r="K242" s="8">
        <f>ESI_mass_rate/ESI_Area/'Hydraulic Gradient'!J242</f>
        <v>2.1434124473736316</v>
      </c>
      <c r="L242" s="16">
        <f t="shared" si="75"/>
        <v>24948.703393516298</v>
      </c>
      <c r="M242" s="4">
        <f t="shared" si="64"/>
        <v>0</v>
      </c>
      <c r="N242" s="5">
        <f t="shared" si="65"/>
        <v>0.21467199252300667</v>
      </c>
      <c r="O242" s="6">
        <f t="shared" si="79"/>
        <v>1.5889149083363428E-5</v>
      </c>
      <c r="P242" s="15">
        <f t="shared" si="76"/>
        <v>535.45934462488572</v>
      </c>
      <c r="Q242" s="11">
        <f t="shared" si="66"/>
        <v>0</v>
      </c>
      <c r="R242" s="13">
        <f t="shared" si="80"/>
        <v>4.9325017898259624E-6</v>
      </c>
      <c r="S242" s="12">
        <f t="shared" si="67"/>
        <v>-6.4546989313077438E-2</v>
      </c>
      <c r="T242" s="9">
        <f t="shared" si="68"/>
        <v>1.5334962358306086</v>
      </c>
      <c r="U242" s="9">
        <f>Aly_mass_rate/Aly_Area/'Hydraulic Gradient'!T242</f>
        <v>2.1432186841111611</v>
      </c>
      <c r="V242" s="5">
        <f t="shared" si="69"/>
        <v>-0.30065501979266507</v>
      </c>
      <c r="W242" s="10">
        <f t="shared" si="70"/>
        <v>2.100713001427144</v>
      </c>
      <c r="X242" s="9"/>
    </row>
    <row r="243" spans="1:24" x14ac:dyDescent="0.3">
      <c r="A243" s="4">
        <f t="shared" si="71"/>
        <v>2400</v>
      </c>
      <c r="B243" s="5">
        <v>0</v>
      </c>
      <c r="C243" s="16">
        <f t="shared" si="72"/>
        <v>24948.485721157933</v>
      </c>
      <c r="D243" s="4">
        <f t="shared" si="61"/>
        <v>0</v>
      </c>
      <c r="E243" s="5">
        <f t="shared" si="73"/>
        <v>0.21469188478081278</v>
      </c>
      <c r="F243" s="6">
        <f t="shared" si="77"/>
        <v>1.8520252946294087E-5</v>
      </c>
      <c r="G243" s="15">
        <f t="shared" si="78"/>
        <v>538.39439902363767</v>
      </c>
      <c r="H243" s="11">
        <f t="shared" si="62"/>
        <v>9.6454247284651254E-2</v>
      </c>
      <c r="I243" s="12">
        <f t="shared" si="74"/>
        <v>3.735060939781357E-5</v>
      </c>
      <c r="J243" s="7">
        <f t="shared" si="63"/>
        <v>1.5333535775286742</v>
      </c>
      <c r="K243" s="8">
        <f>ESI_mass_rate/ESI_Area/'Hydraulic Gradient'!J243</f>
        <v>2.1434180823077873</v>
      </c>
      <c r="L243" s="16">
        <f t="shared" si="75"/>
        <v>24948.488705150619</v>
      </c>
      <c r="M243" s="4">
        <f t="shared" si="64"/>
        <v>0</v>
      </c>
      <c r="N243" s="5">
        <f t="shared" si="65"/>
        <v>0.2146724767569059</v>
      </c>
      <c r="O243" s="6">
        <f t="shared" si="79"/>
        <v>1.5888924815978458E-5</v>
      </c>
      <c r="P243" s="15">
        <f t="shared" si="76"/>
        <v>535.52388549873194</v>
      </c>
      <c r="Q243" s="11">
        <f t="shared" si="66"/>
        <v>0</v>
      </c>
      <c r="R243" s="13">
        <f t="shared" si="80"/>
        <v>4.9323410310491309E-6</v>
      </c>
      <c r="S243" s="12">
        <f t="shared" si="67"/>
        <v>-6.4545806187281132E-2</v>
      </c>
      <c r="T243" s="9">
        <f t="shared" si="68"/>
        <v>1.5334927767998228</v>
      </c>
      <c r="U243" s="9">
        <f>Aly_mass_rate/Aly_Area/'Hydraulic Gradient'!T243</f>
        <v>2.1432235184732926</v>
      </c>
      <c r="V243" s="5">
        <f t="shared" si="69"/>
        <v>-0.30064883107763613</v>
      </c>
      <c r="W243" s="10">
        <f t="shared" si="70"/>
        <v>2.1007565537713186</v>
      </c>
      <c r="X243" s="9"/>
    </row>
    <row r="244" spans="1:24" x14ac:dyDescent="0.3">
      <c r="A244" s="4">
        <f t="shared" si="71"/>
        <v>2410</v>
      </c>
      <c r="B244" s="5">
        <v>0</v>
      </c>
      <c r="C244" s="16">
        <f t="shared" si="72"/>
        <v>24948.271010188862</v>
      </c>
      <c r="D244" s="4">
        <f t="shared" si="61"/>
        <v>0</v>
      </c>
      <c r="E244" s="5">
        <f t="shared" si="73"/>
        <v>0.21469244919604519</v>
      </c>
      <c r="F244" s="6">
        <f t="shared" si="77"/>
        <v>1.8519874811530955E-5</v>
      </c>
      <c r="G244" s="15">
        <f t="shared" si="78"/>
        <v>538.47074197835332</v>
      </c>
      <c r="H244" s="11">
        <f t="shared" si="62"/>
        <v>9.6454754433004886E-2</v>
      </c>
      <c r="I244" s="12">
        <f t="shared" si="74"/>
        <v>3.7349846796790868E-5</v>
      </c>
      <c r="J244" s="7">
        <f t="shared" si="63"/>
        <v>1.5333495465151254</v>
      </c>
      <c r="K244" s="8">
        <f>ESI_mass_rate/ESI_Area/'Hydraulic Gradient'!J244</f>
        <v>2.1434237171268995</v>
      </c>
      <c r="L244" s="16">
        <f t="shared" si="75"/>
        <v>24948.274016300933</v>
      </c>
      <c r="M244" s="4">
        <f t="shared" si="64"/>
        <v>0</v>
      </c>
      <c r="N244" s="5">
        <f t="shared" si="65"/>
        <v>0.21467296098397051</v>
      </c>
      <c r="O244" s="6">
        <f t="shared" si="79"/>
        <v>1.5888700558810345E-5</v>
      </c>
      <c r="P244" s="15">
        <f t="shared" si="76"/>
        <v>535.58842518968049</v>
      </c>
      <c r="Q244" s="11">
        <f t="shared" si="66"/>
        <v>0</v>
      </c>
      <c r="R244" s="13">
        <f t="shared" si="80"/>
        <v>4.9321802830527284E-6</v>
      </c>
      <c r="S244" s="12">
        <f t="shared" si="67"/>
        <v>-6.4544623128913334E-2</v>
      </c>
      <c r="T244" s="9">
        <f t="shared" si="68"/>
        <v>1.5334893178334597</v>
      </c>
      <c r="U244" s="9">
        <f>Aly_mass_rate/Aly_Area/'Hydraulic Gradient'!T244</f>
        <v>2.1432283527671951</v>
      </c>
      <c r="V244" s="5">
        <f t="shared" si="69"/>
        <v>-0.30064264270458718</v>
      </c>
      <c r="W244" s="10">
        <f t="shared" si="70"/>
        <v>2.1008001055132821</v>
      </c>
      <c r="X244" s="9"/>
    </row>
    <row r="245" spans="1:24" x14ac:dyDescent="0.3">
      <c r="A245" s="4">
        <f t="shared" si="71"/>
        <v>2420</v>
      </c>
      <c r="B245" s="5">
        <v>0</v>
      </c>
      <c r="C245" s="16">
        <f t="shared" si="72"/>
        <v>24948.056298655767</v>
      </c>
      <c r="D245" s="4">
        <f t="shared" si="61"/>
        <v>0</v>
      </c>
      <c r="E245" s="5">
        <f t="shared" si="73"/>
        <v>0.21469301359975437</v>
      </c>
      <c r="F245" s="6">
        <f t="shared" si="77"/>
        <v>1.8519496707418404E-5</v>
      </c>
      <c r="G245" s="15">
        <f t="shared" si="78"/>
        <v>538.54708299954609</v>
      </c>
      <c r="H245" s="11">
        <f t="shared" si="62"/>
        <v>9.6455261572337747E-2</v>
      </c>
      <c r="I245" s="12">
        <f t="shared" si="74"/>
        <v>3.734908425758253E-5</v>
      </c>
      <c r="J245" s="7">
        <f t="shared" si="63"/>
        <v>1.533345515605063</v>
      </c>
      <c r="K245" s="8">
        <f>ESI_mass_rate/ESI_Area/'Hydraulic Gradient'!J245</f>
        <v>2.143429351830977</v>
      </c>
      <c r="L245" s="16">
        <f t="shared" si="75"/>
        <v>24948.059326967254</v>
      </c>
      <c r="M245" s="4">
        <f t="shared" si="64"/>
        <v>0</v>
      </c>
      <c r="N245" s="5">
        <f t="shared" si="65"/>
        <v>0.21467344520420106</v>
      </c>
      <c r="O245" s="6">
        <f t="shared" si="79"/>
        <v>1.5888476316237745E-5</v>
      </c>
      <c r="P245" s="15">
        <f t="shared" si="76"/>
        <v>535.65296369779446</v>
      </c>
      <c r="Q245" s="11">
        <f t="shared" si="66"/>
        <v>0</v>
      </c>
      <c r="R245" s="13">
        <f t="shared" si="80"/>
        <v>4.932019547195099E-6</v>
      </c>
      <c r="S245" s="12">
        <f t="shared" si="67"/>
        <v>-6.4543440133593005E-2</v>
      </c>
      <c r="T245" s="9">
        <f t="shared" si="68"/>
        <v>1.5334858589315159</v>
      </c>
      <c r="U245" s="9">
        <f>Aly_mass_rate/Aly_Area/'Hydraulic Gradient'!T245</f>
        <v>2.1432331869928727</v>
      </c>
      <c r="V245" s="5">
        <f t="shared" si="69"/>
        <v>-0.30063645467348699</v>
      </c>
      <c r="W245" s="10">
        <f t="shared" si="70"/>
        <v>2.1008436566530699</v>
      </c>
      <c r="X245" s="9"/>
    </row>
    <row r="246" spans="1:24" x14ac:dyDescent="0.3">
      <c r="A246" s="4">
        <f t="shared" si="71"/>
        <v>2430</v>
      </c>
      <c r="B246" s="5">
        <v>0</v>
      </c>
      <c r="C246" s="16">
        <f t="shared" si="72"/>
        <v>24947.841586558654</v>
      </c>
      <c r="D246" s="4">
        <f t="shared" si="61"/>
        <v>0</v>
      </c>
      <c r="E246" s="5">
        <f t="shared" si="73"/>
        <v>0.21469357799194119</v>
      </c>
      <c r="F246" s="6">
        <f t="shared" si="77"/>
        <v>1.8519118632496879E-5</v>
      </c>
      <c r="G246" s="15">
        <f t="shared" si="78"/>
        <v>538.62342208736379</v>
      </c>
      <c r="H246" s="11">
        <f t="shared" si="62"/>
        <v>9.6455768702650532E-2</v>
      </c>
      <c r="I246" s="12">
        <f t="shared" si="74"/>
        <v>3.7348321777245042E-5</v>
      </c>
      <c r="J246" s="7">
        <f t="shared" si="63"/>
        <v>1.5333414847984792</v>
      </c>
      <c r="K246" s="8">
        <f>ESI_mass_rate/ESI_Area/'Hydraulic Gradient'!J246</f>
        <v>2.1434349864200293</v>
      </c>
      <c r="L246" s="16">
        <f t="shared" si="75"/>
        <v>24947.844637149585</v>
      </c>
      <c r="M246" s="4">
        <f t="shared" si="64"/>
        <v>0</v>
      </c>
      <c r="N246" s="5">
        <f t="shared" si="65"/>
        <v>0.21467392941759803</v>
      </c>
      <c r="O246" s="6">
        <f t="shared" si="79"/>
        <v>1.5888252086801111E-5</v>
      </c>
      <c r="P246" s="15">
        <f t="shared" si="76"/>
        <v>535.71750102314024</v>
      </c>
      <c r="Q246" s="11">
        <f t="shared" si="66"/>
        <v>0</v>
      </c>
      <c r="R246" s="13">
        <f t="shared" si="80"/>
        <v>4.9318588230222596E-6</v>
      </c>
      <c r="S246" s="12">
        <f t="shared" si="67"/>
        <v>-6.4542257204595152E-2</v>
      </c>
      <c r="T246" s="9">
        <f t="shared" si="68"/>
        <v>1.5334824000939877</v>
      </c>
      <c r="U246" s="9">
        <f>Aly_mass_rate/Aly_Area/'Hydraulic Gradient'!T246</f>
        <v>2.1432380211503292</v>
      </c>
      <c r="V246" s="5">
        <f t="shared" si="69"/>
        <v>-0.30063026698430373</v>
      </c>
      <c r="W246" s="10">
        <f t="shared" si="70"/>
        <v>2.1008872071907163</v>
      </c>
      <c r="X246" s="9"/>
    </row>
    <row r="247" spans="1:24" x14ac:dyDescent="0.3">
      <c r="A247" s="4">
        <f t="shared" si="71"/>
        <v>2440</v>
      </c>
      <c r="B247" s="5">
        <v>0</v>
      </c>
      <c r="C247" s="16">
        <f t="shared" si="72"/>
        <v>24947.626873897538</v>
      </c>
      <c r="D247" s="4">
        <f t="shared" si="61"/>
        <v>0</v>
      </c>
      <c r="E247" s="5">
        <f t="shared" si="73"/>
        <v>0.21469414237260673</v>
      </c>
      <c r="F247" s="6">
        <f t="shared" si="77"/>
        <v>1.8518740588225936E-5</v>
      </c>
      <c r="G247" s="15">
        <f t="shared" si="78"/>
        <v>538.69975924195296</v>
      </c>
      <c r="H247" s="11">
        <f t="shared" si="62"/>
        <v>9.6456275823944018E-2</v>
      </c>
      <c r="I247" s="12">
        <f t="shared" si="74"/>
        <v>3.7347559358721932E-5</v>
      </c>
      <c r="J247" s="7">
        <f t="shared" si="63"/>
        <v>1.5333374540953659</v>
      </c>
      <c r="K247" s="8">
        <f>ESI_mass_rate/ESI_Area/'Hydraulic Gradient'!J247</f>
        <v>2.1434406208940646</v>
      </c>
      <c r="L247" s="16">
        <f t="shared" si="75"/>
        <v>24947.629946847934</v>
      </c>
      <c r="M247" s="4">
        <f t="shared" si="64"/>
        <v>0</v>
      </c>
      <c r="N247" s="5">
        <f t="shared" si="65"/>
        <v>0.2146744136241617</v>
      </c>
      <c r="O247" s="6">
        <f t="shared" si="79"/>
        <v>1.588802787050044E-5</v>
      </c>
      <c r="P247" s="15">
        <f t="shared" si="76"/>
        <v>535.78203716578298</v>
      </c>
      <c r="Q247" s="11">
        <f t="shared" si="66"/>
        <v>0</v>
      </c>
      <c r="R247" s="13">
        <f t="shared" si="80"/>
        <v>4.9316981105333045E-6</v>
      </c>
      <c r="S247" s="12">
        <f t="shared" si="67"/>
        <v>-6.4541074340819959E-2</v>
      </c>
      <c r="T247" s="9">
        <f t="shared" si="68"/>
        <v>1.5334789413208718</v>
      </c>
      <c r="U247" s="9">
        <f>Aly_mass_rate/Aly_Area/'Hydraulic Gradient'!T247</f>
        <v>2.1432428552395684</v>
      </c>
      <c r="V247" s="5">
        <f t="shared" si="69"/>
        <v>-0.30062407963700616</v>
      </c>
      <c r="W247" s="10">
        <f t="shared" si="70"/>
        <v>2.1009307571262554</v>
      </c>
      <c r="X247" s="9"/>
    </row>
    <row r="248" spans="1:24" x14ac:dyDescent="0.3">
      <c r="A248" s="4">
        <f t="shared" si="71"/>
        <v>2450</v>
      </c>
      <c r="B248" s="5">
        <v>0</v>
      </c>
      <c r="C248" s="16">
        <f t="shared" si="72"/>
        <v>24947.412160672433</v>
      </c>
      <c r="D248" s="4">
        <f t="shared" si="61"/>
        <v>0</v>
      </c>
      <c r="E248" s="5">
        <f t="shared" si="73"/>
        <v>0.21469470674175178</v>
      </c>
      <c r="F248" s="6">
        <f t="shared" si="77"/>
        <v>1.8518362571686471E-5</v>
      </c>
      <c r="G248" s="15">
        <f t="shared" si="78"/>
        <v>538.77609446346298</v>
      </c>
      <c r="H248" s="11">
        <f t="shared" si="62"/>
        <v>9.6456782936218899E-2</v>
      </c>
      <c r="I248" s="12">
        <f t="shared" si="74"/>
        <v>3.7346796996126103E-5</v>
      </c>
      <c r="J248" s="7">
        <f t="shared" si="63"/>
        <v>1.5333334234957152</v>
      </c>
      <c r="K248" s="8">
        <f>ESI_mass_rate/ESI_Area/'Hydraulic Gradient'!J248</f>
        <v>2.1434462552530928</v>
      </c>
      <c r="L248" s="16">
        <f t="shared" si="75"/>
        <v>24947.415256062308</v>
      </c>
      <c r="M248" s="4">
        <f t="shared" si="64"/>
        <v>0</v>
      </c>
      <c r="N248" s="5">
        <f t="shared" si="65"/>
        <v>0.21467489782389246</v>
      </c>
      <c r="O248" s="6">
        <f t="shared" si="79"/>
        <v>1.588780366587618E-5</v>
      </c>
      <c r="P248" s="15">
        <f t="shared" si="76"/>
        <v>535.84657212578782</v>
      </c>
      <c r="Q248" s="11">
        <f t="shared" si="66"/>
        <v>0</v>
      </c>
      <c r="R248" s="13">
        <f t="shared" si="80"/>
        <v>4.9315374092742911E-6</v>
      </c>
      <c r="S248" s="12">
        <f t="shared" si="67"/>
        <v>-6.4539891542261293E-2</v>
      </c>
      <c r="T248" s="9">
        <f t="shared" si="68"/>
        <v>1.5334754826121646</v>
      </c>
      <c r="U248" s="9">
        <f>Aly_mass_rate/Aly_Area/'Hydraulic Gradient'!T248</f>
        <v>2.1432476892605936</v>
      </c>
      <c r="V248" s="5">
        <f t="shared" si="69"/>
        <v>-0.30061789263156274</v>
      </c>
      <c r="W248" s="10">
        <f t="shared" si="70"/>
        <v>2.1009743064597219</v>
      </c>
      <c r="X248" s="9"/>
    </row>
    <row r="249" spans="1:24" x14ac:dyDescent="0.3">
      <c r="A249" s="4">
        <f t="shared" si="71"/>
        <v>2460</v>
      </c>
      <c r="B249" s="5">
        <v>0</v>
      </c>
      <c r="C249" s="16">
        <f t="shared" si="72"/>
        <v>24947.197446883347</v>
      </c>
      <c r="D249" s="4">
        <f t="shared" si="61"/>
        <v>0</v>
      </c>
      <c r="E249" s="5">
        <f t="shared" si="73"/>
        <v>0.21469527109937731</v>
      </c>
      <c r="F249" s="6">
        <f t="shared" si="77"/>
        <v>1.8517984587257142E-5</v>
      </c>
      <c r="G249" s="15">
        <f t="shared" si="78"/>
        <v>538.85242775203835</v>
      </c>
      <c r="H249" s="11">
        <f t="shared" si="62"/>
        <v>9.6457290039475965E-2</v>
      </c>
      <c r="I249" s="12">
        <f t="shared" si="74"/>
        <v>3.7346034698288206E-5</v>
      </c>
      <c r="J249" s="7">
        <f t="shared" si="63"/>
        <v>1.5333293929995193</v>
      </c>
      <c r="K249" s="8">
        <f>ESI_mass_rate/ESI_Area/'Hydraulic Gradient'!J249</f>
        <v>2.1434518894971224</v>
      </c>
      <c r="L249" s="16">
        <f t="shared" si="75"/>
        <v>24947.200564792711</v>
      </c>
      <c r="M249" s="4">
        <f t="shared" si="64"/>
        <v>0</v>
      </c>
      <c r="N249" s="5">
        <f t="shared" si="65"/>
        <v>0.21467538201679071</v>
      </c>
      <c r="O249" s="6">
        <f t="shared" si="79"/>
        <v>1.5887579472928333E-5</v>
      </c>
      <c r="P249" s="15">
        <f t="shared" si="76"/>
        <v>535.91110590322114</v>
      </c>
      <c r="Q249" s="11">
        <f t="shared" si="66"/>
        <v>0</v>
      </c>
      <c r="R249" s="13">
        <f t="shared" si="80"/>
        <v>4.9313767192443426E-6</v>
      </c>
      <c r="S249" s="12">
        <f t="shared" si="67"/>
        <v>-6.4538708810006631E-2</v>
      </c>
      <c r="T249" s="9">
        <f t="shared" si="68"/>
        <v>1.5334720239678623</v>
      </c>
      <c r="U249" s="9">
        <f>Aly_mass_rate/Aly_Area/'Hydraulic Gradient'!T249</f>
        <v>2.1432525232134099</v>
      </c>
      <c r="V249" s="5">
        <f t="shared" si="69"/>
        <v>-0.30061170596794196</v>
      </c>
      <c r="W249" s="10">
        <f t="shared" si="70"/>
        <v>2.10101785519115</v>
      </c>
      <c r="X249" s="9"/>
    </row>
    <row r="250" spans="1:24" x14ac:dyDescent="0.3">
      <c r="A250" s="4">
        <f t="shared" si="71"/>
        <v>2470</v>
      </c>
      <c r="B250" s="5">
        <v>0</v>
      </c>
      <c r="C250" s="16">
        <f t="shared" si="72"/>
        <v>24946.982732530294</v>
      </c>
      <c r="D250" s="4">
        <f t="shared" si="61"/>
        <v>0</v>
      </c>
      <c r="E250" s="5">
        <f t="shared" si="73"/>
        <v>0.21469583544548418</v>
      </c>
      <c r="F250" s="6">
        <f t="shared" si="77"/>
        <v>1.8517606630559288E-5</v>
      </c>
      <c r="G250" s="15">
        <f t="shared" si="78"/>
        <v>538.92875910782845</v>
      </c>
      <c r="H250" s="11">
        <f t="shared" si="62"/>
        <v>9.645779713371587E-2</v>
      </c>
      <c r="I250" s="12">
        <f t="shared" si="74"/>
        <v>3.7345272456377591E-5</v>
      </c>
      <c r="J250" s="7">
        <f t="shared" si="63"/>
        <v>1.5333253626067702</v>
      </c>
      <c r="K250" s="8">
        <f>ESI_mass_rate/ESI_Area/'Hydraulic Gradient'!J250</f>
        <v>2.1434575236261626</v>
      </c>
      <c r="L250" s="16">
        <f t="shared" si="75"/>
        <v>24946.985873039153</v>
      </c>
      <c r="M250" s="4">
        <f t="shared" si="64"/>
        <v>0</v>
      </c>
      <c r="N250" s="5">
        <f t="shared" si="65"/>
        <v>0.21467586620285684</v>
      </c>
      <c r="O250" s="6">
        <f t="shared" si="79"/>
        <v>1.5887355296035548E-5</v>
      </c>
      <c r="P250" s="15">
        <f t="shared" si="76"/>
        <v>535.97563849814696</v>
      </c>
      <c r="Q250" s="11">
        <f t="shared" si="66"/>
        <v>0</v>
      </c>
      <c r="R250" s="13">
        <f t="shared" si="80"/>
        <v>4.9312160418016527E-6</v>
      </c>
      <c r="S250" s="12">
        <f t="shared" si="67"/>
        <v>-6.4537526141862617E-2</v>
      </c>
      <c r="T250" s="9">
        <f t="shared" si="68"/>
        <v>1.5334685653879614</v>
      </c>
      <c r="U250" s="9">
        <f>Aly_mass_rate/Aly_Area/'Hydraulic Gradient'!T250</f>
        <v>2.1432573570980207</v>
      </c>
      <c r="V250" s="5">
        <f t="shared" si="69"/>
        <v>-0.30060551964611248</v>
      </c>
      <c r="W250" s="10">
        <f t="shared" si="70"/>
        <v>2.1010614033205757</v>
      </c>
      <c r="X250" s="9"/>
    </row>
    <row r="251" spans="1:24" x14ac:dyDescent="0.3">
      <c r="A251" s="4">
        <f t="shared" si="71"/>
        <v>2480</v>
      </c>
      <c r="B251" s="5">
        <v>0</v>
      </c>
      <c r="C251" s="16">
        <f t="shared" si="72"/>
        <v>24946.768017613285</v>
      </c>
      <c r="D251" s="4">
        <f t="shared" si="61"/>
        <v>0</v>
      </c>
      <c r="E251" s="5">
        <f t="shared" si="73"/>
        <v>0.21469639978007327</v>
      </c>
      <c r="F251" s="6">
        <f t="shared" si="77"/>
        <v>1.8517228704512016E-5</v>
      </c>
      <c r="G251" s="15">
        <f t="shared" si="78"/>
        <v>539.00508853097972</v>
      </c>
      <c r="H251" s="11">
        <f t="shared" si="62"/>
        <v>9.6458304218939361E-2</v>
      </c>
      <c r="I251" s="12">
        <f t="shared" si="74"/>
        <v>3.734451027628136E-5</v>
      </c>
      <c r="J251" s="7">
        <f t="shared" si="63"/>
        <v>1.5333213323174604</v>
      </c>
      <c r="K251" s="8">
        <f>ESI_mass_rate/ESI_Area/'Hydraulic Gradient'!J251</f>
        <v>2.1434631576402219</v>
      </c>
      <c r="L251" s="16">
        <f t="shared" si="75"/>
        <v>24946.771180801643</v>
      </c>
      <c r="M251" s="4">
        <f t="shared" si="64"/>
        <v>0</v>
      </c>
      <c r="N251" s="5">
        <f t="shared" si="65"/>
        <v>0.21467635038209132</v>
      </c>
      <c r="O251" s="6">
        <f t="shared" si="79"/>
        <v>1.5887131130819181E-5</v>
      </c>
      <c r="P251" s="15">
        <f t="shared" si="76"/>
        <v>536.04016991063042</v>
      </c>
      <c r="Q251" s="11">
        <f t="shared" si="66"/>
        <v>0</v>
      </c>
      <c r="R251" s="13">
        <f t="shared" si="80"/>
        <v>4.9310553755862244E-6</v>
      </c>
      <c r="S251" s="12">
        <f t="shared" si="67"/>
        <v>-6.4536343538916713E-2</v>
      </c>
      <c r="T251" s="9">
        <f t="shared" si="68"/>
        <v>1.5334651068724583</v>
      </c>
      <c r="U251" s="9">
        <f>Aly_mass_rate/Aly_Area/'Hydraulic Gradient'!T251</f>
        <v>2.14326219091443</v>
      </c>
      <c r="V251" s="5">
        <f t="shared" si="69"/>
        <v>-0.30059933366604258</v>
      </c>
      <c r="W251" s="10">
        <f t="shared" si="70"/>
        <v>2.1011049508480326</v>
      </c>
      <c r="X251" s="9"/>
    </row>
    <row r="252" spans="1:24" x14ac:dyDescent="0.3">
      <c r="A252" s="4">
        <f t="shared" si="71"/>
        <v>2490</v>
      </c>
      <c r="B252" s="5">
        <v>0</v>
      </c>
      <c r="C252" s="16">
        <f t="shared" si="72"/>
        <v>24946.553302132332</v>
      </c>
      <c r="D252" s="4">
        <f t="shared" si="61"/>
        <v>0</v>
      </c>
      <c r="E252" s="5">
        <f t="shared" si="73"/>
        <v>0.21469696410314545</v>
      </c>
      <c r="F252" s="6">
        <f t="shared" si="77"/>
        <v>1.8516850806196224E-5</v>
      </c>
      <c r="G252" s="15">
        <f t="shared" si="78"/>
        <v>539.08141602164153</v>
      </c>
      <c r="H252" s="11">
        <f t="shared" si="62"/>
        <v>9.6458811295147134E-2</v>
      </c>
      <c r="I252" s="12">
        <f t="shared" si="74"/>
        <v>3.7343748152112417E-5</v>
      </c>
      <c r="J252" s="7">
        <f t="shared" si="63"/>
        <v>1.5333173021315816</v>
      </c>
      <c r="K252" s="8">
        <f>ESI_mass_rate/ESI_Area/'Hydraulic Gradient'!J252</f>
        <v>2.1434687915393096</v>
      </c>
      <c r="L252" s="16">
        <f t="shared" si="75"/>
        <v>24946.556488080179</v>
      </c>
      <c r="M252" s="4">
        <f t="shared" si="64"/>
        <v>0</v>
      </c>
      <c r="N252" s="5">
        <f t="shared" si="65"/>
        <v>0.21467683455449446</v>
      </c>
      <c r="O252" s="6">
        <f t="shared" si="79"/>
        <v>1.5886906978738776E-5</v>
      </c>
      <c r="P252" s="15">
        <f t="shared" si="76"/>
        <v>536.10470014073906</v>
      </c>
      <c r="Q252" s="11">
        <f t="shared" si="66"/>
        <v>0</v>
      </c>
      <c r="R252" s="13">
        <f t="shared" si="80"/>
        <v>4.9308947210501845E-6</v>
      </c>
      <c r="S252" s="12">
        <f t="shared" si="67"/>
        <v>-6.4535161003349967E-2</v>
      </c>
      <c r="T252" s="9">
        <f t="shared" si="68"/>
        <v>1.5334616484213495</v>
      </c>
      <c r="U252" s="9">
        <f>Aly_mass_rate/Aly_Area/'Hydraulic Gradient'!T252</f>
        <v>2.1432670246626415</v>
      </c>
      <c r="V252" s="5">
        <f t="shared" si="69"/>
        <v>-0.30059314802770104</v>
      </c>
      <c r="W252" s="10">
        <f t="shared" si="70"/>
        <v>2.1011484977735542</v>
      </c>
      <c r="X252" s="9"/>
    </row>
    <row r="253" spans="1:24" x14ac:dyDescent="0.3">
      <c r="A253" s="4">
        <f t="shared" si="71"/>
        <v>2500</v>
      </c>
      <c r="B253" s="5">
        <v>0</v>
      </c>
      <c r="C253" s="16">
        <f t="shared" si="72"/>
        <v>24946.338586087444</v>
      </c>
      <c r="D253" s="4">
        <f t="shared" si="61"/>
        <v>0</v>
      </c>
      <c r="E253" s="5">
        <f t="shared" si="73"/>
        <v>0.21469752841470166</v>
      </c>
      <c r="F253" s="6">
        <f t="shared" si="77"/>
        <v>1.8516472938531013E-5</v>
      </c>
      <c r="G253" s="15">
        <f t="shared" si="78"/>
        <v>539.15774157995986</v>
      </c>
      <c r="H253" s="11">
        <f t="shared" si="62"/>
        <v>9.645931836233998E-2</v>
      </c>
      <c r="I253" s="12">
        <f t="shared" si="74"/>
        <v>3.7342986089757845E-5</v>
      </c>
      <c r="J253" s="7">
        <f t="shared" si="63"/>
        <v>1.5333132720491263</v>
      </c>
      <c r="K253" s="8">
        <f>ESI_mass_rate/ESI_Area/'Hydraulic Gradient'!J253</f>
        <v>2.1434744253234341</v>
      </c>
      <c r="L253" s="16">
        <f t="shared" si="75"/>
        <v>24946.341794874777</v>
      </c>
      <c r="M253" s="4">
        <f t="shared" si="64"/>
        <v>0</v>
      </c>
      <c r="N253" s="5">
        <f t="shared" si="65"/>
        <v>0.21467731872006668</v>
      </c>
      <c r="O253" s="6">
        <f t="shared" si="79"/>
        <v>1.5886682838334782E-5</v>
      </c>
      <c r="P253" s="15">
        <f t="shared" si="76"/>
        <v>536.16922918853572</v>
      </c>
      <c r="Q253" s="11">
        <f t="shared" si="66"/>
        <v>0</v>
      </c>
      <c r="R253" s="13">
        <f t="shared" si="80"/>
        <v>4.9307340777396316E-6</v>
      </c>
      <c r="S253" s="12">
        <f t="shared" si="67"/>
        <v>-6.4533978530781966E-2</v>
      </c>
      <c r="T253" s="9">
        <f t="shared" si="68"/>
        <v>1.5334581900346316</v>
      </c>
      <c r="U253" s="9">
        <f>Aly_mass_rate/Aly_Area/'Hydraulic Gradient'!T253</f>
        <v>2.1432718583426591</v>
      </c>
      <c r="V253" s="5">
        <f t="shared" si="69"/>
        <v>-0.30058696273105634</v>
      </c>
      <c r="W253" s="10">
        <f t="shared" si="70"/>
        <v>2.1011920440971772</v>
      </c>
      <c r="X253" s="9"/>
    </row>
    <row r="254" spans="1:24" x14ac:dyDescent="0.3">
      <c r="A254" s="4">
        <f t="shared" si="71"/>
        <v>2510</v>
      </c>
      <c r="B254" s="5">
        <v>0</v>
      </c>
      <c r="C254" s="16">
        <f t="shared" si="72"/>
        <v>24946.123869478637</v>
      </c>
      <c r="D254" s="4">
        <f t="shared" si="61"/>
        <v>0</v>
      </c>
      <c r="E254" s="5">
        <f t="shared" si="73"/>
        <v>0.21469809271474274</v>
      </c>
      <c r="F254" s="6">
        <f t="shared" si="77"/>
        <v>1.8516095098597281E-5</v>
      </c>
      <c r="G254" s="15">
        <f t="shared" si="78"/>
        <v>539.2340652060841</v>
      </c>
      <c r="H254" s="11">
        <f t="shared" si="62"/>
        <v>9.6459825420518536E-2</v>
      </c>
      <c r="I254" s="12">
        <f t="shared" si="74"/>
        <v>3.7342224083330582E-5</v>
      </c>
      <c r="J254" s="7">
        <f t="shared" si="63"/>
        <v>1.533309242070086</v>
      </c>
      <c r="K254" s="8">
        <f>ESI_mass_rate/ESI_Area/'Hydraulic Gradient'!J254</f>
        <v>2.1434800589926057</v>
      </c>
      <c r="L254" s="16">
        <f t="shared" si="75"/>
        <v>24946.127101185437</v>
      </c>
      <c r="M254" s="4">
        <f t="shared" si="64"/>
        <v>0</v>
      </c>
      <c r="N254" s="5">
        <f t="shared" si="65"/>
        <v>0.21467780287880833</v>
      </c>
      <c r="O254" s="6">
        <f t="shared" si="79"/>
        <v>1.5886458711066751E-5</v>
      </c>
      <c r="P254" s="15">
        <f t="shared" si="76"/>
        <v>536.23375705408785</v>
      </c>
      <c r="Q254" s="11">
        <f t="shared" si="66"/>
        <v>0</v>
      </c>
      <c r="R254" s="13">
        <f t="shared" si="80"/>
        <v>4.9305734461066849E-6</v>
      </c>
      <c r="S254" s="12">
        <f t="shared" si="67"/>
        <v>-6.4532796125580716E-2</v>
      </c>
      <c r="T254" s="9">
        <f t="shared" si="68"/>
        <v>1.5334547317123008</v>
      </c>
      <c r="U254" s="9">
        <f>Aly_mass_rate/Aly_Area/'Hydraulic Gradient'!T254</f>
        <v>2.1432766919544872</v>
      </c>
      <c r="V254" s="5">
        <f t="shared" si="69"/>
        <v>-0.30058077777607684</v>
      </c>
      <c r="W254" s="10">
        <f t="shared" si="70"/>
        <v>2.1012355898189345</v>
      </c>
      <c r="X254" s="9"/>
    </row>
    <row r="255" spans="1:24" x14ac:dyDescent="0.3">
      <c r="A255" s="4">
        <f t="shared" si="71"/>
        <v>2520</v>
      </c>
      <c r="B255" s="5">
        <v>0</v>
      </c>
      <c r="C255" s="16">
        <f t="shared" si="72"/>
        <v>24945.909152305914</v>
      </c>
      <c r="D255" s="4">
        <f t="shared" si="61"/>
        <v>0</v>
      </c>
      <c r="E255" s="5">
        <f t="shared" si="73"/>
        <v>0.21469865700326976</v>
      </c>
      <c r="F255" s="6">
        <f t="shared" si="77"/>
        <v>1.8515717292233231E-5</v>
      </c>
      <c r="G255" s="15">
        <f t="shared" si="78"/>
        <v>539.31038690015714</v>
      </c>
      <c r="H255" s="11">
        <f t="shared" si="62"/>
        <v>9.6460332469683649E-2</v>
      </c>
      <c r="I255" s="12">
        <f t="shared" si="74"/>
        <v>3.7341462144604778E-5</v>
      </c>
      <c r="J255" s="7">
        <f t="shared" si="63"/>
        <v>1.5333052121944533</v>
      </c>
      <c r="K255" s="8">
        <f>ESI_mass_rate/ESI_Area/'Hydraulic Gradient'!J255</f>
        <v>2.1434856925468324</v>
      </c>
      <c r="L255" s="16">
        <f t="shared" si="75"/>
        <v>24945.912407012172</v>
      </c>
      <c r="M255" s="4">
        <f t="shared" si="64"/>
        <v>0</v>
      </c>
      <c r="N255" s="5">
        <f t="shared" si="65"/>
        <v>0.21467828703071992</v>
      </c>
      <c r="O255" s="6">
        <f t="shared" si="79"/>
        <v>1.5886234598394235E-5</v>
      </c>
      <c r="P255" s="15">
        <f t="shared" si="76"/>
        <v>536.29828373745841</v>
      </c>
      <c r="Q255" s="11">
        <f t="shared" si="66"/>
        <v>0</v>
      </c>
      <c r="R255" s="13">
        <f t="shared" si="80"/>
        <v>4.9304128266034178E-6</v>
      </c>
      <c r="S255" s="12">
        <f t="shared" si="67"/>
        <v>-6.4531613783366082E-2</v>
      </c>
      <c r="T255" s="9">
        <f t="shared" si="68"/>
        <v>1.5334512734543539</v>
      </c>
      <c r="U255" s="9">
        <f>Aly_mass_rate/Aly_Area/'Hydraulic Gradient'!T255</f>
        <v>2.1432815254981286</v>
      </c>
      <c r="V255" s="5">
        <f t="shared" si="69"/>
        <v>-0.30057459316273133</v>
      </c>
      <c r="W255" s="10">
        <f t="shared" si="70"/>
        <v>2.1012791349388618</v>
      </c>
      <c r="X255" s="9"/>
    </row>
    <row r="256" spans="1:24" x14ac:dyDescent="0.3">
      <c r="A256" s="4">
        <f t="shared" si="71"/>
        <v>2530</v>
      </c>
      <c r="B256" s="5">
        <v>0</v>
      </c>
      <c r="C256" s="16">
        <f t="shared" si="72"/>
        <v>24945.694434569294</v>
      </c>
      <c r="D256" s="4">
        <f t="shared" si="61"/>
        <v>0</v>
      </c>
      <c r="E256" s="5">
        <f t="shared" si="73"/>
        <v>0.21469922128028349</v>
      </c>
      <c r="F256" s="6">
        <f t="shared" si="77"/>
        <v>1.851533951214111E-5</v>
      </c>
      <c r="G256" s="15">
        <f t="shared" si="78"/>
        <v>539.38670666232986</v>
      </c>
      <c r="H256" s="11">
        <f t="shared" si="62"/>
        <v>9.6460839509835972E-2</v>
      </c>
      <c r="I256" s="12">
        <f t="shared" si="74"/>
        <v>3.7340700258862715E-5</v>
      </c>
      <c r="J256" s="7">
        <f t="shared" si="63"/>
        <v>1.53330118242222</v>
      </c>
      <c r="K256" s="8">
        <f>ESI_mass_rate/ESI_Area/'Hydraulic Gradient'!J256</f>
        <v>2.1434913259861235</v>
      </c>
      <c r="L256" s="16">
        <f t="shared" si="75"/>
        <v>24945.697712354988</v>
      </c>
      <c r="M256" s="4">
        <f t="shared" si="64"/>
        <v>0</v>
      </c>
      <c r="N256" s="5">
        <f t="shared" si="65"/>
        <v>0.2146787711758017</v>
      </c>
      <c r="O256" s="6">
        <f t="shared" si="79"/>
        <v>1.5886010494479031E-5</v>
      </c>
      <c r="P256" s="15">
        <f t="shared" si="76"/>
        <v>536.36280923871357</v>
      </c>
      <c r="Q256" s="11">
        <f t="shared" si="66"/>
        <v>0</v>
      </c>
      <c r="R256" s="13">
        <f t="shared" si="80"/>
        <v>4.9302522174170119E-6</v>
      </c>
      <c r="S256" s="12">
        <f t="shared" si="67"/>
        <v>-6.4530431507412417E-2</v>
      </c>
      <c r="T256" s="9">
        <f t="shared" si="68"/>
        <v>1.5334478152607871</v>
      </c>
      <c r="U256" s="9">
        <f>Aly_mass_rate/Aly_Area/'Hydraulic Gradient'!T256</f>
        <v>2.143286358973588</v>
      </c>
      <c r="V256" s="5">
        <f t="shared" si="69"/>
        <v>-0.30056840889098813</v>
      </c>
      <c r="W256" s="10">
        <f t="shared" si="70"/>
        <v>2.1013226794569926</v>
      </c>
      <c r="X256" s="9"/>
    </row>
    <row r="257" spans="1:24" x14ac:dyDescent="0.3">
      <c r="A257" s="4">
        <f t="shared" si="71"/>
        <v>2540</v>
      </c>
      <c r="B257" s="5">
        <v>0</v>
      </c>
      <c r="C257" s="16">
        <f t="shared" si="72"/>
        <v>24945.479716268786</v>
      </c>
      <c r="D257" s="4">
        <f t="shared" si="61"/>
        <v>0</v>
      </c>
      <c r="E257" s="5">
        <f t="shared" si="73"/>
        <v>0.21469978554578478</v>
      </c>
      <c r="F257" s="6">
        <f t="shared" si="77"/>
        <v>1.851496176269957E-5</v>
      </c>
      <c r="G257" s="15">
        <f t="shared" si="78"/>
        <v>539.46302449274833</v>
      </c>
      <c r="H257" s="11">
        <f t="shared" si="62"/>
        <v>9.6461346540976253E-2</v>
      </c>
      <c r="I257" s="12">
        <f t="shared" si="74"/>
        <v>3.7339938434935035E-5</v>
      </c>
      <c r="J257" s="7">
        <f t="shared" si="63"/>
        <v>1.5332971527533787</v>
      </c>
      <c r="K257" s="8">
        <f>ESI_mass_rate/ESI_Area/'Hydraulic Gradient'!J257</f>
        <v>2.1434969593104878</v>
      </c>
      <c r="L257" s="16">
        <f t="shared" si="75"/>
        <v>24945.483017213886</v>
      </c>
      <c r="M257" s="4">
        <f t="shared" si="64"/>
        <v>0</v>
      </c>
      <c r="N257" s="5">
        <f t="shared" si="65"/>
        <v>0.21467925531405405</v>
      </c>
      <c r="O257" s="6">
        <f t="shared" si="79"/>
        <v>1.5885786406618889E-5</v>
      </c>
      <c r="P257" s="15">
        <f t="shared" si="76"/>
        <v>536.42733355791961</v>
      </c>
      <c r="Q257" s="11">
        <f t="shared" si="66"/>
        <v>0</v>
      </c>
      <c r="R257" s="13">
        <f t="shared" si="80"/>
        <v>4.9300916208114653E-6</v>
      </c>
      <c r="S257" s="12">
        <f t="shared" si="67"/>
        <v>-6.4529249297713573E-2</v>
      </c>
      <c r="T257" s="9">
        <f t="shared" si="68"/>
        <v>1.5334443571315968</v>
      </c>
      <c r="U257" s="9">
        <f>Aly_mass_rate/Aly_Area/'Hydraulic Gradient'!T257</f>
        <v>2.1432911923808695</v>
      </c>
      <c r="V257" s="5">
        <f t="shared" si="69"/>
        <v>-0.30056222496081597</v>
      </c>
      <c r="W257" s="10">
        <f t="shared" si="70"/>
        <v>2.1013662233733612</v>
      </c>
      <c r="X257" s="9"/>
    </row>
    <row r="258" spans="1:24" x14ac:dyDescent="0.3">
      <c r="A258" s="4">
        <f t="shared" si="71"/>
        <v>2550</v>
      </c>
      <c r="B258" s="5">
        <v>0</v>
      </c>
      <c r="C258" s="16">
        <f t="shared" si="72"/>
        <v>24945.264997404403</v>
      </c>
      <c r="D258" s="4">
        <f t="shared" si="61"/>
        <v>0</v>
      </c>
      <c r="E258" s="5">
        <f t="shared" si="73"/>
        <v>0.2147003497997747</v>
      </c>
      <c r="F258" s="6">
        <f t="shared" si="77"/>
        <v>1.8514584042449056E-5</v>
      </c>
      <c r="G258" s="15">
        <f t="shared" si="78"/>
        <v>539.53934039156024</v>
      </c>
      <c r="H258" s="11">
        <f t="shared" si="62"/>
        <v>9.6461853563105202E-2</v>
      </c>
      <c r="I258" s="12">
        <f t="shared" si="74"/>
        <v>3.7339176669878186E-5</v>
      </c>
      <c r="J258" s="7">
        <f t="shared" si="63"/>
        <v>1.5332931231879212</v>
      </c>
      <c r="K258" s="8">
        <f>ESI_mass_rate/ESI_Area/'Hydraulic Gradient'!J258</f>
        <v>2.1435025925199338</v>
      </c>
      <c r="L258" s="16">
        <f t="shared" si="75"/>
        <v>24945.268321588879</v>
      </c>
      <c r="M258" s="4">
        <f t="shared" si="64"/>
        <v>0</v>
      </c>
      <c r="N258" s="5">
        <f t="shared" si="65"/>
        <v>0.21467973944547752</v>
      </c>
      <c r="O258" s="6">
        <f t="shared" si="79"/>
        <v>1.5885562331894714E-5</v>
      </c>
      <c r="P258" s="15">
        <f t="shared" si="76"/>
        <v>536.49185669514065</v>
      </c>
      <c r="Q258" s="11">
        <f t="shared" si="66"/>
        <v>0</v>
      </c>
      <c r="R258" s="13">
        <f t="shared" si="80"/>
        <v>4.9299310358799148E-6</v>
      </c>
      <c r="S258" s="12">
        <f t="shared" si="67"/>
        <v>-6.452806715207654E-2</v>
      </c>
      <c r="T258" s="9">
        <f t="shared" si="68"/>
        <v>1.5334408990667794</v>
      </c>
      <c r="U258" s="9">
        <f>Aly_mass_rate/Aly_Area/'Hydraulic Gradient'!T258</f>
        <v>2.1432960257199762</v>
      </c>
      <c r="V258" s="5">
        <f t="shared" si="69"/>
        <v>-0.3005560413721835</v>
      </c>
      <c r="W258" s="10">
        <f t="shared" si="70"/>
        <v>2.1014097666880036</v>
      </c>
      <c r="X258" s="9"/>
    </row>
    <row r="259" spans="1:24" x14ac:dyDescent="0.3">
      <c r="A259" s="4">
        <f t="shared" si="71"/>
        <v>2560</v>
      </c>
      <c r="B259" s="5">
        <v>0</v>
      </c>
      <c r="C259" s="16">
        <f t="shared" si="72"/>
        <v>24945.050277976155</v>
      </c>
      <c r="D259" s="4">
        <f t="shared" si="61"/>
        <v>0</v>
      </c>
      <c r="E259" s="5">
        <f t="shared" si="73"/>
        <v>0.21470091404225389</v>
      </c>
      <c r="F259" s="6">
        <f t="shared" si="77"/>
        <v>1.8514206349930028E-5</v>
      </c>
      <c r="G259" s="15">
        <f t="shared" si="78"/>
        <v>539.61565435891464</v>
      </c>
      <c r="H259" s="11">
        <f t="shared" si="62"/>
        <v>9.6462360576223483E-2</v>
      </c>
      <c r="I259" s="12">
        <f t="shared" si="74"/>
        <v>3.7338414960748631E-5</v>
      </c>
      <c r="J259" s="7">
        <f t="shared" si="63"/>
        <v>1.5332890937258394</v>
      </c>
      <c r="K259" s="8">
        <f>ESI_mass_rate/ESI_Area/'Hydraulic Gradient'!J259</f>
        <v>2.1435082256144717</v>
      </c>
      <c r="L259" s="16">
        <f t="shared" si="75"/>
        <v>24945.05362547997</v>
      </c>
      <c r="M259" s="4">
        <f t="shared" si="64"/>
        <v>0</v>
      </c>
      <c r="N259" s="5">
        <f t="shared" si="65"/>
        <v>0.2146802235700723</v>
      </c>
      <c r="O259" s="6">
        <f t="shared" si="79"/>
        <v>1.5885338267387399E-5</v>
      </c>
      <c r="P259" s="15">
        <f t="shared" si="76"/>
        <v>536.55637865044287</v>
      </c>
      <c r="Q259" s="11">
        <f t="shared" si="66"/>
        <v>0</v>
      </c>
      <c r="R259" s="13">
        <f t="shared" si="80"/>
        <v>4.9297704617155617E-6</v>
      </c>
      <c r="S259" s="12">
        <f t="shared" si="67"/>
        <v>-6.4526885072681991E-2</v>
      </c>
      <c r="T259" s="9">
        <f t="shared" si="68"/>
        <v>1.5334374410663316</v>
      </c>
      <c r="U259" s="9">
        <f>Aly_mass_rate/Aly_Area/'Hydraulic Gradient'!T259</f>
        <v>2.1433008589909126</v>
      </c>
      <c r="V259" s="5">
        <f t="shared" si="69"/>
        <v>-0.30054985812505902</v>
      </c>
      <c r="W259" s="10">
        <f t="shared" si="70"/>
        <v>2.1014533094009531</v>
      </c>
      <c r="X259" s="9"/>
    </row>
    <row r="260" spans="1:24" x14ac:dyDescent="0.3">
      <c r="A260" s="4">
        <f t="shared" si="71"/>
        <v>2570</v>
      </c>
      <c r="B260" s="5">
        <v>0</v>
      </c>
      <c r="C260" s="16">
        <f t="shared" si="72"/>
        <v>24944.835557984054</v>
      </c>
      <c r="D260" s="4">
        <f t="shared" ref="D260:D323" si="81">J259*(B260-B259)*g</f>
        <v>0</v>
      </c>
      <c r="E260" s="5">
        <f t="shared" si="73"/>
        <v>0.21470147827322353</v>
      </c>
      <c r="F260" s="6">
        <f t="shared" si="77"/>
        <v>1.8513828690980678E-5</v>
      </c>
      <c r="G260" s="15">
        <f t="shared" si="78"/>
        <v>539.69196639495453</v>
      </c>
      <c r="H260" s="11">
        <f t="shared" ref="H260:H323" si="82">ESI_f*K259^2*(A260-A259)/2/ESI_DH/ESI_Cp</f>
        <v>9.6462867580331971E-2</v>
      </c>
      <c r="I260" s="12">
        <f t="shared" si="74"/>
        <v>3.7337653319320543E-5</v>
      </c>
      <c r="J260" s="7">
        <f t="shared" ref="J260:J323" si="83">J259*(1+(C260-C259)/beta-alpha*(G260-G259))</f>
        <v>1.5332850643671259</v>
      </c>
      <c r="K260" s="8">
        <f>ESI_mass_rate/ESI_Area/'Hydraulic Gradient'!J260</f>
        <v>2.1435138585941096</v>
      </c>
      <c r="L260" s="16">
        <f t="shared" si="75"/>
        <v>24944.838928887169</v>
      </c>
      <c r="M260" s="4">
        <f t="shared" ref="M260:M323" si="84">T259*Aly_g*(B260-B259)</f>
        <v>0</v>
      </c>
      <c r="N260" s="5">
        <f t="shared" ref="N260:N323" si="85">T259*Aly_f*U259^2*(A260-A259)/2/Aly_DH</f>
        <v>0.2146807076878389</v>
      </c>
      <c r="O260" s="6">
        <f t="shared" si="79"/>
        <v>1.5885114217475597E-5</v>
      </c>
      <c r="P260" s="15">
        <f t="shared" si="76"/>
        <v>536.62089942389036</v>
      </c>
      <c r="Q260" s="11">
        <f t="shared" ref="Q260:Q323" si="86">Aly_g*(B260-B259)/W260</f>
        <v>0</v>
      </c>
      <c r="R260" s="13">
        <f t="shared" si="80"/>
        <v>4.9296098996763725E-6</v>
      </c>
      <c r="S260" s="12">
        <f t="shared" ref="S260:S323" si="87">-V260*(L260-L259)</f>
        <v>-6.4525703057337042E-2</v>
      </c>
      <c r="T260" s="9">
        <f t="shared" ref="T260:T323" si="88">T259*(1+(L260-L259)/beta-alpha*(P260-P259))</f>
        <v>1.5334339831302497</v>
      </c>
      <c r="U260" s="9">
        <f>Aly_mass_rate/Aly_Area/'Hydraulic Gradient'!T260</f>
        <v>2.1433056921936826</v>
      </c>
      <c r="V260" s="5">
        <f t="shared" ref="V260:V323" si="89">(Aly_alpha*(460+P259)-1)/T259/W259</f>
        <v>-0.30054367521941122</v>
      </c>
      <c r="W260" s="10">
        <f t="shared" ref="W260:W323" si="90">Aly_Cp+((P259+460)/T259)*(Aly_alpha^2)*(Aly_beta)</f>
        <v>2.1014968515122447</v>
      </c>
      <c r="X260" s="9"/>
    </row>
    <row r="261" spans="1:24" x14ac:dyDescent="0.3">
      <c r="A261" s="4">
        <f t="shared" ref="A261:A324" si="91">A260+10</f>
        <v>2580</v>
      </c>
      <c r="B261" s="5">
        <v>0</v>
      </c>
      <c r="C261" s="16">
        <f t="shared" ref="C261:C324" si="92">C260-D261-E261-F261</f>
        <v>24944.620837428109</v>
      </c>
      <c r="D261" s="4">
        <f t="shared" si="81"/>
        <v>0</v>
      </c>
      <c r="E261" s="5">
        <f t="shared" ref="E261:E324" si="93">J260*ESI_f*(K260^2)*(A261-A260)/(2*ESI_DH)</f>
        <v>0.21470204249268438</v>
      </c>
      <c r="F261" s="6">
        <f t="shared" si="77"/>
        <v>1.8513451058303261E-5</v>
      </c>
      <c r="G261" s="15">
        <f t="shared" si="78"/>
        <v>539.76827649983056</v>
      </c>
      <c r="H261" s="11">
        <f t="shared" si="82"/>
        <v>9.6463374575431304E-2</v>
      </c>
      <c r="I261" s="12">
        <f t="shared" ref="I261:I324" si="94">alpha*beta*(K260-K259)/K259/ESI_Cp/J259</f>
        <v>3.7336891730876196E-5</v>
      </c>
      <c r="J261" s="7">
        <f t="shared" si="83"/>
        <v>1.5332810351117725</v>
      </c>
      <c r="K261" s="8">
        <f>ESI_mass_rate/ESI_Area/'Hydraulic Gradient'!J261</f>
        <v>2.1435194914588567</v>
      </c>
      <c r="L261" s="16">
        <f t="shared" ref="L261:L324" si="95">L260-M261-N261-O261</f>
        <v>24944.624231810481</v>
      </c>
      <c r="M261" s="4">
        <f t="shared" si="84"/>
        <v>0</v>
      </c>
      <c r="N261" s="5">
        <f t="shared" si="85"/>
        <v>0.21468119179877782</v>
      </c>
      <c r="O261" s="6">
        <f t="shared" si="79"/>
        <v>1.5884890180699758E-5</v>
      </c>
      <c r="P261" s="15">
        <f t="shared" ref="P261:P324" si="96">P260-Q261-R261-S261</f>
        <v>536.6854190155492</v>
      </c>
      <c r="Q261" s="11">
        <f t="shared" si="86"/>
        <v>0</v>
      </c>
      <c r="R261" s="13">
        <f t="shared" si="80"/>
        <v>4.9294493493084919E-6</v>
      </c>
      <c r="S261" s="12">
        <f t="shared" si="87"/>
        <v>-6.4524521108222349E-2</v>
      </c>
      <c r="T261" s="9">
        <f t="shared" si="88"/>
        <v>1.5334305252585303</v>
      </c>
      <c r="U261" s="9">
        <f>Aly_mass_rate/Aly_Area/'Hydraulic Gradient'!T261</f>
        <v>2.1433105253282898</v>
      </c>
      <c r="V261" s="5">
        <f t="shared" si="89"/>
        <v>-0.30053749265520874</v>
      </c>
      <c r="W261" s="10">
        <f t="shared" si="90"/>
        <v>2.1015403930219123</v>
      </c>
      <c r="X261" s="9"/>
    </row>
    <row r="262" spans="1:24" x14ac:dyDescent="0.3">
      <c r="A262" s="4">
        <f t="shared" si="91"/>
        <v>2590</v>
      </c>
      <c r="B262" s="5">
        <v>0</v>
      </c>
      <c r="C262" s="16">
        <f t="shared" si="92"/>
        <v>24944.406116308335</v>
      </c>
      <c r="D262" s="4">
        <f t="shared" si="81"/>
        <v>0</v>
      </c>
      <c r="E262" s="5">
        <f t="shared" si="93"/>
        <v>0.21470260670063737</v>
      </c>
      <c r="F262" s="6">
        <f t="shared" ref="F262:F325" si="97">J260*K260*(K261-K260)</f>
        <v>1.8513073456276422E-5</v>
      </c>
      <c r="G262" s="15">
        <f t="shared" ref="G262:G325" si="98">(G261+H262)/(1+I262)</f>
        <v>539.84458467368859</v>
      </c>
      <c r="H262" s="11">
        <f t="shared" si="82"/>
        <v>9.6463881561522191E-2</v>
      </c>
      <c r="I262" s="12">
        <f t="shared" si="94"/>
        <v>3.7336130204246232E-5</v>
      </c>
      <c r="J262" s="7">
        <f t="shared" si="83"/>
        <v>1.5332770059597713</v>
      </c>
      <c r="K262" s="8">
        <f>ESI_mass_rate/ESI_Area/'Hydraulic Gradient'!J262</f>
        <v>2.1435251242087214</v>
      </c>
      <c r="L262" s="16">
        <f t="shared" si="95"/>
        <v>24944.409534249913</v>
      </c>
      <c r="M262" s="4">
        <f t="shared" si="84"/>
        <v>0</v>
      </c>
      <c r="N262" s="5">
        <f t="shared" si="85"/>
        <v>0.21468167590288925</v>
      </c>
      <c r="O262" s="6">
        <f t="shared" ref="O262:O325" si="99">T260*U260*(U261-U260)</f>
        <v>1.5884666155600333E-5</v>
      </c>
      <c r="P262" s="15">
        <f t="shared" si="96"/>
        <v>536.74993742548463</v>
      </c>
      <c r="Q262" s="11">
        <f t="shared" si="86"/>
        <v>0</v>
      </c>
      <c r="R262" s="13">
        <f t="shared" ref="R262:R325" si="100">U260*(U261-U260)/W260</f>
        <v>4.929288810158093E-6</v>
      </c>
      <c r="S262" s="12">
        <f t="shared" si="87"/>
        <v>-6.4523339224238377E-2</v>
      </c>
      <c r="T262" s="9">
        <f t="shared" si="88"/>
        <v>1.5334270674511696</v>
      </c>
      <c r="U262" s="9">
        <f>Aly_mass_rate/Aly_Area/'Hydraulic Gradient'!T262</f>
        <v>2.1433153583947377</v>
      </c>
      <c r="V262" s="5">
        <f t="shared" si="89"/>
        <v>-0.30053131043242004</v>
      </c>
      <c r="W262" s="10">
        <f t="shared" si="90"/>
        <v>2.1015839339299913</v>
      </c>
      <c r="X262" s="9"/>
    </row>
    <row r="263" spans="1:24" x14ac:dyDescent="0.3">
      <c r="A263" s="4">
        <f t="shared" si="91"/>
        <v>2600</v>
      </c>
      <c r="B263" s="5">
        <v>0</v>
      </c>
      <c r="C263" s="16">
        <f t="shared" si="92"/>
        <v>24944.191394624744</v>
      </c>
      <c r="D263" s="4">
        <f t="shared" si="81"/>
        <v>0</v>
      </c>
      <c r="E263" s="5">
        <f t="shared" si="93"/>
        <v>0.21470317089708318</v>
      </c>
      <c r="F263" s="6">
        <f t="shared" si="97"/>
        <v>1.8512695881981062E-5</v>
      </c>
      <c r="G263" s="15">
        <f t="shared" si="98"/>
        <v>539.92089091667788</v>
      </c>
      <c r="H263" s="11">
        <f t="shared" si="82"/>
        <v>9.6464388538605325E-2</v>
      </c>
      <c r="I263" s="12">
        <f t="shared" si="94"/>
        <v>3.733536873354355E-5</v>
      </c>
      <c r="J263" s="7">
        <f t="shared" si="83"/>
        <v>1.5332729769111146</v>
      </c>
      <c r="K263" s="8">
        <f>ESI_mass_rate/ESI_Area/'Hydraulic Gradient'!J263</f>
        <v>2.1435307568437136</v>
      </c>
      <c r="L263" s="16">
        <f t="shared" si="95"/>
        <v>24944.194836205472</v>
      </c>
      <c r="M263" s="4">
        <f t="shared" si="84"/>
        <v>0</v>
      </c>
      <c r="N263" s="5">
        <f t="shared" si="85"/>
        <v>0.21468216000017354</v>
      </c>
      <c r="O263" s="6">
        <f t="shared" si="99"/>
        <v>1.5884442142177321E-5</v>
      </c>
      <c r="P263" s="15">
        <f t="shared" si="96"/>
        <v>536.81445465376169</v>
      </c>
      <c r="Q263" s="11">
        <f t="shared" si="86"/>
        <v>0</v>
      </c>
      <c r="R263" s="13">
        <f t="shared" si="100"/>
        <v>4.9291282822243026E-6</v>
      </c>
      <c r="S263" s="12">
        <f t="shared" si="87"/>
        <v>-6.4522157405379033E-2</v>
      </c>
      <c r="T263" s="9">
        <f t="shared" si="88"/>
        <v>1.5334236097081644</v>
      </c>
      <c r="U263" s="9">
        <f>Aly_mass_rate/Aly_Area/'Hydraulic Gradient'!T263</f>
        <v>2.1433201913930313</v>
      </c>
      <c r="V263" s="5">
        <f t="shared" si="89"/>
        <v>-0.30052512855101376</v>
      </c>
      <c r="W263" s="10">
        <f t="shared" si="90"/>
        <v>2.1016274742365155</v>
      </c>
      <c r="X263" s="9"/>
    </row>
    <row r="264" spans="1:24" x14ac:dyDescent="0.3">
      <c r="A264" s="4">
        <f t="shared" si="91"/>
        <v>2610</v>
      </c>
      <c r="B264" s="5">
        <v>0</v>
      </c>
      <c r="C264" s="16">
        <f t="shared" si="92"/>
        <v>24943.976672377346</v>
      </c>
      <c r="D264" s="4">
        <f t="shared" si="81"/>
        <v>0</v>
      </c>
      <c r="E264" s="5">
        <f t="shared" si="93"/>
        <v>0.21470373508202309</v>
      </c>
      <c r="F264" s="6">
        <f t="shared" si="97"/>
        <v>1.851231833979583E-5</v>
      </c>
      <c r="G264" s="15">
        <f t="shared" si="98"/>
        <v>539.99719522894259</v>
      </c>
      <c r="H264" s="11">
        <f t="shared" si="82"/>
        <v>9.6464895506681567E-2</v>
      </c>
      <c r="I264" s="12">
        <f t="shared" si="94"/>
        <v>3.7334607327598807E-5</v>
      </c>
      <c r="J264" s="7">
        <f t="shared" si="83"/>
        <v>1.5332689479657942</v>
      </c>
      <c r="K264" s="8">
        <f>ESI_mass_rate/ESI_Area/'Hydraulic Gradient'!J264</f>
        <v>2.1435363893638426</v>
      </c>
      <c r="L264" s="16">
        <f t="shared" si="95"/>
        <v>24943.980137677161</v>
      </c>
      <c r="M264" s="4">
        <f t="shared" si="84"/>
        <v>0</v>
      </c>
      <c r="N264" s="5">
        <f t="shared" si="85"/>
        <v>0.21468264409063129</v>
      </c>
      <c r="O264" s="6">
        <f t="shared" si="99"/>
        <v>1.5884218144809371E-5</v>
      </c>
      <c r="P264" s="15">
        <f t="shared" si="96"/>
        <v>536.87897070044664</v>
      </c>
      <c r="Q264" s="11">
        <f t="shared" si="86"/>
        <v>0</v>
      </c>
      <c r="R264" s="13">
        <f t="shared" si="100"/>
        <v>4.928967766864962E-6</v>
      </c>
      <c r="S264" s="12">
        <f t="shared" si="87"/>
        <v>-6.4520975652731447E-2</v>
      </c>
      <c r="T264" s="9">
        <f t="shared" si="88"/>
        <v>1.5334201520295108</v>
      </c>
      <c r="U264" s="9">
        <f>Aly_mass_rate/Aly_Area/'Hydraulic Gradient'!T264</f>
        <v>2.1433250243231736</v>
      </c>
      <c r="V264" s="5">
        <f t="shared" si="89"/>
        <v>-0.30051894701095844</v>
      </c>
      <c r="W264" s="10">
        <f t="shared" si="90"/>
        <v>2.10167101394152</v>
      </c>
      <c r="X264" s="9"/>
    </row>
    <row r="265" spans="1:24" x14ac:dyDescent="0.3">
      <c r="A265" s="4">
        <f t="shared" si="91"/>
        <v>2620</v>
      </c>
      <c r="B265" s="5">
        <v>0</v>
      </c>
      <c r="C265" s="16">
        <f t="shared" si="92"/>
        <v>24943.761949566149</v>
      </c>
      <c r="D265" s="4">
        <f t="shared" si="81"/>
        <v>0</v>
      </c>
      <c r="E265" s="5">
        <f t="shared" si="93"/>
        <v>0.21470429925545789</v>
      </c>
      <c r="F265" s="6">
        <f t="shared" si="97"/>
        <v>1.8511940828261187E-5</v>
      </c>
      <c r="G265" s="15">
        <f t="shared" si="98"/>
        <v>540.07349761062881</v>
      </c>
      <c r="H265" s="11">
        <f t="shared" si="82"/>
        <v>9.6465402465751596E-2</v>
      </c>
      <c r="I265" s="12">
        <f t="shared" si="94"/>
        <v>3.7333845983468435E-5</v>
      </c>
      <c r="J265" s="7">
        <f t="shared" si="83"/>
        <v>1.5332649191238026</v>
      </c>
      <c r="K265" s="8">
        <f>ESI_mass_rate/ESI_Area/'Hydraulic Gradient'!J265</f>
        <v>2.1435420217691159</v>
      </c>
      <c r="L265" s="16">
        <f t="shared" si="95"/>
        <v>24943.765438664992</v>
      </c>
      <c r="M265" s="4">
        <f t="shared" si="84"/>
        <v>0</v>
      </c>
      <c r="N265" s="5">
        <f t="shared" si="85"/>
        <v>0.21468312817426277</v>
      </c>
      <c r="O265" s="6">
        <f t="shared" si="99"/>
        <v>1.5883994157658286E-5</v>
      </c>
      <c r="P265" s="15">
        <f t="shared" si="96"/>
        <v>536.94348556560351</v>
      </c>
      <c r="Q265" s="11">
        <f t="shared" si="86"/>
        <v>0</v>
      </c>
      <c r="R265" s="13">
        <f t="shared" si="100"/>
        <v>4.928807262267529E-6</v>
      </c>
      <c r="S265" s="12">
        <f t="shared" si="87"/>
        <v>-6.451979396410297E-2</v>
      </c>
      <c r="T265" s="9">
        <f t="shared" si="88"/>
        <v>1.5334166944152052</v>
      </c>
      <c r="U265" s="9">
        <f>Aly_mass_rate/Aly_Area/'Hydraulic Gradient'!T265</f>
        <v>2.1433298571851691</v>
      </c>
      <c r="V265" s="5">
        <f t="shared" si="89"/>
        <v>-0.30051276581222275</v>
      </c>
      <c r="W265" s="10">
        <f t="shared" si="90"/>
        <v>2.1017145530450394</v>
      </c>
      <c r="X265" s="9"/>
    </row>
    <row r="266" spans="1:24" x14ac:dyDescent="0.3">
      <c r="A266" s="4">
        <f t="shared" si="91"/>
        <v>2630</v>
      </c>
      <c r="B266" s="5">
        <v>0</v>
      </c>
      <c r="C266" s="16">
        <f t="shared" si="92"/>
        <v>24943.547226191167</v>
      </c>
      <c r="D266" s="4">
        <f t="shared" si="81"/>
        <v>0</v>
      </c>
      <c r="E266" s="5">
        <f t="shared" si="93"/>
        <v>0.21470486341738834</v>
      </c>
      <c r="F266" s="6">
        <f t="shared" si="97"/>
        <v>1.8511563341538917E-5</v>
      </c>
      <c r="G266" s="15">
        <f t="shared" si="98"/>
        <v>540.14979806188853</v>
      </c>
      <c r="H266" s="11">
        <f t="shared" si="82"/>
        <v>9.6465909415816065E-2</v>
      </c>
      <c r="I266" s="12">
        <f t="shared" si="94"/>
        <v>3.7333084689378262E-5</v>
      </c>
      <c r="J266" s="7">
        <f t="shared" si="83"/>
        <v>1.5332608903851317</v>
      </c>
      <c r="K266" s="8">
        <f>ESI_mass_rate/ESI_Area/'Hydraulic Gradient'!J266</f>
        <v>2.1435476540595433</v>
      </c>
      <c r="L266" s="16">
        <f t="shared" si="95"/>
        <v>24943.550739168968</v>
      </c>
      <c r="M266" s="4">
        <f t="shared" si="84"/>
        <v>0</v>
      </c>
      <c r="N266" s="5">
        <f t="shared" si="85"/>
        <v>0.21468361225106838</v>
      </c>
      <c r="O266" s="6">
        <f t="shared" si="99"/>
        <v>1.5883770185102713E-5</v>
      </c>
      <c r="P266" s="15">
        <f t="shared" si="96"/>
        <v>537.00799924929845</v>
      </c>
      <c r="Q266" s="11">
        <f t="shared" si="86"/>
        <v>0</v>
      </c>
      <c r="R266" s="13">
        <f t="shared" si="100"/>
        <v>4.9286467697898221E-6</v>
      </c>
      <c r="S266" s="12">
        <f t="shared" si="87"/>
        <v>-6.4518612341673984E-2</v>
      </c>
      <c r="T266" s="9">
        <f t="shared" si="88"/>
        <v>1.533413236865244</v>
      </c>
      <c r="U266" s="9">
        <f>Aly_mass_rate/Aly_Area/'Hydraulic Gradient'!T266</f>
        <v>2.1433346899790213</v>
      </c>
      <c r="V266" s="5">
        <f t="shared" si="89"/>
        <v>-0.30050658495477517</v>
      </c>
      <c r="W266" s="10">
        <f t="shared" si="90"/>
        <v>2.1017580915471079</v>
      </c>
      <c r="X266" s="9"/>
    </row>
    <row r="267" spans="1:24" x14ac:dyDescent="0.3">
      <c r="A267" s="4">
        <f t="shared" si="91"/>
        <v>2640</v>
      </c>
      <c r="B267" s="5">
        <v>0</v>
      </c>
      <c r="C267" s="16">
        <f t="shared" si="92"/>
        <v>24943.332502252415</v>
      </c>
      <c r="D267" s="4">
        <f t="shared" si="81"/>
        <v>0</v>
      </c>
      <c r="E267" s="5">
        <f t="shared" si="93"/>
        <v>0.21470542756781533</v>
      </c>
      <c r="F267" s="6">
        <f t="shared" si="97"/>
        <v>1.8511185886926775E-5</v>
      </c>
      <c r="G267" s="15">
        <f t="shared" si="98"/>
        <v>540.22609658286615</v>
      </c>
      <c r="H267" s="11">
        <f t="shared" si="82"/>
        <v>9.6466416356875723E-2</v>
      </c>
      <c r="I267" s="12">
        <f t="shared" si="94"/>
        <v>3.7332323460046014E-5</v>
      </c>
      <c r="J267" s="7">
        <f t="shared" si="83"/>
        <v>1.5332568617497737</v>
      </c>
      <c r="K267" s="8">
        <f>ESI_mass_rate/ESI_Area/'Hydraulic Gradient'!J267</f>
        <v>2.1435532862351336</v>
      </c>
      <c r="L267" s="16">
        <f t="shared" si="95"/>
        <v>24943.3360391891</v>
      </c>
      <c r="M267" s="4">
        <f t="shared" si="84"/>
        <v>0</v>
      </c>
      <c r="N267" s="5">
        <f t="shared" si="85"/>
        <v>0.21468409632104854</v>
      </c>
      <c r="O267" s="6">
        <f t="shared" si="99"/>
        <v>1.5883546224223557E-5</v>
      </c>
      <c r="P267" s="15">
        <f t="shared" si="96"/>
        <v>537.07251175159536</v>
      </c>
      <c r="Q267" s="11">
        <f t="shared" si="86"/>
        <v>0</v>
      </c>
      <c r="R267" s="13">
        <f t="shared" si="100"/>
        <v>4.9284862885251517E-6</v>
      </c>
      <c r="S267" s="12">
        <f t="shared" si="87"/>
        <v>-6.4517430783251908E-2</v>
      </c>
      <c r="T267" s="9">
        <f t="shared" si="88"/>
        <v>1.533409779379624</v>
      </c>
      <c r="U267" s="9">
        <f>Aly_mass_rate/Aly_Area/'Hydraulic Gradient'!T267</f>
        <v>2.1433395227047347</v>
      </c>
      <c r="V267" s="5">
        <f t="shared" si="89"/>
        <v>-0.30050040443858439</v>
      </c>
      <c r="W267" s="10">
        <f t="shared" si="90"/>
        <v>2.1018016294477597</v>
      </c>
      <c r="X267" s="9"/>
    </row>
    <row r="268" spans="1:24" x14ac:dyDescent="0.3">
      <c r="A268" s="4">
        <f t="shared" si="91"/>
        <v>2650</v>
      </c>
      <c r="B268" s="5">
        <v>0</v>
      </c>
      <c r="C268" s="16">
        <f t="shared" si="92"/>
        <v>24943.1177777499</v>
      </c>
      <c r="D268" s="4">
        <f t="shared" si="81"/>
        <v>0</v>
      </c>
      <c r="E268" s="5">
        <f t="shared" si="93"/>
        <v>0.21470599170673987</v>
      </c>
      <c r="F268" s="6">
        <f t="shared" si="97"/>
        <v>1.8510808461505668E-5</v>
      </c>
      <c r="G268" s="15">
        <f t="shared" si="98"/>
        <v>540.30239317370911</v>
      </c>
      <c r="H268" s="11">
        <f t="shared" si="82"/>
        <v>9.6466923288931333E-2</v>
      </c>
      <c r="I268" s="12">
        <f t="shared" si="94"/>
        <v>3.7331562289584603E-5</v>
      </c>
      <c r="J268" s="7">
        <f t="shared" si="83"/>
        <v>1.5332528332177207</v>
      </c>
      <c r="K268" s="8">
        <f>ESI_mass_rate/ESI_Area/'Hydraulic Gradient'!J268</f>
        <v>2.1435589182958963</v>
      </c>
      <c r="L268" s="16">
        <f t="shared" si="95"/>
        <v>24943.121338725396</v>
      </c>
      <c r="M268" s="4">
        <f t="shared" si="84"/>
        <v>0</v>
      </c>
      <c r="N268" s="5">
        <f t="shared" si="85"/>
        <v>0.21468458038420371</v>
      </c>
      <c r="O268" s="6">
        <f t="shared" si="99"/>
        <v>1.5883322277939907E-5</v>
      </c>
      <c r="P268" s="15">
        <f t="shared" si="96"/>
        <v>537.13702307255949</v>
      </c>
      <c r="Q268" s="11">
        <f t="shared" si="86"/>
        <v>0</v>
      </c>
      <c r="R268" s="13">
        <f t="shared" si="100"/>
        <v>4.9283258193783896E-6</v>
      </c>
      <c r="S268" s="12">
        <f t="shared" si="87"/>
        <v>-6.4516249289923874E-2</v>
      </c>
      <c r="T268" s="9">
        <f t="shared" si="88"/>
        <v>1.5334063219583414</v>
      </c>
      <c r="U268" s="9">
        <f>Aly_mass_rate/Aly_Area/'Hydraulic Gradient'!T268</f>
        <v>2.1433443553623124</v>
      </c>
      <c r="V268" s="5">
        <f t="shared" si="89"/>
        <v>-0.30049422426361894</v>
      </c>
      <c r="W268" s="10">
        <f t="shared" si="90"/>
        <v>2.1018451667470299</v>
      </c>
      <c r="X268" s="9"/>
    </row>
    <row r="269" spans="1:24" x14ac:dyDescent="0.3">
      <c r="A269" s="4">
        <f t="shared" si="91"/>
        <v>2660</v>
      </c>
      <c r="B269" s="5">
        <v>0</v>
      </c>
      <c r="C269" s="16">
        <f t="shared" si="92"/>
        <v>24942.903052683632</v>
      </c>
      <c r="D269" s="4">
        <f t="shared" si="81"/>
        <v>0</v>
      </c>
      <c r="E269" s="5">
        <f t="shared" si="93"/>
        <v>0.21470655583416284</v>
      </c>
      <c r="F269" s="6">
        <f t="shared" si="97"/>
        <v>1.851043106673514E-5</v>
      </c>
      <c r="G269" s="15">
        <f t="shared" si="98"/>
        <v>540.37868783456315</v>
      </c>
      <c r="H269" s="11">
        <f t="shared" si="82"/>
        <v>9.6467430211983604E-2</v>
      </c>
      <c r="I269" s="12">
        <f t="shared" si="94"/>
        <v>3.7330801180937575E-5</v>
      </c>
      <c r="J269" s="7">
        <f t="shared" si="83"/>
        <v>1.533248804788965</v>
      </c>
      <c r="K269" s="8">
        <f>ESI_mass_rate/ESI_Area/'Hydraulic Gradient'!J269</f>
        <v>2.1435645502418397</v>
      </c>
      <c r="L269" s="16">
        <f t="shared" si="95"/>
        <v>24942.906637777854</v>
      </c>
      <c r="M269" s="4">
        <f t="shared" si="84"/>
        <v>0</v>
      </c>
      <c r="N269" s="5">
        <f t="shared" si="85"/>
        <v>0.21468506444053409</v>
      </c>
      <c r="O269" s="6">
        <f t="shared" si="99"/>
        <v>1.5883098341873124E-5</v>
      </c>
      <c r="P269" s="15">
        <f t="shared" si="96"/>
        <v>537.20153321225803</v>
      </c>
      <c r="Q269" s="11">
        <f t="shared" si="86"/>
        <v>0</v>
      </c>
      <c r="R269" s="13">
        <f t="shared" si="100"/>
        <v>4.9281653609900149E-6</v>
      </c>
      <c r="S269" s="12">
        <f t="shared" si="87"/>
        <v>-6.4515067863870137E-2</v>
      </c>
      <c r="T269" s="9">
        <f t="shared" si="88"/>
        <v>1.5334028646013926</v>
      </c>
      <c r="U269" s="9">
        <f>Aly_mass_rate/Aly_Area/'Hydraulic Gradient'!T269</f>
        <v>2.1433491879517588</v>
      </c>
      <c r="V269" s="5">
        <f t="shared" si="89"/>
        <v>-0.3004880444298475</v>
      </c>
      <c r="W269" s="10">
        <f t="shared" si="90"/>
        <v>2.1018887034449518</v>
      </c>
      <c r="X269" s="9"/>
    </row>
    <row r="270" spans="1:24" x14ac:dyDescent="0.3">
      <c r="A270" s="4">
        <f t="shared" si="91"/>
        <v>2670</v>
      </c>
      <c r="B270" s="5">
        <v>0</v>
      </c>
      <c r="C270" s="16">
        <f t="shared" si="92"/>
        <v>24942.688327053627</v>
      </c>
      <c r="D270" s="4">
        <f t="shared" si="81"/>
        <v>0</v>
      </c>
      <c r="E270" s="5">
        <f t="shared" si="93"/>
        <v>0.21470711995008512</v>
      </c>
      <c r="F270" s="6">
        <f t="shared" si="97"/>
        <v>1.8510053699696092E-5</v>
      </c>
      <c r="G270" s="15">
        <f t="shared" si="98"/>
        <v>540.45498056557722</v>
      </c>
      <c r="H270" s="11">
        <f t="shared" si="82"/>
        <v>9.6467937126033285E-2</v>
      </c>
      <c r="I270" s="12">
        <f t="shared" si="94"/>
        <v>3.7330040128217823E-5</v>
      </c>
      <c r="J270" s="7">
        <f t="shared" si="83"/>
        <v>1.5332447764634984</v>
      </c>
      <c r="K270" s="8">
        <f>ESI_mass_rate/ESI_Area/'Hydraulic Gradient'!J270</f>
        <v>2.1435701820729727</v>
      </c>
      <c r="L270" s="16">
        <f t="shared" si="95"/>
        <v>24942.691936346491</v>
      </c>
      <c r="M270" s="4">
        <f t="shared" si="84"/>
        <v>0</v>
      </c>
      <c r="N270" s="5">
        <f t="shared" si="85"/>
        <v>0.21468554849004026</v>
      </c>
      <c r="O270" s="6">
        <f t="shared" si="99"/>
        <v>1.5882874420401854E-5</v>
      </c>
      <c r="P270" s="15">
        <f t="shared" si="96"/>
        <v>537.26604217075374</v>
      </c>
      <c r="Q270" s="11">
        <f t="shared" si="86"/>
        <v>0</v>
      </c>
      <c r="R270" s="13">
        <f t="shared" si="100"/>
        <v>4.9280049147177485E-6</v>
      </c>
      <c r="S270" s="12">
        <f t="shared" si="87"/>
        <v>-6.4513886500711867E-2</v>
      </c>
      <c r="T270" s="9">
        <f t="shared" si="88"/>
        <v>1.5333994073087744</v>
      </c>
      <c r="U270" s="9">
        <f>Aly_mass_rate/Aly_Area/'Hydraulic Gradient'!T270</f>
        <v>2.1433540204730774</v>
      </c>
      <c r="V270" s="5">
        <f t="shared" si="89"/>
        <v>-0.30048186493723877</v>
      </c>
      <c r="W270" s="10">
        <f t="shared" si="90"/>
        <v>2.1019322395415614</v>
      </c>
      <c r="X270" s="9"/>
    </row>
    <row r="271" spans="1:24" x14ac:dyDescent="0.3">
      <c r="A271" s="4">
        <f t="shared" si="91"/>
        <v>2680</v>
      </c>
      <c r="B271" s="5">
        <v>0</v>
      </c>
      <c r="C271" s="16">
        <f t="shared" si="92"/>
        <v>24942.473600859896</v>
      </c>
      <c r="D271" s="4">
        <f t="shared" si="81"/>
        <v>0</v>
      </c>
      <c r="E271" s="5">
        <f t="shared" si="93"/>
        <v>0.21470768405450755</v>
      </c>
      <c r="F271" s="6">
        <f t="shared" si="97"/>
        <v>1.8509676361848075E-5</v>
      </c>
      <c r="G271" s="15">
        <f t="shared" si="98"/>
        <v>540.53127136689852</v>
      </c>
      <c r="H271" s="11">
        <f t="shared" si="82"/>
        <v>9.6468444031080999E-2</v>
      </c>
      <c r="I271" s="12">
        <f t="shared" si="94"/>
        <v>3.7329279134368913E-5</v>
      </c>
      <c r="J271" s="7">
        <f t="shared" si="83"/>
        <v>1.5332407482413133</v>
      </c>
      <c r="K271" s="8">
        <f>ESI_mass_rate/ESI_Area/'Hydraulic Gradient'!J271</f>
        <v>2.1435758137893046</v>
      </c>
      <c r="L271" s="16">
        <f t="shared" si="95"/>
        <v>24942.477234431306</v>
      </c>
      <c r="M271" s="4">
        <f t="shared" si="84"/>
        <v>0</v>
      </c>
      <c r="N271" s="5">
        <f t="shared" si="85"/>
        <v>0.21468603253272248</v>
      </c>
      <c r="O271" s="6">
        <f t="shared" si="99"/>
        <v>1.5882650510606998E-5</v>
      </c>
      <c r="P271" s="15">
        <f t="shared" si="96"/>
        <v>537.33054994811414</v>
      </c>
      <c r="Q271" s="11">
        <f t="shared" si="86"/>
        <v>0</v>
      </c>
      <c r="R271" s="13">
        <f t="shared" si="100"/>
        <v>4.9278444796549688E-6</v>
      </c>
      <c r="S271" s="12">
        <f t="shared" si="87"/>
        <v>-6.4512705204815515E-2</v>
      </c>
      <c r="T271" s="9">
        <f t="shared" si="88"/>
        <v>1.5333959500804832</v>
      </c>
      <c r="U271" s="9">
        <f>Aly_mass_rate/Aly_Area/'Hydraulic Gradient'!T271</f>
        <v>2.1433588529262719</v>
      </c>
      <c r="V271" s="5">
        <f t="shared" si="89"/>
        <v>-0.300475685785761</v>
      </c>
      <c r="W271" s="10">
        <f t="shared" si="90"/>
        <v>2.1019757750368919</v>
      </c>
      <c r="X271" s="9"/>
    </row>
    <row r="272" spans="1:24" x14ac:dyDescent="0.3">
      <c r="A272" s="4">
        <f t="shared" si="91"/>
        <v>2690</v>
      </c>
      <c r="B272" s="5">
        <v>0</v>
      </c>
      <c r="C272" s="16">
        <f t="shared" si="92"/>
        <v>24942.258874102452</v>
      </c>
      <c r="D272" s="4">
        <f t="shared" si="81"/>
        <v>0</v>
      </c>
      <c r="E272" s="5">
        <f t="shared" si="93"/>
        <v>0.21470824814743114</v>
      </c>
      <c r="F272" s="6">
        <f t="shared" si="97"/>
        <v>1.8509299054650637E-5</v>
      </c>
      <c r="G272" s="15">
        <f t="shared" si="98"/>
        <v>540.60756023867305</v>
      </c>
      <c r="H272" s="11">
        <f t="shared" si="82"/>
        <v>9.6468950927127609E-2</v>
      </c>
      <c r="I272" s="12">
        <f t="shared" si="94"/>
        <v>3.7328518202334381E-5</v>
      </c>
      <c r="J272" s="7">
        <f t="shared" si="83"/>
        <v>1.5332367201224018</v>
      </c>
      <c r="K272" s="8">
        <f>ESI_mass_rate/ESI_Area/'Hydraulic Gradient'!J272</f>
        <v>2.1435814453908444</v>
      </c>
      <c r="L272" s="16">
        <f t="shared" si="95"/>
        <v>24942.262532032313</v>
      </c>
      <c r="M272" s="4">
        <f t="shared" si="84"/>
        <v>0</v>
      </c>
      <c r="N272" s="5">
        <f t="shared" si="85"/>
        <v>0.21468651656858115</v>
      </c>
      <c r="O272" s="6">
        <f t="shared" si="99"/>
        <v>1.5882426612488552E-5</v>
      </c>
      <c r="P272" s="15">
        <f t="shared" si="96"/>
        <v>537.39505654440188</v>
      </c>
      <c r="Q272" s="11">
        <f t="shared" si="86"/>
        <v>0</v>
      </c>
      <c r="R272" s="13">
        <f t="shared" si="100"/>
        <v>4.9276840558007982E-6</v>
      </c>
      <c r="S272" s="12">
        <f t="shared" si="87"/>
        <v>-6.4511523971802529E-2</v>
      </c>
      <c r="T272" s="9">
        <f t="shared" si="88"/>
        <v>1.5333924929165152</v>
      </c>
      <c r="U272" s="9">
        <f>Aly_mass_rate/Aly_Area/'Hydraulic Gradient'!T272</f>
        <v>2.1433636853113471</v>
      </c>
      <c r="V272" s="5">
        <f t="shared" si="89"/>
        <v>-0.30046950697538322</v>
      </c>
      <c r="W272" s="10">
        <f t="shared" si="90"/>
        <v>2.102019309930979</v>
      </c>
      <c r="X272" s="9"/>
    </row>
    <row r="273" spans="1:24" x14ac:dyDescent="0.3">
      <c r="A273" s="4">
        <f t="shared" si="91"/>
        <v>2700</v>
      </c>
      <c r="B273" s="5">
        <v>0</v>
      </c>
      <c r="C273" s="16">
        <f t="shared" si="92"/>
        <v>24942.0441467813</v>
      </c>
      <c r="D273" s="4">
        <f t="shared" si="81"/>
        <v>0</v>
      </c>
      <c r="E273" s="5">
        <f t="shared" si="93"/>
        <v>0.21470881222885674</v>
      </c>
      <c r="F273" s="6">
        <f t="shared" si="97"/>
        <v>1.8508921776644231E-5</v>
      </c>
      <c r="G273" s="15">
        <f t="shared" si="98"/>
        <v>540.68384718104778</v>
      </c>
      <c r="H273" s="11">
        <f t="shared" si="82"/>
        <v>9.6469457814173765E-2</v>
      </c>
      <c r="I273" s="12">
        <f t="shared" si="94"/>
        <v>3.7327757329170686E-5</v>
      </c>
      <c r="J273" s="7">
        <f t="shared" si="83"/>
        <v>1.5332326921067558</v>
      </c>
      <c r="K273" s="8">
        <f>ESI_mass_rate/ESI_Area/'Hydraulic Gradient'!J273</f>
        <v>2.1435870768776009</v>
      </c>
      <c r="L273" s="16">
        <f t="shared" si="95"/>
        <v>24942.047829149513</v>
      </c>
      <c r="M273" s="4">
        <f t="shared" si="84"/>
        <v>0</v>
      </c>
      <c r="N273" s="5">
        <f t="shared" si="85"/>
        <v>0.21468700059761678</v>
      </c>
      <c r="O273" s="6">
        <f t="shared" si="99"/>
        <v>1.5882202730425171E-5</v>
      </c>
      <c r="P273" s="15">
        <f t="shared" si="96"/>
        <v>537.45956195968427</v>
      </c>
      <c r="Q273" s="11">
        <f t="shared" si="86"/>
        <v>0</v>
      </c>
      <c r="R273" s="13">
        <f t="shared" si="100"/>
        <v>4.9275236445128594E-6</v>
      </c>
      <c r="S273" s="12">
        <f t="shared" si="87"/>
        <v>-6.4510342806039164E-2</v>
      </c>
      <c r="T273" s="9">
        <f t="shared" si="88"/>
        <v>1.5333890358168669</v>
      </c>
      <c r="U273" s="9">
        <f>Aly_mass_rate/Aly_Area/'Hydraulic Gradient'!T273</f>
        <v>2.1433685176283062</v>
      </c>
      <c r="V273" s="5">
        <f t="shared" si="89"/>
        <v>-0.30046332850607371</v>
      </c>
      <c r="W273" s="10">
        <f t="shared" si="90"/>
        <v>2.1020628442238558</v>
      </c>
      <c r="X273" s="9"/>
    </row>
    <row r="274" spans="1:24" x14ac:dyDescent="0.3">
      <c r="A274" s="4">
        <f t="shared" si="91"/>
        <v>2710</v>
      </c>
      <c r="B274" s="5">
        <v>0</v>
      </c>
      <c r="C274" s="16">
        <f t="shared" si="92"/>
        <v>24941.829418896457</v>
      </c>
      <c r="D274" s="4">
        <f t="shared" si="81"/>
        <v>0</v>
      </c>
      <c r="E274" s="5">
        <f t="shared" si="93"/>
        <v>0.2147093762987852</v>
      </c>
      <c r="F274" s="6">
        <f t="shared" si="97"/>
        <v>1.8508544527828853E-5</v>
      </c>
      <c r="G274" s="15">
        <f t="shared" si="98"/>
        <v>540.7601321941703</v>
      </c>
      <c r="H274" s="11">
        <f t="shared" si="82"/>
        <v>9.6469964692220189E-2</v>
      </c>
      <c r="I274" s="12">
        <f t="shared" si="94"/>
        <v>3.7326996514877819E-5</v>
      </c>
      <c r="J274" s="7">
        <f t="shared" si="83"/>
        <v>1.5332286641943678</v>
      </c>
      <c r="K274" s="8">
        <f>ESI_mass_rate/ESI_Area/'Hydraulic Gradient'!J274</f>
        <v>2.1435927082495834</v>
      </c>
      <c r="L274" s="16">
        <f t="shared" si="95"/>
        <v>24941.833125782916</v>
      </c>
      <c r="M274" s="4">
        <f t="shared" si="84"/>
        <v>0</v>
      </c>
      <c r="N274" s="5">
        <f t="shared" si="85"/>
        <v>0.21468748461982962</v>
      </c>
      <c r="O274" s="6">
        <f t="shared" si="99"/>
        <v>1.5881978858578655E-5</v>
      </c>
      <c r="P274" s="15">
        <f t="shared" si="96"/>
        <v>537.52406619402529</v>
      </c>
      <c r="Q274" s="11">
        <f t="shared" si="86"/>
        <v>0</v>
      </c>
      <c r="R274" s="13">
        <f t="shared" si="100"/>
        <v>4.9273632439789077E-6</v>
      </c>
      <c r="S274" s="12">
        <f t="shared" si="87"/>
        <v>-6.4509161704240092E-2</v>
      </c>
      <c r="T274" s="9">
        <f t="shared" si="88"/>
        <v>1.5333855787815347</v>
      </c>
      <c r="U274" s="9">
        <f>Aly_mass_rate/Aly_Area/'Hydraulic Gradient'!T274</f>
        <v>2.1433733498771534</v>
      </c>
      <c r="V274" s="5">
        <f t="shared" si="89"/>
        <v>-0.30045715037780141</v>
      </c>
      <c r="W274" s="10">
        <f t="shared" si="90"/>
        <v>2.102106377915558</v>
      </c>
      <c r="X274" s="9"/>
    </row>
    <row r="275" spans="1:24" x14ac:dyDescent="0.3">
      <c r="A275" s="4">
        <f t="shared" si="91"/>
        <v>2720</v>
      </c>
      <c r="B275" s="5">
        <v>0</v>
      </c>
      <c r="C275" s="16">
        <f t="shared" si="92"/>
        <v>24941.614690447936</v>
      </c>
      <c r="D275" s="4">
        <f t="shared" si="81"/>
        <v>0</v>
      </c>
      <c r="E275" s="5">
        <f t="shared" si="93"/>
        <v>0.21470994035721749</v>
      </c>
      <c r="F275" s="6">
        <f t="shared" si="97"/>
        <v>1.8508167309664054E-5</v>
      </c>
      <c r="G275" s="15">
        <f t="shared" si="98"/>
        <v>540.836415278186</v>
      </c>
      <c r="H275" s="11">
        <f t="shared" si="82"/>
        <v>9.6470471561267659E-2</v>
      </c>
      <c r="I275" s="12">
        <f t="shared" si="94"/>
        <v>3.7326235762399344E-5</v>
      </c>
      <c r="J275" s="7">
        <f t="shared" si="83"/>
        <v>1.5332246363852298</v>
      </c>
      <c r="K275" s="8">
        <f>ESI_mass_rate/ESI_Area/'Hydraulic Gradient'!J275</f>
        <v>2.1435983395067999</v>
      </c>
      <c r="L275" s="16">
        <f t="shared" si="95"/>
        <v>24941.618421932522</v>
      </c>
      <c r="M275" s="4">
        <f t="shared" si="84"/>
        <v>0</v>
      </c>
      <c r="N275" s="5">
        <f t="shared" si="85"/>
        <v>0.21468796863522011</v>
      </c>
      <c r="O275" s="6">
        <f t="shared" si="99"/>
        <v>1.5881755001327651E-5</v>
      </c>
      <c r="P275" s="15">
        <f t="shared" si="96"/>
        <v>537.58856924749205</v>
      </c>
      <c r="Q275" s="11">
        <f t="shared" si="86"/>
        <v>0</v>
      </c>
      <c r="R275" s="13">
        <f t="shared" si="100"/>
        <v>4.9272028555565404E-6</v>
      </c>
      <c r="S275" s="12">
        <f t="shared" si="87"/>
        <v>-6.4507980669678333E-2</v>
      </c>
      <c r="T275" s="9">
        <f t="shared" si="88"/>
        <v>1.533382121810515</v>
      </c>
      <c r="U275" s="9">
        <f>Aly_mass_rate/Aly_Area/'Hydraulic Gradient'!T275</f>
        <v>2.1433781820578925</v>
      </c>
      <c r="V275" s="5">
        <f t="shared" si="89"/>
        <v>-0.30045097259053472</v>
      </c>
      <c r="W275" s="10">
        <f t="shared" si="90"/>
        <v>2.1021499110061193</v>
      </c>
      <c r="X275" s="9"/>
    </row>
    <row r="276" spans="1:24" x14ac:dyDescent="0.3">
      <c r="A276" s="4">
        <f t="shared" si="91"/>
        <v>2730</v>
      </c>
      <c r="B276" s="5">
        <v>0</v>
      </c>
      <c r="C276" s="16">
        <f t="shared" si="92"/>
        <v>24941.399961435738</v>
      </c>
      <c r="D276" s="4">
        <f t="shared" si="81"/>
        <v>0</v>
      </c>
      <c r="E276" s="5">
        <f t="shared" si="93"/>
        <v>0.21471050440415443</v>
      </c>
      <c r="F276" s="6">
        <f t="shared" si="97"/>
        <v>1.8507790117771188E-5</v>
      </c>
      <c r="G276" s="15">
        <f t="shared" si="98"/>
        <v>540.91269643324529</v>
      </c>
      <c r="H276" s="11">
        <f t="shared" si="82"/>
        <v>9.64709784213168E-2</v>
      </c>
      <c r="I276" s="12">
        <f t="shared" si="94"/>
        <v>3.7325475062904595E-5</v>
      </c>
      <c r="J276" s="7">
        <f t="shared" si="83"/>
        <v>1.5332206086793336</v>
      </c>
      <c r="K276" s="8">
        <f>ESI_mass_rate/ESI_Area/'Hydraulic Gradient'!J276</f>
        <v>2.1436039706492607</v>
      </c>
      <c r="L276" s="16">
        <f t="shared" si="95"/>
        <v>24941.403717598347</v>
      </c>
      <c r="M276" s="4">
        <f t="shared" si="84"/>
        <v>0</v>
      </c>
      <c r="N276" s="5">
        <f t="shared" si="85"/>
        <v>0.21468845264378866</v>
      </c>
      <c r="O276" s="6">
        <f t="shared" si="99"/>
        <v>1.5881531155753057E-5</v>
      </c>
      <c r="P276" s="15">
        <f t="shared" si="96"/>
        <v>537.6530711201475</v>
      </c>
      <c r="Q276" s="11">
        <f t="shared" si="86"/>
        <v>0</v>
      </c>
      <c r="R276" s="13">
        <f t="shared" si="100"/>
        <v>4.9270424783392169E-6</v>
      </c>
      <c r="S276" s="12">
        <f t="shared" si="87"/>
        <v>-6.4506799697975598E-2</v>
      </c>
      <c r="T276" s="9">
        <f t="shared" si="88"/>
        <v>1.5333786649038046</v>
      </c>
      <c r="U276" s="9">
        <f>Aly_mass_rate/Aly_Area/'Hydraulic Gradient'!T276</f>
        <v>2.1433830141705275</v>
      </c>
      <c r="V276" s="5">
        <f t="shared" si="89"/>
        <v>-0.30044479514424238</v>
      </c>
      <c r="W276" s="10">
        <f t="shared" si="90"/>
        <v>2.1021934434955751</v>
      </c>
      <c r="X276" s="9"/>
    </row>
    <row r="277" spans="1:24" x14ac:dyDescent="0.3">
      <c r="A277" s="4">
        <f t="shared" si="91"/>
        <v>2740</v>
      </c>
      <c r="B277" s="5">
        <v>0</v>
      </c>
      <c r="C277" s="16">
        <f t="shared" si="92"/>
        <v>24941.185231859887</v>
      </c>
      <c r="D277" s="4">
        <f t="shared" si="81"/>
        <v>0</v>
      </c>
      <c r="E277" s="5">
        <f t="shared" si="93"/>
        <v>0.214711068439597</v>
      </c>
      <c r="F277" s="6">
        <f t="shared" si="97"/>
        <v>1.8507412959448003E-5</v>
      </c>
      <c r="G277" s="15">
        <f t="shared" si="98"/>
        <v>540.98897565949073</v>
      </c>
      <c r="H277" s="11">
        <f t="shared" si="82"/>
        <v>9.6471485272368471E-2</v>
      </c>
      <c r="I277" s="12">
        <f t="shared" si="94"/>
        <v>3.7324714431111334E-5</v>
      </c>
      <c r="J277" s="7">
        <f t="shared" si="83"/>
        <v>1.5332165810766718</v>
      </c>
      <c r="K277" s="8">
        <f>ESI_mass_rate/ESI_Area/'Hydraulic Gradient'!J277</f>
        <v>2.1436096016769737</v>
      </c>
      <c r="L277" s="16">
        <f t="shared" si="95"/>
        <v>24941.189012780393</v>
      </c>
      <c r="M277" s="4">
        <f t="shared" si="84"/>
        <v>0</v>
      </c>
      <c r="N277" s="5">
        <f t="shared" si="85"/>
        <v>0.21468893664553568</v>
      </c>
      <c r="O277" s="6">
        <f t="shared" si="99"/>
        <v>1.588130732331443E-5</v>
      </c>
      <c r="P277" s="15">
        <f t="shared" si="96"/>
        <v>537.71757181205783</v>
      </c>
      <c r="Q277" s="11">
        <f t="shared" si="86"/>
        <v>0</v>
      </c>
      <c r="R277" s="13">
        <f t="shared" si="100"/>
        <v>4.9268821127788634E-6</v>
      </c>
      <c r="S277" s="12">
        <f t="shared" si="87"/>
        <v>-6.4505618792404879E-2</v>
      </c>
      <c r="T277" s="9">
        <f t="shared" si="88"/>
        <v>1.5333752080613998</v>
      </c>
      <c r="U277" s="9">
        <f>Aly_mass_rate/Aly_Area/'Hydraulic Gradient'!T277</f>
        <v>2.1433878462150617</v>
      </c>
      <c r="V277" s="5">
        <f t="shared" si="89"/>
        <v>-0.30043861803889294</v>
      </c>
      <c r="W277" s="10">
        <f t="shared" si="90"/>
        <v>2.1022369753839589</v>
      </c>
      <c r="X277" s="9"/>
    </row>
    <row r="278" spans="1:24" x14ac:dyDescent="0.3">
      <c r="A278" s="4">
        <f t="shared" si="91"/>
        <v>2750</v>
      </c>
      <c r="B278" s="5">
        <v>0</v>
      </c>
      <c r="C278" s="16">
        <f t="shared" si="92"/>
        <v>24940.970501720389</v>
      </c>
      <c r="D278" s="4">
        <f t="shared" si="81"/>
        <v>0</v>
      </c>
      <c r="E278" s="5">
        <f t="shared" si="93"/>
        <v>0.21471163246354599</v>
      </c>
      <c r="F278" s="6">
        <f t="shared" si="97"/>
        <v>1.8507035827396748E-5</v>
      </c>
      <c r="G278" s="15">
        <f t="shared" si="98"/>
        <v>541.06525295707274</v>
      </c>
      <c r="H278" s="11">
        <f t="shared" si="82"/>
        <v>9.6471992114423269E-2</v>
      </c>
      <c r="I278" s="12">
        <f t="shared" si="94"/>
        <v>3.7323953852301806E-5</v>
      </c>
      <c r="J278" s="7">
        <f t="shared" si="83"/>
        <v>1.5332125535772365</v>
      </c>
      <c r="K278" s="8">
        <f>ESI_mass_rate/ESI_Area/'Hydraulic Gradient'!J278</f>
        <v>2.1436152325899478</v>
      </c>
      <c r="L278" s="16">
        <f t="shared" si="95"/>
        <v>24940.974307478667</v>
      </c>
      <c r="M278" s="4">
        <f t="shared" si="84"/>
        <v>0</v>
      </c>
      <c r="N278" s="5">
        <f t="shared" si="85"/>
        <v>0.21468942064046143</v>
      </c>
      <c r="O278" s="6">
        <f t="shared" si="99"/>
        <v>1.5881083502552216E-5</v>
      </c>
      <c r="P278" s="15">
        <f t="shared" si="96"/>
        <v>537.78207132328794</v>
      </c>
      <c r="Q278" s="11">
        <f t="shared" si="86"/>
        <v>0</v>
      </c>
      <c r="R278" s="13">
        <f t="shared" si="100"/>
        <v>4.926721758421787E-6</v>
      </c>
      <c r="S278" s="12">
        <f t="shared" si="87"/>
        <v>-6.4504437951867041E-2</v>
      </c>
      <c r="T278" s="9">
        <f t="shared" si="88"/>
        <v>1.5333717512832967</v>
      </c>
      <c r="U278" s="9">
        <f>Aly_mass_rate/Aly_Area/'Hydraulic Gradient'!T278</f>
        <v>2.1433926781914998</v>
      </c>
      <c r="V278" s="5">
        <f t="shared" si="89"/>
        <v>-0.30043244127445495</v>
      </c>
      <c r="W278" s="10">
        <f t="shared" si="90"/>
        <v>2.1022805066713057</v>
      </c>
      <c r="X278" s="9"/>
    </row>
    <row r="279" spans="1:24" x14ac:dyDescent="0.3">
      <c r="A279" s="4">
        <f t="shared" si="91"/>
        <v>2760</v>
      </c>
      <c r="B279" s="5">
        <v>0</v>
      </c>
      <c r="C279" s="16">
        <f t="shared" si="92"/>
        <v>24940.755771017251</v>
      </c>
      <c r="D279" s="4">
        <f t="shared" si="81"/>
        <v>0</v>
      </c>
      <c r="E279" s="5">
        <f t="shared" si="93"/>
        <v>0.2147121964760024</v>
      </c>
      <c r="F279" s="6">
        <f t="shared" si="97"/>
        <v>1.8506658724536518E-5</v>
      </c>
      <c r="G279" s="15">
        <f t="shared" si="98"/>
        <v>541.14152832613831</v>
      </c>
      <c r="H279" s="11">
        <f t="shared" si="82"/>
        <v>9.647249894748193E-2</v>
      </c>
      <c r="I279" s="12">
        <f t="shared" si="94"/>
        <v>3.7323193332363128E-5</v>
      </c>
      <c r="J279" s="7">
        <f t="shared" si="83"/>
        <v>1.5332085261810195</v>
      </c>
      <c r="K279" s="8">
        <f>ESI_mass_rate/ESI_Area/'Hydraulic Gradient'!J279</f>
        <v>2.1436208633881928</v>
      </c>
      <c r="L279" s="16">
        <f t="shared" si="95"/>
        <v>24940.759601693182</v>
      </c>
      <c r="M279" s="4">
        <f t="shared" si="84"/>
        <v>0</v>
      </c>
      <c r="N279" s="5">
        <f t="shared" si="85"/>
        <v>0.21468990462856649</v>
      </c>
      <c r="O279" s="6">
        <f t="shared" si="99"/>
        <v>1.5880859696385515E-5</v>
      </c>
      <c r="P279" s="15">
        <f t="shared" si="96"/>
        <v>537.84656965390184</v>
      </c>
      <c r="Q279" s="11">
        <f t="shared" si="86"/>
        <v>0</v>
      </c>
      <c r="R279" s="13">
        <f t="shared" si="100"/>
        <v>4.9265614161726797E-6</v>
      </c>
      <c r="S279" s="12">
        <f t="shared" si="87"/>
        <v>-6.4503257175263062E-2</v>
      </c>
      <c r="T279" s="9">
        <f t="shared" si="88"/>
        <v>1.5333682945694922</v>
      </c>
      <c r="U279" s="9">
        <f>Aly_mass_rate/Aly_Area/'Hydraulic Gradient'!T279</f>
        <v>2.1433975100998452</v>
      </c>
      <c r="V279" s="5">
        <f t="shared" si="89"/>
        <v>-0.30042626485089735</v>
      </c>
      <c r="W279" s="10">
        <f t="shared" si="90"/>
        <v>2.1023240373576502</v>
      </c>
      <c r="X279" s="9"/>
    </row>
    <row r="280" spans="1:24" x14ac:dyDescent="0.3">
      <c r="A280" s="4">
        <f t="shared" si="91"/>
        <v>2770</v>
      </c>
      <c r="B280" s="5">
        <v>0</v>
      </c>
      <c r="C280" s="16">
        <f t="shared" si="92"/>
        <v>24940.541039750493</v>
      </c>
      <c r="D280" s="4">
        <f t="shared" si="81"/>
        <v>0</v>
      </c>
      <c r="E280" s="5">
        <f t="shared" si="93"/>
        <v>0.21471276047696708</v>
      </c>
      <c r="F280" s="6">
        <f t="shared" si="97"/>
        <v>1.8506281653786423E-5</v>
      </c>
      <c r="G280" s="15">
        <f t="shared" si="98"/>
        <v>541.2178017668316</v>
      </c>
      <c r="H280" s="11">
        <f t="shared" si="82"/>
        <v>9.6473005771545314E-2</v>
      </c>
      <c r="I280" s="12">
        <f t="shared" si="94"/>
        <v>3.7322432877182361E-5</v>
      </c>
      <c r="J280" s="7">
        <f t="shared" si="83"/>
        <v>1.5332044988880131</v>
      </c>
      <c r="K280" s="8">
        <f>ESI_mass_rate/ESI_Area/'Hydraulic Gradient'!J280</f>
        <v>2.1436264940717171</v>
      </c>
      <c r="L280" s="16">
        <f t="shared" si="95"/>
        <v>24940.544895423936</v>
      </c>
      <c r="M280" s="4">
        <f t="shared" si="84"/>
        <v>0</v>
      </c>
      <c r="N280" s="5">
        <f t="shared" si="85"/>
        <v>0.2146903886098511</v>
      </c>
      <c r="O280" s="6">
        <f t="shared" si="99"/>
        <v>1.5880635901895221E-5</v>
      </c>
      <c r="P280" s="15">
        <f t="shared" si="96"/>
        <v>537.91106680396661</v>
      </c>
      <c r="Q280" s="11">
        <f t="shared" si="86"/>
        <v>0</v>
      </c>
      <c r="R280" s="13">
        <f t="shared" si="100"/>
        <v>4.9264010851250699E-6</v>
      </c>
      <c r="S280" s="12">
        <f t="shared" si="87"/>
        <v>-6.4502076465865657E-2</v>
      </c>
      <c r="T280" s="9">
        <f t="shared" si="88"/>
        <v>1.5333648379199827</v>
      </c>
      <c r="U280" s="9">
        <f>Aly_mass_rate/Aly_Area/'Hydraulic Gradient'!T280</f>
        <v>2.143402341940102</v>
      </c>
      <c r="V280" s="5">
        <f t="shared" si="89"/>
        <v>-0.3004200887681886</v>
      </c>
      <c r="W280" s="10">
        <f t="shared" si="90"/>
        <v>2.1023675674430251</v>
      </c>
      <c r="X280" s="9"/>
    </row>
    <row r="281" spans="1:24" x14ac:dyDescent="0.3">
      <c r="A281" s="4">
        <f t="shared" si="91"/>
        <v>2780</v>
      </c>
      <c r="B281" s="5">
        <v>0</v>
      </c>
      <c r="C281" s="16">
        <f t="shared" si="92"/>
        <v>24940.326307920124</v>
      </c>
      <c r="D281" s="4">
        <f t="shared" si="81"/>
        <v>0</v>
      </c>
      <c r="E281" s="5">
        <f t="shared" si="93"/>
        <v>0.21471332446644092</v>
      </c>
      <c r="F281" s="6">
        <f t="shared" si="97"/>
        <v>1.8505904610767804E-5</v>
      </c>
      <c r="G281" s="15">
        <f t="shared" si="98"/>
        <v>541.29407327930107</v>
      </c>
      <c r="H281" s="11">
        <f t="shared" si="82"/>
        <v>9.6473512586614005E-2</v>
      </c>
      <c r="I281" s="12">
        <f t="shared" si="94"/>
        <v>3.7321672477928883E-5</v>
      </c>
      <c r="J281" s="7">
        <f t="shared" si="83"/>
        <v>1.5332004716982097</v>
      </c>
      <c r="K281" s="8">
        <f>ESI_mass_rate/ESI_Area/'Hydraulic Gradient'!J281</f>
        <v>2.1436321246405297</v>
      </c>
      <c r="L281" s="16">
        <f t="shared" si="95"/>
        <v>24940.330188670941</v>
      </c>
      <c r="M281" s="4">
        <f t="shared" si="84"/>
        <v>0</v>
      </c>
      <c r="N281" s="5">
        <f t="shared" si="85"/>
        <v>0.21469087258431577</v>
      </c>
      <c r="O281" s="6">
        <f t="shared" si="99"/>
        <v>1.5880412120540897E-5</v>
      </c>
      <c r="P281" s="15">
        <f t="shared" si="96"/>
        <v>537.97556277354624</v>
      </c>
      <c r="Q281" s="11">
        <f t="shared" si="86"/>
        <v>0</v>
      </c>
      <c r="R281" s="13">
        <f t="shared" si="100"/>
        <v>4.926240765730847E-6</v>
      </c>
      <c r="S281" s="12">
        <f t="shared" si="87"/>
        <v>-6.4500895820389911E-2</v>
      </c>
      <c r="T281" s="9">
        <f t="shared" si="88"/>
        <v>1.5333613813347644</v>
      </c>
      <c r="U281" s="9">
        <f>Aly_mass_rate/Aly_Area/'Hydraulic Gradient'!T281</f>
        <v>2.1434071737122737</v>
      </c>
      <c r="V281" s="5">
        <f t="shared" si="89"/>
        <v>-0.30041391302629744</v>
      </c>
      <c r="W281" s="10">
        <f t="shared" si="90"/>
        <v>2.1024110969274665</v>
      </c>
      <c r="X281" s="9"/>
    </row>
    <row r="282" spans="1:24" x14ac:dyDescent="0.3">
      <c r="A282" s="4">
        <f t="shared" si="91"/>
        <v>2790</v>
      </c>
      <c r="B282" s="5">
        <v>0</v>
      </c>
      <c r="C282" s="16">
        <f t="shared" si="92"/>
        <v>24940.111575526153</v>
      </c>
      <c r="D282" s="4">
        <f t="shared" si="81"/>
        <v>0</v>
      </c>
      <c r="E282" s="5">
        <f t="shared" si="93"/>
        <v>0.21471388844442479</v>
      </c>
      <c r="F282" s="6">
        <f t="shared" si="97"/>
        <v>1.850552759694022E-5</v>
      </c>
      <c r="G282" s="15">
        <f t="shared" si="98"/>
        <v>541.37034286369385</v>
      </c>
      <c r="H282" s="11">
        <f t="shared" si="82"/>
        <v>9.6474019392688765E-2</v>
      </c>
      <c r="I282" s="12">
        <f t="shared" si="94"/>
        <v>3.7320912137546248E-5</v>
      </c>
      <c r="J282" s="7">
        <f t="shared" si="83"/>
        <v>1.5331964446116011</v>
      </c>
      <c r="K282" s="8">
        <f>ESI_mass_rate/ESI_Area/'Hydraulic Gradient'!J282</f>
        <v>2.1436377550946397</v>
      </c>
      <c r="L282" s="16">
        <f t="shared" si="95"/>
        <v>24940.115481434201</v>
      </c>
      <c r="M282" s="4">
        <f t="shared" si="84"/>
        <v>0</v>
      </c>
      <c r="N282" s="5">
        <f t="shared" si="85"/>
        <v>0.21469135655196073</v>
      </c>
      <c r="O282" s="6">
        <f t="shared" si="99"/>
        <v>1.5880188350862983E-5</v>
      </c>
      <c r="P282" s="15">
        <f t="shared" si="96"/>
        <v>538.04005756270681</v>
      </c>
      <c r="Q282" s="11">
        <f t="shared" si="86"/>
        <v>0</v>
      </c>
      <c r="R282" s="13">
        <f t="shared" si="100"/>
        <v>4.9260804575363598E-6</v>
      </c>
      <c r="S282" s="12">
        <f t="shared" si="87"/>
        <v>-6.449971524101554E-2</v>
      </c>
      <c r="T282" s="9">
        <f t="shared" si="88"/>
        <v>1.5333579248138338</v>
      </c>
      <c r="U282" s="9">
        <f>Aly_mass_rate/Aly_Area/'Hydraulic Gradient'!T282</f>
        <v>2.1434120054163652</v>
      </c>
      <c r="V282" s="5">
        <f t="shared" si="89"/>
        <v>-0.30040773762519252</v>
      </c>
      <c r="W282" s="10">
        <f t="shared" si="90"/>
        <v>2.1024546258110091</v>
      </c>
      <c r="X282" s="9"/>
    </row>
    <row r="283" spans="1:24" x14ac:dyDescent="0.3">
      <c r="A283" s="4">
        <f t="shared" si="91"/>
        <v>2800</v>
      </c>
      <c r="B283" s="5">
        <v>0</v>
      </c>
      <c r="C283" s="16">
        <f t="shared" si="92"/>
        <v>24939.896842568593</v>
      </c>
      <c r="D283" s="4">
        <f t="shared" si="81"/>
        <v>0</v>
      </c>
      <c r="E283" s="5">
        <f t="shared" si="93"/>
        <v>0.21471445241091972</v>
      </c>
      <c r="F283" s="6">
        <f t="shared" si="97"/>
        <v>1.8505150613763215E-5</v>
      </c>
      <c r="G283" s="15">
        <f t="shared" si="98"/>
        <v>541.44661052015545</v>
      </c>
      <c r="H283" s="11">
        <f t="shared" si="82"/>
        <v>9.6474526189770357E-2</v>
      </c>
      <c r="I283" s="12">
        <f t="shared" si="94"/>
        <v>3.7320151858977977E-5</v>
      </c>
      <c r="J283" s="7">
        <f t="shared" si="83"/>
        <v>1.5331924176281795</v>
      </c>
      <c r="K283" s="8">
        <f>ESI_mass_rate/ESI_Area/'Hydraulic Gradient'!J283</f>
        <v>2.1436433854340557</v>
      </c>
      <c r="L283" s="16">
        <f t="shared" si="95"/>
        <v>24939.900773713725</v>
      </c>
      <c r="M283" s="4">
        <f t="shared" si="84"/>
        <v>0</v>
      </c>
      <c r="N283" s="5">
        <f t="shared" si="85"/>
        <v>0.21469184051278653</v>
      </c>
      <c r="O283" s="6">
        <f t="shared" si="99"/>
        <v>1.5879964597240131E-5</v>
      </c>
      <c r="P283" s="15">
        <f t="shared" si="96"/>
        <v>538.10455117151218</v>
      </c>
      <c r="Q283" s="11">
        <f t="shared" si="86"/>
        <v>0</v>
      </c>
      <c r="R283" s="13">
        <f t="shared" si="100"/>
        <v>4.9259201618989767E-6</v>
      </c>
      <c r="S283" s="12">
        <f t="shared" si="87"/>
        <v>-6.4498534725550616E-2</v>
      </c>
      <c r="T283" s="9">
        <f t="shared" si="88"/>
        <v>1.5333544683571876</v>
      </c>
      <c r="U283" s="9">
        <f>Aly_mass_rate/Aly_Area/'Hydraulic Gradient'!T283</f>
        <v>2.1434168370523792</v>
      </c>
      <c r="V283" s="5">
        <f t="shared" si="89"/>
        <v>-0.30040156256484229</v>
      </c>
      <c r="W283" s="10">
        <f t="shared" si="90"/>
        <v>2.1024981540936865</v>
      </c>
      <c r="X283" s="9"/>
    </row>
    <row r="284" spans="1:24" x14ac:dyDescent="0.3">
      <c r="A284" s="4">
        <f t="shared" si="91"/>
        <v>2810</v>
      </c>
      <c r="B284" s="5">
        <v>0</v>
      </c>
      <c r="C284" s="16">
        <f t="shared" si="92"/>
        <v>24939.682109047455</v>
      </c>
      <c r="D284" s="4">
        <f t="shared" si="81"/>
        <v>0</v>
      </c>
      <c r="E284" s="5">
        <f t="shared" si="93"/>
        <v>0.21471501636592644</v>
      </c>
      <c r="F284" s="6">
        <f t="shared" si="97"/>
        <v>1.8504773658317685E-5</v>
      </c>
      <c r="G284" s="15">
        <f t="shared" si="98"/>
        <v>541.52287624883456</v>
      </c>
      <c r="H284" s="11">
        <f t="shared" si="82"/>
        <v>9.6475032977859435E-2</v>
      </c>
      <c r="I284" s="12">
        <f t="shared" si="94"/>
        <v>3.7319391636337008E-5</v>
      </c>
      <c r="J284" s="7">
        <f t="shared" si="83"/>
        <v>1.5331883907479369</v>
      </c>
      <c r="K284" s="8">
        <f>ESI_mass_rate/ESI_Area/'Hydraulic Gradient'!J284</f>
        <v>2.1436490156587875</v>
      </c>
      <c r="L284" s="16">
        <f t="shared" si="95"/>
        <v>24939.686065509519</v>
      </c>
      <c r="M284" s="4">
        <f t="shared" si="84"/>
        <v>0</v>
      </c>
      <c r="N284" s="5">
        <f t="shared" si="85"/>
        <v>0.21469232446679345</v>
      </c>
      <c r="O284" s="6">
        <f t="shared" si="99"/>
        <v>1.5879740852374597E-5</v>
      </c>
      <c r="P284" s="15">
        <f t="shared" si="96"/>
        <v>538.16904360002854</v>
      </c>
      <c r="Q284" s="11">
        <f t="shared" si="86"/>
        <v>0</v>
      </c>
      <c r="R284" s="13">
        <f t="shared" si="100"/>
        <v>4.9257598765540468E-6</v>
      </c>
      <c r="S284" s="12">
        <f t="shared" si="87"/>
        <v>-6.4497354276174826E-2</v>
      </c>
      <c r="T284" s="9">
        <f t="shared" si="88"/>
        <v>1.5333510119648219</v>
      </c>
      <c r="U284" s="9">
        <f>Aly_mass_rate/Aly_Area/'Hydraulic Gradient'!T284</f>
        <v>2.1434216686203205</v>
      </c>
      <c r="V284" s="5">
        <f t="shared" si="89"/>
        <v>-0.30039538784521569</v>
      </c>
      <c r="W284" s="10">
        <f t="shared" si="90"/>
        <v>2.1025416817755329</v>
      </c>
      <c r="X284" s="9"/>
    </row>
    <row r="285" spans="1:24" x14ac:dyDescent="0.3">
      <c r="A285" s="4">
        <f t="shared" si="91"/>
        <v>2820</v>
      </c>
      <c r="B285" s="5">
        <v>0</v>
      </c>
      <c r="C285" s="16">
        <f t="shared" si="92"/>
        <v>24939.467374962747</v>
      </c>
      <c r="D285" s="4">
        <f t="shared" si="81"/>
        <v>0</v>
      </c>
      <c r="E285" s="5">
        <f t="shared" si="93"/>
        <v>0.21471558030944604</v>
      </c>
      <c r="F285" s="6">
        <f t="shared" si="97"/>
        <v>1.850439673498229E-5</v>
      </c>
      <c r="G285" s="15">
        <f t="shared" si="98"/>
        <v>541.59914004987502</v>
      </c>
      <c r="H285" s="11">
        <f t="shared" si="82"/>
        <v>9.647553975695683E-2</v>
      </c>
      <c r="I285" s="12">
        <f t="shared" si="94"/>
        <v>3.731863147845397E-5</v>
      </c>
      <c r="J285" s="7">
        <f t="shared" si="83"/>
        <v>1.5331843639708658</v>
      </c>
      <c r="K285" s="8">
        <f>ESI_mass_rate/ESI_Area/'Hydraulic Gradient'!J285</f>
        <v>2.1436546457688435</v>
      </c>
      <c r="L285" s="16">
        <f t="shared" si="95"/>
        <v>24939.471356821588</v>
      </c>
      <c r="M285" s="4">
        <f t="shared" si="84"/>
        <v>0</v>
      </c>
      <c r="N285" s="5">
        <f t="shared" si="85"/>
        <v>0.214692808413982</v>
      </c>
      <c r="O285" s="6">
        <f t="shared" si="99"/>
        <v>1.5879517123564125E-5</v>
      </c>
      <c r="P285" s="15">
        <f t="shared" si="96"/>
        <v>538.2335348483208</v>
      </c>
      <c r="Q285" s="11">
        <f t="shared" si="86"/>
        <v>0</v>
      </c>
      <c r="R285" s="13">
        <f t="shared" si="100"/>
        <v>4.9255996037644085E-6</v>
      </c>
      <c r="S285" s="12">
        <f t="shared" si="87"/>
        <v>-6.4496173891789188E-2</v>
      </c>
      <c r="T285" s="9">
        <f t="shared" si="88"/>
        <v>1.5333475556367333</v>
      </c>
      <c r="U285" s="9">
        <f>Aly_mass_rate/Aly_Area/'Hydraulic Gradient'!T285</f>
        <v>2.1434265001201926</v>
      </c>
      <c r="V285" s="5">
        <f t="shared" si="89"/>
        <v>-0.30038921346628128</v>
      </c>
      <c r="W285" s="10">
        <f t="shared" si="90"/>
        <v>2.102585208856584</v>
      </c>
      <c r="X285" s="9"/>
    </row>
    <row r="286" spans="1:24" x14ac:dyDescent="0.3">
      <c r="A286" s="4">
        <f t="shared" si="91"/>
        <v>2830</v>
      </c>
      <c r="B286" s="5">
        <v>0</v>
      </c>
      <c r="C286" s="16">
        <f t="shared" si="92"/>
        <v>24939.252640314488</v>
      </c>
      <c r="D286" s="4">
        <f t="shared" si="81"/>
        <v>0</v>
      </c>
      <c r="E286" s="5">
        <f t="shared" si="93"/>
        <v>0.2147161442414792</v>
      </c>
      <c r="F286" s="6">
        <f t="shared" si="97"/>
        <v>1.8504019839378378E-5</v>
      </c>
      <c r="G286" s="15">
        <f t="shared" si="98"/>
        <v>541.6754019234254</v>
      </c>
      <c r="H286" s="11">
        <f t="shared" si="82"/>
        <v>9.6476046527063167E-2</v>
      </c>
      <c r="I286" s="12">
        <f t="shared" si="94"/>
        <v>3.7317871376498208E-5</v>
      </c>
      <c r="J286" s="7">
        <f t="shared" si="83"/>
        <v>1.5331803372969581</v>
      </c>
      <c r="K286" s="8">
        <f>ESI_mass_rate/ESI_Area/'Hydraulic Gradient'!J286</f>
        <v>2.143660275764232</v>
      </c>
      <c r="L286" s="16">
        <f t="shared" si="95"/>
        <v>24939.256647649941</v>
      </c>
      <c r="M286" s="4">
        <f t="shared" si="84"/>
        <v>0</v>
      </c>
      <c r="N286" s="5">
        <f t="shared" si="85"/>
        <v>0.2146932923543525</v>
      </c>
      <c r="O286" s="6">
        <f t="shared" si="99"/>
        <v>1.5879293406430064E-5</v>
      </c>
      <c r="P286" s="15">
        <f t="shared" si="96"/>
        <v>538.29802491645376</v>
      </c>
      <c r="Q286" s="11">
        <f t="shared" si="86"/>
        <v>0</v>
      </c>
      <c r="R286" s="13">
        <f t="shared" si="100"/>
        <v>4.9254393421709423E-6</v>
      </c>
      <c r="S286" s="12">
        <f t="shared" si="87"/>
        <v>-6.4494993572387596E-2</v>
      </c>
      <c r="T286" s="9">
        <f t="shared" si="88"/>
        <v>1.5333440993729184</v>
      </c>
      <c r="U286" s="9">
        <f>Aly_mass_rate/Aly_Area/'Hydraulic Gradient'!T286</f>
        <v>2.1434313315519993</v>
      </c>
      <c r="V286" s="5">
        <f t="shared" si="89"/>
        <v>-0.3003830394280077</v>
      </c>
      <c r="W286" s="10">
        <f t="shared" si="90"/>
        <v>2.1026287353368733</v>
      </c>
      <c r="X286" s="9"/>
    </row>
    <row r="287" spans="1:24" x14ac:dyDescent="0.3">
      <c r="A287" s="4">
        <f t="shared" si="91"/>
        <v>2840</v>
      </c>
      <c r="B287" s="5">
        <v>0</v>
      </c>
      <c r="C287" s="16">
        <f t="shared" si="92"/>
        <v>24939.037905102683</v>
      </c>
      <c r="D287" s="4">
        <f t="shared" si="81"/>
        <v>0</v>
      </c>
      <c r="E287" s="5">
        <f t="shared" si="93"/>
        <v>0.21471670816202687</v>
      </c>
      <c r="F287" s="6">
        <f t="shared" si="97"/>
        <v>1.8503642971505938E-5</v>
      </c>
      <c r="G287" s="15">
        <f t="shared" si="98"/>
        <v>541.75166186963418</v>
      </c>
      <c r="H287" s="11">
        <f t="shared" si="82"/>
        <v>9.6476553288179182E-2</v>
      </c>
      <c r="I287" s="12">
        <f t="shared" si="94"/>
        <v>3.7317111330469741E-5</v>
      </c>
      <c r="J287" s="7">
        <f t="shared" si="83"/>
        <v>1.5331763107262062</v>
      </c>
      <c r="K287" s="8">
        <f>ESI_mass_rate/ESI_Area/'Hydraulic Gradient'!J287</f>
        <v>2.143665905644963</v>
      </c>
      <c r="L287" s="16">
        <f t="shared" si="95"/>
        <v>24939.041937994585</v>
      </c>
      <c r="M287" s="4">
        <f t="shared" si="84"/>
        <v>0</v>
      </c>
      <c r="N287" s="5">
        <f t="shared" si="85"/>
        <v>0.21469377628790523</v>
      </c>
      <c r="O287" s="6">
        <f t="shared" si="99"/>
        <v>1.5879069700972416E-5</v>
      </c>
      <c r="P287" s="15">
        <f t="shared" si="96"/>
        <v>538.36251380449266</v>
      </c>
      <c r="Q287" s="11">
        <f t="shared" si="86"/>
        <v>0</v>
      </c>
      <c r="R287" s="13">
        <f t="shared" si="100"/>
        <v>4.9252790917727733E-6</v>
      </c>
      <c r="S287" s="12">
        <f t="shared" si="87"/>
        <v>-6.4493813317963958E-2</v>
      </c>
      <c r="T287" s="9">
        <f t="shared" si="88"/>
        <v>1.5333406431733736</v>
      </c>
      <c r="U287" s="9">
        <f>Aly_mass_rate/Aly_Area/'Hydraulic Gradient'!T287</f>
        <v>2.1434361629157443</v>
      </c>
      <c r="V287" s="5">
        <f t="shared" si="89"/>
        <v>-0.30037686573036365</v>
      </c>
      <c r="W287" s="10">
        <f t="shared" si="90"/>
        <v>2.1026722612164352</v>
      </c>
      <c r="X287" s="9"/>
    </row>
    <row r="288" spans="1:24" x14ac:dyDescent="0.3">
      <c r="A288" s="4">
        <f t="shared" si="91"/>
        <v>2850</v>
      </c>
      <c r="B288" s="5">
        <v>0</v>
      </c>
      <c r="C288" s="16">
        <f t="shared" si="92"/>
        <v>24938.823169327345</v>
      </c>
      <c r="D288" s="4">
        <f t="shared" si="81"/>
        <v>0</v>
      </c>
      <c r="E288" s="5">
        <f t="shared" si="93"/>
        <v>0.21471727207109009</v>
      </c>
      <c r="F288" s="6">
        <f t="shared" si="97"/>
        <v>1.8503266135743637E-5</v>
      </c>
      <c r="G288" s="15">
        <f t="shared" si="98"/>
        <v>541.82791988864517</v>
      </c>
      <c r="H288" s="11">
        <f t="shared" si="82"/>
        <v>9.6477060040305651E-2</v>
      </c>
      <c r="I288" s="12">
        <f t="shared" si="94"/>
        <v>3.7316351349199199E-5</v>
      </c>
      <c r="J288" s="7">
        <f t="shared" si="83"/>
        <v>1.533172284258602</v>
      </c>
      <c r="K288" s="8">
        <f>ESI_mass_rate/ESI_Area/'Hydraulic Gradient'!J288</f>
        <v>2.1436715354110443</v>
      </c>
      <c r="L288" s="16">
        <f t="shared" si="95"/>
        <v>24938.827227855523</v>
      </c>
      <c r="M288" s="4">
        <f t="shared" si="84"/>
        <v>0</v>
      </c>
      <c r="N288" s="5">
        <f t="shared" si="85"/>
        <v>0.21469426021464075</v>
      </c>
      <c r="O288" s="6">
        <f t="shared" si="99"/>
        <v>1.5878846008650731E-5</v>
      </c>
      <c r="P288" s="15">
        <f t="shared" si="96"/>
        <v>538.42700151250335</v>
      </c>
      <c r="Q288" s="11">
        <f t="shared" si="86"/>
        <v>0</v>
      </c>
      <c r="R288" s="13">
        <f t="shared" si="100"/>
        <v>4.9251188530217342E-6</v>
      </c>
      <c r="S288" s="12">
        <f t="shared" si="87"/>
        <v>-6.4492633129604918E-2</v>
      </c>
      <c r="T288" s="9">
        <f t="shared" si="88"/>
        <v>1.5333371870380952</v>
      </c>
      <c r="U288" s="9">
        <f>Aly_mass_rate/Aly_Area/'Hydraulic Gradient'!T288</f>
        <v>2.1434409942114323</v>
      </c>
      <c r="V288" s="5">
        <f t="shared" si="89"/>
        <v>-0.30037069237331782</v>
      </c>
      <c r="W288" s="10">
        <f t="shared" si="90"/>
        <v>2.1027157864953043</v>
      </c>
      <c r="X288" s="9"/>
    </row>
    <row r="289" spans="1:24" x14ac:dyDescent="0.3">
      <c r="A289" s="4">
        <f t="shared" si="91"/>
        <v>2860</v>
      </c>
      <c r="B289" s="5">
        <v>0</v>
      </c>
      <c r="C289" s="16">
        <f t="shared" si="92"/>
        <v>24938.608432988487</v>
      </c>
      <c r="D289" s="4">
        <f t="shared" si="81"/>
        <v>0</v>
      </c>
      <c r="E289" s="5">
        <f t="shared" si="93"/>
        <v>0.21471783596866956</v>
      </c>
      <c r="F289" s="6">
        <f t="shared" si="97"/>
        <v>1.8502889326253261E-5</v>
      </c>
      <c r="G289" s="15">
        <f t="shared" si="98"/>
        <v>541.90417598060844</v>
      </c>
      <c r="H289" s="11">
        <f t="shared" si="82"/>
        <v>9.6477566783443228E-2</v>
      </c>
      <c r="I289" s="12">
        <f t="shared" si="94"/>
        <v>3.7315591420912397E-5</v>
      </c>
      <c r="J289" s="7">
        <f t="shared" si="83"/>
        <v>1.5331682578941377</v>
      </c>
      <c r="K289" s="8">
        <f>ESI_mass_rate/ESI_Area/'Hydraulic Gradient'!J289</f>
        <v>2.1436771650624862</v>
      </c>
      <c r="L289" s="16">
        <f t="shared" si="95"/>
        <v>24938.612517232767</v>
      </c>
      <c r="M289" s="4">
        <f t="shared" si="84"/>
        <v>0</v>
      </c>
      <c r="N289" s="5">
        <f t="shared" si="85"/>
        <v>0.21469474413455941</v>
      </c>
      <c r="O289" s="6">
        <f t="shared" si="99"/>
        <v>1.5878622330924562E-5</v>
      </c>
      <c r="P289" s="15">
        <f t="shared" si="96"/>
        <v>538.49148804054983</v>
      </c>
      <c r="Q289" s="11">
        <f t="shared" si="86"/>
        <v>0</v>
      </c>
      <c r="R289" s="13">
        <f t="shared" si="100"/>
        <v>4.9249586263696281E-6</v>
      </c>
      <c r="S289" s="12">
        <f t="shared" si="87"/>
        <v>-6.4491453005118868E-2</v>
      </c>
      <c r="T289" s="9">
        <f t="shared" si="88"/>
        <v>1.53333373096708</v>
      </c>
      <c r="U289" s="9">
        <f>Aly_mass_rate/Aly_Area/'Hydraulic Gradient'!T289</f>
        <v>2.1434458254390658</v>
      </c>
      <c r="V289" s="5">
        <f t="shared" si="89"/>
        <v>-0.30036451935683889</v>
      </c>
      <c r="W289" s="10">
        <f t="shared" si="90"/>
        <v>2.1027593111735161</v>
      </c>
      <c r="X289" s="9"/>
    </row>
    <row r="290" spans="1:24" x14ac:dyDescent="0.3">
      <c r="A290" s="4">
        <f t="shared" si="91"/>
        <v>2870</v>
      </c>
      <c r="B290" s="5">
        <v>0</v>
      </c>
      <c r="C290" s="16">
        <f t="shared" si="92"/>
        <v>24938.393696086121</v>
      </c>
      <c r="D290" s="4">
        <f t="shared" si="81"/>
        <v>0</v>
      </c>
      <c r="E290" s="5">
        <f t="shared" si="93"/>
        <v>0.21471839985476635</v>
      </c>
      <c r="F290" s="6">
        <f t="shared" si="97"/>
        <v>1.8502512550332563E-5</v>
      </c>
      <c r="G290" s="15">
        <f t="shared" si="98"/>
        <v>541.98043014566622</v>
      </c>
      <c r="H290" s="11">
        <f t="shared" si="82"/>
        <v>9.6478073517592702E-2</v>
      </c>
      <c r="I290" s="12">
        <f t="shared" si="94"/>
        <v>3.7314831560327069E-5</v>
      </c>
      <c r="J290" s="7">
        <f t="shared" si="83"/>
        <v>1.5331642316328054</v>
      </c>
      <c r="K290" s="8">
        <f>ESI_mass_rate/ESI_Area/'Hydraulic Gradient'!J290</f>
        <v>2.1436827945992967</v>
      </c>
      <c r="L290" s="16">
        <f t="shared" si="95"/>
        <v>24938.397806126319</v>
      </c>
      <c r="M290" s="4">
        <f t="shared" si="84"/>
        <v>0</v>
      </c>
      <c r="N290" s="5">
        <f t="shared" si="85"/>
        <v>0.21469522804766147</v>
      </c>
      <c r="O290" s="6">
        <f t="shared" si="99"/>
        <v>1.5878398661955701E-5</v>
      </c>
      <c r="P290" s="15">
        <f t="shared" si="96"/>
        <v>538.55597338869813</v>
      </c>
      <c r="Q290" s="11">
        <f t="shared" si="86"/>
        <v>0</v>
      </c>
      <c r="R290" s="13">
        <f t="shared" si="100"/>
        <v>4.9247984100047703E-6</v>
      </c>
      <c r="S290" s="12">
        <f t="shared" si="87"/>
        <v>-6.4490272946685148E-2</v>
      </c>
      <c r="T290" s="9">
        <f t="shared" si="88"/>
        <v>1.5333302749603241</v>
      </c>
      <c r="U290" s="9">
        <f>Aly_mass_rate/Aly_Area/'Hydraulic Gradient'!T290</f>
        <v>2.1434506565986502</v>
      </c>
      <c r="V290" s="5">
        <f t="shared" si="89"/>
        <v>-0.30035834668089539</v>
      </c>
      <c r="W290" s="10">
        <f t="shared" si="90"/>
        <v>2.102802835251103</v>
      </c>
      <c r="X290" s="9"/>
    </row>
    <row r="291" spans="1:24" x14ac:dyDescent="0.3">
      <c r="A291" s="4">
        <f t="shared" si="91"/>
        <v>2880</v>
      </c>
      <c r="B291" s="5">
        <v>0</v>
      </c>
      <c r="C291" s="16">
        <f t="shared" si="92"/>
        <v>24938.178958620258</v>
      </c>
      <c r="D291" s="4">
        <f t="shared" si="81"/>
        <v>0</v>
      </c>
      <c r="E291" s="5">
        <f t="shared" si="93"/>
        <v>0.21471896372938121</v>
      </c>
      <c r="F291" s="6">
        <f t="shared" si="97"/>
        <v>1.8502135800683798E-5</v>
      </c>
      <c r="G291" s="15">
        <f t="shared" si="98"/>
        <v>542.05668238396845</v>
      </c>
      <c r="H291" s="11">
        <f t="shared" si="82"/>
        <v>9.6478580242754741E-2</v>
      </c>
      <c r="I291" s="12">
        <f t="shared" si="94"/>
        <v>3.7314071752725481E-5</v>
      </c>
      <c r="J291" s="7">
        <f t="shared" si="83"/>
        <v>1.5331602054745974</v>
      </c>
      <c r="K291" s="8">
        <f>ESI_mass_rate/ESI_Area/'Hydraulic Gradient'!J291</f>
        <v>2.1436884240214846</v>
      </c>
      <c r="L291" s="16">
        <f t="shared" si="95"/>
        <v>24938.183094536187</v>
      </c>
      <c r="M291" s="4">
        <f t="shared" si="84"/>
        <v>0</v>
      </c>
      <c r="N291" s="5">
        <f t="shared" si="85"/>
        <v>0.21469571195394754</v>
      </c>
      <c r="O291" s="6">
        <f t="shared" si="99"/>
        <v>1.5878175010501455E-5</v>
      </c>
      <c r="P291" s="15">
        <f t="shared" si="96"/>
        <v>538.62045755701308</v>
      </c>
      <c r="Q291" s="11">
        <f t="shared" si="86"/>
        <v>0</v>
      </c>
      <c r="R291" s="13">
        <f t="shared" si="100"/>
        <v>4.9246382066424255E-6</v>
      </c>
      <c r="S291" s="12">
        <f t="shared" si="87"/>
        <v>-6.4489092953204999E-2</v>
      </c>
      <c r="T291" s="9">
        <f t="shared" si="88"/>
        <v>1.533326819017824</v>
      </c>
      <c r="U291" s="9">
        <f>Aly_mass_rate/Aly_Area/'Hydraulic Gradient'!T291</f>
        <v>2.1434554876901886</v>
      </c>
      <c r="V291" s="5">
        <f t="shared" si="89"/>
        <v>-0.30035217434545636</v>
      </c>
      <c r="W291" s="10">
        <f t="shared" si="90"/>
        <v>2.102846358728101</v>
      </c>
      <c r="X291" s="9"/>
    </row>
    <row r="292" spans="1:24" x14ac:dyDescent="0.3">
      <c r="A292" s="4">
        <f t="shared" si="91"/>
        <v>2890</v>
      </c>
      <c r="B292" s="5">
        <v>0</v>
      </c>
      <c r="C292" s="16">
        <f t="shared" si="92"/>
        <v>24937.964220590904</v>
      </c>
      <c r="D292" s="4">
        <f t="shared" si="81"/>
        <v>0</v>
      </c>
      <c r="E292" s="5">
        <f t="shared" si="93"/>
        <v>0.21471952759251503</v>
      </c>
      <c r="F292" s="6">
        <f t="shared" si="97"/>
        <v>1.8501759080226062E-5</v>
      </c>
      <c r="G292" s="15">
        <f t="shared" si="98"/>
        <v>542.13293269566202</v>
      </c>
      <c r="H292" s="11">
        <f t="shared" si="82"/>
        <v>9.6479086958930094E-2</v>
      </c>
      <c r="I292" s="12">
        <f t="shared" si="94"/>
        <v>3.731331200399473E-5</v>
      </c>
      <c r="J292" s="7">
        <f t="shared" si="83"/>
        <v>1.5331561794195057</v>
      </c>
      <c r="K292" s="8">
        <f>ESI_mass_rate/ESI_Area/'Hydraulic Gradient'!J292</f>
        <v>2.1436940533290598</v>
      </c>
      <c r="L292" s="16">
        <f t="shared" si="95"/>
        <v>24937.968382462383</v>
      </c>
      <c r="M292" s="4">
        <f t="shared" si="84"/>
        <v>0</v>
      </c>
      <c r="N292" s="5">
        <f t="shared" si="85"/>
        <v>0.21469619585341781</v>
      </c>
      <c r="O292" s="6">
        <f t="shared" si="99"/>
        <v>1.5877951369264073E-5</v>
      </c>
      <c r="P292" s="15">
        <f t="shared" si="96"/>
        <v>538.68494054555856</v>
      </c>
      <c r="Q292" s="11">
        <f t="shared" si="86"/>
        <v>0</v>
      </c>
      <c r="R292" s="13">
        <f t="shared" si="100"/>
        <v>4.9244780140182596E-6</v>
      </c>
      <c r="S292" s="12">
        <f t="shared" si="87"/>
        <v>-6.4487913023579604E-2</v>
      </c>
      <c r="T292" s="9">
        <f t="shared" si="88"/>
        <v>1.5333233631395762</v>
      </c>
      <c r="U292" s="9">
        <f>Aly_mass_rate/Aly_Area/'Hydraulic Gradient'!T292</f>
        <v>2.1434603187136854</v>
      </c>
      <c r="V292" s="5">
        <f t="shared" si="89"/>
        <v>-0.30034600235049019</v>
      </c>
      <c r="W292" s="10">
        <f t="shared" si="90"/>
        <v>2.1028898816045443</v>
      </c>
      <c r="X292" s="9"/>
    </row>
    <row r="293" spans="1:24" x14ac:dyDescent="0.3">
      <c r="A293" s="4">
        <f t="shared" si="91"/>
        <v>2900</v>
      </c>
      <c r="B293" s="5">
        <v>0</v>
      </c>
      <c r="C293" s="16">
        <f t="shared" si="92"/>
        <v>24937.749481998078</v>
      </c>
      <c r="D293" s="4">
        <f t="shared" si="81"/>
        <v>0</v>
      </c>
      <c r="E293" s="5">
        <f t="shared" si="93"/>
        <v>0.21472009144416895</v>
      </c>
      <c r="F293" s="6">
        <f t="shared" si="97"/>
        <v>1.8501382391878458E-5</v>
      </c>
      <c r="G293" s="15">
        <f t="shared" si="98"/>
        <v>542.20918108089063</v>
      </c>
      <c r="H293" s="11">
        <f t="shared" si="82"/>
        <v>9.6479593666119523E-2</v>
      </c>
      <c r="I293" s="12">
        <f t="shared" si="94"/>
        <v>3.731255232002191E-5</v>
      </c>
      <c r="J293" s="7">
        <f t="shared" si="83"/>
        <v>1.5331521534675225</v>
      </c>
      <c r="K293" s="8">
        <f>ESI_mass_rate/ESI_Area/'Hydraulic Gradient'!J293</f>
        <v>2.1436996825220307</v>
      </c>
      <c r="L293" s="16">
        <f t="shared" si="95"/>
        <v>24937.753669904909</v>
      </c>
      <c r="M293" s="4">
        <f t="shared" si="84"/>
        <v>0</v>
      </c>
      <c r="N293" s="5">
        <f t="shared" si="85"/>
        <v>0.21469667974607287</v>
      </c>
      <c r="O293" s="6">
        <f t="shared" si="99"/>
        <v>1.5877727742622204E-5</v>
      </c>
      <c r="P293" s="15">
        <f t="shared" si="96"/>
        <v>538.74942235440074</v>
      </c>
      <c r="Q293" s="11">
        <f t="shared" si="86"/>
        <v>0</v>
      </c>
      <c r="R293" s="13">
        <f t="shared" si="100"/>
        <v>4.9243178334894142E-6</v>
      </c>
      <c r="S293" s="12">
        <f t="shared" si="87"/>
        <v>-6.4486733159988235E-2</v>
      </c>
      <c r="T293" s="9">
        <f t="shared" si="88"/>
        <v>1.5333199073255772</v>
      </c>
      <c r="U293" s="9">
        <f>Aly_mass_rate/Aly_Area/'Hydraulic Gradient'!T293</f>
        <v>2.1434651496691437</v>
      </c>
      <c r="V293" s="5">
        <f t="shared" si="89"/>
        <v>-0.30033983069596565</v>
      </c>
      <c r="W293" s="10">
        <f t="shared" si="90"/>
        <v>2.1029334038804666</v>
      </c>
      <c r="X293" s="9"/>
    </row>
    <row r="294" spans="1:24" x14ac:dyDescent="0.3">
      <c r="A294" s="4">
        <f t="shared" si="91"/>
        <v>2910</v>
      </c>
      <c r="B294" s="5">
        <v>0</v>
      </c>
      <c r="C294" s="16">
        <f t="shared" si="92"/>
        <v>24937.534742841788</v>
      </c>
      <c r="D294" s="4">
        <f t="shared" si="81"/>
        <v>0</v>
      </c>
      <c r="E294" s="5">
        <f t="shared" si="93"/>
        <v>0.21472065528434361</v>
      </c>
      <c r="F294" s="6">
        <f t="shared" si="97"/>
        <v>1.8501005731262332E-5</v>
      </c>
      <c r="G294" s="15">
        <f t="shared" si="98"/>
        <v>542.28542753980275</v>
      </c>
      <c r="H294" s="11">
        <f t="shared" si="82"/>
        <v>9.6480100364323709E-2</v>
      </c>
      <c r="I294" s="12">
        <f t="shared" si="94"/>
        <v>3.7311792691976379E-5</v>
      </c>
      <c r="J294" s="7">
        <f t="shared" si="83"/>
        <v>1.5331481276186401</v>
      </c>
      <c r="K294" s="8">
        <f>ESI_mass_rate/ESI_Area/'Hydraulic Gradient'!J294</f>
        <v>2.1437053116004057</v>
      </c>
      <c r="L294" s="16">
        <f t="shared" si="95"/>
        <v>24937.538956863773</v>
      </c>
      <c r="M294" s="4">
        <f t="shared" si="84"/>
        <v>0</v>
      </c>
      <c r="N294" s="5">
        <f t="shared" si="85"/>
        <v>0.21469716363191291</v>
      </c>
      <c r="O294" s="6">
        <f t="shared" si="99"/>
        <v>1.5877504126197202E-5</v>
      </c>
      <c r="P294" s="15">
        <f t="shared" si="96"/>
        <v>538.81390298360441</v>
      </c>
      <c r="Q294" s="11">
        <f t="shared" si="86"/>
        <v>0</v>
      </c>
      <c r="R294" s="13">
        <f t="shared" si="100"/>
        <v>4.924157663697001E-6</v>
      </c>
      <c r="S294" s="12">
        <f t="shared" si="87"/>
        <v>-6.4485553361332118E-2</v>
      </c>
      <c r="T294" s="9">
        <f t="shared" si="88"/>
        <v>1.5333164515758235</v>
      </c>
      <c r="U294" s="9">
        <f>Aly_mass_rate/Aly_Area/'Hydraulic Gradient'!T294</f>
        <v>2.1434699805565676</v>
      </c>
      <c r="V294" s="5">
        <f t="shared" si="89"/>
        <v>-0.30033365938185158</v>
      </c>
      <c r="W294" s="10">
        <f t="shared" si="90"/>
        <v>2.1029769255559025</v>
      </c>
      <c r="X294" s="9"/>
    </row>
    <row r="295" spans="1:24" x14ac:dyDescent="0.3">
      <c r="A295" s="4">
        <f t="shared" si="91"/>
        <v>2920</v>
      </c>
      <c r="B295" s="5">
        <v>0</v>
      </c>
      <c r="C295" s="16">
        <f t="shared" si="92"/>
        <v>24937.320003122048</v>
      </c>
      <c r="D295" s="4">
        <f t="shared" si="81"/>
        <v>0</v>
      </c>
      <c r="E295" s="5">
        <f t="shared" si="93"/>
        <v>0.2147212191130399</v>
      </c>
      <c r="F295" s="6">
        <f t="shared" si="97"/>
        <v>1.8500629098377689E-5</v>
      </c>
      <c r="G295" s="15">
        <f t="shared" si="98"/>
        <v>542.36167207254675</v>
      </c>
      <c r="H295" s="11">
        <f t="shared" si="82"/>
        <v>9.6480607053543319E-2</v>
      </c>
      <c r="I295" s="12">
        <f t="shared" si="94"/>
        <v>3.7311033119858129E-5</v>
      </c>
      <c r="J295" s="7">
        <f t="shared" si="83"/>
        <v>1.5331441018728502</v>
      </c>
      <c r="K295" s="8">
        <f>ESI_mass_rate/ESI_Area/'Hydraulic Gradient'!J295</f>
        <v>2.143710940564195</v>
      </c>
      <c r="L295" s="16">
        <f t="shared" si="95"/>
        <v>24937.324243338979</v>
      </c>
      <c r="M295" s="4">
        <f t="shared" si="84"/>
        <v>0</v>
      </c>
      <c r="N295" s="5">
        <f t="shared" si="85"/>
        <v>0.21469764751093834</v>
      </c>
      <c r="O295" s="6">
        <f t="shared" si="99"/>
        <v>1.587728052290816E-5</v>
      </c>
      <c r="P295" s="15">
        <f t="shared" si="96"/>
        <v>538.87838243323563</v>
      </c>
      <c r="Q295" s="11">
        <f t="shared" si="86"/>
        <v>0</v>
      </c>
      <c r="R295" s="13">
        <f t="shared" si="100"/>
        <v>4.9239975055454667E-6</v>
      </c>
      <c r="S295" s="12">
        <f t="shared" si="87"/>
        <v>-6.4484373628697758E-2</v>
      </c>
      <c r="T295" s="9">
        <f t="shared" si="88"/>
        <v>1.5333129958903113</v>
      </c>
      <c r="U295" s="9">
        <f>Aly_mass_rate/Aly_Area/'Hydraulic Gradient'!T295</f>
        <v>2.1434748113759614</v>
      </c>
      <c r="V295" s="5">
        <f t="shared" si="89"/>
        <v>-0.30032748840811657</v>
      </c>
      <c r="W295" s="10">
        <f t="shared" si="90"/>
        <v>2.1030204466308868</v>
      </c>
      <c r="X295" s="9"/>
    </row>
    <row r="296" spans="1:24" x14ac:dyDescent="0.3">
      <c r="A296" s="4">
        <f t="shared" si="91"/>
        <v>2930</v>
      </c>
      <c r="B296" s="5">
        <v>0</v>
      </c>
      <c r="C296" s="16">
        <f t="shared" si="92"/>
        <v>24937.105262838864</v>
      </c>
      <c r="D296" s="4">
        <f t="shared" si="81"/>
        <v>0</v>
      </c>
      <c r="E296" s="5">
        <f t="shared" si="93"/>
        <v>0.21472178293025893</v>
      </c>
      <c r="F296" s="6">
        <f t="shared" si="97"/>
        <v>1.8500252499062724E-5</v>
      </c>
      <c r="G296" s="15">
        <f t="shared" si="98"/>
        <v>542.43791467926451</v>
      </c>
      <c r="H296" s="11">
        <f t="shared" si="82"/>
        <v>9.6481113733779225E-2</v>
      </c>
      <c r="I296" s="12">
        <f t="shared" si="94"/>
        <v>3.7310273615441353E-5</v>
      </c>
      <c r="J296" s="7">
        <f t="shared" si="83"/>
        <v>1.5331400762301455</v>
      </c>
      <c r="K296" s="8">
        <f>ESI_mass_rate/ESI_Area/'Hydraulic Gradient'!J296</f>
        <v>2.1437165694134062</v>
      </c>
      <c r="L296" s="16">
        <f t="shared" si="95"/>
        <v>24937.109529330541</v>
      </c>
      <c r="M296" s="4">
        <f t="shared" si="84"/>
        <v>0</v>
      </c>
      <c r="N296" s="5">
        <f t="shared" si="85"/>
        <v>0.21469813138314969</v>
      </c>
      <c r="O296" s="6">
        <f t="shared" si="99"/>
        <v>1.5877056934214627E-5</v>
      </c>
      <c r="P296" s="15">
        <f t="shared" si="96"/>
        <v>538.94286070335716</v>
      </c>
      <c r="Q296" s="11">
        <f t="shared" si="86"/>
        <v>0</v>
      </c>
      <c r="R296" s="13">
        <f t="shared" si="100"/>
        <v>4.9238373594865542E-6</v>
      </c>
      <c r="S296" s="12">
        <f t="shared" si="87"/>
        <v>-6.4483193958801296E-2</v>
      </c>
      <c r="T296" s="9">
        <f t="shared" si="88"/>
        <v>1.5333095402690375</v>
      </c>
      <c r="U296" s="9">
        <f>Aly_mass_rate/Aly_Area/'Hydraulic Gradient'!T296</f>
        <v>2.1434796421273288</v>
      </c>
      <c r="V296" s="5">
        <f t="shared" si="89"/>
        <v>-0.30032131777472937</v>
      </c>
      <c r="W296" s="10">
        <f t="shared" si="90"/>
        <v>2.1030639671054541</v>
      </c>
      <c r="X296" s="9"/>
    </row>
    <row r="297" spans="1:24" x14ac:dyDescent="0.3">
      <c r="A297" s="4">
        <f t="shared" si="91"/>
        <v>2940</v>
      </c>
      <c r="B297" s="5">
        <v>0</v>
      </c>
      <c r="C297" s="16">
        <f t="shared" si="92"/>
        <v>24936.890521992253</v>
      </c>
      <c r="D297" s="4">
        <f t="shared" si="81"/>
        <v>0</v>
      </c>
      <c r="E297" s="5">
        <f t="shared" si="93"/>
        <v>0.21472234673600141</v>
      </c>
      <c r="F297" s="6">
        <f t="shared" si="97"/>
        <v>1.8499875924560139E-5</v>
      </c>
      <c r="G297" s="15">
        <f t="shared" si="98"/>
        <v>542.51415536010757</v>
      </c>
      <c r="H297" s="11">
        <f t="shared" si="82"/>
        <v>9.6481620405031998E-2</v>
      </c>
      <c r="I297" s="12">
        <f t="shared" si="94"/>
        <v>3.7309514161064769E-5</v>
      </c>
      <c r="J297" s="7">
        <f t="shared" si="83"/>
        <v>1.5331360506905178</v>
      </c>
      <c r="K297" s="8">
        <f>ESI_mass_rate/ESI_Area/'Hydraulic Gradient'!J297</f>
        <v>2.143722198148049</v>
      </c>
      <c r="L297" s="16">
        <f t="shared" si="95"/>
        <v>24936.894814838459</v>
      </c>
      <c r="M297" s="4">
        <f t="shared" si="84"/>
        <v>0</v>
      </c>
      <c r="N297" s="5">
        <f t="shared" si="85"/>
        <v>0.21469861524854722</v>
      </c>
      <c r="O297" s="6">
        <f t="shared" si="99"/>
        <v>1.5876833357197508E-5</v>
      </c>
      <c r="P297" s="15">
        <f t="shared" si="96"/>
        <v>539.00733779403595</v>
      </c>
      <c r="Q297" s="11">
        <f t="shared" si="86"/>
        <v>0</v>
      </c>
      <c r="R297" s="13">
        <f t="shared" si="100"/>
        <v>4.9236772246140789E-6</v>
      </c>
      <c r="S297" s="12">
        <f t="shared" si="87"/>
        <v>-6.448201435600695E-2</v>
      </c>
      <c r="T297" s="9">
        <f t="shared" si="88"/>
        <v>1.5333060847119984</v>
      </c>
      <c r="U297" s="9">
        <f>Aly_mass_rate/Aly_Area/'Hydraulic Gradient'!T297</f>
        <v>2.1434844728106737</v>
      </c>
      <c r="V297" s="5">
        <f t="shared" si="89"/>
        <v>-0.30031514748165866</v>
      </c>
      <c r="W297" s="10">
        <f t="shared" si="90"/>
        <v>2.1031074869796376</v>
      </c>
      <c r="X297" s="9"/>
    </row>
    <row r="298" spans="1:24" x14ac:dyDescent="0.3">
      <c r="A298" s="4">
        <f t="shared" si="91"/>
        <v>2950</v>
      </c>
      <c r="B298" s="5">
        <v>0</v>
      </c>
      <c r="C298" s="16">
        <f t="shared" si="92"/>
        <v>24936.675780582224</v>
      </c>
      <c r="D298" s="4">
        <f t="shared" si="81"/>
        <v>0</v>
      </c>
      <c r="E298" s="5">
        <f t="shared" si="93"/>
        <v>0.21472291053026829</v>
      </c>
      <c r="F298" s="6">
        <f t="shared" si="97"/>
        <v>1.8499499382167685E-5</v>
      </c>
      <c r="G298" s="15">
        <f t="shared" si="98"/>
        <v>542.59039411521951</v>
      </c>
      <c r="H298" s="11">
        <f t="shared" si="82"/>
        <v>9.648212706730247E-2</v>
      </c>
      <c r="I298" s="12">
        <f t="shared" si="94"/>
        <v>3.7308754771446124E-5</v>
      </c>
      <c r="J298" s="7">
        <f t="shared" si="83"/>
        <v>1.5331320252539595</v>
      </c>
      <c r="K298" s="8">
        <f>ESI_mass_rate/ESI_Area/'Hydraulic Gradient'!J298</f>
        <v>2.1437278267681319</v>
      </c>
      <c r="L298" s="16">
        <f t="shared" si="95"/>
        <v>24936.680099862744</v>
      </c>
      <c r="M298" s="4">
        <f t="shared" si="84"/>
        <v>0</v>
      </c>
      <c r="N298" s="5">
        <f t="shared" si="85"/>
        <v>0.21469909910713142</v>
      </c>
      <c r="O298" s="6">
        <f t="shared" si="99"/>
        <v>1.5876609793316358E-5</v>
      </c>
      <c r="P298" s="15">
        <f t="shared" si="96"/>
        <v>539.0718137053359</v>
      </c>
      <c r="Q298" s="11">
        <f t="shared" si="86"/>
        <v>0</v>
      </c>
      <c r="R298" s="13">
        <f t="shared" si="100"/>
        <v>4.9235171013797897E-6</v>
      </c>
      <c r="S298" s="12">
        <f t="shared" si="87"/>
        <v>-6.4480834817030944E-2</v>
      </c>
      <c r="T298" s="9">
        <f t="shared" si="88"/>
        <v>1.5333026292191902</v>
      </c>
      <c r="U298" s="9">
        <f>Aly_mass_rate/Aly_Area/'Hydraulic Gradient'!T298</f>
        <v>2.1434893034259996</v>
      </c>
      <c r="V298" s="5">
        <f t="shared" si="89"/>
        <v>-0.30030897752887326</v>
      </c>
      <c r="W298" s="10">
        <f t="shared" si="90"/>
        <v>2.1031510062534724</v>
      </c>
      <c r="X298" s="9"/>
    </row>
    <row r="299" spans="1:24" x14ac:dyDescent="0.3">
      <c r="A299" s="4">
        <f t="shared" si="91"/>
        <v>2960</v>
      </c>
      <c r="B299" s="5">
        <v>0</v>
      </c>
      <c r="C299" s="16">
        <f t="shared" si="92"/>
        <v>24936.461038608788</v>
      </c>
      <c r="D299" s="4">
        <f t="shared" si="81"/>
        <v>0</v>
      </c>
      <c r="E299" s="5">
        <f t="shared" si="93"/>
        <v>0.21472347431306044</v>
      </c>
      <c r="F299" s="6">
        <f t="shared" si="97"/>
        <v>1.849912286750671E-5</v>
      </c>
      <c r="G299" s="15">
        <f t="shared" si="98"/>
        <v>542.6666309447487</v>
      </c>
      <c r="H299" s="11">
        <f t="shared" si="82"/>
        <v>9.6482633720591265E-2</v>
      </c>
      <c r="I299" s="12">
        <f t="shared" si="94"/>
        <v>3.7307995437754761E-5</v>
      </c>
      <c r="J299" s="7">
        <f t="shared" si="83"/>
        <v>1.5331279999204628</v>
      </c>
      <c r="K299" s="8">
        <f>ESI_mass_rate/ESI_Area/'Hydraulic Gradient'!J299</f>
        <v>2.1437334552736642</v>
      </c>
      <c r="L299" s="16">
        <f t="shared" si="95"/>
        <v>24936.4653844034</v>
      </c>
      <c r="M299" s="4">
        <f t="shared" si="84"/>
        <v>0</v>
      </c>
      <c r="N299" s="5">
        <f t="shared" si="85"/>
        <v>0.2146995829589026</v>
      </c>
      <c r="O299" s="6">
        <f t="shared" si="99"/>
        <v>1.5876386241111619E-5</v>
      </c>
      <c r="P299" s="15">
        <f t="shared" si="96"/>
        <v>539.13628843732295</v>
      </c>
      <c r="Q299" s="11">
        <f t="shared" si="86"/>
        <v>0</v>
      </c>
      <c r="R299" s="13">
        <f t="shared" si="100"/>
        <v>4.9233569893301784E-6</v>
      </c>
      <c r="S299" s="12">
        <f t="shared" si="87"/>
        <v>-6.4479655344052242E-2</v>
      </c>
      <c r="T299" s="9">
        <f t="shared" si="88"/>
        <v>1.5332991737906096</v>
      </c>
      <c r="U299" s="9">
        <f>Aly_mass_rate/Aly_Area/'Hydraulic Gradient'!T299</f>
        <v>2.1434941339733107</v>
      </c>
      <c r="V299" s="5">
        <f t="shared" si="89"/>
        <v>-0.30030280791634179</v>
      </c>
      <c r="W299" s="10">
        <f t="shared" si="90"/>
        <v>2.1031945249269928</v>
      </c>
      <c r="X299" s="9"/>
    </row>
    <row r="300" spans="1:24" x14ac:dyDescent="0.3">
      <c r="A300" s="4">
        <f t="shared" si="91"/>
        <v>2970</v>
      </c>
      <c r="B300" s="5">
        <v>0</v>
      </c>
      <c r="C300" s="16">
        <f t="shared" si="92"/>
        <v>24936.246296071957</v>
      </c>
      <c r="D300" s="4">
        <f t="shared" si="81"/>
        <v>0</v>
      </c>
      <c r="E300" s="5">
        <f t="shared" si="93"/>
        <v>0.21472403808437879</v>
      </c>
      <c r="F300" s="6">
        <f t="shared" si="97"/>
        <v>1.8498746383496314E-5</v>
      </c>
      <c r="G300" s="15">
        <f t="shared" si="98"/>
        <v>542.74286584883998</v>
      </c>
      <c r="H300" s="11">
        <f t="shared" si="82"/>
        <v>9.6483140364899175E-2</v>
      </c>
      <c r="I300" s="12">
        <f t="shared" si="94"/>
        <v>3.7307236165877775E-5</v>
      </c>
      <c r="J300" s="7">
        <f t="shared" si="83"/>
        <v>1.5331239746900194</v>
      </c>
      <c r="K300" s="8">
        <f>ESI_mass_rate/ESI_Area/'Hydraulic Gradient'!J300</f>
        <v>2.1437390836646548</v>
      </c>
      <c r="L300" s="16">
        <f t="shared" si="95"/>
        <v>24936.250668460434</v>
      </c>
      <c r="M300" s="4">
        <f t="shared" si="84"/>
        <v>0</v>
      </c>
      <c r="N300" s="5">
        <f t="shared" si="85"/>
        <v>0.21470006680386108</v>
      </c>
      <c r="O300" s="6">
        <f t="shared" si="99"/>
        <v>1.587616270204284E-5</v>
      </c>
      <c r="P300" s="15">
        <f t="shared" si="96"/>
        <v>539.20076199006201</v>
      </c>
      <c r="Q300" s="11">
        <f t="shared" si="86"/>
        <v>0</v>
      </c>
      <c r="R300" s="13">
        <f t="shared" si="100"/>
        <v>4.923196888916977E-6</v>
      </c>
      <c r="S300" s="12">
        <f t="shared" si="87"/>
        <v>-6.4478475935972238E-2</v>
      </c>
      <c r="T300" s="9">
        <f t="shared" si="88"/>
        <v>1.533295718426253</v>
      </c>
      <c r="U300" s="9">
        <f>Aly_mass_rate/Aly_Area/'Hydraulic Gradient'!T300</f>
        <v>2.1434989644526112</v>
      </c>
      <c r="V300" s="5">
        <f t="shared" si="89"/>
        <v>-0.30029663864403311</v>
      </c>
      <c r="W300" s="10">
        <f t="shared" si="90"/>
        <v>2.1032380430002338</v>
      </c>
      <c r="X300" s="9"/>
    </row>
    <row r="301" spans="1:24" x14ac:dyDescent="0.3">
      <c r="A301" s="4">
        <f t="shared" si="91"/>
        <v>2980</v>
      </c>
      <c r="B301" s="5">
        <v>0</v>
      </c>
      <c r="C301" s="16">
        <f t="shared" si="92"/>
        <v>24936.031552971745</v>
      </c>
      <c r="D301" s="4">
        <f t="shared" si="81"/>
        <v>0</v>
      </c>
      <c r="E301" s="5">
        <f t="shared" si="93"/>
        <v>0.21472460184422423</v>
      </c>
      <c r="F301" s="6">
        <f t="shared" si="97"/>
        <v>1.8498369928676953E-5</v>
      </c>
      <c r="G301" s="15">
        <f t="shared" si="98"/>
        <v>542.81909882764023</v>
      </c>
      <c r="H301" s="11">
        <f t="shared" si="82"/>
        <v>9.6483647000226935E-2</v>
      </c>
      <c r="I301" s="12">
        <f t="shared" si="94"/>
        <v>3.7306476952871625E-5</v>
      </c>
      <c r="J301" s="7">
        <f t="shared" si="83"/>
        <v>1.533119949562622</v>
      </c>
      <c r="K301" s="8">
        <f>ESI_mass_rate/ESI_Area/'Hydraulic Gradient'!J301</f>
        <v>2.1437447119411122</v>
      </c>
      <c r="L301" s="16">
        <f t="shared" si="95"/>
        <v>24936.035952033853</v>
      </c>
      <c r="M301" s="4">
        <f t="shared" si="84"/>
        <v>0</v>
      </c>
      <c r="N301" s="5">
        <f t="shared" si="85"/>
        <v>0.21470055064200749</v>
      </c>
      <c r="O301" s="6">
        <f t="shared" si="99"/>
        <v>1.5875939177569576E-5</v>
      </c>
      <c r="P301" s="15">
        <f t="shared" si="96"/>
        <v>539.26523436361799</v>
      </c>
      <c r="Q301" s="11">
        <f t="shared" si="86"/>
        <v>0</v>
      </c>
      <c r="R301" s="13">
        <f t="shared" si="100"/>
        <v>4.9230368005918869E-6</v>
      </c>
      <c r="S301" s="12">
        <f t="shared" si="87"/>
        <v>-6.4477296592784811E-2</v>
      </c>
      <c r="T301" s="9">
        <f t="shared" si="88"/>
        <v>1.533292263126117</v>
      </c>
      <c r="U301" s="9">
        <f>Aly_mass_rate/Aly_Area/'Hydraulic Gradient'!T301</f>
        <v>2.143503794863904</v>
      </c>
      <c r="V301" s="5">
        <f t="shared" si="89"/>
        <v>-0.30029046971191575</v>
      </c>
      <c r="W301" s="10">
        <f t="shared" si="90"/>
        <v>2.1032815604732296</v>
      </c>
      <c r="X301" s="9"/>
    </row>
    <row r="302" spans="1:24" x14ac:dyDescent="0.3">
      <c r="A302" s="4">
        <f t="shared" si="91"/>
        <v>2990</v>
      </c>
      <c r="B302" s="5">
        <v>0</v>
      </c>
      <c r="C302" s="16">
        <f t="shared" si="92"/>
        <v>24935.816809308159</v>
      </c>
      <c r="D302" s="4">
        <f t="shared" si="81"/>
        <v>0</v>
      </c>
      <c r="E302" s="5">
        <f t="shared" si="93"/>
        <v>0.21472516559259761</v>
      </c>
      <c r="F302" s="6">
        <f t="shared" si="97"/>
        <v>1.8497993501589068E-5</v>
      </c>
      <c r="G302" s="15">
        <f t="shared" si="98"/>
        <v>542.89532988129758</v>
      </c>
      <c r="H302" s="11">
        <f t="shared" si="82"/>
        <v>9.6484153626575184E-2</v>
      </c>
      <c r="I302" s="12">
        <f t="shared" si="94"/>
        <v>3.7305717795792771E-5</v>
      </c>
      <c r="J302" s="7">
        <f t="shared" si="83"/>
        <v>1.5331159245382624</v>
      </c>
      <c r="K302" s="8">
        <f>ESI_mass_rate/ESI_Area/'Hydraulic Gradient'!J302</f>
        <v>2.143750340103046</v>
      </c>
      <c r="L302" s="16">
        <f t="shared" si="95"/>
        <v>24935.821235123665</v>
      </c>
      <c r="M302" s="4">
        <f t="shared" si="84"/>
        <v>0</v>
      </c>
      <c r="N302" s="5">
        <f t="shared" si="85"/>
        <v>0.21470103447334188</v>
      </c>
      <c r="O302" s="6">
        <f t="shared" si="99"/>
        <v>1.5875715661853624E-5</v>
      </c>
      <c r="P302" s="15">
        <f t="shared" si="96"/>
        <v>539.32970555805571</v>
      </c>
      <c r="Q302" s="11">
        <f t="shared" si="86"/>
        <v>0</v>
      </c>
      <c r="R302" s="13">
        <f t="shared" si="100"/>
        <v>4.9228767225436274E-6</v>
      </c>
      <c r="S302" s="12">
        <f t="shared" si="87"/>
        <v>-6.4476117314483883E-2</v>
      </c>
      <c r="T302" s="9">
        <f t="shared" si="88"/>
        <v>1.5332888078901978</v>
      </c>
      <c r="U302" s="9">
        <f>Aly_mass_rate/Aly_Area/'Hydraulic Gradient'!T302</f>
        <v>2.1435086252071942</v>
      </c>
      <c r="V302" s="5">
        <f t="shared" si="89"/>
        <v>-0.30028430111995852</v>
      </c>
      <c r="W302" s="10">
        <f t="shared" si="90"/>
        <v>2.1033250773460139</v>
      </c>
      <c r="X302" s="9"/>
    </row>
    <row r="303" spans="1:24" x14ac:dyDescent="0.3">
      <c r="A303" s="4">
        <f t="shared" si="91"/>
        <v>3000</v>
      </c>
      <c r="B303" s="5">
        <v>0</v>
      </c>
      <c r="C303" s="16">
        <f t="shared" si="92"/>
        <v>24935.602065081213</v>
      </c>
      <c r="D303" s="4">
        <f t="shared" si="81"/>
        <v>0</v>
      </c>
      <c r="E303" s="5">
        <f t="shared" si="93"/>
        <v>0.2147257293294999</v>
      </c>
      <c r="F303" s="6">
        <f t="shared" si="97"/>
        <v>1.8497617106611314E-5</v>
      </c>
      <c r="G303" s="15">
        <f t="shared" si="98"/>
        <v>542.97155900995551</v>
      </c>
      <c r="H303" s="11">
        <f t="shared" si="82"/>
        <v>9.6484660243944753E-2</v>
      </c>
      <c r="I303" s="12">
        <f t="shared" si="94"/>
        <v>3.7304958703471835E-5</v>
      </c>
      <c r="J303" s="7">
        <f t="shared" si="83"/>
        <v>1.5331118996169328</v>
      </c>
      <c r="K303" s="8">
        <f>ESI_mass_rate/ESI_Area/'Hydraulic Gradient'!J303</f>
        <v>2.1437559681504643</v>
      </c>
      <c r="L303" s="16">
        <f t="shared" si="95"/>
        <v>24935.606517729877</v>
      </c>
      <c r="M303" s="4">
        <f t="shared" si="84"/>
        <v>0</v>
      </c>
      <c r="N303" s="5">
        <f t="shared" si="85"/>
        <v>0.21470151829786502</v>
      </c>
      <c r="O303" s="6">
        <f t="shared" si="99"/>
        <v>1.5875492163652283E-5</v>
      </c>
      <c r="P303" s="15">
        <f t="shared" si="96"/>
        <v>539.39417557344007</v>
      </c>
      <c r="Q303" s="11">
        <f t="shared" si="86"/>
        <v>0</v>
      </c>
      <c r="R303" s="13">
        <f t="shared" si="100"/>
        <v>4.9227166574868628E-6</v>
      </c>
      <c r="S303" s="12">
        <f t="shared" si="87"/>
        <v>-6.4474938101063403E-2</v>
      </c>
      <c r="T303" s="9">
        <f t="shared" si="88"/>
        <v>1.533285352718492</v>
      </c>
      <c r="U303" s="9">
        <f>Aly_mass_rate/Aly_Area/'Hydraulic Gradient'!T303</f>
        <v>2.1435134554824851</v>
      </c>
      <c r="V303" s="5">
        <f t="shared" si="89"/>
        <v>-0.30027813286813027</v>
      </c>
      <c r="W303" s="10">
        <f t="shared" si="90"/>
        <v>2.1033685936186219</v>
      </c>
      <c r="X303" s="9"/>
    </row>
    <row r="304" spans="1:24" x14ac:dyDescent="0.3">
      <c r="A304" s="4">
        <f t="shared" si="91"/>
        <v>3010</v>
      </c>
      <c r="B304" s="5">
        <v>0</v>
      </c>
      <c r="C304" s="16">
        <f t="shared" si="92"/>
        <v>24935.387320290916</v>
      </c>
      <c r="D304" s="4">
        <f t="shared" si="81"/>
        <v>0</v>
      </c>
      <c r="E304" s="5">
        <f t="shared" si="93"/>
        <v>0.2147262930549319</v>
      </c>
      <c r="F304" s="6">
        <f t="shared" si="97"/>
        <v>1.8497240737905487E-5</v>
      </c>
      <c r="G304" s="15">
        <f t="shared" si="98"/>
        <v>543.04778621376374</v>
      </c>
      <c r="H304" s="11">
        <f t="shared" si="82"/>
        <v>9.6485166852336282E-2</v>
      </c>
      <c r="I304" s="12">
        <f t="shared" si="94"/>
        <v>3.7304199664134646E-5</v>
      </c>
      <c r="J304" s="7">
        <f t="shared" si="83"/>
        <v>1.5331078747986255</v>
      </c>
      <c r="K304" s="8">
        <f>ESI_mass_rate/ESI_Area/'Hydraulic Gradient'!J304</f>
        <v>2.1437615960833769</v>
      </c>
      <c r="L304" s="16">
        <f t="shared" si="95"/>
        <v>24935.391799852492</v>
      </c>
      <c r="M304" s="4">
        <f t="shared" si="84"/>
        <v>0</v>
      </c>
      <c r="N304" s="5">
        <f t="shared" si="85"/>
        <v>0.21470200211557705</v>
      </c>
      <c r="O304" s="6">
        <f t="shared" si="99"/>
        <v>1.587526867566781E-5</v>
      </c>
      <c r="P304" s="15">
        <f t="shared" si="96"/>
        <v>539.45864440983701</v>
      </c>
      <c r="Q304" s="11">
        <f t="shared" si="86"/>
        <v>0</v>
      </c>
      <c r="R304" s="13">
        <f t="shared" si="100"/>
        <v>4.9225566031577619E-6</v>
      </c>
      <c r="S304" s="12">
        <f t="shared" si="87"/>
        <v>-6.4473758953609642E-2</v>
      </c>
      <c r="T304" s="9">
        <f t="shared" si="88"/>
        <v>1.5332818976109959</v>
      </c>
      <c r="U304" s="9">
        <f>Aly_mass_rate/Aly_Area/'Hydraulic Gradient'!T304</f>
        <v>2.1435182856897805</v>
      </c>
      <c r="V304" s="5">
        <f t="shared" si="89"/>
        <v>-0.30027196495639963</v>
      </c>
      <c r="W304" s="10">
        <f t="shared" si="90"/>
        <v>2.1034121092910874</v>
      </c>
      <c r="X304" s="9"/>
    </row>
    <row r="305" spans="1:24" x14ac:dyDescent="0.3">
      <c r="A305" s="4">
        <f t="shared" si="91"/>
        <v>3020</v>
      </c>
      <c r="B305" s="5">
        <v>0</v>
      </c>
      <c r="C305" s="16">
        <f t="shared" si="92"/>
        <v>24935.172574937285</v>
      </c>
      <c r="D305" s="4">
        <f t="shared" si="81"/>
        <v>0</v>
      </c>
      <c r="E305" s="5">
        <f t="shared" si="93"/>
        <v>0.21472685676889464</v>
      </c>
      <c r="F305" s="6">
        <f t="shared" si="97"/>
        <v>1.8496864401309791E-5</v>
      </c>
      <c r="G305" s="15">
        <f t="shared" si="98"/>
        <v>543.12401149286575</v>
      </c>
      <c r="H305" s="11">
        <f t="shared" si="82"/>
        <v>9.6485673451750506E-2</v>
      </c>
      <c r="I305" s="12">
        <f t="shared" si="94"/>
        <v>3.7303440689555389E-5</v>
      </c>
      <c r="J305" s="7">
        <f t="shared" si="83"/>
        <v>1.5331038500833327</v>
      </c>
      <c r="K305" s="8">
        <f>ESI_mass_rate/ESI_Area/'Hydraulic Gradient'!J305</f>
        <v>2.1437672239017922</v>
      </c>
      <c r="L305" s="16">
        <f t="shared" si="95"/>
        <v>24935.177081491522</v>
      </c>
      <c r="M305" s="4">
        <f t="shared" si="84"/>
        <v>0</v>
      </c>
      <c r="N305" s="5">
        <f t="shared" si="85"/>
        <v>0.21470248592647842</v>
      </c>
      <c r="O305" s="6">
        <f t="shared" si="99"/>
        <v>1.5875045200819297E-5</v>
      </c>
      <c r="P305" s="15">
        <f t="shared" si="96"/>
        <v>539.52311206731042</v>
      </c>
      <c r="Q305" s="11">
        <f t="shared" si="86"/>
        <v>0</v>
      </c>
      <c r="R305" s="13">
        <f t="shared" si="100"/>
        <v>4.9223965604606029E-6</v>
      </c>
      <c r="S305" s="12">
        <f t="shared" si="87"/>
        <v>-6.447257986993174E-2</v>
      </c>
      <c r="T305" s="9">
        <f t="shared" si="88"/>
        <v>1.533278442567706</v>
      </c>
      <c r="U305" s="9">
        <f>Aly_mass_rate/Aly_Area/'Hydraulic Gradient'!T305</f>
        <v>2.1435231158290851</v>
      </c>
      <c r="V305" s="5">
        <f t="shared" si="89"/>
        <v>-0.30026579738473541</v>
      </c>
      <c r="W305" s="10">
        <f t="shared" si="90"/>
        <v>2.1034556243634457</v>
      </c>
      <c r="X305" s="9"/>
    </row>
    <row r="306" spans="1:24" x14ac:dyDescent="0.3">
      <c r="A306" s="4">
        <f t="shared" si="91"/>
        <v>3030</v>
      </c>
      <c r="B306" s="5">
        <v>0</v>
      </c>
      <c r="C306" s="16">
        <f t="shared" si="92"/>
        <v>24934.957829020324</v>
      </c>
      <c r="D306" s="4">
        <f t="shared" si="81"/>
        <v>0</v>
      </c>
      <c r="E306" s="5">
        <f t="shared" si="93"/>
        <v>0.21472742047138887</v>
      </c>
      <c r="F306" s="6">
        <f t="shared" si="97"/>
        <v>1.8496488092445581E-5</v>
      </c>
      <c r="G306" s="15">
        <f t="shared" si="98"/>
        <v>543.20023484740966</v>
      </c>
      <c r="H306" s="11">
        <f t="shared" si="82"/>
        <v>9.6486180042188202E-2</v>
      </c>
      <c r="I306" s="12">
        <f t="shared" si="94"/>
        <v>3.7302681770903407E-5</v>
      </c>
      <c r="J306" s="7">
        <f t="shared" si="83"/>
        <v>1.5330998254710466</v>
      </c>
      <c r="K306" s="8">
        <f>ESI_mass_rate/ESI_Area/'Hydraulic Gradient'!J306</f>
        <v>2.1437728516057191</v>
      </c>
      <c r="L306" s="16">
        <f t="shared" si="95"/>
        <v>24934.962362646969</v>
      </c>
      <c r="M306" s="4">
        <f t="shared" si="84"/>
        <v>0</v>
      </c>
      <c r="N306" s="5">
        <f t="shared" si="85"/>
        <v>0.2147029697305696</v>
      </c>
      <c r="O306" s="6">
        <f t="shared" si="99"/>
        <v>1.58748217405663E-5</v>
      </c>
      <c r="P306" s="15">
        <f t="shared" si="96"/>
        <v>539.58757854592614</v>
      </c>
      <c r="Q306" s="11">
        <f t="shared" si="86"/>
        <v>0</v>
      </c>
      <c r="R306" s="13">
        <f t="shared" si="100"/>
        <v>4.9222365298470481E-6</v>
      </c>
      <c r="S306" s="12">
        <f t="shared" si="87"/>
        <v>-6.447140085220833E-2</v>
      </c>
      <c r="T306" s="9">
        <f t="shared" si="88"/>
        <v>1.5332749875886187</v>
      </c>
      <c r="U306" s="9">
        <f>Aly_mass_rate/Aly_Area/'Hydraulic Gradient'!T306</f>
        <v>2.1435279459004017</v>
      </c>
      <c r="V306" s="5">
        <f t="shared" si="89"/>
        <v>-0.30025963015310625</v>
      </c>
      <c r="W306" s="10">
        <f t="shared" si="90"/>
        <v>2.1034991388357298</v>
      </c>
      <c r="X306" s="9"/>
    </row>
    <row r="307" spans="1:24" x14ac:dyDescent="0.3">
      <c r="A307" s="4">
        <f t="shared" si="91"/>
        <v>3040</v>
      </c>
      <c r="B307" s="5">
        <v>0</v>
      </c>
      <c r="C307" s="16">
        <f t="shared" si="92"/>
        <v>24934.743082540048</v>
      </c>
      <c r="D307" s="4">
        <f t="shared" si="81"/>
        <v>0</v>
      </c>
      <c r="E307" s="5">
        <f t="shared" si="93"/>
        <v>0.21472798416241556</v>
      </c>
      <c r="F307" s="6">
        <f t="shared" si="97"/>
        <v>1.8496111812772397E-5</v>
      </c>
      <c r="G307" s="15">
        <f t="shared" si="98"/>
        <v>543.2764562775418</v>
      </c>
      <c r="H307" s="11">
        <f t="shared" si="82"/>
        <v>9.6486686623649995E-2</v>
      </c>
      <c r="I307" s="12">
        <f t="shared" si="94"/>
        <v>3.7301922911122268E-5</v>
      </c>
      <c r="J307" s="7">
        <f t="shared" si="83"/>
        <v>1.533095800961759</v>
      </c>
      <c r="K307" s="8">
        <f>ESI_mass_rate/ESI_Area/'Hydraulic Gradient'!J307</f>
        <v>2.1437784791951668</v>
      </c>
      <c r="L307" s="16">
        <f t="shared" si="95"/>
        <v>24934.747643318846</v>
      </c>
      <c r="M307" s="4">
        <f t="shared" si="84"/>
        <v>0</v>
      </c>
      <c r="N307" s="5">
        <f t="shared" si="85"/>
        <v>0.21470345352785078</v>
      </c>
      <c r="O307" s="6">
        <f t="shared" si="99"/>
        <v>1.5874598290530166E-5</v>
      </c>
      <c r="P307" s="15">
        <f t="shared" si="96"/>
        <v>539.65204384574781</v>
      </c>
      <c r="Q307" s="11">
        <f t="shared" si="86"/>
        <v>0</v>
      </c>
      <c r="R307" s="13">
        <f t="shared" si="100"/>
        <v>4.9220765099585305E-6</v>
      </c>
      <c r="S307" s="12">
        <f t="shared" si="87"/>
        <v>-6.4470221898248706E-2</v>
      </c>
      <c r="T307" s="9">
        <f t="shared" si="88"/>
        <v>1.5332715326737307</v>
      </c>
      <c r="U307" s="9">
        <f>Aly_mass_rate/Aly_Area/'Hydraulic Gradient'!T307</f>
        <v>2.1435327759037346</v>
      </c>
      <c r="V307" s="5">
        <f t="shared" si="89"/>
        <v>-0.30025346326148117</v>
      </c>
      <c r="W307" s="10">
        <f t="shared" si="90"/>
        <v>2.1035426527079752</v>
      </c>
      <c r="X307" s="9"/>
    </row>
    <row r="308" spans="1:24" x14ac:dyDescent="0.3">
      <c r="A308" s="4">
        <f t="shared" si="91"/>
        <v>3050</v>
      </c>
      <c r="B308" s="5">
        <v>0</v>
      </c>
      <c r="C308" s="16">
        <f t="shared" si="92"/>
        <v>24934.52833549647</v>
      </c>
      <c r="D308" s="4">
        <f t="shared" si="81"/>
        <v>0</v>
      </c>
      <c r="E308" s="5">
        <f t="shared" si="93"/>
        <v>0.21472854784197556</v>
      </c>
      <c r="F308" s="6">
        <f t="shared" si="97"/>
        <v>1.8495735563749794E-5</v>
      </c>
      <c r="G308" s="15">
        <f t="shared" si="98"/>
        <v>543.35267578340722</v>
      </c>
      <c r="H308" s="11">
        <f t="shared" si="82"/>
        <v>9.6487193196136703E-2</v>
      </c>
      <c r="I308" s="12">
        <f t="shared" si="94"/>
        <v>3.7301164113155507E-5</v>
      </c>
      <c r="J308" s="7">
        <f t="shared" si="83"/>
        <v>1.5330917765554624</v>
      </c>
      <c r="K308" s="8">
        <f>ESI_mass_rate/ESI_Area/'Hydraulic Gradient'!J308</f>
        <v>2.143784106670144</v>
      </c>
      <c r="L308" s="16">
        <f t="shared" si="95"/>
        <v>24934.532923507151</v>
      </c>
      <c r="M308" s="4">
        <f t="shared" si="84"/>
        <v>0</v>
      </c>
      <c r="N308" s="5">
        <f t="shared" si="85"/>
        <v>0.21470393731832249</v>
      </c>
      <c r="O308" s="6">
        <f t="shared" si="99"/>
        <v>1.5874374853629993E-5</v>
      </c>
      <c r="P308" s="15">
        <f t="shared" si="96"/>
        <v>539.71650796684264</v>
      </c>
      <c r="Q308" s="11">
        <f t="shared" si="86"/>
        <v>0</v>
      </c>
      <c r="R308" s="13">
        <f t="shared" si="100"/>
        <v>4.9219165016992857E-6</v>
      </c>
      <c r="S308" s="12">
        <f t="shared" si="87"/>
        <v>-6.4469043011323654E-2</v>
      </c>
      <c r="T308" s="9">
        <f t="shared" si="88"/>
        <v>1.5332680778230383</v>
      </c>
      <c r="U308" s="9">
        <f>Aly_mass_rate/Aly_Area/'Hydraulic Gradient'!T308</f>
        <v>2.1435376058390876</v>
      </c>
      <c r="V308" s="5">
        <f t="shared" si="89"/>
        <v>-0.30024729670982864</v>
      </c>
      <c r="W308" s="10">
        <f t="shared" si="90"/>
        <v>2.1035861659802149</v>
      </c>
      <c r="X308" s="9"/>
    </row>
    <row r="309" spans="1:24" x14ac:dyDescent="0.3">
      <c r="A309" s="4">
        <f t="shared" si="91"/>
        <v>3060</v>
      </c>
      <c r="B309" s="5">
        <v>0</v>
      </c>
      <c r="C309" s="16">
        <f t="shared" si="92"/>
        <v>24934.313587889599</v>
      </c>
      <c r="D309" s="4">
        <f t="shared" si="81"/>
        <v>0</v>
      </c>
      <c r="E309" s="5">
        <f t="shared" si="93"/>
        <v>0.21472911151006985</v>
      </c>
      <c r="F309" s="6">
        <f t="shared" si="97"/>
        <v>1.849535934245867E-5</v>
      </c>
      <c r="G309" s="15">
        <f t="shared" si="98"/>
        <v>543.42889336515407</v>
      </c>
      <c r="H309" s="11">
        <f t="shared" si="82"/>
        <v>9.6487699759648979E-2</v>
      </c>
      <c r="I309" s="12">
        <f t="shared" si="94"/>
        <v>3.7300405371116034E-5</v>
      </c>
      <c r="J309" s="7">
        <f t="shared" si="83"/>
        <v>1.5330877522521487</v>
      </c>
      <c r="K309" s="8">
        <f>ESI_mass_rate/ESI_Area/'Hydraulic Gradient'!J309</f>
        <v>2.1437897340306598</v>
      </c>
      <c r="L309" s="16">
        <f t="shared" si="95"/>
        <v>24934.318203211897</v>
      </c>
      <c r="M309" s="4">
        <f t="shared" si="84"/>
        <v>0</v>
      </c>
      <c r="N309" s="5">
        <f t="shared" si="85"/>
        <v>0.21470442110198512</v>
      </c>
      <c r="O309" s="6">
        <f t="shared" si="99"/>
        <v>1.5874151429865782E-5</v>
      </c>
      <c r="P309" s="15">
        <f t="shared" si="96"/>
        <v>539.78097090927429</v>
      </c>
      <c r="Q309" s="11">
        <f t="shared" si="86"/>
        <v>0</v>
      </c>
      <c r="R309" s="13">
        <f t="shared" si="100"/>
        <v>4.921756505068415E-6</v>
      </c>
      <c r="S309" s="12">
        <f t="shared" si="87"/>
        <v>-6.4467864188150217E-2</v>
      </c>
      <c r="T309" s="9">
        <f t="shared" si="88"/>
        <v>1.5332646230365383</v>
      </c>
      <c r="U309" s="9">
        <f>Aly_mass_rate/Aly_Area/'Hydraulic Gradient'!T309</f>
        <v>2.1435424357064647</v>
      </c>
      <c r="V309" s="5">
        <f t="shared" si="89"/>
        <v>-0.30024113049811768</v>
      </c>
      <c r="W309" s="10">
        <f t="shared" si="90"/>
        <v>2.1036296786524855</v>
      </c>
      <c r="X309" s="9"/>
    </row>
    <row r="310" spans="1:24" x14ac:dyDescent="0.3">
      <c r="A310" s="4">
        <f t="shared" si="91"/>
        <v>3070</v>
      </c>
      <c r="B310" s="5">
        <v>0</v>
      </c>
      <c r="C310" s="16">
        <f t="shared" si="92"/>
        <v>24934.098839719449</v>
      </c>
      <c r="D310" s="4">
        <f t="shared" si="81"/>
        <v>0</v>
      </c>
      <c r="E310" s="5">
        <f t="shared" si="93"/>
        <v>0.21472967516669925</v>
      </c>
      <c r="F310" s="6">
        <f t="shared" si="97"/>
        <v>1.8494983151818125E-5</v>
      </c>
      <c r="G310" s="15">
        <f t="shared" si="98"/>
        <v>543.50510902292706</v>
      </c>
      <c r="H310" s="11">
        <f t="shared" si="82"/>
        <v>9.6488206314187627E-2</v>
      </c>
      <c r="I310" s="12">
        <f t="shared" si="94"/>
        <v>3.7299646690890952E-5</v>
      </c>
      <c r="J310" s="7">
        <f t="shared" si="83"/>
        <v>1.5330837280518104</v>
      </c>
      <c r="K310" s="8">
        <f>ESI_mass_rate/ESI_Area/'Hydraulic Gradient'!J310</f>
        <v>2.1437953612767227</v>
      </c>
      <c r="L310" s="16">
        <f t="shared" si="95"/>
        <v>24934.103482433089</v>
      </c>
      <c r="M310" s="4">
        <f t="shared" si="84"/>
        <v>0</v>
      </c>
      <c r="N310" s="5">
        <f t="shared" si="85"/>
        <v>0.21470490487883909</v>
      </c>
      <c r="O310" s="6">
        <f t="shared" si="99"/>
        <v>1.5873928019237532E-5</v>
      </c>
      <c r="P310" s="15">
        <f t="shared" si="96"/>
        <v>539.84543267310755</v>
      </c>
      <c r="Q310" s="11">
        <f t="shared" si="86"/>
        <v>0</v>
      </c>
      <c r="R310" s="13">
        <f t="shared" si="100"/>
        <v>4.9215965200650264E-6</v>
      </c>
      <c r="S310" s="12">
        <f t="shared" si="87"/>
        <v>-6.4466685429814555E-2</v>
      </c>
      <c r="T310" s="9">
        <f t="shared" si="88"/>
        <v>1.5332611683142268</v>
      </c>
      <c r="U310" s="9">
        <f>Aly_mass_rate/Aly_Area/'Hydraulic Gradient'!T310</f>
        <v>2.1435472655058696</v>
      </c>
      <c r="V310" s="5">
        <f t="shared" si="89"/>
        <v>-0.30023496462631671</v>
      </c>
      <c r="W310" s="10">
        <f t="shared" si="90"/>
        <v>2.1036731907248196</v>
      </c>
      <c r="X310" s="9"/>
    </row>
    <row r="311" spans="1:24" x14ac:dyDescent="0.3">
      <c r="A311" s="4">
        <f t="shared" si="91"/>
        <v>3080</v>
      </c>
      <c r="B311" s="5">
        <v>0</v>
      </c>
      <c r="C311" s="16">
        <f t="shared" si="92"/>
        <v>24933.88409098603</v>
      </c>
      <c r="D311" s="4">
        <f t="shared" si="81"/>
        <v>0</v>
      </c>
      <c r="E311" s="5">
        <f t="shared" si="93"/>
        <v>0.21473023881186457</v>
      </c>
      <c r="F311" s="6">
        <f t="shared" si="97"/>
        <v>1.8494606988909059E-5</v>
      </c>
      <c r="G311" s="15">
        <f t="shared" si="98"/>
        <v>543.58132275687433</v>
      </c>
      <c r="H311" s="11">
        <f t="shared" si="82"/>
        <v>9.6488712859753245E-2</v>
      </c>
      <c r="I311" s="12">
        <f t="shared" si="94"/>
        <v>3.7298888066593151E-5</v>
      </c>
      <c r="J311" s="7">
        <f t="shared" si="83"/>
        <v>1.5330797039544395</v>
      </c>
      <c r="K311" s="8">
        <f>ESI_mass_rate/ESI_Area/'Hydraulic Gradient'!J311</f>
        <v>2.143800988408342</v>
      </c>
      <c r="L311" s="16">
        <f t="shared" si="95"/>
        <v>24933.888761170736</v>
      </c>
      <c r="M311" s="4">
        <f t="shared" si="84"/>
        <v>0</v>
      </c>
      <c r="N311" s="5">
        <f t="shared" si="85"/>
        <v>0.21470538864888458</v>
      </c>
      <c r="O311" s="6">
        <f t="shared" si="99"/>
        <v>1.5873704620285705E-5</v>
      </c>
      <c r="P311" s="15">
        <f t="shared" si="96"/>
        <v>539.90989325840724</v>
      </c>
      <c r="Q311" s="11">
        <f t="shared" si="86"/>
        <v>0</v>
      </c>
      <c r="R311" s="13">
        <f t="shared" si="100"/>
        <v>4.9214365462357032E-6</v>
      </c>
      <c r="S311" s="12">
        <f t="shared" si="87"/>
        <v>-6.4465506736310643E-2</v>
      </c>
      <c r="T311" s="9">
        <f t="shared" si="88"/>
        <v>1.5332577136561003</v>
      </c>
      <c r="U311" s="9">
        <f>Aly_mass_rate/Aly_Area/'Hydraulic Gradient'!T311</f>
        <v>2.1435520952373062</v>
      </c>
      <c r="V311" s="5">
        <f t="shared" si="89"/>
        <v>-0.30022879909439476</v>
      </c>
      <c r="W311" s="10">
        <f t="shared" si="90"/>
        <v>2.1037167021972523</v>
      </c>
      <c r="X311" s="9"/>
    </row>
    <row r="312" spans="1:24" x14ac:dyDescent="0.3">
      <c r="A312" s="4">
        <f t="shared" si="91"/>
        <v>3090</v>
      </c>
      <c r="B312" s="5">
        <v>0</v>
      </c>
      <c r="C312" s="16">
        <f t="shared" si="92"/>
        <v>24933.669341689354</v>
      </c>
      <c r="D312" s="4">
        <f t="shared" si="81"/>
        <v>0</v>
      </c>
      <c r="E312" s="5">
        <f t="shared" si="93"/>
        <v>0.21473080244556692</v>
      </c>
      <c r="F312" s="6">
        <f t="shared" si="97"/>
        <v>1.8494230856650575E-5</v>
      </c>
      <c r="G312" s="15">
        <f t="shared" si="98"/>
        <v>543.6575345671406</v>
      </c>
      <c r="H312" s="11">
        <f t="shared" si="82"/>
        <v>9.6489219396346651E-2</v>
      </c>
      <c r="I312" s="12">
        <f t="shared" si="94"/>
        <v>3.7298129504109728E-5</v>
      </c>
      <c r="J312" s="7">
        <f t="shared" si="83"/>
        <v>1.5330756799600282</v>
      </c>
      <c r="K312" s="8">
        <f>ESI_mass_rate/ESI_Area/'Hydraulic Gradient'!J312</f>
        <v>2.1438066154255262</v>
      </c>
      <c r="L312" s="16">
        <f t="shared" si="95"/>
        <v>24933.674039424845</v>
      </c>
      <c r="M312" s="4">
        <f t="shared" si="84"/>
        <v>0</v>
      </c>
      <c r="N312" s="5">
        <f t="shared" si="85"/>
        <v>0.21470587241212219</v>
      </c>
      <c r="O312" s="6">
        <f t="shared" si="99"/>
        <v>1.5873481234469831E-5</v>
      </c>
      <c r="P312" s="15">
        <f t="shared" si="96"/>
        <v>539.97435266523826</v>
      </c>
      <c r="Q312" s="11">
        <f t="shared" si="86"/>
        <v>0</v>
      </c>
      <c r="R312" s="13">
        <f t="shared" si="100"/>
        <v>4.9212765840320852E-6</v>
      </c>
      <c r="S312" s="12">
        <f t="shared" si="87"/>
        <v>-6.446432810763239E-2</v>
      </c>
      <c r="T312" s="9">
        <f t="shared" si="88"/>
        <v>1.5332542590621552</v>
      </c>
      <c r="U312" s="9">
        <f>Aly_mass_rate/Aly_Area/'Hydraulic Gradient'!T312</f>
        <v>2.1435569249007789</v>
      </c>
      <c r="V312" s="5">
        <f t="shared" si="89"/>
        <v>-0.30022263390232057</v>
      </c>
      <c r="W312" s="10">
        <f t="shared" si="90"/>
        <v>2.1037602130698172</v>
      </c>
      <c r="X312" s="9"/>
    </row>
    <row r="313" spans="1:24" x14ac:dyDescent="0.3">
      <c r="A313" s="4">
        <f t="shared" si="91"/>
        <v>3100</v>
      </c>
      <c r="B313" s="5">
        <v>0</v>
      </c>
      <c r="C313" s="16">
        <f t="shared" si="92"/>
        <v>24933.454591829432</v>
      </c>
      <c r="D313" s="4">
        <f t="shared" si="81"/>
        <v>0</v>
      </c>
      <c r="E313" s="5">
        <f t="shared" si="93"/>
        <v>0.21473136606780693</v>
      </c>
      <c r="F313" s="6">
        <f t="shared" si="97"/>
        <v>1.849385475212357E-5</v>
      </c>
      <c r="G313" s="15">
        <f t="shared" si="98"/>
        <v>543.7337444538739</v>
      </c>
      <c r="H313" s="11">
        <f t="shared" si="82"/>
        <v>9.6489725923968497E-2</v>
      </c>
      <c r="I313" s="12">
        <f t="shared" si="94"/>
        <v>3.7297370997553593E-5</v>
      </c>
      <c r="J313" s="7">
        <f t="shared" si="83"/>
        <v>1.5330716560685687</v>
      </c>
      <c r="K313" s="8">
        <f>ESI_mass_rate/ESI_Area/'Hydraulic Gradient'!J313</f>
        <v>2.143812242328285</v>
      </c>
      <c r="L313" s="16">
        <f t="shared" si="95"/>
        <v>24933.459317195418</v>
      </c>
      <c r="M313" s="4">
        <f t="shared" si="84"/>
        <v>0</v>
      </c>
      <c r="N313" s="5">
        <f t="shared" si="85"/>
        <v>0.21470635616855235</v>
      </c>
      <c r="O313" s="6">
        <f t="shared" si="99"/>
        <v>1.5873257863249473E-5</v>
      </c>
      <c r="P313" s="15">
        <f t="shared" si="96"/>
        <v>540.03881089366644</v>
      </c>
      <c r="Q313" s="11">
        <f t="shared" si="86"/>
        <v>0</v>
      </c>
      <c r="R313" s="13">
        <f t="shared" si="100"/>
        <v>4.9211166339057745E-6</v>
      </c>
      <c r="S313" s="12">
        <f t="shared" si="87"/>
        <v>-6.4463149544865928E-2</v>
      </c>
      <c r="T313" s="9">
        <f t="shared" si="88"/>
        <v>1.533250804532388</v>
      </c>
      <c r="U313" s="9">
        <f>Aly_mass_rate/Aly_Area/'Hydraulic Gradient'!T313</f>
        <v>2.1435617544962913</v>
      </c>
      <c r="V313" s="5">
        <f t="shared" si="89"/>
        <v>-0.30021646905006294</v>
      </c>
      <c r="W313" s="10">
        <f t="shared" si="90"/>
        <v>2.1038037233425491</v>
      </c>
      <c r="X313" s="9"/>
    </row>
    <row r="314" spans="1:24" x14ac:dyDescent="0.3">
      <c r="A314" s="4">
        <f t="shared" si="91"/>
        <v>3110</v>
      </c>
      <c r="B314" s="5">
        <v>0</v>
      </c>
      <c r="C314" s="16">
        <f t="shared" si="92"/>
        <v>24933.239841406274</v>
      </c>
      <c r="D314" s="4">
        <f t="shared" si="81"/>
        <v>0</v>
      </c>
      <c r="E314" s="5">
        <f t="shared" si="93"/>
        <v>0.21473192967858579</v>
      </c>
      <c r="F314" s="6">
        <f t="shared" si="97"/>
        <v>1.8493478679706696E-5</v>
      </c>
      <c r="G314" s="15">
        <f t="shared" si="98"/>
        <v>543.80995241721735</v>
      </c>
      <c r="H314" s="11">
        <f t="shared" si="82"/>
        <v>9.6490232442619603E-2</v>
      </c>
      <c r="I314" s="12">
        <f t="shared" si="94"/>
        <v>3.729661255575539E-5</v>
      </c>
      <c r="J314" s="7">
        <f t="shared" si="83"/>
        <v>1.5330676322800529</v>
      </c>
      <c r="K314" s="8">
        <f>ESI_mass_rate/ESI_Area/'Hydraulic Gradient'!J314</f>
        <v>2.143817869116627</v>
      </c>
      <c r="L314" s="16">
        <f t="shared" si="95"/>
        <v>24933.244594482465</v>
      </c>
      <c r="M314" s="4">
        <f t="shared" si="84"/>
        <v>0</v>
      </c>
      <c r="N314" s="5">
        <f t="shared" si="85"/>
        <v>0.2147068399181753</v>
      </c>
      <c r="O314" s="6">
        <f t="shared" si="99"/>
        <v>1.5873034503705532E-5</v>
      </c>
      <c r="P314" s="15">
        <f t="shared" si="96"/>
        <v>540.10326794375669</v>
      </c>
      <c r="Q314" s="11">
        <f t="shared" si="86"/>
        <v>0</v>
      </c>
      <c r="R314" s="13">
        <f t="shared" si="100"/>
        <v>4.9209566949508731E-6</v>
      </c>
      <c r="S314" s="12">
        <f t="shared" si="87"/>
        <v>-6.4461971046912925E-2</v>
      </c>
      <c r="T314" s="9">
        <f t="shared" si="88"/>
        <v>1.5332473500667954</v>
      </c>
      <c r="U314" s="9">
        <f>Aly_mass_rate/Aly_Area/'Hydraulic Gradient'!T314</f>
        <v>2.1435665840238469</v>
      </c>
      <c r="V314" s="5">
        <f t="shared" si="89"/>
        <v>-0.30021030453759068</v>
      </c>
      <c r="W314" s="10">
        <f t="shared" si="90"/>
        <v>2.1038472330154825</v>
      </c>
      <c r="X314" s="9"/>
    </row>
    <row r="315" spans="1:24" x14ac:dyDescent="0.3">
      <c r="A315" s="4">
        <f t="shared" si="91"/>
        <v>3120</v>
      </c>
      <c r="B315" s="5">
        <v>0</v>
      </c>
      <c r="C315" s="16">
        <f t="shared" si="92"/>
        <v>24933.025090419895</v>
      </c>
      <c r="D315" s="4">
        <f t="shared" si="81"/>
        <v>0</v>
      </c>
      <c r="E315" s="5">
        <f t="shared" si="93"/>
        <v>0.21473249327790417</v>
      </c>
      <c r="F315" s="6">
        <f t="shared" si="97"/>
        <v>1.8493102635021305E-5</v>
      </c>
      <c r="G315" s="15">
        <f t="shared" si="98"/>
        <v>543.88615845731874</v>
      </c>
      <c r="H315" s="11">
        <f t="shared" si="82"/>
        <v>9.6490738952300634E-2</v>
      </c>
      <c r="I315" s="12">
        <f t="shared" si="94"/>
        <v>3.7295854169884476E-5</v>
      </c>
      <c r="J315" s="7">
        <f t="shared" si="83"/>
        <v>1.5330636085944733</v>
      </c>
      <c r="K315" s="8">
        <f>ESI_mass_rate/ESI_Area/'Hydraulic Gradient'!J315</f>
        <v>2.1438234957905609</v>
      </c>
      <c r="L315" s="16">
        <f t="shared" si="95"/>
        <v>24933.029871285995</v>
      </c>
      <c r="M315" s="4">
        <f t="shared" si="84"/>
        <v>0</v>
      </c>
      <c r="N315" s="5">
        <f t="shared" si="85"/>
        <v>0.21470732366099154</v>
      </c>
      <c r="O315" s="6">
        <f t="shared" si="99"/>
        <v>1.5872811155838001E-5</v>
      </c>
      <c r="P315" s="15">
        <f t="shared" si="96"/>
        <v>540.16772381557257</v>
      </c>
      <c r="Q315" s="11">
        <f t="shared" si="86"/>
        <v>0</v>
      </c>
      <c r="R315" s="13">
        <f t="shared" si="100"/>
        <v>4.9207967671665082E-6</v>
      </c>
      <c r="S315" s="12">
        <f t="shared" si="87"/>
        <v>-6.4460792612675191E-2</v>
      </c>
      <c r="T315" s="9">
        <f t="shared" si="88"/>
        <v>1.5332438956653738</v>
      </c>
      <c r="U315" s="9">
        <f>Aly_mass_rate/Aly_Area/'Hydraulic Gradient'!T315</f>
        <v>2.1435714134834494</v>
      </c>
      <c r="V315" s="5">
        <f t="shared" si="89"/>
        <v>-0.30020414036487253</v>
      </c>
      <c r="W315" s="10">
        <f t="shared" si="90"/>
        <v>2.1038907420886517</v>
      </c>
      <c r="X315" s="9"/>
    </row>
    <row r="316" spans="1:24" x14ac:dyDescent="0.3">
      <c r="A316" s="4">
        <f t="shared" si="91"/>
        <v>3130</v>
      </c>
      <c r="B316" s="5">
        <v>0</v>
      </c>
      <c r="C316" s="16">
        <f t="shared" si="92"/>
        <v>24932.810338870302</v>
      </c>
      <c r="D316" s="4">
        <f t="shared" si="81"/>
        <v>0</v>
      </c>
      <c r="E316" s="5">
        <f t="shared" si="93"/>
        <v>0.21473305686576308</v>
      </c>
      <c r="F316" s="6">
        <f t="shared" si="97"/>
        <v>1.8492726619526939E-5</v>
      </c>
      <c r="G316" s="15">
        <f t="shared" si="98"/>
        <v>543.96236257432452</v>
      </c>
      <c r="H316" s="11">
        <f t="shared" si="82"/>
        <v>9.6491245453012298E-2</v>
      </c>
      <c r="I316" s="12">
        <f t="shared" si="94"/>
        <v>3.7295095842884384E-5</v>
      </c>
      <c r="J316" s="7">
        <f t="shared" si="83"/>
        <v>1.5330595850118223</v>
      </c>
      <c r="K316" s="8">
        <f>ESI_mass_rate/ESI_Area/'Hydraulic Gradient'!J316</f>
        <v>2.1438291223500947</v>
      </c>
      <c r="L316" s="16">
        <f t="shared" si="95"/>
        <v>24932.815147606008</v>
      </c>
      <c r="M316" s="4">
        <f t="shared" si="84"/>
        <v>0</v>
      </c>
      <c r="N316" s="5">
        <f t="shared" si="85"/>
        <v>0.21470780739700127</v>
      </c>
      <c r="O316" s="6">
        <f t="shared" si="99"/>
        <v>1.587258781964688E-5</v>
      </c>
      <c r="P316" s="15">
        <f t="shared" si="96"/>
        <v>540.23217850918115</v>
      </c>
      <c r="Q316" s="11">
        <f t="shared" si="86"/>
        <v>0</v>
      </c>
      <c r="R316" s="13">
        <f t="shared" si="100"/>
        <v>4.9206368505518094E-6</v>
      </c>
      <c r="S316" s="12">
        <f t="shared" si="87"/>
        <v>-6.4459614245423028E-2</v>
      </c>
      <c r="T316" s="9">
        <f t="shared" si="88"/>
        <v>1.5332404413281195</v>
      </c>
      <c r="U316" s="9">
        <f>Aly_mass_rate/Aly_Area/'Hydraulic Gradient'!T316</f>
        <v>2.1435762428751031</v>
      </c>
      <c r="V316" s="5">
        <f t="shared" si="89"/>
        <v>-0.30019797653187719</v>
      </c>
      <c r="W316" s="10">
        <f t="shared" si="90"/>
        <v>2.1039342505620908</v>
      </c>
      <c r="X316" s="9"/>
    </row>
    <row r="317" spans="1:24" x14ac:dyDescent="0.3">
      <c r="A317" s="4">
        <f t="shared" si="91"/>
        <v>3140</v>
      </c>
      <c r="B317" s="5">
        <v>0</v>
      </c>
      <c r="C317" s="16">
        <f t="shared" si="92"/>
        <v>24932.595586757507</v>
      </c>
      <c r="D317" s="4">
        <f t="shared" si="81"/>
        <v>0</v>
      </c>
      <c r="E317" s="5">
        <f t="shared" si="93"/>
        <v>0.21473362044216318</v>
      </c>
      <c r="F317" s="6">
        <f t="shared" si="97"/>
        <v>1.8492350630304507E-5</v>
      </c>
      <c r="G317" s="15">
        <f t="shared" si="98"/>
        <v>544.03856476838439</v>
      </c>
      <c r="H317" s="11">
        <f t="shared" si="82"/>
        <v>9.6491751944755247E-2</v>
      </c>
      <c r="I317" s="12">
        <f t="shared" si="94"/>
        <v>3.7294337568868053E-5</v>
      </c>
      <c r="J317" s="7">
        <f t="shared" si="83"/>
        <v>1.5330555615320913</v>
      </c>
      <c r="K317" s="8">
        <f>ESI_mass_rate/ESI_Area/'Hydraulic Gradient'!J317</f>
        <v>2.1438347487952392</v>
      </c>
      <c r="L317" s="16">
        <f t="shared" si="95"/>
        <v>24932.60042344252</v>
      </c>
      <c r="M317" s="4">
        <f t="shared" si="84"/>
        <v>0</v>
      </c>
      <c r="N317" s="5">
        <f t="shared" si="85"/>
        <v>0.21470829112620496</v>
      </c>
      <c r="O317" s="6">
        <f t="shared" si="99"/>
        <v>1.5872364498051272E-5</v>
      </c>
      <c r="P317" s="15">
        <f t="shared" si="96"/>
        <v>540.29663202464496</v>
      </c>
      <c r="Q317" s="11">
        <f t="shared" si="86"/>
        <v>0</v>
      </c>
      <c r="R317" s="13">
        <f t="shared" si="100"/>
        <v>4.9204769460108358E-6</v>
      </c>
      <c r="S317" s="12">
        <f t="shared" si="87"/>
        <v>-6.4458435940781877E-2</v>
      </c>
      <c r="T317" s="9">
        <f t="shared" si="88"/>
        <v>1.5332369870550291</v>
      </c>
      <c r="U317" s="9">
        <f>Aly_mass_rate/Aly_Area/'Hydraulic Gradient'!T317</f>
        <v>2.143581072198812</v>
      </c>
      <c r="V317" s="5">
        <f t="shared" si="89"/>
        <v>-0.30019181303857351</v>
      </c>
      <c r="W317" s="10">
        <f t="shared" si="90"/>
        <v>2.1039777584358346</v>
      </c>
      <c r="X317" s="9"/>
    </row>
    <row r="318" spans="1:24" x14ac:dyDescent="0.3">
      <c r="A318" s="4">
        <f t="shared" si="91"/>
        <v>3150</v>
      </c>
      <c r="B318" s="5">
        <v>0</v>
      </c>
      <c r="C318" s="16">
        <f t="shared" si="92"/>
        <v>24932.380834081527</v>
      </c>
      <c r="D318" s="4">
        <f t="shared" si="81"/>
        <v>0</v>
      </c>
      <c r="E318" s="5">
        <f t="shared" si="93"/>
        <v>0.2147341840071057</v>
      </c>
      <c r="F318" s="6">
        <f t="shared" si="97"/>
        <v>1.8491974676111298E-5</v>
      </c>
      <c r="G318" s="15">
        <f t="shared" si="98"/>
        <v>544.11476503963786</v>
      </c>
      <c r="H318" s="11">
        <f t="shared" si="82"/>
        <v>9.6492258427530397E-2</v>
      </c>
      <c r="I318" s="12">
        <f t="shared" si="94"/>
        <v>3.7293579365496737E-5</v>
      </c>
      <c r="J318" s="7">
        <f t="shared" si="83"/>
        <v>1.533051538155273</v>
      </c>
      <c r="K318" s="8">
        <f>ESI_mass_rate/ESI_Area/'Hydraulic Gradient'!J318</f>
        <v>2.1438403751260027</v>
      </c>
      <c r="L318" s="16">
        <f t="shared" si="95"/>
        <v>24932.38569879553</v>
      </c>
      <c r="M318" s="4">
        <f t="shared" si="84"/>
        <v>0</v>
      </c>
      <c r="N318" s="5">
        <f t="shared" si="85"/>
        <v>0.21470877484860312</v>
      </c>
      <c r="O318" s="6">
        <f t="shared" si="99"/>
        <v>1.5872141189591631E-5</v>
      </c>
      <c r="P318" s="15">
        <f t="shared" si="96"/>
        <v>540.36108436203108</v>
      </c>
      <c r="Q318" s="11">
        <f t="shared" si="86"/>
        <v>0</v>
      </c>
      <c r="R318" s="13">
        <f t="shared" si="100"/>
        <v>4.9203170530902116E-6</v>
      </c>
      <c r="S318" s="12">
        <f t="shared" si="87"/>
        <v>-6.4457257703114099E-2</v>
      </c>
      <c r="T318" s="9">
        <f t="shared" si="88"/>
        <v>1.5332335328460989</v>
      </c>
      <c r="U318" s="9">
        <f>Aly_mass_rate/Aly_Area/'Hydraulic Gradient'!T318</f>
        <v>2.1435859014545802</v>
      </c>
      <c r="V318" s="5">
        <f t="shared" si="89"/>
        <v>-0.30018564988493035</v>
      </c>
      <c r="W318" s="10">
        <f t="shared" si="90"/>
        <v>2.1040212657099167</v>
      </c>
      <c r="X318" s="9"/>
    </row>
    <row r="319" spans="1:24" x14ac:dyDescent="0.3">
      <c r="A319" s="4">
        <f t="shared" si="91"/>
        <v>3160</v>
      </c>
      <c r="B319" s="5">
        <v>0</v>
      </c>
      <c r="C319" s="16">
        <f t="shared" si="92"/>
        <v>24932.166080842366</v>
      </c>
      <c r="D319" s="4">
        <f t="shared" si="81"/>
        <v>0</v>
      </c>
      <c r="E319" s="5">
        <f t="shared" si="93"/>
        <v>0.21473474756059141</v>
      </c>
      <c r="F319" s="6">
        <f t="shared" si="97"/>
        <v>1.8491598749649575E-5</v>
      </c>
      <c r="G319" s="15">
        <f t="shared" si="98"/>
        <v>544.19096338823306</v>
      </c>
      <c r="H319" s="11">
        <f t="shared" si="82"/>
        <v>9.6492764901338318E-2</v>
      </c>
      <c r="I319" s="12">
        <f t="shared" si="94"/>
        <v>3.7292821218052709E-5</v>
      </c>
      <c r="J319" s="7">
        <f t="shared" si="83"/>
        <v>1.5330475148813594</v>
      </c>
      <c r="K319" s="8">
        <f>ESI_mass_rate/ESI_Area/'Hydraulic Gradient'!J319</f>
        <v>2.1438460013423932</v>
      </c>
      <c r="L319" s="16">
        <f t="shared" si="95"/>
        <v>24932.170973665045</v>
      </c>
      <c r="M319" s="4">
        <f t="shared" si="84"/>
        <v>0</v>
      </c>
      <c r="N319" s="5">
        <f t="shared" si="85"/>
        <v>0.21470925856419612</v>
      </c>
      <c r="O319" s="6">
        <f t="shared" si="99"/>
        <v>1.5871917894267952E-5</v>
      </c>
      <c r="P319" s="15">
        <f t="shared" si="96"/>
        <v>540.42553552140419</v>
      </c>
      <c r="Q319" s="11">
        <f t="shared" si="86"/>
        <v>0</v>
      </c>
      <c r="R319" s="13">
        <f t="shared" si="100"/>
        <v>4.9201571717890422E-6</v>
      </c>
      <c r="S319" s="12">
        <f t="shared" si="87"/>
        <v>-6.4456079530229388E-2</v>
      </c>
      <c r="T319" s="9">
        <f t="shared" si="88"/>
        <v>1.5332300787013253</v>
      </c>
      <c r="U319" s="9">
        <f>Aly_mass_rate/Aly_Area/'Hydraulic Gradient'!T319</f>
        <v>2.1435907306424111</v>
      </c>
      <c r="V319" s="5">
        <f t="shared" si="89"/>
        <v>-0.30017948707091657</v>
      </c>
      <c r="W319" s="10">
        <f t="shared" si="90"/>
        <v>2.1040647723843722</v>
      </c>
      <c r="X319" s="9"/>
    </row>
    <row r="320" spans="1:24" x14ac:dyDescent="0.3">
      <c r="A320" s="4">
        <f t="shared" si="91"/>
        <v>3170</v>
      </c>
      <c r="B320" s="5">
        <v>0</v>
      </c>
      <c r="C320" s="16">
        <f t="shared" si="92"/>
        <v>24931.951327040038</v>
      </c>
      <c r="D320" s="4">
        <f t="shared" si="81"/>
        <v>0</v>
      </c>
      <c r="E320" s="5">
        <f t="shared" si="93"/>
        <v>0.21473531110262115</v>
      </c>
      <c r="F320" s="6">
        <f t="shared" si="97"/>
        <v>1.8491222849459782E-5</v>
      </c>
      <c r="G320" s="15">
        <f t="shared" si="98"/>
        <v>544.26715981431937</v>
      </c>
      <c r="H320" s="11">
        <f t="shared" si="82"/>
        <v>9.6493271366179745E-2</v>
      </c>
      <c r="I320" s="12">
        <f t="shared" si="94"/>
        <v>3.7292063123592414E-5</v>
      </c>
      <c r="J320" s="7">
        <f t="shared" si="83"/>
        <v>1.533043491710343</v>
      </c>
      <c r="K320" s="8">
        <f>ESI_mass_rate/ESI_Area/'Hydraulic Gradient'!J320</f>
        <v>2.1438516274444201</v>
      </c>
      <c r="L320" s="16">
        <f t="shared" si="95"/>
        <v>24931.956248051079</v>
      </c>
      <c r="M320" s="4">
        <f t="shared" si="84"/>
        <v>0</v>
      </c>
      <c r="N320" s="5">
        <f t="shared" si="85"/>
        <v>0.21470974227298423</v>
      </c>
      <c r="O320" s="6">
        <f t="shared" si="99"/>
        <v>1.5871694610620688E-5</v>
      </c>
      <c r="P320" s="15">
        <f t="shared" si="96"/>
        <v>540.48998550282681</v>
      </c>
      <c r="Q320" s="11">
        <f t="shared" si="86"/>
        <v>0</v>
      </c>
      <c r="R320" s="13">
        <f t="shared" si="100"/>
        <v>4.9199973016539939E-6</v>
      </c>
      <c r="S320" s="12">
        <f t="shared" si="87"/>
        <v>-6.4454901419937621E-2</v>
      </c>
      <c r="T320" s="9">
        <f t="shared" si="88"/>
        <v>1.5332266246207049</v>
      </c>
      <c r="U320" s="9">
        <f>Aly_mass_rate/Aly_Area/'Hydraulic Gradient'!T320</f>
        <v>2.1435955597623089</v>
      </c>
      <c r="V320" s="5">
        <f t="shared" si="89"/>
        <v>-0.30017332459650092</v>
      </c>
      <c r="W320" s="10">
        <f t="shared" si="90"/>
        <v>2.1041082784592358</v>
      </c>
      <c r="X320" s="9"/>
    </row>
    <row r="321" spans="1:24" x14ac:dyDescent="0.3">
      <c r="A321" s="4">
        <f t="shared" si="91"/>
        <v>3180</v>
      </c>
      <c r="B321" s="5">
        <v>0</v>
      </c>
      <c r="C321" s="16">
        <f t="shared" si="92"/>
        <v>24931.736572674559</v>
      </c>
      <c r="D321" s="4">
        <f t="shared" si="81"/>
        <v>0</v>
      </c>
      <c r="E321" s="5">
        <f t="shared" si="93"/>
        <v>0.21473587463319571</v>
      </c>
      <c r="F321" s="6">
        <f t="shared" si="97"/>
        <v>1.8490846979920567E-5</v>
      </c>
      <c r="G321" s="15">
        <f t="shared" si="98"/>
        <v>544.34335431804129</v>
      </c>
      <c r="H321" s="11">
        <f t="shared" si="82"/>
        <v>9.649377782205544E-2</v>
      </c>
      <c r="I321" s="12">
        <f t="shared" si="94"/>
        <v>3.7291305090946511E-5</v>
      </c>
      <c r="J321" s="7">
        <f t="shared" si="83"/>
        <v>1.5330394686422157</v>
      </c>
      <c r="K321" s="8">
        <f>ESI_mass_rate/ESI_Area/'Hydraulic Gradient'!J321</f>
        <v>2.1438572534320928</v>
      </c>
      <c r="L321" s="16">
        <f t="shared" si="95"/>
        <v>24931.741521953634</v>
      </c>
      <c r="M321" s="4">
        <f t="shared" si="84"/>
        <v>0</v>
      </c>
      <c r="N321" s="5">
        <f t="shared" si="85"/>
        <v>0.214710225974968</v>
      </c>
      <c r="O321" s="6">
        <f t="shared" si="99"/>
        <v>1.5871471340109386E-5</v>
      </c>
      <c r="P321" s="15">
        <f t="shared" si="96"/>
        <v>540.55443430636592</v>
      </c>
      <c r="Q321" s="11">
        <f t="shared" si="86"/>
        <v>0</v>
      </c>
      <c r="R321" s="13">
        <f t="shared" si="100"/>
        <v>4.9198374431366276E-6</v>
      </c>
      <c r="S321" s="12">
        <f t="shared" si="87"/>
        <v>-6.4453723376600852E-2</v>
      </c>
      <c r="T321" s="9">
        <f t="shared" si="88"/>
        <v>1.5332231706042343</v>
      </c>
      <c r="U321" s="9">
        <f>Aly_mass_rate/Aly_Area/'Hydraulic Gradient'!T321</f>
        <v>2.1436003888142774</v>
      </c>
      <c r="V321" s="5">
        <f t="shared" si="89"/>
        <v>-0.30016716246165209</v>
      </c>
      <c r="W321" s="10">
        <f t="shared" si="90"/>
        <v>2.1041517839345398</v>
      </c>
      <c r="X321" s="9"/>
    </row>
    <row r="322" spans="1:24" x14ac:dyDescent="0.3">
      <c r="A322" s="4">
        <f t="shared" si="91"/>
        <v>3190</v>
      </c>
      <c r="B322" s="5">
        <v>0</v>
      </c>
      <c r="C322" s="16">
        <f t="shared" si="92"/>
        <v>24931.521817745936</v>
      </c>
      <c r="D322" s="4">
        <f t="shared" si="81"/>
        <v>0</v>
      </c>
      <c r="E322" s="5">
        <f t="shared" si="93"/>
        <v>0.21473643815231627</v>
      </c>
      <c r="F322" s="6">
        <f t="shared" si="97"/>
        <v>1.8490471141031934E-5</v>
      </c>
      <c r="G322" s="15">
        <f t="shared" si="98"/>
        <v>544.41954689954343</v>
      </c>
      <c r="H322" s="11">
        <f t="shared" si="82"/>
        <v>9.6494284268966141E-2</v>
      </c>
      <c r="I322" s="12">
        <f t="shared" si="94"/>
        <v>3.7290547120114978E-5</v>
      </c>
      <c r="J322" s="7">
        <f t="shared" si="83"/>
        <v>1.5330354456769697</v>
      </c>
      <c r="K322" s="8">
        <f>ESI_mass_rate/ESI_Area/'Hydraulic Gradient'!J322</f>
        <v>2.1438628793054195</v>
      </c>
      <c r="L322" s="16">
        <f t="shared" si="95"/>
        <v>24931.526795372716</v>
      </c>
      <c r="M322" s="4">
        <f t="shared" si="84"/>
        <v>0</v>
      </c>
      <c r="N322" s="5">
        <f t="shared" si="85"/>
        <v>0.2147107096701476</v>
      </c>
      <c r="O322" s="6">
        <f t="shared" si="99"/>
        <v>1.5871248082734044E-5</v>
      </c>
      <c r="P322" s="15">
        <f t="shared" si="96"/>
        <v>540.61888193208631</v>
      </c>
      <c r="Q322" s="11">
        <f t="shared" si="86"/>
        <v>0</v>
      </c>
      <c r="R322" s="13">
        <f t="shared" si="100"/>
        <v>4.9196775962360462E-6</v>
      </c>
      <c r="S322" s="12">
        <f t="shared" si="87"/>
        <v>-6.4452545398028943E-2</v>
      </c>
      <c r="T322" s="9">
        <f t="shared" si="88"/>
        <v>1.5332197166519097</v>
      </c>
      <c r="U322" s="9">
        <f>Aly_mass_rate/Aly_Area/'Hydraulic Gradient'!T322</f>
        <v>2.1436052177983203</v>
      </c>
      <c r="V322" s="5">
        <f t="shared" si="89"/>
        <v>-0.30016100066633911</v>
      </c>
      <c r="W322" s="10">
        <f t="shared" si="90"/>
        <v>2.1041952888103204</v>
      </c>
      <c r="X322" s="9"/>
    </row>
    <row r="323" spans="1:24" x14ac:dyDescent="0.3">
      <c r="A323" s="4">
        <f t="shared" si="91"/>
        <v>3200</v>
      </c>
      <c r="B323" s="5">
        <v>0</v>
      </c>
      <c r="C323" s="16">
        <f t="shared" si="92"/>
        <v>24931.307062254178</v>
      </c>
      <c r="D323" s="4">
        <f t="shared" si="81"/>
        <v>0</v>
      </c>
      <c r="E323" s="5">
        <f t="shared" si="93"/>
        <v>0.21473700165998341</v>
      </c>
      <c r="F323" s="6">
        <f t="shared" si="97"/>
        <v>1.849009532987478E-5</v>
      </c>
      <c r="G323" s="15">
        <f t="shared" si="98"/>
        <v>544.49573755897359</v>
      </c>
      <c r="H323" s="11">
        <f t="shared" si="82"/>
        <v>9.6494790706912484E-2</v>
      </c>
      <c r="I323" s="12">
        <f t="shared" si="94"/>
        <v>3.728978920521074E-5</v>
      </c>
      <c r="J323" s="7">
        <f t="shared" si="83"/>
        <v>1.5330314228145971</v>
      </c>
      <c r="K323" s="8">
        <f>ESI_mass_rate/ESI_Area/'Hydraulic Gradient'!J323</f>
        <v>2.1438685050644097</v>
      </c>
      <c r="L323" s="16">
        <f t="shared" si="95"/>
        <v>24931.312068308333</v>
      </c>
      <c r="M323" s="4">
        <f t="shared" si="84"/>
        <v>0</v>
      </c>
      <c r="N323" s="5">
        <f t="shared" si="85"/>
        <v>0.21471119335852359</v>
      </c>
      <c r="O323" s="6">
        <f t="shared" si="99"/>
        <v>1.5871024837035119E-5</v>
      </c>
      <c r="P323" s="15">
        <f t="shared" si="96"/>
        <v>540.68332838005279</v>
      </c>
      <c r="Q323" s="11">
        <f t="shared" si="86"/>
        <v>0</v>
      </c>
      <c r="R323" s="13">
        <f t="shared" si="100"/>
        <v>4.9195177604989466E-6</v>
      </c>
      <c r="S323" s="12">
        <f t="shared" si="87"/>
        <v>-6.4451367484215816E-2</v>
      </c>
      <c r="T323" s="9">
        <f t="shared" si="88"/>
        <v>1.5332162627637278</v>
      </c>
      <c r="U323" s="9">
        <f>Aly_mass_rate/Aly_Area/'Hydraulic Gradient'!T323</f>
        <v>2.1436100467144414</v>
      </c>
      <c r="V323" s="5">
        <f t="shared" si="89"/>
        <v>-0.30015483921053066</v>
      </c>
      <c r="W323" s="10">
        <f t="shared" si="90"/>
        <v>2.1042387930866111</v>
      </c>
      <c r="X323" s="9"/>
    </row>
    <row r="324" spans="1:24" x14ac:dyDescent="0.3">
      <c r="A324" s="4">
        <f t="shared" si="91"/>
        <v>3210</v>
      </c>
      <c r="B324" s="5">
        <v>0</v>
      </c>
      <c r="C324" s="16">
        <f t="shared" si="92"/>
        <v>24931.092306199305</v>
      </c>
      <c r="D324" s="4">
        <f t="shared" ref="D324:D387" si="101">J323*(B324-B323)*g</f>
        <v>0</v>
      </c>
      <c r="E324" s="5">
        <f t="shared" si="93"/>
        <v>0.21473756515619827</v>
      </c>
      <c r="F324" s="6">
        <f t="shared" si="97"/>
        <v>1.8489719549368204E-5</v>
      </c>
      <c r="G324" s="15">
        <f t="shared" si="98"/>
        <v>544.57192629647636</v>
      </c>
      <c r="H324" s="11">
        <f t="shared" ref="H324:H387" si="102">ESI_f*K323^2*(A324-A323)/2/ESI_DH/ESI_Cp</f>
        <v>9.6495297135895233E-2</v>
      </c>
      <c r="I324" s="12">
        <f t="shared" si="94"/>
        <v>3.7289031352120886E-5</v>
      </c>
      <c r="J324" s="7">
        <f t="shared" ref="J324:J387" si="103">J323*(1+(C324-C323)/beta-alpha*(G324-G323))</f>
        <v>1.5330274000550903</v>
      </c>
      <c r="K324" s="8">
        <f>ESI_mass_rate/ESI_Area/'Hydraulic Gradient'!J324</f>
        <v>2.1438741307090723</v>
      </c>
      <c r="L324" s="16">
        <f t="shared" si="95"/>
        <v>24931.097340760491</v>
      </c>
      <c r="M324" s="4">
        <f t="shared" ref="M324:M387" si="104">T323*Aly_g*(B324-B323)</f>
        <v>0</v>
      </c>
      <c r="N324" s="5">
        <f t="shared" ref="N324:N387" si="105">T323*Aly_f*U323^2*(A324-A323)/2/Aly_DH</f>
        <v>0.2147116770400963</v>
      </c>
      <c r="O324" s="6">
        <f t="shared" si="99"/>
        <v>1.5870801604472154E-5</v>
      </c>
      <c r="P324" s="15">
        <f t="shared" si="96"/>
        <v>540.74777365033003</v>
      </c>
      <c r="Q324" s="11">
        <f t="shared" ref="Q324:Q387" si="106">Aly_g*(B324-B323)/W324</f>
        <v>0</v>
      </c>
      <c r="R324" s="13">
        <f t="shared" si="100"/>
        <v>4.9193579363768599E-6</v>
      </c>
      <c r="S324" s="12">
        <f t="shared" ref="S324:S387" si="107">-V324*(L324-L323)</f>
        <v>-6.4450189635155433E-2</v>
      </c>
      <c r="T324" s="9">
        <f t="shared" ref="T324:T387" si="108">T323*(1+(L324-L323)/beta-alpha*(P324-P323))</f>
        <v>1.5332128089396848</v>
      </c>
      <c r="U324" s="9">
        <f>Aly_mass_rate/Aly_Area/'Hydraulic Gradient'!T324</f>
        <v>2.143614875562645</v>
      </c>
      <c r="V324" s="5">
        <f t="shared" ref="V324:V387" si="109">(Aly_alpha*(460+P323)-1)/T323/W323</f>
        <v>-0.30014867809419565</v>
      </c>
      <c r="W324" s="10">
        <f t="shared" ref="W324:W387" si="110">Aly_Cp+((P323+460)/T323)*(Aly_alpha^2)*(Aly_beta)</f>
        <v>2.1042822967634471</v>
      </c>
      <c r="X324" s="9"/>
    </row>
    <row r="325" spans="1:24" x14ac:dyDescent="0.3">
      <c r="A325" s="4">
        <f t="shared" ref="A325:A388" si="111">A324+10</f>
        <v>3220</v>
      </c>
      <c r="B325" s="5">
        <v>0</v>
      </c>
      <c r="C325" s="16">
        <f t="shared" ref="C325:C388" si="112">C324-D325-E325-F325</f>
        <v>24930.877549581321</v>
      </c>
      <c r="D325" s="4">
        <f t="shared" si="101"/>
        <v>0</v>
      </c>
      <c r="E325" s="5">
        <f t="shared" ref="E325:E388" si="113">J324*ESI_f*(K324^2)*(A325-A324)/(2*ESI_DH)</f>
        <v>0.21473812864096165</v>
      </c>
      <c r="F325" s="6">
        <f t="shared" si="97"/>
        <v>1.8489343798052664E-5</v>
      </c>
      <c r="G325" s="15">
        <f t="shared" si="98"/>
        <v>544.64811311219773</v>
      </c>
      <c r="H325" s="11">
        <f t="shared" si="102"/>
        <v>9.6495803555915152E-2</v>
      </c>
      <c r="I325" s="12">
        <f t="shared" ref="I325:I388" si="114">alpha*beta*(K324-K323)/K323/ESI_Cp/J323</f>
        <v>3.7288273557901855E-5</v>
      </c>
      <c r="J325" s="7">
        <f t="shared" si="103"/>
        <v>1.5330233773984414</v>
      </c>
      <c r="K325" s="8">
        <f>ESI_mass_rate/ESI_Area/'Hydraulic Gradient'!J325</f>
        <v>2.1438797562394152</v>
      </c>
      <c r="L325" s="16">
        <f t="shared" ref="L325:L388" si="115">L324-M325-N325-O325</f>
        <v>24930.882612729198</v>
      </c>
      <c r="M325" s="4">
        <f t="shared" si="104"/>
        <v>0</v>
      </c>
      <c r="N325" s="5">
        <f t="shared" si="105"/>
        <v>0.21471216071486615</v>
      </c>
      <c r="O325" s="6">
        <f t="shared" si="99"/>
        <v>1.5870578385045155E-5</v>
      </c>
      <c r="P325" s="15">
        <f t="shared" ref="P325:P388" si="116">P324-Q325-R325-S325</f>
        <v>540.81221774298274</v>
      </c>
      <c r="Q325" s="11">
        <f t="shared" si="106"/>
        <v>0</v>
      </c>
      <c r="R325" s="13">
        <f t="shared" si="100"/>
        <v>4.9191981238688952E-6</v>
      </c>
      <c r="S325" s="12">
        <f t="shared" si="107"/>
        <v>-6.4449011850841662E-2</v>
      </c>
      <c r="T325" s="9">
        <f t="shared" si="108"/>
        <v>1.5332093551797776</v>
      </c>
      <c r="U325" s="9">
        <f>Aly_mass_rate/Aly_Area/'Hydraulic Gradient'!T325</f>
        <v>2.1436197043429339</v>
      </c>
      <c r="V325" s="5">
        <f t="shared" si="109"/>
        <v>-0.30014251731730279</v>
      </c>
      <c r="W325" s="10">
        <f t="shared" si="110"/>
        <v>2.1043257998408618</v>
      </c>
      <c r="X325" s="9"/>
    </row>
    <row r="326" spans="1:24" x14ac:dyDescent="0.3">
      <c r="A326" s="4">
        <f t="shared" si="111"/>
        <v>3230</v>
      </c>
      <c r="B326" s="5">
        <v>0</v>
      </c>
      <c r="C326" s="16">
        <f t="shared" si="112"/>
        <v>24930.662792400239</v>
      </c>
      <c r="D326" s="4">
        <f t="shared" si="101"/>
        <v>0</v>
      </c>
      <c r="E326" s="5">
        <f t="shared" si="113"/>
        <v>0.21473869211427435</v>
      </c>
      <c r="F326" s="6">
        <f t="shared" ref="F326:F389" si="117">J324*K324*(K325-K324)</f>
        <v>1.8488968073009051E-5</v>
      </c>
      <c r="G326" s="15">
        <f t="shared" ref="G326:G389" si="118">(G325+H326)/(1+I326)</f>
        <v>544.72429800628697</v>
      </c>
      <c r="H326" s="11">
        <f t="shared" si="102"/>
        <v>9.6496309966972879E-2</v>
      </c>
      <c r="I326" s="12">
        <f t="shared" si="114"/>
        <v>3.7287515816666578E-5</v>
      </c>
      <c r="J326" s="7">
        <f t="shared" si="103"/>
        <v>1.5330193548446427</v>
      </c>
      <c r="K326" s="8">
        <f>ESI_mass_rate/ESI_Area/'Hydraulic Gradient'!J326</f>
        <v>2.1438853816554482</v>
      </c>
      <c r="L326" s="16">
        <f t="shared" si="115"/>
        <v>24930.667884214461</v>
      </c>
      <c r="M326" s="4">
        <f t="shared" si="104"/>
        <v>0</v>
      </c>
      <c r="N326" s="5">
        <f t="shared" si="105"/>
        <v>0.21471264438283338</v>
      </c>
      <c r="O326" s="6">
        <f t="shared" ref="O326:O389" si="119">T324*U324*(U325-U324)</f>
        <v>1.5870355175835014E-5</v>
      </c>
      <c r="P326" s="15">
        <f t="shared" si="116"/>
        <v>540.87666065807559</v>
      </c>
      <c r="Q326" s="11">
        <f t="shared" si="106"/>
        <v>0</v>
      </c>
      <c r="R326" s="13">
        <f t="shared" ref="R326:R389" si="120">U324*(U325-U324)/W324</f>
        <v>4.919038322069376E-6</v>
      </c>
      <c r="S326" s="12">
        <f t="shared" si="107"/>
        <v>-6.4447834131268492E-2</v>
      </c>
      <c r="T326" s="9">
        <f t="shared" si="108"/>
        <v>1.5332059014840025</v>
      </c>
      <c r="U326" s="9">
        <f>Aly_mass_rate/Aly_Area/'Hydraulic Gradient'!T326</f>
        <v>2.1436245330553132</v>
      </c>
      <c r="V326" s="5">
        <f t="shared" si="109"/>
        <v>-0.30013635687982099</v>
      </c>
      <c r="W326" s="10">
        <f t="shared" si="110"/>
        <v>2.1043693023188901</v>
      </c>
      <c r="X326" s="9"/>
    </row>
    <row r="327" spans="1:24" x14ac:dyDescent="0.3">
      <c r="A327" s="4">
        <f t="shared" si="111"/>
        <v>3240</v>
      </c>
      <c r="B327" s="5">
        <v>0</v>
      </c>
      <c r="C327" s="16">
        <f t="shared" si="112"/>
        <v>24930.44803465607</v>
      </c>
      <c r="D327" s="4">
        <f t="shared" si="101"/>
        <v>0</v>
      </c>
      <c r="E327" s="5">
        <f t="shared" si="113"/>
        <v>0.21473925557613738</v>
      </c>
      <c r="F327" s="6">
        <f t="shared" si="117"/>
        <v>1.8488592380075565E-5</v>
      </c>
      <c r="G327" s="15">
        <f t="shared" si="118"/>
        <v>544.80048097888709</v>
      </c>
      <c r="H327" s="11">
        <f t="shared" si="102"/>
        <v>9.6496816369069177E-2</v>
      </c>
      <c r="I327" s="12">
        <f t="shared" si="114"/>
        <v>3.7286758140189227E-5</v>
      </c>
      <c r="J327" s="7">
        <f t="shared" si="103"/>
        <v>1.5330153323936861</v>
      </c>
      <c r="K327" s="8">
        <f>ESI_mass_rate/ESI_Area/'Hydraulic Gradient'!J327</f>
        <v>2.1438910069571797</v>
      </c>
      <c r="L327" s="16">
        <f t="shared" si="115"/>
        <v>24930.453155216284</v>
      </c>
      <c r="M327" s="4">
        <f t="shared" si="104"/>
        <v>0</v>
      </c>
      <c r="N327" s="5">
        <f t="shared" si="105"/>
        <v>0.21471312804399853</v>
      </c>
      <c r="O327" s="6">
        <f t="shared" si="119"/>
        <v>1.5870131982679938E-5</v>
      </c>
      <c r="P327" s="15">
        <f t="shared" si="116"/>
        <v>540.94110239567465</v>
      </c>
      <c r="Q327" s="11">
        <f t="shared" si="106"/>
        <v>0</v>
      </c>
      <c r="R327" s="13">
        <f t="shared" si="120"/>
        <v>4.9188785327869852E-6</v>
      </c>
      <c r="S327" s="12">
        <f t="shared" si="107"/>
        <v>-6.4446656477521694E-2</v>
      </c>
      <c r="T327" s="9">
        <f t="shared" si="108"/>
        <v>1.5332024478523556</v>
      </c>
      <c r="U327" s="9">
        <f>Aly_mass_rate/Aly_Area/'Hydraulic Gradient'!T327</f>
        <v>2.1436293616997868</v>
      </c>
      <c r="V327" s="5">
        <f t="shared" si="109"/>
        <v>-0.30013019678171904</v>
      </c>
      <c r="W327" s="10">
        <f t="shared" si="110"/>
        <v>2.1044128041975654</v>
      </c>
      <c r="X327" s="9"/>
    </row>
    <row r="328" spans="1:24" x14ac:dyDescent="0.3">
      <c r="A328" s="4">
        <f t="shared" si="111"/>
        <v>3250</v>
      </c>
      <c r="B328" s="5">
        <v>0</v>
      </c>
      <c r="C328" s="16">
        <f t="shared" si="112"/>
        <v>24930.233276348827</v>
      </c>
      <c r="D328" s="4">
        <f t="shared" si="101"/>
        <v>0</v>
      </c>
      <c r="E328" s="5">
        <f t="shared" si="113"/>
        <v>0.21473981902655154</v>
      </c>
      <c r="F328" s="6">
        <f t="shared" si="117"/>
        <v>1.8488216714873558E-5</v>
      </c>
      <c r="G328" s="15">
        <f t="shared" si="118"/>
        <v>544.87666203014567</v>
      </c>
      <c r="H328" s="11">
        <f t="shared" si="102"/>
        <v>9.6497322762204782E-2</v>
      </c>
      <c r="I328" s="12">
        <f t="shared" si="114"/>
        <v>3.728600051963917E-5</v>
      </c>
      <c r="J328" s="7">
        <f t="shared" si="103"/>
        <v>1.5330113100455638</v>
      </c>
      <c r="K328" s="8">
        <f>ESI_mass_rate/ESI_Area/'Hydraulic Gradient'!J328</f>
        <v>2.1438966321446196</v>
      </c>
      <c r="L328" s="16">
        <f t="shared" si="115"/>
        <v>24930.238425734678</v>
      </c>
      <c r="M328" s="4">
        <f t="shared" si="104"/>
        <v>0</v>
      </c>
      <c r="N328" s="5">
        <f t="shared" si="105"/>
        <v>0.21471361169836209</v>
      </c>
      <c r="O328" s="6">
        <f t="shared" si="119"/>
        <v>1.5869908802660829E-5</v>
      </c>
      <c r="P328" s="15">
        <f t="shared" si="116"/>
        <v>541.00554295584323</v>
      </c>
      <c r="Q328" s="11">
        <f t="shared" si="106"/>
        <v>0</v>
      </c>
      <c r="R328" s="13">
        <f t="shared" si="120"/>
        <v>4.9187187551160329E-6</v>
      </c>
      <c r="S328" s="12">
        <f t="shared" si="107"/>
        <v>-6.4445478887411464E-2</v>
      </c>
      <c r="T328" s="9">
        <f t="shared" si="108"/>
        <v>1.5331989942848336</v>
      </c>
      <c r="U328" s="9">
        <f>Aly_mass_rate/Aly_Area/'Hydraulic Gradient'!T328</f>
        <v>2.1436341902763578</v>
      </c>
      <c r="V328" s="5">
        <f t="shared" si="109"/>
        <v>-0.30012403702296586</v>
      </c>
      <c r="W328" s="10">
        <f t="shared" si="110"/>
        <v>2.1044563054769228</v>
      </c>
      <c r="X328" s="9"/>
    </row>
    <row r="329" spans="1:24" x14ac:dyDescent="0.3">
      <c r="A329" s="4">
        <f t="shared" si="111"/>
        <v>3260</v>
      </c>
      <c r="B329" s="5">
        <v>0</v>
      </c>
      <c r="C329" s="16">
        <f t="shared" si="112"/>
        <v>24930.018517478522</v>
      </c>
      <c r="D329" s="4">
        <f t="shared" si="101"/>
        <v>0</v>
      </c>
      <c r="E329" s="5">
        <f t="shared" si="113"/>
        <v>0.2147403824655178</v>
      </c>
      <c r="F329" s="6">
        <f t="shared" si="117"/>
        <v>1.8487841081781683E-5</v>
      </c>
      <c r="G329" s="15">
        <f t="shared" si="118"/>
        <v>544.95284116020559</v>
      </c>
      <c r="H329" s="11">
        <f t="shared" si="102"/>
        <v>9.6497829146380415E-2</v>
      </c>
      <c r="I329" s="12">
        <f t="shared" si="114"/>
        <v>3.7285242963847032E-5</v>
      </c>
      <c r="J329" s="7">
        <f t="shared" si="103"/>
        <v>1.5330072878002683</v>
      </c>
      <c r="K329" s="8">
        <f>ESI_mass_rate/ESI_Area/'Hydraulic Gradient'!J329</f>
        <v>2.1439022572177757</v>
      </c>
      <c r="L329" s="16">
        <f t="shared" si="115"/>
        <v>24930.023695769647</v>
      </c>
      <c r="M329" s="4">
        <f t="shared" si="104"/>
        <v>0</v>
      </c>
      <c r="N329" s="5">
        <f t="shared" si="105"/>
        <v>0.2147140953459242</v>
      </c>
      <c r="O329" s="6">
        <f t="shared" si="119"/>
        <v>1.586968563285858E-5</v>
      </c>
      <c r="P329" s="15">
        <f t="shared" si="116"/>
        <v>541.06998233864738</v>
      </c>
      <c r="Q329" s="11">
        <f t="shared" si="106"/>
        <v>0</v>
      </c>
      <c r="R329" s="13">
        <f t="shared" si="120"/>
        <v>4.9185589881508986E-6</v>
      </c>
      <c r="S329" s="12">
        <f t="shared" si="107"/>
        <v>-6.4444301363115464E-2</v>
      </c>
      <c r="T329" s="9">
        <f t="shared" si="108"/>
        <v>1.5331955407814333</v>
      </c>
      <c r="U329" s="9">
        <f>Aly_mass_rate/Aly_Area/'Hydraulic Gradient'!T329</f>
        <v>2.1436390187850303</v>
      </c>
      <c r="V329" s="5">
        <f t="shared" si="109"/>
        <v>-0.30011787760353031</v>
      </c>
      <c r="W329" s="10">
        <f t="shared" si="110"/>
        <v>2.1044998061569968</v>
      </c>
      <c r="X329" s="9"/>
    </row>
    <row r="330" spans="1:24" x14ac:dyDescent="0.3">
      <c r="A330" s="4">
        <f t="shared" si="111"/>
        <v>3270</v>
      </c>
      <c r="B330" s="5">
        <v>0</v>
      </c>
      <c r="C330" s="16">
        <f t="shared" si="112"/>
        <v>24929.803758045164</v>
      </c>
      <c r="D330" s="4">
        <f t="shared" si="101"/>
        <v>0</v>
      </c>
      <c r="E330" s="5">
        <f t="shared" si="113"/>
        <v>0.21474094589303711</v>
      </c>
      <c r="F330" s="6">
        <f t="shared" si="117"/>
        <v>1.8487465474961741E-5</v>
      </c>
      <c r="G330" s="15">
        <f t="shared" si="118"/>
        <v>545.02901836921592</v>
      </c>
      <c r="H330" s="11">
        <f t="shared" si="102"/>
        <v>9.6498335521596743E-2</v>
      </c>
      <c r="I330" s="12">
        <f t="shared" si="114"/>
        <v>3.7284485461038635E-5</v>
      </c>
      <c r="J330" s="7">
        <f t="shared" si="103"/>
        <v>1.5330032656577914</v>
      </c>
      <c r="K330" s="8">
        <f>ESI_mass_rate/ESI_Area/'Hydraulic Gradient'!J330</f>
        <v>2.1439078821766575</v>
      </c>
      <c r="L330" s="16">
        <f t="shared" si="115"/>
        <v>24929.808965321197</v>
      </c>
      <c r="M330" s="4">
        <f t="shared" si="104"/>
        <v>0</v>
      </c>
      <c r="N330" s="5">
        <f t="shared" si="105"/>
        <v>0.21471457898668542</v>
      </c>
      <c r="O330" s="6">
        <f t="shared" si="119"/>
        <v>1.5869462476192294E-5</v>
      </c>
      <c r="P330" s="15">
        <f t="shared" si="116"/>
        <v>541.13442054415168</v>
      </c>
      <c r="Q330" s="11">
        <f t="shared" si="106"/>
        <v>0</v>
      </c>
      <c r="R330" s="13">
        <f t="shared" si="120"/>
        <v>4.9183992327954469E-6</v>
      </c>
      <c r="S330" s="12">
        <f t="shared" si="107"/>
        <v>-6.4443123903535737E-2</v>
      </c>
      <c r="T330" s="9">
        <f t="shared" si="108"/>
        <v>1.5331920873421507</v>
      </c>
      <c r="U330" s="9">
        <f>Aly_mass_rate/Aly_Area/'Hydraulic Gradient'!T330</f>
        <v>2.1436438472258086</v>
      </c>
      <c r="V330" s="5">
        <f t="shared" si="109"/>
        <v>-0.30011171852338109</v>
      </c>
      <c r="W330" s="10">
        <f t="shared" si="110"/>
        <v>2.1045433062378209</v>
      </c>
      <c r="X330" s="9"/>
    </row>
    <row r="331" spans="1:24" x14ac:dyDescent="0.3">
      <c r="A331" s="4">
        <f t="shared" si="111"/>
        <v>3280</v>
      </c>
      <c r="B331" s="5">
        <v>0</v>
      </c>
      <c r="C331" s="16">
        <f t="shared" si="112"/>
        <v>24929.588998048763</v>
      </c>
      <c r="D331" s="4">
        <f t="shared" si="101"/>
        <v>0</v>
      </c>
      <c r="E331" s="5">
        <f t="shared" si="113"/>
        <v>0.21474150930911018</v>
      </c>
      <c r="F331" s="6">
        <f t="shared" si="117"/>
        <v>1.8487089898792377E-5</v>
      </c>
      <c r="G331" s="15">
        <f t="shared" si="118"/>
        <v>545.10519365732114</v>
      </c>
      <c r="H331" s="11">
        <f t="shared" si="102"/>
        <v>9.6498841887854542E-2</v>
      </c>
      <c r="I331" s="12">
        <f t="shared" si="114"/>
        <v>3.7283728020044621E-5</v>
      </c>
      <c r="J331" s="7">
        <f t="shared" si="103"/>
        <v>1.5329992436181257</v>
      </c>
      <c r="K331" s="8">
        <f>ESI_mass_rate/ESI_Area/'Hydraulic Gradient'!J331</f>
        <v>2.1439135070212738</v>
      </c>
      <c r="L331" s="16">
        <f t="shared" si="115"/>
        <v>24929.594234389337</v>
      </c>
      <c r="M331" s="4">
        <f t="shared" si="104"/>
        <v>0</v>
      </c>
      <c r="N331" s="5">
        <f t="shared" si="105"/>
        <v>0.2147150626206461</v>
      </c>
      <c r="O331" s="6">
        <f t="shared" si="119"/>
        <v>1.5869239334121525E-5</v>
      </c>
      <c r="P331" s="15">
        <f t="shared" si="116"/>
        <v>541.19885757242082</v>
      </c>
      <c r="Q331" s="11">
        <f t="shared" si="106"/>
        <v>0</v>
      </c>
      <c r="R331" s="13">
        <f t="shared" si="120"/>
        <v>4.9182394895011337E-6</v>
      </c>
      <c r="S331" s="12">
        <f t="shared" si="107"/>
        <v>-6.4441946508666234E-2</v>
      </c>
      <c r="T331" s="9">
        <f t="shared" si="108"/>
        <v>1.5331886339669825</v>
      </c>
      <c r="U331" s="9">
        <f>Aly_mass_rate/Aly_Area/'Hydraulic Gradient'!T331</f>
        <v>2.1436486755986959</v>
      </c>
      <c r="V331" s="5">
        <f t="shared" si="109"/>
        <v>-0.30010555978248721</v>
      </c>
      <c r="W331" s="10">
        <f t="shared" si="110"/>
        <v>2.1045868057194301</v>
      </c>
      <c r="X331" s="9"/>
    </row>
    <row r="332" spans="1:24" x14ac:dyDescent="0.3">
      <c r="A332" s="4">
        <f t="shared" si="111"/>
        <v>3290</v>
      </c>
      <c r="B332" s="5">
        <v>0</v>
      </c>
      <c r="C332" s="16">
        <f t="shared" si="112"/>
        <v>24929.374237489337</v>
      </c>
      <c r="D332" s="4">
        <f t="shared" si="101"/>
        <v>0</v>
      </c>
      <c r="E332" s="5">
        <f t="shared" si="113"/>
        <v>0.21474207271373807</v>
      </c>
      <c r="F332" s="6">
        <f t="shared" si="117"/>
        <v>1.8486714351814042E-5</v>
      </c>
      <c r="G332" s="15">
        <f t="shared" si="118"/>
        <v>545.18136702466722</v>
      </c>
      <c r="H332" s="11">
        <f t="shared" si="102"/>
        <v>9.6499348245154534E-2</v>
      </c>
      <c r="I332" s="12">
        <f t="shared" si="114"/>
        <v>3.7282970637921444E-5</v>
      </c>
      <c r="J332" s="7">
        <f t="shared" si="103"/>
        <v>1.5329952216812632</v>
      </c>
      <c r="K332" s="8">
        <f>ESI_mass_rate/ESI_Area/'Hydraulic Gradient'!J332</f>
        <v>2.1439191317516326</v>
      </c>
      <c r="L332" s="16">
        <f t="shared" si="115"/>
        <v>24929.379502974072</v>
      </c>
      <c r="M332" s="4">
        <f t="shared" si="104"/>
        <v>0</v>
      </c>
      <c r="N332" s="5">
        <f t="shared" si="105"/>
        <v>0.21471554624780653</v>
      </c>
      <c r="O332" s="6">
        <f t="shared" si="119"/>
        <v>1.5869016202267616E-5</v>
      </c>
      <c r="P332" s="15">
        <f t="shared" si="116"/>
        <v>541.2632934235196</v>
      </c>
      <c r="Q332" s="11">
        <f t="shared" si="106"/>
        <v>0</v>
      </c>
      <c r="R332" s="13">
        <f t="shared" si="120"/>
        <v>4.9180797569100219E-6</v>
      </c>
      <c r="S332" s="12">
        <f t="shared" si="107"/>
        <v>-6.444076917850089E-2</v>
      </c>
      <c r="T332" s="9">
        <f t="shared" si="108"/>
        <v>1.5331851806559249</v>
      </c>
      <c r="U332" s="9">
        <f>Aly_mass_rate/Aly_Area/'Hydraulic Gradient'!T332</f>
        <v>2.1436535039036966</v>
      </c>
      <c r="V332" s="5">
        <f t="shared" si="109"/>
        <v>-0.30009940138081742</v>
      </c>
      <c r="W332" s="10">
        <f t="shared" si="110"/>
        <v>2.1046303046018586</v>
      </c>
      <c r="X332" s="9"/>
    </row>
    <row r="333" spans="1:24" x14ac:dyDescent="0.3">
      <c r="A333" s="4">
        <f t="shared" si="111"/>
        <v>3300</v>
      </c>
      <c r="B333" s="5">
        <v>0</v>
      </c>
      <c r="C333" s="16">
        <f t="shared" si="112"/>
        <v>24929.159476366891</v>
      </c>
      <c r="D333" s="4">
        <f t="shared" si="101"/>
        <v>0</v>
      </c>
      <c r="E333" s="5">
        <f t="shared" si="113"/>
        <v>0.21474263610692146</v>
      </c>
      <c r="F333" s="6">
        <f t="shared" si="117"/>
        <v>1.8486338831107637E-5</v>
      </c>
      <c r="G333" s="15">
        <f t="shared" si="118"/>
        <v>545.25753847140322</v>
      </c>
      <c r="H333" s="11">
        <f t="shared" si="102"/>
        <v>9.6499854593497331E-2</v>
      </c>
      <c r="I333" s="12">
        <f t="shared" si="114"/>
        <v>3.7282213308782008E-5</v>
      </c>
      <c r="J333" s="7">
        <f t="shared" si="103"/>
        <v>1.5329911998471959</v>
      </c>
      <c r="K333" s="8">
        <f>ESI_mass_rate/ESI_Area/'Hydraulic Gradient'!J333</f>
        <v>2.1439247563677446</v>
      </c>
      <c r="L333" s="16">
        <f t="shared" si="115"/>
        <v>24929.164771075411</v>
      </c>
      <c r="M333" s="4">
        <f t="shared" si="104"/>
        <v>0</v>
      </c>
      <c r="N333" s="5">
        <f t="shared" si="105"/>
        <v>0.21471602986816718</v>
      </c>
      <c r="O333" s="6">
        <f t="shared" si="119"/>
        <v>1.5868793085009216E-5</v>
      </c>
      <c r="P333" s="15">
        <f t="shared" si="116"/>
        <v>541.32772809751259</v>
      </c>
      <c r="Q333" s="11">
        <f t="shared" si="106"/>
        <v>0</v>
      </c>
      <c r="R333" s="13">
        <f t="shared" si="120"/>
        <v>4.9179200363782623E-6</v>
      </c>
      <c r="S333" s="12">
        <f t="shared" si="107"/>
        <v>-6.4439591913033667E-2</v>
      </c>
      <c r="T333" s="9">
        <f t="shared" si="108"/>
        <v>1.5331817274089747</v>
      </c>
      <c r="U333" s="9">
        <f>Aly_mass_rate/Aly_Area/'Hydraulic Gradient'!T333</f>
        <v>2.1436583321408142</v>
      </c>
      <c r="V333" s="5">
        <f t="shared" si="109"/>
        <v>-0.3000932433183407</v>
      </c>
      <c r="W333" s="10">
        <f t="shared" si="110"/>
        <v>2.1046738028851406</v>
      </c>
      <c r="X333" s="9"/>
    </row>
    <row r="334" spans="1:24" x14ac:dyDescent="0.3">
      <c r="A334" s="4">
        <f t="shared" si="111"/>
        <v>3310</v>
      </c>
      <c r="B334" s="5">
        <v>0</v>
      </c>
      <c r="C334" s="16">
        <f t="shared" si="112"/>
        <v>24928.944714681438</v>
      </c>
      <c r="D334" s="4">
        <f t="shared" si="101"/>
        <v>0</v>
      </c>
      <c r="E334" s="5">
        <f t="shared" si="113"/>
        <v>0.21474319948866155</v>
      </c>
      <c r="F334" s="6">
        <f t="shared" si="117"/>
        <v>1.8485963345430466E-5</v>
      </c>
      <c r="G334" s="15">
        <f t="shared" si="118"/>
        <v>545.33370799766863</v>
      </c>
      <c r="H334" s="11">
        <f t="shared" si="102"/>
        <v>9.6500360932883833E-2</v>
      </c>
      <c r="I334" s="12">
        <f t="shared" si="114"/>
        <v>3.7281456050287585E-5</v>
      </c>
      <c r="J334" s="7">
        <f t="shared" si="103"/>
        <v>1.5329871781159163</v>
      </c>
      <c r="K334" s="8">
        <f>ESI_mass_rate/ESI_Area/'Hydraulic Gradient'!J334</f>
        <v>2.1439303808696168</v>
      </c>
      <c r="L334" s="16">
        <f t="shared" si="115"/>
        <v>24928.950038693361</v>
      </c>
      <c r="M334" s="4">
        <f t="shared" si="104"/>
        <v>0</v>
      </c>
      <c r="N334" s="5">
        <f t="shared" si="105"/>
        <v>0.21471651348172849</v>
      </c>
      <c r="O334" s="6">
        <f t="shared" si="119"/>
        <v>1.5868569979427234E-5</v>
      </c>
      <c r="P334" s="15">
        <f t="shared" si="116"/>
        <v>541.3921615944646</v>
      </c>
      <c r="Q334" s="11">
        <f t="shared" si="106"/>
        <v>0</v>
      </c>
      <c r="R334" s="13">
        <f t="shared" si="120"/>
        <v>4.91776032700029E-6</v>
      </c>
      <c r="S334" s="12">
        <f t="shared" si="107"/>
        <v>-6.4438414712258446E-2</v>
      </c>
      <c r="T334" s="9">
        <f t="shared" si="108"/>
        <v>1.5331782742261284</v>
      </c>
      <c r="U334" s="9">
        <f>Aly_mass_rate/Aly_Area/'Hydraulic Gradient'!T334</f>
        <v>2.1436631603100529</v>
      </c>
      <c r="V334" s="5">
        <f t="shared" si="109"/>
        <v>-0.30008708559502573</v>
      </c>
      <c r="W334" s="10">
        <f t="shared" si="110"/>
        <v>2.1047173005693098</v>
      </c>
      <c r="X334" s="9"/>
    </row>
    <row r="335" spans="1:24" x14ac:dyDescent="0.3">
      <c r="A335" s="4">
        <f t="shared" si="111"/>
        <v>3320</v>
      </c>
      <c r="B335" s="5">
        <v>0</v>
      </c>
      <c r="C335" s="16">
        <f t="shared" si="112"/>
        <v>24928.72995243299</v>
      </c>
      <c r="D335" s="4">
        <f t="shared" si="101"/>
        <v>0</v>
      </c>
      <c r="E335" s="5">
        <f t="shared" si="113"/>
        <v>0.21474376285895891</v>
      </c>
      <c r="F335" s="6">
        <f t="shared" si="117"/>
        <v>1.8485587883106118E-5</v>
      </c>
      <c r="G335" s="15">
        <f t="shared" si="118"/>
        <v>545.40987560361577</v>
      </c>
      <c r="H335" s="11">
        <f t="shared" si="102"/>
        <v>9.6500867263314583E-2</v>
      </c>
      <c r="I335" s="12">
        <f t="shared" si="114"/>
        <v>3.7280698838889821E-5</v>
      </c>
      <c r="J335" s="7">
        <f t="shared" si="103"/>
        <v>1.5329831564874163</v>
      </c>
      <c r="K335" s="8">
        <f>ESI_mass_rate/ESI_Area/'Hydraulic Gradient'!J335</f>
        <v>2.1439360052572596</v>
      </c>
      <c r="L335" s="16">
        <f t="shared" si="115"/>
        <v>24928.735305827926</v>
      </c>
      <c r="M335" s="4">
        <f t="shared" si="104"/>
        <v>0</v>
      </c>
      <c r="N335" s="5">
        <f t="shared" si="105"/>
        <v>0.21471699708849074</v>
      </c>
      <c r="O335" s="6">
        <f t="shared" si="119"/>
        <v>1.5868346886981211E-5</v>
      </c>
      <c r="P335" s="15">
        <f t="shared" si="116"/>
        <v>541.45659391444121</v>
      </c>
      <c r="Q335" s="11">
        <f t="shared" si="106"/>
        <v>0</v>
      </c>
      <c r="R335" s="13">
        <f t="shared" si="120"/>
        <v>4.9176006292275501E-6</v>
      </c>
      <c r="S335" s="12">
        <f t="shared" si="107"/>
        <v>-6.4437237577260942E-2</v>
      </c>
      <c r="T335" s="9">
        <f t="shared" si="108"/>
        <v>1.5331748211073821</v>
      </c>
      <c r="U335" s="9">
        <f>Aly_mass_rate/Aly_Area/'Hydraulic Gradient'!T335</f>
        <v>2.1436679884114169</v>
      </c>
      <c r="V335" s="5">
        <f t="shared" si="109"/>
        <v>-0.30008092821084159</v>
      </c>
      <c r="W335" s="10">
        <f t="shared" si="110"/>
        <v>2.1047607976544009</v>
      </c>
      <c r="X335" s="9"/>
    </row>
    <row r="336" spans="1:24" x14ac:dyDescent="0.3">
      <c r="A336" s="4">
        <f t="shared" si="111"/>
        <v>3330</v>
      </c>
      <c r="B336" s="5">
        <v>0</v>
      </c>
      <c r="C336" s="16">
        <f t="shared" si="112"/>
        <v>24928.515189621558</v>
      </c>
      <c r="D336" s="4">
        <f t="shared" si="101"/>
        <v>0</v>
      </c>
      <c r="E336" s="5">
        <f t="shared" si="113"/>
        <v>0.2147443262178147</v>
      </c>
      <c r="F336" s="6">
        <f t="shared" si="117"/>
        <v>1.8485212454351454E-5</v>
      </c>
      <c r="G336" s="15">
        <f t="shared" si="118"/>
        <v>545.48604128938575</v>
      </c>
      <c r="H336" s="11">
        <f t="shared" si="102"/>
        <v>9.6501373584790454E-2</v>
      </c>
      <c r="I336" s="12">
        <f t="shared" si="114"/>
        <v>3.7279941695193531E-5</v>
      </c>
      <c r="J336" s="7">
        <f t="shared" si="103"/>
        <v>1.5329791349616884</v>
      </c>
      <c r="K336" s="8">
        <f>ESI_mass_rate/ESI_Area/'Hydraulic Gradient'!J336</f>
        <v>2.1439416295306808</v>
      </c>
      <c r="L336" s="16">
        <f t="shared" si="115"/>
        <v>24928.520572479112</v>
      </c>
      <c r="M336" s="4">
        <f t="shared" si="104"/>
        <v>0</v>
      </c>
      <c r="N336" s="5">
        <f t="shared" si="105"/>
        <v>0.21471748068845448</v>
      </c>
      <c r="O336" s="6">
        <f t="shared" si="119"/>
        <v>1.5868123809130704E-5</v>
      </c>
      <c r="P336" s="15">
        <f t="shared" si="116"/>
        <v>541.52102505750725</v>
      </c>
      <c r="Q336" s="11">
        <f t="shared" si="106"/>
        <v>0</v>
      </c>
      <c r="R336" s="13">
        <f t="shared" si="120"/>
        <v>4.9174409435114602E-6</v>
      </c>
      <c r="S336" s="12">
        <f t="shared" si="107"/>
        <v>-6.443606050694331E-2</v>
      </c>
      <c r="T336" s="9">
        <f t="shared" si="108"/>
        <v>1.5331713680527326</v>
      </c>
      <c r="U336" s="9">
        <f>Aly_mass_rate/Aly_Area/'Hydraulic Gradient'!T336</f>
        <v>2.143672816444909</v>
      </c>
      <c r="V336" s="5">
        <f t="shared" si="109"/>
        <v>-0.30007477116575709</v>
      </c>
      <c r="W336" s="10">
        <f t="shared" si="110"/>
        <v>2.1048042941404486</v>
      </c>
      <c r="X336" s="9"/>
    </row>
    <row r="337" spans="1:24" x14ac:dyDescent="0.3">
      <c r="A337" s="4">
        <f t="shared" si="111"/>
        <v>3340</v>
      </c>
      <c r="B337" s="5">
        <v>0</v>
      </c>
      <c r="C337" s="16">
        <f t="shared" si="112"/>
        <v>24928.300426247155</v>
      </c>
      <c r="D337" s="4">
        <f t="shared" si="101"/>
        <v>0</v>
      </c>
      <c r="E337" s="5">
        <f t="shared" si="113"/>
        <v>0.21474488956522958</v>
      </c>
      <c r="F337" s="6">
        <f t="shared" si="117"/>
        <v>1.8484837051868717E-5</v>
      </c>
      <c r="G337" s="15">
        <f t="shared" si="118"/>
        <v>545.56220505512772</v>
      </c>
      <c r="H337" s="11">
        <f t="shared" si="102"/>
        <v>9.6501879897312029E-2</v>
      </c>
      <c r="I337" s="12">
        <f t="shared" si="114"/>
        <v>3.727918460448098E-5</v>
      </c>
      <c r="J337" s="7">
        <f t="shared" si="103"/>
        <v>1.5329751135387246</v>
      </c>
      <c r="K337" s="8">
        <f>ESI_mass_rate/ESI_Area/'Hydraulic Gradient'!J337</f>
        <v>2.1439472536898898</v>
      </c>
      <c r="L337" s="16">
        <f t="shared" si="115"/>
        <v>24928.305838646931</v>
      </c>
      <c r="M337" s="4">
        <f t="shared" si="104"/>
        <v>0</v>
      </c>
      <c r="N337" s="5">
        <f t="shared" si="105"/>
        <v>0.21471796428161988</v>
      </c>
      <c r="O337" s="6">
        <f t="shared" si="119"/>
        <v>1.5867900740037512E-5</v>
      </c>
      <c r="P337" s="15">
        <f t="shared" si="116"/>
        <v>541.58545502372624</v>
      </c>
      <c r="Q337" s="11">
        <f t="shared" si="106"/>
        <v>0</v>
      </c>
      <c r="R337" s="13">
        <f t="shared" si="120"/>
        <v>4.9172812680419075E-6</v>
      </c>
      <c r="S337" s="12">
        <f t="shared" si="107"/>
        <v>-6.4434883500207846E-2</v>
      </c>
      <c r="T337" s="9">
        <f t="shared" si="108"/>
        <v>1.5331679150621764</v>
      </c>
      <c r="U337" s="9">
        <f>Aly_mass_rate/Aly_Area/'Hydraulic Gradient'!T337</f>
        <v>2.1436776444105337</v>
      </c>
      <c r="V337" s="5">
        <f t="shared" si="109"/>
        <v>-0.30006861445974098</v>
      </c>
      <c r="W337" s="10">
        <f t="shared" si="110"/>
        <v>2.1048477900274869</v>
      </c>
      <c r="X337" s="9"/>
    </row>
    <row r="338" spans="1:24" x14ac:dyDescent="0.3">
      <c r="A338" s="4">
        <f t="shared" si="111"/>
        <v>3350</v>
      </c>
      <c r="B338" s="5">
        <v>0</v>
      </c>
      <c r="C338" s="16">
        <f t="shared" si="112"/>
        <v>24928.085662309793</v>
      </c>
      <c r="D338" s="4">
        <f t="shared" si="101"/>
        <v>0</v>
      </c>
      <c r="E338" s="5">
        <f t="shared" si="113"/>
        <v>0.21474545290120461</v>
      </c>
      <c r="F338" s="6">
        <f t="shared" si="117"/>
        <v>1.8484461680036562E-5</v>
      </c>
      <c r="G338" s="15">
        <f t="shared" si="118"/>
        <v>545.63836690098572</v>
      </c>
      <c r="H338" s="11">
        <f t="shared" si="102"/>
        <v>9.65023862008801E-2</v>
      </c>
      <c r="I338" s="12">
        <f t="shared" si="114"/>
        <v>3.7278427575582814E-5</v>
      </c>
      <c r="J338" s="7">
        <f t="shared" si="103"/>
        <v>1.5329710922185171</v>
      </c>
      <c r="K338" s="8">
        <f>ESI_mass_rate/ESI_Area/'Hydraulic Gradient'!J338</f>
        <v>2.1439528777348955</v>
      </c>
      <c r="L338" s="16">
        <f t="shared" si="115"/>
        <v>24928.091104331386</v>
      </c>
      <c r="M338" s="4">
        <f t="shared" si="104"/>
        <v>0</v>
      </c>
      <c r="N338" s="5">
        <f t="shared" si="105"/>
        <v>0.21471844786798741</v>
      </c>
      <c r="O338" s="6">
        <f t="shared" si="119"/>
        <v>1.5867677685539828E-5</v>
      </c>
      <c r="P338" s="15">
        <f t="shared" si="116"/>
        <v>541.64988381316391</v>
      </c>
      <c r="Q338" s="11">
        <f t="shared" si="106"/>
        <v>0</v>
      </c>
      <c r="R338" s="13">
        <f t="shared" si="120"/>
        <v>4.917121604627232E-6</v>
      </c>
      <c r="S338" s="12">
        <f t="shared" si="107"/>
        <v>-6.4433706559231821E-2</v>
      </c>
      <c r="T338" s="9">
        <f t="shared" si="108"/>
        <v>1.5331644621357099</v>
      </c>
      <c r="U338" s="9">
        <f>Aly_mass_rate/Aly_Area/'Hydraulic Gradient'!T338</f>
        <v>2.1436824723082948</v>
      </c>
      <c r="V338" s="5">
        <f t="shared" si="109"/>
        <v>-0.30006245809276222</v>
      </c>
      <c r="W338" s="10">
        <f t="shared" si="110"/>
        <v>2.1048912853155497</v>
      </c>
      <c r="X338" s="9"/>
    </row>
    <row r="339" spans="1:24" x14ac:dyDescent="0.3">
      <c r="A339" s="4">
        <f t="shared" si="111"/>
        <v>3360</v>
      </c>
      <c r="B339" s="5">
        <v>0</v>
      </c>
      <c r="C339" s="16">
        <f t="shared" si="112"/>
        <v>24927.87089780948</v>
      </c>
      <c r="D339" s="4">
        <f t="shared" si="101"/>
        <v>0</v>
      </c>
      <c r="E339" s="5">
        <f t="shared" si="113"/>
        <v>0.2147460162257406</v>
      </c>
      <c r="F339" s="6">
        <f t="shared" si="117"/>
        <v>1.8484086337395439E-5</v>
      </c>
      <c r="G339" s="15">
        <f t="shared" si="118"/>
        <v>545.7145268271056</v>
      </c>
      <c r="H339" s="11">
        <f t="shared" si="102"/>
        <v>9.6502892495495401E-2</v>
      </c>
      <c r="I339" s="12">
        <f t="shared" si="114"/>
        <v>3.7277670605555477E-5</v>
      </c>
      <c r="J339" s="7">
        <f t="shared" si="103"/>
        <v>1.5329670710010583</v>
      </c>
      <c r="K339" s="8">
        <f>ESI_mass_rate/ESI_Area/'Hydraulic Gradient'!J339</f>
        <v>2.1439585016657063</v>
      </c>
      <c r="L339" s="16">
        <f t="shared" si="115"/>
        <v>24927.876369532481</v>
      </c>
      <c r="M339" s="4">
        <f t="shared" si="104"/>
        <v>0</v>
      </c>
      <c r="N339" s="5">
        <f t="shared" si="105"/>
        <v>0.21471893144755755</v>
      </c>
      <c r="O339" s="6">
        <f t="shared" si="119"/>
        <v>1.5867454644178112E-5</v>
      </c>
      <c r="P339" s="15">
        <f t="shared" si="116"/>
        <v>541.71431142588597</v>
      </c>
      <c r="Q339" s="11">
        <f t="shared" si="106"/>
        <v>0</v>
      </c>
      <c r="R339" s="13">
        <f t="shared" si="120"/>
        <v>4.9169619528142339E-6</v>
      </c>
      <c r="S339" s="12">
        <f t="shared" si="107"/>
        <v>-6.4432529684009102E-2</v>
      </c>
      <c r="T339" s="9">
        <f t="shared" si="108"/>
        <v>1.5331610092733292</v>
      </c>
      <c r="U339" s="9">
        <f>Aly_mass_rate/Aly_Area/'Hydraulic Gradient'!T339</f>
        <v>2.1436873001381964</v>
      </c>
      <c r="V339" s="5">
        <f t="shared" si="109"/>
        <v>-0.30005630206478973</v>
      </c>
      <c r="W339" s="10">
        <f t="shared" si="110"/>
        <v>2.1049347800046716</v>
      </c>
      <c r="X339" s="9"/>
    </row>
    <row r="340" spans="1:24" x14ac:dyDescent="0.3">
      <c r="A340" s="4">
        <f t="shared" si="111"/>
        <v>3370</v>
      </c>
      <c r="B340" s="5">
        <v>0</v>
      </c>
      <c r="C340" s="16">
        <f t="shared" si="112"/>
        <v>24927.65613274623</v>
      </c>
      <c r="D340" s="4">
        <f t="shared" si="101"/>
        <v>0</v>
      </c>
      <c r="E340" s="5">
        <f t="shared" si="113"/>
        <v>0.21474657953883838</v>
      </c>
      <c r="F340" s="6">
        <f t="shared" si="117"/>
        <v>1.8483711022485791E-5</v>
      </c>
      <c r="G340" s="15">
        <f t="shared" si="118"/>
        <v>545.7906848336346</v>
      </c>
      <c r="H340" s="11">
        <f t="shared" si="102"/>
        <v>9.65033987811586E-2</v>
      </c>
      <c r="I340" s="12">
        <f t="shared" si="114"/>
        <v>3.7276913691455436E-5</v>
      </c>
      <c r="J340" s="7">
        <f t="shared" si="103"/>
        <v>1.53296304988634</v>
      </c>
      <c r="K340" s="8">
        <f>ESI_mass_rate/ESI_Area/'Hydraulic Gradient'!J340</f>
        <v>2.1439641254823321</v>
      </c>
      <c r="L340" s="16">
        <f t="shared" si="115"/>
        <v>24927.661634250231</v>
      </c>
      <c r="M340" s="4">
        <f t="shared" si="104"/>
        <v>0</v>
      </c>
      <c r="N340" s="5">
        <f t="shared" si="105"/>
        <v>0.2147194150203306</v>
      </c>
      <c r="O340" s="6">
        <f t="shared" si="119"/>
        <v>1.5867231615952358E-5</v>
      </c>
      <c r="P340" s="15">
        <f t="shared" si="116"/>
        <v>541.77873786195482</v>
      </c>
      <c r="Q340" s="11">
        <f t="shared" si="106"/>
        <v>0</v>
      </c>
      <c r="R340" s="13">
        <f t="shared" si="120"/>
        <v>4.9168023126020244E-6</v>
      </c>
      <c r="S340" s="12">
        <f t="shared" si="107"/>
        <v>-6.4431352871258854E-2</v>
      </c>
      <c r="T340" s="9">
        <f t="shared" si="108"/>
        <v>1.5331575564750313</v>
      </c>
      <c r="U340" s="9">
        <f>Aly_mass_rate/Aly_Area/'Hydraulic Gradient'!T340</f>
        <v>2.1436921279002421</v>
      </c>
      <c r="V340" s="5">
        <f t="shared" si="109"/>
        <v>-0.30005014637579241</v>
      </c>
      <c r="W340" s="10">
        <f t="shared" si="110"/>
        <v>2.1049782740948872</v>
      </c>
      <c r="X340" s="9"/>
    </row>
    <row r="341" spans="1:24" x14ac:dyDescent="0.3">
      <c r="A341" s="4">
        <f t="shared" si="111"/>
        <v>3380</v>
      </c>
      <c r="B341" s="5">
        <v>0</v>
      </c>
      <c r="C341" s="16">
        <f t="shared" si="112"/>
        <v>24927.441367120053</v>
      </c>
      <c r="D341" s="4">
        <f t="shared" si="101"/>
        <v>0</v>
      </c>
      <c r="E341" s="5">
        <f t="shared" si="113"/>
        <v>0.21474714284049909</v>
      </c>
      <c r="F341" s="6">
        <f t="shared" si="117"/>
        <v>1.8483335739686279E-5</v>
      </c>
      <c r="G341" s="15">
        <f t="shared" si="118"/>
        <v>545.86684092071539</v>
      </c>
      <c r="H341" s="11">
        <f t="shared" si="102"/>
        <v>9.6503905057870473E-2</v>
      </c>
      <c r="I341" s="12">
        <f t="shared" si="114"/>
        <v>3.7276156842113319E-5</v>
      </c>
      <c r="J341" s="7">
        <f t="shared" si="103"/>
        <v>1.5329590288743549</v>
      </c>
      <c r="K341" s="8">
        <f>ESI_mass_rate/ESI_Area/'Hydraulic Gradient'!J341</f>
        <v>2.1439697491847807</v>
      </c>
      <c r="L341" s="16">
        <f t="shared" si="115"/>
        <v>24927.446898484635</v>
      </c>
      <c r="M341" s="4">
        <f t="shared" si="104"/>
        <v>0</v>
      </c>
      <c r="N341" s="5">
        <f t="shared" si="105"/>
        <v>0.21471989858630691</v>
      </c>
      <c r="O341" s="6">
        <f t="shared" si="119"/>
        <v>1.5867008599403015E-5</v>
      </c>
      <c r="P341" s="15">
        <f t="shared" si="116"/>
        <v>541.84316312143756</v>
      </c>
      <c r="Q341" s="11">
        <f t="shared" si="106"/>
        <v>0</v>
      </c>
      <c r="R341" s="13">
        <f t="shared" si="120"/>
        <v>4.9166426835374437E-6</v>
      </c>
      <c r="S341" s="12">
        <f t="shared" si="107"/>
        <v>-6.4430176125341354E-2</v>
      </c>
      <c r="T341" s="9">
        <f t="shared" si="108"/>
        <v>1.5331541037408123</v>
      </c>
      <c r="U341" s="9">
        <f>Aly_mass_rate/Aly_Area/'Hydraulic Gradient'!T341</f>
        <v>2.1436969555944363</v>
      </c>
      <c r="V341" s="5">
        <f t="shared" si="109"/>
        <v>-0.30004399102573909</v>
      </c>
      <c r="W341" s="10">
        <f t="shared" si="110"/>
        <v>2.1050217675862299</v>
      </c>
      <c r="X341" s="9"/>
    </row>
    <row r="342" spans="1:24" x14ac:dyDescent="0.3">
      <c r="A342" s="4">
        <f t="shared" si="111"/>
        <v>3390</v>
      </c>
      <c r="B342" s="5">
        <v>0</v>
      </c>
      <c r="C342" s="16">
        <f t="shared" si="112"/>
        <v>24927.226600930964</v>
      </c>
      <c r="D342" s="4">
        <f t="shared" si="101"/>
        <v>0</v>
      </c>
      <c r="E342" s="5">
        <f t="shared" si="113"/>
        <v>0.21474770613072328</v>
      </c>
      <c r="F342" s="6">
        <f t="shared" si="117"/>
        <v>1.8482960483158692E-5</v>
      </c>
      <c r="G342" s="15">
        <f t="shared" si="118"/>
        <v>545.94299508849701</v>
      </c>
      <c r="H342" s="11">
        <f t="shared" si="102"/>
        <v>9.6504411325631645E-2</v>
      </c>
      <c r="I342" s="12">
        <f t="shared" si="114"/>
        <v>3.7275400045754943E-5</v>
      </c>
      <c r="J342" s="7">
        <f t="shared" si="103"/>
        <v>1.5329550079650949</v>
      </c>
      <c r="K342" s="8">
        <f>ESI_mass_rate/ESI_Area/'Hydraulic Gradient'!J342</f>
        <v>2.1439753727730615</v>
      </c>
      <c r="L342" s="16">
        <f t="shared" si="115"/>
        <v>24927.232162235705</v>
      </c>
      <c r="M342" s="4">
        <f t="shared" si="104"/>
        <v>0</v>
      </c>
      <c r="N342" s="5">
        <f t="shared" si="105"/>
        <v>0.21472038214548708</v>
      </c>
      <c r="O342" s="6">
        <f t="shared" si="119"/>
        <v>1.5866785597449185E-5</v>
      </c>
      <c r="P342" s="15">
        <f t="shared" si="116"/>
        <v>541.90758720439749</v>
      </c>
      <c r="Q342" s="11">
        <f t="shared" si="106"/>
        <v>0</v>
      </c>
      <c r="R342" s="13">
        <f t="shared" si="120"/>
        <v>4.9164830665241368E-6</v>
      </c>
      <c r="S342" s="12">
        <f t="shared" si="107"/>
        <v>-6.4428999442975837E-2</v>
      </c>
      <c r="T342" s="9">
        <f t="shared" si="108"/>
        <v>1.5331506510706689</v>
      </c>
      <c r="U342" s="9">
        <f>Aly_mass_rate/Aly_Area/'Hydraulic Gradient'!T342</f>
        <v>2.1437017832207816</v>
      </c>
      <c r="V342" s="5">
        <f t="shared" si="109"/>
        <v>-0.30003783601459871</v>
      </c>
      <c r="W342" s="10">
        <f t="shared" si="110"/>
        <v>2.1050652604787352</v>
      </c>
      <c r="X342" s="9"/>
    </row>
    <row r="343" spans="1:24" x14ac:dyDescent="0.3">
      <c r="A343" s="4">
        <f t="shared" si="111"/>
        <v>3400</v>
      </c>
      <c r="B343" s="5">
        <v>0</v>
      </c>
      <c r="C343" s="16">
        <f t="shared" si="112"/>
        <v>24927.011834178971</v>
      </c>
      <c r="D343" s="4">
        <f t="shared" si="101"/>
        <v>0</v>
      </c>
      <c r="E343" s="5">
        <f t="shared" si="113"/>
        <v>0.21474826940951211</v>
      </c>
      <c r="F343" s="6">
        <f t="shared" si="117"/>
        <v>1.8482585257281688E-5</v>
      </c>
      <c r="G343" s="15">
        <f t="shared" si="118"/>
        <v>546.01914733712329</v>
      </c>
      <c r="H343" s="11">
        <f t="shared" si="102"/>
        <v>9.6504917584442934E-2</v>
      </c>
      <c r="I343" s="12">
        <f t="shared" si="114"/>
        <v>3.7274643311210958E-5</v>
      </c>
      <c r="J343" s="7">
        <f t="shared" si="103"/>
        <v>1.5329509871585523</v>
      </c>
      <c r="K343" s="8">
        <f>ESI_mass_rate/ESI_Area/'Hydraulic Gradient'!J343</f>
        <v>2.143980996247183</v>
      </c>
      <c r="L343" s="16">
        <f t="shared" si="115"/>
        <v>24927.017425503444</v>
      </c>
      <c r="M343" s="4">
        <f t="shared" si="104"/>
        <v>0</v>
      </c>
      <c r="N343" s="5">
        <f t="shared" si="105"/>
        <v>0.21472086569787119</v>
      </c>
      <c r="O343" s="6">
        <f t="shared" si="119"/>
        <v>1.5866562604252668E-5</v>
      </c>
      <c r="P343" s="15">
        <f t="shared" si="116"/>
        <v>541.97201011090044</v>
      </c>
      <c r="Q343" s="11">
        <f t="shared" si="106"/>
        <v>0</v>
      </c>
      <c r="R343" s="13">
        <f t="shared" si="120"/>
        <v>4.9163234597521969E-6</v>
      </c>
      <c r="S343" s="12">
        <f t="shared" si="107"/>
        <v>-6.4427822826339312E-2</v>
      </c>
      <c r="T343" s="9">
        <f t="shared" si="108"/>
        <v>1.5331471984645975</v>
      </c>
      <c r="U343" s="9">
        <f>Aly_mass_rate/Aly_Area/'Hydraulic Gradient'!T343</f>
        <v>2.1437066107792835</v>
      </c>
      <c r="V343" s="5">
        <f t="shared" si="109"/>
        <v>-0.3000316813423401</v>
      </c>
      <c r="W343" s="10">
        <f t="shared" si="110"/>
        <v>2.1051087527724359</v>
      </c>
      <c r="X343" s="9"/>
    </row>
    <row r="344" spans="1:24" x14ac:dyDescent="0.3">
      <c r="A344" s="4">
        <f t="shared" si="111"/>
        <v>3410</v>
      </c>
      <c r="B344" s="5">
        <v>0</v>
      </c>
      <c r="C344" s="16">
        <f t="shared" si="112"/>
        <v>24926.797066864085</v>
      </c>
      <c r="D344" s="4">
        <f t="shared" si="101"/>
        <v>0</v>
      </c>
      <c r="E344" s="5">
        <f t="shared" si="113"/>
        <v>0.21474883267686629</v>
      </c>
      <c r="F344" s="6">
        <f t="shared" si="117"/>
        <v>1.8482210059136159E-5</v>
      </c>
      <c r="G344" s="15">
        <f t="shared" si="118"/>
        <v>546.09529766674177</v>
      </c>
      <c r="H344" s="11">
        <f t="shared" si="102"/>
        <v>9.6505423834305007E-2</v>
      </c>
      <c r="I344" s="12">
        <f t="shared" si="114"/>
        <v>3.7273886632594248E-5</v>
      </c>
      <c r="J344" s="7">
        <f t="shared" si="103"/>
        <v>1.5329469664547191</v>
      </c>
      <c r="K344" s="8">
        <f>ESI_mass_rate/ESI_Area/'Hydraulic Gradient'!J344</f>
        <v>2.1439866196071549</v>
      </c>
      <c r="L344" s="16">
        <f t="shared" si="115"/>
        <v>24926.802688287862</v>
      </c>
      <c r="M344" s="4">
        <f t="shared" si="104"/>
        <v>0</v>
      </c>
      <c r="N344" s="5">
        <f t="shared" si="105"/>
        <v>0.2147213492434599</v>
      </c>
      <c r="O344" s="6">
        <f t="shared" si="119"/>
        <v>1.5866339628570767E-5</v>
      </c>
      <c r="P344" s="15">
        <f t="shared" si="116"/>
        <v>542.03643184100974</v>
      </c>
      <c r="Q344" s="11">
        <f t="shared" si="106"/>
        <v>0</v>
      </c>
      <c r="R344" s="13">
        <f t="shared" si="120"/>
        <v>4.9161638659342411E-6</v>
      </c>
      <c r="S344" s="12">
        <f t="shared" si="107"/>
        <v>-6.4426646273242724E-2</v>
      </c>
      <c r="T344" s="9">
        <f t="shared" si="108"/>
        <v>1.5331437459225945</v>
      </c>
      <c r="U344" s="9">
        <f>Aly_mass_rate/Aly_Area/'Hydraulic Gradient'!T344</f>
        <v>2.1437114382699445</v>
      </c>
      <c r="V344" s="5">
        <f t="shared" si="109"/>
        <v>-0.30002552700893231</v>
      </c>
      <c r="W344" s="10">
        <f t="shared" si="110"/>
        <v>2.1051522444673676</v>
      </c>
      <c r="X344" s="9"/>
    </row>
    <row r="345" spans="1:24" x14ac:dyDescent="0.3">
      <c r="A345" s="4">
        <f t="shared" si="111"/>
        <v>3420</v>
      </c>
      <c r="B345" s="5">
        <v>0</v>
      </c>
      <c r="C345" s="16">
        <f t="shared" si="112"/>
        <v>24926.582298986319</v>
      </c>
      <c r="D345" s="4">
        <f t="shared" si="101"/>
        <v>0</v>
      </c>
      <c r="E345" s="5">
        <f t="shared" si="113"/>
        <v>0.21474939593278683</v>
      </c>
      <c r="F345" s="6">
        <f t="shared" si="117"/>
        <v>1.8481834893100765E-5</v>
      </c>
      <c r="G345" s="15">
        <f t="shared" si="118"/>
        <v>546.17144607749481</v>
      </c>
      <c r="H345" s="11">
        <f t="shared" si="102"/>
        <v>9.6505930075218599E-2</v>
      </c>
      <c r="I345" s="12">
        <f t="shared" si="114"/>
        <v>3.7273130018735464E-5</v>
      </c>
      <c r="J345" s="7">
        <f t="shared" si="103"/>
        <v>1.5329429458535875</v>
      </c>
      <c r="K345" s="8">
        <f>ESI_mass_rate/ESI_Area/'Hydraulic Gradient'!J345</f>
        <v>2.1439922428529856</v>
      </c>
      <c r="L345" s="16">
        <f t="shared" si="115"/>
        <v>24926.587950588964</v>
      </c>
      <c r="M345" s="4">
        <f t="shared" si="104"/>
        <v>0</v>
      </c>
      <c r="N345" s="5">
        <f t="shared" si="105"/>
        <v>0.21472183278225337</v>
      </c>
      <c r="O345" s="6">
        <f t="shared" si="119"/>
        <v>1.5866116661646174E-5</v>
      </c>
      <c r="P345" s="15">
        <f t="shared" si="116"/>
        <v>542.10085239479133</v>
      </c>
      <c r="Q345" s="11">
        <f t="shared" si="106"/>
        <v>0</v>
      </c>
      <c r="R345" s="13">
        <f t="shared" si="120"/>
        <v>4.9160042823559166E-6</v>
      </c>
      <c r="S345" s="12">
        <f t="shared" si="107"/>
        <v>-6.4425469785862971E-2</v>
      </c>
      <c r="T345" s="9">
        <f t="shared" si="108"/>
        <v>1.5331402934446565</v>
      </c>
      <c r="U345" s="9">
        <f>Aly_mass_rate/Aly_Area/'Hydraulic Gradient'!T345</f>
        <v>2.1437162656927695</v>
      </c>
      <c r="V345" s="5">
        <f t="shared" si="109"/>
        <v>-0.30001937301434406</v>
      </c>
      <c r="W345" s="10">
        <f t="shared" si="110"/>
        <v>2.1051957355635631</v>
      </c>
      <c r="X345" s="9"/>
    </row>
    <row r="346" spans="1:24" x14ac:dyDescent="0.3">
      <c r="A346" s="4">
        <f t="shared" si="111"/>
        <v>3430</v>
      </c>
      <c r="B346" s="5">
        <v>0</v>
      </c>
      <c r="C346" s="16">
        <f t="shared" si="112"/>
        <v>24926.367530545682</v>
      </c>
      <c r="D346" s="4">
        <f t="shared" si="101"/>
        <v>0</v>
      </c>
      <c r="E346" s="5">
        <f t="shared" si="113"/>
        <v>0.2147499591772746</v>
      </c>
      <c r="F346" s="6">
        <f t="shared" si="117"/>
        <v>1.848145975479685E-5</v>
      </c>
      <c r="G346" s="15">
        <f t="shared" si="118"/>
        <v>546.24759256952973</v>
      </c>
      <c r="H346" s="11">
        <f t="shared" si="102"/>
        <v>9.6506436307184446E-2</v>
      </c>
      <c r="I346" s="12">
        <f t="shared" si="114"/>
        <v>3.7272373460803974E-5</v>
      </c>
      <c r="J346" s="7">
        <f t="shared" si="103"/>
        <v>1.5329389253551502</v>
      </c>
      <c r="K346" s="8">
        <f>ESI_mass_rate/ESI_Area/'Hydraulic Gradient'!J346</f>
        <v>2.1439978659846832</v>
      </c>
      <c r="L346" s="16">
        <f t="shared" si="115"/>
        <v>24926.373212406754</v>
      </c>
      <c r="M346" s="4">
        <f t="shared" si="104"/>
        <v>0</v>
      </c>
      <c r="N346" s="5">
        <f t="shared" si="105"/>
        <v>0.21472231631425223</v>
      </c>
      <c r="O346" s="6">
        <f t="shared" si="119"/>
        <v>1.5865893710776646E-5</v>
      </c>
      <c r="P346" s="15">
        <f t="shared" si="116"/>
        <v>542.1652717723108</v>
      </c>
      <c r="Q346" s="11">
        <f t="shared" si="106"/>
        <v>0</v>
      </c>
      <c r="R346" s="13">
        <f t="shared" si="120"/>
        <v>4.9158447112775207E-6</v>
      </c>
      <c r="S346" s="12">
        <f t="shared" si="107"/>
        <v>-6.4424293364193988E-2</v>
      </c>
      <c r="T346" s="9">
        <f t="shared" si="108"/>
        <v>1.5331368410307797</v>
      </c>
      <c r="U346" s="9">
        <f>Aly_mass_rate/Aly_Area/'Hydraulic Gradient'!T346</f>
        <v>2.1437210930477617</v>
      </c>
      <c r="V346" s="5">
        <f t="shared" si="109"/>
        <v>-0.30001321935854453</v>
      </c>
      <c r="W346" s="10">
        <f t="shared" si="110"/>
        <v>2.1052392260610575</v>
      </c>
      <c r="X346" s="9"/>
    </row>
    <row r="347" spans="1:24" x14ac:dyDescent="0.3">
      <c r="A347" s="4">
        <f t="shared" si="111"/>
        <v>3440</v>
      </c>
      <c r="B347" s="5">
        <v>0</v>
      </c>
      <c r="C347" s="16">
        <f t="shared" si="112"/>
        <v>24926.152761542187</v>
      </c>
      <c r="D347" s="4">
        <f t="shared" si="101"/>
        <v>0</v>
      </c>
      <c r="E347" s="5">
        <f t="shared" si="113"/>
        <v>0.21475052241033041</v>
      </c>
      <c r="F347" s="6">
        <f t="shared" si="117"/>
        <v>1.8481084642764865E-5</v>
      </c>
      <c r="G347" s="15">
        <f t="shared" si="118"/>
        <v>546.32373714299524</v>
      </c>
      <c r="H347" s="11">
        <f t="shared" si="102"/>
        <v>9.6506942530203199E-2</v>
      </c>
      <c r="I347" s="12">
        <f t="shared" si="114"/>
        <v>3.7271616955856238E-5</v>
      </c>
      <c r="J347" s="7">
        <f t="shared" si="103"/>
        <v>1.5329349049593988</v>
      </c>
      <c r="K347" s="8">
        <f>ESI_mass_rate/ESI_Area/'Hydraulic Gradient'!J347</f>
        <v>2.1440034890022579</v>
      </c>
      <c r="L347" s="16">
        <f t="shared" si="115"/>
        <v>24926.158473741245</v>
      </c>
      <c r="M347" s="4">
        <f t="shared" si="104"/>
        <v>0</v>
      </c>
      <c r="N347" s="5">
        <f t="shared" si="105"/>
        <v>0.21472279983945661</v>
      </c>
      <c r="O347" s="6">
        <f t="shared" si="119"/>
        <v>1.5865670770123986E-5</v>
      </c>
      <c r="P347" s="15">
        <f t="shared" si="116"/>
        <v>542.22968997363057</v>
      </c>
      <c r="Q347" s="11">
        <f t="shared" si="106"/>
        <v>0</v>
      </c>
      <c r="R347" s="13">
        <f t="shared" si="120"/>
        <v>4.9156851508892549E-6</v>
      </c>
      <c r="S347" s="12">
        <f t="shared" si="107"/>
        <v>-6.4423117004955371E-2</v>
      </c>
      <c r="T347" s="9">
        <f t="shared" si="108"/>
        <v>1.5331333886809611</v>
      </c>
      <c r="U347" s="9">
        <f>Aly_mass_rate/Aly_Area/'Hydraulic Gradient'!T347</f>
        <v>2.143725920334925</v>
      </c>
      <c r="V347" s="5">
        <f t="shared" si="109"/>
        <v>-0.3000070660415024</v>
      </c>
      <c r="W347" s="10">
        <f t="shared" si="110"/>
        <v>2.1052827159598859</v>
      </c>
      <c r="X347" s="9"/>
    </row>
    <row r="348" spans="1:24" x14ac:dyDescent="0.3">
      <c r="A348" s="4">
        <f t="shared" si="111"/>
        <v>3450</v>
      </c>
      <c r="B348" s="5">
        <v>0</v>
      </c>
      <c r="C348" s="16">
        <f t="shared" si="112"/>
        <v>24925.937991975847</v>
      </c>
      <c r="D348" s="4">
        <f t="shared" si="101"/>
        <v>0</v>
      </c>
      <c r="E348" s="5">
        <f t="shared" si="113"/>
        <v>0.21475108563195519</v>
      </c>
      <c r="F348" s="6">
        <f t="shared" si="117"/>
        <v>1.8480709564302557E-5</v>
      </c>
      <c r="G348" s="15">
        <f t="shared" si="118"/>
        <v>546.39987979803232</v>
      </c>
      <c r="H348" s="11">
        <f t="shared" si="102"/>
        <v>9.6507448744275637E-2</v>
      </c>
      <c r="I348" s="12">
        <f t="shared" si="114"/>
        <v>3.7270860518609962E-5</v>
      </c>
      <c r="J348" s="7">
        <f t="shared" si="103"/>
        <v>1.5329308846663259</v>
      </c>
      <c r="K348" s="8">
        <f>ESI_mass_rate/ESI_Area/'Hydraulic Gradient'!J348</f>
        <v>2.1440091119057176</v>
      </c>
      <c r="L348" s="16">
        <f t="shared" si="115"/>
        <v>24925.943734592438</v>
      </c>
      <c r="M348" s="4">
        <f t="shared" si="104"/>
        <v>0</v>
      </c>
      <c r="N348" s="5">
        <f t="shared" si="105"/>
        <v>0.21472328335786706</v>
      </c>
      <c r="O348" s="6">
        <f t="shared" si="119"/>
        <v>1.5865447842607282E-5</v>
      </c>
      <c r="P348" s="15">
        <f t="shared" si="116"/>
        <v>542.29410699881748</v>
      </c>
      <c r="Q348" s="11">
        <f t="shared" si="106"/>
        <v>0</v>
      </c>
      <c r="R348" s="13">
        <f t="shared" si="120"/>
        <v>4.9155256020946882E-6</v>
      </c>
      <c r="S348" s="12">
        <f t="shared" si="107"/>
        <v>-6.4421940712506787E-2</v>
      </c>
      <c r="T348" s="9">
        <f t="shared" si="108"/>
        <v>1.5331299363951967</v>
      </c>
      <c r="U348" s="9">
        <f>Aly_mass_rate/Aly_Area/'Hydraulic Gradient'!T348</f>
        <v>2.1437307475542635</v>
      </c>
      <c r="V348" s="5">
        <f t="shared" si="109"/>
        <v>-0.3000009130631866</v>
      </c>
      <c r="W348" s="10">
        <f t="shared" si="110"/>
        <v>2.1053262052600807</v>
      </c>
      <c r="X348" s="9"/>
    </row>
    <row r="349" spans="1:24" x14ac:dyDescent="0.3">
      <c r="A349" s="4">
        <f t="shared" si="111"/>
        <v>3460</v>
      </c>
      <c r="B349" s="5">
        <v>0</v>
      </c>
      <c r="C349" s="16">
        <f t="shared" si="112"/>
        <v>24925.723221846667</v>
      </c>
      <c r="D349" s="4">
        <f t="shared" si="101"/>
        <v>0</v>
      </c>
      <c r="E349" s="5">
        <f t="shared" si="113"/>
        <v>0.21475164884214981</v>
      </c>
      <c r="F349" s="6">
        <f t="shared" si="117"/>
        <v>1.8480334512112179E-5</v>
      </c>
      <c r="G349" s="15">
        <f t="shared" si="118"/>
        <v>546.47602053478943</v>
      </c>
      <c r="H349" s="11">
        <f t="shared" si="102"/>
        <v>9.6507954949402452E-2</v>
      </c>
      <c r="I349" s="12">
        <f t="shared" si="114"/>
        <v>3.727010413434744E-5</v>
      </c>
      <c r="J349" s="7">
        <f t="shared" si="103"/>
        <v>1.5329268644759235</v>
      </c>
      <c r="K349" s="8">
        <f>ESI_mass_rate/ESI_Area/'Hydraulic Gradient'!J349</f>
        <v>2.1440147346950718</v>
      </c>
      <c r="L349" s="16">
        <f t="shared" si="115"/>
        <v>24925.728994960344</v>
      </c>
      <c r="M349" s="4">
        <f t="shared" si="104"/>
        <v>0</v>
      </c>
      <c r="N349" s="5">
        <f t="shared" si="105"/>
        <v>0.21472376686948391</v>
      </c>
      <c r="O349" s="6">
        <f t="shared" si="119"/>
        <v>1.5865224928226545E-5</v>
      </c>
      <c r="P349" s="15">
        <f t="shared" si="116"/>
        <v>542.35852284793498</v>
      </c>
      <c r="Q349" s="11">
        <f t="shared" si="106"/>
        <v>0</v>
      </c>
      <c r="R349" s="13">
        <f t="shared" si="120"/>
        <v>4.9153660648929262E-6</v>
      </c>
      <c r="S349" s="12">
        <f t="shared" si="107"/>
        <v>-6.4420764483567955E-2</v>
      </c>
      <c r="T349" s="9">
        <f t="shared" si="108"/>
        <v>1.5331264841734831</v>
      </c>
      <c r="U349" s="9">
        <f>Aly_mass_rate/Aly_Area/'Hydraulic Gradient'!T349</f>
        <v>2.1437355747057811</v>
      </c>
      <c r="V349" s="5">
        <f t="shared" si="109"/>
        <v>-0.29999476042356621</v>
      </c>
      <c r="W349" s="10">
        <f t="shared" si="110"/>
        <v>2.1053696939616779</v>
      </c>
      <c r="X349" s="9"/>
    </row>
    <row r="350" spans="1:24" x14ac:dyDescent="0.3">
      <c r="A350" s="4">
        <f t="shared" si="111"/>
        <v>3470</v>
      </c>
      <c r="B350" s="5">
        <v>0</v>
      </c>
      <c r="C350" s="16">
        <f t="shared" si="112"/>
        <v>24925.508451154667</v>
      </c>
      <c r="D350" s="4">
        <f t="shared" si="101"/>
        <v>0</v>
      </c>
      <c r="E350" s="5">
        <f t="shared" si="113"/>
        <v>0.21475221204091527</v>
      </c>
      <c r="F350" s="6">
        <f t="shared" si="117"/>
        <v>1.8479959490572383E-5</v>
      </c>
      <c r="G350" s="15">
        <f t="shared" si="118"/>
        <v>546.55215935341073</v>
      </c>
      <c r="H350" s="11">
        <f t="shared" si="102"/>
        <v>9.6508461145584382E-2</v>
      </c>
      <c r="I350" s="12">
        <f t="shared" si="114"/>
        <v>3.7269347811899289E-5</v>
      </c>
      <c r="J350" s="7">
        <f t="shared" si="103"/>
        <v>1.5329228443881837</v>
      </c>
      <c r="K350" s="8">
        <f>ESI_mass_rate/ESI_Area/'Hydraulic Gradient'!J350</f>
        <v>2.1440203573703296</v>
      </c>
      <c r="L350" s="16">
        <f t="shared" si="115"/>
        <v>24925.514254844966</v>
      </c>
      <c r="M350" s="4">
        <f t="shared" si="104"/>
        <v>0</v>
      </c>
      <c r="N350" s="5">
        <f t="shared" si="105"/>
        <v>0.21472425037430762</v>
      </c>
      <c r="O350" s="6">
        <f t="shared" si="119"/>
        <v>1.5865002026981771E-5</v>
      </c>
      <c r="P350" s="15">
        <f t="shared" si="116"/>
        <v>542.42293752104877</v>
      </c>
      <c r="Q350" s="11">
        <f t="shared" si="106"/>
        <v>0</v>
      </c>
      <c r="R350" s="13">
        <f t="shared" si="120"/>
        <v>4.9152065392830827E-6</v>
      </c>
      <c r="S350" s="12">
        <f t="shared" si="107"/>
        <v>-6.4419588320315579E-2</v>
      </c>
      <c r="T350" s="9">
        <f t="shared" si="108"/>
        <v>1.5331230320158167</v>
      </c>
      <c r="U350" s="9">
        <f>Aly_mass_rate/Aly_Area/'Hydraulic Gradient'!T350</f>
        <v>2.1437404017894819</v>
      </c>
      <c r="V350" s="5">
        <f t="shared" si="109"/>
        <v>-0.29998860812261002</v>
      </c>
      <c r="W350" s="10">
        <f t="shared" si="110"/>
        <v>2.1054131820647108</v>
      </c>
      <c r="X350" s="9"/>
    </row>
    <row r="351" spans="1:24" x14ac:dyDescent="0.3">
      <c r="A351" s="4">
        <f t="shared" si="111"/>
        <v>3480</v>
      </c>
      <c r="B351" s="5">
        <v>0</v>
      </c>
      <c r="C351" s="16">
        <f t="shared" si="112"/>
        <v>24925.293679899853</v>
      </c>
      <c r="D351" s="4">
        <f t="shared" si="101"/>
        <v>0</v>
      </c>
      <c r="E351" s="5">
        <f t="shared" si="113"/>
        <v>0.21475277522825242</v>
      </c>
      <c r="F351" s="6">
        <f t="shared" si="117"/>
        <v>1.8479584499683168E-5</v>
      </c>
      <c r="G351" s="15">
        <f t="shared" si="118"/>
        <v>546.62829625404015</v>
      </c>
      <c r="H351" s="11">
        <f t="shared" si="102"/>
        <v>9.6508967332822201E-2</v>
      </c>
      <c r="I351" s="12">
        <f t="shared" si="114"/>
        <v>3.7268591551265515E-5</v>
      </c>
      <c r="J351" s="7">
        <f t="shared" si="103"/>
        <v>1.5329188244030991</v>
      </c>
      <c r="K351" s="8">
        <f>ESI_mass_rate/ESI_Area/'Hydraulic Gradient'!J351</f>
        <v>2.1440259799314987</v>
      </c>
      <c r="L351" s="16">
        <f t="shared" si="115"/>
        <v>24925.299514246315</v>
      </c>
      <c r="M351" s="4">
        <f t="shared" si="104"/>
        <v>0</v>
      </c>
      <c r="N351" s="5">
        <f t="shared" si="105"/>
        <v>0.21472473387233851</v>
      </c>
      <c r="O351" s="6">
        <f t="shared" si="119"/>
        <v>1.5864779138872959E-5</v>
      </c>
      <c r="P351" s="15">
        <f t="shared" si="116"/>
        <v>542.48735101822228</v>
      </c>
      <c r="Q351" s="11">
        <f t="shared" si="106"/>
        <v>0</v>
      </c>
      <c r="R351" s="13">
        <f t="shared" si="120"/>
        <v>4.9150470252642626E-6</v>
      </c>
      <c r="S351" s="12">
        <f t="shared" si="107"/>
        <v>-6.4418412220560883E-2</v>
      </c>
      <c r="T351" s="9">
        <f t="shared" si="108"/>
        <v>1.5331195799221944</v>
      </c>
      <c r="U351" s="9">
        <f>Aly_mass_rate/Aly_Area/'Hydraulic Gradient'!T351</f>
        <v>2.1437452288053689</v>
      </c>
      <c r="V351" s="5">
        <f t="shared" si="109"/>
        <v>-0.29998245616028701</v>
      </c>
      <c r="W351" s="10">
        <f t="shared" si="110"/>
        <v>2.1054566695692141</v>
      </c>
      <c r="X351" s="9"/>
    </row>
    <row r="352" spans="1:24" x14ac:dyDescent="0.3">
      <c r="A352" s="4">
        <f t="shared" si="111"/>
        <v>3490</v>
      </c>
      <c r="B352" s="5">
        <v>0</v>
      </c>
      <c r="C352" s="16">
        <f t="shared" si="112"/>
        <v>24925.07890808224</v>
      </c>
      <c r="D352" s="4">
        <f t="shared" si="101"/>
        <v>0</v>
      </c>
      <c r="E352" s="5">
        <f t="shared" si="113"/>
        <v>0.21475333840416194</v>
      </c>
      <c r="F352" s="6">
        <f t="shared" si="117"/>
        <v>1.8479209533606331E-5</v>
      </c>
      <c r="G352" s="15">
        <f t="shared" si="118"/>
        <v>546.70443123682787</v>
      </c>
      <c r="H352" s="11">
        <f t="shared" si="102"/>
        <v>9.6509473511116467E-2</v>
      </c>
      <c r="I352" s="12">
        <f t="shared" si="114"/>
        <v>3.7267835340671947E-5</v>
      </c>
      <c r="J352" s="7">
        <f t="shared" si="103"/>
        <v>1.5329148045206615</v>
      </c>
      <c r="K352" s="8">
        <f>ESI_mass_rate/ESI_Area/'Hydraulic Gradient'!J352</f>
        <v>2.1440316023785893</v>
      </c>
      <c r="L352" s="16">
        <f t="shared" si="115"/>
        <v>24925.084773164395</v>
      </c>
      <c r="M352" s="4">
        <f t="shared" si="104"/>
        <v>0</v>
      </c>
      <c r="N352" s="5">
        <f t="shared" si="105"/>
        <v>0.21472521736357694</v>
      </c>
      <c r="O352" s="6">
        <f t="shared" si="119"/>
        <v>1.5864556260981009E-5</v>
      </c>
      <c r="P352" s="15">
        <f t="shared" si="116"/>
        <v>542.55176333952124</v>
      </c>
      <c r="Q352" s="11">
        <f t="shared" si="106"/>
        <v>0</v>
      </c>
      <c r="R352" s="13">
        <f t="shared" si="120"/>
        <v>4.9148875219312298E-6</v>
      </c>
      <c r="S352" s="12">
        <f t="shared" si="107"/>
        <v>-6.44172361864805E-2</v>
      </c>
      <c r="T352" s="9">
        <f t="shared" si="108"/>
        <v>1.5331161278926122</v>
      </c>
      <c r="U352" s="9">
        <f>Aly_mass_rate/Aly_Area/'Hydraulic Gradient'!T352</f>
        <v>2.1437500557534466</v>
      </c>
      <c r="V352" s="5">
        <f t="shared" si="109"/>
        <v>-0.29997630453656599</v>
      </c>
      <c r="W352" s="10">
        <f t="shared" si="110"/>
        <v>2.1055001564752205</v>
      </c>
      <c r="X352" s="9"/>
    </row>
    <row r="353" spans="1:24" x14ac:dyDescent="0.3">
      <c r="A353" s="4">
        <f t="shared" si="111"/>
        <v>3500</v>
      </c>
      <c r="B353" s="5">
        <v>0</v>
      </c>
      <c r="C353" s="16">
        <f t="shared" si="112"/>
        <v>24924.864135701839</v>
      </c>
      <c r="D353" s="4">
        <f t="shared" si="101"/>
        <v>0</v>
      </c>
      <c r="E353" s="5">
        <f t="shared" si="113"/>
        <v>0.21475390156864513</v>
      </c>
      <c r="F353" s="6">
        <f t="shared" si="117"/>
        <v>1.8478834601099177E-5</v>
      </c>
      <c r="G353" s="15">
        <f t="shared" si="118"/>
        <v>546.78056430191475</v>
      </c>
      <c r="H353" s="11">
        <f t="shared" si="102"/>
        <v>9.6509979680468067E-2</v>
      </c>
      <c r="I353" s="12">
        <f t="shared" si="114"/>
        <v>3.7267079197779845E-5</v>
      </c>
      <c r="J353" s="7">
        <f t="shared" si="103"/>
        <v>1.5329107847408636</v>
      </c>
      <c r="K353" s="8">
        <f>ESI_mass_rate/ESI_Area/'Hydraulic Gradient'!J353</f>
        <v>2.1440372247116088</v>
      </c>
      <c r="L353" s="16">
        <f t="shared" si="115"/>
        <v>24924.870031599214</v>
      </c>
      <c r="M353" s="4">
        <f t="shared" si="104"/>
        <v>0</v>
      </c>
      <c r="N353" s="5">
        <f t="shared" si="105"/>
        <v>0.21472570084802334</v>
      </c>
      <c r="O353" s="6">
        <f t="shared" si="119"/>
        <v>1.5864333397684574E-5</v>
      </c>
      <c r="P353" s="15">
        <f t="shared" si="116"/>
        <v>542.61617448501022</v>
      </c>
      <c r="Q353" s="11">
        <f t="shared" si="106"/>
        <v>0</v>
      </c>
      <c r="R353" s="13">
        <f t="shared" si="120"/>
        <v>4.914728030639636E-6</v>
      </c>
      <c r="S353" s="12">
        <f t="shared" si="107"/>
        <v>-6.44160602169771E-2</v>
      </c>
      <c r="T353" s="9">
        <f t="shared" si="108"/>
        <v>1.5331126759270666</v>
      </c>
      <c r="U353" s="9">
        <f>Aly_mass_rate/Aly_Area/'Hydraulic Gradient'!T353</f>
        <v>2.1437548826337189</v>
      </c>
      <c r="V353" s="5">
        <f t="shared" si="109"/>
        <v>-0.29997015325141629</v>
      </c>
      <c r="W353" s="10">
        <f t="shared" si="110"/>
        <v>2.1055436427827665</v>
      </c>
      <c r="X353" s="9"/>
    </row>
    <row r="354" spans="1:24" x14ac:dyDescent="0.3">
      <c r="A354" s="4">
        <f t="shared" si="111"/>
        <v>3510</v>
      </c>
      <c r="B354" s="5">
        <v>0</v>
      </c>
      <c r="C354" s="16">
        <f t="shared" si="112"/>
        <v>24924.649362758657</v>
      </c>
      <c r="D354" s="4">
        <f t="shared" si="101"/>
        <v>0</v>
      </c>
      <c r="E354" s="5">
        <f t="shared" si="113"/>
        <v>0.21475446472170237</v>
      </c>
      <c r="F354" s="6">
        <f t="shared" si="117"/>
        <v>1.84784596934044E-5</v>
      </c>
      <c r="G354" s="15">
        <f t="shared" si="118"/>
        <v>546.85669544945097</v>
      </c>
      <c r="H354" s="11">
        <f t="shared" si="102"/>
        <v>9.6510485840877569E-2</v>
      </c>
      <c r="I354" s="12">
        <f t="shared" si="114"/>
        <v>3.7266323104927957E-5</v>
      </c>
      <c r="J354" s="7">
        <f t="shared" si="103"/>
        <v>1.5329067650636972</v>
      </c>
      <c r="K354" s="8">
        <f>ESI_mass_rate/ESI_Area/'Hydraulic Gradient'!J354</f>
        <v>2.1440428469305672</v>
      </c>
      <c r="L354" s="16">
        <f t="shared" si="115"/>
        <v>24924.655289550774</v>
      </c>
      <c r="M354" s="4">
        <f t="shared" si="104"/>
        <v>0</v>
      </c>
      <c r="N354" s="5">
        <f t="shared" si="105"/>
        <v>0.21472618432567811</v>
      </c>
      <c r="O354" s="6">
        <f t="shared" si="119"/>
        <v>1.5864110547524103E-5</v>
      </c>
      <c r="P354" s="15">
        <f t="shared" si="116"/>
        <v>542.68058445475481</v>
      </c>
      <c r="Q354" s="11">
        <f t="shared" si="106"/>
        <v>0</v>
      </c>
      <c r="R354" s="13">
        <f t="shared" si="120"/>
        <v>4.9145685509364127E-6</v>
      </c>
      <c r="S354" s="12">
        <f t="shared" si="107"/>
        <v>-6.4414884313135815E-2</v>
      </c>
      <c r="T354" s="9">
        <f t="shared" si="108"/>
        <v>1.5331092240255542</v>
      </c>
      <c r="U354" s="9">
        <f>Aly_mass_rate/Aly_Area/'Hydraulic Gradient'!T354</f>
        <v>2.14375970944619</v>
      </c>
      <c r="V354" s="5">
        <f t="shared" si="109"/>
        <v>-0.29996400230480647</v>
      </c>
      <c r="W354" s="10">
        <f t="shared" si="110"/>
        <v>2.1055871284918846</v>
      </c>
      <c r="X354" s="9"/>
    </row>
    <row r="355" spans="1:24" x14ac:dyDescent="0.3">
      <c r="A355" s="4">
        <f t="shared" si="111"/>
        <v>3520</v>
      </c>
      <c r="B355" s="5">
        <v>0</v>
      </c>
      <c r="C355" s="16">
        <f t="shared" si="112"/>
        <v>24924.434589252709</v>
      </c>
      <c r="D355" s="4">
        <f t="shared" si="101"/>
        <v>0</v>
      </c>
      <c r="E355" s="5">
        <f t="shared" si="113"/>
        <v>0.21475502786333495</v>
      </c>
      <c r="F355" s="6">
        <f t="shared" si="117"/>
        <v>1.8478084817819751E-5</v>
      </c>
      <c r="G355" s="15">
        <f t="shared" si="118"/>
        <v>546.93282467957863</v>
      </c>
      <c r="H355" s="11">
        <f t="shared" si="102"/>
        <v>9.6510991992345793E-2</v>
      </c>
      <c r="I355" s="12">
        <f t="shared" si="114"/>
        <v>3.726556707683398E-5</v>
      </c>
      <c r="J355" s="7">
        <f t="shared" si="103"/>
        <v>1.5329027454891544</v>
      </c>
      <c r="K355" s="8">
        <f>ESI_mass_rate/ESI_Area/'Hydraulic Gradient'!J355</f>
        <v>2.1440484690354737</v>
      </c>
      <c r="L355" s="16">
        <f t="shared" si="115"/>
        <v>24924.44054701909</v>
      </c>
      <c r="M355" s="4">
        <f t="shared" si="104"/>
        <v>0</v>
      </c>
      <c r="N355" s="5">
        <f t="shared" si="105"/>
        <v>0.2147266677965417</v>
      </c>
      <c r="O355" s="6">
        <f t="shared" si="119"/>
        <v>1.5863887710499591E-5</v>
      </c>
      <c r="P355" s="15">
        <f t="shared" si="116"/>
        <v>542.74499324881742</v>
      </c>
      <c r="Q355" s="11">
        <f t="shared" si="106"/>
        <v>0</v>
      </c>
      <c r="R355" s="13">
        <f t="shared" si="120"/>
        <v>4.9144090828206644E-6</v>
      </c>
      <c r="S355" s="12">
        <f t="shared" si="107"/>
        <v>-6.441370847167685E-2</v>
      </c>
      <c r="T355" s="9">
        <f t="shared" si="108"/>
        <v>1.5331057721880716</v>
      </c>
      <c r="U355" s="9">
        <f>Aly_mass_rate/Aly_Area/'Hydraulic Gradient'!T355</f>
        <v>2.1437645361908624</v>
      </c>
      <c r="V355" s="5">
        <f t="shared" si="109"/>
        <v>-0.29995785169670564</v>
      </c>
      <c r="W355" s="10">
        <f t="shared" si="110"/>
        <v>2.1056306136026106</v>
      </c>
      <c r="X355" s="9"/>
    </row>
    <row r="356" spans="1:24" x14ac:dyDescent="0.3">
      <c r="A356" s="4">
        <f t="shared" si="111"/>
        <v>3530</v>
      </c>
      <c r="B356" s="5">
        <v>0</v>
      </c>
      <c r="C356" s="16">
        <f t="shared" si="112"/>
        <v>24924.219815184006</v>
      </c>
      <c r="D356" s="4">
        <f t="shared" si="101"/>
        <v>0</v>
      </c>
      <c r="E356" s="5">
        <f t="shared" si="113"/>
        <v>0.21475559099354369</v>
      </c>
      <c r="F356" s="6">
        <f t="shared" si="117"/>
        <v>1.8477709972885684E-5</v>
      </c>
      <c r="G356" s="15">
        <f t="shared" si="118"/>
        <v>547.00895199244167</v>
      </c>
      <c r="H356" s="11">
        <f t="shared" si="102"/>
        <v>9.6511498134873461E-2</v>
      </c>
      <c r="I356" s="12">
        <f t="shared" si="114"/>
        <v>3.7264811110554381E-5</v>
      </c>
      <c r="J356" s="7">
        <f t="shared" si="103"/>
        <v>1.5328987260172278</v>
      </c>
      <c r="K356" s="8">
        <f>ESI_mass_rate/ESI_Area/'Hydraulic Gradient'!J356</f>
        <v>2.1440540910263359</v>
      </c>
      <c r="L356" s="16">
        <f t="shared" si="115"/>
        <v>24924.225804004163</v>
      </c>
      <c r="M356" s="4">
        <f t="shared" si="104"/>
        <v>0</v>
      </c>
      <c r="N356" s="5">
        <f t="shared" si="105"/>
        <v>0.21472715126061426</v>
      </c>
      <c r="O356" s="6">
        <f t="shared" si="119"/>
        <v>1.5863664882232394E-5</v>
      </c>
      <c r="P356" s="15">
        <f t="shared" si="116"/>
        <v>542.80940086726469</v>
      </c>
      <c r="Q356" s="11">
        <f t="shared" si="106"/>
        <v>0</v>
      </c>
      <c r="R356" s="13">
        <f t="shared" si="120"/>
        <v>4.9142496249350828E-6</v>
      </c>
      <c r="S356" s="12">
        <f t="shared" si="107"/>
        <v>-6.4412532696959152E-2</v>
      </c>
      <c r="T356" s="9">
        <f t="shared" si="108"/>
        <v>1.5331023204146152</v>
      </c>
      <c r="U356" s="9">
        <f>Aly_mass_rate/Aly_Area/'Hydraulic Gradient'!T356</f>
        <v>2.1437693628677414</v>
      </c>
      <c r="V356" s="5">
        <f t="shared" si="109"/>
        <v>-0.29995170142708261</v>
      </c>
      <c r="W356" s="10">
        <f t="shared" si="110"/>
        <v>2.1056740981149771</v>
      </c>
      <c r="X356" s="9"/>
    </row>
    <row r="357" spans="1:24" x14ac:dyDescent="0.3">
      <c r="A357" s="4">
        <f t="shared" si="111"/>
        <v>3540</v>
      </c>
      <c r="B357" s="5">
        <v>0</v>
      </c>
      <c r="C357" s="16">
        <f t="shared" si="112"/>
        <v>24924.005040552558</v>
      </c>
      <c r="D357" s="4">
        <f t="shared" si="101"/>
        <v>0</v>
      </c>
      <c r="E357" s="5">
        <f t="shared" si="113"/>
        <v>0.21475615411232923</v>
      </c>
      <c r="F357" s="6">
        <f t="shared" si="117"/>
        <v>1.8477335152763997E-5</v>
      </c>
      <c r="G357" s="15">
        <f t="shared" si="118"/>
        <v>547.08507738819037</v>
      </c>
      <c r="H357" s="11">
        <f t="shared" si="102"/>
        <v>9.6512004268461224E-2</v>
      </c>
      <c r="I357" s="12">
        <f t="shared" si="114"/>
        <v>3.7264055194314994E-5</v>
      </c>
      <c r="J357" s="7">
        <f t="shared" si="103"/>
        <v>1.5328947066479095</v>
      </c>
      <c r="K357" s="8">
        <f>ESI_mass_rate/ESI_Area/'Hydraulic Gradient'!J357</f>
        <v>2.1440597129031636</v>
      </c>
      <c r="L357" s="16">
        <f t="shared" si="115"/>
        <v>24924.011060506004</v>
      </c>
      <c r="M357" s="4">
        <f t="shared" si="104"/>
        <v>0</v>
      </c>
      <c r="N357" s="5">
        <f t="shared" si="105"/>
        <v>0.21472763471789647</v>
      </c>
      <c r="O357" s="6">
        <f t="shared" si="119"/>
        <v>1.5863442071479809E-5</v>
      </c>
      <c r="P357" s="15">
        <f t="shared" si="116"/>
        <v>542.87380731016026</v>
      </c>
      <c r="Q357" s="11">
        <f t="shared" si="106"/>
        <v>0</v>
      </c>
      <c r="R357" s="13">
        <f t="shared" si="120"/>
        <v>4.9140901799916377E-6</v>
      </c>
      <c r="S357" s="12">
        <f t="shared" si="107"/>
        <v>-6.4411356985702994E-2</v>
      </c>
      <c r="T357" s="9">
        <f t="shared" si="108"/>
        <v>1.5330988687051814</v>
      </c>
      <c r="U357" s="9">
        <f>Aly_mass_rate/Aly_Area/'Hydraulic Gradient'!T357</f>
        <v>2.1437741894768303</v>
      </c>
      <c r="V357" s="5">
        <f t="shared" si="109"/>
        <v>-0.29994555149590651</v>
      </c>
      <c r="W357" s="10">
        <f t="shared" si="110"/>
        <v>2.105717582029019</v>
      </c>
      <c r="X357" s="9"/>
    </row>
    <row r="358" spans="1:24" x14ac:dyDescent="0.3">
      <c r="A358" s="4">
        <f t="shared" si="111"/>
        <v>3550</v>
      </c>
      <c r="B358" s="5">
        <v>0</v>
      </c>
      <c r="C358" s="16">
        <f t="shared" si="112"/>
        <v>24923.790265358377</v>
      </c>
      <c r="D358" s="4">
        <f t="shared" si="101"/>
        <v>0</v>
      </c>
      <c r="E358" s="5">
        <f t="shared" si="113"/>
        <v>0.21475671721969278</v>
      </c>
      <c r="F358" s="6">
        <f t="shared" si="117"/>
        <v>1.8476960364752438E-5</v>
      </c>
      <c r="G358" s="15">
        <f t="shared" si="118"/>
        <v>547.16120086696685</v>
      </c>
      <c r="H358" s="11">
        <f t="shared" si="102"/>
        <v>9.651251039310986E-2</v>
      </c>
      <c r="I358" s="12">
        <f t="shared" si="114"/>
        <v>3.7263299342833533E-5</v>
      </c>
      <c r="J358" s="7">
        <f t="shared" si="103"/>
        <v>1.5328906873811916</v>
      </c>
      <c r="K358" s="8">
        <f>ESI_mass_rate/ESI_Area/'Hydraulic Gradient'!J358</f>
        <v>2.1440653346659651</v>
      </c>
      <c r="L358" s="16">
        <f t="shared" si="115"/>
        <v>24923.796316524615</v>
      </c>
      <c r="M358" s="4">
        <f t="shared" si="104"/>
        <v>0</v>
      </c>
      <c r="N358" s="5">
        <f t="shared" si="105"/>
        <v>0.21472811816838849</v>
      </c>
      <c r="O358" s="6">
        <f t="shared" si="119"/>
        <v>1.5863219270944091E-5</v>
      </c>
      <c r="P358" s="15">
        <f t="shared" si="116"/>
        <v>542.93821257756963</v>
      </c>
      <c r="Q358" s="11">
        <f t="shared" si="106"/>
        <v>0</v>
      </c>
      <c r="R358" s="13">
        <f t="shared" si="120"/>
        <v>4.913930745728753E-6</v>
      </c>
      <c r="S358" s="12">
        <f t="shared" si="107"/>
        <v>-6.4410181340084707E-2</v>
      </c>
      <c r="T358" s="9">
        <f t="shared" si="108"/>
        <v>1.5330954170597666</v>
      </c>
      <c r="U358" s="9">
        <f>Aly_mass_rate/Aly_Area/'Hydraulic Gradient'!T358</f>
        <v>2.1437790160181329</v>
      </c>
      <c r="V358" s="5">
        <f t="shared" si="109"/>
        <v>-0.29993940190314622</v>
      </c>
      <c r="W358" s="10">
        <f t="shared" si="110"/>
        <v>2.1057610653447707</v>
      </c>
      <c r="X358" s="9"/>
    </row>
    <row r="359" spans="1:24" x14ac:dyDescent="0.3">
      <c r="A359" s="4">
        <f t="shared" si="111"/>
        <v>3560</v>
      </c>
      <c r="B359" s="5">
        <v>0</v>
      </c>
      <c r="C359" s="16">
        <f t="shared" si="112"/>
        <v>24923.575489601477</v>
      </c>
      <c r="D359" s="4">
        <f t="shared" si="101"/>
        <v>0</v>
      </c>
      <c r="E359" s="5">
        <f t="shared" si="113"/>
        <v>0.21475728031563496</v>
      </c>
      <c r="F359" s="6">
        <f t="shared" si="117"/>
        <v>1.8476585604472362E-5</v>
      </c>
      <c r="G359" s="15">
        <f t="shared" si="118"/>
        <v>547.23732242891799</v>
      </c>
      <c r="H359" s="11">
        <f t="shared" si="102"/>
        <v>9.6513016508820035E-2</v>
      </c>
      <c r="I359" s="12">
        <f t="shared" si="114"/>
        <v>3.7262543547279346E-5</v>
      </c>
      <c r="J359" s="7">
        <f t="shared" si="103"/>
        <v>1.5328866682170665</v>
      </c>
      <c r="K359" s="8">
        <f>ESI_mass_rate/ESI_Area/'Hydraulic Gradient'!J359</f>
        <v>2.1440709563147493</v>
      </c>
      <c r="L359" s="16">
        <f t="shared" si="115"/>
        <v>24923.581572060008</v>
      </c>
      <c r="M359" s="4">
        <f t="shared" si="104"/>
        <v>0</v>
      </c>
      <c r="N359" s="5">
        <f t="shared" si="105"/>
        <v>0.21472860161209087</v>
      </c>
      <c r="O359" s="6">
        <f t="shared" si="119"/>
        <v>1.5862996483544333E-5</v>
      </c>
      <c r="P359" s="15">
        <f t="shared" si="116"/>
        <v>543.00261666955623</v>
      </c>
      <c r="Q359" s="11">
        <f t="shared" si="106"/>
        <v>0</v>
      </c>
      <c r="R359" s="13">
        <f t="shared" si="120"/>
        <v>4.9137713230498154E-6</v>
      </c>
      <c r="S359" s="12">
        <f t="shared" si="107"/>
        <v>-6.440900575791593E-2</v>
      </c>
      <c r="T359" s="9">
        <f t="shared" si="108"/>
        <v>1.5330919654783675</v>
      </c>
      <c r="U359" s="9">
        <f>Aly_mass_rate/Aly_Area/'Hydraulic Gradient'!T359</f>
        <v>2.1437838424916533</v>
      </c>
      <c r="V359" s="5">
        <f t="shared" si="109"/>
        <v>-0.29993325264877074</v>
      </c>
      <c r="W359" s="10">
        <f t="shared" si="110"/>
        <v>2.1058045480622662</v>
      </c>
      <c r="X359" s="9"/>
    </row>
    <row r="360" spans="1:24" x14ac:dyDescent="0.3">
      <c r="A360" s="4">
        <f t="shared" si="111"/>
        <v>3570</v>
      </c>
      <c r="B360" s="5">
        <v>0</v>
      </c>
      <c r="C360" s="16">
        <f t="shared" si="112"/>
        <v>24923.360713281865</v>
      </c>
      <c r="D360" s="4">
        <f t="shared" si="101"/>
        <v>0</v>
      </c>
      <c r="E360" s="5">
        <f t="shared" si="113"/>
        <v>0.21475784340015683</v>
      </c>
      <c r="F360" s="6">
        <f t="shared" si="117"/>
        <v>1.8476210873383311E-5</v>
      </c>
      <c r="G360" s="15">
        <f t="shared" si="118"/>
        <v>547.3134420741892</v>
      </c>
      <c r="H360" s="11">
        <f t="shared" si="102"/>
        <v>9.6513522615592484E-2</v>
      </c>
      <c r="I360" s="12">
        <f t="shared" si="114"/>
        <v>3.726178781059601E-5</v>
      </c>
      <c r="J360" s="7">
        <f t="shared" si="103"/>
        <v>1.5328826491555263</v>
      </c>
      <c r="K360" s="8">
        <f>ESI_mass_rate/ESI_Area/'Hydraulic Gradient'!J360</f>
        <v>2.1440765778495257</v>
      </c>
      <c r="L360" s="16">
        <f t="shared" si="115"/>
        <v>24923.366827112186</v>
      </c>
      <c r="M360" s="4">
        <f t="shared" si="104"/>
        <v>0</v>
      </c>
      <c r="N360" s="5">
        <f t="shared" si="105"/>
        <v>0.21472908504900393</v>
      </c>
      <c r="O360" s="6">
        <f t="shared" si="119"/>
        <v>1.5862773709280538E-5</v>
      </c>
      <c r="P360" s="15">
        <f t="shared" si="116"/>
        <v>543.06701958618578</v>
      </c>
      <c r="Q360" s="11">
        <f t="shared" si="106"/>
        <v>0</v>
      </c>
      <c r="R360" s="13">
        <f t="shared" si="120"/>
        <v>4.913611911953934E-6</v>
      </c>
      <c r="S360" s="12">
        <f t="shared" si="107"/>
        <v>-6.4407830241372907E-2</v>
      </c>
      <c r="T360" s="9">
        <f t="shared" si="108"/>
        <v>1.5330885139609804</v>
      </c>
      <c r="U360" s="9">
        <f>Aly_mass_rate/Aly_Area/'Hydraulic Gradient'!T360</f>
        <v>2.1437886688973951</v>
      </c>
      <c r="V360" s="5">
        <f t="shared" si="109"/>
        <v>-0.299927103732749</v>
      </c>
      <c r="W360" s="10">
        <f t="shared" si="110"/>
        <v>2.105848030181539</v>
      </c>
      <c r="X360" s="9"/>
    </row>
    <row r="361" spans="1:24" x14ac:dyDescent="0.3">
      <c r="A361" s="4">
        <f t="shared" si="111"/>
        <v>3580</v>
      </c>
      <c r="B361" s="5">
        <v>0</v>
      </c>
      <c r="C361" s="16">
        <f t="shared" si="112"/>
        <v>24923.145936399556</v>
      </c>
      <c r="D361" s="4">
        <f t="shared" si="101"/>
        <v>0</v>
      </c>
      <c r="E361" s="5">
        <f t="shared" si="113"/>
        <v>0.21475840647325925</v>
      </c>
      <c r="F361" s="6">
        <f t="shared" si="117"/>
        <v>1.8475836172944845E-5</v>
      </c>
      <c r="G361" s="15">
        <f t="shared" si="118"/>
        <v>547.38955980292394</v>
      </c>
      <c r="H361" s="11">
        <f t="shared" si="102"/>
        <v>9.651402871342793E-2</v>
      </c>
      <c r="I361" s="12">
        <f t="shared" si="114"/>
        <v>3.726103213572705E-5</v>
      </c>
      <c r="J361" s="7">
        <f t="shared" si="103"/>
        <v>1.5328786301965633</v>
      </c>
      <c r="K361" s="8">
        <f>ESI_mass_rate/ESI_Area/'Hydraulic Gradient'!J361</f>
        <v>2.1440821992703021</v>
      </c>
      <c r="L361" s="16">
        <f t="shared" si="115"/>
        <v>24923.152081681154</v>
      </c>
      <c r="M361" s="4">
        <f t="shared" si="104"/>
        <v>0</v>
      </c>
      <c r="N361" s="5">
        <f t="shared" si="105"/>
        <v>0.21472956847912805</v>
      </c>
      <c r="O361" s="6">
        <f t="shared" si="119"/>
        <v>1.5862550946693156E-5</v>
      </c>
      <c r="P361" s="15">
        <f t="shared" si="116"/>
        <v>543.13142132752375</v>
      </c>
      <c r="Q361" s="11">
        <f t="shared" si="106"/>
        <v>0</v>
      </c>
      <c r="R361" s="13">
        <f t="shared" si="120"/>
        <v>4.9134525119881205E-6</v>
      </c>
      <c r="S361" s="12">
        <f t="shared" si="107"/>
        <v>-6.4406654790449561E-2</v>
      </c>
      <c r="T361" s="9">
        <f t="shared" si="108"/>
        <v>1.5330850625076018</v>
      </c>
      <c r="U361" s="9">
        <f>Aly_mass_rate/Aly_Area/'Hydraulic Gradient'!T361</f>
        <v>2.1437934952353626</v>
      </c>
      <c r="V361" s="5">
        <f t="shared" si="109"/>
        <v>-0.29992095515505007</v>
      </c>
      <c r="W361" s="10">
        <f t="shared" si="110"/>
        <v>2.1058915117026245</v>
      </c>
      <c r="X361" s="9"/>
    </row>
    <row r="362" spans="1:24" x14ac:dyDescent="0.3">
      <c r="A362" s="4">
        <f t="shared" si="111"/>
        <v>3590</v>
      </c>
      <c r="B362" s="5">
        <v>0</v>
      </c>
      <c r="C362" s="16">
        <f t="shared" si="112"/>
        <v>24922.931158954561</v>
      </c>
      <c r="D362" s="4">
        <f t="shared" si="101"/>
        <v>0</v>
      </c>
      <c r="E362" s="5">
        <f t="shared" si="113"/>
        <v>0.21475896953494297</v>
      </c>
      <c r="F362" s="6">
        <f t="shared" si="117"/>
        <v>1.8475461498778308E-5</v>
      </c>
      <c r="G362" s="15">
        <f t="shared" si="118"/>
        <v>547.46567561527104</v>
      </c>
      <c r="H362" s="11">
        <f t="shared" si="102"/>
        <v>9.6514534802327051E-2</v>
      </c>
      <c r="I362" s="12">
        <f t="shared" si="114"/>
        <v>3.7260276513841832E-5</v>
      </c>
      <c r="J362" s="7">
        <f t="shared" si="103"/>
        <v>1.5328746113401694</v>
      </c>
      <c r="K362" s="8">
        <f>ESI_mass_rate/ESI_Area/'Hydraulic Gradient'!J362</f>
        <v>2.1440878205770888</v>
      </c>
      <c r="L362" s="16">
        <f t="shared" si="115"/>
        <v>24922.937335766921</v>
      </c>
      <c r="M362" s="4">
        <f t="shared" si="104"/>
        <v>0</v>
      </c>
      <c r="N362" s="5">
        <f t="shared" si="105"/>
        <v>0.21473005190246358</v>
      </c>
      <c r="O362" s="6">
        <f t="shared" si="119"/>
        <v>1.5862328198701287E-5</v>
      </c>
      <c r="P362" s="15">
        <f t="shared" si="116"/>
        <v>543.19582189363359</v>
      </c>
      <c r="Q362" s="11">
        <f t="shared" si="106"/>
        <v>0</v>
      </c>
      <c r="R362" s="13">
        <f t="shared" si="120"/>
        <v>4.91329312405569E-6</v>
      </c>
      <c r="S362" s="12">
        <f t="shared" si="107"/>
        <v>-6.4405479402957613E-2</v>
      </c>
      <c r="T362" s="9">
        <f t="shared" si="108"/>
        <v>1.5330816111182282</v>
      </c>
      <c r="U362" s="9">
        <f>Aly_mass_rate/Aly_Area/'Hydraulic Gradient'!T362</f>
        <v>2.1437983215055589</v>
      </c>
      <c r="V362" s="5">
        <f t="shared" si="109"/>
        <v>-0.29991480691564287</v>
      </c>
      <c r="W362" s="10">
        <f t="shared" si="110"/>
        <v>2.1059349926255568</v>
      </c>
      <c r="X362" s="9"/>
    </row>
    <row r="363" spans="1:24" x14ac:dyDescent="0.3">
      <c r="A363" s="4">
        <f t="shared" si="111"/>
        <v>3600</v>
      </c>
      <c r="B363" s="5">
        <v>0</v>
      </c>
      <c r="C363" s="16">
        <f t="shared" si="112"/>
        <v>24922.716380946891</v>
      </c>
      <c r="D363" s="4">
        <f t="shared" si="101"/>
        <v>0</v>
      </c>
      <c r="E363" s="5">
        <f t="shared" si="113"/>
        <v>0.21475953258520919</v>
      </c>
      <c r="F363" s="6">
        <f t="shared" si="117"/>
        <v>1.847508685818145E-5</v>
      </c>
      <c r="G363" s="15">
        <f t="shared" si="118"/>
        <v>547.54178951137078</v>
      </c>
      <c r="H363" s="11">
        <f t="shared" si="102"/>
        <v>9.6515040882290667E-2</v>
      </c>
      <c r="I363" s="12">
        <f t="shared" si="114"/>
        <v>3.7259520959658079E-5</v>
      </c>
      <c r="J363" s="7">
        <f t="shared" si="103"/>
        <v>1.5328705925863373</v>
      </c>
      <c r="K363" s="8">
        <f>ESI_mass_rate/ESI_Area/'Hydraulic Gradient'!J363</f>
        <v>2.1440934417698934</v>
      </c>
      <c r="L363" s="16">
        <f t="shared" si="115"/>
        <v>24922.722589369499</v>
      </c>
      <c r="M363" s="4">
        <f t="shared" si="104"/>
        <v>0</v>
      </c>
      <c r="N363" s="5">
        <f t="shared" si="105"/>
        <v>0.21473053531901098</v>
      </c>
      <c r="O363" s="6">
        <f t="shared" si="119"/>
        <v>1.5862105460926282E-5</v>
      </c>
      <c r="P363" s="15">
        <f t="shared" si="116"/>
        <v>543.26022128457873</v>
      </c>
      <c r="Q363" s="11">
        <f t="shared" si="106"/>
        <v>0</v>
      </c>
      <c r="R363" s="13">
        <f t="shared" si="120"/>
        <v>4.913133746799482E-6</v>
      </c>
      <c r="S363" s="12">
        <f t="shared" si="107"/>
        <v>-6.440430407889107E-2</v>
      </c>
      <c r="T363" s="9">
        <f t="shared" si="108"/>
        <v>1.5330781597928562</v>
      </c>
      <c r="U363" s="9">
        <f>Aly_mass_rate/Aly_Area/'Hydraulic Gradient'!T363</f>
        <v>2.1438031477079886</v>
      </c>
      <c r="V363" s="5">
        <f t="shared" si="109"/>
        <v>-0.29990865901449626</v>
      </c>
      <c r="W363" s="10">
        <f t="shared" si="110"/>
        <v>2.1059784729503699</v>
      </c>
      <c r="X363" s="9"/>
    </row>
    <row r="364" spans="1:24" x14ac:dyDescent="0.3">
      <c r="A364" s="4">
        <f t="shared" si="111"/>
        <v>3610</v>
      </c>
      <c r="B364" s="5">
        <v>0</v>
      </c>
      <c r="C364" s="16">
        <f t="shared" si="112"/>
        <v>24922.501602376557</v>
      </c>
      <c r="D364" s="4">
        <f t="shared" si="101"/>
        <v>0</v>
      </c>
      <c r="E364" s="5">
        <f t="shared" si="113"/>
        <v>0.21476009562405846</v>
      </c>
      <c r="F364" s="6">
        <f t="shared" si="117"/>
        <v>1.8474712242396971E-5</v>
      </c>
      <c r="G364" s="15">
        <f t="shared" si="118"/>
        <v>547.61790149137323</v>
      </c>
      <c r="H364" s="11">
        <f t="shared" si="102"/>
        <v>9.6515546953319403E-2</v>
      </c>
      <c r="I364" s="12">
        <f t="shared" si="114"/>
        <v>3.725876545551454E-5</v>
      </c>
      <c r="J364" s="7">
        <f t="shared" si="103"/>
        <v>1.5328665739350587</v>
      </c>
      <c r="K364" s="8">
        <f>ESI_mass_rate/ESI_Area/'Hydraulic Gradient'!J364</f>
        <v>2.1440990628487255</v>
      </c>
      <c r="L364" s="16">
        <f t="shared" si="115"/>
        <v>24922.507842488889</v>
      </c>
      <c r="M364" s="4">
        <f t="shared" si="104"/>
        <v>0</v>
      </c>
      <c r="N364" s="5">
        <f t="shared" si="105"/>
        <v>0.2147310187287706</v>
      </c>
      <c r="O364" s="6">
        <f t="shared" si="119"/>
        <v>1.586188273774679E-5</v>
      </c>
      <c r="P364" s="15">
        <f t="shared" si="116"/>
        <v>543.3246195004258</v>
      </c>
      <c r="Q364" s="11">
        <f t="shared" si="106"/>
        <v>0</v>
      </c>
      <c r="R364" s="13">
        <f t="shared" si="120"/>
        <v>4.9129743815748757E-6</v>
      </c>
      <c r="S364" s="12">
        <f t="shared" si="107"/>
        <v>-6.4403128821517094E-2</v>
      </c>
      <c r="T364" s="9">
        <f t="shared" si="108"/>
        <v>1.5330747085314822</v>
      </c>
      <c r="U364" s="9">
        <f>Aly_mass_rate/Aly_Area/'Hydraulic Gradient'!T364</f>
        <v>2.1438079738426548</v>
      </c>
      <c r="V364" s="5">
        <f t="shared" si="109"/>
        <v>-0.29990251145157931</v>
      </c>
      <c r="W364" s="10">
        <f t="shared" si="110"/>
        <v>2.1060219526770965</v>
      </c>
      <c r="X364" s="9"/>
    </row>
    <row r="365" spans="1:24" x14ac:dyDescent="0.3">
      <c r="A365" s="4">
        <f t="shared" si="111"/>
        <v>3620</v>
      </c>
      <c r="B365" s="5">
        <v>0</v>
      </c>
      <c r="C365" s="16">
        <f t="shared" si="112"/>
        <v>24922.286823243569</v>
      </c>
      <c r="D365" s="4">
        <f t="shared" si="101"/>
        <v>0</v>
      </c>
      <c r="E365" s="5">
        <f t="shared" si="113"/>
        <v>0.21476065865149191</v>
      </c>
      <c r="F365" s="6">
        <f t="shared" si="117"/>
        <v>1.8474337658722624E-5</v>
      </c>
      <c r="G365" s="15">
        <f t="shared" si="118"/>
        <v>547.69401155542039</v>
      </c>
      <c r="H365" s="11">
        <f t="shared" si="102"/>
        <v>9.6516053015414036E-2</v>
      </c>
      <c r="I365" s="12">
        <f t="shared" si="114"/>
        <v>3.7258010016128912E-5</v>
      </c>
      <c r="J365" s="7">
        <f t="shared" si="103"/>
        <v>1.5328625553863262</v>
      </c>
      <c r="K365" s="8">
        <f>ESI_mass_rate/ESI_Area/'Hydraulic Gradient'!J365</f>
        <v>2.1441046838135933</v>
      </c>
      <c r="L365" s="16">
        <f t="shared" si="115"/>
        <v>24922.293095125096</v>
      </c>
      <c r="M365" s="4">
        <f t="shared" si="104"/>
        <v>0</v>
      </c>
      <c r="N365" s="5">
        <f t="shared" si="105"/>
        <v>0.21473150213174277</v>
      </c>
      <c r="O365" s="6">
        <f t="shared" si="119"/>
        <v>1.5861660024784158E-5</v>
      </c>
      <c r="P365" s="15">
        <f t="shared" si="116"/>
        <v>543.38901654123947</v>
      </c>
      <c r="Q365" s="11">
        <f t="shared" si="106"/>
        <v>0</v>
      </c>
      <c r="R365" s="13">
        <f t="shared" si="120"/>
        <v>4.9128150270247607E-6</v>
      </c>
      <c r="S365" s="12">
        <f t="shared" si="107"/>
        <v>-6.4401953628647521E-2</v>
      </c>
      <c r="T365" s="9">
        <f t="shared" si="108"/>
        <v>1.5330712573341025</v>
      </c>
      <c r="U365" s="9">
        <f>Aly_mass_rate/Aly_Area/'Hydraulic Gradient'!T365</f>
        <v>2.1438127999095622</v>
      </c>
      <c r="V365" s="5">
        <f t="shared" si="109"/>
        <v>-0.29989636422686122</v>
      </c>
      <c r="W365" s="10">
        <f t="shared" si="110"/>
        <v>2.1060654318057725</v>
      </c>
      <c r="X365" s="9"/>
    </row>
    <row r="366" spans="1:24" x14ac:dyDescent="0.3">
      <c r="A366" s="4">
        <f t="shared" si="111"/>
        <v>3630</v>
      </c>
      <c r="B366" s="5">
        <v>0</v>
      </c>
      <c r="C366" s="16">
        <f t="shared" si="112"/>
        <v>24922.072043547938</v>
      </c>
      <c r="D366" s="4">
        <f t="shared" si="101"/>
        <v>0</v>
      </c>
      <c r="E366" s="5">
        <f t="shared" si="113"/>
        <v>0.21476122166751019</v>
      </c>
      <c r="F366" s="6">
        <f t="shared" si="117"/>
        <v>1.8473963101320203E-5</v>
      </c>
      <c r="G366" s="15">
        <f t="shared" si="118"/>
        <v>547.77011970366073</v>
      </c>
      <c r="H366" s="11">
        <f t="shared" si="102"/>
        <v>9.6516559068575175E-2</v>
      </c>
      <c r="I366" s="12">
        <f t="shared" si="114"/>
        <v>3.7257254629727045E-5</v>
      </c>
      <c r="J366" s="7">
        <f t="shared" si="103"/>
        <v>1.532858536940132</v>
      </c>
      <c r="K366" s="8">
        <f>ESI_mass_rate/ESI_Area/'Hydraulic Gradient'!J366</f>
        <v>2.144110304664506</v>
      </c>
      <c r="L366" s="16">
        <f t="shared" si="115"/>
        <v>24922.07834727813</v>
      </c>
      <c r="M366" s="4">
        <f t="shared" si="104"/>
        <v>0</v>
      </c>
      <c r="N366" s="5">
        <f t="shared" si="105"/>
        <v>0.21473198552792797</v>
      </c>
      <c r="O366" s="6">
        <f t="shared" si="119"/>
        <v>1.5861437327876589E-5</v>
      </c>
      <c r="P366" s="15">
        <f t="shared" si="116"/>
        <v>543.4534124070841</v>
      </c>
      <c r="Q366" s="11">
        <f t="shared" si="106"/>
        <v>0</v>
      </c>
      <c r="R366" s="13">
        <f t="shared" si="120"/>
        <v>4.9126556849565274E-6</v>
      </c>
      <c r="S366" s="12">
        <f t="shared" si="107"/>
        <v>-6.4400778500276271E-2</v>
      </c>
      <c r="T366" s="9">
        <f t="shared" si="108"/>
        <v>1.5330678062007139</v>
      </c>
      <c r="U366" s="9">
        <f>Aly_mass_rate/Aly_Area/'Hydraulic Gradient'!T366</f>
        <v>2.1438176259087145</v>
      </c>
      <c r="V366" s="5">
        <f t="shared" si="109"/>
        <v>-0.29989021734031068</v>
      </c>
      <c r="W366" s="10">
        <f t="shared" si="110"/>
        <v>2.1061089103364319</v>
      </c>
      <c r="X366" s="9"/>
    </row>
    <row r="367" spans="1:24" x14ac:dyDescent="0.3">
      <c r="A367" s="4">
        <f t="shared" si="111"/>
        <v>3640</v>
      </c>
      <c r="B367" s="5">
        <v>0</v>
      </c>
      <c r="C367" s="16">
        <f t="shared" si="112"/>
        <v>24921.857263289679</v>
      </c>
      <c r="D367" s="4">
        <f t="shared" si="101"/>
        <v>0</v>
      </c>
      <c r="E367" s="5">
        <f t="shared" si="113"/>
        <v>0.21476178467211435</v>
      </c>
      <c r="F367" s="6">
        <f t="shared" si="117"/>
        <v>1.8473588574568363E-5</v>
      </c>
      <c r="G367" s="15">
        <f t="shared" si="118"/>
        <v>547.8462259362376</v>
      </c>
      <c r="H367" s="11">
        <f t="shared" si="102"/>
        <v>9.6517065112803654E-2</v>
      </c>
      <c r="I367" s="12">
        <f t="shared" si="114"/>
        <v>3.7256499305139549E-5</v>
      </c>
      <c r="J367" s="7">
        <f t="shared" si="103"/>
        <v>1.5328545185964684</v>
      </c>
      <c r="K367" s="8">
        <f>ESI_mass_rate/ESI_Area/'Hydraulic Gradient'!J367</f>
        <v>2.1441159254014726</v>
      </c>
      <c r="L367" s="16">
        <f t="shared" si="115"/>
        <v>24921.863598947999</v>
      </c>
      <c r="M367" s="4">
        <f t="shared" si="104"/>
        <v>0</v>
      </c>
      <c r="N367" s="5">
        <f t="shared" si="105"/>
        <v>0.21473246891732667</v>
      </c>
      <c r="O367" s="6">
        <f t="shared" si="119"/>
        <v>1.5861214642645437E-5</v>
      </c>
      <c r="P367" s="15">
        <f t="shared" si="116"/>
        <v>543.51780709802301</v>
      </c>
      <c r="Q367" s="11">
        <f t="shared" si="106"/>
        <v>0</v>
      </c>
      <c r="R367" s="13">
        <f t="shared" si="120"/>
        <v>4.9124963540130884E-6</v>
      </c>
      <c r="S367" s="12">
        <f t="shared" si="107"/>
        <v>-6.4399603435306332E-2</v>
      </c>
      <c r="T367" s="9">
        <f t="shared" si="108"/>
        <v>1.5330643551313128</v>
      </c>
      <c r="U367" s="9">
        <f>Aly_mass_rate/Aly_Area/'Hydraulic Gradient'!T367</f>
        <v>2.1438224518401148</v>
      </c>
      <c r="V367" s="5">
        <f t="shared" si="109"/>
        <v>-0.29988407079189677</v>
      </c>
      <c r="W367" s="10">
        <f t="shared" si="110"/>
        <v>2.1061523882691091</v>
      </c>
      <c r="X367" s="9"/>
    </row>
    <row r="368" spans="1:24" x14ac:dyDescent="0.3">
      <c r="A368" s="4">
        <f t="shared" si="111"/>
        <v>3650</v>
      </c>
      <c r="B368" s="5">
        <v>0</v>
      </c>
      <c r="C368" s="16">
        <f t="shared" si="112"/>
        <v>24921.6424824688</v>
      </c>
      <c r="D368" s="4">
        <f t="shared" si="101"/>
        <v>0</v>
      </c>
      <c r="E368" s="5">
        <f t="shared" si="113"/>
        <v>0.21476234766530528</v>
      </c>
      <c r="F368" s="6">
        <f t="shared" si="117"/>
        <v>1.8473214077007549E-5</v>
      </c>
      <c r="G368" s="15">
        <f t="shared" si="118"/>
        <v>547.92233025329631</v>
      </c>
      <c r="H368" s="11">
        <f t="shared" si="102"/>
        <v>9.6517571148100126E-2</v>
      </c>
      <c r="I368" s="12">
        <f t="shared" si="114"/>
        <v>3.7255744039422889E-5</v>
      </c>
      <c r="J368" s="7">
        <f t="shared" si="103"/>
        <v>1.5328505003553272</v>
      </c>
      <c r="K368" s="8">
        <f>ESI_mass_rate/ESI_Area/'Hydraulic Gradient'!J368</f>
        <v>2.1441215460245018</v>
      </c>
      <c r="L368" s="16">
        <f t="shared" si="115"/>
        <v>24921.648850134708</v>
      </c>
      <c r="M368" s="4">
        <f t="shared" si="104"/>
        <v>0</v>
      </c>
      <c r="N368" s="5">
        <f t="shared" si="105"/>
        <v>0.21473295229993894</v>
      </c>
      <c r="O368" s="6">
        <f t="shared" si="119"/>
        <v>1.5860991967631145E-5</v>
      </c>
      <c r="P368" s="15">
        <f t="shared" si="116"/>
        <v>543.5822006141218</v>
      </c>
      <c r="Q368" s="11">
        <f t="shared" si="106"/>
        <v>0</v>
      </c>
      <c r="R368" s="13">
        <f t="shared" si="120"/>
        <v>4.9123370337415396E-6</v>
      </c>
      <c r="S368" s="12">
        <f t="shared" si="107"/>
        <v>-6.439842843591366E-2</v>
      </c>
      <c r="T368" s="9">
        <f t="shared" si="108"/>
        <v>1.5330609041258956</v>
      </c>
      <c r="U368" s="9">
        <f>Aly_mass_rate/Aly_Area/'Hydraulic Gradient'!T368</f>
        <v>2.1438272777037679</v>
      </c>
      <c r="V368" s="5">
        <f t="shared" si="109"/>
        <v>-0.29987792458158852</v>
      </c>
      <c r="W368" s="10">
        <f t="shared" si="110"/>
        <v>2.1061958656038371</v>
      </c>
      <c r="X368" s="9"/>
    </row>
    <row r="369" spans="1:24" x14ac:dyDescent="0.3">
      <c r="A369" s="4">
        <f t="shared" si="111"/>
        <v>3660</v>
      </c>
      <c r="B369" s="5">
        <v>0</v>
      </c>
      <c r="C369" s="16">
        <f t="shared" si="112"/>
        <v>24921.427701085315</v>
      </c>
      <c r="D369" s="4">
        <f t="shared" si="101"/>
        <v>0</v>
      </c>
      <c r="E369" s="5">
        <f t="shared" si="113"/>
        <v>0.21476291064708378</v>
      </c>
      <c r="F369" s="6">
        <f t="shared" si="117"/>
        <v>1.8472839608637774E-5</v>
      </c>
      <c r="G369" s="15">
        <f t="shared" si="118"/>
        <v>547.99843265498191</v>
      </c>
      <c r="H369" s="11">
        <f t="shared" si="102"/>
        <v>9.6518077174465353E-2</v>
      </c>
      <c r="I369" s="12">
        <f t="shared" si="114"/>
        <v>3.7254988832577065E-5</v>
      </c>
      <c r="J369" s="7">
        <f t="shared" si="103"/>
        <v>1.5328464822167012</v>
      </c>
      <c r="K369" s="8">
        <f>ESI_mass_rate/ESI_Area/'Hydraulic Gradient'!J369</f>
        <v>2.1441271665336026</v>
      </c>
      <c r="L369" s="16">
        <f t="shared" si="115"/>
        <v>24921.434100838265</v>
      </c>
      <c r="M369" s="4">
        <f t="shared" si="104"/>
        <v>0</v>
      </c>
      <c r="N369" s="5">
        <f t="shared" si="105"/>
        <v>0.21473343567576555</v>
      </c>
      <c r="O369" s="6">
        <f t="shared" si="119"/>
        <v>1.5860769308671919E-5</v>
      </c>
      <c r="P369" s="15">
        <f t="shared" si="116"/>
        <v>543.64659295544516</v>
      </c>
      <c r="Q369" s="11">
        <f t="shared" si="106"/>
        <v>0</v>
      </c>
      <c r="R369" s="13">
        <f t="shared" si="120"/>
        <v>4.9121777259491654E-6</v>
      </c>
      <c r="S369" s="12">
        <f t="shared" si="107"/>
        <v>-6.4397253501001214E-2</v>
      </c>
      <c r="T369" s="9">
        <f t="shared" si="108"/>
        <v>1.5330574531844585</v>
      </c>
      <c r="U369" s="9">
        <f>Aly_mass_rate/Aly_Area/'Hydraulic Gradient'!T369</f>
        <v>2.143832103499677</v>
      </c>
      <c r="V369" s="5">
        <f t="shared" si="109"/>
        <v>-0.29987177870935489</v>
      </c>
      <c r="W369" s="10">
        <f t="shared" si="110"/>
        <v>2.1062393423406509</v>
      </c>
      <c r="X369" s="9"/>
    </row>
    <row r="370" spans="1:24" x14ac:dyDescent="0.3">
      <c r="A370" s="4">
        <f t="shared" si="111"/>
        <v>3670</v>
      </c>
      <c r="B370" s="5">
        <v>0</v>
      </c>
      <c r="C370" s="16">
        <f t="shared" si="112"/>
        <v>24921.212919139231</v>
      </c>
      <c r="D370" s="4">
        <f t="shared" si="101"/>
        <v>0</v>
      </c>
      <c r="E370" s="5">
        <f t="shared" si="113"/>
        <v>0.21476347361745091</v>
      </c>
      <c r="F370" s="6">
        <f t="shared" si="117"/>
        <v>1.8472465169459021E-5</v>
      </c>
      <c r="G370" s="15">
        <f t="shared" si="118"/>
        <v>548.07453314143959</v>
      </c>
      <c r="H370" s="11">
        <f t="shared" si="102"/>
        <v>9.6518583191900001E-2</v>
      </c>
      <c r="I370" s="12">
        <f t="shared" si="114"/>
        <v>3.7254233684602084E-5</v>
      </c>
      <c r="J370" s="7">
        <f t="shared" si="103"/>
        <v>1.5328424641805822</v>
      </c>
      <c r="K370" s="8">
        <f>ESI_mass_rate/ESI_Area/'Hydraulic Gradient'!J370</f>
        <v>2.1441327869287834</v>
      </c>
      <c r="L370" s="16">
        <f t="shared" si="115"/>
        <v>24921.219351058673</v>
      </c>
      <c r="M370" s="4">
        <f t="shared" si="104"/>
        <v>0</v>
      </c>
      <c r="N370" s="5">
        <f t="shared" si="105"/>
        <v>0.2147339190448066</v>
      </c>
      <c r="O370" s="6">
        <f t="shared" si="119"/>
        <v>1.5860546659929557E-5</v>
      </c>
      <c r="P370" s="15">
        <f t="shared" si="116"/>
        <v>543.71098412205833</v>
      </c>
      <c r="Q370" s="11">
        <f t="shared" si="106"/>
        <v>0</v>
      </c>
      <c r="R370" s="13">
        <f t="shared" si="120"/>
        <v>4.9120184288269389E-6</v>
      </c>
      <c r="S370" s="12">
        <f t="shared" si="107"/>
        <v>-6.4396078631653905E-2</v>
      </c>
      <c r="T370" s="9">
        <f t="shared" si="108"/>
        <v>1.5330540023069983</v>
      </c>
      <c r="U370" s="9">
        <f>Aly_mass_rate/Aly_Area/'Hydraulic Gradient'!T370</f>
        <v>2.143836929227847</v>
      </c>
      <c r="V370" s="5">
        <f t="shared" si="109"/>
        <v>-0.29986563317516507</v>
      </c>
      <c r="W370" s="10">
        <f t="shared" si="110"/>
        <v>2.1062828184795848</v>
      </c>
      <c r="X370" s="9"/>
    </row>
    <row r="371" spans="1:24" x14ac:dyDescent="0.3">
      <c r="A371" s="4">
        <f t="shared" si="111"/>
        <v>3680</v>
      </c>
      <c r="B371" s="5">
        <v>0</v>
      </c>
      <c r="C371" s="16">
        <f t="shared" si="112"/>
        <v>24920.998136630562</v>
      </c>
      <c r="D371" s="4">
        <f t="shared" si="101"/>
        <v>0</v>
      </c>
      <c r="E371" s="5">
        <f t="shared" si="113"/>
        <v>0.21476403657640733</v>
      </c>
      <c r="F371" s="6">
        <f t="shared" si="117"/>
        <v>1.8472090758011755E-5</v>
      </c>
      <c r="G371" s="15">
        <f t="shared" si="118"/>
        <v>548.15063171281599</v>
      </c>
      <c r="H371" s="11">
        <f t="shared" si="102"/>
        <v>9.651908920040482E-2</v>
      </c>
      <c r="I371" s="12">
        <f t="shared" si="114"/>
        <v>3.7253478592554378E-5</v>
      </c>
      <c r="J371" s="7">
        <f t="shared" si="103"/>
        <v>1.5328384462469626</v>
      </c>
      <c r="K371" s="8">
        <f>ESI_mass_rate/ESI_Area/'Hydraulic Gradient'!J371</f>
        <v>2.1441384072100536</v>
      </c>
      <c r="L371" s="16">
        <f t="shared" si="115"/>
        <v>24921.004600795939</v>
      </c>
      <c r="M371" s="4">
        <f t="shared" si="104"/>
        <v>0</v>
      </c>
      <c r="N371" s="5">
        <f t="shared" si="105"/>
        <v>0.21473440240706268</v>
      </c>
      <c r="O371" s="6">
        <f t="shared" si="119"/>
        <v>1.5860324027242254E-5</v>
      </c>
      <c r="P371" s="15">
        <f t="shared" si="116"/>
        <v>543.77537411402591</v>
      </c>
      <c r="Q371" s="11">
        <f t="shared" si="106"/>
        <v>0</v>
      </c>
      <c r="R371" s="13">
        <f t="shared" si="120"/>
        <v>4.911859144182076E-6</v>
      </c>
      <c r="S371" s="12">
        <f t="shared" si="107"/>
        <v>-6.4394903826774721E-2</v>
      </c>
      <c r="T371" s="9">
        <f t="shared" si="108"/>
        <v>1.5330505514935115</v>
      </c>
      <c r="U371" s="9">
        <f>Aly_mass_rate/Aly_Area/'Hydraulic Gradient'!T371</f>
        <v>2.1438417548882804</v>
      </c>
      <c r="V371" s="5">
        <f t="shared" si="109"/>
        <v>-0.29985948797898787</v>
      </c>
      <c r="W371" s="10">
        <f t="shared" si="110"/>
        <v>2.1063262940206728</v>
      </c>
      <c r="X371" s="9"/>
    </row>
    <row r="372" spans="1:24" x14ac:dyDescent="0.3">
      <c r="A372" s="4">
        <f t="shared" si="111"/>
        <v>3690</v>
      </c>
      <c r="B372" s="5">
        <v>0</v>
      </c>
      <c r="C372" s="16">
        <f t="shared" si="112"/>
        <v>24920.78335355932</v>
      </c>
      <c r="D372" s="4">
        <f t="shared" si="101"/>
        <v>0</v>
      </c>
      <c r="E372" s="5">
        <f t="shared" si="113"/>
        <v>0.2147645995239541</v>
      </c>
      <c r="F372" s="6">
        <f t="shared" si="117"/>
        <v>1.8471716377215063E-5</v>
      </c>
      <c r="G372" s="15">
        <f t="shared" si="118"/>
        <v>548.2267283692546</v>
      </c>
      <c r="H372" s="11">
        <f t="shared" si="102"/>
        <v>9.6519595199980504E-2</v>
      </c>
      <c r="I372" s="12">
        <f t="shared" si="114"/>
        <v>3.7252723562321056E-5</v>
      </c>
      <c r="J372" s="7">
        <f t="shared" si="103"/>
        <v>1.5328344284158348</v>
      </c>
      <c r="K372" s="8">
        <f>ESI_mass_rate/ESI_Area/'Hydraulic Gradient'!J372</f>
        <v>2.144144027377421</v>
      </c>
      <c r="L372" s="16">
        <f t="shared" si="115"/>
        <v>24920.789850050078</v>
      </c>
      <c r="M372" s="4">
        <f t="shared" si="104"/>
        <v>0</v>
      </c>
      <c r="N372" s="5">
        <f t="shared" si="105"/>
        <v>0.21473488576253402</v>
      </c>
      <c r="O372" s="6">
        <f t="shared" si="119"/>
        <v>1.5860101403312265E-5</v>
      </c>
      <c r="P372" s="15">
        <f t="shared" si="116"/>
        <v>543.83976293141018</v>
      </c>
      <c r="Q372" s="11">
        <f t="shared" si="106"/>
        <v>0</v>
      </c>
      <c r="R372" s="13">
        <f t="shared" si="120"/>
        <v>4.9116998697536071E-6</v>
      </c>
      <c r="S372" s="12">
        <f t="shared" si="107"/>
        <v>-6.4393729084175913E-2</v>
      </c>
      <c r="T372" s="9">
        <f t="shared" si="108"/>
        <v>1.5330471007439948</v>
      </c>
      <c r="U372" s="9">
        <f>Aly_mass_rate/Aly_Area/'Hydraulic Gradient'!T372</f>
        <v>2.1438465804809814</v>
      </c>
      <c r="V372" s="5">
        <f t="shared" si="109"/>
        <v>-0.29985334312079237</v>
      </c>
      <c r="W372" s="10">
        <f t="shared" si="110"/>
        <v>2.1063697689639493</v>
      </c>
      <c r="X372" s="9"/>
    </row>
    <row r="373" spans="1:24" x14ac:dyDescent="0.3">
      <c r="A373" s="4">
        <f t="shared" si="111"/>
        <v>3700</v>
      </c>
      <c r="B373" s="5">
        <v>0</v>
      </c>
      <c r="C373" s="16">
        <f t="shared" si="112"/>
        <v>24920.568569925515</v>
      </c>
      <c r="D373" s="4">
        <f t="shared" si="101"/>
        <v>0</v>
      </c>
      <c r="E373" s="5">
        <f t="shared" si="113"/>
        <v>0.21476516246009189</v>
      </c>
      <c r="F373" s="6">
        <f t="shared" si="117"/>
        <v>1.84713420226903E-5</v>
      </c>
      <c r="G373" s="15">
        <f t="shared" si="118"/>
        <v>548.30282311090355</v>
      </c>
      <c r="H373" s="11">
        <f t="shared" si="102"/>
        <v>9.6520101190627747E-2</v>
      </c>
      <c r="I373" s="12">
        <f t="shared" si="114"/>
        <v>3.7251968585071489E-5</v>
      </c>
      <c r="J373" s="7">
        <f t="shared" si="103"/>
        <v>1.5328304106871906</v>
      </c>
      <c r="K373" s="8">
        <f>ESI_mass_rate/ESI_Area/'Hydraulic Gradient'!J373</f>
        <v>2.1441496474308961</v>
      </c>
      <c r="L373" s="16">
        <f t="shared" si="115"/>
        <v>24920.575098821089</v>
      </c>
      <c r="M373" s="4">
        <f t="shared" si="104"/>
        <v>0</v>
      </c>
      <c r="N373" s="5">
        <f t="shared" si="105"/>
        <v>0.21473536911122099</v>
      </c>
      <c r="O373" s="6">
        <f t="shared" si="119"/>
        <v>1.5859878792518239E-5</v>
      </c>
      <c r="P373" s="15">
        <f t="shared" si="116"/>
        <v>543.90415057427776</v>
      </c>
      <c r="Q373" s="11">
        <f t="shared" si="106"/>
        <v>0</v>
      </c>
      <c r="R373" s="13">
        <f t="shared" si="120"/>
        <v>4.9115406068967093E-6</v>
      </c>
      <c r="S373" s="12">
        <f t="shared" si="107"/>
        <v>-6.4392554408214897E-2</v>
      </c>
      <c r="T373" s="9">
        <f t="shared" si="108"/>
        <v>1.5330436500584441</v>
      </c>
      <c r="U373" s="9">
        <f>Aly_mass_rate/Aly_Area/'Hydraulic Gradient'!T373</f>
        <v>2.1438514060059544</v>
      </c>
      <c r="V373" s="5">
        <f t="shared" si="109"/>
        <v>-0.29984719860054743</v>
      </c>
      <c r="W373" s="10">
        <f t="shared" si="110"/>
        <v>2.1064132433094471</v>
      </c>
      <c r="X373" s="9"/>
    </row>
    <row r="374" spans="1:24" x14ac:dyDescent="0.3">
      <c r="A374" s="4">
        <f t="shared" si="111"/>
        <v>3710</v>
      </c>
      <c r="B374" s="5">
        <v>0</v>
      </c>
      <c r="C374" s="16">
        <f t="shared" si="112"/>
        <v>24920.353785729163</v>
      </c>
      <c r="D374" s="4">
        <f t="shared" si="101"/>
        <v>0</v>
      </c>
      <c r="E374" s="5">
        <f t="shared" si="113"/>
        <v>0.21476572538482189</v>
      </c>
      <c r="F374" s="6">
        <f t="shared" si="117"/>
        <v>1.8470967701735219E-5</v>
      </c>
      <c r="G374" s="15">
        <f t="shared" si="118"/>
        <v>548.37891593790312</v>
      </c>
      <c r="H374" s="11">
        <f t="shared" si="102"/>
        <v>9.6520607172347353E-2</v>
      </c>
      <c r="I374" s="12">
        <f t="shared" si="114"/>
        <v>3.7251213675523374E-5</v>
      </c>
      <c r="J374" s="7">
        <f t="shared" si="103"/>
        <v>1.5328263930610226</v>
      </c>
      <c r="K374" s="8">
        <f>ESI_mass_rate/ESI_Area/'Hydraulic Gradient'!J374</f>
        <v>2.1441552673704867</v>
      </c>
      <c r="L374" s="16">
        <f t="shared" si="115"/>
        <v>24920.360347108981</v>
      </c>
      <c r="M374" s="4">
        <f t="shared" si="104"/>
        <v>0</v>
      </c>
      <c r="N374" s="5">
        <f t="shared" si="105"/>
        <v>0.21473585245312415</v>
      </c>
      <c r="O374" s="6">
        <f t="shared" si="119"/>
        <v>1.5859656196319726E-5</v>
      </c>
      <c r="P374" s="15">
        <f t="shared" si="116"/>
        <v>543.96853704269313</v>
      </c>
      <c r="Q374" s="11">
        <f t="shared" si="106"/>
        <v>0</v>
      </c>
      <c r="R374" s="13">
        <f t="shared" si="120"/>
        <v>4.9113813560624854E-6</v>
      </c>
      <c r="S374" s="12">
        <f t="shared" si="107"/>
        <v>-6.4391379796703993E-2</v>
      </c>
      <c r="T374" s="9">
        <f t="shared" si="108"/>
        <v>1.5330401994368563</v>
      </c>
      <c r="U374" s="9">
        <f>Aly_mass_rate/Aly_Area/'Hydraulic Gradient'!T374</f>
        <v>2.1438562314632028</v>
      </c>
      <c r="V374" s="5">
        <f t="shared" si="109"/>
        <v>-0.29984105441822251</v>
      </c>
      <c r="W374" s="10">
        <f t="shared" si="110"/>
        <v>2.1064567170572022</v>
      </c>
      <c r="X374" s="9"/>
    </row>
    <row r="375" spans="1:24" x14ac:dyDescent="0.3">
      <c r="A375" s="4">
        <f t="shared" si="111"/>
        <v>3720</v>
      </c>
      <c r="B375" s="5">
        <v>0</v>
      </c>
      <c r="C375" s="16">
        <f t="shared" si="112"/>
        <v>24920.13900097027</v>
      </c>
      <c r="D375" s="4">
        <f t="shared" si="101"/>
        <v>0</v>
      </c>
      <c r="E375" s="5">
        <f t="shared" si="113"/>
        <v>0.21476628829814476</v>
      </c>
      <c r="F375" s="6">
        <f t="shared" si="117"/>
        <v>1.8470593407052071E-5</v>
      </c>
      <c r="G375" s="15">
        <f t="shared" si="118"/>
        <v>548.45500685040156</v>
      </c>
      <c r="H375" s="11">
        <f t="shared" si="102"/>
        <v>9.6521113145139933E-2</v>
      </c>
      <c r="I375" s="12">
        <f t="shared" si="114"/>
        <v>3.725045881895902E-5</v>
      </c>
      <c r="J375" s="7">
        <f t="shared" si="103"/>
        <v>1.5328223755373227</v>
      </c>
      <c r="K375" s="8">
        <f>ESI_mass_rate/ESI_Area/'Hydraulic Gradient'!J375</f>
        <v>2.1441608871962021</v>
      </c>
      <c r="L375" s="16">
        <f t="shared" si="115"/>
        <v>24920.14559491376</v>
      </c>
      <c r="M375" s="4">
        <f t="shared" si="104"/>
        <v>0</v>
      </c>
      <c r="N375" s="5">
        <f t="shared" si="105"/>
        <v>0.21473633578824378</v>
      </c>
      <c r="O375" s="6">
        <f t="shared" si="119"/>
        <v>1.5859433611797627E-5</v>
      </c>
      <c r="P375" s="15">
        <f t="shared" si="116"/>
        <v>544.03292233672062</v>
      </c>
      <c r="Q375" s="11">
        <f t="shared" si="106"/>
        <v>0</v>
      </c>
      <c r="R375" s="13">
        <f t="shared" si="120"/>
        <v>4.9112221163460628E-6</v>
      </c>
      <c r="S375" s="12">
        <f t="shared" si="107"/>
        <v>-6.4390205249637081E-2</v>
      </c>
      <c r="T375" s="9">
        <f t="shared" si="108"/>
        <v>1.5330367488792276</v>
      </c>
      <c r="U375" s="9">
        <f>Aly_mass_rate/Aly_Area/'Hydraulic Gradient'!T375</f>
        <v>2.1438610568527312</v>
      </c>
      <c r="V375" s="5">
        <f t="shared" si="109"/>
        <v>-0.29983491057378625</v>
      </c>
      <c r="W375" s="10">
        <f t="shared" si="110"/>
        <v>2.1065001902072478</v>
      </c>
      <c r="X375" s="9"/>
    </row>
    <row r="376" spans="1:24" x14ac:dyDescent="0.3">
      <c r="A376" s="4">
        <f t="shared" si="111"/>
        <v>3730</v>
      </c>
      <c r="B376" s="5">
        <v>0</v>
      </c>
      <c r="C376" s="16">
        <f t="shared" si="112"/>
        <v>24919.924215648851</v>
      </c>
      <c r="D376" s="4">
        <f t="shared" si="101"/>
        <v>0</v>
      </c>
      <c r="E376" s="5">
        <f t="shared" si="113"/>
        <v>0.21476685120006153</v>
      </c>
      <c r="F376" s="6">
        <f t="shared" si="117"/>
        <v>1.8470219143019501E-5</v>
      </c>
      <c r="G376" s="15">
        <f t="shared" si="118"/>
        <v>548.53109584854212</v>
      </c>
      <c r="H376" s="11">
        <f t="shared" si="102"/>
        <v>9.6521619109006321E-2</v>
      </c>
      <c r="I376" s="12">
        <f t="shared" si="114"/>
        <v>3.7249704024209036E-5</v>
      </c>
      <c r="J376" s="7">
        <f t="shared" si="103"/>
        <v>1.5328183581160835</v>
      </c>
      <c r="K376" s="8">
        <f>ESI_mass_rate/ESI_Area/'Hydraulic Gradient'!J376</f>
        <v>2.1441665069080504</v>
      </c>
      <c r="L376" s="16">
        <f t="shared" si="115"/>
        <v>24919.93084223543</v>
      </c>
      <c r="M376" s="4">
        <f t="shared" si="104"/>
        <v>0</v>
      </c>
      <c r="N376" s="5">
        <f t="shared" si="105"/>
        <v>0.21473681911658024</v>
      </c>
      <c r="O376" s="6">
        <f t="shared" si="119"/>
        <v>1.585921104187104E-5</v>
      </c>
      <c r="P376" s="15">
        <f t="shared" si="116"/>
        <v>544.09730645642583</v>
      </c>
      <c r="Q376" s="11">
        <f t="shared" si="106"/>
        <v>0</v>
      </c>
      <c r="R376" s="13">
        <f t="shared" si="120"/>
        <v>4.9110628886505191E-6</v>
      </c>
      <c r="S376" s="12">
        <f t="shared" si="107"/>
        <v>-6.4389030768098932E-2</v>
      </c>
      <c r="T376" s="9">
        <f t="shared" si="108"/>
        <v>1.5330332983855548</v>
      </c>
      <c r="U376" s="9">
        <f>Aly_mass_rate/Aly_Area/'Hydraulic Gradient'!T376</f>
        <v>2.1438658821745422</v>
      </c>
      <c r="V376" s="5">
        <f t="shared" si="109"/>
        <v>-0.29982876706720785</v>
      </c>
      <c r="W376" s="10">
        <f t="shared" si="110"/>
        <v>2.1065436627596181</v>
      </c>
      <c r="X376" s="9"/>
    </row>
    <row r="377" spans="1:24" x14ac:dyDescent="0.3">
      <c r="A377" s="4">
        <f t="shared" si="111"/>
        <v>3740</v>
      </c>
      <c r="B377" s="5">
        <v>0</v>
      </c>
      <c r="C377" s="16">
        <f t="shared" si="112"/>
        <v>24919.709429764916</v>
      </c>
      <c r="D377" s="4">
        <f t="shared" si="101"/>
        <v>0</v>
      </c>
      <c r="E377" s="5">
        <f t="shared" si="113"/>
        <v>0.2147674140905729</v>
      </c>
      <c r="F377" s="6">
        <f t="shared" si="117"/>
        <v>1.846984490525886E-5</v>
      </c>
      <c r="G377" s="15">
        <f t="shared" si="118"/>
        <v>548.60718293247317</v>
      </c>
      <c r="H377" s="11">
        <f t="shared" si="102"/>
        <v>9.6522125063947112E-2</v>
      </c>
      <c r="I377" s="12">
        <f t="shared" si="114"/>
        <v>3.7248949282442813E-5</v>
      </c>
      <c r="J377" s="7">
        <f t="shared" si="103"/>
        <v>1.5328143407972967</v>
      </c>
      <c r="K377" s="8">
        <f>ESI_mass_rate/ESI_Area/'Hydraulic Gradient'!J377</f>
        <v>2.1441721265060414</v>
      </c>
      <c r="L377" s="16">
        <f t="shared" si="115"/>
        <v>24919.716089074002</v>
      </c>
      <c r="M377" s="4">
        <f t="shared" si="104"/>
        <v>0</v>
      </c>
      <c r="N377" s="5">
        <f t="shared" si="105"/>
        <v>0.21473730243813396</v>
      </c>
      <c r="O377" s="6">
        <f t="shared" si="119"/>
        <v>1.5858988480701767E-5</v>
      </c>
      <c r="P377" s="15">
        <f t="shared" si="116"/>
        <v>544.16168940187197</v>
      </c>
      <c r="Q377" s="11">
        <f t="shared" si="106"/>
        <v>0</v>
      </c>
      <c r="R377" s="13">
        <f t="shared" si="120"/>
        <v>4.9109036711670816E-6</v>
      </c>
      <c r="S377" s="12">
        <f t="shared" si="107"/>
        <v>-6.4387856349901948E-2</v>
      </c>
      <c r="T377" s="9">
        <f t="shared" si="108"/>
        <v>1.5330298479558342</v>
      </c>
      <c r="U377" s="9">
        <f>Aly_mass_rate/Aly_Area/'Hydraulic Gradient'!T377</f>
        <v>2.1438707074286407</v>
      </c>
      <c r="V377" s="5">
        <f t="shared" si="109"/>
        <v>-0.29982262389845621</v>
      </c>
      <c r="W377" s="10">
        <f t="shared" si="110"/>
        <v>2.1065871347143483</v>
      </c>
      <c r="X377" s="9"/>
    </row>
    <row r="378" spans="1:24" x14ac:dyDescent="0.3">
      <c r="A378" s="4">
        <f t="shared" si="111"/>
        <v>3750</v>
      </c>
      <c r="B378" s="5">
        <v>0</v>
      </c>
      <c r="C378" s="16">
        <f t="shared" si="112"/>
        <v>24919.494643318478</v>
      </c>
      <c r="D378" s="4">
        <f t="shared" si="101"/>
        <v>0</v>
      </c>
      <c r="E378" s="5">
        <f t="shared" si="113"/>
        <v>0.21476797696967992</v>
      </c>
      <c r="F378" s="6">
        <f t="shared" si="117"/>
        <v>1.8469470699608348E-5</v>
      </c>
      <c r="G378" s="15">
        <f t="shared" si="118"/>
        <v>548.68326810233611</v>
      </c>
      <c r="H378" s="11">
        <f t="shared" si="102"/>
        <v>9.6522631009963084E-2</v>
      </c>
      <c r="I378" s="12">
        <f t="shared" si="114"/>
        <v>3.7248194605434496E-5</v>
      </c>
      <c r="J378" s="7">
        <f t="shared" si="103"/>
        <v>1.5328103235809551</v>
      </c>
      <c r="K378" s="8">
        <f>ESI_mass_rate/ESI_Area/'Hydraulic Gradient'!J378</f>
        <v>2.144177745990183</v>
      </c>
      <c r="L378" s="16">
        <f t="shared" si="115"/>
        <v>24919.501335429482</v>
      </c>
      <c r="M378" s="4">
        <f t="shared" si="104"/>
        <v>0</v>
      </c>
      <c r="N378" s="5">
        <f t="shared" si="105"/>
        <v>0.21473778575290534</v>
      </c>
      <c r="O378" s="6">
        <f t="shared" si="119"/>
        <v>1.5858765935587554E-5</v>
      </c>
      <c r="P378" s="15">
        <f t="shared" si="116"/>
        <v>544.22607117312361</v>
      </c>
      <c r="Q378" s="11">
        <f t="shared" si="106"/>
        <v>0</v>
      </c>
      <c r="R378" s="13">
        <f t="shared" si="120"/>
        <v>4.9107444661547203E-6</v>
      </c>
      <c r="S378" s="12">
        <f t="shared" si="107"/>
        <v>-6.4386681996130873E-2</v>
      </c>
      <c r="T378" s="9">
        <f t="shared" si="108"/>
        <v>1.5330263975900624</v>
      </c>
      <c r="U378" s="9">
        <f>Aly_mass_rate/Aly_Area/'Hydraulic Gradient'!T378</f>
        <v>2.1438755326150298</v>
      </c>
      <c r="V378" s="5">
        <f t="shared" si="109"/>
        <v>-0.29981648106750036</v>
      </c>
      <c r="W378" s="10">
        <f t="shared" si="110"/>
        <v>2.1066306060714712</v>
      </c>
      <c r="X378" s="9"/>
    </row>
    <row r="379" spans="1:24" x14ac:dyDescent="0.3">
      <c r="A379" s="4">
        <f t="shared" si="111"/>
        <v>3760</v>
      </c>
      <c r="B379" s="5">
        <v>0</v>
      </c>
      <c r="C379" s="16">
        <f t="shared" si="112"/>
        <v>24919.279856309542</v>
      </c>
      <c r="D379" s="4">
        <f t="shared" si="101"/>
        <v>0</v>
      </c>
      <c r="E379" s="5">
        <f t="shared" si="113"/>
        <v>0.21476853983738337</v>
      </c>
      <c r="F379" s="6">
        <f t="shared" si="117"/>
        <v>1.8469096520229765E-5</v>
      </c>
      <c r="G379" s="15">
        <f t="shared" si="118"/>
        <v>548.75935135827922</v>
      </c>
      <c r="H379" s="11">
        <f t="shared" si="102"/>
        <v>9.652313694705493E-2</v>
      </c>
      <c r="I379" s="12">
        <f t="shared" si="114"/>
        <v>3.7247439981409946E-5</v>
      </c>
      <c r="J379" s="7">
        <f t="shared" si="103"/>
        <v>1.5328063064670507</v>
      </c>
      <c r="K379" s="8">
        <f>ESI_mass_rate/ESI_Area/'Hydraulic Gradient'!J379</f>
        <v>2.1441833653604849</v>
      </c>
      <c r="L379" s="16">
        <f t="shared" si="115"/>
        <v>24919.28658130188</v>
      </c>
      <c r="M379" s="4">
        <f t="shared" si="104"/>
        <v>0</v>
      </c>
      <c r="N379" s="5">
        <f t="shared" si="105"/>
        <v>0.21473826906089469</v>
      </c>
      <c r="O379" s="6">
        <f t="shared" si="119"/>
        <v>1.5858543400690205E-5</v>
      </c>
      <c r="P379" s="15">
        <f t="shared" si="116"/>
        <v>544.29045177024511</v>
      </c>
      <c r="Q379" s="11">
        <f t="shared" si="106"/>
        <v>0</v>
      </c>
      <c r="R379" s="13">
        <f t="shared" si="120"/>
        <v>4.9105852718047021E-6</v>
      </c>
      <c r="S379" s="12">
        <f t="shared" si="107"/>
        <v>-6.4385507706779727E-2</v>
      </c>
      <c r="T379" s="9">
        <f t="shared" si="108"/>
        <v>1.533022947288236</v>
      </c>
      <c r="U379" s="9">
        <f>Aly_mass_rate/Aly_Area/'Hydraulic Gradient'!T379</f>
        <v>2.143880357733714</v>
      </c>
      <c r="V379" s="5">
        <f t="shared" si="109"/>
        <v>-0.2998103385743095</v>
      </c>
      <c r="W379" s="10">
        <f t="shared" si="110"/>
        <v>2.1066740768310215</v>
      </c>
      <c r="X379" s="9"/>
    </row>
    <row r="380" spans="1:24" x14ac:dyDescent="0.3">
      <c r="A380" s="4">
        <f t="shared" si="111"/>
        <v>3770</v>
      </c>
      <c r="B380" s="5">
        <v>0</v>
      </c>
      <c r="C380" s="16">
        <f t="shared" si="112"/>
        <v>24919.065068738124</v>
      </c>
      <c r="D380" s="4">
        <f t="shared" si="101"/>
        <v>0</v>
      </c>
      <c r="E380" s="5">
        <f t="shared" si="113"/>
        <v>0.21476910269368429</v>
      </c>
      <c r="F380" s="6">
        <f t="shared" si="117"/>
        <v>1.8468722372961314E-5</v>
      </c>
      <c r="G380" s="15">
        <f t="shared" si="118"/>
        <v>548.83543270044413</v>
      </c>
      <c r="H380" s="11">
        <f t="shared" si="102"/>
        <v>9.6523642875223387E-2</v>
      </c>
      <c r="I380" s="12">
        <f t="shared" si="114"/>
        <v>3.72466854221433E-5</v>
      </c>
      <c r="J380" s="7">
        <f t="shared" si="103"/>
        <v>1.532802289455576</v>
      </c>
      <c r="K380" s="8">
        <f>ESI_mass_rate/ESI_Area/'Hydraulic Gradient'!J380</f>
        <v>2.1441889846169553</v>
      </c>
      <c r="L380" s="16">
        <f t="shared" si="115"/>
        <v>24919.071826691197</v>
      </c>
      <c r="M380" s="4">
        <f t="shared" si="104"/>
        <v>0</v>
      </c>
      <c r="N380" s="5">
        <f t="shared" si="105"/>
        <v>0.21473875236210244</v>
      </c>
      <c r="O380" s="6">
        <f t="shared" si="119"/>
        <v>1.5858320880388371E-5</v>
      </c>
      <c r="P380" s="15">
        <f t="shared" si="116"/>
        <v>544.35483119330195</v>
      </c>
      <c r="Q380" s="11">
        <f t="shared" si="106"/>
        <v>0</v>
      </c>
      <c r="R380" s="13">
        <f t="shared" si="120"/>
        <v>4.9104260894720122E-6</v>
      </c>
      <c r="S380" s="12">
        <f t="shared" si="107"/>
        <v>-6.4384333482933168E-2</v>
      </c>
      <c r="T380" s="9">
        <f t="shared" si="108"/>
        <v>1.5330194970503512</v>
      </c>
      <c r="U380" s="9">
        <f>Aly_mass_rate/Aly_Area/'Hydraulic Gradient'!T380</f>
        <v>2.1438851827846963</v>
      </c>
      <c r="V380" s="5">
        <f t="shared" si="109"/>
        <v>-0.29980419641885264</v>
      </c>
      <c r="W380" s="10">
        <f t="shared" si="110"/>
        <v>2.1067175469930319</v>
      </c>
      <c r="X380" s="9"/>
    </row>
    <row r="381" spans="1:24" x14ac:dyDescent="0.3">
      <c r="A381" s="4">
        <f t="shared" si="111"/>
        <v>3780</v>
      </c>
      <c r="B381" s="5">
        <v>0</v>
      </c>
      <c r="C381" s="16">
        <f t="shared" si="112"/>
        <v>24918.850280604238</v>
      </c>
      <c r="D381" s="4">
        <f t="shared" si="101"/>
        <v>0</v>
      </c>
      <c r="E381" s="5">
        <f t="shared" si="113"/>
        <v>0.2147696655385834</v>
      </c>
      <c r="F381" s="6">
        <f t="shared" si="117"/>
        <v>1.8468348251964792E-5</v>
      </c>
      <c r="G381" s="15">
        <f t="shared" si="118"/>
        <v>548.91151212897898</v>
      </c>
      <c r="H381" s="11">
        <f t="shared" si="102"/>
        <v>9.6524148794469175E-2</v>
      </c>
      <c r="I381" s="12">
        <f t="shared" si="114"/>
        <v>3.7245930915860416E-5</v>
      </c>
      <c r="J381" s="7">
        <f t="shared" si="103"/>
        <v>1.5327982725465228</v>
      </c>
      <c r="K381" s="8">
        <f>ESI_mass_rate/ESI_Area/'Hydraulic Gradient'!J381</f>
        <v>2.1441946037596034</v>
      </c>
      <c r="L381" s="16">
        <f t="shared" si="115"/>
        <v>24918.857071597442</v>
      </c>
      <c r="M381" s="4">
        <f t="shared" si="104"/>
        <v>0</v>
      </c>
      <c r="N381" s="5">
        <f t="shared" si="105"/>
        <v>0.21473923565652894</v>
      </c>
      <c r="O381" s="6">
        <f t="shared" si="119"/>
        <v>1.5858098370303398E-5</v>
      </c>
      <c r="P381" s="15">
        <f t="shared" si="116"/>
        <v>544.41920944235846</v>
      </c>
      <c r="Q381" s="11">
        <f t="shared" si="106"/>
        <v>0</v>
      </c>
      <c r="R381" s="13">
        <f t="shared" si="120"/>
        <v>4.9102669177999383E-6</v>
      </c>
      <c r="S381" s="12">
        <f t="shared" si="107"/>
        <v>-6.4383159323494449E-2</v>
      </c>
      <c r="T381" s="9">
        <f t="shared" si="108"/>
        <v>1.5330160468764045</v>
      </c>
      <c r="U381" s="9">
        <f>Aly_mass_rate/Aly_Area/'Hydraulic Gradient'!T381</f>
        <v>2.1438900077679817</v>
      </c>
      <c r="V381" s="5">
        <f t="shared" si="109"/>
        <v>-0.29979805460109893</v>
      </c>
      <c r="W381" s="10">
        <f t="shared" si="110"/>
        <v>2.106761016557539</v>
      </c>
      <c r="X381" s="9"/>
    </row>
    <row r="382" spans="1:24" x14ac:dyDescent="0.3">
      <c r="A382" s="4">
        <f t="shared" si="111"/>
        <v>3790</v>
      </c>
      <c r="B382" s="5">
        <v>0</v>
      </c>
      <c r="C382" s="16">
        <f t="shared" si="112"/>
        <v>24918.635491907891</v>
      </c>
      <c r="D382" s="4">
        <f t="shared" si="101"/>
        <v>0</v>
      </c>
      <c r="E382" s="5">
        <f t="shared" si="113"/>
        <v>0.21477022837208171</v>
      </c>
      <c r="F382" s="6">
        <f t="shared" si="117"/>
        <v>1.8467974161618849E-5</v>
      </c>
      <c r="G382" s="15">
        <f t="shared" si="118"/>
        <v>548.98758964402691</v>
      </c>
      <c r="H382" s="11">
        <f t="shared" si="102"/>
        <v>9.6524654704792989E-2</v>
      </c>
      <c r="I382" s="12">
        <f t="shared" si="114"/>
        <v>3.7245176471391902E-5</v>
      </c>
      <c r="J382" s="7">
        <f t="shared" si="103"/>
        <v>1.5327942557398835</v>
      </c>
      <c r="K382" s="8">
        <f>ESI_mass_rate/ESI_Area/'Hydraulic Gradient'!J382</f>
        <v>2.1442002227884376</v>
      </c>
      <c r="L382" s="16">
        <f t="shared" si="115"/>
        <v>24918.642316020621</v>
      </c>
      <c r="M382" s="4">
        <f t="shared" si="104"/>
        <v>0</v>
      </c>
      <c r="N382" s="5">
        <f t="shared" si="105"/>
        <v>0.21473971894417473</v>
      </c>
      <c r="O382" s="6">
        <f t="shared" si="119"/>
        <v>1.5857875876273491E-5</v>
      </c>
      <c r="P382" s="15">
        <f t="shared" si="116"/>
        <v>544.48358651747913</v>
      </c>
      <c r="Q382" s="11">
        <f t="shared" si="106"/>
        <v>0</v>
      </c>
      <c r="R382" s="13">
        <f t="shared" si="120"/>
        <v>4.9101077585953415E-6</v>
      </c>
      <c r="S382" s="12">
        <f t="shared" si="107"/>
        <v>-6.4381985228457506E-2</v>
      </c>
      <c r="T382" s="9">
        <f t="shared" si="108"/>
        <v>1.5330125967663923</v>
      </c>
      <c r="U382" s="9">
        <f>Aly_mass_rate/Aly_Area/'Hydraulic Gradient'!T382</f>
        <v>2.1438948326835736</v>
      </c>
      <c r="V382" s="5">
        <f t="shared" si="109"/>
        <v>-0.29979191312101716</v>
      </c>
      <c r="W382" s="10">
        <f t="shared" si="110"/>
        <v>2.1068044855245756</v>
      </c>
      <c r="X382" s="9"/>
    </row>
    <row r="383" spans="1:24" x14ac:dyDescent="0.3">
      <c r="A383" s="4">
        <f t="shared" si="111"/>
        <v>3800</v>
      </c>
      <c r="B383" s="5">
        <v>0</v>
      </c>
      <c r="C383" s="16">
        <f t="shared" si="112"/>
        <v>24918.420702649099</v>
      </c>
      <c r="D383" s="4">
        <f t="shared" si="101"/>
        <v>0</v>
      </c>
      <c r="E383" s="5">
        <f t="shared" si="113"/>
        <v>0.21477079119417988</v>
      </c>
      <c r="F383" s="6">
        <f t="shared" si="117"/>
        <v>1.8467600099004388E-5</v>
      </c>
      <c r="G383" s="15">
        <f t="shared" si="118"/>
        <v>549.06366524573434</v>
      </c>
      <c r="H383" s="11">
        <f t="shared" si="102"/>
        <v>9.6525160606195495E-2</v>
      </c>
      <c r="I383" s="12">
        <f t="shared" si="114"/>
        <v>3.7244422082850677E-5</v>
      </c>
      <c r="J383" s="7">
        <f t="shared" si="103"/>
        <v>1.5327902390356505</v>
      </c>
      <c r="K383" s="8">
        <f>ESI_mass_rate/ESI_Area/'Hydraulic Gradient'!J383</f>
        <v>2.1442058417034673</v>
      </c>
      <c r="L383" s="16">
        <f t="shared" si="115"/>
        <v>24918.427559960743</v>
      </c>
      <c r="M383" s="4">
        <f t="shared" si="104"/>
        <v>0</v>
      </c>
      <c r="N383" s="5">
        <f t="shared" si="105"/>
        <v>0.21474020222504006</v>
      </c>
      <c r="O383" s="6">
        <f t="shared" si="119"/>
        <v>1.5857653393919991E-5</v>
      </c>
      <c r="P383" s="15">
        <f t="shared" si="116"/>
        <v>544.54796241872828</v>
      </c>
      <c r="Q383" s="11">
        <f t="shared" si="106"/>
        <v>0</v>
      </c>
      <c r="R383" s="13">
        <f t="shared" si="120"/>
        <v>4.9099486105015334E-6</v>
      </c>
      <c r="S383" s="12">
        <f t="shared" si="107"/>
        <v>-6.4380811197816343E-2</v>
      </c>
      <c r="T383" s="9">
        <f t="shared" si="108"/>
        <v>1.5330091467203113</v>
      </c>
      <c r="U383" s="9">
        <f>Aly_mass_rate/Aly_Area/'Hydraulic Gradient'!T383</f>
        <v>2.1438996575314762</v>
      </c>
      <c r="V383" s="5">
        <f t="shared" si="109"/>
        <v>-0.29978577197857659</v>
      </c>
      <c r="W383" s="10">
        <f t="shared" si="110"/>
        <v>2.1068479538941762</v>
      </c>
      <c r="X383" s="9"/>
    </row>
    <row r="384" spans="1:24" x14ac:dyDescent="0.3">
      <c r="A384" s="4">
        <f t="shared" si="111"/>
        <v>3810</v>
      </c>
      <c r="B384" s="5">
        <v>0</v>
      </c>
      <c r="C384" s="16">
        <f t="shared" si="112"/>
        <v>24918.205912827871</v>
      </c>
      <c r="D384" s="4">
        <f t="shared" si="101"/>
        <v>0</v>
      </c>
      <c r="E384" s="5">
        <f t="shared" si="113"/>
        <v>0.21477135400487912</v>
      </c>
      <c r="F384" s="6">
        <f t="shared" si="117"/>
        <v>1.8467226067040502E-5</v>
      </c>
      <c r="G384" s="15">
        <f t="shared" si="118"/>
        <v>549.13973893424452</v>
      </c>
      <c r="H384" s="11">
        <f t="shared" si="102"/>
        <v>9.6525666498677512E-2</v>
      </c>
      <c r="I384" s="12">
        <f t="shared" si="114"/>
        <v>3.7243667756123842E-5</v>
      </c>
      <c r="J384" s="7">
        <f t="shared" si="103"/>
        <v>1.5327862224338158</v>
      </c>
      <c r="K384" s="8">
        <f>ESI_mass_rate/ESI_Area/'Hydraulic Gradient'!J384</f>
        <v>2.1442114605047009</v>
      </c>
      <c r="L384" s="16">
        <f t="shared" si="115"/>
        <v>24918.212803417813</v>
      </c>
      <c r="M384" s="4">
        <f t="shared" si="104"/>
        <v>0</v>
      </c>
      <c r="N384" s="5">
        <f t="shared" si="105"/>
        <v>0.21474068549912539</v>
      </c>
      <c r="O384" s="6">
        <f t="shared" si="119"/>
        <v>1.5857430924702464E-5</v>
      </c>
      <c r="P384" s="15">
        <f t="shared" si="116"/>
        <v>544.61233714617038</v>
      </c>
      <c r="Q384" s="11">
        <f t="shared" si="106"/>
        <v>0</v>
      </c>
      <c r="R384" s="13">
        <f t="shared" si="120"/>
        <v>4.9097894739695599E-6</v>
      </c>
      <c r="S384" s="12">
        <f t="shared" si="107"/>
        <v>-6.4379637231564937E-2</v>
      </c>
      <c r="T384" s="9">
        <f t="shared" si="108"/>
        <v>1.533005696738158</v>
      </c>
      <c r="U384" s="9">
        <f>Aly_mass_rate/Aly_Area/'Hydraulic Gradient'!T384</f>
        <v>2.1439044823116924</v>
      </c>
      <c r="V384" s="5">
        <f t="shared" si="109"/>
        <v>-0.29977963117374617</v>
      </c>
      <c r="W384" s="10">
        <f t="shared" si="110"/>
        <v>2.1068914216663748</v>
      </c>
      <c r="X384" s="9"/>
    </row>
    <row r="385" spans="1:24" x14ac:dyDescent="0.3">
      <c r="A385" s="4">
        <f t="shared" si="111"/>
        <v>3820</v>
      </c>
      <c r="B385" s="5">
        <v>0</v>
      </c>
      <c r="C385" s="16">
        <f t="shared" si="112"/>
        <v>24917.991122444215</v>
      </c>
      <c r="D385" s="4">
        <f t="shared" si="101"/>
        <v>0</v>
      </c>
      <c r="E385" s="5">
        <f t="shared" si="113"/>
        <v>0.21477191680418004</v>
      </c>
      <c r="F385" s="6">
        <f t="shared" si="117"/>
        <v>1.8466852062808099E-5</v>
      </c>
      <c r="G385" s="15">
        <f t="shared" si="118"/>
        <v>549.21581070970376</v>
      </c>
      <c r="H385" s="11">
        <f t="shared" si="102"/>
        <v>9.6526172382239678E-2</v>
      </c>
      <c r="I385" s="12">
        <f t="shared" si="114"/>
        <v>3.7242913485324289E-5</v>
      </c>
      <c r="J385" s="7">
        <f t="shared" si="103"/>
        <v>1.5327822059343716</v>
      </c>
      <c r="K385" s="8">
        <f>ESI_mass_rate/ESI_Area/'Hydraulic Gradient'!J385</f>
        <v>2.1442170791921478</v>
      </c>
      <c r="L385" s="16">
        <f t="shared" si="115"/>
        <v>24917.99804639184</v>
      </c>
      <c r="M385" s="4">
        <f t="shared" si="104"/>
        <v>0</v>
      </c>
      <c r="N385" s="5">
        <f t="shared" si="105"/>
        <v>0.21474116876643107</v>
      </c>
      <c r="O385" s="6">
        <f t="shared" si="119"/>
        <v>1.5857208465701794E-5</v>
      </c>
      <c r="P385" s="15">
        <f t="shared" si="116"/>
        <v>544.67671069986977</v>
      </c>
      <c r="Q385" s="11">
        <f t="shared" si="106"/>
        <v>0</v>
      </c>
      <c r="R385" s="13">
        <f t="shared" si="120"/>
        <v>4.9096303480947363E-6</v>
      </c>
      <c r="S385" s="12">
        <f t="shared" si="107"/>
        <v>-6.437846332969728E-2</v>
      </c>
      <c r="T385" s="9">
        <f t="shared" si="108"/>
        <v>1.5330022468199289</v>
      </c>
      <c r="U385" s="9">
        <f>Aly_mass_rate/Aly_Area/'Hydraulic Gradient'!T385</f>
        <v>2.1439093070242263</v>
      </c>
      <c r="V385" s="5">
        <f t="shared" si="109"/>
        <v>-0.29977349070649506</v>
      </c>
      <c r="W385" s="10">
        <f t="shared" si="110"/>
        <v>2.1069348888412054</v>
      </c>
      <c r="X385" s="9"/>
    </row>
    <row r="386" spans="1:24" x14ac:dyDescent="0.3">
      <c r="A386" s="4">
        <f t="shared" si="111"/>
        <v>3830</v>
      </c>
      <c r="B386" s="5">
        <v>0</v>
      </c>
      <c r="C386" s="16">
        <f t="shared" si="112"/>
        <v>24917.776331498146</v>
      </c>
      <c r="D386" s="4">
        <f t="shared" si="101"/>
        <v>0</v>
      </c>
      <c r="E386" s="5">
        <f t="shared" si="113"/>
        <v>0.21477247959208368</v>
      </c>
      <c r="F386" s="6">
        <f t="shared" si="117"/>
        <v>1.8466478089226278E-5</v>
      </c>
      <c r="G386" s="15">
        <f t="shared" si="118"/>
        <v>549.2918805722552</v>
      </c>
      <c r="H386" s="11">
        <f t="shared" si="102"/>
        <v>9.6526678256882742E-2</v>
      </c>
      <c r="I386" s="12">
        <f t="shared" si="114"/>
        <v>3.7242159276339121E-5</v>
      </c>
      <c r="J386" s="7">
        <f t="shared" si="103"/>
        <v>1.5327781895373107</v>
      </c>
      <c r="K386" s="8">
        <f>ESI_mass_rate/ESI_Area/'Hydraulic Gradient'!J386</f>
        <v>2.1442226977658159</v>
      </c>
      <c r="L386" s="16">
        <f t="shared" si="115"/>
        <v>24917.783288882827</v>
      </c>
      <c r="M386" s="4">
        <f t="shared" si="104"/>
        <v>0</v>
      </c>
      <c r="N386" s="5">
        <f t="shared" si="105"/>
        <v>0.21474165202695736</v>
      </c>
      <c r="O386" s="6">
        <f t="shared" si="119"/>
        <v>1.5856986019837084E-5</v>
      </c>
      <c r="P386" s="15">
        <f t="shared" si="116"/>
        <v>544.74108307989184</v>
      </c>
      <c r="Q386" s="11">
        <f t="shared" si="106"/>
        <v>0</v>
      </c>
      <c r="R386" s="13">
        <f t="shared" si="120"/>
        <v>4.9094712337800033E-6</v>
      </c>
      <c r="S386" s="12">
        <f t="shared" si="107"/>
        <v>-6.4377289493297893E-2</v>
      </c>
      <c r="T386" s="9">
        <f t="shared" si="108"/>
        <v>1.5329987969656202</v>
      </c>
      <c r="U386" s="9">
        <f>Aly_mass_rate/Aly_Area/'Hydraulic Gradient'!T386</f>
        <v>2.1439141316690824</v>
      </c>
      <c r="V386" s="5">
        <f t="shared" si="109"/>
        <v>-0.29976735057679232</v>
      </c>
      <c r="W386" s="10">
        <f t="shared" si="110"/>
        <v>2.1069783554187018</v>
      </c>
      <c r="X386" s="9"/>
    </row>
    <row r="387" spans="1:24" x14ac:dyDescent="0.3">
      <c r="A387" s="4">
        <f t="shared" si="111"/>
        <v>3840</v>
      </c>
      <c r="B387" s="5">
        <v>0</v>
      </c>
      <c r="C387" s="16">
        <f t="shared" si="112"/>
        <v>24917.561539989674</v>
      </c>
      <c r="D387" s="4">
        <f t="shared" si="101"/>
        <v>0</v>
      </c>
      <c r="E387" s="5">
        <f t="shared" si="113"/>
        <v>0.21477304236859093</v>
      </c>
      <c r="F387" s="6">
        <f t="shared" si="117"/>
        <v>1.8466104141916383E-5</v>
      </c>
      <c r="G387" s="15">
        <f t="shared" si="118"/>
        <v>549.36794852204673</v>
      </c>
      <c r="H387" s="11">
        <f t="shared" si="102"/>
        <v>9.6527184122607412E-2</v>
      </c>
      <c r="I387" s="12">
        <f t="shared" si="114"/>
        <v>3.7241405120337699E-5</v>
      </c>
      <c r="J387" s="7">
        <f t="shared" si="103"/>
        <v>1.5327741732426248</v>
      </c>
      <c r="K387" s="8">
        <f>ESI_mass_rate/ESI_Area/'Hydraulic Gradient'!J387</f>
        <v>2.144228316225715</v>
      </c>
      <c r="L387" s="16">
        <f t="shared" si="115"/>
        <v>24917.568530890781</v>
      </c>
      <c r="M387" s="4">
        <f t="shared" si="104"/>
        <v>0</v>
      </c>
      <c r="N387" s="5">
        <f t="shared" si="105"/>
        <v>0.21474213528070485</v>
      </c>
      <c r="O387" s="6">
        <f t="shared" si="119"/>
        <v>1.585676358856789E-5</v>
      </c>
      <c r="P387" s="15">
        <f t="shared" si="116"/>
        <v>544.80545428630103</v>
      </c>
      <c r="Q387" s="11">
        <f t="shared" si="106"/>
        <v>0</v>
      </c>
      <c r="R387" s="13">
        <f t="shared" si="120"/>
        <v>4.9093121314763576E-6</v>
      </c>
      <c r="S387" s="12">
        <f t="shared" si="107"/>
        <v>-6.4376115721270194E-2</v>
      </c>
      <c r="T387" s="9">
        <f t="shared" si="108"/>
        <v>1.5329953471752287</v>
      </c>
      <c r="U387" s="9">
        <f>Aly_mass_rate/Aly_Area/'Hydraulic Gradient'!T387</f>
        <v>2.1439189562462642</v>
      </c>
      <c r="V387" s="5">
        <f t="shared" si="109"/>
        <v>-0.2997612107846071</v>
      </c>
      <c r="W387" s="10">
        <f t="shared" si="110"/>
        <v>2.1070218213988987</v>
      </c>
      <c r="X387" s="9"/>
    </row>
    <row r="388" spans="1:24" x14ac:dyDescent="0.3">
      <c r="A388" s="4">
        <f t="shared" si="111"/>
        <v>3850</v>
      </c>
      <c r="B388" s="5">
        <v>0</v>
      </c>
      <c r="C388" s="16">
        <f t="shared" si="112"/>
        <v>24917.346747918811</v>
      </c>
      <c r="D388" s="4">
        <f t="shared" ref="D388:D451" si="121">J387*(B388-B387)*g</f>
        <v>0</v>
      </c>
      <c r="E388" s="5">
        <f t="shared" si="113"/>
        <v>0.21477360513370256</v>
      </c>
      <c r="F388" s="6">
        <f t="shared" si="117"/>
        <v>1.8465730226716619E-5</v>
      </c>
      <c r="G388" s="15">
        <f t="shared" si="118"/>
        <v>549.44401455921991</v>
      </c>
      <c r="H388" s="11">
        <f t="shared" ref="H388:H451" si="122">ESI_f*K387^2*(A388-A387)/2/ESI_DH/ESI_Cp</f>
        <v>9.6527689979414424E-2</v>
      </c>
      <c r="I388" s="12">
        <f t="shared" si="114"/>
        <v>3.7240651029094203E-5</v>
      </c>
      <c r="J388" s="7">
        <f t="shared" ref="J388:J451" si="123">J387*(1+(C388-C387)/beta-alpha*(G388-G387))</f>
        <v>1.5327701570503063</v>
      </c>
      <c r="K388" s="8">
        <f>ESI_mass_rate/ESI_Area/'Hydraulic Gradient'!J388</f>
        <v>2.1442339345718531</v>
      </c>
      <c r="L388" s="16">
        <f t="shared" si="115"/>
        <v>24917.35377241571</v>
      </c>
      <c r="M388" s="4">
        <f t="shared" ref="M388:M451" si="124">T387*Aly_g*(B388-B387)</f>
        <v>0</v>
      </c>
      <c r="N388" s="5">
        <f t="shared" ref="N388:N451" si="125">T387*Aly_f*U387^2*(A388-A387)/2/Aly_DH</f>
        <v>0.21474261852767379</v>
      </c>
      <c r="O388" s="6">
        <f t="shared" si="119"/>
        <v>1.5856541168975109E-5</v>
      </c>
      <c r="P388" s="15">
        <f t="shared" si="116"/>
        <v>544.86982431916158</v>
      </c>
      <c r="Q388" s="11">
        <f t="shared" ref="Q388:Q451" si="126">Aly_g*(B388-B387)/W388</f>
        <v>0</v>
      </c>
      <c r="R388" s="13">
        <f t="shared" si="120"/>
        <v>4.9091530402791391E-6</v>
      </c>
      <c r="S388" s="12">
        <f t="shared" ref="S388:S451" si="127">-V388*(L388-L387)</f>
        <v>-6.4374942013608105E-2</v>
      </c>
      <c r="T388" s="9">
        <f t="shared" ref="T388:T451" si="128">T387*(1+(L388-L387)/beta-alpha*(P388-P387))</f>
        <v>1.5329918974487506</v>
      </c>
      <c r="U388" s="9">
        <f>Aly_mass_rate/Aly_Area/'Hydraulic Gradient'!T388</f>
        <v>2.1439237807557756</v>
      </c>
      <c r="V388" s="5">
        <f t="shared" ref="V388:V451" si="129">(Aly_alpha*(460+P387)-1)/T387/W387</f>
        <v>-0.29975507132990831</v>
      </c>
      <c r="W388" s="10">
        <f t="shared" ref="W388:W451" si="130">Aly_Cp+((P387+460)/T387)*(Aly_alpha^2)*(Aly_beta)</f>
        <v>2.1070652867818307</v>
      </c>
      <c r="X388" s="9"/>
    </row>
    <row r="389" spans="1:24" x14ac:dyDescent="0.3">
      <c r="A389" s="4">
        <f t="shared" ref="A389:A452" si="131">A388+10</f>
        <v>3860</v>
      </c>
      <c r="B389" s="5">
        <v>0</v>
      </c>
      <c r="C389" s="16">
        <f t="shared" ref="C389:C452" si="132">C388-D389-E389-F389</f>
        <v>24917.131955285564</v>
      </c>
      <c r="D389" s="4">
        <f t="shared" si="121"/>
        <v>0</v>
      </c>
      <c r="E389" s="5">
        <f t="shared" ref="E389:E452" si="133">J388*ESI_f*(K388^2)*(A389-A388)/(2*ESI_DH)</f>
        <v>0.21477416788741954</v>
      </c>
      <c r="F389" s="6">
        <f t="shared" si="117"/>
        <v>1.8465356337788781E-5</v>
      </c>
      <c r="G389" s="15">
        <f t="shared" si="118"/>
        <v>549.52007868392263</v>
      </c>
      <c r="H389" s="11">
        <f t="shared" si="122"/>
        <v>9.6528195827304417E-2</v>
      </c>
      <c r="I389" s="12">
        <f t="shared" ref="I389:I452" si="134">alpha*beta*(K388-K387)/K387/ESI_Cp/J387</f>
        <v>3.7239896990834447E-5</v>
      </c>
      <c r="J389" s="7">
        <f t="shared" si="123"/>
        <v>1.5327661409603475</v>
      </c>
      <c r="K389" s="8">
        <f>ESI_mass_rate/ESI_Area/'Hydraulic Gradient'!J389</f>
        <v>2.1442395528042395</v>
      </c>
      <c r="L389" s="16">
        <f t="shared" ref="L389:L452" si="135">L388-M389-N389-O389</f>
        <v>24917.139013457621</v>
      </c>
      <c r="M389" s="4">
        <f t="shared" si="124"/>
        <v>0</v>
      </c>
      <c r="N389" s="5">
        <f t="shared" si="125"/>
        <v>0.2147431017678646</v>
      </c>
      <c r="O389" s="6">
        <f t="shared" si="119"/>
        <v>1.5856318762518292E-5</v>
      </c>
      <c r="P389" s="15">
        <f t="shared" ref="P389:P452" si="136">P388-Q389-R389-S389</f>
        <v>544.93419317853784</v>
      </c>
      <c r="Q389" s="11">
        <f t="shared" si="126"/>
        <v>0</v>
      </c>
      <c r="R389" s="13">
        <f t="shared" si="120"/>
        <v>4.9089939606393515E-6</v>
      </c>
      <c r="S389" s="12">
        <f t="shared" si="127"/>
        <v>-6.4373768370305659E-2</v>
      </c>
      <c r="T389" s="9">
        <f t="shared" si="128"/>
        <v>1.5329884477861828</v>
      </c>
      <c r="U389" s="9">
        <f>Aly_mass_rate/Aly_Area/'Hydraulic Gradient'!T389</f>
        <v>2.1439286051976203</v>
      </c>
      <c r="V389" s="5">
        <f t="shared" si="129"/>
        <v>-0.29974893221266513</v>
      </c>
      <c r="W389" s="10">
        <f t="shared" si="130"/>
        <v>2.1071087515675311</v>
      </c>
      <c r="X389" s="9"/>
    </row>
    <row r="390" spans="1:24" x14ac:dyDescent="0.3">
      <c r="A390" s="4">
        <f t="shared" si="131"/>
        <v>3870</v>
      </c>
      <c r="B390" s="5">
        <v>0</v>
      </c>
      <c r="C390" s="16">
        <f t="shared" si="132"/>
        <v>24916.917162089951</v>
      </c>
      <c r="D390" s="4">
        <f t="shared" si="121"/>
        <v>0</v>
      </c>
      <c r="E390" s="5">
        <f t="shared" si="133"/>
        <v>0.2147747306297427</v>
      </c>
      <c r="F390" s="6">
        <f t="shared" ref="F390:F453" si="137">J388*K388*(K389-K388)</f>
        <v>1.8464982479511529E-5</v>
      </c>
      <c r="G390" s="15">
        <f t="shared" ref="G390:G453" si="138">(G389+H390)/(1+I390)</f>
        <v>549.59614089629804</v>
      </c>
      <c r="H390" s="11">
        <f t="shared" si="122"/>
        <v>9.652870166627818E-2</v>
      </c>
      <c r="I390" s="12">
        <f t="shared" si="134"/>
        <v>3.7239143014389082E-5</v>
      </c>
      <c r="J390" s="7">
        <f t="shared" si="123"/>
        <v>1.5327621249727406</v>
      </c>
      <c r="K390" s="8">
        <f>ESI_mass_rate/ESI_Area/'Hydraulic Gradient'!J390</f>
        <v>2.1442451709228831</v>
      </c>
      <c r="L390" s="16">
        <f t="shared" si="135"/>
        <v>24916.924254016521</v>
      </c>
      <c r="M390" s="4">
        <f t="shared" si="124"/>
        <v>0</v>
      </c>
      <c r="N390" s="5">
        <f t="shared" si="125"/>
        <v>0.21474358500127771</v>
      </c>
      <c r="O390" s="6">
        <f t="shared" ref="O390:O453" si="139">T388*U388*(U389-U388)</f>
        <v>1.5856096367737885E-5</v>
      </c>
      <c r="P390" s="15">
        <f t="shared" si="136"/>
        <v>544.99856086449438</v>
      </c>
      <c r="Q390" s="11">
        <f t="shared" si="126"/>
        <v>0</v>
      </c>
      <c r="R390" s="13">
        <f t="shared" ref="R390:R453" si="140">U388*(U389-U388)/W388</f>
        <v>4.9088348921042472E-6</v>
      </c>
      <c r="S390" s="12">
        <f t="shared" si="127"/>
        <v>-6.4372594791356791E-2</v>
      </c>
      <c r="T390" s="9">
        <f t="shared" si="128"/>
        <v>1.5329849981875214</v>
      </c>
      <c r="U390" s="9">
        <f>Aly_mass_rate/Aly_Area/'Hydraulic Gradient'!T390</f>
        <v>2.1439334295718022</v>
      </c>
      <c r="V390" s="5">
        <f t="shared" si="129"/>
        <v>-0.29974279343284649</v>
      </c>
      <c r="W390" s="10">
        <f t="shared" si="130"/>
        <v>2.1071522157560341</v>
      </c>
      <c r="X390" s="9"/>
    </row>
    <row r="391" spans="1:24" x14ac:dyDescent="0.3">
      <c r="A391" s="4">
        <f t="shared" si="131"/>
        <v>3880</v>
      </c>
      <c r="B391" s="5">
        <v>0</v>
      </c>
      <c r="C391" s="16">
        <f t="shared" si="132"/>
        <v>24916.702368331982</v>
      </c>
      <c r="D391" s="4">
        <f t="shared" si="121"/>
        <v>0</v>
      </c>
      <c r="E391" s="5">
        <f t="shared" si="133"/>
        <v>0.21477529336067305</v>
      </c>
      <c r="F391" s="6">
        <f t="shared" si="137"/>
        <v>1.8464608650425302E-5</v>
      </c>
      <c r="G391" s="15">
        <f t="shared" si="138"/>
        <v>549.67220119649062</v>
      </c>
      <c r="H391" s="11">
        <f t="shared" si="122"/>
        <v>9.6529207496336408E-2</v>
      </c>
      <c r="I391" s="12">
        <f t="shared" si="134"/>
        <v>3.723838909681454E-5</v>
      </c>
      <c r="J391" s="7">
        <f t="shared" si="123"/>
        <v>1.5327581090874778</v>
      </c>
      <c r="K391" s="8">
        <f>ESI_mass_rate/ESI_Area/'Hydraulic Gradient'!J391</f>
        <v>2.1442507889277924</v>
      </c>
      <c r="L391" s="16">
        <f t="shared" si="135"/>
        <v>24916.709494092422</v>
      </c>
      <c r="M391" s="4">
        <f t="shared" si="124"/>
        <v>0</v>
      </c>
      <c r="N391" s="5">
        <f t="shared" si="125"/>
        <v>0.2147440682279135</v>
      </c>
      <c r="O391" s="6">
        <f t="shared" si="139"/>
        <v>1.5855873986093444E-5</v>
      </c>
      <c r="P391" s="15">
        <f t="shared" si="136"/>
        <v>545.06292737709418</v>
      </c>
      <c r="Q391" s="11">
        <f t="shared" si="126"/>
        <v>0</v>
      </c>
      <c r="R391" s="13">
        <f t="shared" si="140"/>
        <v>4.9086758351248152E-6</v>
      </c>
      <c r="S391" s="12">
        <f t="shared" si="127"/>
        <v>-6.4371421275665086E-2</v>
      </c>
      <c r="T391" s="9">
        <f t="shared" si="128"/>
        <v>1.5329815486527631</v>
      </c>
      <c r="U391" s="9">
        <f>Aly_mass_rate/Aly_Area/'Hydraulic Gradient'!T391</f>
        <v>2.1439382538783249</v>
      </c>
      <c r="V391" s="5">
        <f t="shared" si="129"/>
        <v>-0.29973665499042168</v>
      </c>
      <c r="W391" s="10">
        <f t="shared" si="130"/>
        <v>2.1071956793473738</v>
      </c>
      <c r="X391" s="9"/>
    </row>
    <row r="392" spans="1:24" x14ac:dyDescent="0.3">
      <c r="A392" s="4">
        <f t="shared" si="131"/>
        <v>3890</v>
      </c>
      <c r="B392" s="5">
        <v>0</v>
      </c>
      <c r="C392" s="16">
        <f t="shared" si="132"/>
        <v>24916.487574011669</v>
      </c>
      <c r="D392" s="4">
        <f t="shared" si="121"/>
        <v>0</v>
      </c>
      <c r="E392" s="5">
        <f t="shared" si="133"/>
        <v>0.2147758560802113</v>
      </c>
      <c r="F392" s="6">
        <f t="shared" si="137"/>
        <v>1.8464234849070558E-5</v>
      </c>
      <c r="G392" s="15">
        <f t="shared" si="138"/>
        <v>549.74825958464658</v>
      </c>
      <c r="H392" s="11">
        <f t="shared" si="122"/>
        <v>9.6529713317479809E-2</v>
      </c>
      <c r="I392" s="12">
        <f t="shared" si="134"/>
        <v>3.7237635235167286E-5</v>
      </c>
      <c r="J392" s="7">
        <f t="shared" si="123"/>
        <v>1.5327540933045514</v>
      </c>
      <c r="K392" s="8">
        <f>ESI_mass_rate/ESI_Area/'Hydraulic Gradient'!J392</f>
        <v>2.1442564068189767</v>
      </c>
      <c r="L392" s="16">
        <f t="shared" si="135"/>
        <v>24916.494733685322</v>
      </c>
      <c r="M392" s="4">
        <f t="shared" si="124"/>
        <v>0</v>
      </c>
      <c r="N392" s="5">
        <f t="shared" si="125"/>
        <v>0.21474455144777227</v>
      </c>
      <c r="O392" s="6">
        <f t="shared" si="139"/>
        <v>1.5855651616125414E-5</v>
      </c>
      <c r="P392" s="15">
        <f t="shared" si="136"/>
        <v>545.12729271640387</v>
      </c>
      <c r="Q392" s="11">
        <f t="shared" si="126"/>
        <v>0</v>
      </c>
      <c r="R392" s="13">
        <f t="shared" si="140"/>
        <v>4.9085167892483275E-6</v>
      </c>
      <c r="S392" s="12">
        <f t="shared" si="127"/>
        <v>-6.4370247826495849E-2</v>
      </c>
      <c r="T392" s="9">
        <f t="shared" si="128"/>
        <v>1.5329780991819044</v>
      </c>
      <c r="U392" s="9">
        <f>Aly_mass_rate/Aly_Area/'Hydraulic Gradient'!T392</f>
        <v>2.1439430781171929</v>
      </c>
      <c r="V392" s="5">
        <f t="shared" si="129"/>
        <v>-0.29973051688535979</v>
      </c>
      <c r="W392" s="10">
        <f t="shared" si="130"/>
        <v>2.1072391423415837</v>
      </c>
      <c r="X392" s="9"/>
    </row>
    <row r="393" spans="1:24" x14ac:dyDescent="0.3">
      <c r="A393" s="4">
        <f t="shared" si="131"/>
        <v>3900</v>
      </c>
      <c r="B393" s="5">
        <v>0</v>
      </c>
      <c r="C393" s="16">
        <f t="shared" si="132"/>
        <v>24916.272779129024</v>
      </c>
      <c r="D393" s="4">
        <f t="shared" si="121"/>
        <v>0</v>
      </c>
      <c r="E393" s="5">
        <f t="shared" si="133"/>
        <v>0.21477641878835849</v>
      </c>
      <c r="F393" s="6">
        <f t="shared" si="137"/>
        <v>1.8463861078366392E-5</v>
      </c>
      <c r="G393" s="15">
        <f t="shared" si="138"/>
        <v>549.82431606090881</v>
      </c>
      <c r="H393" s="11">
        <f t="shared" si="122"/>
        <v>9.6530219129709091E-2</v>
      </c>
      <c r="I393" s="12">
        <f t="shared" si="134"/>
        <v>3.7236881435334424E-5</v>
      </c>
      <c r="J393" s="7">
        <f t="shared" si="123"/>
        <v>1.5327500776239535</v>
      </c>
      <c r="K393" s="8">
        <f>ESI_mass_rate/ESI_Area/'Hydraulic Gradient'!J393</f>
        <v>2.1442620245964443</v>
      </c>
      <c r="L393" s="16">
        <f t="shared" si="135"/>
        <v>24916.279972795233</v>
      </c>
      <c r="M393" s="4">
        <f t="shared" si="124"/>
        <v>0</v>
      </c>
      <c r="N393" s="5">
        <f t="shared" si="125"/>
        <v>0.21474503466085448</v>
      </c>
      <c r="O393" s="6">
        <f t="shared" si="139"/>
        <v>1.5855429260752896E-5</v>
      </c>
      <c r="P393" s="15">
        <f t="shared" si="136"/>
        <v>545.19165688248677</v>
      </c>
      <c r="Q393" s="11">
        <f t="shared" si="126"/>
        <v>0</v>
      </c>
      <c r="R393" s="13">
        <f t="shared" si="140"/>
        <v>4.9083577553775874E-6</v>
      </c>
      <c r="S393" s="12">
        <f t="shared" si="127"/>
        <v>-6.4369074440571772E-2</v>
      </c>
      <c r="T393" s="9">
        <f t="shared" si="128"/>
        <v>1.5329746497749417</v>
      </c>
      <c r="U393" s="9">
        <f>Aly_mass_rate/Aly_Area/'Hydraulic Gradient'!T393</f>
        <v>2.1439479022884096</v>
      </c>
      <c r="V393" s="5">
        <f t="shared" si="129"/>
        <v>-0.29972437911762995</v>
      </c>
      <c r="W393" s="10">
        <f t="shared" si="130"/>
        <v>2.1072826047386992</v>
      </c>
      <c r="X393" s="9"/>
    </row>
    <row r="394" spans="1:24" x14ac:dyDescent="0.3">
      <c r="A394" s="4">
        <f t="shared" si="131"/>
        <v>3910</v>
      </c>
      <c r="B394" s="5">
        <v>0</v>
      </c>
      <c r="C394" s="16">
        <f t="shared" si="132"/>
        <v>24916.057983684052</v>
      </c>
      <c r="D394" s="4">
        <f t="shared" si="121"/>
        <v>0</v>
      </c>
      <c r="E394" s="5">
        <f t="shared" si="133"/>
        <v>0.21477698148511531</v>
      </c>
      <c r="F394" s="6">
        <f t="shared" si="137"/>
        <v>1.8463487335393708E-5</v>
      </c>
      <c r="G394" s="15">
        <f t="shared" si="138"/>
        <v>549.90037062542365</v>
      </c>
      <c r="H394" s="11">
        <f t="shared" si="122"/>
        <v>9.6530724933024975E-2</v>
      </c>
      <c r="I394" s="12">
        <f t="shared" si="134"/>
        <v>3.7236127691428842E-5</v>
      </c>
      <c r="J394" s="7">
        <f t="shared" si="123"/>
        <v>1.5327460620456765</v>
      </c>
      <c r="K394" s="8">
        <f>ESI_mass_rate/ESI_Area/'Hydraulic Gradient'!J394</f>
        <v>2.1442676422602043</v>
      </c>
      <c r="L394" s="16">
        <f t="shared" si="135"/>
        <v>24916.065211422159</v>
      </c>
      <c r="M394" s="4">
        <f t="shared" si="124"/>
        <v>0</v>
      </c>
      <c r="N394" s="5">
        <f t="shared" si="125"/>
        <v>0.21474551786716056</v>
      </c>
      <c r="O394" s="6">
        <f t="shared" si="139"/>
        <v>1.5855206917056795E-5</v>
      </c>
      <c r="P394" s="15">
        <f t="shared" si="136"/>
        <v>545.25601987540801</v>
      </c>
      <c r="Q394" s="11">
        <f t="shared" si="126"/>
        <v>0</v>
      </c>
      <c r="R394" s="13">
        <f t="shared" si="140"/>
        <v>4.9081987326080374E-6</v>
      </c>
      <c r="S394" s="12">
        <f t="shared" si="127"/>
        <v>-6.4367901120067586E-2</v>
      </c>
      <c r="T394" s="9">
        <f t="shared" si="128"/>
        <v>1.5329712004318716</v>
      </c>
      <c r="U394" s="9">
        <f>Aly_mass_rate/Aly_Area/'Hydraulic Gradient'!T394</f>
        <v>2.1439527263919786</v>
      </c>
      <c r="V394" s="5">
        <f t="shared" si="129"/>
        <v>-0.29971824168720107</v>
      </c>
      <c r="W394" s="10">
        <f t="shared" si="130"/>
        <v>2.1073260665387532</v>
      </c>
      <c r="X394" s="9"/>
    </row>
    <row r="395" spans="1:24" x14ac:dyDescent="0.3">
      <c r="A395" s="4">
        <f t="shared" si="131"/>
        <v>3920</v>
      </c>
      <c r="B395" s="5">
        <v>0</v>
      </c>
      <c r="C395" s="16">
        <f t="shared" si="132"/>
        <v>24915.843187676768</v>
      </c>
      <c r="D395" s="4">
        <f t="shared" si="121"/>
        <v>0</v>
      </c>
      <c r="E395" s="5">
        <f t="shared" si="133"/>
        <v>0.21477754417048281</v>
      </c>
      <c r="F395" s="6">
        <f t="shared" si="137"/>
        <v>1.846311362161205E-5</v>
      </c>
      <c r="G395" s="15">
        <f t="shared" si="138"/>
        <v>549.97642327833569</v>
      </c>
      <c r="H395" s="11">
        <f t="shared" si="122"/>
        <v>9.6531230727428183E-2</v>
      </c>
      <c r="I395" s="12">
        <f t="shared" si="134"/>
        <v>3.7235374006394104E-5</v>
      </c>
      <c r="J395" s="7">
        <f t="shared" si="123"/>
        <v>1.5327420465697128</v>
      </c>
      <c r="K395" s="8">
        <f>ESI_mass_rate/ESI_Area/'Hydraulic Gradient'!J395</f>
        <v>2.1442732598102654</v>
      </c>
      <c r="L395" s="16">
        <f t="shared" si="135"/>
        <v>24915.850449566107</v>
      </c>
      <c r="M395" s="4">
        <f t="shared" si="124"/>
        <v>0</v>
      </c>
      <c r="N395" s="5">
        <f t="shared" si="125"/>
        <v>0.21474600106669078</v>
      </c>
      <c r="O395" s="6">
        <f t="shared" si="139"/>
        <v>1.5854984585037101E-5</v>
      </c>
      <c r="P395" s="15">
        <f t="shared" si="136"/>
        <v>545.32038169523219</v>
      </c>
      <c r="Q395" s="11">
        <f t="shared" si="126"/>
        <v>0</v>
      </c>
      <c r="R395" s="13">
        <f t="shared" si="140"/>
        <v>4.9080397209388102E-6</v>
      </c>
      <c r="S395" s="12">
        <f t="shared" si="127"/>
        <v>-6.4366727863886933E-2</v>
      </c>
      <c r="T395" s="9">
        <f t="shared" si="128"/>
        <v>1.5329677511526902</v>
      </c>
      <c r="U395" s="9">
        <f>Aly_mass_rate/Aly_Area/'Hydraulic Gradient'!T395</f>
        <v>2.1439575504279049</v>
      </c>
      <c r="V395" s="5">
        <f t="shared" si="129"/>
        <v>-0.29971210459404246</v>
      </c>
      <c r="W395" s="10">
        <f t="shared" si="130"/>
        <v>2.1073695277417808</v>
      </c>
      <c r="X395" s="9"/>
    </row>
    <row r="396" spans="1:24" x14ac:dyDescent="0.3">
      <c r="A396" s="4">
        <f t="shared" si="131"/>
        <v>3930</v>
      </c>
      <c r="B396" s="5">
        <v>0</v>
      </c>
      <c r="C396" s="16">
        <f t="shared" si="132"/>
        <v>24915.628391107184</v>
      </c>
      <c r="D396" s="4">
        <f t="shared" si="121"/>
        <v>0</v>
      </c>
      <c r="E396" s="5">
        <f t="shared" si="133"/>
        <v>0.21477810684446186</v>
      </c>
      <c r="F396" s="6">
        <f t="shared" si="137"/>
        <v>1.8462739937021425E-5</v>
      </c>
      <c r="G396" s="15">
        <f t="shared" si="138"/>
        <v>550.0524740197892</v>
      </c>
      <c r="H396" s="11">
        <f t="shared" si="122"/>
        <v>9.6531736512919408E-2</v>
      </c>
      <c r="I396" s="12">
        <f t="shared" si="134"/>
        <v>3.7234620380230195E-5</v>
      </c>
      <c r="J396" s="7">
        <f t="shared" si="123"/>
        <v>1.5327380311960546</v>
      </c>
      <c r="K396" s="8">
        <f>ESI_mass_rate/ESI_Area/'Hydraulic Gradient'!J396</f>
        <v>2.1442788772466361</v>
      </c>
      <c r="L396" s="16">
        <f t="shared" si="135"/>
        <v>24915.635687227084</v>
      </c>
      <c r="M396" s="4">
        <f t="shared" si="124"/>
        <v>0</v>
      </c>
      <c r="N396" s="5">
        <f t="shared" si="125"/>
        <v>0.21474648425944562</v>
      </c>
      <c r="O396" s="6">
        <f t="shared" si="139"/>
        <v>1.5854762269072476E-5</v>
      </c>
      <c r="P396" s="15">
        <f t="shared" si="136"/>
        <v>545.38474234202351</v>
      </c>
      <c r="Q396" s="11">
        <f t="shared" si="126"/>
        <v>0</v>
      </c>
      <c r="R396" s="13">
        <f t="shared" si="140"/>
        <v>4.9078807217244723E-6</v>
      </c>
      <c r="S396" s="12">
        <f t="shared" si="127"/>
        <v>-6.4365554672023748E-2</v>
      </c>
      <c r="T396" s="9">
        <f t="shared" si="128"/>
        <v>1.5329643019373944</v>
      </c>
      <c r="U396" s="9">
        <f>Aly_mass_rate/Aly_Area/'Hydraulic Gradient'!T396</f>
        <v>2.1439623743961911</v>
      </c>
      <c r="V396" s="5">
        <f t="shared" si="129"/>
        <v>-0.29970596783812314</v>
      </c>
      <c r="W396" s="10">
        <f t="shared" si="130"/>
        <v>2.1074129883478157</v>
      </c>
      <c r="X396" s="9"/>
    </row>
    <row r="397" spans="1:24" x14ac:dyDescent="0.3">
      <c r="A397" s="4">
        <f t="shared" si="131"/>
        <v>3940</v>
      </c>
      <c r="B397" s="5">
        <v>0</v>
      </c>
      <c r="C397" s="16">
        <f t="shared" si="132"/>
        <v>24915.413593975311</v>
      </c>
      <c r="D397" s="4">
        <f t="shared" si="121"/>
        <v>0</v>
      </c>
      <c r="E397" s="5">
        <f t="shared" si="133"/>
        <v>0.21477866950705327</v>
      </c>
      <c r="F397" s="6">
        <f t="shared" si="137"/>
        <v>1.8462366280162275E-5</v>
      </c>
      <c r="G397" s="15">
        <f t="shared" si="138"/>
        <v>550.1285228499305</v>
      </c>
      <c r="H397" s="11">
        <f t="shared" si="122"/>
        <v>9.6532242289499373E-2</v>
      </c>
      <c r="I397" s="12">
        <f t="shared" si="134"/>
        <v>3.7233866809993589E-5</v>
      </c>
      <c r="J397" s="7">
        <f t="shared" si="123"/>
        <v>1.5327340159246938</v>
      </c>
      <c r="K397" s="8">
        <f>ESI_mass_rate/ESI_Area/'Hydraulic Gradient'!J397</f>
        <v>2.1442844945693262</v>
      </c>
      <c r="L397" s="16">
        <f t="shared" si="135"/>
        <v>24915.420924405098</v>
      </c>
      <c r="M397" s="4">
        <f t="shared" si="124"/>
        <v>0</v>
      </c>
      <c r="N397" s="5">
        <f t="shared" si="125"/>
        <v>0.2147469674454254</v>
      </c>
      <c r="O397" s="6">
        <f t="shared" si="139"/>
        <v>1.5854539961865165E-5</v>
      </c>
      <c r="P397" s="15">
        <f t="shared" si="136"/>
        <v>545.44910181584623</v>
      </c>
      <c r="Q397" s="11">
        <f t="shared" si="126"/>
        <v>0</v>
      </c>
      <c r="R397" s="13">
        <f t="shared" si="140"/>
        <v>4.9077217327050873E-6</v>
      </c>
      <c r="S397" s="12">
        <f t="shared" si="127"/>
        <v>-6.4364381544472049E-2</v>
      </c>
      <c r="T397" s="9">
        <f t="shared" si="128"/>
        <v>1.5329608527859806</v>
      </c>
      <c r="U397" s="9">
        <f>Aly_mass_rate/Aly_Area/'Hydraulic Gradient'!T397</f>
        <v>2.1439671982968416</v>
      </c>
      <c r="V397" s="5">
        <f t="shared" si="129"/>
        <v>-0.2996998314194122</v>
      </c>
      <c r="W397" s="10">
        <f t="shared" si="130"/>
        <v>2.1074564483568921</v>
      </c>
      <c r="X397" s="9"/>
    </row>
    <row r="398" spans="1:24" x14ac:dyDescent="0.3">
      <c r="A398" s="4">
        <f t="shared" si="131"/>
        <v>3950</v>
      </c>
      <c r="B398" s="5">
        <v>0</v>
      </c>
      <c r="C398" s="16">
        <f t="shared" si="132"/>
        <v>24915.198796281158</v>
      </c>
      <c r="D398" s="4">
        <f t="shared" si="121"/>
        <v>0</v>
      </c>
      <c r="E398" s="5">
        <f t="shared" si="133"/>
        <v>0.21477923215825803</v>
      </c>
      <c r="F398" s="6">
        <f t="shared" si="137"/>
        <v>1.8461992655413263E-5</v>
      </c>
      <c r="G398" s="15">
        <f t="shared" si="138"/>
        <v>550.2045697689008</v>
      </c>
      <c r="H398" s="11">
        <f t="shared" si="122"/>
        <v>9.6532748057168841E-2</v>
      </c>
      <c r="I398" s="12">
        <f t="shared" si="134"/>
        <v>3.72331133045149E-5</v>
      </c>
      <c r="J398" s="7">
        <f t="shared" si="123"/>
        <v>1.532730000755623</v>
      </c>
      <c r="K398" s="8">
        <f>ESI_mass_rate/ESI_Area/'Hydraulic Gradient'!J398</f>
        <v>2.1442901117783437</v>
      </c>
      <c r="L398" s="16">
        <f t="shared" si="135"/>
        <v>24915.206161100155</v>
      </c>
      <c r="M398" s="4">
        <f t="shared" si="124"/>
        <v>0</v>
      </c>
      <c r="N398" s="5">
        <f t="shared" si="125"/>
        <v>0.21474745062463058</v>
      </c>
      <c r="O398" s="6">
        <f t="shared" si="139"/>
        <v>1.5854317669253361E-5</v>
      </c>
      <c r="P398" s="15">
        <f t="shared" si="136"/>
        <v>545.51346011676469</v>
      </c>
      <c r="Q398" s="11">
        <f t="shared" si="126"/>
        <v>0</v>
      </c>
      <c r="R398" s="13">
        <f t="shared" si="140"/>
        <v>4.907562755687008E-6</v>
      </c>
      <c r="S398" s="12">
        <f t="shared" si="127"/>
        <v>-6.43632084812258E-2</v>
      </c>
      <c r="T398" s="9">
        <f t="shared" si="128"/>
        <v>1.5329574036984452</v>
      </c>
      <c r="U398" s="9">
        <f>Aly_mass_rate/Aly_Area/'Hydraulic Gradient'!T398</f>
        <v>2.1439720221298599</v>
      </c>
      <c r="V398" s="5">
        <f t="shared" si="129"/>
        <v>-0.29969369533787871</v>
      </c>
      <c r="W398" s="10">
        <f t="shared" si="130"/>
        <v>2.1074999077690437</v>
      </c>
      <c r="X398" s="9"/>
    </row>
    <row r="399" spans="1:24" x14ac:dyDescent="0.3">
      <c r="A399" s="4">
        <f t="shared" si="131"/>
        <v>3960</v>
      </c>
      <c r="B399" s="5">
        <v>0</v>
      </c>
      <c r="C399" s="16">
        <f t="shared" si="132"/>
        <v>24914.983998024742</v>
      </c>
      <c r="D399" s="4">
        <f t="shared" si="121"/>
        <v>0</v>
      </c>
      <c r="E399" s="5">
        <f t="shared" si="133"/>
        <v>0.21477979479807688</v>
      </c>
      <c r="F399" s="6">
        <f t="shared" si="137"/>
        <v>1.8461619056936174E-5</v>
      </c>
      <c r="G399" s="15">
        <f t="shared" si="138"/>
        <v>550.28061477684764</v>
      </c>
      <c r="H399" s="11">
        <f t="shared" si="122"/>
        <v>9.6533253815928421E-2</v>
      </c>
      <c r="I399" s="12">
        <f t="shared" si="134"/>
        <v>3.7232359852019946E-5</v>
      </c>
      <c r="J399" s="7">
        <f t="shared" si="123"/>
        <v>1.5327259856888342</v>
      </c>
      <c r="K399" s="8">
        <f>ESI_mass_rate/ESI_Area/'Hydraulic Gradient'!J399</f>
        <v>2.1442957288736979</v>
      </c>
      <c r="L399" s="16">
        <f t="shared" si="135"/>
        <v>24914.99139731226</v>
      </c>
      <c r="M399" s="4">
        <f t="shared" si="124"/>
        <v>0</v>
      </c>
      <c r="N399" s="5">
        <f t="shared" si="125"/>
        <v>0.21474793379706147</v>
      </c>
      <c r="O399" s="6">
        <f t="shared" si="139"/>
        <v>1.5854095388317973E-5</v>
      </c>
      <c r="P399" s="15">
        <f t="shared" si="136"/>
        <v>545.57781724484425</v>
      </c>
      <c r="Q399" s="11">
        <f t="shared" si="126"/>
        <v>0</v>
      </c>
      <c r="R399" s="13">
        <f t="shared" si="140"/>
        <v>4.9074037897657583E-6</v>
      </c>
      <c r="S399" s="12">
        <f t="shared" si="127"/>
        <v>-6.4362035483369287E-2</v>
      </c>
      <c r="T399" s="9">
        <f t="shared" si="128"/>
        <v>1.5329539546747848</v>
      </c>
      <c r="U399" s="9">
        <f>Aly_mass_rate/Aly_Area/'Hydraulic Gradient'!T399</f>
        <v>2.1439768458952502</v>
      </c>
      <c r="V399" s="5">
        <f t="shared" si="129"/>
        <v>-0.29968755959349197</v>
      </c>
      <c r="W399" s="10">
        <f t="shared" si="130"/>
        <v>2.1075433665843049</v>
      </c>
      <c r="X399" s="9"/>
    </row>
    <row r="400" spans="1:24" x14ac:dyDescent="0.3">
      <c r="A400" s="4">
        <f t="shared" si="131"/>
        <v>3970</v>
      </c>
      <c r="B400" s="5">
        <v>0</v>
      </c>
      <c r="C400" s="16">
        <f t="shared" si="132"/>
        <v>24914.769199206068</v>
      </c>
      <c r="D400" s="4">
        <f t="shared" si="121"/>
        <v>0</v>
      </c>
      <c r="E400" s="5">
        <f t="shared" si="133"/>
        <v>0.21478035742651083</v>
      </c>
      <c r="F400" s="6">
        <f t="shared" si="137"/>
        <v>1.8461245489109667E-5</v>
      </c>
      <c r="G400" s="15">
        <f t="shared" si="138"/>
        <v>550.35665787391406</v>
      </c>
      <c r="H400" s="11">
        <f t="shared" si="122"/>
        <v>9.6533759565778948E-2</v>
      </c>
      <c r="I400" s="12">
        <f t="shared" si="134"/>
        <v>3.7231606461339389E-5</v>
      </c>
      <c r="J400" s="7">
        <f t="shared" si="123"/>
        <v>1.5327219707243203</v>
      </c>
      <c r="K400" s="8">
        <f>ESI_mass_rate/ESI_Area/'Hydraulic Gradient'!J400</f>
        <v>2.1443013458553963</v>
      </c>
      <c r="L400" s="16">
        <f t="shared" si="135"/>
        <v>24914.776633041427</v>
      </c>
      <c r="M400" s="4">
        <f t="shared" si="124"/>
        <v>0</v>
      </c>
      <c r="N400" s="5">
        <f t="shared" si="125"/>
        <v>0.21474841696271846</v>
      </c>
      <c r="O400" s="6">
        <f t="shared" si="139"/>
        <v>1.5853873120518545E-5</v>
      </c>
      <c r="P400" s="15">
        <f t="shared" si="136"/>
        <v>545.642173200147</v>
      </c>
      <c r="Q400" s="11">
        <f t="shared" si="126"/>
        <v>0</v>
      </c>
      <c r="R400" s="13">
        <f t="shared" si="140"/>
        <v>4.907244835392252E-6</v>
      </c>
      <c r="S400" s="12">
        <f t="shared" si="127"/>
        <v>-6.43608625476257E-2</v>
      </c>
      <c r="T400" s="9">
        <f t="shared" si="128"/>
        <v>1.5329505057149957</v>
      </c>
      <c r="U400" s="9">
        <f>Aly_mass_rate/Aly_Area/'Hydraulic Gradient'!T400</f>
        <v>2.1439816695930167</v>
      </c>
      <c r="V400" s="5">
        <f t="shared" si="129"/>
        <v>-0.29968142418622096</v>
      </c>
      <c r="W400" s="10">
        <f t="shared" si="130"/>
        <v>2.1075868248027101</v>
      </c>
      <c r="X400" s="9"/>
    </row>
    <row r="401" spans="1:24" x14ac:dyDescent="0.3">
      <c r="A401" s="4">
        <f t="shared" si="131"/>
        <v>3980</v>
      </c>
      <c r="B401" s="5">
        <v>0</v>
      </c>
      <c r="C401" s="16">
        <f t="shared" si="132"/>
        <v>24914.554399825152</v>
      </c>
      <c r="D401" s="4">
        <f t="shared" si="121"/>
        <v>0</v>
      </c>
      <c r="E401" s="5">
        <f t="shared" si="133"/>
        <v>0.21478092004356061</v>
      </c>
      <c r="F401" s="6">
        <f t="shared" si="137"/>
        <v>1.8460871946095536E-5</v>
      </c>
      <c r="G401" s="15">
        <f t="shared" si="138"/>
        <v>550.43269906024921</v>
      </c>
      <c r="H401" s="11">
        <f t="shared" si="122"/>
        <v>9.6534265306720976E-2</v>
      </c>
      <c r="I401" s="12">
        <f t="shared" si="134"/>
        <v>3.7230853120699032E-5</v>
      </c>
      <c r="J401" s="7">
        <f t="shared" si="123"/>
        <v>1.5327179558620725</v>
      </c>
      <c r="K401" s="8">
        <f>ESI_mass_rate/ESI_Area/'Hydraulic Gradient'!J401</f>
        <v>2.1443069627234501</v>
      </c>
      <c r="L401" s="16">
        <f t="shared" si="135"/>
        <v>24914.561868287656</v>
      </c>
      <c r="M401" s="4">
        <f t="shared" si="124"/>
        <v>0</v>
      </c>
      <c r="N401" s="5">
        <f t="shared" si="125"/>
        <v>0.21474890012160208</v>
      </c>
      <c r="O401" s="6">
        <f t="shared" si="139"/>
        <v>1.5853650867314633E-5</v>
      </c>
      <c r="P401" s="15">
        <f t="shared" si="136"/>
        <v>545.70652798273943</v>
      </c>
      <c r="Q401" s="11">
        <f t="shared" si="126"/>
        <v>0</v>
      </c>
      <c r="R401" s="13">
        <f t="shared" si="140"/>
        <v>4.9070858930173688E-6</v>
      </c>
      <c r="S401" s="12">
        <f t="shared" si="127"/>
        <v>-6.4359689678350013E-2</v>
      </c>
      <c r="T401" s="9">
        <f t="shared" si="128"/>
        <v>1.5329470568190746</v>
      </c>
      <c r="U401" s="9">
        <f>Aly_mass_rate/Aly_Area/'Hydraulic Gradient'!T401</f>
        <v>2.1439864932231623</v>
      </c>
      <c r="V401" s="5">
        <f t="shared" si="129"/>
        <v>-0.2996752891160348</v>
      </c>
      <c r="W401" s="10">
        <f t="shared" si="130"/>
        <v>2.1076302824242918</v>
      </c>
      <c r="X401" s="9"/>
    </row>
    <row r="402" spans="1:24" x14ac:dyDescent="0.3">
      <c r="A402" s="4">
        <f t="shared" si="131"/>
        <v>3990</v>
      </c>
      <c r="B402" s="5">
        <v>0</v>
      </c>
      <c r="C402" s="16">
        <f t="shared" si="132"/>
        <v>24914.339599882005</v>
      </c>
      <c r="D402" s="4">
        <f t="shared" si="121"/>
        <v>0</v>
      </c>
      <c r="E402" s="5">
        <f t="shared" si="133"/>
        <v>0.21478148264922736</v>
      </c>
      <c r="F402" s="6">
        <f t="shared" si="137"/>
        <v>1.8460498439570189E-5</v>
      </c>
      <c r="G402" s="15">
        <f t="shared" si="138"/>
        <v>550.50873833598939</v>
      </c>
      <c r="H402" s="11">
        <f t="shared" si="122"/>
        <v>9.6534771038755421E-2</v>
      </c>
      <c r="I402" s="12">
        <f t="shared" si="134"/>
        <v>3.7230099853647223E-5</v>
      </c>
      <c r="J402" s="7">
        <f t="shared" si="123"/>
        <v>1.5327139411020838</v>
      </c>
      <c r="K402" s="8">
        <f>ESI_mass_rate/ESI_Area/'Hydraulic Gradient'!J402</f>
        <v>2.1443125794778664</v>
      </c>
      <c r="L402" s="16">
        <f t="shared" si="135"/>
        <v>24914.347103050954</v>
      </c>
      <c r="M402" s="4">
        <f t="shared" si="124"/>
        <v>0</v>
      </c>
      <c r="N402" s="5">
        <f t="shared" si="125"/>
        <v>0.21474938327371243</v>
      </c>
      <c r="O402" s="6">
        <f t="shared" si="139"/>
        <v>1.5853428622868032E-5</v>
      </c>
      <c r="P402" s="15">
        <f t="shared" si="136"/>
        <v>545.77088159268578</v>
      </c>
      <c r="Q402" s="11">
        <f t="shared" si="126"/>
        <v>0</v>
      </c>
      <c r="R402" s="13">
        <f t="shared" si="140"/>
        <v>4.9069269608331661E-6</v>
      </c>
      <c r="S402" s="12">
        <f t="shared" si="127"/>
        <v>-6.4358516873355781E-2</v>
      </c>
      <c r="T402" s="9">
        <f t="shared" si="128"/>
        <v>1.5329436079870178</v>
      </c>
      <c r="U402" s="9">
        <f>Aly_mass_rate/Aly_Area/'Hydraulic Gradient'!T402</f>
        <v>2.1439913167856917</v>
      </c>
      <c r="V402" s="5">
        <f t="shared" si="129"/>
        <v>-0.29966915438290292</v>
      </c>
      <c r="W402" s="10">
        <f t="shared" si="130"/>
        <v>2.1076737394490856</v>
      </c>
      <c r="X402" s="9"/>
    </row>
    <row r="403" spans="1:24" x14ac:dyDescent="0.3">
      <c r="A403" s="4">
        <f t="shared" si="131"/>
        <v>4000</v>
      </c>
      <c r="B403" s="5">
        <v>0</v>
      </c>
      <c r="C403" s="16">
        <f t="shared" si="132"/>
        <v>24914.124799376634</v>
      </c>
      <c r="D403" s="4">
        <f t="shared" si="121"/>
        <v>0</v>
      </c>
      <c r="E403" s="5">
        <f t="shared" si="133"/>
        <v>0.21478204524351174</v>
      </c>
      <c r="F403" s="6">
        <f t="shared" si="137"/>
        <v>1.8460124956397669E-5</v>
      </c>
      <c r="G403" s="15">
        <f t="shared" si="138"/>
        <v>550.58477570128537</v>
      </c>
      <c r="H403" s="11">
        <f t="shared" si="122"/>
        <v>9.6535276761882838E-2</v>
      </c>
      <c r="I403" s="12">
        <f t="shared" si="134"/>
        <v>3.7229346633692072E-5</v>
      </c>
      <c r="J403" s="7">
        <f t="shared" si="123"/>
        <v>1.5327099264443464</v>
      </c>
      <c r="K403" s="8">
        <f>ESI_mass_rate/ESI_Area/'Hydraulic Gradient'!J403</f>
        <v>2.1443181961186539</v>
      </c>
      <c r="L403" s="16">
        <f t="shared" si="135"/>
        <v>24914.132337331328</v>
      </c>
      <c r="M403" s="4">
        <f t="shared" si="124"/>
        <v>0</v>
      </c>
      <c r="N403" s="5">
        <f t="shared" si="125"/>
        <v>0.21474986641905017</v>
      </c>
      <c r="O403" s="6">
        <f t="shared" si="139"/>
        <v>1.5853206394476497E-5</v>
      </c>
      <c r="P403" s="15">
        <f t="shared" si="136"/>
        <v>545.8352340300504</v>
      </c>
      <c r="Q403" s="11">
        <f t="shared" si="126"/>
        <v>0</v>
      </c>
      <c r="R403" s="13">
        <f t="shared" si="140"/>
        <v>4.9067680410975822E-6</v>
      </c>
      <c r="S403" s="12">
        <f t="shared" si="127"/>
        <v>-6.4357344132636912E-2</v>
      </c>
      <c r="T403" s="9">
        <f t="shared" si="128"/>
        <v>1.5329401592188219</v>
      </c>
      <c r="U403" s="9">
        <f>Aly_mass_rate/Aly_Area/'Hydraulic Gradient'!T403</f>
        <v>2.1439961402806085</v>
      </c>
      <c r="V403" s="5">
        <f t="shared" si="129"/>
        <v>-0.29966301998679418</v>
      </c>
      <c r="W403" s="10">
        <f t="shared" si="130"/>
        <v>2.1077171958771252</v>
      </c>
      <c r="X403" s="9"/>
    </row>
    <row r="404" spans="1:24" x14ac:dyDescent="0.3">
      <c r="A404" s="4">
        <f t="shared" si="131"/>
        <v>4010</v>
      </c>
      <c r="B404" s="5">
        <v>0</v>
      </c>
      <c r="C404" s="16">
        <f t="shared" si="132"/>
        <v>24913.909998309056</v>
      </c>
      <c r="D404" s="4">
        <f t="shared" si="121"/>
        <v>0</v>
      </c>
      <c r="E404" s="5">
        <f t="shared" si="133"/>
        <v>0.21478260782641467</v>
      </c>
      <c r="F404" s="6">
        <f t="shared" si="137"/>
        <v>1.8459751502416181E-5</v>
      </c>
      <c r="G404" s="15">
        <f t="shared" si="138"/>
        <v>550.66081115628151</v>
      </c>
      <c r="H404" s="11">
        <f t="shared" si="122"/>
        <v>9.6535782476103976E-2</v>
      </c>
      <c r="I404" s="12">
        <f t="shared" si="134"/>
        <v>3.7228593472607771E-5</v>
      </c>
      <c r="J404" s="7">
        <f t="shared" si="123"/>
        <v>1.5327059118888524</v>
      </c>
      <c r="K404" s="8">
        <f>ESI_mass_rate/ESI_Area/'Hydraulic Gradient'!J404</f>
        <v>2.1443238126458222</v>
      </c>
      <c r="L404" s="16">
        <f t="shared" si="135"/>
        <v>24913.917571128786</v>
      </c>
      <c r="M404" s="4">
        <f t="shared" si="124"/>
        <v>0</v>
      </c>
      <c r="N404" s="5">
        <f t="shared" si="125"/>
        <v>0.21475034955761557</v>
      </c>
      <c r="O404" s="6">
        <f t="shared" si="139"/>
        <v>1.5852984177761372E-5</v>
      </c>
      <c r="P404" s="15">
        <f t="shared" si="136"/>
        <v>545.89958529489752</v>
      </c>
      <c r="Q404" s="11">
        <f t="shared" si="126"/>
        <v>0</v>
      </c>
      <c r="R404" s="13">
        <f t="shared" si="140"/>
        <v>4.9066091324544572E-6</v>
      </c>
      <c r="S404" s="12">
        <f t="shared" si="127"/>
        <v>-6.4356171456187439E-2</v>
      </c>
      <c r="T404" s="9">
        <f t="shared" si="128"/>
        <v>1.5329367105144835</v>
      </c>
      <c r="U404" s="9">
        <f>Aly_mass_rate/Aly_Area/'Hydraulic Gradient'!T404</f>
        <v>2.1440009637079163</v>
      </c>
      <c r="V404" s="5">
        <f t="shared" si="129"/>
        <v>-0.29965688592767775</v>
      </c>
      <c r="W404" s="10">
        <f t="shared" si="130"/>
        <v>2.1077606517084453</v>
      </c>
      <c r="X404" s="9"/>
    </row>
    <row r="405" spans="1:24" x14ac:dyDescent="0.3">
      <c r="A405" s="4">
        <f t="shared" si="131"/>
        <v>4020</v>
      </c>
      <c r="B405" s="5">
        <v>0</v>
      </c>
      <c r="C405" s="16">
        <f t="shared" si="132"/>
        <v>24913.69519667928</v>
      </c>
      <c r="D405" s="4">
        <f t="shared" si="121"/>
        <v>0</v>
      </c>
      <c r="E405" s="5">
        <f t="shared" si="133"/>
        <v>0.2147831703979371</v>
      </c>
      <c r="F405" s="6">
        <f t="shared" si="137"/>
        <v>1.8459378079085272E-5</v>
      </c>
      <c r="G405" s="15">
        <f t="shared" si="138"/>
        <v>550.73684470112062</v>
      </c>
      <c r="H405" s="11">
        <f t="shared" si="122"/>
        <v>9.6536288181419599E-2</v>
      </c>
      <c r="I405" s="12">
        <f t="shared" si="134"/>
        <v>3.7227840373337841E-5</v>
      </c>
      <c r="J405" s="7">
        <f t="shared" si="123"/>
        <v>1.5327018974355942</v>
      </c>
      <c r="K405" s="8">
        <f>ESI_mass_rate/ESI_Area/'Hydraulic Gradient'!J405</f>
        <v>2.14432942905938</v>
      </c>
      <c r="L405" s="16">
        <f t="shared" si="135"/>
        <v>24913.702804443335</v>
      </c>
      <c r="M405" s="4">
        <f t="shared" si="124"/>
        <v>0</v>
      </c>
      <c r="N405" s="5">
        <f t="shared" si="125"/>
        <v>0.21475083268940906</v>
      </c>
      <c r="O405" s="6">
        <f t="shared" si="139"/>
        <v>1.5852761972722664E-5</v>
      </c>
      <c r="P405" s="15">
        <f t="shared" si="136"/>
        <v>545.96393538729126</v>
      </c>
      <c r="Q405" s="11">
        <f t="shared" si="126"/>
        <v>0</v>
      </c>
      <c r="R405" s="13">
        <f t="shared" si="140"/>
        <v>4.9064502349029304E-6</v>
      </c>
      <c r="S405" s="12">
        <f t="shared" si="127"/>
        <v>-6.4354998844001324E-2</v>
      </c>
      <c r="T405" s="9">
        <f t="shared" si="128"/>
        <v>1.532933261873999</v>
      </c>
      <c r="U405" s="9">
        <f>Aly_mass_rate/Aly_Area/'Hydraulic Gradient'!T405</f>
        <v>2.144005787067619</v>
      </c>
      <c r="V405" s="5">
        <f t="shared" si="129"/>
        <v>-0.29965075220552273</v>
      </c>
      <c r="W405" s="10">
        <f t="shared" si="130"/>
        <v>2.1078041069430786</v>
      </c>
      <c r="X405" s="9"/>
    </row>
    <row r="406" spans="1:24" x14ac:dyDescent="0.3">
      <c r="A406" s="4">
        <f t="shared" si="131"/>
        <v>4030</v>
      </c>
      <c r="B406" s="5">
        <v>0</v>
      </c>
      <c r="C406" s="16">
        <f t="shared" si="132"/>
        <v>24913.480394487317</v>
      </c>
      <c r="D406" s="4">
        <f t="shared" si="121"/>
        <v>0</v>
      </c>
      <c r="E406" s="5">
        <f t="shared" si="133"/>
        <v>0.2147837329580799</v>
      </c>
      <c r="F406" s="6">
        <f t="shared" si="137"/>
        <v>1.8459004684945392E-5</v>
      </c>
      <c r="G406" s="15">
        <f t="shared" si="138"/>
        <v>550.81287633594695</v>
      </c>
      <c r="H406" s="11">
        <f t="shared" si="122"/>
        <v>9.6536793877830374E-2</v>
      </c>
      <c r="I406" s="12">
        <f t="shared" si="134"/>
        <v>3.722708733293874E-5</v>
      </c>
      <c r="J406" s="7">
        <f t="shared" si="123"/>
        <v>1.5326978830845639</v>
      </c>
      <c r="K406" s="8">
        <f>ESI_mass_rate/ESI_Area/'Hydraulic Gradient'!J406</f>
        <v>2.1443350453593353</v>
      </c>
      <c r="L406" s="16">
        <f t="shared" si="135"/>
        <v>24913.488037274979</v>
      </c>
      <c r="M406" s="4">
        <f t="shared" si="124"/>
        <v>0</v>
      </c>
      <c r="N406" s="5">
        <f t="shared" si="125"/>
        <v>0.21475131581443094</v>
      </c>
      <c r="O406" s="6">
        <f t="shared" si="139"/>
        <v>1.5852539780819915E-5</v>
      </c>
      <c r="P406" s="15">
        <f t="shared" si="136"/>
        <v>546.0282843072971</v>
      </c>
      <c r="Q406" s="11">
        <f t="shared" si="126"/>
        <v>0</v>
      </c>
      <c r="R406" s="13">
        <f t="shared" si="140"/>
        <v>4.9062913488938632E-6</v>
      </c>
      <c r="S406" s="12">
        <f t="shared" si="127"/>
        <v>-6.4353826297162686E-2</v>
      </c>
      <c r="T406" s="9">
        <f t="shared" si="128"/>
        <v>1.5329298132973648</v>
      </c>
      <c r="U406" s="9">
        <f>Aly_mass_rate/Aly_Area/'Hydraulic Gradient'!T406</f>
        <v>2.1440106103597207</v>
      </c>
      <c r="V406" s="5">
        <f t="shared" si="129"/>
        <v>-0.29964461882029836</v>
      </c>
      <c r="W406" s="10">
        <f t="shared" si="130"/>
        <v>2.1078475615810603</v>
      </c>
      <c r="X406" s="9"/>
    </row>
    <row r="407" spans="1:24" x14ac:dyDescent="0.3">
      <c r="A407" s="4">
        <f t="shared" si="131"/>
        <v>4040</v>
      </c>
      <c r="B407" s="5">
        <v>0</v>
      </c>
      <c r="C407" s="16">
        <f t="shared" si="132"/>
        <v>24913.265591733179</v>
      </c>
      <c r="D407" s="4">
        <f t="shared" si="121"/>
        <v>0</v>
      </c>
      <c r="E407" s="5">
        <f t="shared" si="133"/>
        <v>0.21478429550684383</v>
      </c>
      <c r="F407" s="6">
        <f t="shared" si="137"/>
        <v>1.8458631317077444E-5</v>
      </c>
      <c r="G407" s="15">
        <f t="shared" si="138"/>
        <v>550.88890606090797</v>
      </c>
      <c r="H407" s="11">
        <f t="shared" si="122"/>
        <v>9.6537299565336993E-2</v>
      </c>
      <c r="I407" s="12">
        <f t="shared" si="134"/>
        <v>3.7226334345523394E-5</v>
      </c>
      <c r="J407" s="7">
        <f t="shared" si="123"/>
        <v>1.5326938688357539</v>
      </c>
      <c r="K407" s="8">
        <f>ESI_mass_rate/ESI_Area/'Hydraulic Gradient'!J407</f>
        <v>2.1443406615456979</v>
      </c>
      <c r="L407" s="16">
        <f t="shared" si="135"/>
        <v>24913.273269623729</v>
      </c>
      <c r="M407" s="4">
        <f t="shared" si="124"/>
        <v>0</v>
      </c>
      <c r="N407" s="5">
        <f t="shared" si="125"/>
        <v>0.2147517989326817</v>
      </c>
      <c r="O407" s="6">
        <f t="shared" si="139"/>
        <v>1.585231760205313E-5</v>
      </c>
      <c r="P407" s="15">
        <f t="shared" si="136"/>
        <v>546.09263205497803</v>
      </c>
      <c r="Q407" s="11">
        <f t="shared" si="126"/>
        <v>0</v>
      </c>
      <c r="R407" s="13">
        <f t="shared" si="140"/>
        <v>4.9061324744263737E-6</v>
      </c>
      <c r="S407" s="12">
        <f t="shared" si="127"/>
        <v>-6.4352653813485317E-2</v>
      </c>
      <c r="T407" s="9">
        <f t="shared" si="128"/>
        <v>1.5329263647845777</v>
      </c>
      <c r="U407" s="9">
        <f>Aly_mass_rate/Aly_Area/'Hydraulic Gradient'!T407</f>
        <v>2.1440154335842245</v>
      </c>
      <c r="V407" s="5">
        <f t="shared" si="129"/>
        <v>-0.29963848577197383</v>
      </c>
      <c r="W407" s="10">
        <f t="shared" si="130"/>
        <v>2.1078910156224242</v>
      </c>
      <c r="X407" s="9"/>
    </row>
    <row r="408" spans="1:24" x14ac:dyDescent="0.3">
      <c r="A408" s="4">
        <f t="shared" si="131"/>
        <v>4050</v>
      </c>
      <c r="B408" s="5">
        <v>0</v>
      </c>
      <c r="C408" s="16">
        <f t="shared" si="132"/>
        <v>24913.05078841688</v>
      </c>
      <c r="D408" s="4">
        <f t="shared" si="121"/>
        <v>0</v>
      </c>
      <c r="E408" s="5">
        <f t="shared" si="133"/>
        <v>0.21478485804422986</v>
      </c>
      <c r="F408" s="6">
        <f t="shared" si="137"/>
        <v>1.8458257981319621E-5</v>
      </c>
      <c r="G408" s="15">
        <f t="shared" si="138"/>
        <v>550.96493387614464</v>
      </c>
      <c r="H408" s="11">
        <f t="shared" si="122"/>
        <v>9.653780524394022E-2</v>
      </c>
      <c r="I408" s="12">
        <f t="shared" si="134"/>
        <v>3.7225581422865972E-5</v>
      </c>
      <c r="J408" s="7">
        <f t="shared" si="123"/>
        <v>1.5326898546891565</v>
      </c>
      <c r="K408" s="8">
        <f>ESI_mass_rate/ESI_Area/'Hydraulic Gradient'!J408</f>
        <v>2.1443462776184758</v>
      </c>
      <c r="L408" s="16">
        <f t="shared" si="135"/>
        <v>24913.058501489588</v>
      </c>
      <c r="M408" s="4">
        <f t="shared" si="124"/>
        <v>0</v>
      </c>
      <c r="N408" s="5">
        <f t="shared" si="125"/>
        <v>0.21475228204416155</v>
      </c>
      <c r="O408" s="6">
        <f t="shared" si="139"/>
        <v>1.5852095433503209E-5</v>
      </c>
      <c r="P408" s="15">
        <f t="shared" si="136"/>
        <v>546.15697863039964</v>
      </c>
      <c r="Q408" s="11">
        <f t="shared" si="126"/>
        <v>0</v>
      </c>
      <c r="R408" s="13">
        <f t="shared" si="140"/>
        <v>4.9059736105961595E-6</v>
      </c>
      <c r="S408" s="12">
        <f t="shared" si="127"/>
        <v>-6.4351481395143365E-2</v>
      </c>
      <c r="T408" s="9">
        <f t="shared" si="128"/>
        <v>1.5329229163356337</v>
      </c>
      <c r="U408" s="9">
        <f>Aly_mass_rate/Aly_Area/'Hydraulic Gradient'!T408</f>
        <v>2.1440202567411357</v>
      </c>
      <c r="V408" s="5">
        <f t="shared" si="129"/>
        <v>-0.29963235306051816</v>
      </c>
      <c r="W408" s="10">
        <f t="shared" si="130"/>
        <v>2.1079344690672039</v>
      </c>
      <c r="X408" s="9"/>
    </row>
    <row r="409" spans="1:24" x14ac:dyDescent="0.3">
      <c r="A409" s="4">
        <f t="shared" si="131"/>
        <v>4060</v>
      </c>
      <c r="B409" s="5">
        <v>0</v>
      </c>
      <c r="C409" s="16">
        <f t="shared" si="132"/>
        <v>24912.835984538426</v>
      </c>
      <c r="D409" s="4">
        <f t="shared" si="121"/>
        <v>0</v>
      </c>
      <c r="E409" s="5">
        <f t="shared" si="133"/>
        <v>0.21478542057023894</v>
      </c>
      <c r="F409" s="6">
        <f t="shared" si="137"/>
        <v>1.8457884671833731E-5</v>
      </c>
      <c r="G409" s="15">
        <f t="shared" si="138"/>
        <v>551.04095978180464</v>
      </c>
      <c r="H409" s="11">
        <f t="shared" si="122"/>
        <v>9.6538310913640693E-2</v>
      </c>
      <c r="I409" s="12">
        <f t="shared" si="134"/>
        <v>3.7224828553192298E-5</v>
      </c>
      <c r="J409" s="7">
        <f t="shared" si="123"/>
        <v>1.5326858406447637</v>
      </c>
      <c r="K409" s="8">
        <f>ESI_mass_rate/ESI_Area/'Hydraulic Gradient'!J409</f>
        <v>2.1443518935776789</v>
      </c>
      <c r="L409" s="16">
        <f t="shared" si="135"/>
        <v>24912.843732872563</v>
      </c>
      <c r="M409" s="4">
        <f t="shared" si="124"/>
        <v>0</v>
      </c>
      <c r="N409" s="5">
        <f t="shared" si="125"/>
        <v>0.21475276514887112</v>
      </c>
      <c r="O409" s="6">
        <f t="shared" si="139"/>
        <v>1.5851873282467903E-5</v>
      </c>
      <c r="P409" s="15">
        <f t="shared" si="136"/>
        <v>546.22132403362593</v>
      </c>
      <c r="Q409" s="11">
        <f t="shared" si="126"/>
        <v>0</v>
      </c>
      <c r="R409" s="13">
        <f t="shared" si="140"/>
        <v>4.9058147596608809E-6</v>
      </c>
      <c r="S409" s="12">
        <f t="shared" si="127"/>
        <v>-6.4350309041040749E-2</v>
      </c>
      <c r="T409" s="9">
        <f t="shared" si="128"/>
        <v>1.5329194679505296</v>
      </c>
      <c r="U409" s="9">
        <f>Aly_mass_rate/Aly_Area/'Hydraulic Gradient'!T409</f>
        <v>2.144025079830457</v>
      </c>
      <c r="V409" s="5">
        <f t="shared" si="129"/>
        <v>-0.29962622068590067</v>
      </c>
      <c r="W409" s="10">
        <f t="shared" si="130"/>
        <v>2.1079779219154342</v>
      </c>
      <c r="X409" s="9"/>
    </row>
    <row r="410" spans="1:24" x14ac:dyDescent="0.3">
      <c r="A410" s="4">
        <f t="shared" si="131"/>
        <v>4070</v>
      </c>
      <c r="B410" s="5">
        <v>0</v>
      </c>
      <c r="C410" s="16">
        <f t="shared" si="132"/>
        <v>24912.621180097831</v>
      </c>
      <c r="D410" s="4">
        <f t="shared" si="121"/>
        <v>0</v>
      </c>
      <c r="E410" s="5">
        <f t="shared" si="133"/>
        <v>0.21478598308487193</v>
      </c>
      <c r="F410" s="6">
        <f t="shared" si="137"/>
        <v>1.8457511394457969E-5</v>
      </c>
      <c r="G410" s="15">
        <f t="shared" si="138"/>
        <v>551.11698377802884</v>
      </c>
      <c r="H410" s="11">
        <f t="shared" si="122"/>
        <v>9.6538816574439273E-2</v>
      </c>
      <c r="I410" s="12">
        <f t="shared" si="134"/>
        <v>3.7224075748276542E-5</v>
      </c>
      <c r="J410" s="7">
        <f t="shared" si="123"/>
        <v>1.5326818267025679</v>
      </c>
      <c r="K410" s="8">
        <f>ESI_mass_rate/ESI_Area/'Hydraulic Gradient'!J410</f>
        <v>2.1443575094233149</v>
      </c>
      <c r="L410" s="16">
        <f t="shared" si="135"/>
        <v>24912.628963772662</v>
      </c>
      <c r="M410" s="4">
        <f t="shared" si="124"/>
        <v>0</v>
      </c>
      <c r="N410" s="5">
        <f t="shared" si="125"/>
        <v>0.21475324824681069</v>
      </c>
      <c r="O410" s="6">
        <f t="shared" si="139"/>
        <v>1.5851651140189908E-5</v>
      </c>
      <c r="P410" s="15">
        <f t="shared" si="136"/>
        <v>546.28566826472115</v>
      </c>
      <c r="Q410" s="11">
        <f t="shared" si="126"/>
        <v>0</v>
      </c>
      <c r="R410" s="13">
        <f t="shared" si="140"/>
        <v>4.9056559189094346E-6</v>
      </c>
      <c r="S410" s="12">
        <f t="shared" si="127"/>
        <v>-6.434913675117146E-2</v>
      </c>
      <c r="T410" s="9">
        <f t="shared" si="128"/>
        <v>1.5329160196292617</v>
      </c>
      <c r="U410" s="9">
        <f>Aly_mass_rate/Aly_Area/'Hydraulic Gradient'!T410</f>
        <v>2.1440299028521923</v>
      </c>
      <c r="V410" s="5">
        <f t="shared" si="129"/>
        <v>-0.29962008864809042</v>
      </c>
      <c r="W410" s="10">
        <f t="shared" si="130"/>
        <v>2.1080213741671487</v>
      </c>
      <c r="X410" s="9"/>
    </row>
    <row r="411" spans="1:24" x14ac:dyDescent="0.3">
      <c r="A411" s="4">
        <f t="shared" si="131"/>
        <v>4080</v>
      </c>
      <c r="B411" s="5">
        <v>0</v>
      </c>
      <c r="C411" s="16">
        <f t="shared" si="132"/>
        <v>24912.406375095103</v>
      </c>
      <c r="D411" s="4">
        <f t="shared" si="121"/>
        <v>0</v>
      </c>
      <c r="E411" s="5">
        <f t="shared" si="133"/>
        <v>0.2147865455881296</v>
      </c>
      <c r="F411" s="6">
        <f t="shared" si="137"/>
        <v>1.8457138143354137E-5</v>
      </c>
      <c r="G411" s="15">
        <f t="shared" si="138"/>
        <v>551.19300586496456</v>
      </c>
      <c r="H411" s="11">
        <f t="shared" si="122"/>
        <v>9.6539322226336516E-2</v>
      </c>
      <c r="I411" s="12">
        <f t="shared" si="134"/>
        <v>3.7223322996344534E-5</v>
      </c>
      <c r="J411" s="7">
        <f t="shared" si="123"/>
        <v>1.5326778128625616</v>
      </c>
      <c r="K411" s="8">
        <f>ESI_mass_rate/ESI_Area/'Hydraulic Gradient'!J411</f>
        <v>2.1443631251553934</v>
      </c>
      <c r="L411" s="16">
        <f t="shared" si="135"/>
        <v>24912.414194189892</v>
      </c>
      <c r="M411" s="4">
        <f t="shared" si="124"/>
        <v>0</v>
      </c>
      <c r="N411" s="5">
        <f t="shared" si="125"/>
        <v>0.21475373133798045</v>
      </c>
      <c r="O411" s="6">
        <f t="shared" si="139"/>
        <v>1.5851429011047869E-5</v>
      </c>
      <c r="P411" s="15">
        <f t="shared" si="136"/>
        <v>546.35001132374953</v>
      </c>
      <c r="Q411" s="11">
        <f t="shared" si="126"/>
        <v>0</v>
      </c>
      <c r="R411" s="13">
        <f t="shared" si="140"/>
        <v>4.9054970896960567E-6</v>
      </c>
      <c r="S411" s="12">
        <f t="shared" si="127"/>
        <v>-6.4347964525529475E-2</v>
      </c>
      <c r="T411" s="9">
        <f t="shared" si="128"/>
        <v>1.5329125713718268</v>
      </c>
      <c r="U411" s="9">
        <f>Aly_mass_rate/Aly_Area/'Hydraulic Gradient'!T411</f>
        <v>2.1440347258063461</v>
      </c>
      <c r="V411" s="5">
        <f t="shared" si="129"/>
        <v>-0.29961395694705656</v>
      </c>
      <c r="W411" s="10">
        <f t="shared" si="130"/>
        <v>2.1080648258223817</v>
      </c>
      <c r="X411" s="9"/>
    </row>
    <row r="412" spans="1:24" x14ac:dyDescent="0.3">
      <c r="A412" s="4">
        <f t="shared" si="131"/>
        <v>4090</v>
      </c>
      <c r="B412" s="5">
        <v>0</v>
      </c>
      <c r="C412" s="16">
        <f t="shared" si="132"/>
        <v>24912.191569530256</v>
      </c>
      <c r="D412" s="4">
        <f t="shared" si="121"/>
        <v>0</v>
      </c>
      <c r="E412" s="5">
        <f t="shared" si="133"/>
        <v>0.214787108080013</v>
      </c>
      <c r="F412" s="6">
        <f t="shared" si="137"/>
        <v>1.8456764922900883E-5</v>
      </c>
      <c r="G412" s="15">
        <f t="shared" si="138"/>
        <v>551.26902604275438</v>
      </c>
      <c r="H412" s="11">
        <f t="shared" si="122"/>
        <v>9.6539827869333239E-2</v>
      </c>
      <c r="I412" s="12">
        <f t="shared" si="134"/>
        <v>3.722257030622691E-5</v>
      </c>
      <c r="J412" s="7">
        <f t="shared" si="123"/>
        <v>1.5326737991247366</v>
      </c>
      <c r="K412" s="8">
        <f>ESI_mass_rate/ESI_Area/'Hydraulic Gradient'!J412</f>
        <v>2.1443687407739227</v>
      </c>
      <c r="L412" s="16">
        <f t="shared" si="135"/>
        <v>24912.199424124261</v>
      </c>
      <c r="M412" s="4">
        <f t="shared" si="124"/>
        <v>0</v>
      </c>
      <c r="N412" s="5">
        <f t="shared" si="125"/>
        <v>0.21475421442238116</v>
      </c>
      <c r="O412" s="6">
        <f t="shared" si="139"/>
        <v>1.585120689650135E-5</v>
      </c>
      <c r="P412" s="15">
        <f t="shared" si="136"/>
        <v>546.41435321077529</v>
      </c>
      <c r="Q412" s="11">
        <f t="shared" si="126"/>
        <v>0</v>
      </c>
      <c r="R412" s="13">
        <f t="shared" si="140"/>
        <v>4.9053382724715367E-6</v>
      </c>
      <c r="S412" s="12">
        <f t="shared" si="127"/>
        <v>-6.4346792364108854E-2</v>
      </c>
      <c r="T412" s="9">
        <f t="shared" si="128"/>
        <v>1.5329091231782213</v>
      </c>
      <c r="U412" s="9">
        <f>Aly_mass_rate/Aly_Area/'Hydraulic Gradient'!T412</f>
        <v>2.1440395486929216</v>
      </c>
      <c r="V412" s="5">
        <f t="shared" si="129"/>
        <v>-0.29960782558276844</v>
      </c>
      <c r="W412" s="10">
        <f t="shared" si="130"/>
        <v>2.108108276881167</v>
      </c>
      <c r="X412" s="9"/>
    </row>
    <row r="413" spans="1:24" x14ac:dyDescent="0.3">
      <c r="A413" s="4">
        <f t="shared" si="131"/>
        <v>4100</v>
      </c>
      <c r="B413" s="5">
        <v>0</v>
      </c>
      <c r="C413" s="16">
        <f t="shared" si="132"/>
        <v>24911.976763403305</v>
      </c>
      <c r="D413" s="4">
        <f t="shared" si="121"/>
        <v>0</v>
      </c>
      <c r="E413" s="5">
        <f t="shared" si="133"/>
        <v>0.21478767056052281</v>
      </c>
      <c r="F413" s="6">
        <f t="shared" si="137"/>
        <v>1.8456391730179115E-5</v>
      </c>
      <c r="G413" s="15">
        <f t="shared" si="138"/>
        <v>551.34504431154403</v>
      </c>
      <c r="H413" s="11">
        <f t="shared" si="122"/>
        <v>9.6540333503430081E-2</v>
      </c>
      <c r="I413" s="12">
        <f t="shared" si="134"/>
        <v>3.7221817672036567E-5</v>
      </c>
      <c r="J413" s="7">
        <f t="shared" si="123"/>
        <v>1.5326697854890854</v>
      </c>
      <c r="K413" s="8">
        <f>ESI_mass_rate/ESI_Area/'Hydraulic Gradient'!J413</f>
        <v>2.1443743562789122</v>
      </c>
      <c r="L413" s="16">
        <f t="shared" si="135"/>
        <v>24911.984653575775</v>
      </c>
      <c r="M413" s="4">
        <f t="shared" si="124"/>
        <v>0</v>
      </c>
      <c r="N413" s="5">
        <f t="shared" si="125"/>
        <v>0.21475469750001286</v>
      </c>
      <c r="O413" s="6">
        <f t="shared" si="139"/>
        <v>1.5850984792171695E-5</v>
      </c>
      <c r="P413" s="15">
        <f t="shared" si="136"/>
        <v>546.47869392586267</v>
      </c>
      <c r="Q413" s="11">
        <f t="shared" si="126"/>
        <v>0</v>
      </c>
      <c r="R413" s="13">
        <f t="shared" si="140"/>
        <v>4.905179465879966E-6</v>
      </c>
      <c r="S413" s="12">
        <f t="shared" si="127"/>
        <v>-6.4345620266903533E-2</v>
      </c>
      <c r="T413" s="9">
        <f t="shared" si="128"/>
        <v>1.5329056750484416</v>
      </c>
      <c r="U413" s="9">
        <f>Aly_mass_rate/Aly_Area/'Hydraulic Gradient'!T413</f>
        <v>2.1440443715119226</v>
      </c>
      <c r="V413" s="5">
        <f t="shared" si="129"/>
        <v>-0.29960169455519498</v>
      </c>
      <c r="W413" s="10">
        <f t="shared" si="130"/>
        <v>2.1081517273435382</v>
      </c>
      <c r="X413" s="9"/>
    </row>
    <row r="414" spans="1:24" x14ac:dyDescent="0.3">
      <c r="A414" s="4">
        <f t="shared" si="131"/>
        <v>4110</v>
      </c>
      <c r="B414" s="5">
        <v>0</v>
      </c>
      <c r="C414" s="16">
        <f t="shared" si="132"/>
        <v>24911.761956714257</v>
      </c>
      <c r="D414" s="4">
        <f t="shared" si="121"/>
        <v>0</v>
      </c>
      <c r="E414" s="5">
        <f t="shared" si="133"/>
        <v>0.21478823302966019</v>
      </c>
      <c r="F414" s="6">
        <f t="shared" si="137"/>
        <v>1.8456018568107922E-5</v>
      </c>
      <c r="G414" s="15">
        <f t="shared" si="138"/>
        <v>551.42106067147608</v>
      </c>
      <c r="H414" s="11">
        <f t="shared" si="122"/>
        <v>9.6540839128627862E-2</v>
      </c>
      <c r="I414" s="12">
        <f t="shared" si="134"/>
        <v>3.7221065099660615E-5</v>
      </c>
      <c r="J414" s="7">
        <f t="shared" si="123"/>
        <v>1.5326657719556003</v>
      </c>
      <c r="K414" s="8">
        <f>ESI_mass_rate/ESI_Area/'Hydraulic Gradient'!J414</f>
        <v>2.1443799716703698</v>
      </c>
      <c r="L414" s="16">
        <f t="shared" si="135"/>
        <v>24911.769882544442</v>
      </c>
      <c r="M414" s="4">
        <f t="shared" si="124"/>
        <v>0</v>
      </c>
      <c r="N414" s="5">
        <f t="shared" si="125"/>
        <v>0.21475518057087614</v>
      </c>
      <c r="O414" s="6">
        <f t="shared" si="139"/>
        <v>1.5850762700977999E-5</v>
      </c>
      <c r="P414" s="15">
        <f t="shared" si="136"/>
        <v>546.54303346907591</v>
      </c>
      <c r="Q414" s="11">
        <f t="shared" si="126"/>
        <v>0</v>
      </c>
      <c r="R414" s="13">
        <f t="shared" si="140"/>
        <v>4.9050206708238271E-6</v>
      </c>
      <c r="S414" s="12">
        <f t="shared" si="127"/>
        <v>-6.4344448233907572E-2</v>
      </c>
      <c r="T414" s="9">
        <f t="shared" si="128"/>
        <v>1.5329022269824844</v>
      </c>
      <c r="U414" s="9">
        <f>Aly_mass_rate/Aly_Area/'Hydraulic Gradient'!T414</f>
        <v>2.1440491942633533</v>
      </c>
      <c r="V414" s="5">
        <f t="shared" si="129"/>
        <v>-0.29959556386430564</v>
      </c>
      <c r="W414" s="10">
        <f t="shared" si="130"/>
        <v>2.1081951772095295</v>
      </c>
      <c r="X414" s="9"/>
    </row>
    <row r="415" spans="1:24" x14ac:dyDescent="0.3">
      <c r="A415" s="4">
        <f t="shared" si="131"/>
        <v>4120</v>
      </c>
      <c r="B415" s="5">
        <v>0</v>
      </c>
      <c r="C415" s="16">
        <f t="shared" si="132"/>
        <v>24911.547149463124</v>
      </c>
      <c r="D415" s="4">
        <f t="shared" si="121"/>
        <v>0</v>
      </c>
      <c r="E415" s="5">
        <f t="shared" si="133"/>
        <v>0.21478879548742572</v>
      </c>
      <c r="F415" s="6">
        <f t="shared" si="137"/>
        <v>1.8455645432308662E-5</v>
      </c>
      <c r="G415" s="15">
        <f t="shared" si="138"/>
        <v>551.49707512269777</v>
      </c>
      <c r="H415" s="11">
        <f t="shared" si="122"/>
        <v>9.6541344744927135E-2</v>
      </c>
      <c r="I415" s="12">
        <f t="shared" si="134"/>
        <v>3.7220312580268404E-5</v>
      </c>
      <c r="J415" s="7">
        <f t="shared" si="123"/>
        <v>1.5326617585242737</v>
      </c>
      <c r="K415" s="8">
        <f>ESI_mass_rate/ESI_Area/'Hydraulic Gradient'!J415</f>
        <v>2.1443855869483048</v>
      </c>
      <c r="L415" s="16">
        <f t="shared" si="135"/>
        <v>24911.555111030269</v>
      </c>
      <c r="M415" s="4">
        <f t="shared" si="124"/>
        <v>0</v>
      </c>
      <c r="N415" s="5">
        <f t="shared" si="125"/>
        <v>0.21475566363497134</v>
      </c>
      <c r="O415" s="6">
        <f t="shared" si="139"/>
        <v>1.5850540622920267E-5</v>
      </c>
      <c r="P415" s="15">
        <f t="shared" si="136"/>
        <v>546.60737184047923</v>
      </c>
      <c r="Q415" s="11">
        <f t="shared" si="126"/>
        <v>0</v>
      </c>
      <c r="R415" s="13">
        <f t="shared" si="140"/>
        <v>4.9048618873022355E-6</v>
      </c>
      <c r="S415" s="12">
        <f t="shared" si="127"/>
        <v>-6.4343276265114935E-2</v>
      </c>
      <c r="T415" s="9">
        <f t="shared" si="128"/>
        <v>1.5328987789803461</v>
      </c>
      <c r="U415" s="9">
        <f>Aly_mass_rate/Aly_Area/'Hydraulic Gradient'!T415</f>
        <v>2.1440540169472171</v>
      </c>
      <c r="V415" s="5">
        <f t="shared" si="129"/>
        <v>-0.29958943351006939</v>
      </c>
      <c r="W415" s="10">
        <f t="shared" si="130"/>
        <v>2.1082386264791748</v>
      </c>
      <c r="X415" s="9"/>
    </row>
    <row r="416" spans="1:24" x14ac:dyDescent="0.3">
      <c r="A416" s="4">
        <f t="shared" si="131"/>
        <v>4130</v>
      </c>
      <c r="B416" s="5">
        <v>0</v>
      </c>
      <c r="C416" s="16">
        <f t="shared" si="132"/>
        <v>24911.332341649915</v>
      </c>
      <c r="D416" s="4">
        <f t="shared" si="121"/>
        <v>0</v>
      </c>
      <c r="E416" s="5">
        <f t="shared" si="133"/>
        <v>0.21478935793382051</v>
      </c>
      <c r="F416" s="6">
        <f t="shared" si="137"/>
        <v>1.8455272327159977E-5</v>
      </c>
      <c r="G416" s="15">
        <f t="shared" si="138"/>
        <v>551.57308766535175</v>
      </c>
      <c r="H416" s="11">
        <f t="shared" si="122"/>
        <v>9.6541850352328748E-2</v>
      </c>
      <c r="I416" s="12">
        <f t="shared" si="134"/>
        <v>3.7219560122690577E-5</v>
      </c>
      <c r="J416" s="7">
        <f t="shared" si="123"/>
        <v>1.5326577451950978</v>
      </c>
      <c r="K416" s="8">
        <f>ESI_mass_rate/ESI_Area/'Hydraulic Gradient'!J416</f>
        <v>2.1443912021127258</v>
      </c>
      <c r="L416" s="16">
        <f t="shared" si="135"/>
        <v>24911.340339033261</v>
      </c>
      <c r="M416" s="4">
        <f t="shared" si="124"/>
        <v>0</v>
      </c>
      <c r="N416" s="5">
        <f t="shared" si="125"/>
        <v>0.21475614669229881</v>
      </c>
      <c r="O416" s="6">
        <f t="shared" si="139"/>
        <v>1.5850318556538948E-5</v>
      </c>
      <c r="P416" s="15">
        <f t="shared" si="136"/>
        <v>546.67170904013767</v>
      </c>
      <c r="Q416" s="11">
        <f t="shared" si="126"/>
        <v>0</v>
      </c>
      <c r="R416" s="13">
        <f t="shared" si="140"/>
        <v>4.9047031148626648E-6</v>
      </c>
      <c r="S416" s="12">
        <f t="shared" si="127"/>
        <v>-6.4342104361609545E-2</v>
      </c>
      <c r="T416" s="9">
        <f t="shared" si="128"/>
        <v>1.532895331042023</v>
      </c>
      <c r="U416" s="9">
        <f>Aly_mass_rate/Aly_Area/'Hydraulic Gradient'!T416</f>
        <v>2.1440588395635185</v>
      </c>
      <c r="V416" s="5">
        <f t="shared" si="129"/>
        <v>-0.2995833034924556</v>
      </c>
      <c r="W416" s="10">
        <f t="shared" si="130"/>
        <v>2.1082820751525082</v>
      </c>
      <c r="X416" s="9"/>
    </row>
    <row r="417" spans="1:24" x14ac:dyDescent="0.3">
      <c r="A417" s="4">
        <f t="shared" si="131"/>
        <v>4140</v>
      </c>
      <c r="B417" s="5">
        <v>0</v>
      </c>
      <c r="C417" s="16">
        <f t="shared" si="132"/>
        <v>24911.117533274646</v>
      </c>
      <c r="D417" s="4">
        <f t="shared" si="121"/>
        <v>0</v>
      </c>
      <c r="E417" s="5">
        <f t="shared" si="133"/>
        <v>0.21478992036884523</v>
      </c>
      <c r="F417" s="6">
        <f t="shared" si="137"/>
        <v>1.8454899249742771E-5</v>
      </c>
      <c r="G417" s="15">
        <f t="shared" si="138"/>
        <v>551.64909829958344</v>
      </c>
      <c r="H417" s="11">
        <f t="shared" si="122"/>
        <v>9.6542355950833283E-2</v>
      </c>
      <c r="I417" s="12">
        <f t="shared" si="134"/>
        <v>3.7218807721040031E-5</v>
      </c>
      <c r="J417" s="7">
        <f t="shared" si="123"/>
        <v>1.5326537319680649</v>
      </c>
      <c r="K417" s="8">
        <f>ESI_mass_rate/ESI_Area/'Hydraulic Gradient'!J417</f>
        <v>2.1443968171636416</v>
      </c>
      <c r="L417" s="16">
        <f t="shared" si="135"/>
        <v>24911.125566553423</v>
      </c>
      <c r="M417" s="4">
        <f t="shared" si="124"/>
        <v>0</v>
      </c>
      <c r="N417" s="5">
        <f t="shared" si="125"/>
        <v>0.21475662974285886</v>
      </c>
      <c r="O417" s="6">
        <f t="shared" si="139"/>
        <v>1.5850096504753142E-5</v>
      </c>
      <c r="P417" s="15">
        <f t="shared" si="136"/>
        <v>546.73604506811569</v>
      </c>
      <c r="Q417" s="11">
        <f t="shared" si="126"/>
        <v>0</v>
      </c>
      <c r="R417" s="13">
        <f t="shared" si="140"/>
        <v>4.9045443544075236E-6</v>
      </c>
      <c r="S417" s="12">
        <f t="shared" si="127"/>
        <v>-6.4340932522295474E-2</v>
      </c>
      <c r="T417" s="9">
        <f t="shared" si="128"/>
        <v>1.5328918831675118</v>
      </c>
      <c r="U417" s="9">
        <f>Aly_mass_rate/Aly_Area/'Hydraulic Gradient'!T417</f>
        <v>2.1440636621122611</v>
      </c>
      <c r="V417" s="5">
        <f t="shared" si="129"/>
        <v>-0.29957717381143345</v>
      </c>
      <c r="W417" s="10">
        <f t="shared" si="130"/>
        <v>2.1083255232295643</v>
      </c>
      <c r="X417" s="9"/>
    </row>
    <row r="418" spans="1:24" x14ac:dyDescent="0.3">
      <c r="A418" s="4">
        <f t="shared" si="131"/>
        <v>4150</v>
      </c>
      <c r="B418" s="5">
        <v>0</v>
      </c>
      <c r="C418" s="16">
        <f t="shared" si="132"/>
        <v>24910.902724337328</v>
      </c>
      <c r="D418" s="4">
        <f t="shared" si="121"/>
        <v>0</v>
      </c>
      <c r="E418" s="5">
        <f t="shared" si="133"/>
        <v>0.21479048279250088</v>
      </c>
      <c r="F418" s="6">
        <f t="shared" si="137"/>
        <v>1.8454526201516598E-5</v>
      </c>
      <c r="G418" s="15">
        <f t="shared" si="138"/>
        <v>551.725107025537</v>
      </c>
      <c r="H418" s="11">
        <f t="shared" si="122"/>
        <v>9.6542861540441574E-2</v>
      </c>
      <c r="I418" s="12">
        <f t="shared" si="134"/>
        <v>3.7218055378260342E-5</v>
      </c>
      <c r="J418" s="7">
        <f t="shared" si="123"/>
        <v>1.5326497188431671</v>
      </c>
      <c r="K418" s="8">
        <f>ESI_mass_rate/ESI_Area/'Hydraulic Gradient'!J418</f>
        <v>2.1444024321010615</v>
      </c>
      <c r="L418" s="16">
        <f t="shared" si="135"/>
        <v>24910.910793590763</v>
      </c>
      <c r="M418" s="4">
        <f t="shared" si="124"/>
        <v>0</v>
      </c>
      <c r="N418" s="5">
        <f t="shared" si="125"/>
        <v>0.21475711278665213</v>
      </c>
      <c r="O418" s="6">
        <f t="shared" si="139"/>
        <v>1.5849874464643753E-5</v>
      </c>
      <c r="P418" s="15">
        <f t="shared" si="136"/>
        <v>546.80037992447728</v>
      </c>
      <c r="Q418" s="11">
        <f t="shared" si="126"/>
        <v>0</v>
      </c>
      <c r="R418" s="13">
        <f t="shared" si="140"/>
        <v>4.9043856050326516E-6</v>
      </c>
      <c r="S418" s="12">
        <f t="shared" si="127"/>
        <v>-6.4339760747166699E-2</v>
      </c>
      <c r="T418" s="9">
        <f t="shared" si="128"/>
        <v>1.5328884353568089</v>
      </c>
      <c r="U418" s="9">
        <f>Aly_mass_rate/Aly_Area/'Hydraulic Gradient'!T418</f>
        <v>2.1440684845934488</v>
      </c>
      <c r="V418" s="5">
        <f t="shared" si="129"/>
        <v>-0.29957104446697203</v>
      </c>
      <c r="W418" s="10">
        <f t="shared" si="130"/>
        <v>2.108368970710377</v>
      </c>
      <c r="X418" s="9"/>
    </row>
    <row r="419" spans="1:24" x14ac:dyDescent="0.3">
      <c r="A419" s="4">
        <f t="shared" si="131"/>
        <v>4160</v>
      </c>
      <c r="B419" s="5">
        <v>0</v>
      </c>
      <c r="C419" s="16">
        <f t="shared" si="132"/>
        <v>24910.68791483797</v>
      </c>
      <c r="D419" s="4">
        <f t="shared" si="121"/>
        <v>0</v>
      </c>
      <c r="E419" s="5">
        <f t="shared" si="133"/>
        <v>0.21479104520478842</v>
      </c>
      <c r="F419" s="6">
        <f t="shared" si="137"/>
        <v>1.8454153183941002E-5</v>
      </c>
      <c r="G419" s="15">
        <f t="shared" si="138"/>
        <v>551.80111384335476</v>
      </c>
      <c r="H419" s="11">
        <f t="shared" si="122"/>
        <v>9.6543367121154286E-2</v>
      </c>
      <c r="I419" s="12">
        <f t="shared" si="134"/>
        <v>3.7217303097295011E-5</v>
      </c>
      <c r="J419" s="7">
        <f t="shared" si="123"/>
        <v>1.5326457058203968</v>
      </c>
      <c r="K419" s="8">
        <f>ESI_mass_rate/ESI_Area/'Hydraulic Gradient'!J419</f>
        <v>2.1444080469249935</v>
      </c>
      <c r="L419" s="16">
        <f t="shared" si="135"/>
        <v>24910.696020145289</v>
      </c>
      <c r="M419" s="4">
        <f t="shared" si="124"/>
        <v>0</v>
      </c>
      <c r="N419" s="5">
        <f t="shared" si="125"/>
        <v>0.21475759582367884</v>
      </c>
      <c r="O419" s="6">
        <f t="shared" si="139"/>
        <v>1.5849652437670323E-5</v>
      </c>
      <c r="P419" s="15">
        <f t="shared" si="136"/>
        <v>546.86471360928658</v>
      </c>
      <c r="Q419" s="11">
        <f t="shared" si="126"/>
        <v>0</v>
      </c>
      <c r="R419" s="13">
        <f t="shared" si="140"/>
        <v>4.9042268671888059E-6</v>
      </c>
      <c r="S419" s="12">
        <f t="shared" si="127"/>
        <v>-6.4338589036217239E-2</v>
      </c>
      <c r="T419" s="9">
        <f t="shared" si="128"/>
        <v>1.5328849876099107</v>
      </c>
      <c r="U419" s="9">
        <f>Aly_mass_rate/Aly_Area/'Hydraulic Gradient'!T419</f>
        <v>2.1440733070070848</v>
      </c>
      <c r="V419" s="5">
        <f t="shared" si="129"/>
        <v>-0.29956491545904051</v>
      </c>
      <c r="W419" s="10">
        <f t="shared" si="130"/>
        <v>2.1084124175949799</v>
      </c>
      <c r="X419" s="9"/>
    </row>
    <row r="420" spans="1:24" x14ac:dyDescent="0.3">
      <c r="A420" s="4">
        <f t="shared" si="131"/>
        <v>4170</v>
      </c>
      <c r="B420" s="5">
        <v>0</v>
      </c>
      <c r="C420" s="16">
        <f t="shared" si="132"/>
        <v>24910.473104776585</v>
      </c>
      <c r="D420" s="4">
        <f t="shared" si="121"/>
        <v>0</v>
      </c>
      <c r="E420" s="5">
        <f t="shared" si="133"/>
        <v>0.21479160760570853</v>
      </c>
      <c r="F420" s="6">
        <f t="shared" si="137"/>
        <v>1.8453780192637337E-5</v>
      </c>
      <c r="G420" s="15">
        <f t="shared" si="138"/>
        <v>551.87711875318405</v>
      </c>
      <c r="H420" s="11">
        <f t="shared" si="122"/>
        <v>9.6543872692972085E-2</v>
      </c>
      <c r="I420" s="12">
        <f t="shared" si="134"/>
        <v>3.7216550869313439E-5</v>
      </c>
      <c r="J420" s="7">
        <f t="shared" si="123"/>
        <v>1.5326416928997464</v>
      </c>
      <c r="K420" s="8">
        <f>ESI_mass_rate/ESI_Area/'Hydraulic Gradient'!J420</f>
        <v>2.144413661635447</v>
      </c>
      <c r="L420" s="16">
        <f t="shared" si="135"/>
        <v>24910.481246217005</v>
      </c>
      <c r="M420" s="4">
        <f t="shared" si="124"/>
        <v>0</v>
      </c>
      <c r="N420" s="5">
        <f t="shared" si="125"/>
        <v>0.21475807885393927</v>
      </c>
      <c r="O420" s="6">
        <f t="shared" si="139"/>
        <v>1.5849430420913758E-5</v>
      </c>
      <c r="P420" s="15">
        <f t="shared" si="136"/>
        <v>546.92904612260895</v>
      </c>
      <c r="Q420" s="11">
        <f t="shared" si="126"/>
        <v>0</v>
      </c>
      <c r="R420" s="13">
        <f t="shared" si="140"/>
        <v>4.9040681399718864E-6</v>
      </c>
      <c r="S420" s="12">
        <f t="shared" si="127"/>
        <v>-6.4337417390530921E-2</v>
      </c>
      <c r="T420" s="9">
        <f t="shared" si="128"/>
        <v>1.5328815399268139</v>
      </c>
      <c r="U420" s="9">
        <f>Aly_mass_rate/Aly_Area/'Hydraulic Gradient'!T420</f>
        <v>2.1440781293531739</v>
      </c>
      <c r="V420" s="5">
        <f t="shared" si="129"/>
        <v>-0.29955878678760833</v>
      </c>
      <c r="W420" s="10">
        <f t="shared" si="130"/>
        <v>2.1084558638834077</v>
      </c>
      <c r="X420" s="9"/>
    </row>
    <row r="421" spans="1:24" x14ac:dyDescent="0.3">
      <c r="A421" s="4">
        <f t="shared" si="131"/>
        <v>4180</v>
      </c>
      <c r="B421" s="5">
        <v>0</v>
      </c>
      <c r="C421" s="16">
        <f t="shared" si="132"/>
        <v>24910.258294153184</v>
      </c>
      <c r="D421" s="4">
        <f t="shared" si="121"/>
        <v>0</v>
      </c>
      <c r="E421" s="5">
        <f t="shared" si="133"/>
        <v>0.21479216999526227</v>
      </c>
      <c r="F421" s="6">
        <f t="shared" si="137"/>
        <v>1.845340723198425E-5</v>
      </c>
      <c r="G421" s="15">
        <f t="shared" si="138"/>
        <v>551.9531217551671</v>
      </c>
      <c r="H421" s="11">
        <f t="shared" si="122"/>
        <v>9.6544378255895791E-2</v>
      </c>
      <c r="I421" s="12">
        <f t="shared" si="134"/>
        <v>3.7215798703146246E-5</v>
      </c>
      <c r="J421" s="7">
        <f t="shared" si="123"/>
        <v>1.5326376800812078</v>
      </c>
      <c r="K421" s="8">
        <f>ESI_mass_rate/ESI_Area/'Hydraulic Gradient'!J421</f>
        <v>2.1444192762324308</v>
      </c>
      <c r="L421" s="16">
        <f t="shared" si="135"/>
        <v>24910.26647180592</v>
      </c>
      <c r="M421" s="4">
        <f t="shared" si="124"/>
        <v>0</v>
      </c>
      <c r="N421" s="5">
        <f t="shared" si="125"/>
        <v>0.214758561877434</v>
      </c>
      <c r="O421" s="6">
        <f t="shared" si="139"/>
        <v>1.5849208420212251E-5</v>
      </c>
      <c r="P421" s="15">
        <f t="shared" si="136"/>
        <v>546.99337746450749</v>
      </c>
      <c r="Q421" s="11">
        <f t="shared" si="126"/>
        <v>0</v>
      </c>
      <c r="R421" s="13">
        <f t="shared" si="140"/>
        <v>4.9039094251874581E-6</v>
      </c>
      <c r="S421" s="12">
        <f t="shared" si="127"/>
        <v>-6.4336245807922091E-2</v>
      </c>
      <c r="T421" s="9">
        <f t="shared" si="128"/>
        <v>1.5328780923075149</v>
      </c>
      <c r="U421" s="9">
        <f>Aly_mass_rate/Aly_Area/'Hydraulic Gradient'!T421</f>
        <v>2.1440829516317192</v>
      </c>
      <c r="V421" s="5">
        <f t="shared" si="129"/>
        <v>-0.29955265845264434</v>
      </c>
      <c r="W421" s="10">
        <f t="shared" si="130"/>
        <v>2.1084993095756941</v>
      </c>
      <c r="X421" s="9"/>
    </row>
    <row r="422" spans="1:24" x14ac:dyDescent="0.3">
      <c r="A422" s="4">
        <f t="shared" si="131"/>
        <v>4190</v>
      </c>
      <c r="B422" s="5">
        <v>0</v>
      </c>
      <c r="C422" s="16">
        <f t="shared" si="132"/>
        <v>24910.043482967776</v>
      </c>
      <c r="D422" s="4">
        <f t="shared" si="121"/>
        <v>0</v>
      </c>
      <c r="E422" s="5">
        <f t="shared" si="133"/>
        <v>0.21479273237345051</v>
      </c>
      <c r="F422" s="6">
        <f t="shared" si="137"/>
        <v>1.8453034300522198E-5</v>
      </c>
      <c r="G422" s="15">
        <f t="shared" si="138"/>
        <v>552.02912284944784</v>
      </c>
      <c r="H422" s="11">
        <f t="shared" si="122"/>
        <v>9.6544883809926027E-2</v>
      </c>
      <c r="I422" s="12">
        <f t="shared" si="134"/>
        <v>3.7215046595849882E-5</v>
      </c>
      <c r="J422" s="7">
        <f t="shared" si="123"/>
        <v>1.5326336673647736</v>
      </c>
      <c r="K422" s="8">
        <f>ESI_mass_rate/ESI_Area/'Hydraulic Gradient'!J422</f>
        <v>2.1444248907159533</v>
      </c>
      <c r="L422" s="16">
        <f t="shared" si="135"/>
        <v>24910.05169691204</v>
      </c>
      <c r="M422" s="4">
        <f t="shared" si="124"/>
        <v>0</v>
      </c>
      <c r="N422" s="5">
        <f t="shared" si="125"/>
        <v>0.21475904489416323</v>
      </c>
      <c r="O422" s="6">
        <f t="shared" si="139"/>
        <v>1.5848986429727612E-5</v>
      </c>
      <c r="P422" s="15">
        <f t="shared" si="136"/>
        <v>547.05770763504734</v>
      </c>
      <c r="Q422" s="11">
        <f t="shared" si="126"/>
        <v>0</v>
      </c>
      <c r="R422" s="13">
        <f t="shared" si="140"/>
        <v>4.9037507210282213E-6</v>
      </c>
      <c r="S422" s="12">
        <f t="shared" si="127"/>
        <v>-6.4335074290564342E-2</v>
      </c>
      <c r="T422" s="9">
        <f t="shared" si="128"/>
        <v>1.5328746447520103</v>
      </c>
      <c r="U422" s="9">
        <f>Aly_mass_rate/Aly_Area/'Hydraulic Gradient'!T422</f>
        <v>2.1440877738427249</v>
      </c>
      <c r="V422" s="5">
        <f t="shared" si="129"/>
        <v>-0.29954653045411794</v>
      </c>
      <c r="W422" s="10">
        <f t="shared" si="130"/>
        <v>2.1085427546718725</v>
      </c>
      <c r="X422" s="9"/>
    </row>
    <row r="423" spans="1:24" x14ac:dyDescent="0.3">
      <c r="A423" s="4">
        <f t="shared" si="131"/>
        <v>4200</v>
      </c>
      <c r="B423" s="5">
        <v>0</v>
      </c>
      <c r="C423" s="16">
        <f t="shared" si="132"/>
        <v>24909.828671220374</v>
      </c>
      <c r="D423" s="4">
        <f t="shared" si="121"/>
        <v>0</v>
      </c>
      <c r="E423" s="5">
        <f t="shared" si="133"/>
        <v>0.21479329474027398</v>
      </c>
      <c r="F423" s="6">
        <f t="shared" si="137"/>
        <v>1.8452661396791622E-5</v>
      </c>
      <c r="G423" s="15">
        <f t="shared" si="138"/>
        <v>552.10512203617191</v>
      </c>
      <c r="H423" s="11">
        <f t="shared" si="122"/>
        <v>9.6545389355063502E-2</v>
      </c>
      <c r="I423" s="12">
        <f t="shared" si="134"/>
        <v>3.7214294544480812E-5</v>
      </c>
      <c r="J423" s="7">
        <f t="shared" si="123"/>
        <v>1.5326296547504361</v>
      </c>
      <c r="K423" s="8">
        <f>ESI_mass_rate/ESI_Area/'Hydraulic Gradient'!J423</f>
        <v>2.1444305050860235</v>
      </c>
      <c r="L423" s="16">
        <f t="shared" si="135"/>
        <v>24909.83692153537</v>
      </c>
      <c r="M423" s="4">
        <f t="shared" si="124"/>
        <v>0</v>
      </c>
      <c r="N423" s="5">
        <f t="shared" si="125"/>
        <v>0.2147595279041275</v>
      </c>
      <c r="O423" s="6">
        <f t="shared" si="139"/>
        <v>1.5848764452378933E-5</v>
      </c>
      <c r="P423" s="15">
        <f t="shared" si="136"/>
        <v>547.12203663429261</v>
      </c>
      <c r="Q423" s="11">
        <f t="shared" si="126"/>
        <v>0</v>
      </c>
      <c r="R423" s="13">
        <f t="shared" si="140"/>
        <v>4.9035920283965065E-6</v>
      </c>
      <c r="S423" s="12">
        <f t="shared" si="127"/>
        <v>-6.4333902837361928E-2</v>
      </c>
      <c r="T423" s="9">
        <f t="shared" si="128"/>
        <v>1.5328711972602962</v>
      </c>
      <c r="U423" s="9">
        <f>Aly_mass_rate/Aly_Area/'Hydraulic Gradient'!T423</f>
        <v>2.1440925959861952</v>
      </c>
      <c r="V423" s="5">
        <f t="shared" si="129"/>
        <v>-0.29954040279199845</v>
      </c>
      <c r="W423" s="10">
        <f t="shared" si="130"/>
        <v>2.1085861991719774</v>
      </c>
      <c r="X423" s="9"/>
    </row>
    <row r="424" spans="1:24" x14ac:dyDescent="0.3">
      <c r="A424" s="4">
        <f t="shared" si="131"/>
        <v>4210</v>
      </c>
      <c r="B424" s="5">
        <v>0</v>
      </c>
      <c r="C424" s="16">
        <f t="shared" si="132"/>
        <v>24909.613858910991</v>
      </c>
      <c r="D424" s="4">
        <f t="shared" si="121"/>
        <v>0</v>
      </c>
      <c r="E424" s="5">
        <f t="shared" si="133"/>
        <v>0.21479385709573376</v>
      </c>
      <c r="F424" s="6">
        <f t="shared" si="137"/>
        <v>1.8452288522252072E-5</v>
      </c>
      <c r="G424" s="15">
        <f t="shared" si="138"/>
        <v>552.18111931548322</v>
      </c>
      <c r="H424" s="11">
        <f t="shared" si="122"/>
        <v>9.6545894891308978E-2</v>
      </c>
      <c r="I424" s="12">
        <f t="shared" si="134"/>
        <v>3.721354255198258E-5</v>
      </c>
      <c r="J424" s="7">
        <f t="shared" si="123"/>
        <v>1.5326256422381874</v>
      </c>
      <c r="K424" s="8">
        <f>ESI_mass_rate/ESI_Area/'Hydraulic Gradient'!J424</f>
        <v>2.1444361193426502</v>
      </c>
      <c r="L424" s="16">
        <f t="shared" si="135"/>
        <v>24909.622145675923</v>
      </c>
      <c r="M424" s="4">
        <f t="shared" si="124"/>
        <v>0</v>
      </c>
      <c r="N424" s="5">
        <f t="shared" si="125"/>
        <v>0.21476001090732721</v>
      </c>
      <c r="O424" s="6">
        <f t="shared" si="139"/>
        <v>1.584854248962577E-5</v>
      </c>
      <c r="P424" s="15">
        <f t="shared" si="136"/>
        <v>547.18636446230641</v>
      </c>
      <c r="Q424" s="11">
        <f t="shared" si="126"/>
        <v>0</v>
      </c>
      <c r="R424" s="13">
        <f t="shared" si="140"/>
        <v>4.9034333477430108E-6</v>
      </c>
      <c r="S424" s="12">
        <f t="shared" si="127"/>
        <v>-6.4332731447219141E-2</v>
      </c>
      <c r="T424" s="9">
        <f t="shared" si="128"/>
        <v>1.5328677498323695</v>
      </c>
      <c r="U424" s="9">
        <f>Aly_mass_rate/Aly_Area/'Hydraulic Gradient'!T424</f>
        <v>2.1440974180621333</v>
      </c>
      <c r="V424" s="5">
        <f t="shared" si="129"/>
        <v>-0.29953427546625505</v>
      </c>
      <c r="W424" s="10">
        <f t="shared" si="130"/>
        <v>2.1086296430760436</v>
      </c>
      <c r="X424" s="9"/>
    </row>
    <row r="425" spans="1:24" x14ac:dyDescent="0.3">
      <c r="A425" s="4">
        <f t="shared" si="131"/>
        <v>4220</v>
      </c>
      <c r="B425" s="5">
        <v>0</v>
      </c>
      <c r="C425" s="16">
        <f t="shared" si="132"/>
        <v>24909.399046039634</v>
      </c>
      <c r="D425" s="4">
        <f t="shared" si="121"/>
        <v>0</v>
      </c>
      <c r="E425" s="5">
        <f t="shared" si="133"/>
        <v>0.21479441943983058</v>
      </c>
      <c r="F425" s="6">
        <f t="shared" si="137"/>
        <v>1.8451915676903557E-5</v>
      </c>
      <c r="G425" s="15">
        <f t="shared" si="138"/>
        <v>552.25711468752559</v>
      </c>
      <c r="H425" s="11">
        <f t="shared" si="122"/>
        <v>9.654640041866315E-2</v>
      </c>
      <c r="I425" s="12">
        <f t="shared" si="134"/>
        <v>3.7212790618355183E-5</v>
      </c>
      <c r="J425" s="7">
        <f t="shared" si="123"/>
        <v>1.53262162982802</v>
      </c>
      <c r="K425" s="8">
        <f>ESI_mass_rate/ESI_Area/'Hydraulic Gradient'!J425</f>
        <v>2.1444417334858419</v>
      </c>
      <c r="L425" s="16">
        <f t="shared" si="135"/>
        <v>24909.407369333698</v>
      </c>
      <c r="M425" s="4">
        <f t="shared" si="124"/>
        <v>0</v>
      </c>
      <c r="N425" s="5">
        <f t="shared" si="125"/>
        <v>0.21476049390376259</v>
      </c>
      <c r="O425" s="6">
        <f t="shared" si="139"/>
        <v>1.5848320537089467E-5</v>
      </c>
      <c r="P425" s="15">
        <f t="shared" si="136"/>
        <v>547.25069111915514</v>
      </c>
      <c r="Q425" s="11">
        <f t="shared" si="126"/>
        <v>0</v>
      </c>
      <c r="R425" s="13">
        <f t="shared" si="140"/>
        <v>4.9032746777121214E-6</v>
      </c>
      <c r="S425" s="12">
        <f t="shared" si="127"/>
        <v>-6.4331560123399065E-2</v>
      </c>
      <c r="T425" s="9">
        <f t="shared" si="128"/>
        <v>1.5328643024682265</v>
      </c>
      <c r="U425" s="9">
        <f>Aly_mass_rate/Aly_Area/'Hydraulic Gradient'!T425</f>
        <v>2.1441022400705436</v>
      </c>
      <c r="V425" s="5">
        <f t="shared" si="129"/>
        <v>-0.29952814847685677</v>
      </c>
      <c r="W425" s="10">
        <f t="shared" si="130"/>
        <v>2.1086730863841039</v>
      </c>
      <c r="X425" s="9"/>
    </row>
    <row r="426" spans="1:24" x14ac:dyDescent="0.3">
      <c r="A426" s="4">
        <f t="shared" si="131"/>
        <v>4230</v>
      </c>
      <c r="B426" s="5">
        <v>0</v>
      </c>
      <c r="C426" s="16">
        <f t="shared" si="132"/>
        <v>24909.18423260632</v>
      </c>
      <c r="D426" s="4">
        <f t="shared" si="121"/>
        <v>0</v>
      </c>
      <c r="E426" s="5">
        <f t="shared" si="133"/>
        <v>0.21479498177256534</v>
      </c>
      <c r="F426" s="6">
        <f t="shared" si="137"/>
        <v>1.8451542859286518E-5</v>
      </c>
      <c r="G426" s="15">
        <f t="shared" si="138"/>
        <v>552.33310815244442</v>
      </c>
      <c r="H426" s="11">
        <f t="shared" si="122"/>
        <v>9.6546905937126712E-2</v>
      </c>
      <c r="I426" s="12">
        <f t="shared" si="134"/>
        <v>3.7212038740655075E-5</v>
      </c>
      <c r="J426" s="7">
        <f t="shared" si="123"/>
        <v>1.532617617519926</v>
      </c>
      <c r="K426" s="8">
        <f>ESI_mass_rate/ESI_Area/'Hydraulic Gradient'!J426</f>
        <v>2.1444473475156078</v>
      </c>
      <c r="L426" s="16">
        <f t="shared" si="135"/>
        <v>24909.192592508705</v>
      </c>
      <c r="M426" s="4">
        <f t="shared" si="124"/>
        <v>0</v>
      </c>
      <c r="N426" s="5">
        <f t="shared" si="125"/>
        <v>0.21476097689343424</v>
      </c>
      <c r="O426" s="6">
        <f t="shared" si="139"/>
        <v>1.584809859914868E-5</v>
      </c>
      <c r="P426" s="15">
        <f t="shared" si="136"/>
        <v>547.31501660490164</v>
      </c>
      <c r="Q426" s="11">
        <f t="shared" si="126"/>
        <v>0</v>
      </c>
      <c r="R426" s="13">
        <f t="shared" si="140"/>
        <v>4.9031160196576807E-6</v>
      </c>
      <c r="S426" s="12">
        <f t="shared" si="127"/>
        <v>-6.4330388862626639E-2</v>
      </c>
      <c r="T426" s="9">
        <f t="shared" si="128"/>
        <v>1.532860855167864</v>
      </c>
      <c r="U426" s="9">
        <f>Aly_mass_rate/Aly_Area/'Hydraulic Gradient'!T426</f>
        <v>2.1441070620114293</v>
      </c>
      <c r="V426" s="5">
        <f t="shared" si="129"/>
        <v>-0.29952202182377308</v>
      </c>
      <c r="W426" s="10">
        <f t="shared" si="130"/>
        <v>2.1087165290961929</v>
      </c>
      <c r="X426" s="9"/>
    </row>
    <row r="427" spans="1:24" x14ac:dyDescent="0.3">
      <c r="A427" s="4">
        <f t="shared" si="131"/>
        <v>4240</v>
      </c>
      <c r="B427" s="5">
        <v>0</v>
      </c>
      <c r="C427" s="16">
        <f t="shared" si="132"/>
        <v>24908.969418611057</v>
      </c>
      <c r="D427" s="4">
        <f t="shared" si="121"/>
        <v>0</v>
      </c>
      <c r="E427" s="5">
        <f t="shared" si="133"/>
        <v>0.21479554409393892</v>
      </c>
      <c r="F427" s="6">
        <f t="shared" si="137"/>
        <v>1.8451170072320061E-5</v>
      </c>
      <c r="G427" s="15">
        <f t="shared" si="138"/>
        <v>552.40909971038207</v>
      </c>
      <c r="H427" s="11">
        <f t="shared" si="122"/>
        <v>9.6547411446700357E-2</v>
      </c>
      <c r="I427" s="12">
        <f t="shared" si="134"/>
        <v>3.7211286924769351E-5</v>
      </c>
      <c r="J427" s="7">
        <f t="shared" si="123"/>
        <v>1.5326136053138975</v>
      </c>
      <c r="K427" s="8">
        <f>ESI_mass_rate/ESI_Area/'Hydraulic Gradient'!J427</f>
        <v>2.144452961431957</v>
      </c>
      <c r="L427" s="16">
        <f t="shared" si="135"/>
        <v>24908.977815200953</v>
      </c>
      <c r="M427" s="4">
        <f t="shared" si="124"/>
        <v>0</v>
      </c>
      <c r="N427" s="5">
        <f t="shared" si="125"/>
        <v>0.21476145987634229</v>
      </c>
      <c r="O427" s="6">
        <f t="shared" si="139"/>
        <v>1.5847876671424751E-5</v>
      </c>
      <c r="P427" s="15">
        <f t="shared" si="136"/>
        <v>547.37934091961029</v>
      </c>
      <c r="Q427" s="11">
        <f t="shared" si="126"/>
        <v>0</v>
      </c>
      <c r="R427" s="13">
        <f t="shared" si="140"/>
        <v>4.9029573722241311E-6</v>
      </c>
      <c r="S427" s="12">
        <f t="shared" si="127"/>
        <v>-6.4329217665985552E-2</v>
      </c>
      <c r="T427" s="9">
        <f t="shared" si="128"/>
        <v>1.5328574079312782</v>
      </c>
      <c r="U427" s="9">
        <f>Aly_mass_rate/Aly_Area/'Hydraulic Gradient'!T427</f>
        <v>2.1441118838847943</v>
      </c>
      <c r="V427" s="5">
        <f t="shared" si="129"/>
        <v>-0.29951589550697305</v>
      </c>
      <c r="W427" s="10">
        <f t="shared" si="130"/>
        <v>2.1087599712123444</v>
      </c>
      <c r="X427" s="9"/>
    </row>
    <row r="428" spans="1:24" x14ac:dyDescent="0.3">
      <c r="A428" s="4">
        <f t="shared" si="131"/>
        <v>4250</v>
      </c>
      <c r="B428" s="5">
        <v>0</v>
      </c>
      <c r="C428" s="16">
        <f t="shared" si="132"/>
        <v>24908.754604053855</v>
      </c>
      <c r="D428" s="4">
        <f t="shared" si="121"/>
        <v>0</v>
      </c>
      <c r="E428" s="5">
        <f t="shared" si="133"/>
        <v>0.21479610640395236</v>
      </c>
      <c r="F428" s="6">
        <f t="shared" si="137"/>
        <v>1.8450797314544636E-5</v>
      </c>
      <c r="G428" s="15">
        <f t="shared" si="138"/>
        <v>552.4850893614821</v>
      </c>
      <c r="H428" s="11">
        <f t="shared" si="122"/>
        <v>9.6547916947384876E-2</v>
      </c>
      <c r="I428" s="12">
        <f t="shared" si="134"/>
        <v>3.7210535167754456E-5</v>
      </c>
      <c r="J428" s="7">
        <f t="shared" si="123"/>
        <v>1.5326095932099271</v>
      </c>
      <c r="K428" s="8">
        <f>ESI_mass_rate/ESI_Area/'Hydraulic Gradient'!J428</f>
        <v>2.1444585752348972</v>
      </c>
      <c r="L428" s="16">
        <f t="shared" si="135"/>
        <v>24908.763037410445</v>
      </c>
      <c r="M428" s="4">
        <f t="shared" si="124"/>
        <v>0</v>
      </c>
      <c r="N428" s="5">
        <f t="shared" si="125"/>
        <v>0.21476194285248723</v>
      </c>
      <c r="O428" s="6">
        <f t="shared" si="139"/>
        <v>1.5847654756836791E-5</v>
      </c>
      <c r="P428" s="15">
        <f t="shared" si="136"/>
        <v>547.44366406334609</v>
      </c>
      <c r="Q428" s="11">
        <f t="shared" si="126"/>
        <v>0</v>
      </c>
      <c r="R428" s="13">
        <f t="shared" si="140"/>
        <v>4.9027987363137202E-6</v>
      </c>
      <c r="S428" s="12">
        <f t="shared" si="127"/>
        <v>-6.4328046534559452E-2</v>
      </c>
      <c r="T428" s="9">
        <f t="shared" si="128"/>
        <v>1.5328539607584657</v>
      </c>
      <c r="U428" s="9">
        <f>Aly_mass_rate/Aly_Area/'Hydraulic Gradient'!T428</f>
        <v>2.1441167056906432</v>
      </c>
      <c r="V428" s="5">
        <f t="shared" si="129"/>
        <v>-0.299509769526426</v>
      </c>
      <c r="W428" s="10">
        <f t="shared" si="130"/>
        <v>2.1088034127325921</v>
      </c>
      <c r="X428" s="9"/>
    </row>
    <row r="429" spans="1:24" x14ac:dyDescent="0.3">
      <c r="A429" s="4">
        <f t="shared" si="131"/>
        <v>4260</v>
      </c>
      <c r="B429" s="5">
        <v>0</v>
      </c>
      <c r="C429" s="16">
        <f t="shared" si="132"/>
        <v>24908.539788934726</v>
      </c>
      <c r="D429" s="4">
        <f t="shared" si="121"/>
        <v>0</v>
      </c>
      <c r="E429" s="5">
        <f t="shared" si="133"/>
        <v>0.21479666870260633</v>
      </c>
      <c r="F429" s="6">
        <f t="shared" si="137"/>
        <v>1.8450424583041137E-5</v>
      </c>
      <c r="G429" s="15">
        <f t="shared" si="138"/>
        <v>552.56107710589163</v>
      </c>
      <c r="H429" s="11">
        <f t="shared" si="122"/>
        <v>9.6548422439180909E-2</v>
      </c>
      <c r="I429" s="12">
        <f t="shared" si="134"/>
        <v>3.7209783463723302E-5</v>
      </c>
      <c r="J429" s="7">
        <f t="shared" si="123"/>
        <v>1.5326055812080071</v>
      </c>
      <c r="K429" s="8">
        <f>ESI_mass_rate/ESI_Area/'Hydraulic Gradient'!J429</f>
        <v>2.144464188924438</v>
      </c>
      <c r="L429" s="16">
        <f t="shared" si="135"/>
        <v>24908.548259137191</v>
      </c>
      <c r="M429" s="4">
        <f t="shared" si="124"/>
        <v>0</v>
      </c>
      <c r="N429" s="5">
        <f t="shared" si="125"/>
        <v>0.21476242582186955</v>
      </c>
      <c r="O429" s="6">
        <f t="shared" si="139"/>
        <v>1.5847432856844338E-5</v>
      </c>
      <c r="P429" s="15">
        <f t="shared" si="136"/>
        <v>547.50798603617216</v>
      </c>
      <c r="Q429" s="11">
        <f t="shared" si="126"/>
        <v>0</v>
      </c>
      <c r="R429" s="13">
        <f t="shared" si="140"/>
        <v>4.9026401123771017E-6</v>
      </c>
      <c r="S429" s="12">
        <f t="shared" si="127"/>
        <v>-6.4326875466163141E-2</v>
      </c>
      <c r="T429" s="9">
        <f t="shared" si="128"/>
        <v>1.532850513649423</v>
      </c>
      <c r="U429" s="9">
        <f>Aly_mass_rate/Aly_Area/'Hydraulic Gradient'!T429</f>
        <v>2.1441215274289789</v>
      </c>
      <c r="V429" s="5">
        <f t="shared" si="129"/>
        <v>-0.29950364388210127</v>
      </c>
      <c r="W429" s="10">
        <f t="shared" si="130"/>
        <v>2.1088468536569707</v>
      </c>
      <c r="X429" s="9"/>
    </row>
    <row r="430" spans="1:24" x14ac:dyDescent="0.3">
      <c r="A430" s="4">
        <f t="shared" si="131"/>
        <v>4270</v>
      </c>
      <c r="B430" s="5">
        <v>0</v>
      </c>
      <c r="C430" s="16">
        <f t="shared" si="132"/>
        <v>24908.324973253682</v>
      </c>
      <c r="D430" s="4">
        <f t="shared" si="121"/>
        <v>0</v>
      </c>
      <c r="E430" s="5">
        <f t="shared" si="133"/>
        <v>0.21479723098990175</v>
      </c>
      <c r="F430" s="6">
        <f t="shared" si="137"/>
        <v>1.8450051882188217E-5</v>
      </c>
      <c r="G430" s="15">
        <f t="shared" si="138"/>
        <v>552.63706294375288</v>
      </c>
      <c r="H430" s="11">
        <f t="shared" si="122"/>
        <v>9.6548927922089162E-2</v>
      </c>
      <c r="I430" s="12">
        <f t="shared" si="134"/>
        <v>3.7209031821506546E-5</v>
      </c>
      <c r="J430" s="7">
        <f t="shared" si="123"/>
        <v>1.5326015693081296</v>
      </c>
      <c r="K430" s="8">
        <f>ESI_mass_rate/ESI_Area/'Hydraulic Gradient'!J430</f>
        <v>2.1444698025005877</v>
      </c>
      <c r="L430" s="16">
        <f t="shared" si="135"/>
        <v>24908.333480381196</v>
      </c>
      <c r="M430" s="4">
        <f t="shared" si="124"/>
        <v>0</v>
      </c>
      <c r="N430" s="5">
        <f t="shared" si="125"/>
        <v>0.2147629087844895</v>
      </c>
      <c r="O430" s="6">
        <f t="shared" si="139"/>
        <v>1.5847210967068751E-5</v>
      </c>
      <c r="P430" s="15">
        <f t="shared" si="136"/>
        <v>547.57230683815362</v>
      </c>
      <c r="Q430" s="11">
        <f t="shared" si="126"/>
        <v>0</v>
      </c>
      <c r="R430" s="13">
        <f t="shared" si="140"/>
        <v>4.9024814990587917E-6</v>
      </c>
      <c r="S430" s="12">
        <f t="shared" si="127"/>
        <v>-6.4325704462969757E-2</v>
      </c>
      <c r="T430" s="9">
        <f t="shared" si="128"/>
        <v>1.5328470666041467</v>
      </c>
      <c r="U430" s="9">
        <f>Aly_mass_rate/Aly_Area/'Hydraulic Gradient'!T430</f>
        <v>2.1441263490998055</v>
      </c>
      <c r="V430" s="5">
        <f t="shared" si="129"/>
        <v>-0.29949751857396789</v>
      </c>
      <c r="W430" s="10">
        <f t="shared" si="130"/>
        <v>2.1088902939855134</v>
      </c>
      <c r="X430" s="9"/>
    </row>
    <row r="431" spans="1:24" x14ac:dyDescent="0.3">
      <c r="A431" s="4">
        <f t="shared" si="131"/>
        <v>4280</v>
      </c>
      <c r="B431" s="5">
        <v>0</v>
      </c>
      <c r="C431" s="16">
        <f t="shared" si="132"/>
        <v>24908.110157010738</v>
      </c>
      <c r="D431" s="4">
        <f t="shared" si="121"/>
        <v>0</v>
      </c>
      <c r="E431" s="5">
        <f t="shared" si="133"/>
        <v>0.21479779326583956</v>
      </c>
      <c r="F431" s="6">
        <f t="shared" si="137"/>
        <v>1.8449679209066776E-5</v>
      </c>
      <c r="G431" s="15">
        <f t="shared" si="138"/>
        <v>552.71304687521126</v>
      </c>
      <c r="H431" s="11">
        <f t="shared" si="122"/>
        <v>9.6549433396110343E-2</v>
      </c>
      <c r="I431" s="12">
        <f t="shared" si="134"/>
        <v>3.7208280235217071E-5</v>
      </c>
      <c r="J431" s="7">
        <f t="shared" si="123"/>
        <v>1.5325975575102868</v>
      </c>
      <c r="K431" s="8">
        <f>ESI_mass_rate/ESI_Area/'Hydraulic Gradient'!J431</f>
        <v>2.1444754159633561</v>
      </c>
      <c r="L431" s="16">
        <f t="shared" si="135"/>
        <v>24908.118701142466</v>
      </c>
      <c r="M431" s="4">
        <f t="shared" si="124"/>
        <v>0</v>
      </c>
      <c r="N431" s="5">
        <f t="shared" si="125"/>
        <v>0.21476339174034753</v>
      </c>
      <c r="O431" s="6">
        <f t="shared" si="139"/>
        <v>1.5846989090429125E-5</v>
      </c>
      <c r="P431" s="15">
        <f t="shared" si="136"/>
        <v>547.63662646935461</v>
      </c>
      <c r="Q431" s="11">
        <f t="shared" si="126"/>
        <v>0</v>
      </c>
      <c r="R431" s="13">
        <f t="shared" si="140"/>
        <v>4.9023228972609886E-6</v>
      </c>
      <c r="S431" s="12">
        <f t="shared" si="127"/>
        <v>-6.4324533523883759E-2</v>
      </c>
      <c r="T431" s="9">
        <f t="shared" si="128"/>
        <v>1.5328436196226332</v>
      </c>
      <c r="U431" s="9">
        <f>Aly_mass_rate/Aly_Area/'Hydraulic Gradient'!T431</f>
        <v>2.1441311707031274</v>
      </c>
      <c r="V431" s="5">
        <f t="shared" si="129"/>
        <v>-0.29949139360199523</v>
      </c>
      <c r="W431" s="10">
        <f t="shared" si="130"/>
        <v>2.1089337337182545</v>
      </c>
      <c r="X431" s="9"/>
    </row>
    <row r="432" spans="1:24" x14ac:dyDescent="0.3">
      <c r="A432" s="4">
        <f t="shared" si="131"/>
        <v>4290</v>
      </c>
      <c r="B432" s="5">
        <v>0</v>
      </c>
      <c r="C432" s="16">
        <f t="shared" si="132"/>
        <v>24907.895340205901</v>
      </c>
      <c r="D432" s="4">
        <f t="shared" si="121"/>
        <v>0</v>
      </c>
      <c r="E432" s="5">
        <f t="shared" si="133"/>
        <v>0.2147983555304207</v>
      </c>
      <c r="F432" s="6">
        <f t="shared" si="137"/>
        <v>1.8449306568055469E-5</v>
      </c>
      <c r="G432" s="15">
        <f t="shared" si="138"/>
        <v>552.78902890040717</v>
      </c>
      <c r="H432" s="11">
        <f t="shared" si="122"/>
        <v>9.6549938861245271E-2</v>
      </c>
      <c r="I432" s="12">
        <f t="shared" si="134"/>
        <v>3.7207528713685522E-5</v>
      </c>
      <c r="J432" s="7">
        <f t="shared" si="123"/>
        <v>1.5325935458144713</v>
      </c>
      <c r="K432" s="8">
        <f>ESI_mass_rate/ESI_Area/'Hydraulic Gradient'!J432</f>
        <v>2.1444810293127508</v>
      </c>
      <c r="L432" s="16">
        <f t="shared" si="135"/>
        <v>24907.90392142101</v>
      </c>
      <c r="M432" s="4">
        <f t="shared" si="124"/>
        <v>0</v>
      </c>
      <c r="N432" s="5">
        <f t="shared" si="125"/>
        <v>0.21476387468944402</v>
      </c>
      <c r="O432" s="6">
        <f t="shared" si="139"/>
        <v>1.5846767228385014E-5</v>
      </c>
      <c r="P432" s="15">
        <f t="shared" si="136"/>
        <v>547.70094492983924</v>
      </c>
      <c r="Q432" s="11">
        <f t="shared" si="126"/>
        <v>0</v>
      </c>
      <c r="R432" s="13">
        <f t="shared" si="140"/>
        <v>4.9021643074343209E-6</v>
      </c>
      <c r="S432" s="12">
        <f t="shared" si="127"/>
        <v>-6.4323362648899152E-2</v>
      </c>
      <c r="T432" s="9">
        <f t="shared" si="128"/>
        <v>1.532840172704879</v>
      </c>
      <c r="U432" s="9">
        <f>Aly_mass_rate/Aly_Area/'Hydraulic Gradient'!T432</f>
        <v>2.1441359922389478</v>
      </c>
      <c r="V432" s="5">
        <f t="shared" si="129"/>
        <v>-0.29948526896615257</v>
      </c>
      <c r="W432" s="10">
        <f t="shared" si="130"/>
        <v>2.1089771728552282</v>
      </c>
      <c r="X432" s="9"/>
    </row>
    <row r="433" spans="1:24" x14ac:dyDescent="0.3">
      <c r="A433" s="4">
        <f t="shared" si="131"/>
        <v>4300</v>
      </c>
      <c r="B433" s="5">
        <v>0</v>
      </c>
      <c r="C433" s="16">
        <f t="shared" si="132"/>
        <v>24907.680522839186</v>
      </c>
      <c r="D433" s="4">
        <f t="shared" si="121"/>
        <v>0</v>
      </c>
      <c r="E433" s="5">
        <f t="shared" si="133"/>
        <v>0.2147989177836459</v>
      </c>
      <c r="F433" s="6">
        <f t="shared" si="137"/>
        <v>1.844893395185654E-5</v>
      </c>
      <c r="G433" s="15">
        <f t="shared" si="138"/>
        <v>552.86500901948898</v>
      </c>
      <c r="H433" s="11">
        <f t="shared" si="122"/>
        <v>9.6550444317494516E-2</v>
      </c>
      <c r="I433" s="12">
        <f t="shared" si="134"/>
        <v>3.7206777242194172E-5</v>
      </c>
      <c r="J433" s="7">
        <f t="shared" si="123"/>
        <v>1.5325895342206752</v>
      </c>
      <c r="K433" s="8">
        <f>ESI_mass_rate/ESI_Area/'Hydraulic Gradient'!J433</f>
        <v>2.144486642548781</v>
      </c>
      <c r="L433" s="16">
        <f t="shared" si="135"/>
        <v>24907.689141216833</v>
      </c>
      <c r="M433" s="4">
        <f t="shared" si="124"/>
        <v>0</v>
      </c>
      <c r="N433" s="5">
        <f t="shared" si="125"/>
        <v>0.21476435763177926</v>
      </c>
      <c r="O433" s="6">
        <f t="shared" si="139"/>
        <v>1.5846545376557765E-5</v>
      </c>
      <c r="P433" s="15">
        <f t="shared" si="136"/>
        <v>547.76526221967151</v>
      </c>
      <c r="Q433" s="11">
        <f t="shared" si="126"/>
        <v>0</v>
      </c>
      <c r="R433" s="13">
        <f t="shared" si="140"/>
        <v>4.9020057282233798E-6</v>
      </c>
      <c r="S433" s="12">
        <f t="shared" si="127"/>
        <v>-6.432219183800994E-2</v>
      </c>
      <c r="T433" s="9">
        <f t="shared" si="128"/>
        <v>1.5328367258508806</v>
      </c>
      <c r="U433" s="9">
        <f>Aly_mass_rate/Aly_Area/'Hydraulic Gradient'!T433</f>
        <v>2.1441408137072706</v>
      </c>
      <c r="V433" s="5">
        <f t="shared" si="129"/>
        <v>-0.29947914466640907</v>
      </c>
      <c r="W433" s="10">
        <f t="shared" si="130"/>
        <v>2.1090206113964687</v>
      </c>
      <c r="X433" s="9"/>
    </row>
    <row r="434" spans="1:24" x14ac:dyDescent="0.3">
      <c r="A434" s="4">
        <f t="shared" si="131"/>
        <v>4310</v>
      </c>
      <c r="B434" s="5">
        <v>0</v>
      </c>
      <c r="C434" s="16">
        <f t="shared" si="132"/>
        <v>24907.465704910599</v>
      </c>
      <c r="D434" s="4">
        <f t="shared" si="121"/>
        <v>0</v>
      </c>
      <c r="E434" s="5">
        <f t="shared" si="133"/>
        <v>0.2147994800255161</v>
      </c>
      <c r="F434" s="6">
        <f t="shared" si="137"/>
        <v>1.8448561366308185E-5</v>
      </c>
      <c r="G434" s="15">
        <f t="shared" si="138"/>
        <v>552.94098723259901</v>
      </c>
      <c r="H434" s="11">
        <f t="shared" si="122"/>
        <v>9.6550949764858854E-2</v>
      </c>
      <c r="I434" s="12">
        <f t="shared" si="134"/>
        <v>3.7206025832517206E-5</v>
      </c>
      <c r="J434" s="7">
        <f t="shared" si="123"/>
        <v>1.5325855227288909</v>
      </c>
      <c r="K434" s="8">
        <f>ESI_mass_rate/ESI_Area/'Hydraulic Gradient'!J434</f>
        <v>2.1444922556714552</v>
      </c>
      <c r="L434" s="16">
        <f t="shared" si="135"/>
        <v>24907.474360529945</v>
      </c>
      <c r="M434" s="4">
        <f t="shared" si="124"/>
        <v>0</v>
      </c>
      <c r="N434" s="5">
        <f t="shared" si="125"/>
        <v>0.21476484056735376</v>
      </c>
      <c r="O434" s="6">
        <f t="shared" si="139"/>
        <v>1.5846323537866481E-5</v>
      </c>
      <c r="P434" s="15">
        <f t="shared" si="136"/>
        <v>547.82957833891555</v>
      </c>
      <c r="Q434" s="11">
        <f t="shared" si="126"/>
        <v>0</v>
      </c>
      <c r="R434" s="13">
        <f t="shared" si="140"/>
        <v>4.9018471605303148E-6</v>
      </c>
      <c r="S434" s="12">
        <f t="shared" si="127"/>
        <v>-6.4321021091210143E-2</v>
      </c>
      <c r="T434" s="9">
        <f t="shared" si="128"/>
        <v>1.5328332790606345</v>
      </c>
      <c r="U434" s="9">
        <f>Aly_mass_rate/Aly_Area/'Hydraulic Gradient'!T434</f>
        <v>2.1441456351080999</v>
      </c>
      <c r="V434" s="5">
        <f t="shared" si="129"/>
        <v>-0.29947302070273402</v>
      </c>
      <c r="W434" s="10">
        <f t="shared" si="130"/>
        <v>2.1090640493420088</v>
      </c>
      <c r="X434" s="9"/>
    </row>
    <row r="435" spans="1:24" x14ac:dyDescent="0.3">
      <c r="A435" s="4">
        <f t="shared" si="131"/>
        <v>4320</v>
      </c>
      <c r="B435" s="5">
        <v>0</v>
      </c>
      <c r="C435" s="16">
        <f t="shared" si="132"/>
        <v>24907.250886420152</v>
      </c>
      <c r="D435" s="4">
        <f t="shared" si="121"/>
        <v>0</v>
      </c>
      <c r="E435" s="5">
        <f t="shared" si="133"/>
        <v>0.21480004225603219</v>
      </c>
      <c r="F435" s="6">
        <f t="shared" si="137"/>
        <v>1.8448188808491316E-5</v>
      </c>
      <c r="G435" s="15">
        <f t="shared" si="138"/>
        <v>553.01696353988245</v>
      </c>
      <c r="H435" s="11">
        <f t="shared" si="122"/>
        <v>9.6551455203338993E-2</v>
      </c>
      <c r="I435" s="12">
        <f t="shared" si="134"/>
        <v>3.7205274478767535E-5</v>
      </c>
      <c r="J435" s="7">
        <f t="shared" si="123"/>
        <v>1.5325815113391104</v>
      </c>
      <c r="K435" s="8">
        <f>ESI_mass_rate/ESI_Area/'Hydraulic Gradient'!J435</f>
        <v>2.1444978686807832</v>
      </c>
      <c r="L435" s="16">
        <f t="shared" si="135"/>
        <v>24907.259579360347</v>
      </c>
      <c r="M435" s="4">
        <f t="shared" si="124"/>
        <v>0</v>
      </c>
      <c r="N435" s="5">
        <f t="shared" si="125"/>
        <v>0.21476532349616781</v>
      </c>
      <c r="O435" s="6">
        <f t="shared" si="139"/>
        <v>1.5846101712311158E-5</v>
      </c>
      <c r="P435" s="15">
        <f t="shared" si="136"/>
        <v>547.8938932876365</v>
      </c>
      <c r="Q435" s="11">
        <f t="shared" si="126"/>
        <v>0</v>
      </c>
      <c r="R435" s="13">
        <f t="shared" si="140"/>
        <v>4.9016886043542442E-6</v>
      </c>
      <c r="S435" s="12">
        <f t="shared" si="127"/>
        <v>-6.4319850409583282E-2</v>
      </c>
      <c r="T435" s="9">
        <f t="shared" si="128"/>
        <v>1.5328298323341372</v>
      </c>
      <c r="U435" s="9">
        <f>Aly_mass_rate/Aly_Area/'Hydraulic Gradient'!T435</f>
        <v>2.1441504564414395</v>
      </c>
      <c r="V435" s="5">
        <f t="shared" si="129"/>
        <v>-0.29946689707509688</v>
      </c>
      <c r="W435" s="10">
        <f t="shared" si="130"/>
        <v>2.1091074866918835</v>
      </c>
      <c r="X435" s="9"/>
    </row>
    <row r="436" spans="1:24" x14ac:dyDescent="0.3">
      <c r="A436" s="4">
        <f t="shared" si="131"/>
        <v>4330</v>
      </c>
      <c r="B436" s="5">
        <v>0</v>
      </c>
      <c r="C436" s="16">
        <f t="shared" si="132"/>
        <v>24907.036067367862</v>
      </c>
      <c r="D436" s="4">
        <f t="shared" si="121"/>
        <v>0</v>
      </c>
      <c r="E436" s="5">
        <f t="shared" si="133"/>
        <v>0.21480060447519508</v>
      </c>
      <c r="F436" s="6">
        <f t="shared" si="137"/>
        <v>1.8447816282784575E-5</v>
      </c>
      <c r="G436" s="15">
        <f t="shared" si="138"/>
        <v>553.0929379414797</v>
      </c>
      <c r="H436" s="11">
        <f t="shared" si="122"/>
        <v>9.6551960632935668E-2</v>
      </c>
      <c r="I436" s="12">
        <f t="shared" si="134"/>
        <v>3.7204523189775783E-5</v>
      </c>
      <c r="J436" s="7">
        <f t="shared" si="123"/>
        <v>1.5325775000513262</v>
      </c>
      <c r="K436" s="8">
        <f>ESI_mass_rate/ESI_Area/'Hydraulic Gradient'!J436</f>
        <v>2.1445034815767725</v>
      </c>
      <c r="L436" s="16">
        <f t="shared" si="135"/>
        <v>24907.044797708051</v>
      </c>
      <c r="M436" s="4">
        <f t="shared" si="124"/>
        <v>0</v>
      </c>
      <c r="N436" s="5">
        <f t="shared" si="125"/>
        <v>0.21476580641822196</v>
      </c>
      <c r="O436" s="6">
        <f t="shared" si="139"/>
        <v>1.5845879899891797E-5</v>
      </c>
      <c r="P436" s="15">
        <f t="shared" si="136"/>
        <v>547.95820706589745</v>
      </c>
      <c r="Q436" s="11">
        <f t="shared" si="126"/>
        <v>0</v>
      </c>
      <c r="R436" s="13">
        <f t="shared" si="140"/>
        <v>4.9015300596942886E-6</v>
      </c>
      <c r="S436" s="12">
        <f t="shared" si="127"/>
        <v>-6.4318679790944383E-2</v>
      </c>
      <c r="T436" s="9">
        <f t="shared" si="128"/>
        <v>1.5328263856713853</v>
      </c>
      <c r="U436" s="9">
        <f>Aly_mass_rate/Aly_Area/'Hydraulic Gradient'!T436</f>
        <v>2.1441552777072932</v>
      </c>
      <c r="V436" s="5">
        <f t="shared" si="129"/>
        <v>-0.29946077378346664</v>
      </c>
      <c r="W436" s="10">
        <f t="shared" si="130"/>
        <v>2.1091509234461263</v>
      </c>
      <c r="X436" s="9"/>
    </row>
    <row r="437" spans="1:24" x14ac:dyDescent="0.3">
      <c r="A437" s="4">
        <f t="shared" si="131"/>
        <v>4340</v>
      </c>
      <c r="B437" s="5">
        <v>0</v>
      </c>
      <c r="C437" s="16">
        <f t="shared" si="132"/>
        <v>24906.821247753734</v>
      </c>
      <c r="D437" s="4">
        <f t="shared" si="121"/>
        <v>0</v>
      </c>
      <c r="E437" s="5">
        <f t="shared" si="133"/>
        <v>0.21480116668300553</v>
      </c>
      <c r="F437" s="6">
        <f t="shared" si="137"/>
        <v>1.8447443781890211E-5</v>
      </c>
      <c r="G437" s="15">
        <f t="shared" si="138"/>
        <v>553.16891043753901</v>
      </c>
      <c r="H437" s="11">
        <f t="shared" si="122"/>
        <v>9.6552466053649519E-2</v>
      </c>
      <c r="I437" s="12">
        <f t="shared" si="134"/>
        <v>3.7203771950824243E-5</v>
      </c>
      <c r="J437" s="7">
        <f t="shared" si="123"/>
        <v>1.5325734888655309</v>
      </c>
      <c r="K437" s="8">
        <f>ESI_mass_rate/ESI_Area/'Hydraulic Gradient'!J437</f>
        <v>2.1445090943594325</v>
      </c>
      <c r="L437" s="16">
        <f t="shared" si="135"/>
        <v>24906.830015573061</v>
      </c>
      <c r="M437" s="4">
        <f t="shared" si="124"/>
        <v>0</v>
      </c>
      <c r="N437" s="5">
        <f t="shared" si="125"/>
        <v>0.21476628933351641</v>
      </c>
      <c r="O437" s="6">
        <f t="shared" si="139"/>
        <v>1.584565809914885E-5</v>
      </c>
      <c r="P437" s="15">
        <f t="shared" si="136"/>
        <v>548.02251967376333</v>
      </c>
      <c r="Q437" s="11">
        <f t="shared" si="126"/>
        <v>0</v>
      </c>
      <c r="R437" s="13">
        <f t="shared" si="140"/>
        <v>4.9013715260980945E-6</v>
      </c>
      <c r="S437" s="12">
        <f t="shared" si="127"/>
        <v>-6.4317509237466403E-2</v>
      </c>
      <c r="T437" s="9">
        <f t="shared" si="128"/>
        <v>1.5328229390723751</v>
      </c>
      <c r="U437" s="9">
        <f>Aly_mass_rate/Aly_Area/'Hydraulic Gradient'!T437</f>
        <v>2.1441600989056648</v>
      </c>
      <c r="V437" s="5">
        <f t="shared" si="129"/>
        <v>-0.29945465082781275</v>
      </c>
      <c r="W437" s="10">
        <f t="shared" si="130"/>
        <v>2.1091943596047713</v>
      </c>
      <c r="X437" s="9"/>
    </row>
    <row r="438" spans="1:24" x14ac:dyDescent="0.3">
      <c r="A438" s="4">
        <f t="shared" si="131"/>
        <v>4350</v>
      </c>
      <c r="B438" s="5">
        <v>0</v>
      </c>
      <c r="C438" s="16">
        <f t="shared" si="132"/>
        <v>24906.606427577786</v>
      </c>
      <c r="D438" s="4">
        <f t="shared" si="121"/>
        <v>0</v>
      </c>
      <c r="E438" s="5">
        <f t="shared" si="133"/>
        <v>0.21480172887946458</v>
      </c>
      <c r="F438" s="6">
        <f t="shared" si="137"/>
        <v>1.8447071311646426E-5</v>
      </c>
      <c r="G438" s="15">
        <f t="shared" si="138"/>
        <v>553.24488102820271</v>
      </c>
      <c r="H438" s="11">
        <f t="shared" si="122"/>
        <v>9.6552971465481294E-2</v>
      </c>
      <c r="I438" s="12">
        <f t="shared" si="134"/>
        <v>3.7203020773687067E-5</v>
      </c>
      <c r="J438" s="7">
        <f t="shared" si="123"/>
        <v>1.5325694777817163</v>
      </c>
      <c r="K438" s="8">
        <f>ESI_mass_rate/ESI_Area/'Hydraulic Gradient'!J438</f>
        <v>2.144514707028772</v>
      </c>
      <c r="L438" s="16">
        <f t="shared" si="135"/>
        <v>24906.615232955384</v>
      </c>
      <c r="M438" s="4">
        <f t="shared" si="124"/>
        <v>0</v>
      </c>
      <c r="N438" s="5">
        <f t="shared" si="125"/>
        <v>0.2147667722420516</v>
      </c>
      <c r="O438" s="6">
        <f t="shared" si="139"/>
        <v>1.5845436311541867E-5</v>
      </c>
      <c r="P438" s="15">
        <f t="shared" si="136"/>
        <v>548.08683111129835</v>
      </c>
      <c r="Q438" s="11">
        <f t="shared" si="126"/>
        <v>0</v>
      </c>
      <c r="R438" s="13">
        <f t="shared" si="140"/>
        <v>4.9012130040162672E-6</v>
      </c>
      <c r="S438" s="12">
        <f t="shared" si="127"/>
        <v>-6.4316338748053897E-2</v>
      </c>
      <c r="T438" s="9">
        <f t="shared" si="128"/>
        <v>1.5328194925371033</v>
      </c>
      <c r="U438" s="9">
        <f>Aly_mass_rate/Aly_Area/'Hydraulic Gradient'!T438</f>
        <v>2.144164920036558</v>
      </c>
      <c r="V438" s="5">
        <f t="shared" si="129"/>
        <v>-0.29944852820810453</v>
      </c>
      <c r="W438" s="10">
        <f t="shared" si="130"/>
        <v>2.1092377951678527</v>
      </c>
      <c r="X438" s="9"/>
    </row>
    <row r="439" spans="1:24" x14ac:dyDescent="0.3">
      <c r="A439" s="4">
        <f t="shared" si="131"/>
        <v>4360</v>
      </c>
      <c r="B439" s="5">
        <v>0</v>
      </c>
      <c r="C439" s="16">
        <f t="shared" si="132"/>
        <v>24906.391606840021</v>
      </c>
      <c r="D439" s="4">
        <f t="shared" si="121"/>
        <v>0</v>
      </c>
      <c r="E439" s="5">
        <f t="shared" si="133"/>
        <v>0.21480229106457299</v>
      </c>
      <c r="F439" s="6">
        <f t="shared" si="137"/>
        <v>1.8446698870593675E-5</v>
      </c>
      <c r="G439" s="15">
        <f t="shared" si="138"/>
        <v>553.32084971361417</v>
      </c>
      <c r="H439" s="11">
        <f t="shared" si="122"/>
        <v>9.6553476868431715E-2</v>
      </c>
      <c r="I439" s="12">
        <f t="shared" si="134"/>
        <v>3.7202269655420742E-5</v>
      </c>
      <c r="J439" s="7">
        <f t="shared" si="123"/>
        <v>1.5325654667998749</v>
      </c>
      <c r="K439" s="8">
        <f>ESI_mass_rate/ESI_Area/'Hydraulic Gradient'!J439</f>
        <v>2.1445203195847999</v>
      </c>
      <c r="L439" s="16">
        <f t="shared" si="135"/>
        <v>24906.400449855028</v>
      </c>
      <c r="M439" s="4">
        <f t="shared" si="124"/>
        <v>0</v>
      </c>
      <c r="N439" s="5">
        <f t="shared" si="125"/>
        <v>0.21476725514382791</v>
      </c>
      <c r="O439" s="6">
        <f t="shared" si="139"/>
        <v>1.5845214535611296E-5</v>
      </c>
      <c r="P439" s="15">
        <f t="shared" si="136"/>
        <v>548.15114137856654</v>
      </c>
      <c r="Q439" s="11">
        <f t="shared" si="126"/>
        <v>0</v>
      </c>
      <c r="R439" s="13">
        <f t="shared" si="140"/>
        <v>4.9010544929964725E-6</v>
      </c>
      <c r="S439" s="12">
        <f t="shared" si="127"/>
        <v>-6.431516832270083E-2</v>
      </c>
      <c r="T439" s="9">
        <f t="shared" si="128"/>
        <v>1.5328160460655662</v>
      </c>
      <c r="U439" s="9">
        <f>Aly_mass_rate/Aly_Area/'Hydraulic Gradient'!T439</f>
        <v>2.1441697410999772</v>
      </c>
      <c r="V439" s="5">
        <f t="shared" si="129"/>
        <v>-0.29944240592431098</v>
      </c>
      <c r="W439" s="10">
        <f t="shared" si="130"/>
        <v>2.1092812301354043</v>
      </c>
      <c r="X439" s="9"/>
    </row>
    <row r="440" spans="1:24" x14ac:dyDescent="0.3">
      <c r="A440" s="4">
        <f t="shared" si="131"/>
        <v>4370</v>
      </c>
      <c r="B440" s="5">
        <v>0</v>
      </c>
      <c r="C440" s="16">
        <f t="shared" si="132"/>
        <v>24906.176785540454</v>
      </c>
      <c r="D440" s="4">
        <f t="shared" si="121"/>
        <v>0</v>
      </c>
      <c r="E440" s="5">
        <f t="shared" si="133"/>
        <v>0.21480285323833181</v>
      </c>
      <c r="F440" s="6">
        <f t="shared" si="137"/>
        <v>1.8446326458731951E-5</v>
      </c>
      <c r="G440" s="15">
        <f t="shared" si="138"/>
        <v>553.39681649391684</v>
      </c>
      <c r="H440" s="11">
        <f t="shared" si="122"/>
        <v>9.6553982262501489E-2</v>
      </c>
      <c r="I440" s="12">
        <f t="shared" si="134"/>
        <v>3.7201518596025239E-5</v>
      </c>
      <c r="J440" s="7">
        <f t="shared" si="123"/>
        <v>1.5325614559199991</v>
      </c>
      <c r="K440" s="8">
        <f>ESI_mass_rate/ESI_Area/'Hydraulic Gradient'!J440</f>
        <v>2.1445259320275243</v>
      </c>
      <c r="L440" s="16">
        <f t="shared" si="135"/>
        <v>24906.185666271998</v>
      </c>
      <c r="M440" s="4">
        <f t="shared" si="124"/>
        <v>0</v>
      </c>
      <c r="N440" s="5">
        <f t="shared" si="125"/>
        <v>0.21476773803884586</v>
      </c>
      <c r="O440" s="6">
        <f t="shared" si="139"/>
        <v>1.5844992774276239E-5</v>
      </c>
      <c r="P440" s="15">
        <f t="shared" si="136"/>
        <v>548.215450475632</v>
      </c>
      <c r="Q440" s="11">
        <f t="shared" si="126"/>
        <v>0</v>
      </c>
      <c r="R440" s="13">
        <f t="shared" si="140"/>
        <v>4.9008959939407369E-6</v>
      </c>
      <c r="S440" s="12">
        <f t="shared" si="127"/>
        <v>-6.4313997961401304E-2</v>
      </c>
      <c r="T440" s="9">
        <f t="shared" si="128"/>
        <v>1.5328125996577604</v>
      </c>
      <c r="U440" s="9">
        <f>Aly_mass_rate/Aly_Area/'Hydraulic Gradient'!T440</f>
        <v>2.1441745620959254</v>
      </c>
      <c r="V440" s="5">
        <f t="shared" si="129"/>
        <v>-0.29943628397640165</v>
      </c>
      <c r="W440" s="10">
        <f t="shared" si="130"/>
        <v>2.1093246645074601</v>
      </c>
      <c r="X440" s="9"/>
    </row>
    <row r="441" spans="1:24" x14ac:dyDescent="0.3">
      <c r="A441" s="4">
        <f t="shared" si="131"/>
        <v>4380</v>
      </c>
      <c r="B441" s="5">
        <v>0</v>
      </c>
      <c r="C441" s="16">
        <f t="shared" si="132"/>
        <v>24905.961963679099</v>
      </c>
      <c r="D441" s="4">
        <f t="shared" si="121"/>
        <v>0</v>
      </c>
      <c r="E441" s="5">
        <f t="shared" si="133"/>
        <v>0.2148034154007416</v>
      </c>
      <c r="F441" s="6">
        <f t="shared" si="137"/>
        <v>1.8445954073142159E-5</v>
      </c>
      <c r="G441" s="15">
        <f t="shared" si="138"/>
        <v>553.47278136925775</v>
      </c>
      <c r="H441" s="11">
        <f t="shared" si="122"/>
        <v>9.6554487647691298E-2</v>
      </c>
      <c r="I441" s="12">
        <f t="shared" si="134"/>
        <v>3.7200767589613483E-5</v>
      </c>
      <c r="J441" s="7">
        <f t="shared" si="123"/>
        <v>1.5325574451420811</v>
      </c>
      <c r="K441" s="8">
        <f>ESI_mass_rate/ESI_Area/'Hydraulic Gradient'!J441</f>
        <v>2.1445315443569544</v>
      </c>
      <c r="L441" s="16">
        <f t="shared" si="135"/>
        <v>24905.9708822063</v>
      </c>
      <c r="M441" s="4">
        <f t="shared" si="124"/>
        <v>0</v>
      </c>
      <c r="N441" s="5">
        <f t="shared" si="125"/>
        <v>0.21476822092710551</v>
      </c>
      <c r="O441" s="6">
        <f t="shared" si="139"/>
        <v>1.5844771023158042E-5</v>
      </c>
      <c r="P441" s="15">
        <f t="shared" si="136"/>
        <v>548.27975840255976</v>
      </c>
      <c r="Q441" s="11">
        <f t="shared" si="126"/>
        <v>0</v>
      </c>
      <c r="R441" s="13">
        <f t="shared" si="140"/>
        <v>4.9007375054938528E-6</v>
      </c>
      <c r="S441" s="12">
        <f t="shared" si="127"/>
        <v>-6.4312827665238617E-2</v>
      </c>
      <c r="T441" s="9">
        <f t="shared" si="128"/>
        <v>1.5328091533136825</v>
      </c>
      <c r="U441" s="9">
        <f>Aly_mass_rate/Aly_Area/'Hydraulic Gradient'!T441</f>
        <v>2.1441793830244071</v>
      </c>
      <c r="V441" s="5">
        <f t="shared" si="129"/>
        <v>-0.29943016236434578</v>
      </c>
      <c r="W441" s="10">
        <f t="shared" si="130"/>
        <v>2.1093680982840537</v>
      </c>
      <c r="X441" s="9"/>
    </row>
    <row r="442" spans="1:24" x14ac:dyDescent="0.3">
      <c r="A442" s="4">
        <f t="shared" si="131"/>
        <v>4390</v>
      </c>
      <c r="B442" s="5">
        <v>0</v>
      </c>
      <c r="C442" s="16">
        <f t="shared" si="132"/>
        <v>24905.747141255964</v>
      </c>
      <c r="D442" s="4">
        <f t="shared" si="121"/>
        <v>0</v>
      </c>
      <c r="E442" s="5">
        <f t="shared" si="133"/>
        <v>0.2148039775518035</v>
      </c>
      <c r="F442" s="6">
        <f t="shared" si="137"/>
        <v>1.8445581718202942E-5</v>
      </c>
      <c r="G442" s="15">
        <f t="shared" si="138"/>
        <v>553.54874433977852</v>
      </c>
      <c r="H442" s="11">
        <f t="shared" si="122"/>
        <v>9.6554993024001848E-2</v>
      </c>
      <c r="I442" s="12">
        <f t="shared" si="134"/>
        <v>3.7200016645016118E-5</v>
      </c>
      <c r="J442" s="7">
        <f t="shared" si="123"/>
        <v>1.5325534344661129</v>
      </c>
      <c r="K442" s="8">
        <f>ESI_mass_rate/ESI_Area/'Hydraulic Gradient'!J442</f>
        <v>2.1445371565730995</v>
      </c>
      <c r="L442" s="16">
        <f t="shared" si="135"/>
        <v>24905.756097657941</v>
      </c>
      <c r="M442" s="4">
        <f t="shared" si="124"/>
        <v>0</v>
      </c>
      <c r="N442" s="5">
        <f t="shared" si="125"/>
        <v>0.2147687038086076</v>
      </c>
      <c r="O442" s="6">
        <f t="shared" si="139"/>
        <v>1.5844549286635361E-5</v>
      </c>
      <c r="P442" s="15">
        <f t="shared" si="136"/>
        <v>548.34406515941384</v>
      </c>
      <c r="Q442" s="11">
        <f t="shared" si="126"/>
        <v>0</v>
      </c>
      <c r="R442" s="13">
        <f t="shared" si="140"/>
        <v>4.9005790290092659E-6</v>
      </c>
      <c r="S442" s="12">
        <f t="shared" si="127"/>
        <v>-6.4311657433117453E-2</v>
      </c>
      <c r="T442" s="9">
        <f t="shared" si="128"/>
        <v>1.532805707033329</v>
      </c>
      <c r="U442" s="9">
        <f>Aly_mass_rate/Aly_Area/'Hydraulic Gradient'!T442</f>
        <v>2.144184203885426</v>
      </c>
      <c r="V442" s="5">
        <f t="shared" si="129"/>
        <v>-0.2994240410881126</v>
      </c>
      <c r="W442" s="10">
        <f t="shared" si="130"/>
        <v>2.10941153146522</v>
      </c>
      <c r="X442" s="9"/>
    </row>
    <row r="443" spans="1:24" x14ac:dyDescent="0.3">
      <c r="A443" s="4">
        <f t="shared" si="131"/>
        <v>4400</v>
      </c>
      <c r="B443" s="5">
        <v>0</v>
      </c>
      <c r="C443" s="16">
        <f t="shared" si="132"/>
        <v>24905.532318271064</v>
      </c>
      <c r="D443" s="4">
        <f t="shared" si="121"/>
        <v>0</v>
      </c>
      <c r="E443" s="5">
        <f t="shared" si="133"/>
        <v>0.21480453969151839</v>
      </c>
      <c r="F443" s="6">
        <f t="shared" si="137"/>
        <v>1.8445209393914307E-5</v>
      </c>
      <c r="G443" s="15">
        <f t="shared" si="138"/>
        <v>553.62470540562106</v>
      </c>
      <c r="H443" s="11">
        <f t="shared" si="122"/>
        <v>9.6555498391433944E-2</v>
      </c>
      <c r="I443" s="12">
        <f t="shared" si="134"/>
        <v>3.7199265762233124E-5</v>
      </c>
      <c r="J443" s="7">
        <f t="shared" si="123"/>
        <v>1.5325494238920871</v>
      </c>
      <c r="K443" s="8">
        <f>ESI_mass_rate/ESI_Area/'Hydraulic Gradient'!J443</f>
        <v>2.1445427686759677</v>
      </c>
      <c r="L443" s="16">
        <f t="shared" si="135"/>
        <v>24905.541312626927</v>
      </c>
      <c r="M443" s="4">
        <f t="shared" si="124"/>
        <v>0</v>
      </c>
      <c r="N443" s="5">
        <f t="shared" si="125"/>
        <v>0.21476918668335243</v>
      </c>
      <c r="O443" s="6">
        <f t="shared" si="139"/>
        <v>1.584432756178909E-5</v>
      </c>
      <c r="P443" s="15">
        <f t="shared" si="136"/>
        <v>548.40837074625836</v>
      </c>
      <c r="Q443" s="11">
        <f t="shared" si="126"/>
        <v>0</v>
      </c>
      <c r="R443" s="13">
        <f t="shared" si="140"/>
        <v>4.9004205635832354E-6</v>
      </c>
      <c r="S443" s="12">
        <f t="shared" si="127"/>
        <v>-6.4310487265031802E-2</v>
      </c>
      <c r="T443" s="9">
        <f t="shared" si="128"/>
        <v>1.5328022608166962</v>
      </c>
      <c r="U443" s="9">
        <f>Aly_mass_rate/Aly_Area/'Hydraulic Gradient'!T443</f>
        <v>2.1441890246789854</v>
      </c>
      <c r="V443" s="5">
        <f t="shared" si="129"/>
        <v>-0.29941792014767132</v>
      </c>
      <c r="W443" s="10">
        <f t="shared" si="130"/>
        <v>2.1094549640509923</v>
      </c>
      <c r="X443" s="9"/>
    </row>
    <row r="444" spans="1:24" x14ac:dyDescent="0.3">
      <c r="A444" s="4">
        <f t="shared" si="131"/>
        <v>4410</v>
      </c>
      <c r="B444" s="5">
        <v>0</v>
      </c>
      <c r="C444" s="16">
        <f t="shared" si="132"/>
        <v>24905.317494724408</v>
      </c>
      <c r="D444" s="4">
        <f t="shared" si="121"/>
        <v>0</v>
      </c>
      <c r="E444" s="5">
        <f t="shared" si="133"/>
        <v>0.21480510181988705</v>
      </c>
      <c r="F444" s="6">
        <f t="shared" si="137"/>
        <v>1.8444837095897602E-5</v>
      </c>
      <c r="G444" s="15">
        <f t="shared" si="138"/>
        <v>553.70066456693212</v>
      </c>
      <c r="H444" s="11">
        <f t="shared" si="122"/>
        <v>9.6556003749988198E-2</v>
      </c>
      <c r="I444" s="12">
        <f t="shared" si="134"/>
        <v>3.7198514932433883E-5</v>
      </c>
      <c r="J444" s="7">
        <f t="shared" si="123"/>
        <v>1.5325454134199963</v>
      </c>
      <c r="K444" s="8">
        <f>ESI_mass_rate/ESI_Area/'Hydraulic Gradient'!J444</f>
        <v>2.1445483806655674</v>
      </c>
      <c r="L444" s="16">
        <f t="shared" si="135"/>
        <v>24905.32652711327</v>
      </c>
      <c r="M444" s="4">
        <f t="shared" si="124"/>
        <v>0</v>
      </c>
      <c r="N444" s="5">
        <f t="shared" si="125"/>
        <v>0.21476966955134011</v>
      </c>
      <c r="O444" s="6">
        <f t="shared" si="139"/>
        <v>1.5844105848619237E-5</v>
      </c>
      <c r="P444" s="15">
        <f t="shared" si="136"/>
        <v>548.47267516315617</v>
      </c>
      <c r="Q444" s="11">
        <f t="shared" si="126"/>
        <v>0</v>
      </c>
      <c r="R444" s="13">
        <f t="shared" si="140"/>
        <v>4.9002621092149016E-6</v>
      </c>
      <c r="S444" s="12">
        <f t="shared" si="127"/>
        <v>-6.4309317159886456E-2</v>
      </c>
      <c r="T444" s="9">
        <f t="shared" si="128"/>
        <v>1.5327988146637808</v>
      </c>
      <c r="U444" s="9">
        <f>Aly_mass_rate/Aly_Area/'Hydraulic Gradient'!T444</f>
        <v>2.1441938454050899</v>
      </c>
      <c r="V444" s="5">
        <f t="shared" si="129"/>
        <v>-0.29941179954299141</v>
      </c>
      <c r="W444" s="10">
        <f t="shared" si="130"/>
        <v>2.1094983960414049</v>
      </c>
      <c r="X444" s="9"/>
    </row>
    <row r="445" spans="1:24" x14ac:dyDescent="0.3">
      <c r="A445" s="4">
        <f t="shared" si="131"/>
        <v>4420</v>
      </c>
      <c r="B445" s="5">
        <v>0</v>
      </c>
      <c r="C445" s="16">
        <f t="shared" si="132"/>
        <v>24905.102670616005</v>
      </c>
      <c r="D445" s="4">
        <f t="shared" si="121"/>
        <v>0</v>
      </c>
      <c r="E445" s="5">
        <f t="shared" si="133"/>
        <v>0.21480566393691025</v>
      </c>
      <c r="F445" s="6">
        <f t="shared" si="137"/>
        <v>1.8444464825612376E-5</v>
      </c>
      <c r="G445" s="15">
        <f t="shared" si="138"/>
        <v>553.77662182385654</v>
      </c>
      <c r="H445" s="11">
        <f t="shared" si="122"/>
        <v>9.6556509099665289E-2</v>
      </c>
      <c r="I445" s="12">
        <f t="shared" si="134"/>
        <v>3.7197764158561931E-5</v>
      </c>
      <c r="J445" s="7">
        <f t="shared" si="123"/>
        <v>1.5325414030498323</v>
      </c>
      <c r="K445" s="8">
        <f>ESI_mass_rate/ESI_Area/'Hydraulic Gradient'!J445</f>
        <v>2.1445539925419084</v>
      </c>
      <c r="L445" s="16">
        <f t="shared" si="135"/>
        <v>24905.111741116973</v>
      </c>
      <c r="M445" s="4">
        <f t="shared" si="124"/>
        <v>0</v>
      </c>
      <c r="N445" s="5">
        <f t="shared" si="125"/>
        <v>0.21477015241257139</v>
      </c>
      <c r="O445" s="6">
        <f t="shared" si="139"/>
        <v>1.5843884150044892E-5</v>
      </c>
      <c r="P445" s="15">
        <f t="shared" si="136"/>
        <v>548.53697841017231</v>
      </c>
      <c r="Q445" s="11">
        <f t="shared" si="126"/>
        <v>0</v>
      </c>
      <c r="R445" s="13">
        <f t="shared" si="140"/>
        <v>4.9001036668062122E-6</v>
      </c>
      <c r="S445" s="12">
        <f t="shared" si="127"/>
        <v>-6.4308147119853984E-2</v>
      </c>
      <c r="T445" s="9">
        <f t="shared" si="128"/>
        <v>1.5327953685745792</v>
      </c>
      <c r="U445" s="9">
        <f>Aly_mass_rate/Aly_Area/'Hydraulic Gradient'!T445</f>
        <v>2.1441986660637427</v>
      </c>
      <c r="V445" s="5">
        <f t="shared" si="129"/>
        <v>-0.2994056792740421</v>
      </c>
      <c r="W445" s="10">
        <f t="shared" si="130"/>
        <v>2.1095418274364905</v>
      </c>
      <c r="X445" s="9"/>
    </row>
    <row r="446" spans="1:24" x14ac:dyDescent="0.3">
      <c r="A446" s="4">
        <f t="shared" si="131"/>
        <v>4430</v>
      </c>
      <c r="B446" s="5">
        <v>0</v>
      </c>
      <c r="C446" s="16">
        <f t="shared" si="132"/>
        <v>24904.887845945868</v>
      </c>
      <c r="D446" s="4">
        <f t="shared" si="121"/>
        <v>0</v>
      </c>
      <c r="E446" s="5">
        <f t="shared" si="133"/>
        <v>0.21480622604258912</v>
      </c>
      <c r="F446" s="6">
        <f t="shared" si="137"/>
        <v>1.8444092587437281E-5</v>
      </c>
      <c r="G446" s="15">
        <f t="shared" si="138"/>
        <v>553.85257717653474</v>
      </c>
      <c r="H446" s="11">
        <f t="shared" si="122"/>
        <v>9.6557014440466063E-2</v>
      </c>
      <c r="I446" s="12">
        <f t="shared" si="134"/>
        <v>3.7197013449447905E-5</v>
      </c>
      <c r="J446" s="7">
        <f t="shared" si="123"/>
        <v>1.5325373927815875</v>
      </c>
      <c r="K446" s="8">
        <f>ESI_mass_rate/ESI_Area/'Hydraulic Gradient'!J446</f>
        <v>2.1445596043049986</v>
      </c>
      <c r="L446" s="16">
        <f t="shared" si="135"/>
        <v>24904.896954638043</v>
      </c>
      <c r="M446" s="4">
        <f t="shared" si="124"/>
        <v>0</v>
      </c>
      <c r="N446" s="5">
        <f t="shared" si="125"/>
        <v>0.21477063526704637</v>
      </c>
      <c r="O446" s="6">
        <f t="shared" si="139"/>
        <v>1.5843662461687412E-5</v>
      </c>
      <c r="P446" s="15">
        <f t="shared" si="136"/>
        <v>548.6012804873709</v>
      </c>
      <c r="Q446" s="11">
        <f t="shared" si="126"/>
        <v>0</v>
      </c>
      <c r="R446" s="13">
        <f t="shared" si="140"/>
        <v>4.8999452350020822E-6</v>
      </c>
      <c r="S446" s="12">
        <f t="shared" si="127"/>
        <v>-6.4306977143839136E-2</v>
      </c>
      <c r="T446" s="9">
        <f t="shared" si="128"/>
        <v>1.5327919225490878</v>
      </c>
      <c r="U446" s="9">
        <f>Aly_mass_rate/Aly_Area/'Hydraulic Gradient'!T446</f>
        <v>2.1442034866549484</v>
      </c>
      <c r="V446" s="5">
        <f t="shared" si="129"/>
        <v>-0.29939955934079276</v>
      </c>
      <c r="W446" s="10">
        <f t="shared" si="130"/>
        <v>2.1095852582362844</v>
      </c>
      <c r="X446" s="9"/>
    </row>
    <row r="447" spans="1:24" x14ac:dyDescent="0.3">
      <c r="A447" s="4">
        <f t="shared" si="131"/>
        <v>4440</v>
      </c>
      <c r="B447" s="5">
        <v>0</v>
      </c>
      <c r="C447" s="16">
        <f t="shared" si="132"/>
        <v>24904.673020714014</v>
      </c>
      <c r="D447" s="4">
        <f t="shared" si="121"/>
        <v>0</v>
      </c>
      <c r="E447" s="5">
        <f t="shared" si="133"/>
        <v>0.21480678813692436</v>
      </c>
      <c r="F447" s="6">
        <f t="shared" si="137"/>
        <v>1.8443720375534116E-5</v>
      </c>
      <c r="G447" s="15">
        <f t="shared" si="138"/>
        <v>553.92853062511324</v>
      </c>
      <c r="H447" s="11">
        <f t="shared" si="122"/>
        <v>9.6557519772391062E-2</v>
      </c>
      <c r="I447" s="12">
        <f t="shared" si="134"/>
        <v>3.7196262793317625E-5</v>
      </c>
      <c r="J447" s="7">
        <f t="shared" si="123"/>
        <v>1.5325333826152545</v>
      </c>
      <c r="K447" s="8">
        <f>ESI_mass_rate/ESI_Area/'Hydraulic Gradient'!J447</f>
        <v>2.1445652159548469</v>
      </c>
      <c r="L447" s="16">
        <f t="shared" si="135"/>
        <v>24904.682167676488</v>
      </c>
      <c r="M447" s="4">
        <f t="shared" si="124"/>
        <v>0</v>
      </c>
      <c r="N447" s="5">
        <f t="shared" si="125"/>
        <v>0.21477111811476571</v>
      </c>
      <c r="O447" s="6">
        <f t="shared" si="139"/>
        <v>1.5843440789384994E-5</v>
      </c>
      <c r="P447" s="15">
        <f t="shared" si="136"/>
        <v>548.66558139481583</v>
      </c>
      <c r="Q447" s="11">
        <f t="shared" si="126"/>
        <v>0</v>
      </c>
      <c r="R447" s="13">
        <f t="shared" si="140"/>
        <v>4.8997868156072212E-6</v>
      </c>
      <c r="S447" s="12">
        <f t="shared" si="127"/>
        <v>-6.4305807231835946E-2</v>
      </c>
      <c r="T447" s="9">
        <f t="shared" si="128"/>
        <v>1.5327884765873034</v>
      </c>
      <c r="U447" s="9">
        <f>Aly_mass_rate/Aly_Area/'Hydraulic Gradient'!T447</f>
        <v>2.1442083071787099</v>
      </c>
      <c r="V447" s="5">
        <f t="shared" si="129"/>
        <v>-0.29939343974321275</v>
      </c>
      <c r="W447" s="10">
        <f t="shared" si="130"/>
        <v>2.1096286884408197</v>
      </c>
      <c r="X447" s="9"/>
    </row>
    <row r="448" spans="1:24" x14ac:dyDescent="0.3">
      <c r="A448" s="4">
        <f t="shared" si="131"/>
        <v>4450</v>
      </c>
      <c r="B448" s="5">
        <v>0</v>
      </c>
      <c r="C448" s="16">
        <f t="shared" si="132"/>
        <v>24904.458194920444</v>
      </c>
      <c r="D448" s="4">
        <f t="shared" si="121"/>
        <v>0</v>
      </c>
      <c r="E448" s="5">
        <f t="shared" si="133"/>
        <v>0.21480735021991693</v>
      </c>
      <c r="F448" s="6">
        <f t="shared" si="137"/>
        <v>1.8443348192821973E-5</v>
      </c>
      <c r="G448" s="15">
        <f t="shared" si="138"/>
        <v>554.00448216973541</v>
      </c>
      <c r="H448" s="11">
        <f t="shared" si="122"/>
        <v>9.6558025095441091E-2</v>
      </c>
      <c r="I448" s="12">
        <f t="shared" si="134"/>
        <v>3.7195512196058189E-5</v>
      </c>
      <c r="J448" s="7">
        <f t="shared" si="123"/>
        <v>1.5325293725508251</v>
      </c>
      <c r="K448" s="8">
        <f>ESI_mass_rate/ESI_Area/'Hydraulic Gradient'!J448</f>
        <v>2.1445708274914632</v>
      </c>
      <c r="L448" s="16">
        <f t="shared" si="135"/>
        <v>24904.467380232312</v>
      </c>
      <c r="M448" s="4">
        <f t="shared" si="124"/>
        <v>0</v>
      </c>
      <c r="N448" s="5">
        <f t="shared" si="125"/>
        <v>0.21477160095572953</v>
      </c>
      <c r="O448" s="6">
        <f t="shared" si="139"/>
        <v>1.5843219125839887E-5</v>
      </c>
      <c r="P448" s="15">
        <f t="shared" si="136"/>
        <v>548.72988113257236</v>
      </c>
      <c r="Q448" s="11">
        <f t="shared" si="126"/>
        <v>0</v>
      </c>
      <c r="R448" s="13">
        <f t="shared" si="140"/>
        <v>4.8996284063638146E-6</v>
      </c>
      <c r="S448" s="12">
        <f t="shared" si="127"/>
        <v>-6.4304637384927602E-2</v>
      </c>
      <c r="T448" s="9">
        <f t="shared" si="128"/>
        <v>1.5327850306892223</v>
      </c>
      <c r="U448" s="9">
        <f>Aly_mass_rate/Aly_Area/'Hydraulic Gradient'!T448</f>
        <v>2.1442131276350316</v>
      </c>
      <c r="V448" s="5">
        <f t="shared" si="129"/>
        <v>-0.29938732048127126</v>
      </c>
      <c r="W448" s="10">
        <f t="shared" si="130"/>
        <v>2.1096721180501308</v>
      </c>
      <c r="X448" s="9"/>
    </row>
    <row r="449" spans="1:24" x14ac:dyDescent="0.3">
      <c r="A449" s="4">
        <f t="shared" si="131"/>
        <v>4460</v>
      </c>
      <c r="B449" s="5">
        <v>0</v>
      </c>
      <c r="C449" s="16">
        <f t="shared" si="132"/>
        <v>24904.243368565174</v>
      </c>
      <c r="D449" s="4">
        <f t="shared" si="121"/>
        <v>0</v>
      </c>
      <c r="E449" s="5">
        <f t="shared" si="133"/>
        <v>0.2148079122915677</v>
      </c>
      <c r="F449" s="6">
        <f t="shared" si="137"/>
        <v>1.8442976042219968E-5</v>
      </c>
      <c r="G449" s="15">
        <f t="shared" si="138"/>
        <v>554.08043181054143</v>
      </c>
      <c r="H449" s="11">
        <f t="shared" si="122"/>
        <v>9.6558530409616913E-2</v>
      </c>
      <c r="I449" s="12">
        <f t="shared" si="134"/>
        <v>3.7194761663556665E-5</v>
      </c>
      <c r="J449" s="7">
        <f t="shared" si="123"/>
        <v>1.5325253625882922</v>
      </c>
      <c r="K449" s="8">
        <f>ESI_mass_rate/ESI_Area/'Hydraulic Gradient'!J449</f>
        <v>2.1445764389148545</v>
      </c>
      <c r="L449" s="16">
        <f t="shared" si="135"/>
        <v>24904.252592305525</v>
      </c>
      <c r="M449" s="4">
        <f t="shared" si="124"/>
        <v>0</v>
      </c>
      <c r="N449" s="5">
        <f t="shared" si="125"/>
        <v>0.21477208378993834</v>
      </c>
      <c r="O449" s="6">
        <f t="shared" si="139"/>
        <v>1.5842997476890296E-5</v>
      </c>
      <c r="P449" s="15">
        <f t="shared" si="136"/>
        <v>548.79417970070324</v>
      </c>
      <c r="Q449" s="11">
        <f t="shared" si="126"/>
        <v>0</v>
      </c>
      <c r="R449" s="13">
        <f t="shared" si="140"/>
        <v>4.8994700090765279E-6</v>
      </c>
      <c r="S449" s="12">
        <f t="shared" si="127"/>
        <v>-6.4303467600929753E-2</v>
      </c>
      <c r="T449" s="9">
        <f t="shared" si="128"/>
        <v>1.5327815848548412</v>
      </c>
      <c r="U449" s="9">
        <f>Aly_mass_rate/Aly_Area/'Hydraulic Gradient'!T449</f>
        <v>2.1442179480239174</v>
      </c>
      <c r="V449" s="5">
        <f t="shared" si="129"/>
        <v>-0.29938120155493764</v>
      </c>
      <c r="W449" s="10">
        <f t="shared" si="130"/>
        <v>2.1097155470642517</v>
      </c>
      <c r="X449" s="9"/>
    </row>
    <row r="450" spans="1:24" x14ac:dyDescent="0.3">
      <c r="A450" s="4">
        <f t="shared" si="131"/>
        <v>4470</v>
      </c>
      <c r="B450" s="5">
        <v>0</v>
      </c>
      <c r="C450" s="16">
        <f t="shared" si="132"/>
        <v>24904.028541648218</v>
      </c>
      <c r="D450" s="4">
        <f t="shared" si="121"/>
        <v>0</v>
      </c>
      <c r="E450" s="5">
        <f t="shared" si="133"/>
        <v>0.21480847435187755</v>
      </c>
      <c r="F450" s="6">
        <f t="shared" si="137"/>
        <v>1.844260391497079E-5</v>
      </c>
      <c r="G450" s="15">
        <f t="shared" si="138"/>
        <v>554.15637954768101</v>
      </c>
      <c r="H450" s="11">
        <f t="shared" si="122"/>
        <v>9.6559035714919139E-2</v>
      </c>
      <c r="I450" s="12">
        <f t="shared" si="134"/>
        <v>3.7194011178151805E-5</v>
      </c>
      <c r="J450" s="7">
        <f t="shared" si="123"/>
        <v>1.5325213527276476</v>
      </c>
      <c r="K450" s="8">
        <f>ESI_mass_rate/ESI_Area/'Hydraulic Gradient'!J450</f>
        <v>2.1445820502250306</v>
      </c>
      <c r="L450" s="16">
        <f t="shared" si="135"/>
        <v>24904.037803896132</v>
      </c>
      <c r="M450" s="4">
        <f t="shared" si="124"/>
        <v>0</v>
      </c>
      <c r="N450" s="5">
        <f t="shared" si="125"/>
        <v>0.21477256661739255</v>
      </c>
      <c r="O450" s="6">
        <f t="shared" si="139"/>
        <v>1.5842775841076664E-5</v>
      </c>
      <c r="P450" s="15">
        <f t="shared" si="136"/>
        <v>548.85847709927361</v>
      </c>
      <c r="Q450" s="11">
        <f t="shared" si="126"/>
        <v>0</v>
      </c>
      <c r="R450" s="13">
        <f t="shared" si="140"/>
        <v>4.8993116232930964E-6</v>
      </c>
      <c r="S450" s="12">
        <f t="shared" si="127"/>
        <v>-6.4302297882014761E-2</v>
      </c>
      <c r="T450" s="9">
        <f t="shared" si="128"/>
        <v>1.5327781390841564</v>
      </c>
      <c r="U450" s="9">
        <f>Aly_mass_rate/Aly_Area/'Hydraulic Gradient'!T450</f>
        <v>2.144222768345371</v>
      </c>
      <c r="V450" s="5">
        <f t="shared" si="129"/>
        <v>-0.29937508296418114</v>
      </c>
      <c r="W450" s="10">
        <f t="shared" si="130"/>
        <v>2.1097589754832158</v>
      </c>
      <c r="X450" s="9"/>
    </row>
    <row r="451" spans="1:24" x14ac:dyDescent="0.3">
      <c r="A451" s="4">
        <f t="shared" si="131"/>
        <v>4480</v>
      </c>
      <c r="B451" s="5">
        <v>0</v>
      </c>
      <c r="C451" s="16">
        <f t="shared" si="132"/>
        <v>24903.813714169584</v>
      </c>
      <c r="D451" s="4">
        <f t="shared" si="121"/>
        <v>0</v>
      </c>
      <c r="E451" s="5">
        <f t="shared" si="133"/>
        <v>0.21480903640084728</v>
      </c>
      <c r="F451" s="6">
        <f t="shared" si="137"/>
        <v>1.8442231819831744E-5</v>
      </c>
      <c r="G451" s="15">
        <f t="shared" si="138"/>
        <v>554.23232538129434</v>
      </c>
      <c r="H451" s="11">
        <f t="shared" si="122"/>
        <v>9.655954101134849E-2</v>
      </c>
      <c r="I451" s="12">
        <f t="shared" si="134"/>
        <v>3.7193260757504864E-5</v>
      </c>
      <c r="J451" s="7">
        <f t="shared" si="123"/>
        <v>1.5325173429688839</v>
      </c>
      <c r="K451" s="8">
        <f>ESI_mass_rate/ESI_Area/'Hydraulic Gradient'!J451</f>
        <v>2.1445876614219999</v>
      </c>
      <c r="L451" s="16">
        <f t="shared" si="135"/>
        <v>24903.823015004138</v>
      </c>
      <c r="M451" s="4">
        <f t="shared" si="124"/>
        <v>0</v>
      </c>
      <c r="N451" s="5">
        <f t="shared" si="125"/>
        <v>0.2147730494380925</v>
      </c>
      <c r="O451" s="6">
        <f t="shared" si="139"/>
        <v>1.584255421693945E-5</v>
      </c>
      <c r="P451" s="15">
        <f t="shared" si="136"/>
        <v>548.92277332834738</v>
      </c>
      <c r="Q451" s="11">
        <f t="shared" si="126"/>
        <v>0</v>
      </c>
      <c r="R451" s="13">
        <f t="shared" si="140"/>
        <v>4.8991532485612883E-6</v>
      </c>
      <c r="S451" s="12">
        <f t="shared" si="127"/>
        <v>-6.4301128227087501E-2</v>
      </c>
      <c r="T451" s="9">
        <f t="shared" si="128"/>
        <v>1.5327746933771644</v>
      </c>
      <c r="U451" s="9">
        <f>Aly_mass_rate/Aly_Area/'Hydraulic Gradient'!T451</f>
        <v>2.1442275885993958</v>
      </c>
      <c r="V451" s="5">
        <f t="shared" si="129"/>
        <v>-0.29936896470897129</v>
      </c>
      <c r="W451" s="10">
        <f t="shared" si="130"/>
        <v>2.1098024033070573</v>
      </c>
      <c r="X451" s="9"/>
    </row>
    <row r="452" spans="1:24" x14ac:dyDescent="0.3">
      <c r="A452" s="4">
        <f t="shared" si="131"/>
        <v>4490</v>
      </c>
      <c r="B452" s="5">
        <v>0</v>
      </c>
      <c r="C452" s="16">
        <f t="shared" si="132"/>
        <v>24903.598886129286</v>
      </c>
      <c r="D452" s="4">
        <f t="shared" ref="D452:D515" si="141">J451*(B452-B451)*g</f>
        <v>0</v>
      </c>
      <c r="E452" s="5">
        <f t="shared" si="133"/>
        <v>0.21480959843847783</v>
      </c>
      <c r="F452" s="6">
        <f t="shared" si="137"/>
        <v>1.844185975242417E-5</v>
      </c>
      <c r="G452" s="15">
        <f t="shared" si="138"/>
        <v>554.30826931152603</v>
      </c>
      <c r="H452" s="11">
        <f t="shared" ref="H452:H515" si="142">ESI_f*K451^2*(A452-A451)/2/ESI_DH/ESI_Cp</f>
        <v>9.6560046298905702E-2</v>
      </c>
      <c r="I452" s="12">
        <f t="shared" si="134"/>
        <v>3.7192510392785225E-5</v>
      </c>
      <c r="J452" s="7">
        <f t="shared" ref="J452:J515" si="143">J451*(1+(C452-C451)/beta-alpha*(G452-G451))</f>
        <v>1.5325133333119934</v>
      </c>
      <c r="K452" s="8">
        <f>ESI_mass_rate/ESI_Area/'Hydraulic Gradient'!J452</f>
        <v>2.1445932725057713</v>
      </c>
      <c r="L452" s="16">
        <f t="shared" si="135"/>
        <v>24903.608225629556</v>
      </c>
      <c r="M452" s="4">
        <f t="shared" ref="M452:M515" si="144">T451*Aly_g*(B452-B451)</f>
        <v>0</v>
      </c>
      <c r="N452" s="5">
        <f t="shared" ref="N452:N515" si="145">T451*Aly_f*U451^2*(A452-A451)/2/Aly_DH</f>
        <v>0.21477353225203855</v>
      </c>
      <c r="O452" s="6">
        <f t="shared" si="139"/>
        <v>1.5842332604478649E-5</v>
      </c>
      <c r="P452" s="15">
        <f t="shared" si="136"/>
        <v>548.98706838798751</v>
      </c>
      <c r="Q452" s="11">
        <f t="shared" ref="Q452:Q515" si="146">Aly_g*(B452-B451)/W452</f>
        <v>0</v>
      </c>
      <c r="R452" s="13">
        <f t="shared" si="140"/>
        <v>4.8989948848802473E-6</v>
      </c>
      <c r="S452" s="12">
        <f t="shared" ref="S452:S515" si="147">-V452*(L452-L451)</f>
        <v>-6.4299958635052945E-2</v>
      </c>
      <c r="T452" s="9">
        <f t="shared" ref="T452:T515" si="148">T451*(1+(L452-L451)/beta-alpha*(P452-P451))</f>
        <v>1.5327712477338618</v>
      </c>
      <c r="U452" s="9">
        <f>Aly_mass_rate/Aly_Area/'Hydraulic Gradient'!T452</f>
        <v>2.1442324087859963</v>
      </c>
      <c r="V452" s="5">
        <f t="shared" ref="V452:V515" si="149">(Aly_alpha*(460+P451)-1)/T451/W451</f>
        <v>-0.29936284678927733</v>
      </c>
      <c r="W452" s="10">
        <f t="shared" ref="W452:W515" si="150">Aly_Cp+((P451+460)/T451)*(Aly_alpha^2)*(Aly_beta)</f>
        <v>2.1098458305358103</v>
      </c>
      <c r="X452" s="9"/>
    </row>
    <row r="453" spans="1:24" x14ac:dyDescent="0.3">
      <c r="A453" s="4">
        <f t="shared" ref="A453:A516" si="151">A452+10</f>
        <v>4500</v>
      </c>
      <c r="B453" s="5">
        <v>0</v>
      </c>
      <c r="C453" s="16">
        <f t="shared" ref="C453:C516" si="152">C452-D453-E453-F453</f>
        <v>24903.384057527332</v>
      </c>
      <c r="D453" s="4">
        <f t="shared" si="141"/>
        <v>0</v>
      </c>
      <c r="E453" s="5">
        <f t="shared" ref="E453:E516" si="153">J452*ESI_f*(K452^2)*(A453-A452)/(2*ESI_DH)</f>
        <v>0.21481016046477006</v>
      </c>
      <c r="F453" s="6">
        <f t="shared" si="137"/>
        <v>1.8441487714207631E-5</v>
      </c>
      <c r="G453" s="15">
        <f t="shared" si="138"/>
        <v>554.38421133851944</v>
      </c>
      <c r="H453" s="11">
        <f t="shared" si="142"/>
        <v>9.6560551577591497E-2</v>
      </c>
      <c r="I453" s="12">
        <f t="shared" ref="I453:I516" si="154">alpha*beta*(K452-K451)/K451/ESI_Cp/J451</f>
        <v>3.7191760086936415E-5</v>
      </c>
      <c r="J453" s="7">
        <f t="shared" si="143"/>
        <v>1.5325093237569682</v>
      </c>
      <c r="K453" s="8">
        <f>ESI_mass_rate/ESI_Area/'Hydraulic Gradient'!J453</f>
        <v>2.1445988834763536</v>
      </c>
      <c r="L453" s="16">
        <f t="shared" ref="L453:L516" si="155">L452-M453-N453-O453</f>
        <v>24903.393435772388</v>
      </c>
      <c r="M453" s="4">
        <f t="shared" si="144"/>
        <v>0</v>
      </c>
      <c r="N453" s="5">
        <f t="shared" si="145"/>
        <v>0.21477401505923108</v>
      </c>
      <c r="O453" s="6">
        <f t="shared" si="139"/>
        <v>1.5842111006613358E-5</v>
      </c>
      <c r="P453" s="15">
        <f t="shared" ref="P453:P516" si="156">P452-Q453-R453-S453</f>
        <v>549.05136227825903</v>
      </c>
      <c r="Q453" s="11">
        <f t="shared" si="146"/>
        <v>0</v>
      </c>
      <c r="R453" s="13">
        <f t="shared" si="140"/>
        <v>4.8988365331517873E-6</v>
      </c>
      <c r="S453" s="12">
        <f t="shared" si="147"/>
        <v>-6.429878910808326E-2</v>
      </c>
      <c r="T453" s="9">
        <f t="shared" si="148"/>
        <v>1.532767802154245</v>
      </c>
      <c r="U453" s="9">
        <f>Aly_mass_rate/Aly_Area/'Hydraulic Gradient'!T453</f>
        <v>2.1442372289051761</v>
      </c>
      <c r="V453" s="5">
        <f t="shared" si="149"/>
        <v>-0.29935672920506856</v>
      </c>
      <c r="W453" s="10">
        <f t="shared" si="150"/>
        <v>2.1098892571695078</v>
      </c>
      <c r="X453" s="9"/>
    </row>
    <row r="454" spans="1:24" x14ac:dyDescent="0.3">
      <c r="A454" s="4">
        <f t="shared" si="151"/>
        <v>4510</v>
      </c>
      <c r="B454" s="5">
        <v>0</v>
      </c>
      <c r="C454" s="16">
        <f t="shared" si="152"/>
        <v>24903.169228363739</v>
      </c>
      <c r="D454" s="4">
        <f t="shared" si="141"/>
        <v>0</v>
      </c>
      <c r="E454" s="5">
        <f t="shared" si="153"/>
        <v>0.21481072247972491</v>
      </c>
      <c r="F454" s="6">
        <f t="shared" ref="F454:F517" si="157">J452*K452*(K453-K452)</f>
        <v>1.8441115705182118E-5</v>
      </c>
      <c r="G454" s="15">
        <f t="shared" ref="G454:G517" si="158">(G453+H454)/(1+I454)</f>
        <v>554.46015146241791</v>
      </c>
      <c r="H454" s="11">
        <f t="shared" si="142"/>
        <v>9.6561056847406526E-2</v>
      </c>
      <c r="I454" s="12">
        <f t="shared" si="154"/>
        <v>3.7191009839958435E-5</v>
      </c>
      <c r="J454" s="7">
        <f t="shared" si="143"/>
        <v>1.5325053143038008</v>
      </c>
      <c r="K454" s="8">
        <f>ESI_mass_rate/ESI_Area/'Hydraulic Gradient'!J454</f>
        <v>2.1446044943337554</v>
      </c>
      <c r="L454" s="16">
        <f t="shared" si="155"/>
        <v>24903.178645432639</v>
      </c>
      <c r="M454" s="4">
        <f t="shared" si="144"/>
        <v>0</v>
      </c>
      <c r="N454" s="5">
        <f t="shared" si="145"/>
        <v>0.21477449785967057</v>
      </c>
      <c r="O454" s="6">
        <f t="shared" ref="O454:O517" si="159">T452*U452*(U453-U452)</f>
        <v>1.584188942042448E-5</v>
      </c>
      <c r="P454" s="15">
        <f t="shared" si="156"/>
        <v>549.11565499922699</v>
      </c>
      <c r="Q454" s="11">
        <f t="shared" si="146"/>
        <v>0</v>
      </c>
      <c r="R454" s="13">
        <f t="shared" ref="R454:R517" si="160">U452*(U453-U452)/W452</f>
        <v>4.8986781924723512E-6</v>
      </c>
      <c r="S454" s="12">
        <f t="shared" si="147"/>
        <v>-6.4297619646172449E-2</v>
      </c>
      <c r="T454" s="9">
        <f t="shared" si="148"/>
        <v>1.5327643566383107</v>
      </c>
      <c r="U454" s="9">
        <f>Aly_mass_rate/Aly_Area/'Hydraulic Gradient'!T454</f>
        <v>2.1442420489569392</v>
      </c>
      <c r="V454" s="5">
        <f t="shared" si="149"/>
        <v>-0.29935061195631441</v>
      </c>
      <c r="W454" s="10">
        <f t="shared" si="150"/>
        <v>2.1099326832081848</v>
      </c>
      <c r="X454" s="9"/>
    </row>
    <row r="455" spans="1:24" x14ac:dyDescent="0.3">
      <c r="A455" s="4">
        <f t="shared" si="151"/>
        <v>4520</v>
      </c>
      <c r="B455" s="5">
        <v>0</v>
      </c>
      <c r="C455" s="16">
        <f t="shared" si="152"/>
        <v>24902.954398638511</v>
      </c>
      <c r="D455" s="4">
        <f t="shared" si="141"/>
        <v>0</v>
      </c>
      <c r="E455" s="5">
        <f t="shared" si="153"/>
        <v>0.21481128448334313</v>
      </c>
      <c r="F455" s="6">
        <f t="shared" si="157"/>
        <v>1.8440743723888091E-5</v>
      </c>
      <c r="G455" s="15">
        <f t="shared" si="158"/>
        <v>554.53608968336619</v>
      </c>
      <c r="H455" s="11">
        <f t="shared" si="142"/>
        <v>9.6561562108351554E-2</v>
      </c>
      <c r="I455" s="12">
        <f t="shared" si="154"/>
        <v>3.719025964890775E-5</v>
      </c>
      <c r="J455" s="7">
        <f t="shared" si="143"/>
        <v>1.5325013049524832</v>
      </c>
      <c r="K455" s="8">
        <f>ESI_mass_rate/ESI_Area/'Hydraulic Gradient'!J455</f>
        <v>2.144610105077986</v>
      </c>
      <c r="L455" s="16">
        <f t="shared" si="155"/>
        <v>24902.963854610316</v>
      </c>
      <c r="M455" s="4">
        <f t="shared" si="144"/>
        <v>0</v>
      </c>
      <c r="N455" s="5">
        <f t="shared" si="145"/>
        <v>0.2147749806533574</v>
      </c>
      <c r="O455" s="6">
        <f t="shared" si="159"/>
        <v>1.5841667847371565E-5</v>
      </c>
      <c r="P455" s="15">
        <f t="shared" si="156"/>
        <v>549.17994655095538</v>
      </c>
      <c r="Q455" s="11">
        <f t="shared" si="146"/>
        <v>0</v>
      </c>
      <c r="R455" s="13">
        <f t="shared" si="160"/>
        <v>4.8985198632924021E-6</v>
      </c>
      <c r="S455" s="12">
        <f t="shared" si="147"/>
        <v>-6.4296450248225431E-2</v>
      </c>
      <c r="T455" s="9">
        <f t="shared" si="148"/>
        <v>1.5327609111860552</v>
      </c>
      <c r="U455" s="9">
        <f>Aly_mass_rate/Aly_Area/'Hydraulic Gradient'!T455</f>
        <v>2.1442468689412886</v>
      </c>
      <c r="V455" s="5">
        <f t="shared" si="149"/>
        <v>-0.2993444950429841</v>
      </c>
      <c r="W455" s="10">
        <f t="shared" si="150"/>
        <v>2.1099761086518751</v>
      </c>
      <c r="X455" s="9"/>
    </row>
    <row r="456" spans="1:24" x14ac:dyDescent="0.3">
      <c r="A456" s="4">
        <f t="shared" si="151"/>
        <v>4530</v>
      </c>
      <c r="B456" s="5">
        <v>0</v>
      </c>
      <c r="C456" s="16">
        <f t="shared" si="152"/>
        <v>24902.739568351662</v>
      </c>
      <c r="D456" s="4">
        <f t="shared" si="141"/>
        <v>0</v>
      </c>
      <c r="E456" s="5">
        <f t="shared" si="153"/>
        <v>0.21481184647562573</v>
      </c>
      <c r="F456" s="6">
        <f t="shared" si="157"/>
        <v>1.8440371773244639E-5</v>
      </c>
      <c r="G456" s="15">
        <f t="shared" si="158"/>
        <v>554.61202600150591</v>
      </c>
      <c r="H456" s="11">
        <f t="shared" si="142"/>
        <v>9.6562067360427273E-2</v>
      </c>
      <c r="I456" s="12">
        <f t="shared" si="154"/>
        <v>3.7189509519671449E-5</v>
      </c>
      <c r="J456" s="7">
        <f t="shared" si="143"/>
        <v>1.5324972957030081</v>
      </c>
      <c r="K456" s="8">
        <f>ESI_mass_rate/ESI_Area/'Hydraulic Gradient'!J456</f>
        <v>2.1446157157090533</v>
      </c>
      <c r="L456" s="16">
        <f t="shared" si="155"/>
        <v>24902.749063305429</v>
      </c>
      <c r="M456" s="4">
        <f t="shared" si="144"/>
        <v>0</v>
      </c>
      <c r="N456" s="5">
        <f t="shared" si="145"/>
        <v>0.21477546344029178</v>
      </c>
      <c r="O456" s="6">
        <f t="shared" si="159"/>
        <v>1.5841446284535514E-5</v>
      </c>
      <c r="P456" s="15">
        <f t="shared" si="156"/>
        <v>549.24423693350695</v>
      </c>
      <c r="Q456" s="11">
        <f t="shared" si="146"/>
        <v>0</v>
      </c>
      <c r="R456" s="13">
        <f t="shared" si="160"/>
        <v>4.8983615447084387E-6</v>
      </c>
      <c r="S456" s="12">
        <f t="shared" si="147"/>
        <v>-6.4295280913147276E-2</v>
      </c>
      <c r="T456" s="9">
        <f t="shared" si="148"/>
        <v>1.5327574657974754</v>
      </c>
      <c r="U456" s="9">
        <f>Aly_mass_rate/Aly_Area/'Hydraulic Gradient'!T456</f>
        <v>2.1442516888582288</v>
      </c>
      <c r="V456" s="5">
        <f t="shared" si="149"/>
        <v>-0.29933837846504702</v>
      </c>
      <c r="W456" s="10">
        <f t="shared" si="150"/>
        <v>2.1100195335006129</v>
      </c>
      <c r="X456" s="9"/>
    </row>
    <row r="457" spans="1:24" x14ac:dyDescent="0.3">
      <c r="A457" s="4">
        <f t="shared" si="151"/>
        <v>4540</v>
      </c>
      <c r="B457" s="5">
        <v>0</v>
      </c>
      <c r="C457" s="16">
        <f t="shared" si="152"/>
        <v>24902.524737503205</v>
      </c>
      <c r="D457" s="4">
        <f t="shared" si="141"/>
        <v>0</v>
      </c>
      <c r="E457" s="5">
        <f t="shared" si="153"/>
        <v>0.21481240845657354</v>
      </c>
      <c r="F457" s="6">
        <f t="shared" si="157"/>
        <v>1.8439999848873113E-5</v>
      </c>
      <c r="G457" s="15">
        <f t="shared" si="158"/>
        <v>554.6879604169834</v>
      </c>
      <c r="H457" s="11">
        <f t="shared" si="142"/>
        <v>9.6562572603634378E-2</v>
      </c>
      <c r="I457" s="12">
        <f t="shared" si="154"/>
        <v>3.7188759443418895E-5</v>
      </c>
      <c r="J457" s="7">
        <f t="shared" si="143"/>
        <v>1.5324932865553678</v>
      </c>
      <c r="K457" s="8">
        <f>ESI_mass_rate/ESI_Area/'Hydraulic Gradient'!J457</f>
        <v>2.1446213262269667</v>
      </c>
      <c r="L457" s="16">
        <f t="shared" si="155"/>
        <v>24902.534271517983</v>
      </c>
      <c r="M457" s="4">
        <f t="shared" si="144"/>
        <v>0</v>
      </c>
      <c r="N457" s="5">
        <f t="shared" si="145"/>
        <v>0.21477594622047419</v>
      </c>
      <c r="O457" s="6">
        <f t="shared" si="159"/>
        <v>1.5841224736294972E-5</v>
      </c>
      <c r="P457" s="15">
        <f t="shared" si="156"/>
        <v>549.30852614694686</v>
      </c>
      <c r="Q457" s="11">
        <f t="shared" si="146"/>
        <v>0</v>
      </c>
      <c r="R457" s="13">
        <f t="shared" si="160"/>
        <v>4.8982032380735335E-6</v>
      </c>
      <c r="S457" s="12">
        <f t="shared" si="147"/>
        <v>-6.4294111643110011E-2</v>
      </c>
      <c r="T457" s="9">
        <f t="shared" si="148"/>
        <v>1.5327540204725674</v>
      </c>
      <c r="U457" s="9">
        <f>Aly_mass_rate/Aly_Area/'Hydraulic Gradient'!T457</f>
        <v>2.1442565087077639</v>
      </c>
      <c r="V457" s="5">
        <f t="shared" si="149"/>
        <v>-0.29933226222247244</v>
      </c>
      <c r="W457" s="10">
        <f t="shared" si="150"/>
        <v>2.110062957754431</v>
      </c>
      <c r="X457" s="9"/>
    </row>
    <row r="458" spans="1:24" x14ac:dyDescent="0.3">
      <c r="A458" s="4">
        <f t="shared" si="151"/>
        <v>4550</v>
      </c>
      <c r="B458" s="5">
        <v>0</v>
      </c>
      <c r="C458" s="16">
        <f t="shared" si="152"/>
        <v>24902.309906093153</v>
      </c>
      <c r="D458" s="4">
        <f t="shared" si="141"/>
        <v>0</v>
      </c>
      <c r="E458" s="5">
        <f t="shared" si="153"/>
        <v>0.21481297042618741</v>
      </c>
      <c r="F458" s="6">
        <f t="shared" si="157"/>
        <v>1.8439627955152169E-5</v>
      </c>
      <c r="G458" s="15">
        <f t="shared" si="158"/>
        <v>554.76389292994031</v>
      </c>
      <c r="H458" s="11">
        <f t="shared" si="142"/>
        <v>9.6563077837973618E-2</v>
      </c>
      <c r="I458" s="12">
        <f t="shared" si="154"/>
        <v>3.7188009428980719E-5</v>
      </c>
      <c r="J458" s="7">
        <f t="shared" si="143"/>
        <v>1.5324892775095542</v>
      </c>
      <c r="K458" s="8">
        <f>ESI_mass_rate/ESI_Area/'Hydraulic Gradient'!J458</f>
        <v>2.1446269366317345</v>
      </c>
      <c r="L458" s="16">
        <f t="shared" si="155"/>
        <v>24902.319479247984</v>
      </c>
      <c r="M458" s="4">
        <f t="shared" si="144"/>
        <v>0</v>
      </c>
      <c r="N458" s="5">
        <f t="shared" si="145"/>
        <v>0.21477642899390512</v>
      </c>
      <c r="O458" s="6">
        <f t="shared" si="159"/>
        <v>1.5841003201190397E-5</v>
      </c>
      <c r="P458" s="15">
        <f t="shared" si="156"/>
        <v>549.37281419133888</v>
      </c>
      <c r="Q458" s="11">
        <f t="shared" si="146"/>
        <v>0</v>
      </c>
      <c r="R458" s="13">
        <f t="shared" si="160"/>
        <v>4.8980449429354913E-6</v>
      </c>
      <c r="S458" s="12">
        <f t="shared" si="147"/>
        <v>-6.4292942437018663E-2</v>
      </c>
      <c r="T458" s="9">
        <f t="shared" si="148"/>
        <v>1.5327505752113277</v>
      </c>
      <c r="U458" s="9">
        <f>Aly_mass_rate/Aly_Area/'Hydraulic Gradient'!T458</f>
        <v>2.1442613284898973</v>
      </c>
      <c r="V458" s="5">
        <f t="shared" si="149"/>
        <v>-0.29932614631522991</v>
      </c>
      <c r="W458" s="10">
        <f t="shared" si="150"/>
        <v>2.110106381413364</v>
      </c>
      <c r="X458" s="9"/>
    </row>
    <row r="459" spans="1:24" x14ac:dyDescent="0.3">
      <c r="A459" s="4">
        <f t="shared" si="151"/>
        <v>4560</v>
      </c>
      <c r="B459" s="5">
        <v>0</v>
      </c>
      <c r="C459" s="16">
        <f t="shared" si="152"/>
        <v>24902.095074121513</v>
      </c>
      <c r="D459" s="4">
        <f t="shared" si="141"/>
        <v>0</v>
      </c>
      <c r="E459" s="5">
        <f t="shared" si="153"/>
        <v>0.21481353238446815</v>
      </c>
      <c r="F459" s="6">
        <f t="shared" si="157"/>
        <v>1.8439256089162707E-5</v>
      </c>
      <c r="G459" s="15">
        <f t="shared" si="158"/>
        <v>554.83982354052125</v>
      </c>
      <c r="H459" s="11">
        <f t="shared" si="142"/>
        <v>9.6563583063445632E-2</v>
      </c>
      <c r="I459" s="12">
        <f t="shared" si="154"/>
        <v>3.7187259470469838E-5</v>
      </c>
      <c r="J459" s="7">
        <f t="shared" si="143"/>
        <v>1.5324852685655599</v>
      </c>
      <c r="K459" s="8">
        <f>ESI_mass_rate/ESI_Area/'Hydraulic Gradient'!J459</f>
        <v>2.1446325469233662</v>
      </c>
      <c r="L459" s="16">
        <f t="shared" si="155"/>
        <v>24902.104686495441</v>
      </c>
      <c r="M459" s="4">
        <f t="shared" si="144"/>
        <v>0</v>
      </c>
      <c r="N459" s="5">
        <f t="shared" si="145"/>
        <v>0.21477691176058483</v>
      </c>
      <c r="O459" s="6">
        <f t="shared" si="159"/>
        <v>1.5840781677762236E-5</v>
      </c>
      <c r="P459" s="15">
        <f t="shared" si="156"/>
        <v>549.437101066747</v>
      </c>
      <c r="Q459" s="11">
        <f t="shared" si="146"/>
        <v>0</v>
      </c>
      <c r="R459" s="13">
        <f t="shared" si="160"/>
        <v>4.8978866588421479E-6</v>
      </c>
      <c r="S459" s="12">
        <f t="shared" si="147"/>
        <v>-6.4291773294867294E-2</v>
      </c>
      <c r="T459" s="9">
        <f t="shared" si="148"/>
        <v>1.5327471300137532</v>
      </c>
      <c r="U459" s="9">
        <f>Aly_mass_rate/Aly_Area/'Hydraulic Gradient'!T459</f>
        <v>2.1442661482046326</v>
      </c>
      <c r="V459" s="5">
        <f t="shared" si="149"/>
        <v>-0.29932003074328867</v>
      </c>
      <c r="W459" s="10">
        <f t="shared" si="150"/>
        <v>2.1101498044774463</v>
      </c>
      <c r="X459" s="9"/>
    </row>
    <row r="460" spans="1:24" x14ac:dyDescent="0.3">
      <c r="A460" s="4">
        <f t="shared" si="151"/>
        <v>4570</v>
      </c>
      <c r="B460" s="5">
        <v>0</v>
      </c>
      <c r="C460" s="16">
        <f t="shared" si="152"/>
        <v>24901.880241588296</v>
      </c>
      <c r="D460" s="4">
        <f t="shared" si="141"/>
        <v>0</v>
      </c>
      <c r="E460" s="5">
        <f t="shared" si="153"/>
        <v>0.21481409433141688</v>
      </c>
      <c r="F460" s="6">
        <f t="shared" si="157"/>
        <v>1.8438884253823824E-5</v>
      </c>
      <c r="G460" s="15">
        <f t="shared" si="158"/>
        <v>554.91575224886765</v>
      </c>
      <c r="H460" s="11">
        <f t="shared" si="142"/>
        <v>9.6564088280051225E-2</v>
      </c>
      <c r="I460" s="12">
        <f t="shared" si="154"/>
        <v>3.7186509573773327E-5</v>
      </c>
      <c r="J460" s="7">
        <f t="shared" si="143"/>
        <v>1.5324812597233775</v>
      </c>
      <c r="K460" s="8">
        <f>ESI_mass_rate/ESI_Area/'Hydraulic Gradient'!J460</f>
        <v>2.1446381571018693</v>
      </c>
      <c r="L460" s="16">
        <f t="shared" si="155"/>
        <v>24901.889893260359</v>
      </c>
      <c r="M460" s="4">
        <f t="shared" si="144"/>
        <v>0</v>
      </c>
      <c r="N460" s="5">
        <f t="shared" si="145"/>
        <v>0.21477739452051373</v>
      </c>
      <c r="O460" s="6">
        <f t="shared" si="159"/>
        <v>1.5840560166010485E-5</v>
      </c>
      <c r="P460" s="15">
        <f t="shared" si="156"/>
        <v>549.50138677323537</v>
      </c>
      <c r="Q460" s="11">
        <f t="shared" si="146"/>
        <v>0</v>
      </c>
      <c r="R460" s="13">
        <f t="shared" si="160"/>
        <v>4.8977283857926455E-6</v>
      </c>
      <c r="S460" s="12">
        <f t="shared" si="147"/>
        <v>-6.429060421664988E-2</v>
      </c>
      <c r="T460" s="9">
        <f t="shared" si="148"/>
        <v>1.5327436848798399</v>
      </c>
      <c r="U460" s="9">
        <f>Aly_mass_rate/Aly_Area/'Hydraulic Gradient'!T460</f>
        <v>2.1442709678519742</v>
      </c>
      <c r="V460" s="5">
        <f t="shared" si="149"/>
        <v>-0.29931391550661796</v>
      </c>
      <c r="W460" s="10">
        <f t="shared" si="150"/>
        <v>2.1101932269467105</v>
      </c>
      <c r="X460" s="9"/>
    </row>
    <row r="461" spans="1:24" x14ac:dyDescent="0.3">
      <c r="A461" s="4">
        <f t="shared" si="151"/>
        <v>4580</v>
      </c>
      <c r="B461" s="5">
        <v>0</v>
      </c>
      <c r="C461" s="16">
        <f t="shared" si="152"/>
        <v>24901.665408493514</v>
      </c>
      <c r="D461" s="4">
        <f t="shared" si="141"/>
        <v>0</v>
      </c>
      <c r="E461" s="5">
        <f t="shared" si="153"/>
        <v>0.21481465626703419</v>
      </c>
      <c r="F461" s="6">
        <f t="shared" si="157"/>
        <v>1.8438512443297321E-5</v>
      </c>
      <c r="G461" s="15">
        <f t="shared" si="158"/>
        <v>554.99167905512741</v>
      </c>
      <c r="H461" s="11">
        <f t="shared" si="142"/>
        <v>9.6564593487790978E-2</v>
      </c>
      <c r="I461" s="12">
        <f t="shared" si="154"/>
        <v>3.7185759727117029E-5</v>
      </c>
      <c r="J461" s="7">
        <f t="shared" si="143"/>
        <v>1.5324772509829987</v>
      </c>
      <c r="K461" s="8">
        <f>ESI_mass_rate/ESI_Area/'Hydraulic Gradient'!J461</f>
        <v>2.144643767167254</v>
      </c>
      <c r="L461" s="16">
        <f t="shared" si="155"/>
        <v>24901.675099542746</v>
      </c>
      <c r="M461" s="4">
        <f t="shared" si="144"/>
        <v>0</v>
      </c>
      <c r="N461" s="5">
        <f t="shared" si="145"/>
        <v>0.21477787727369216</v>
      </c>
      <c r="O461" s="6">
        <f t="shared" si="159"/>
        <v>1.5840338668854246E-5</v>
      </c>
      <c r="P461" s="15">
        <f t="shared" si="156"/>
        <v>549.56567131086763</v>
      </c>
      <c r="Q461" s="11">
        <f t="shared" si="146"/>
        <v>0</v>
      </c>
      <c r="R461" s="13">
        <f t="shared" si="160"/>
        <v>4.8975701246886674E-6</v>
      </c>
      <c r="S461" s="12">
        <f t="shared" si="147"/>
        <v>-6.4289435202360537E-2</v>
      </c>
      <c r="T461" s="9">
        <f t="shared" si="148"/>
        <v>1.5327402398095846</v>
      </c>
      <c r="U461" s="9">
        <f>Aly_mass_rate/Aly_Area/'Hydraulic Gradient'!T461</f>
        <v>2.1442757874319258</v>
      </c>
      <c r="V461" s="5">
        <f t="shared" si="149"/>
        <v>-0.29930780060518747</v>
      </c>
      <c r="W461" s="10">
        <f t="shared" si="150"/>
        <v>2.1102366488211914</v>
      </c>
      <c r="X461" s="9"/>
    </row>
    <row r="462" spans="1:24" x14ac:dyDescent="0.3">
      <c r="A462" s="4">
        <f t="shared" si="151"/>
        <v>4590</v>
      </c>
      <c r="B462" s="5">
        <v>0</v>
      </c>
      <c r="C462" s="16">
        <f t="shared" si="152"/>
        <v>24901.450574837181</v>
      </c>
      <c r="D462" s="4">
        <f t="shared" si="141"/>
        <v>0</v>
      </c>
      <c r="E462" s="5">
        <f t="shared" si="153"/>
        <v>0.21481521819132121</v>
      </c>
      <c r="F462" s="6">
        <f t="shared" si="157"/>
        <v>1.8438140666340496E-5</v>
      </c>
      <c r="G462" s="15">
        <f t="shared" si="158"/>
        <v>555.067603959439</v>
      </c>
      <c r="H462" s="11">
        <f t="shared" si="142"/>
        <v>9.6565098686665726E-2</v>
      </c>
      <c r="I462" s="12">
        <f t="shared" si="154"/>
        <v>3.7185009948162198E-5</v>
      </c>
      <c r="J462" s="7">
        <f t="shared" si="143"/>
        <v>1.5324732423444163</v>
      </c>
      <c r="K462" s="8">
        <f>ESI_mass_rate/ESI_Area/'Hydraulic Gradient'!J462</f>
        <v>2.1446493771195279</v>
      </c>
      <c r="L462" s="16">
        <f t="shared" si="155"/>
        <v>24901.460305342611</v>
      </c>
      <c r="M462" s="4">
        <f t="shared" si="144"/>
        <v>0</v>
      </c>
      <c r="N462" s="5">
        <f t="shared" si="145"/>
        <v>0.21477836002012063</v>
      </c>
      <c r="O462" s="6">
        <f t="shared" si="159"/>
        <v>1.5840117183374424E-5</v>
      </c>
      <c r="P462" s="15">
        <f t="shared" si="156"/>
        <v>549.62995467970779</v>
      </c>
      <c r="Q462" s="11">
        <f t="shared" si="146"/>
        <v>0</v>
      </c>
      <c r="R462" s="13">
        <f t="shared" si="160"/>
        <v>4.8974118746267904E-6</v>
      </c>
      <c r="S462" s="12">
        <f t="shared" si="147"/>
        <v>-6.428826625199327E-2</v>
      </c>
      <c r="T462" s="9">
        <f t="shared" si="148"/>
        <v>1.532736794802984</v>
      </c>
      <c r="U462" s="9">
        <f>Aly_mass_rate/Aly_Area/'Hydraulic Gradient'!T462</f>
        <v>2.1442806069444904</v>
      </c>
      <c r="V462" s="5">
        <f t="shared" si="149"/>
        <v>-0.29930168603896634</v>
      </c>
      <c r="W462" s="10">
        <f t="shared" si="150"/>
        <v>2.1102800701009223</v>
      </c>
      <c r="X462" s="9"/>
    </row>
    <row r="463" spans="1:24" x14ac:dyDescent="0.3">
      <c r="A463" s="4">
        <f t="shared" si="151"/>
        <v>4600</v>
      </c>
      <c r="B463" s="5">
        <v>0</v>
      </c>
      <c r="C463" s="16">
        <f t="shared" si="152"/>
        <v>24901.235740619308</v>
      </c>
      <c r="D463" s="4">
        <f t="shared" si="141"/>
        <v>0</v>
      </c>
      <c r="E463" s="5">
        <f t="shared" si="153"/>
        <v>0.21481578010427857</v>
      </c>
      <c r="F463" s="6">
        <f t="shared" si="157"/>
        <v>1.843776891419605E-5</v>
      </c>
      <c r="G463" s="15">
        <f t="shared" si="158"/>
        <v>555.1435269619501</v>
      </c>
      <c r="H463" s="11">
        <f t="shared" si="142"/>
        <v>9.6565603876676093E-2</v>
      </c>
      <c r="I463" s="12">
        <f t="shared" si="154"/>
        <v>3.7184260219247573E-5</v>
      </c>
      <c r="J463" s="7">
        <f t="shared" si="143"/>
        <v>1.5324692338076225</v>
      </c>
      <c r="K463" s="8">
        <f>ESI_mass_rate/ESI_Area/'Hydraulic Gradient'!J463</f>
        <v>2.1446549869587002</v>
      </c>
      <c r="L463" s="16">
        <f t="shared" si="155"/>
        <v>24901.245510659955</v>
      </c>
      <c r="M463" s="4">
        <f t="shared" si="144"/>
        <v>0</v>
      </c>
      <c r="N463" s="5">
        <f t="shared" si="145"/>
        <v>0.21477884275979928</v>
      </c>
      <c r="O463" s="6">
        <f t="shared" si="159"/>
        <v>1.5839895708111463E-5</v>
      </c>
      <c r="P463" s="15">
        <f t="shared" si="156"/>
        <v>549.69423687982078</v>
      </c>
      <c r="Q463" s="11">
        <f t="shared" si="146"/>
        <v>0</v>
      </c>
      <c r="R463" s="13">
        <f t="shared" si="160"/>
        <v>4.8972536351549064E-6</v>
      </c>
      <c r="S463" s="12">
        <f t="shared" si="147"/>
        <v>-6.4287097366630949E-2</v>
      </c>
      <c r="T463" s="9">
        <f t="shared" si="148"/>
        <v>1.5327333498600342</v>
      </c>
      <c r="U463" s="9">
        <f>Aly_mass_rate/Aly_Area/'Hydraulic Gradient'!T463</f>
        <v>2.1442854263896733</v>
      </c>
      <c r="V463" s="5">
        <f t="shared" si="149"/>
        <v>-0.29929557180792399</v>
      </c>
      <c r="W463" s="10">
        <f t="shared" si="150"/>
        <v>2.110323490785937</v>
      </c>
      <c r="X463" s="9"/>
    </row>
    <row r="464" spans="1:24" x14ac:dyDescent="0.3">
      <c r="A464" s="4">
        <f t="shared" si="151"/>
        <v>4610</v>
      </c>
      <c r="B464" s="5">
        <v>0</v>
      </c>
      <c r="C464" s="16">
        <f t="shared" si="152"/>
        <v>24901.020905839905</v>
      </c>
      <c r="D464" s="4">
        <f t="shared" si="141"/>
        <v>0</v>
      </c>
      <c r="E464" s="5">
        <f t="shared" si="153"/>
        <v>0.2148163420059073</v>
      </c>
      <c r="F464" s="6">
        <f t="shared" si="157"/>
        <v>1.8437397192702183E-5</v>
      </c>
      <c r="G464" s="15">
        <f t="shared" si="158"/>
        <v>555.21944806280214</v>
      </c>
      <c r="H464" s="11">
        <f t="shared" si="142"/>
        <v>9.6566109057822799E-2</v>
      </c>
      <c r="I464" s="12">
        <f t="shared" si="154"/>
        <v>3.7183510552147319E-5</v>
      </c>
      <c r="J464" s="7">
        <f t="shared" si="143"/>
        <v>1.5324652253726094</v>
      </c>
      <c r="K464" s="8">
        <f>ESI_mass_rate/ESI_Area/'Hydraulic Gradient'!J464</f>
        <v>2.1446605966847794</v>
      </c>
      <c r="L464" s="16">
        <f t="shared" si="155"/>
        <v>24901.030715494788</v>
      </c>
      <c r="M464" s="4">
        <f t="shared" si="144"/>
        <v>0</v>
      </c>
      <c r="N464" s="5">
        <f t="shared" si="145"/>
        <v>0.21477932549272888</v>
      </c>
      <c r="O464" s="6">
        <f t="shared" si="159"/>
        <v>1.5839674250363111E-5</v>
      </c>
      <c r="P464" s="15">
        <f t="shared" si="156"/>
        <v>549.75851791127047</v>
      </c>
      <c r="Q464" s="11">
        <f t="shared" si="146"/>
        <v>0</v>
      </c>
      <c r="R464" s="13">
        <f t="shared" si="160"/>
        <v>4.8970954085284058E-6</v>
      </c>
      <c r="S464" s="12">
        <f t="shared" si="147"/>
        <v>-6.4285928545178783E-2</v>
      </c>
      <c r="T464" s="9">
        <f t="shared" si="148"/>
        <v>1.5327299049807319</v>
      </c>
      <c r="U464" s="9">
        <f>Aly_mass_rate/Aly_Area/'Hydraulic Gradient'!T464</f>
        <v>2.1442902457674773</v>
      </c>
      <c r="V464" s="5">
        <f t="shared" si="149"/>
        <v>-0.29928945791202999</v>
      </c>
      <c r="W464" s="10">
        <f t="shared" si="150"/>
        <v>2.1103669108762704</v>
      </c>
      <c r="X464" s="9"/>
    </row>
    <row r="465" spans="1:24" x14ac:dyDescent="0.3">
      <c r="A465" s="4">
        <f t="shared" si="151"/>
        <v>4620</v>
      </c>
      <c r="B465" s="5">
        <v>0</v>
      </c>
      <c r="C465" s="16">
        <f t="shared" si="152"/>
        <v>24900.806070498984</v>
      </c>
      <c r="D465" s="4">
        <f t="shared" si="141"/>
        <v>0</v>
      </c>
      <c r="E465" s="5">
        <f t="shared" si="153"/>
        <v>0.21481690389620819</v>
      </c>
      <c r="F465" s="6">
        <f t="shared" si="157"/>
        <v>1.8437025498939799E-5</v>
      </c>
      <c r="G465" s="15">
        <f t="shared" si="158"/>
        <v>555.29536726213985</v>
      </c>
      <c r="H465" s="11">
        <f t="shared" si="142"/>
        <v>9.6566614230106568E-2</v>
      </c>
      <c r="I465" s="12">
        <f t="shared" si="154"/>
        <v>3.7182760940974359E-5</v>
      </c>
      <c r="J465" s="7">
        <f t="shared" si="143"/>
        <v>1.5324612170393697</v>
      </c>
      <c r="K465" s="8">
        <f>ESI_mass_rate/ESI_Area/'Hydraulic Gradient'!J465</f>
        <v>2.1446662062977748</v>
      </c>
      <c r="L465" s="16">
        <f t="shared" si="155"/>
        <v>24900.815919847115</v>
      </c>
      <c r="M465" s="4">
        <f t="shared" si="144"/>
        <v>0</v>
      </c>
      <c r="N465" s="5">
        <f t="shared" si="145"/>
        <v>0.21477980821890946</v>
      </c>
      <c r="O465" s="6">
        <f t="shared" si="159"/>
        <v>1.5839452801372076E-5</v>
      </c>
      <c r="P465" s="15">
        <f t="shared" si="156"/>
        <v>549.82279777412089</v>
      </c>
      <c r="Q465" s="11">
        <f t="shared" si="146"/>
        <v>0</v>
      </c>
      <c r="R465" s="13">
        <f t="shared" si="160"/>
        <v>4.8969371920389236E-6</v>
      </c>
      <c r="S465" s="12">
        <f t="shared" si="147"/>
        <v>-6.4284759787630735E-2</v>
      </c>
      <c r="T465" s="9">
        <f t="shared" si="148"/>
        <v>1.5327264601650736</v>
      </c>
      <c r="U465" s="9">
        <f>Aly_mass_rate/Aly_Area/'Hydraulic Gradient'!T465</f>
        <v>2.1442950650779062</v>
      </c>
      <c r="V465" s="5">
        <f t="shared" si="149"/>
        <v>-0.29928334435125337</v>
      </c>
      <c r="W465" s="10">
        <f t="shared" si="150"/>
        <v>2.1104103303719555</v>
      </c>
      <c r="X465" s="9"/>
    </row>
    <row r="466" spans="1:24" x14ac:dyDescent="0.3">
      <c r="A466" s="4">
        <f t="shared" si="151"/>
        <v>4630</v>
      </c>
      <c r="B466" s="5">
        <v>0</v>
      </c>
      <c r="C466" s="16">
        <f t="shared" si="152"/>
        <v>24900.591234596555</v>
      </c>
      <c r="D466" s="4">
        <f t="shared" si="141"/>
        <v>0</v>
      </c>
      <c r="E466" s="5">
        <f t="shared" si="153"/>
        <v>0.21481746577518229</v>
      </c>
      <c r="F466" s="6">
        <f t="shared" si="157"/>
        <v>1.8436653835827993E-5</v>
      </c>
      <c r="G466" s="15">
        <f t="shared" si="158"/>
        <v>555.3712845601043</v>
      </c>
      <c r="H466" s="11">
        <f t="shared" si="142"/>
        <v>9.6567119393528134E-2</v>
      </c>
      <c r="I466" s="12">
        <f t="shared" si="154"/>
        <v>3.7182011391615784E-5</v>
      </c>
      <c r="J466" s="7">
        <f t="shared" si="143"/>
        <v>1.5324572088078954</v>
      </c>
      <c r="K466" s="8">
        <f>ESI_mass_rate/ESI_Area/'Hydraulic Gradient'!J466</f>
        <v>2.1446718157976945</v>
      </c>
      <c r="L466" s="16">
        <f t="shared" si="155"/>
        <v>24900.601123716944</v>
      </c>
      <c r="M466" s="4">
        <f t="shared" si="144"/>
        <v>0</v>
      </c>
      <c r="N466" s="5">
        <f t="shared" si="145"/>
        <v>0.21478029093834156</v>
      </c>
      <c r="O466" s="6">
        <f t="shared" si="159"/>
        <v>1.5839231365517004E-5</v>
      </c>
      <c r="P466" s="15">
        <f t="shared" si="156"/>
        <v>549.88707646843591</v>
      </c>
      <c r="Q466" s="11">
        <f t="shared" si="146"/>
        <v>0</v>
      </c>
      <c r="R466" s="13">
        <f t="shared" si="160"/>
        <v>4.8967789870393315E-6</v>
      </c>
      <c r="S466" s="12">
        <f t="shared" si="147"/>
        <v>-6.4283591093980894E-2</v>
      </c>
      <c r="T466" s="9">
        <f t="shared" si="148"/>
        <v>1.5327230154130558</v>
      </c>
      <c r="U466" s="9">
        <f>Aly_mass_rate/Aly_Area/'Hydraulic Gradient'!T466</f>
        <v>2.1442998843209646</v>
      </c>
      <c r="V466" s="5">
        <f t="shared" si="149"/>
        <v>-0.2992772311255637</v>
      </c>
      <c r="W466" s="10">
        <f t="shared" si="150"/>
        <v>2.1104537492730264</v>
      </c>
      <c r="X466" s="9"/>
    </row>
    <row r="467" spans="1:24" x14ac:dyDescent="0.3">
      <c r="A467" s="4">
        <f t="shared" si="151"/>
        <v>4640</v>
      </c>
      <c r="B467" s="5">
        <v>0</v>
      </c>
      <c r="C467" s="16">
        <f t="shared" si="152"/>
        <v>24900.37639813263</v>
      </c>
      <c r="D467" s="4">
        <f t="shared" si="141"/>
        <v>0</v>
      </c>
      <c r="E467" s="5">
        <f t="shared" si="153"/>
        <v>0.21481802764283023</v>
      </c>
      <c r="F467" s="6">
        <f t="shared" si="157"/>
        <v>1.8436282198988116E-5</v>
      </c>
      <c r="G467" s="15">
        <f t="shared" si="158"/>
        <v>555.44719995684181</v>
      </c>
      <c r="H467" s="11">
        <f t="shared" si="142"/>
        <v>9.6567624548088135E-2</v>
      </c>
      <c r="I467" s="12">
        <f t="shared" si="154"/>
        <v>3.7181261895240949E-5</v>
      </c>
      <c r="J467" s="7">
        <f t="shared" si="143"/>
        <v>1.532453200678179</v>
      </c>
      <c r="K467" s="8">
        <f>ESI_mass_rate/ESI_Area/'Hydraulic Gradient'!J467</f>
        <v>2.1446774251845473</v>
      </c>
      <c r="L467" s="16">
        <f t="shared" si="155"/>
        <v>24900.386327104283</v>
      </c>
      <c r="M467" s="4">
        <f t="shared" si="144"/>
        <v>0</v>
      </c>
      <c r="N467" s="5">
        <f t="shared" si="145"/>
        <v>0.21478077365102555</v>
      </c>
      <c r="O467" s="6">
        <f t="shared" si="159"/>
        <v>1.5839009944257445E-5</v>
      </c>
      <c r="P467" s="15">
        <f t="shared" si="156"/>
        <v>549.95135399427932</v>
      </c>
      <c r="Q467" s="11">
        <f t="shared" si="146"/>
        <v>0</v>
      </c>
      <c r="R467" s="13">
        <f t="shared" si="160"/>
        <v>4.8966207939799733E-6</v>
      </c>
      <c r="S467" s="12">
        <f t="shared" si="147"/>
        <v>-6.4282422464223291E-2</v>
      </c>
      <c r="T467" s="9">
        <f t="shared" si="148"/>
        <v>1.5327195707246752</v>
      </c>
      <c r="U467" s="9">
        <f>Aly_mass_rate/Aly_Area/'Hydraulic Gradient'!T467</f>
        <v>2.1443047034966551</v>
      </c>
      <c r="V467" s="5">
        <f t="shared" si="149"/>
        <v>-0.29927111823493041</v>
      </c>
      <c r="W467" s="10">
        <f t="shared" si="150"/>
        <v>2.1104971675795179</v>
      </c>
      <c r="X467" s="9"/>
    </row>
    <row r="468" spans="1:24" x14ac:dyDescent="0.3">
      <c r="A468" s="4">
        <f t="shared" si="151"/>
        <v>4650</v>
      </c>
      <c r="B468" s="5">
        <v>0</v>
      </c>
      <c r="C468" s="16">
        <f t="shared" si="152"/>
        <v>24900.161561107219</v>
      </c>
      <c r="D468" s="4">
        <f t="shared" si="141"/>
        <v>0</v>
      </c>
      <c r="E468" s="5">
        <f t="shared" si="153"/>
        <v>0.214818589499153</v>
      </c>
      <c r="F468" s="6">
        <f t="shared" si="157"/>
        <v>1.8435910591339265E-5</v>
      </c>
      <c r="G468" s="15">
        <f t="shared" si="158"/>
        <v>555.52311345249529</v>
      </c>
      <c r="H468" s="11">
        <f t="shared" si="142"/>
        <v>9.6568129693787294E-2</v>
      </c>
      <c r="I468" s="12">
        <f t="shared" si="154"/>
        <v>3.7180512457736964E-5</v>
      </c>
      <c r="J468" s="7">
        <f t="shared" si="143"/>
        <v>1.5324491926502126</v>
      </c>
      <c r="K468" s="8">
        <f>ESI_mass_rate/ESI_Area/'Hydraulic Gradient'!J468</f>
        <v>2.144683034458343</v>
      </c>
      <c r="L468" s="16">
        <f t="shared" si="155"/>
        <v>24900.171530009138</v>
      </c>
      <c r="M468" s="4">
        <f t="shared" si="144"/>
        <v>0</v>
      </c>
      <c r="N468" s="5">
        <f t="shared" si="145"/>
        <v>0.2147812563569618</v>
      </c>
      <c r="O468" s="6">
        <f t="shared" si="159"/>
        <v>1.5838788531755194E-5</v>
      </c>
      <c r="P468" s="15">
        <f t="shared" si="156"/>
        <v>550.015630351715</v>
      </c>
      <c r="Q468" s="11">
        <f t="shared" si="146"/>
        <v>0</v>
      </c>
      <c r="R468" s="13">
        <f t="shared" si="160"/>
        <v>4.8964626110551017E-6</v>
      </c>
      <c r="S468" s="12">
        <f t="shared" si="147"/>
        <v>-6.4281253898351973E-2</v>
      </c>
      <c r="T468" s="9">
        <f t="shared" si="148"/>
        <v>1.5327161260999282</v>
      </c>
      <c r="U468" s="9">
        <f>Aly_mass_rate/Aly_Area/'Hydraulic Gradient'!T468</f>
        <v>2.1443095226049826</v>
      </c>
      <c r="V468" s="5">
        <f t="shared" si="149"/>
        <v>-0.29926500567932274</v>
      </c>
      <c r="W468" s="10">
        <f t="shared" si="150"/>
        <v>2.1105405852914618</v>
      </c>
      <c r="X468" s="9"/>
    </row>
    <row r="469" spans="1:24" x14ac:dyDescent="0.3">
      <c r="A469" s="4">
        <f t="shared" si="151"/>
        <v>4660</v>
      </c>
      <c r="B469" s="5">
        <v>0</v>
      </c>
      <c r="C469" s="16">
        <f t="shared" si="152"/>
        <v>24899.946723520337</v>
      </c>
      <c r="D469" s="4">
        <f t="shared" si="141"/>
        <v>0</v>
      </c>
      <c r="E469" s="5">
        <f t="shared" si="153"/>
        <v>0.21481915134415158</v>
      </c>
      <c r="F469" s="6">
        <f t="shared" si="157"/>
        <v>1.8435539015800546E-5</v>
      </c>
      <c r="G469" s="15">
        <f t="shared" si="158"/>
        <v>555.59902504720446</v>
      </c>
      <c r="H469" s="11">
        <f t="shared" si="142"/>
        <v>9.6568634830626429E-2</v>
      </c>
      <c r="I469" s="12">
        <f t="shared" si="154"/>
        <v>3.7179763084990891E-5</v>
      </c>
      <c r="J469" s="7">
        <f t="shared" si="143"/>
        <v>1.5324451847239888</v>
      </c>
      <c r="K469" s="8">
        <f>ESI_mass_rate/ESI_Area/'Hydraulic Gradient'!J469</f>
        <v>2.1446886436190886</v>
      </c>
      <c r="L469" s="16">
        <f t="shared" si="155"/>
        <v>24899.956732431514</v>
      </c>
      <c r="M469" s="4">
        <f t="shared" si="144"/>
        <v>0</v>
      </c>
      <c r="N469" s="5">
        <f t="shared" si="145"/>
        <v>0.21478173905615064</v>
      </c>
      <c r="O469" s="6">
        <f t="shared" si="159"/>
        <v>1.5838567135308012E-5</v>
      </c>
      <c r="P469" s="15">
        <f t="shared" si="156"/>
        <v>550.079905540808</v>
      </c>
      <c r="Q469" s="11">
        <f t="shared" si="146"/>
        <v>0</v>
      </c>
      <c r="R469" s="13">
        <f t="shared" si="160"/>
        <v>4.8963044405199224E-6</v>
      </c>
      <c r="S469" s="12">
        <f t="shared" si="147"/>
        <v>-6.4280085397449713E-2</v>
      </c>
      <c r="T469" s="9">
        <f t="shared" si="148"/>
        <v>1.5327126815388112</v>
      </c>
      <c r="U469" s="9">
        <f>Aly_mass_rate/Aly_Area/'Hydraulic Gradient'!T469</f>
        <v>2.1443143416459507</v>
      </c>
      <c r="V469" s="5">
        <f t="shared" si="149"/>
        <v>-0.29925889345871032</v>
      </c>
      <c r="W469" s="10">
        <f t="shared" si="150"/>
        <v>2.1105840024088929</v>
      </c>
      <c r="X469" s="9"/>
    </row>
    <row r="470" spans="1:24" x14ac:dyDescent="0.3">
      <c r="A470" s="4">
        <f t="shared" si="151"/>
        <v>4670</v>
      </c>
      <c r="B470" s="5">
        <v>0</v>
      </c>
      <c r="C470" s="16">
        <f t="shared" si="152"/>
        <v>24899.731885371992</v>
      </c>
      <c r="D470" s="4">
        <f t="shared" si="141"/>
        <v>0</v>
      </c>
      <c r="E470" s="5">
        <f t="shared" si="153"/>
        <v>0.21481971317782667</v>
      </c>
      <c r="F470" s="6">
        <f t="shared" si="157"/>
        <v>1.8435167463614657E-5</v>
      </c>
      <c r="G470" s="15">
        <f t="shared" si="158"/>
        <v>555.67493474111859</v>
      </c>
      <c r="H470" s="11">
        <f t="shared" si="142"/>
        <v>9.6569139958606054E-2</v>
      </c>
      <c r="I470" s="12">
        <f t="shared" si="154"/>
        <v>3.7179013759341476E-5</v>
      </c>
      <c r="J470" s="7">
        <f t="shared" si="143"/>
        <v>1.5324411768994997</v>
      </c>
      <c r="K470" s="8">
        <f>ESI_mass_rate/ESI_Area/'Hydraulic Gradient'!J470</f>
        <v>2.1446942526667945</v>
      </c>
      <c r="L470" s="16">
        <f t="shared" si="155"/>
        <v>24899.741934371421</v>
      </c>
      <c r="M470" s="4">
        <f t="shared" si="144"/>
        <v>0</v>
      </c>
      <c r="N470" s="5">
        <f t="shared" si="145"/>
        <v>0.21478222174859257</v>
      </c>
      <c r="O470" s="6">
        <f t="shared" si="159"/>
        <v>1.583834575053724E-5</v>
      </c>
      <c r="P470" s="15">
        <f t="shared" si="156"/>
        <v>550.14417956162106</v>
      </c>
      <c r="Q470" s="11">
        <f t="shared" si="146"/>
        <v>0</v>
      </c>
      <c r="R470" s="13">
        <f t="shared" si="160"/>
        <v>4.8961462810199299E-6</v>
      </c>
      <c r="S470" s="12">
        <f t="shared" si="147"/>
        <v>-6.4278916959333104E-2</v>
      </c>
      <c r="T470" s="9">
        <f t="shared" si="148"/>
        <v>1.5327092370413207</v>
      </c>
      <c r="U470" s="9">
        <f>Aly_mass_rate/Aly_Area/'Hydraulic Gradient'!T470</f>
        <v>2.1443191606195628</v>
      </c>
      <c r="V470" s="5">
        <f t="shared" si="149"/>
        <v>-0.29925278157306245</v>
      </c>
      <c r="W470" s="10">
        <f t="shared" si="150"/>
        <v>2.1106274189318461</v>
      </c>
      <c r="X470" s="9"/>
    </row>
    <row r="471" spans="1:24" x14ac:dyDescent="0.3">
      <c r="A471" s="4">
        <f t="shared" si="151"/>
        <v>4680</v>
      </c>
      <c r="B471" s="5">
        <v>0</v>
      </c>
      <c r="C471" s="16">
        <f t="shared" si="152"/>
        <v>24899.517046662197</v>
      </c>
      <c r="D471" s="4">
        <f t="shared" si="141"/>
        <v>0</v>
      </c>
      <c r="E471" s="5">
        <f t="shared" si="153"/>
        <v>0.21482027500017928</v>
      </c>
      <c r="F471" s="6">
        <f t="shared" si="157"/>
        <v>1.8434795944998445E-5</v>
      </c>
      <c r="G471" s="15">
        <f t="shared" si="158"/>
        <v>555.75084253437569</v>
      </c>
      <c r="H471" s="11">
        <f t="shared" si="142"/>
        <v>9.6569645077727057E-2</v>
      </c>
      <c r="I471" s="12">
        <f t="shared" si="154"/>
        <v>3.7178264501393534E-5</v>
      </c>
      <c r="J471" s="7">
        <f t="shared" si="143"/>
        <v>1.5324371691767378</v>
      </c>
      <c r="K471" s="8">
        <f>ESI_mass_rate/ESI_Area/'Hydraulic Gradient'!J471</f>
        <v>2.1446998616014685</v>
      </c>
      <c r="L471" s="16">
        <f t="shared" si="155"/>
        <v>24899.527135828863</v>
      </c>
      <c r="M471" s="4">
        <f t="shared" si="144"/>
        <v>0</v>
      </c>
      <c r="N471" s="5">
        <f t="shared" si="145"/>
        <v>0.2147827044342879</v>
      </c>
      <c r="O471" s="6">
        <f t="shared" si="159"/>
        <v>1.5838124377442881E-5</v>
      </c>
      <c r="P471" s="15">
        <f t="shared" si="156"/>
        <v>550.2084524142191</v>
      </c>
      <c r="Q471" s="11">
        <f t="shared" si="146"/>
        <v>0</v>
      </c>
      <c r="R471" s="13">
        <f t="shared" si="160"/>
        <v>4.8959881325542678E-6</v>
      </c>
      <c r="S471" s="12">
        <f t="shared" si="147"/>
        <v>-6.4277748586173578E-2</v>
      </c>
      <c r="T471" s="9">
        <f t="shared" si="148"/>
        <v>1.5327057926074532</v>
      </c>
      <c r="U471" s="9">
        <f>Aly_mass_rate/Aly_Area/'Hydraulic Gradient'!T471</f>
        <v>2.1443239795258235</v>
      </c>
      <c r="V471" s="5">
        <f t="shared" si="149"/>
        <v>-0.29924667002234845</v>
      </c>
      <c r="W471" s="10">
        <f t="shared" si="150"/>
        <v>2.110670834860354</v>
      </c>
      <c r="X471" s="9"/>
    </row>
    <row r="472" spans="1:24" x14ac:dyDescent="0.3">
      <c r="A472" s="4">
        <f t="shared" si="151"/>
        <v>4690</v>
      </c>
      <c r="B472" s="5">
        <v>0</v>
      </c>
      <c r="C472" s="16">
        <f t="shared" si="152"/>
        <v>24899.30220739096</v>
      </c>
      <c r="D472" s="4">
        <f t="shared" si="141"/>
        <v>0</v>
      </c>
      <c r="E472" s="5">
        <f t="shared" si="153"/>
        <v>0.21482083681121025</v>
      </c>
      <c r="F472" s="6">
        <f t="shared" si="157"/>
        <v>1.8434424452654166E-5</v>
      </c>
      <c r="G472" s="15">
        <f t="shared" si="158"/>
        <v>555.82674842712174</v>
      </c>
      <c r="H472" s="11">
        <f t="shared" si="142"/>
        <v>9.6570150187990089E-2</v>
      </c>
      <c r="I472" s="12">
        <f t="shared" si="154"/>
        <v>3.717751529642934E-5</v>
      </c>
      <c r="J472" s="7">
        <f t="shared" si="143"/>
        <v>1.5324331615556954</v>
      </c>
      <c r="K472" s="8">
        <f>ESI_mass_rate/ESI_Area/'Hydraulic Gradient'!J472</f>
        <v>2.1447054704231192</v>
      </c>
      <c r="L472" s="16">
        <f t="shared" si="155"/>
        <v>24899.312336803847</v>
      </c>
      <c r="M472" s="4">
        <f t="shared" si="144"/>
        <v>0</v>
      </c>
      <c r="N472" s="5">
        <f t="shared" si="145"/>
        <v>0.21478318711323707</v>
      </c>
      <c r="O472" s="6">
        <f t="shared" si="159"/>
        <v>1.5837903018944035E-5</v>
      </c>
      <c r="P472" s="15">
        <f t="shared" si="156"/>
        <v>550.272724098666</v>
      </c>
      <c r="Q472" s="11">
        <f t="shared" si="146"/>
        <v>0</v>
      </c>
      <c r="R472" s="13">
        <f t="shared" si="160"/>
        <v>4.8958299960244366E-6</v>
      </c>
      <c r="S472" s="12">
        <f t="shared" si="147"/>
        <v>-6.427658027687648E-2</v>
      </c>
      <c r="T472" s="9">
        <f t="shared" si="148"/>
        <v>1.5327023482372053</v>
      </c>
      <c r="U472" s="9">
        <f>Aly_mass_rate/Aly_Area/'Hydraulic Gradient'!T472</f>
        <v>2.1443287983647359</v>
      </c>
      <c r="V472" s="5">
        <f t="shared" si="149"/>
        <v>-0.29924055880653783</v>
      </c>
      <c r="W472" s="10">
        <f t="shared" si="150"/>
        <v>2.1107142501944511</v>
      </c>
      <c r="X472" s="9"/>
    </row>
    <row r="473" spans="1:24" x14ac:dyDescent="0.3">
      <c r="A473" s="4">
        <f t="shared" si="151"/>
        <v>4700</v>
      </c>
      <c r="B473" s="5">
        <v>0</v>
      </c>
      <c r="C473" s="16">
        <f t="shared" si="152"/>
        <v>24899.087367558295</v>
      </c>
      <c r="D473" s="4">
        <f t="shared" si="141"/>
        <v>0</v>
      </c>
      <c r="E473" s="5">
        <f t="shared" si="153"/>
        <v>0.21482139861092034</v>
      </c>
      <c r="F473" s="6">
        <f t="shared" si="157"/>
        <v>1.8434052988041364E-5</v>
      </c>
      <c r="G473" s="15">
        <f t="shared" si="158"/>
        <v>555.90265241950146</v>
      </c>
      <c r="H473" s="11">
        <f t="shared" si="142"/>
        <v>9.6570655289395763E-2</v>
      </c>
      <c r="I473" s="12">
        <f t="shared" si="154"/>
        <v>3.7176766147392433E-5</v>
      </c>
      <c r="J473" s="7">
        <f t="shared" si="143"/>
        <v>1.5324291540363648</v>
      </c>
      <c r="K473" s="8">
        <f>ESI_mass_rate/ESI_Area/'Hydraulic Gradient'!J473</f>
        <v>2.1447110791317558</v>
      </c>
      <c r="L473" s="16">
        <f t="shared" si="155"/>
        <v>24899.09753729638</v>
      </c>
      <c r="M473" s="4">
        <f t="shared" si="144"/>
        <v>0</v>
      </c>
      <c r="N473" s="5">
        <f t="shared" si="145"/>
        <v>0.21478366978544031</v>
      </c>
      <c r="O473" s="6">
        <f t="shared" si="159"/>
        <v>1.5837681670662053E-5</v>
      </c>
      <c r="P473" s="15">
        <f t="shared" si="156"/>
        <v>550.33699461502556</v>
      </c>
      <c r="Q473" s="11">
        <f t="shared" si="146"/>
        <v>0</v>
      </c>
      <c r="R473" s="13">
        <f t="shared" si="160"/>
        <v>4.8956718700760265E-6</v>
      </c>
      <c r="S473" s="12">
        <f t="shared" si="147"/>
        <v>-6.4275412031435872E-2</v>
      </c>
      <c r="T473" s="9">
        <f t="shared" si="148"/>
        <v>1.5326989039305734</v>
      </c>
      <c r="U473" s="9">
        <f>Aly_mass_rate/Aly_Area/'Hydraulic Gradient'!T473</f>
        <v>2.1443336171363043</v>
      </c>
      <c r="V473" s="5">
        <f t="shared" si="149"/>
        <v>-0.2992344479256</v>
      </c>
      <c r="W473" s="10">
        <f t="shared" si="150"/>
        <v>2.1107576649341708</v>
      </c>
      <c r="X473" s="9"/>
    </row>
    <row r="474" spans="1:24" x14ac:dyDescent="0.3">
      <c r="A474" s="4">
        <f t="shared" si="151"/>
        <v>4710</v>
      </c>
      <c r="B474" s="5">
        <v>0</v>
      </c>
      <c r="C474" s="16">
        <f t="shared" si="152"/>
        <v>24898.872527164214</v>
      </c>
      <c r="D474" s="4">
        <f t="shared" si="141"/>
        <v>0</v>
      </c>
      <c r="E474" s="5">
        <f t="shared" si="153"/>
        <v>0.21482196039931056</v>
      </c>
      <c r="F474" s="6">
        <f t="shared" si="157"/>
        <v>1.8433681554079143E-5</v>
      </c>
      <c r="G474" s="15">
        <f t="shared" si="158"/>
        <v>555.97855451165583</v>
      </c>
      <c r="H474" s="11">
        <f t="shared" si="142"/>
        <v>9.6571160381944909E-2</v>
      </c>
      <c r="I474" s="12">
        <f t="shared" si="154"/>
        <v>3.7176017060169911E-5</v>
      </c>
      <c r="J474" s="7">
        <f t="shared" si="143"/>
        <v>1.5324251466187384</v>
      </c>
      <c r="K474" s="8">
        <f>ESI_mass_rate/ESI_Area/'Hydraulic Gradient'!J474</f>
        <v>2.1447166877273869</v>
      </c>
      <c r="L474" s="16">
        <f t="shared" si="155"/>
        <v>24898.882737306471</v>
      </c>
      <c r="M474" s="4">
        <f t="shared" si="144"/>
        <v>0</v>
      </c>
      <c r="N474" s="5">
        <f t="shared" si="145"/>
        <v>0.21478415245089824</v>
      </c>
      <c r="O474" s="6">
        <f t="shared" si="159"/>
        <v>1.5837460336975584E-5</v>
      </c>
      <c r="P474" s="15">
        <f t="shared" si="156"/>
        <v>550.40126396336166</v>
      </c>
      <c r="Q474" s="11">
        <f t="shared" si="146"/>
        <v>0</v>
      </c>
      <c r="R474" s="13">
        <f t="shared" si="160"/>
        <v>4.8955137560616914E-6</v>
      </c>
      <c r="S474" s="12">
        <f t="shared" si="147"/>
        <v>-6.42742438498458E-2</v>
      </c>
      <c r="T474" s="9">
        <f t="shared" si="148"/>
        <v>1.5326954596875544</v>
      </c>
      <c r="U474" s="9">
        <f>Aly_mass_rate/Aly_Area/'Hydraulic Gradient'!T474</f>
        <v>2.144338435840532</v>
      </c>
      <c r="V474" s="5">
        <f t="shared" si="149"/>
        <v>-0.29922833737950444</v>
      </c>
      <c r="W474" s="10">
        <f t="shared" si="150"/>
        <v>2.1108010790795473</v>
      </c>
      <c r="X474" s="9"/>
    </row>
    <row r="475" spans="1:24" x14ac:dyDescent="0.3">
      <c r="A475" s="4">
        <f t="shared" si="151"/>
        <v>4720</v>
      </c>
      <c r="B475" s="5">
        <v>0</v>
      </c>
      <c r="C475" s="16">
        <f t="shared" si="152"/>
        <v>24898.657686208728</v>
      </c>
      <c r="D475" s="4">
        <f t="shared" si="141"/>
        <v>0</v>
      </c>
      <c r="E475" s="5">
        <f t="shared" si="153"/>
        <v>0.21482252217638176</v>
      </c>
      <c r="F475" s="6">
        <f t="shared" si="157"/>
        <v>1.8433310147848401E-5</v>
      </c>
      <c r="G475" s="15">
        <f t="shared" si="158"/>
        <v>556.05445470372922</v>
      </c>
      <c r="H475" s="11">
        <f t="shared" si="142"/>
        <v>9.6571665465638154E-2</v>
      </c>
      <c r="I475" s="12">
        <f t="shared" si="154"/>
        <v>3.7175268028874678E-5</v>
      </c>
      <c r="J475" s="7">
        <f t="shared" si="143"/>
        <v>1.5324211393028084</v>
      </c>
      <c r="K475" s="8">
        <f>ESI_mass_rate/ESI_Area/'Hydraulic Gradient'!J475</f>
        <v>2.1447222962100208</v>
      </c>
      <c r="L475" s="16">
        <f t="shared" si="155"/>
        <v>24898.667936834121</v>
      </c>
      <c r="M475" s="4">
        <f t="shared" si="144"/>
        <v>0</v>
      </c>
      <c r="N475" s="5">
        <f t="shared" si="145"/>
        <v>0.21478463510961107</v>
      </c>
      <c r="O475" s="6">
        <f t="shared" si="159"/>
        <v>1.5837239013505976E-5</v>
      </c>
      <c r="P475" s="15">
        <f t="shared" si="156"/>
        <v>550.46553214373921</v>
      </c>
      <c r="Q475" s="11">
        <f t="shared" si="146"/>
        <v>0</v>
      </c>
      <c r="R475" s="13">
        <f t="shared" si="160"/>
        <v>4.8953556526270697E-6</v>
      </c>
      <c r="S475" s="12">
        <f t="shared" si="147"/>
        <v>-6.427307573318887E-2</v>
      </c>
      <c r="T475" s="9">
        <f t="shared" si="148"/>
        <v>1.5326920155081445</v>
      </c>
      <c r="U475" s="9">
        <f>Aly_mass_rate/Aly_Area/'Hydraulic Gradient'!T475</f>
        <v>2.1443432544774232</v>
      </c>
      <c r="V475" s="5">
        <f t="shared" si="149"/>
        <v>-0.29922222716822039</v>
      </c>
      <c r="W475" s="10">
        <f t="shared" si="150"/>
        <v>2.1108444926306142</v>
      </c>
      <c r="X475" s="9"/>
    </row>
    <row r="476" spans="1:24" x14ac:dyDescent="0.3">
      <c r="A476" s="4">
        <f t="shared" si="151"/>
        <v>4730</v>
      </c>
      <c r="B476" s="5">
        <v>0</v>
      </c>
      <c r="C476" s="16">
        <f t="shared" si="152"/>
        <v>24898.442844691846</v>
      </c>
      <c r="D476" s="4">
        <f t="shared" si="141"/>
        <v>0</v>
      </c>
      <c r="E476" s="5">
        <f t="shared" si="153"/>
        <v>0.21482308394213467</v>
      </c>
      <c r="F476" s="6">
        <f t="shared" si="157"/>
        <v>1.8432938769349138E-5</v>
      </c>
      <c r="G476" s="15">
        <f t="shared" si="158"/>
        <v>556.13035299586602</v>
      </c>
      <c r="H476" s="11">
        <f t="shared" si="142"/>
        <v>9.6572170540476204E-2</v>
      </c>
      <c r="I476" s="12">
        <f t="shared" si="154"/>
        <v>3.7174519053506739E-5</v>
      </c>
      <c r="J476" s="7">
        <f t="shared" si="143"/>
        <v>1.5324171320885669</v>
      </c>
      <c r="K476" s="8">
        <f>ESI_mass_rate/ESI_Area/'Hydraulic Gradient'!J476</f>
        <v>2.1447279045796677</v>
      </c>
      <c r="L476" s="16">
        <f t="shared" si="155"/>
        <v>24898.453135879343</v>
      </c>
      <c r="M476" s="4">
        <f t="shared" si="144"/>
        <v>0</v>
      </c>
      <c r="N476" s="5">
        <f t="shared" si="145"/>
        <v>0.21478511776157916</v>
      </c>
      <c r="O476" s="6">
        <f t="shared" si="159"/>
        <v>1.5837017704631883E-5</v>
      </c>
      <c r="P476" s="15">
        <f t="shared" si="156"/>
        <v>550.52979915622097</v>
      </c>
      <c r="Q476" s="11">
        <f t="shared" si="146"/>
        <v>0</v>
      </c>
      <c r="R476" s="13">
        <f t="shared" si="160"/>
        <v>4.8951975611247681E-6</v>
      </c>
      <c r="S476" s="12">
        <f t="shared" si="147"/>
        <v>-6.4271907679281967E-2</v>
      </c>
      <c r="T476" s="9">
        <f t="shared" si="148"/>
        <v>1.5326885713923402</v>
      </c>
      <c r="U476" s="9">
        <f>Aly_mass_rate/Aly_Area/'Hydraulic Gradient'!T476</f>
        <v>2.1443480730469817</v>
      </c>
      <c r="V476" s="5">
        <f t="shared" si="149"/>
        <v>-0.29921611729171738</v>
      </c>
      <c r="W476" s="10">
        <f t="shared" si="150"/>
        <v>2.1108879055874059</v>
      </c>
      <c r="X476" s="9"/>
    </row>
    <row r="477" spans="1:24" x14ac:dyDescent="0.3">
      <c r="A477" s="4">
        <f t="shared" si="151"/>
        <v>4740</v>
      </c>
      <c r="B477" s="5">
        <v>0</v>
      </c>
      <c r="C477" s="16">
        <f t="shared" si="152"/>
        <v>24898.228002613581</v>
      </c>
      <c r="D477" s="4">
        <f t="shared" si="141"/>
        <v>0</v>
      </c>
      <c r="E477" s="5">
        <f t="shared" si="153"/>
        <v>0.21482364569657053</v>
      </c>
      <c r="F477" s="6">
        <f t="shared" si="157"/>
        <v>1.8432567424419553E-5</v>
      </c>
      <c r="G477" s="15">
        <f t="shared" si="158"/>
        <v>556.20624938820401</v>
      </c>
      <c r="H477" s="11">
        <f t="shared" si="142"/>
        <v>9.6572675606459893E-2</v>
      </c>
      <c r="I477" s="12">
        <f t="shared" si="154"/>
        <v>3.7173770145840267E-5</v>
      </c>
      <c r="J477" s="7">
        <f t="shared" si="143"/>
        <v>1.5324131249760069</v>
      </c>
      <c r="K477" s="8">
        <f>ESI_mass_rate/ESI_Area/'Hydraulic Gradient'!J477</f>
        <v>2.1447335128363343</v>
      </c>
      <c r="L477" s="16">
        <f t="shared" si="155"/>
        <v>24898.23833444214</v>
      </c>
      <c r="M477" s="4">
        <f t="shared" si="144"/>
        <v>0</v>
      </c>
      <c r="N477" s="5">
        <f t="shared" si="145"/>
        <v>0.21478560040680306</v>
      </c>
      <c r="O477" s="6">
        <f t="shared" si="159"/>
        <v>1.5836796407434201E-5</v>
      </c>
      <c r="P477" s="15">
        <f t="shared" si="156"/>
        <v>550.59406500087175</v>
      </c>
      <c r="Q477" s="11">
        <f t="shared" si="146"/>
        <v>0</v>
      </c>
      <c r="R477" s="13">
        <f t="shared" si="160"/>
        <v>4.8950394806516095E-6</v>
      </c>
      <c r="S477" s="12">
        <f t="shared" si="147"/>
        <v>-6.4270739690296272E-2</v>
      </c>
      <c r="T477" s="9">
        <f t="shared" si="148"/>
        <v>1.5326851273401381</v>
      </c>
      <c r="U477" s="9">
        <f>Aly_mass_rate/Aly_Area/'Hydraulic Gradient'!T477</f>
        <v>2.1443528915492109</v>
      </c>
      <c r="V477" s="5">
        <f t="shared" si="149"/>
        <v>-0.29921000774996481</v>
      </c>
      <c r="W477" s="10">
        <f t="shared" si="150"/>
        <v>2.1109313179499551</v>
      </c>
      <c r="X477" s="9"/>
    </row>
    <row r="478" spans="1:24" x14ac:dyDescent="0.3">
      <c r="A478" s="4">
        <f t="shared" si="151"/>
        <v>4750</v>
      </c>
      <c r="B478" s="5">
        <v>0</v>
      </c>
      <c r="C478" s="16">
        <f t="shared" si="152"/>
        <v>24898.013159973947</v>
      </c>
      <c r="D478" s="4">
        <f t="shared" si="141"/>
        <v>0</v>
      </c>
      <c r="E478" s="5">
        <f t="shared" si="153"/>
        <v>0.2148242074396898</v>
      </c>
      <c r="F478" s="6">
        <f t="shared" si="157"/>
        <v>1.8432196101383252E-5</v>
      </c>
      <c r="G478" s="15">
        <f t="shared" si="158"/>
        <v>556.28214388089418</v>
      </c>
      <c r="H478" s="11">
        <f t="shared" si="142"/>
        <v>9.6573180663589761E-2</v>
      </c>
      <c r="I478" s="12">
        <f t="shared" si="154"/>
        <v>3.7173021282326905E-5</v>
      </c>
      <c r="J478" s="7">
        <f t="shared" si="143"/>
        <v>1.53240911796512</v>
      </c>
      <c r="K478" s="8">
        <f>ESI_mass_rate/ESI_Area/'Hydraulic Gradient'!J478</f>
        <v>2.1447391209800308</v>
      </c>
      <c r="L478" s="16">
        <f t="shared" si="155"/>
        <v>24898.023532522519</v>
      </c>
      <c r="M478" s="4">
        <f t="shared" si="144"/>
        <v>0</v>
      </c>
      <c r="N478" s="5">
        <f t="shared" si="145"/>
        <v>0.21478608304528296</v>
      </c>
      <c r="O478" s="6">
        <f t="shared" si="159"/>
        <v>1.5836575121912935E-5</v>
      </c>
      <c r="P478" s="15">
        <f t="shared" si="156"/>
        <v>550.65832967775555</v>
      </c>
      <c r="Q478" s="11">
        <f t="shared" si="146"/>
        <v>0</v>
      </c>
      <c r="R478" s="13">
        <f t="shared" si="160"/>
        <v>4.8948814112067404E-6</v>
      </c>
      <c r="S478" s="12">
        <f t="shared" si="147"/>
        <v>-6.4269571765137284E-2</v>
      </c>
      <c r="T478" s="9">
        <f t="shared" si="148"/>
        <v>1.5326816833515347</v>
      </c>
      <c r="U478" s="9">
        <f>Aly_mass_rate/Aly_Area/'Hydraulic Gradient'!T478</f>
        <v>2.1443577099841153</v>
      </c>
      <c r="V478" s="5">
        <f t="shared" si="149"/>
        <v>-0.29920389854293222</v>
      </c>
      <c r="W478" s="10">
        <f t="shared" si="150"/>
        <v>2.110974729718297</v>
      </c>
      <c r="X478" s="9"/>
    </row>
    <row r="479" spans="1:24" x14ac:dyDescent="0.3">
      <c r="A479" s="4">
        <f t="shared" si="151"/>
        <v>4760</v>
      </c>
      <c r="B479" s="5">
        <v>0</v>
      </c>
      <c r="C479" s="16">
        <f t="shared" si="152"/>
        <v>24897.798316772951</v>
      </c>
      <c r="D479" s="4">
        <f t="shared" si="141"/>
        <v>0</v>
      </c>
      <c r="E479" s="5">
        <f t="shared" si="153"/>
        <v>0.21482476917149357</v>
      </c>
      <c r="F479" s="6">
        <f t="shared" si="157"/>
        <v>1.8431824811916629E-5</v>
      </c>
      <c r="G479" s="15">
        <f t="shared" si="158"/>
        <v>556.35803647407408</v>
      </c>
      <c r="H479" s="11">
        <f t="shared" si="142"/>
        <v>9.6573685711866641E-2</v>
      </c>
      <c r="I479" s="12">
        <f t="shared" si="154"/>
        <v>3.717227248651501E-5</v>
      </c>
      <c r="J479" s="7">
        <f t="shared" si="143"/>
        <v>1.5324051110558992</v>
      </c>
      <c r="K479" s="8">
        <f>ESI_mass_rate/ESI_Area/'Hydraulic Gradient'!J479</f>
        <v>2.1447447290107648</v>
      </c>
      <c r="L479" s="16">
        <f t="shared" si="155"/>
        <v>24897.808730120487</v>
      </c>
      <c r="M479" s="4">
        <f t="shared" si="144"/>
        <v>0</v>
      </c>
      <c r="N479" s="5">
        <f t="shared" si="145"/>
        <v>0.21478656567701934</v>
      </c>
      <c r="O479" s="6">
        <f t="shared" si="159"/>
        <v>1.5836353850987179E-5</v>
      </c>
      <c r="P479" s="15">
        <f t="shared" si="156"/>
        <v>550.72259318693602</v>
      </c>
      <c r="Q479" s="11">
        <f t="shared" si="146"/>
        <v>0</v>
      </c>
      <c r="R479" s="13">
        <f t="shared" si="160"/>
        <v>4.894723353691551E-6</v>
      </c>
      <c r="S479" s="12">
        <f t="shared" si="147"/>
        <v>-6.426840390379901E-2</v>
      </c>
      <c r="T479" s="9">
        <f t="shared" si="148"/>
        <v>1.5326782394265264</v>
      </c>
      <c r="U479" s="9">
        <f>Aly_mass_rate/Aly_Area/'Hydraulic Gradient'!T479</f>
        <v>2.144362528351698</v>
      </c>
      <c r="V479" s="5">
        <f t="shared" si="149"/>
        <v>-0.29919778967058891</v>
      </c>
      <c r="W479" s="10">
        <f t="shared" si="150"/>
        <v>2.1110181408924649</v>
      </c>
      <c r="X479" s="9"/>
    </row>
    <row r="480" spans="1:24" x14ac:dyDescent="0.3">
      <c r="A480" s="4">
        <f t="shared" si="151"/>
        <v>4770</v>
      </c>
      <c r="B480" s="5">
        <v>0</v>
      </c>
      <c r="C480" s="16">
        <f t="shared" si="152"/>
        <v>24897.583473010607</v>
      </c>
      <c r="D480" s="4">
        <f t="shared" si="141"/>
        <v>0</v>
      </c>
      <c r="E480" s="5">
        <f t="shared" si="153"/>
        <v>0.21482533089198261</v>
      </c>
      <c r="F480" s="6">
        <f t="shared" si="157"/>
        <v>1.8431453547262383E-5</v>
      </c>
      <c r="G480" s="15">
        <f t="shared" si="158"/>
        <v>556.43392716789151</v>
      </c>
      <c r="H480" s="11">
        <f t="shared" si="142"/>
        <v>9.6574190751291075E-2</v>
      </c>
      <c r="I480" s="12">
        <f t="shared" si="154"/>
        <v>3.7171523740743334E-5</v>
      </c>
      <c r="J480" s="7">
        <f t="shared" si="143"/>
        <v>1.5324011042483363</v>
      </c>
      <c r="K480" s="8">
        <f>ESI_mass_rate/ESI_Area/'Hydraulic Gradient'!J480</f>
        <v>2.1447503369285461</v>
      </c>
      <c r="L480" s="16">
        <f t="shared" si="155"/>
        <v>24897.593927236052</v>
      </c>
      <c r="M480" s="4">
        <f t="shared" si="144"/>
        <v>0</v>
      </c>
      <c r="N480" s="5">
        <f t="shared" si="145"/>
        <v>0.21478704830201253</v>
      </c>
      <c r="O480" s="6">
        <f t="shared" si="159"/>
        <v>1.5836132590278287E-5</v>
      </c>
      <c r="P480" s="15">
        <f t="shared" si="156"/>
        <v>550.78685552847696</v>
      </c>
      <c r="Q480" s="11">
        <f t="shared" si="146"/>
        <v>0</v>
      </c>
      <c r="R480" s="13">
        <f t="shared" si="160"/>
        <v>4.8945653067518009E-6</v>
      </c>
      <c r="S480" s="12">
        <f t="shared" si="147"/>
        <v>-6.4267236106275535E-2</v>
      </c>
      <c r="T480" s="9">
        <f t="shared" si="148"/>
        <v>1.5326747955651097</v>
      </c>
      <c r="U480" s="9">
        <f>Aly_mass_rate/Aly_Area/'Hydraulic Gradient'!T480</f>
        <v>2.1443673466519639</v>
      </c>
      <c r="V480" s="5">
        <f t="shared" si="149"/>
        <v>-0.29919168113290434</v>
      </c>
      <c r="W480" s="10">
        <f t="shared" si="150"/>
        <v>2.1110615514724924</v>
      </c>
      <c r="X480" s="9"/>
    </row>
    <row r="481" spans="1:24" x14ac:dyDescent="0.3">
      <c r="A481" s="4">
        <f t="shared" si="151"/>
        <v>4780</v>
      </c>
      <c r="B481" s="5">
        <v>0</v>
      </c>
      <c r="C481" s="16">
        <f t="shared" si="152"/>
        <v>24897.368628686923</v>
      </c>
      <c r="D481" s="4">
        <f t="shared" si="141"/>
        <v>0</v>
      </c>
      <c r="E481" s="5">
        <f t="shared" si="153"/>
        <v>0.21482589260115795</v>
      </c>
      <c r="F481" s="6">
        <f t="shared" si="157"/>
        <v>1.8431082314718264E-5</v>
      </c>
      <c r="G481" s="15">
        <f t="shared" si="158"/>
        <v>556.50981596248573</v>
      </c>
      <c r="H481" s="11">
        <f t="shared" si="142"/>
        <v>9.6574695781863937E-2</v>
      </c>
      <c r="I481" s="12">
        <f t="shared" si="154"/>
        <v>3.7170775059729577E-5</v>
      </c>
      <c r="J481" s="7">
        <f t="shared" si="143"/>
        <v>1.5323970975424239</v>
      </c>
      <c r="K481" s="8">
        <f>ESI_mass_rate/ESI_Area/'Hydraulic Gradient'!J481</f>
        <v>2.144755944733383</v>
      </c>
      <c r="L481" s="16">
        <f t="shared" si="155"/>
        <v>24897.379123869221</v>
      </c>
      <c r="M481" s="4">
        <f t="shared" si="144"/>
        <v>0</v>
      </c>
      <c r="N481" s="5">
        <f t="shared" si="145"/>
        <v>0.21478753092026309</v>
      </c>
      <c r="O481" s="6">
        <f t="shared" si="159"/>
        <v>1.5835911345624454E-5</v>
      </c>
      <c r="P481" s="15">
        <f t="shared" si="156"/>
        <v>550.85111670244225</v>
      </c>
      <c r="Q481" s="11">
        <f t="shared" si="146"/>
        <v>0</v>
      </c>
      <c r="R481" s="13">
        <f t="shared" si="160"/>
        <v>4.8944072721910765E-6</v>
      </c>
      <c r="S481" s="12">
        <f t="shared" si="147"/>
        <v>-6.4266068372560936E-2</v>
      </c>
      <c r="T481" s="9">
        <f t="shared" si="148"/>
        <v>1.5326713517672812</v>
      </c>
      <c r="U481" s="9">
        <f>Aly_mass_rate/Aly_Area/'Hydraulic Gradient'!T481</f>
        <v>2.1443721648849161</v>
      </c>
      <c r="V481" s="5">
        <f t="shared" si="149"/>
        <v>-0.2991855729298481</v>
      </c>
      <c r="W481" s="10">
        <f t="shared" si="150"/>
        <v>2.1111049614584134</v>
      </c>
      <c r="X481" s="9"/>
    </row>
    <row r="482" spans="1:24" x14ac:dyDescent="0.3">
      <c r="A482" s="4">
        <f t="shared" si="151"/>
        <v>4790</v>
      </c>
      <c r="B482" s="5">
        <v>0</v>
      </c>
      <c r="C482" s="16">
        <f t="shared" si="152"/>
        <v>24897.153783801914</v>
      </c>
      <c r="D482" s="4">
        <f t="shared" si="141"/>
        <v>0</v>
      </c>
      <c r="E482" s="5">
        <f t="shared" si="153"/>
        <v>0.21482645429902034</v>
      </c>
      <c r="F482" s="6">
        <f t="shared" si="157"/>
        <v>1.8430711109905628E-5</v>
      </c>
      <c r="G482" s="15">
        <f t="shared" si="158"/>
        <v>556.58570285800101</v>
      </c>
      <c r="H482" s="11">
        <f t="shared" si="142"/>
        <v>9.6575200803585878E-2</v>
      </c>
      <c r="I482" s="12">
        <f t="shared" si="154"/>
        <v>3.7170026434643108E-5</v>
      </c>
      <c r="J482" s="7">
        <f t="shared" si="143"/>
        <v>1.5323930909381542</v>
      </c>
      <c r="K482" s="8">
        <f>ESI_mass_rate/ESI_Area/'Hydraulic Gradient'!J482</f>
        <v>2.1447615524252845</v>
      </c>
      <c r="L482" s="16">
        <f t="shared" si="155"/>
        <v>24897.164320020001</v>
      </c>
      <c r="M482" s="4">
        <f t="shared" si="144"/>
        <v>0</v>
      </c>
      <c r="N482" s="5">
        <f t="shared" si="145"/>
        <v>0.21478801353177127</v>
      </c>
      <c r="O482" s="6">
        <f t="shared" si="159"/>
        <v>1.5835690111187488E-5</v>
      </c>
      <c r="P482" s="15">
        <f t="shared" si="156"/>
        <v>550.91537670889556</v>
      </c>
      <c r="Q482" s="11">
        <f t="shared" si="146"/>
        <v>0</v>
      </c>
      <c r="R482" s="13">
        <f t="shared" si="160"/>
        <v>4.894249248204071E-6</v>
      </c>
      <c r="S482" s="12">
        <f t="shared" si="147"/>
        <v>-6.426490070264923E-2</v>
      </c>
      <c r="T482" s="9">
        <f t="shared" si="148"/>
        <v>1.5326679080330374</v>
      </c>
      <c r="U482" s="9">
        <f>Aly_mass_rate/Aly_Area/'Hydraulic Gradient'!T482</f>
        <v>2.1443769830505586</v>
      </c>
      <c r="V482" s="5">
        <f t="shared" si="149"/>
        <v>-0.29917946506138948</v>
      </c>
      <c r="W482" s="10">
        <f t="shared" si="150"/>
        <v>2.1111483708502616</v>
      </c>
      <c r="X482" s="9"/>
    </row>
    <row r="483" spans="1:24" x14ac:dyDescent="0.3">
      <c r="A483" s="4">
        <f t="shared" si="151"/>
        <v>4800</v>
      </c>
      <c r="B483" s="5">
        <v>0</v>
      </c>
      <c r="C483" s="16">
        <f t="shared" si="152"/>
        <v>24896.93893835559</v>
      </c>
      <c r="D483" s="4">
        <f t="shared" si="141"/>
        <v>0</v>
      </c>
      <c r="E483" s="5">
        <f t="shared" si="153"/>
        <v>0.21482701598557072</v>
      </c>
      <c r="F483" s="6">
        <f t="shared" si="157"/>
        <v>1.8430339934284021E-5</v>
      </c>
      <c r="G483" s="15">
        <f t="shared" si="158"/>
        <v>556.66158785457981</v>
      </c>
      <c r="H483" s="11">
        <f t="shared" si="142"/>
        <v>9.6575705816457622E-2</v>
      </c>
      <c r="I483" s="12">
        <f t="shared" si="154"/>
        <v>3.7169277868427475E-5</v>
      </c>
      <c r="J483" s="7">
        <f t="shared" si="143"/>
        <v>1.5323890844355197</v>
      </c>
      <c r="K483" s="8">
        <f>ESI_mass_rate/ESI_Area/'Hydraulic Gradient'!J483</f>
        <v>2.1447671600042586</v>
      </c>
      <c r="L483" s="16">
        <f t="shared" si="155"/>
        <v>24896.949515688393</v>
      </c>
      <c r="M483" s="4">
        <f t="shared" si="144"/>
        <v>0</v>
      </c>
      <c r="N483" s="5">
        <f t="shared" si="145"/>
        <v>0.21478849613653739</v>
      </c>
      <c r="O483" s="6">
        <f t="shared" si="159"/>
        <v>1.5835468889886486E-5</v>
      </c>
      <c r="P483" s="15">
        <f t="shared" si="156"/>
        <v>550.97963554790306</v>
      </c>
      <c r="Q483" s="11">
        <f t="shared" si="146"/>
        <v>0</v>
      </c>
      <c r="R483" s="13">
        <f t="shared" si="160"/>
        <v>4.8940912356921309E-6</v>
      </c>
      <c r="S483" s="12">
        <f t="shared" si="147"/>
        <v>-6.4263733098711279E-2</v>
      </c>
      <c r="T483" s="9">
        <f t="shared" si="148"/>
        <v>1.532664464362375</v>
      </c>
      <c r="U483" s="9">
        <f>Aly_mass_rate/Aly_Area/'Hydraulic Gradient'!T483</f>
        <v>2.1443818011488949</v>
      </c>
      <c r="V483" s="5">
        <f t="shared" si="149"/>
        <v>-0.29917335752749807</v>
      </c>
      <c r="W483" s="10">
        <f t="shared" si="150"/>
        <v>2.1111917796480704</v>
      </c>
      <c r="X483" s="9"/>
    </row>
    <row r="484" spans="1:24" x14ac:dyDescent="0.3">
      <c r="A484" s="4">
        <f t="shared" si="151"/>
        <v>4810</v>
      </c>
      <c r="B484" s="5">
        <v>0</v>
      </c>
      <c r="C484" s="16">
        <f t="shared" si="152"/>
        <v>24896.724092347962</v>
      </c>
      <c r="D484" s="4">
        <f t="shared" si="141"/>
        <v>0</v>
      </c>
      <c r="E484" s="5">
        <f t="shared" si="153"/>
        <v>0.21482757766080987</v>
      </c>
      <c r="F484" s="6">
        <f t="shared" si="157"/>
        <v>1.8429968784934343E-5</v>
      </c>
      <c r="G484" s="15">
        <f t="shared" si="158"/>
        <v>556.73747095236797</v>
      </c>
      <c r="H484" s="11">
        <f t="shared" si="142"/>
        <v>9.6576210820479819E-2</v>
      </c>
      <c r="I484" s="12">
        <f t="shared" si="154"/>
        <v>3.7168529355195576E-5</v>
      </c>
      <c r="J484" s="7">
        <f t="shared" si="143"/>
        <v>1.5323850780345125</v>
      </c>
      <c r="K484" s="8">
        <f>ESI_mass_rate/ESI_Area/'Hydraulic Gradient'!J484</f>
        <v>2.1447727674703145</v>
      </c>
      <c r="L484" s="16">
        <f t="shared" si="155"/>
        <v>24896.734710874411</v>
      </c>
      <c r="M484" s="4">
        <f t="shared" si="144"/>
        <v>0</v>
      </c>
      <c r="N484" s="5">
        <f t="shared" si="145"/>
        <v>0.21478897873456199</v>
      </c>
      <c r="O484" s="6">
        <f t="shared" si="159"/>
        <v>1.5835247680261893E-5</v>
      </c>
      <c r="P484" s="15">
        <f t="shared" si="156"/>
        <v>551.04389321952624</v>
      </c>
      <c r="Q484" s="11">
        <f t="shared" si="146"/>
        <v>0</v>
      </c>
      <c r="R484" s="13">
        <f t="shared" si="160"/>
        <v>4.8939332342032997E-6</v>
      </c>
      <c r="S484" s="12">
        <f t="shared" si="147"/>
        <v>-6.4262565556387541E-2</v>
      </c>
      <c r="T484" s="9">
        <f t="shared" si="148"/>
        <v>1.5326610207552904</v>
      </c>
      <c r="U484" s="9">
        <f>Aly_mass_rate/Aly_Area/'Hydraulic Gradient'!T484</f>
        <v>2.1443866191799286</v>
      </c>
      <c r="V484" s="5">
        <f t="shared" si="149"/>
        <v>-0.29916725032814329</v>
      </c>
      <c r="W484" s="10">
        <f t="shared" si="150"/>
        <v>2.1112351878518756</v>
      </c>
      <c r="X484" s="9"/>
    </row>
    <row r="485" spans="1:24" x14ac:dyDescent="0.3">
      <c r="A485" s="4">
        <f t="shared" si="151"/>
        <v>4820</v>
      </c>
      <c r="B485" s="5">
        <v>0</v>
      </c>
      <c r="C485" s="16">
        <f t="shared" si="152"/>
        <v>24896.509245779042</v>
      </c>
      <c r="D485" s="4">
        <f t="shared" si="141"/>
        <v>0</v>
      </c>
      <c r="E485" s="5">
        <f t="shared" si="153"/>
        <v>0.21482813932473874</v>
      </c>
      <c r="F485" s="6">
        <f t="shared" si="157"/>
        <v>1.8429597666235244E-5</v>
      </c>
      <c r="G485" s="15">
        <f t="shared" si="158"/>
        <v>556.81335215150659</v>
      </c>
      <c r="H485" s="11">
        <f t="shared" si="142"/>
        <v>9.6576715815653233E-2</v>
      </c>
      <c r="I485" s="12">
        <f t="shared" si="154"/>
        <v>3.7167780903778075E-5</v>
      </c>
      <c r="J485" s="7">
        <f t="shared" si="143"/>
        <v>1.5323810717351254</v>
      </c>
      <c r="K485" s="8">
        <f>ESI_mass_rate/ESI_Area/'Hydraulic Gradient'!J485</f>
        <v>2.1447783748234608</v>
      </c>
      <c r="L485" s="16">
        <f t="shared" si="155"/>
        <v>24896.519905578058</v>
      </c>
      <c r="M485" s="4">
        <f t="shared" si="144"/>
        <v>0</v>
      </c>
      <c r="N485" s="5">
        <f t="shared" si="145"/>
        <v>0.2147894613258452</v>
      </c>
      <c r="O485" s="6">
        <f t="shared" si="159"/>
        <v>1.5835026482313717E-5</v>
      </c>
      <c r="P485" s="15">
        <f t="shared" si="156"/>
        <v>551.10814972382991</v>
      </c>
      <c r="Q485" s="11">
        <f t="shared" si="146"/>
        <v>0</v>
      </c>
      <c r="R485" s="13">
        <f t="shared" si="160"/>
        <v>4.893775243736727E-6</v>
      </c>
      <c r="S485" s="12">
        <f t="shared" si="147"/>
        <v>-6.4261398078937174E-2</v>
      </c>
      <c r="T485" s="9">
        <f t="shared" si="148"/>
        <v>1.5326575772117803</v>
      </c>
      <c r="U485" s="9">
        <f>Aly_mass_rate/Aly_Area/'Hydraulic Gradient'!T485</f>
        <v>2.1443914371436641</v>
      </c>
      <c r="V485" s="5">
        <f t="shared" si="149"/>
        <v>-0.29916114346329437</v>
      </c>
      <c r="W485" s="10">
        <f t="shared" si="150"/>
        <v>2.1112785954617088</v>
      </c>
      <c r="X485" s="9"/>
    </row>
    <row r="486" spans="1:24" x14ac:dyDescent="0.3">
      <c r="A486" s="4">
        <f t="shared" si="151"/>
        <v>4830</v>
      </c>
      <c r="B486" s="5">
        <v>0</v>
      </c>
      <c r="C486" s="16">
        <f t="shared" si="152"/>
        <v>24896.294398648839</v>
      </c>
      <c r="D486" s="4">
        <f t="shared" si="141"/>
        <v>0</v>
      </c>
      <c r="E486" s="5">
        <f t="shared" si="153"/>
        <v>0.21482870097735821</v>
      </c>
      <c r="F486" s="6">
        <f t="shared" si="157"/>
        <v>1.8429226575267621E-5</v>
      </c>
      <c r="G486" s="15">
        <f t="shared" si="158"/>
        <v>556.88923145213971</v>
      </c>
      <c r="H486" s="11">
        <f t="shared" si="142"/>
        <v>9.6577220801978475E-2</v>
      </c>
      <c r="I486" s="12">
        <f t="shared" si="154"/>
        <v>3.7167032508287869E-5</v>
      </c>
      <c r="J486" s="7">
        <f t="shared" si="143"/>
        <v>1.5323770655373503</v>
      </c>
      <c r="K486" s="8">
        <f>ESI_mass_rate/ESI_Area/'Hydraulic Gradient'!J486</f>
        <v>2.1447839820637067</v>
      </c>
      <c r="L486" s="16">
        <f t="shared" si="155"/>
        <v>24896.305099799341</v>
      </c>
      <c r="M486" s="4">
        <f t="shared" si="144"/>
        <v>0</v>
      </c>
      <c r="N486" s="5">
        <f t="shared" si="145"/>
        <v>0.21478994391038769</v>
      </c>
      <c r="O486" s="6">
        <f t="shared" si="159"/>
        <v>1.5834805298961051E-5</v>
      </c>
      <c r="P486" s="15">
        <f t="shared" si="156"/>
        <v>551.17240506087785</v>
      </c>
      <c r="Q486" s="11">
        <f t="shared" si="146"/>
        <v>0</v>
      </c>
      <c r="R486" s="13">
        <f t="shared" si="160"/>
        <v>4.8936172651936786E-6</v>
      </c>
      <c r="S486" s="12">
        <f t="shared" si="147"/>
        <v>-6.4260230665265913E-2</v>
      </c>
      <c r="T486" s="9">
        <f t="shared" si="148"/>
        <v>1.5326541337318407</v>
      </c>
      <c r="U486" s="9">
        <f>Aly_mass_rate/Aly_Area/'Hydraulic Gradient'!T486</f>
        <v>2.144396255040105</v>
      </c>
      <c r="V486" s="5">
        <f t="shared" si="149"/>
        <v>-0.29915503693292106</v>
      </c>
      <c r="W486" s="10">
        <f t="shared" si="150"/>
        <v>2.1113220024776047</v>
      </c>
      <c r="X486" s="9"/>
    </row>
    <row r="487" spans="1:24" x14ac:dyDescent="0.3">
      <c r="A487" s="4">
        <f t="shared" si="151"/>
        <v>4840</v>
      </c>
      <c r="B487" s="5">
        <v>0</v>
      </c>
      <c r="C487" s="16">
        <f t="shared" si="152"/>
        <v>24896.079550957365</v>
      </c>
      <c r="D487" s="4">
        <f t="shared" si="141"/>
        <v>0</v>
      </c>
      <c r="E487" s="5">
        <f t="shared" si="153"/>
        <v>0.21482926261866914</v>
      </c>
      <c r="F487" s="6">
        <f t="shared" si="157"/>
        <v>1.8428855514950583E-5</v>
      </c>
      <c r="G487" s="15">
        <f t="shared" si="158"/>
        <v>556.96510885440807</v>
      </c>
      <c r="H487" s="11">
        <f t="shared" si="142"/>
        <v>9.6577725779456391E-2</v>
      </c>
      <c r="I487" s="12">
        <f t="shared" si="154"/>
        <v>3.7166284174612027E-5</v>
      </c>
      <c r="J487" s="7">
        <f t="shared" si="143"/>
        <v>1.5323730594411797</v>
      </c>
      <c r="K487" s="8">
        <f>ESI_mass_rate/ESI_Area/'Hydraulic Gradient'!J487</f>
        <v>2.1447895891910598</v>
      </c>
      <c r="L487" s="16">
        <f t="shared" si="155"/>
        <v>24896.090293538269</v>
      </c>
      <c r="M487" s="4">
        <f t="shared" si="144"/>
        <v>0</v>
      </c>
      <c r="N487" s="5">
        <f t="shared" si="145"/>
        <v>0.21479042648818961</v>
      </c>
      <c r="O487" s="6">
        <f t="shared" si="159"/>
        <v>1.5834584127284798E-5</v>
      </c>
      <c r="P487" s="15">
        <f t="shared" si="156"/>
        <v>551.23665923073395</v>
      </c>
      <c r="Q487" s="11">
        <f t="shared" si="146"/>
        <v>0</v>
      </c>
      <c r="R487" s="13">
        <f t="shared" si="160"/>
        <v>4.8934592976711515E-6</v>
      </c>
      <c r="S487" s="12">
        <f t="shared" si="147"/>
        <v>-6.4259063315367806E-2</v>
      </c>
      <c r="T487" s="9">
        <f t="shared" si="148"/>
        <v>1.5326506903154686</v>
      </c>
      <c r="U487" s="9">
        <f>Aly_mass_rate/Aly_Area/'Hydraulic Gradient'!T487</f>
        <v>2.1444010728692553</v>
      </c>
      <c r="V487" s="5">
        <f t="shared" si="149"/>
        <v>-0.29914893073699272</v>
      </c>
      <c r="W487" s="10">
        <f t="shared" si="150"/>
        <v>2.111365408899597</v>
      </c>
      <c r="X487" s="9"/>
    </row>
    <row r="488" spans="1:24" x14ac:dyDescent="0.3">
      <c r="A488" s="4">
        <f t="shared" si="151"/>
        <v>4850</v>
      </c>
      <c r="B488" s="5">
        <v>0</v>
      </c>
      <c r="C488" s="16">
        <f t="shared" si="152"/>
        <v>24895.864702704632</v>
      </c>
      <c r="D488" s="4">
        <f t="shared" si="141"/>
        <v>0</v>
      </c>
      <c r="E488" s="5">
        <f t="shared" si="153"/>
        <v>0.21482982424867228</v>
      </c>
      <c r="F488" s="6">
        <f t="shared" si="157"/>
        <v>1.8428484479445925E-5</v>
      </c>
      <c r="G488" s="15">
        <f t="shared" si="158"/>
        <v>557.04098435845913</v>
      </c>
      <c r="H488" s="11">
        <f t="shared" si="142"/>
        <v>9.6578230748087537E-2</v>
      </c>
      <c r="I488" s="12">
        <f t="shared" si="154"/>
        <v>3.7165535890976397E-5</v>
      </c>
      <c r="J488" s="7">
        <f t="shared" si="143"/>
        <v>1.5323690534466059</v>
      </c>
      <c r="K488" s="8">
        <f>ESI_mass_rate/ESI_Area/'Hydraulic Gradient'!J488</f>
        <v>2.1447951962055303</v>
      </c>
      <c r="L488" s="16">
        <f t="shared" si="155"/>
        <v>24895.875486794845</v>
      </c>
      <c r="M488" s="4">
        <f t="shared" si="144"/>
        <v>0</v>
      </c>
      <c r="N488" s="5">
        <f t="shared" si="145"/>
        <v>0.21479090905925152</v>
      </c>
      <c r="O488" s="6">
        <f t="shared" si="159"/>
        <v>1.5834362968744509E-5</v>
      </c>
      <c r="P488" s="15">
        <f t="shared" si="156"/>
        <v>551.3009122334629</v>
      </c>
      <c r="Q488" s="11">
        <f t="shared" si="146"/>
        <v>0</v>
      </c>
      <c r="R488" s="13">
        <f t="shared" si="160"/>
        <v>4.8933013416193377E-6</v>
      </c>
      <c r="S488" s="12">
        <f t="shared" si="147"/>
        <v>-6.4257896030325196E-2</v>
      </c>
      <c r="T488" s="9">
        <f t="shared" si="148"/>
        <v>1.5326472469626604</v>
      </c>
      <c r="U488" s="9">
        <f>Aly_mass_rate/Aly_Area/'Hydraulic Gradient'!T488</f>
        <v>2.1444058906311185</v>
      </c>
      <c r="V488" s="5">
        <f t="shared" si="149"/>
        <v>-0.29914282487547889</v>
      </c>
      <c r="W488" s="10">
        <f t="shared" si="150"/>
        <v>2.1114088147277199</v>
      </c>
      <c r="X488" s="9"/>
    </row>
    <row r="489" spans="1:24" x14ac:dyDescent="0.3">
      <c r="A489" s="4">
        <f t="shared" si="151"/>
        <v>4860</v>
      </c>
      <c r="B489" s="5">
        <v>0</v>
      </c>
      <c r="C489" s="16">
        <f t="shared" si="152"/>
        <v>24895.649853890653</v>
      </c>
      <c r="D489" s="4">
        <f t="shared" si="141"/>
        <v>0</v>
      </c>
      <c r="E489" s="5">
        <f t="shared" si="153"/>
        <v>0.21483038586736874</v>
      </c>
      <c r="F489" s="6">
        <f t="shared" si="157"/>
        <v>1.8428113477510941E-5</v>
      </c>
      <c r="G489" s="15">
        <f t="shared" si="158"/>
        <v>557.11685796443055</v>
      </c>
      <c r="H489" s="11">
        <f t="shared" si="142"/>
        <v>9.6578735707872773E-2</v>
      </c>
      <c r="I489" s="12">
        <f t="shared" si="154"/>
        <v>3.7164787675042235E-5</v>
      </c>
      <c r="J489" s="7">
        <f t="shared" si="143"/>
        <v>1.5323650475536212</v>
      </c>
      <c r="K489" s="8">
        <f>ESI_mass_rate/ESI_Area/'Hydraulic Gradient'!J489</f>
        <v>2.1448008031071257</v>
      </c>
      <c r="L489" s="16">
        <f t="shared" si="155"/>
        <v>24895.660679569079</v>
      </c>
      <c r="M489" s="4">
        <f t="shared" si="144"/>
        <v>0</v>
      </c>
      <c r="N489" s="5">
        <f t="shared" si="145"/>
        <v>0.21479139162357375</v>
      </c>
      <c r="O489" s="6">
        <f t="shared" si="159"/>
        <v>1.5834141821880629E-5</v>
      </c>
      <c r="P489" s="15">
        <f t="shared" si="156"/>
        <v>551.36516406912756</v>
      </c>
      <c r="Q489" s="11">
        <f t="shared" si="146"/>
        <v>0</v>
      </c>
      <c r="R489" s="13">
        <f t="shared" si="160"/>
        <v>4.8931433965863231E-6</v>
      </c>
      <c r="S489" s="12">
        <f t="shared" si="147"/>
        <v>-6.4256728807955549E-2</v>
      </c>
      <c r="T489" s="9">
        <f t="shared" si="148"/>
        <v>1.5326438036734125</v>
      </c>
      <c r="U489" s="9">
        <f>Aly_mass_rate/Aly_Area/'Hydraulic Gradient'!T489</f>
        <v>2.1444107083256987</v>
      </c>
      <c r="V489" s="5">
        <f t="shared" si="149"/>
        <v>-0.2991367193483489</v>
      </c>
      <c r="W489" s="10">
        <f t="shared" si="150"/>
        <v>2.1114522199620067</v>
      </c>
      <c r="X489" s="9"/>
    </row>
    <row r="490" spans="1:24" x14ac:dyDescent="0.3">
      <c r="A490" s="4">
        <f t="shared" si="151"/>
        <v>4870</v>
      </c>
      <c r="B490" s="5">
        <v>0</v>
      </c>
      <c r="C490" s="16">
        <f t="shared" si="152"/>
        <v>24895.435004515435</v>
      </c>
      <c r="D490" s="4">
        <f t="shared" si="141"/>
        <v>0</v>
      </c>
      <c r="E490" s="5">
        <f t="shared" si="153"/>
        <v>0.21483094747475923</v>
      </c>
      <c r="F490" s="6">
        <f t="shared" si="157"/>
        <v>1.842774250038834E-5</v>
      </c>
      <c r="G490" s="15">
        <f t="shared" si="158"/>
        <v>557.19272967246957</v>
      </c>
      <c r="H490" s="11">
        <f t="shared" si="142"/>
        <v>9.6579240658812696E-2</v>
      </c>
      <c r="I490" s="12">
        <f t="shared" si="154"/>
        <v>3.7164039509148278E-5</v>
      </c>
      <c r="J490" s="7">
        <f t="shared" si="143"/>
        <v>1.5323610417622182</v>
      </c>
      <c r="K490" s="8">
        <f>ESI_mass_rate/ESI_Area/'Hydraulic Gradient'!J490</f>
        <v>2.144806409895855</v>
      </c>
      <c r="L490" s="16">
        <f t="shared" si="155"/>
        <v>24895.445871860979</v>
      </c>
      <c r="M490" s="4">
        <f t="shared" si="144"/>
        <v>0</v>
      </c>
      <c r="N490" s="5">
        <f t="shared" si="145"/>
        <v>0.21479187418115658</v>
      </c>
      <c r="O490" s="6">
        <f t="shared" si="159"/>
        <v>1.5833920688152716E-5</v>
      </c>
      <c r="P490" s="15">
        <f t="shared" si="156"/>
        <v>551.42941473779149</v>
      </c>
      <c r="Q490" s="11">
        <f t="shared" si="146"/>
        <v>0</v>
      </c>
      <c r="R490" s="13">
        <f t="shared" si="160"/>
        <v>4.8929854630222836E-6</v>
      </c>
      <c r="S490" s="12">
        <f t="shared" si="147"/>
        <v>-6.4255561649341236E-2</v>
      </c>
      <c r="T490" s="9">
        <f t="shared" si="148"/>
        <v>1.5326403604477215</v>
      </c>
      <c r="U490" s="9">
        <f>Aly_mass_rate/Aly_Area/'Hydraulic Gradient'!T490</f>
        <v>2.1444155259529998</v>
      </c>
      <c r="V490" s="5">
        <f t="shared" si="149"/>
        <v>-0.29913061415557241</v>
      </c>
      <c r="W490" s="10">
        <f t="shared" si="150"/>
        <v>2.1114956246024912</v>
      </c>
      <c r="X490" s="9"/>
    </row>
    <row r="491" spans="1:24" x14ac:dyDescent="0.3">
      <c r="A491" s="4">
        <f t="shared" si="151"/>
        <v>4880</v>
      </c>
      <c r="B491" s="5">
        <v>0</v>
      </c>
      <c r="C491" s="16">
        <f t="shared" si="152"/>
        <v>24895.220154578994</v>
      </c>
      <c r="D491" s="4">
        <f t="shared" si="141"/>
        <v>0</v>
      </c>
      <c r="E491" s="5">
        <f t="shared" si="153"/>
        <v>0.21483150907084461</v>
      </c>
      <c r="F491" s="6">
        <f t="shared" si="157"/>
        <v>1.8427371552456769E-5</v>
      </c>
      <c r="G491" s="15">
        <f t="shared" si="158"/>
        <v>557.26859948271874</v>
      </c>
      <c r="H491" s="11">
        <f t="shared" si="142"/>
        <v>9.6579745600907999E-2</v>
      </c>
      <c r="I491" s="12">
        <f t="shared" si="154"/>
        <v>3.716329140212515E-5</v>
      </c>
      <c r="J491" s="7">
        <f t="shared" si="143"/>
        <v>1.532357036072389</v>
      </c>
      <c r="K491" s="8">
        <f>ESI_mass_rate/ESI_Area/'Hydraulic Gradient'!J491</f>
        <v>2.144812016571727</v>
      </c>
      <c r="L491" s="16">
        <f t="shared" si="155"/>
        <v>24895.231063670548</v>
      </c>
      <c r="M491" s="4">
        <f t="shared" si="144"/>
        <v>0</v>
      </c>
      <c r="N491" s="5">
        <f t="shared" si="145"/>
        <v>0.21479235673200062</v>
      </c>
      <c r="O491" s="6">
        <f t="shared" si="159"/>
        <v>1.5833699567560767E-5</v>
      </c>
      <c r="P491" s="15">
        <f t="shared" si="156"/>
        <v>551.49366423951949</v>
      </c>
      <c r="Q491" s="11">
        <f t="shared" si="146"/>
        <v>0</v>
      </c>
      <c r="R491" s="13">
        <f t="shared" si="160"/>
        <v>4.8928275409263452E-6</v>
      </c>
      <c r="S491" s="12">
        <f t="shared" si="147"/>
        <v>-6.4254394555564531E-2</v>
      </c>
      <c r="T491" s="9">
        <f t="shared" si="148"/>
        <v>1.5326369172855838</v>
      </c>
      <c r="U491" s="9">
        <f>Aly_mass_rate/Aly_Area/'Hydraulic Gradient'!T491</f>
        <v>2.1444203435130254</v>
      </c>
      <c r="V491" s="5">
        <f t="shared" si="149"/>
        <v>-0.29912450929711881</v>
      </c>
      <c r="W491" s="10">
        <f t="shared" si="150"/>
        <v>2.1115390286492071</v>
      </c>
      <c r="X491" s="9"/>
    </row>
    <row r="492" spans="1:24" x14ac:dyDescent="0.3">
      <c r="A492" s="4">
        <f t="shared" si="151"/>
        <v>4890</v>
      </c>
      <c r="B492" s="5">
        <v>0</v>
      </c>
      <c r="C492" s="16">
        <f t="shared" si="152"/>
        <v>24895.00530408134</v>
      </c>
      <c r="D492" s="4">
        <f t="shared" si="141"/>
        <v>0</v>
      </c>
      <c r="E492" s="5">
        <f t="shared" si="153"/>
        <v>0.21483207065562587</v>
      </c>
      <c r="F492" s="6">
        <f t="shared" si="157"/>
        <v>1.8427000633716226E-5</v>
      </c>
      <c r="G492" s="15">
        <f t="shared" si="158"/>
        <v>557.34446739532029</v>
      </c>
      <c r="H492" s="11">
        <f t="shared" si="142"/>
        <v>9.6580250534159473E-2</v>
      </c>
      <c r="I492" s="12">
        <f t="shared" si="154"/>
        <v>3.7162543353972866E-5</v>
      </c>
      <c r="J492" s="7">
        <f t="shared" si="143"/>
        <v>1.532353030484126</v>
      </c>
      <c r="K492" s="8">
        <f>ESI_mass_rate/ESI_Area/'Hydraulic Gradient'!J492</f>
        <v>2.1448176231347511</v>
      </c>
      <c r="L492" s="16">
        <f t="shared" si="155"/>
        <v>24895.016254997794</v>
      </c>
      <c r="M492" s="4">
        <f t="shared" si="144"/>
        <v>0</v>
      </c>
      <c r="N492" s="5">
        <f t="shared" si="145"/>
        <v>0.21479283927610601</v>
      </c>
      <c r="O492" s="6">
        <f t="shared" si="159"/>
        <v>1.5833478458645227E-5</v>
      </c>
      <c r="P492" s="15">
        <f t="shared" si="156"/>
        <v>551.55791257437545</v>
      </c>
      <c r="Q492" s="11">
        <f t="shared" si="146"/>
        <v>0</v>
      </c>
      <c r="R492" s="13">
        <f t="shared" si="160"/>
        <v>4.8926696298466183E-6</v>
      </c>
      <c r="S492" s="12">
        <f t="shared" si="147"/>
        <v>-6.425322752553124E-2</v>
      </c>
      <c r="T492" s="9">
        <f t="shared" si="148"/>
        <v>1.5326334741869962</v>
      </c>
      <c r="U492" s="9">
        <f>Aly_mass_rate/Aly_Area/'Hydraulic Gradient'!T492</f>
        <v>2.144425161005779</v>
      </c>
      <c r="V492" s="5">
        <f t="shared" si="149"/>
        <v>-0.29911840477295765</v>
      </c>
      <c r="W492" s="10">
        <f t="shared" si="150"/>
        <v>2.1115824321021881</v>
      </c>
      <c r="X492" s="9"/>
    </row>
    <row r="493" spans="1:24" x14ac:dyDescent="0.3">
      <c r="A493" s="4">
        <f t="shared" si="151"/>
        <v>4900</v>
      </c>
      <c r="B493" s="5">
        <v>0</v>
      </c>
      <c r="C493" s="16">
        <f t="shared" si="152"/>
        <v>24894.790453022484</v>
      </c>
      <c r="D493" s="4">
        <f t="shared" si="141"/>
        <v>0</v>
      </c>
      <c r="E493" s="5">
        <f t="shared" si="153"/>
        <v>0.21483263222910387</v>
      </c>
      <c r="F493" s="6">
        <f t="shared" si="157"/>
        <v>1.8426629745626265E-5</v>
      </c>
      <c r="G493" s="15">
        <f t="shared" si="158"/>
        <v>557.42033341041497</v>
      </c>
      <c r="H493" s="11">
        <f t="shared" si="142"/>
        <v>9.6580755458567771E-2</v>
      </c>
      <c r="I493" s="12">
        <f t="shared" si="154"/>
        <v>3.7161795367634959E-5</v>
      </c>
      <c r="J493" s="7">
        <f t="shared" si="143"/>
        <v>1.5323490249974216</v>
      </c>
      <c r="K493" s="8">
        <f>ESI_mass_rate/ESI_Area/'Hydraulic Gradient'!J493</f>
        <v>2.1448232295849348</v>
      </c>
      <c r="L493" s="16">
        <f t="shared" si="155"/>
        <v>24894.801445842721</v>
      </c>
      <c r="M493" s="4">
        <f t="shared" si="144"/>
        <v>0</v>
      </c>
      <c r="N493" s="5">
        <f t="shared" si="145"/>
        <v>0.21479332181347324</v>
      </c>
      <c r="O493" s="6">
        <f t="shared" si="159"/>
        <v>1.5833257361406101E-5</v>
      </c>
      <c r="P493" s="15">
        <f t="shared" si="156"/>
        <v>551.62215974242406</v>
      </c>
      <c r="Q493" s="11">
        <f t="shared" si="146"/>
        <v>0</v>
      </c>
      <c r="R493" s="13">
        <f t="shared" si="160"/>
        <v>4.8925117297822517E-6</v>
      </c>
      <c r="S493" s="12">
        <f t="shared" si="147"/>
        <v>-6.4252060560323607E-2</v>
      </c>
      <c r="T493" s="9">
        <f t="shared" si="148"/>
        <v>1.5326300311519552</v>
      </c>
      <c r="U493" s="9">
        <f>Aly_mass_rate/Aly_Area/'Hydraulic Gradient'!T493</f>
        <v>2.1444299784312646</v>
      </c>
      <c r="V493" s="5">
        <f t="shared" si="149"/>
        <v>-0.29911230058305838</v>
      </c>
      <c r="W493" s="10">
        <f t="shared" si="150"/>
        <v>2.1116258349614685</v>
      </c>
      <c r="X493" s="9"/>
    </row>
    <row r="494" spans="1:24" x14ac:dyDescent="0.3">
      <c r="A494" s="4">
        <f t="shared" si="151"/>
        <v>4910</v>
      </c>
      <c r="B494" s="5">
        <v>0</v>
      </c>
      <c r="C494" s="16">
        <f t="shared" si="152"/>
        <v>24894.575601402437</v>
      </c>
      <c r="D494" s="4">
        <f t="shared" si="141"/>
        <v>0</v>
      </c>
      <c r="E494" s="5">
        <f t="shared" si="153"/>
        <v>0.2148331937912793</v>
      </c>
      <c r="F494" s="6">
        <f t="shared" si="157"/>
        <v>1.842625888234868E-5</v>
      </c>
      <c r="G494" s="15">
        <f t="shared" si="158"/>
        <v>557.49619752814999</v>
      </c>
      <c r="H494" s="11">
        <f t="shared" si="142"/>
        <v>9.6581260374133601E-2</v>
      </c>
      <c r="I494" s="12">
        <f t="shared" si="154"/>
        <v>3.7161047431337252E-5</v>
      </c>
      <c r="J494" s="7">
        <f t="shared" si="143"/>
        <v>1.5323450196122681</v>
      </c>
      <c r="K494" s="8">
        <f>ESI_mass_rate/ESI_Area/'Hydraulic Gradient'!J494</f>
        <v>2.1448288359222873</v>
      </c>
      <c r="L494" s="16">
        <f t="shared" si="155"/>
        <v>24894.586636205338</v>
      </c>
      <c r="M494" s="4">
        <f t="shared" si="144"/>
        <v>0</v>
      </c>
      <c r="N494" s="5">
        <f t="shared" si="145"/>
        <v>0.21479380434410261</v>
      </c>
      <c r="O494" s="6">
        <f t="shared" si="159"/>
        <v>1.5833036277302938E-5</v>
      </c>
      <c r="P494" s="15">
        <f t="shared" si="156"/>
        <v>551.68640574372807</v>
      </c>
      <c r="Q494" s="11">
        <f t="shared" si="146"/>
        <v>0</v>
      </c>
      <c r="R494" s="13">
        <f t="shared" si="160"/>
        <v>4.8923538411833891E-6</v>
      </c>
      <c r="S494" s="12">
        <f t="shared" si="147"/>
        <v>-6.4250893657759309E-2</v>
      </c>
      <c r="T494" s="9">
        <f t="shared" si="148"/>
        <v>1.5326265881804568</v>
      </c>
      <c r="U494" s="9">
        <f>Aly_mass_rate/Aly_Area/'Hydraulic Gradient'!T494</f>
        <v>2.1444347957894867</v>
      </c>
      <c r="V494" s="5">
        <f t="shared" si="149"/>
        <v>-0.29910619672739047</v>
      </c>
      <c r="W494" s="10">
        <f t="shared" si="150"/>
        <v>2.1116692372270824</v>
      </c>
      <c r="X494" s="9"/>
    </row>
    <row r="495" spans="1:24" x14ac:dyDescent="0.3">
      <c r="A495" s="4">
        <f t="shared" si="151"/>
        <v>4920</v>
      </c>
      <c r="B495" s="5">
        <v>0</v>
      </c>
      <c r="C495" s="16">
        <f t="shared" si="152"/>
        <v>24894.360749221207</v>
      </c>
      <c r="D495" s="4">
        <f t="shared" si="141"/>
        <v>0</v>
      </c>
      <c r="E495" s="5">
        <f t="shared" si="153"/>
        <v>0.21483375534215318</v>
      </c>
      <c r="F495" s="6">
        <f t="shared" si="157"/>
        <v>1.8425888049721671E-5</v>
      </c>
      <c r="G495" s="15">
        <f t="shared" si="158"/>
        <v>557.57205974866599</v>
      </c>
      <c r="H495" s="11">
        <f t="shared" si="142"/>
        <v>9.6581765280857657E-2</v>
      </c>
      <c r="I495" s="12">
        <f t="shared" si="154"/>
        <v>3.7160299556853935E-5</v>
      </c>
      <c r="J495" s="7">
        <f t="shared" si="143"/>
        <v>1.5323410143286575</v>
      </c>
      <c r="K495" s="8">
        <f>ESI_mass_rate/ESI_Area/'Hydraulic Gradient'!J495</f>
        <v>2.1448344421468182</v>
      </c>
      <c r="L495" s="16">
        <f t="shared" si="155"/>
        <v>24894.371826085655</v>
      </c>
      <c r="M495" s="4">
        <f t="shared" si="144"/>
        <v>0</v>
      </c>
      <c r="N495" s="5">
        <f t="shared" si="145"/>
        <v>0.21479428686799468</v>
      </c>
      <c r="O495" s="6">
        <f t="shared" si="159"/>
        <v>1.5832815207795288E-5</v>
      </c>
      <c r="P495" s="15">
        <f t="shared" si="156"/>
        <v>551.75065057835104</v>
      </c>
      <c r="Q495" s="11">
        <f t="shared" si="146"/>
        <v>0</v>
      </c>
      <c r="R495" s="13">
        <f t="shared" si="160"/>
        <v>4.892195964500143E-6</v>
      </c>
      <c r="S495" s="12">
        <f t="shared" si="147"/>
        <v>-6.4249726818920633E-2</v>
      </c>
      <c r="T495" s="9">
        <f t="shared" si="148"/>
        <v>1.5326231452724981</v>
      </c>
      <c r="U495" s="9">
        <f>Aly_mass_rate/Aly_Area/'Hydraulic Gradient'!T495</f>
        <v>2.1444396130804484</v>
      </c>
      <c r="V495" s="5">
        <f t="shared" si="149"/>
        <v>-0.29910009320592346</v>
      </c>
      <c r="W495" s="10">
        <f t="shared" si="150"/>
        <v>2.1117126388990632</v>
      </c>
      <c r="X495" s="9"/>
    </row>
    <row r="496" spans="1:24" x14ac:dyDescent="0.3">
      <c r="A496" s="4">
        <f t="shared" si="151"/>
        <v>4930</v>
      </c>
      <c r="B496" s="5">
        <v>0</v>
      </c>
      <c r="C496" s="16">
        <f t="shared" si="152"/>
        <v>24894.145896478807</v>
      </c>
      <c r="D496" s="4">
        <f t="shared" si="141"/>
        <v>0</v>
      </c>
      <c r="E496" s="5">
        <f t="shared" si="153"/>
        <v>0.21483431688172647</v>
      </c>
      <c r="F496" s="6">
        <f t="shared" si="157"/>
        <v>1.842551724774525E-5</v>
      </c>
      <c r="G496" s="15">
        <f t="shared" si="158"/>
        <v>557.64792007210383</v>
      </c>
      <c r="H496" s="11">
        <f t="shared" si="142"/>
        <v>9.6582270178740715E-2</v>
      </c>
      <c r="I496" s="12">
        <f t="shared" si="154"/>
        <v>3.7159551744184982E-5</v>
      </c>
      <c r="J496" s="7">
        <f t="shared" si="143"/>
        <v>1.5323370091465829</v>
      </c>
      <c r="K496" s="8">
        <f>ESI_mass_rate/ESI_Area/'Hydraulic Gradient'!J496</f>
        <v>2.1448400482585348</v>
      </c>
      <c r="L496" s="16">
        <f t="shared" si="155"/>
        <v>24894.157015483677</v>
      </c>
      <c r="M496" s="4">
        <f t="shared" si="144"/>
        <v>0</v>
      </c>
      <c r="N496" s="5">
        <f t="shared" si="145"/>
        <v>0.21479476938514963</v>
      </c>
      <c r="O496" s="6">
        <f t="shared" si="159"/>
        <v>1.5832594148504501E-5</v>
      </c>
      <c r="P496" s="15">
        <f t="shared" si="156"/>
        <v>551.81489424635674</v>
      </c>
      <c r="Q496" s="11">
        <f t="shared" si="146"/>
        <v>0</v>
      </c>
      <c r="R496" s="13">
        <f t="shared" si="160"/>
        <v>4.8920380983786735E-6</v>
      </c>
      <c r="S496" s="12">
        <f t="shared" si="147"/>
        <v>-6.4248560043801611E-2</v>
      </c>
      <c r="T496" s="9">
        <f t="shared" si="148"/>
        <v>1.5326197024280754</v>
      </c>
      <c r="U496" s="9">
        <f>Aly_mass_rate/Aly_Area/'Hydraulic Gradient'!T496</f>
        <v>2.1444444303041537</v>
      </c>
      <c r="V496" s="5">
        <f t="shared" si="149"/>
        <v>-0.29909399001862674</v>
      </c>
      <c r="W496" s="10">
        <f t="shared" si="150"/>
        <v>2.1117560399774442</v>
      </c>
      <c r="X496" s="9"/>
    </row>
    <row r="497" spans="1:24" x14ac:dyDescent="0.3">
      <c r="A497" s="4">
        <f t="shared" si="151"/>
        <v>4940</v>
      </c>
      <c r="B497" s="5">
        <v>0</v>
      </c>
      <c r="C497" s="16">
        <f t="shared" si="152"/>
        <v>24893.931043175249</v>
      </c>
      <c r="D497" s="4">
        <f t="shared" si="141"/>
        <v>0</v>
      </c>
      <c r="E497" s="5">
        <f t="shared" si="153"/>
        <v>0.21483487840999985</v>
      </c>
      <c r="F497" s="6">
        <f t="shared" si="157"/>
        <v>1.8425146470581199E-5</v>
      </c>
      <c r="G497" s="15">
        <f t="shared" si="158"/>
        <v>557.7237784986105</v>
      </c>
      <c r="H497" s="11">
        <f t="shared" si="142"/>
        <v>9.6582775067783372E-2</v>
      </c>
      <c r="I497" s="12">
        <f t="shared" si="154"/>
        <v>3.7158803981556249E-5</v>
      </c>
      <c r="J497" s="7">
        <f t="shared" si="143"/>
        <v>1.5323330040660359</v>
      </c>
      <c r="K497" s="8">
        <f>ESI_mass_rate/ESI_Area/'Hydraulic Gradient'!J497</f>
        <v>2.1448456542574466</v>
      </c>
      <c r="L497" s="16">
        <f t="shared" si="155"/>
        <v>24893.942204399405</v>
      </c>
      <c r="M497" s="4">
        <f t="shared" si="144"/>
        <v>0</v>
      </c>
      <c r="N497" s="5">
        <f t="shared" si="145"/>
        <v>0.21479525189556806</v>
      </c>
      <c r="O497" s="6">
        <f t="shared" si="159"/>
        <v>1.5832373102349678E-5</v>
      </c>
      <c r="P497" s="15">
        <f t="shared" si="156"/>
        <v>551.879136747811</v>
      </c>
      <c r="Q497" s="11">
        <f t="shared" si="146"/>
        <v>0</v>
      </c>
      <c r="R497" s="13">
        <f t="shared" si="160"/>
        <v>4.8918802437200967E-6</v>
      </c>
      <c r="S497" s="12">
        <f t="shared" si="147"/>
        <v>-6.4247393334572495E-2</v>
      </c>
      <c r="T497" s="9">
        <f t="shared" si="148"/>
        <v>1.5326162596471851</v>
      </c>
      <c r="U497" s="9">
        <f>Aly_mass_rate/Aly_Area/'Hydraulic Gradient'!T497</f>
        <v>2.1444492474606065</v>
      </c>
      <c r="V497" s="5">
        <f t="shared" si="149"/>
        <v>-0.29908788716547002</v>
      </c>
      <c r="W497" s="10">
        <f t="shared" si="150"/>
        <v>2.1117994404622591</v>
      </c>
      <c r="X497" s="9"/>
    </row>
    <row r="498" spans="1:24" x14ac:dyDescent="0.3">
      <c r="A498" s="4">
        <f t="shared" si="151"/>
        <v>4950</v>
      </c>
      <c r="B498" s="5">
        <v>0</v>
      </c>
      <c r="C498" s="16">
        <f t="shared" si="152"/>
        <v>24893.716189310544</v>
      </c>
      <c r="D498" s="4">
        <f t="shared" si="141"/>
        <v>0</v>
      </c>
      <c r="E498" s="5">
        <f t="shared" si="153"/>
        <v>0.21483543992697424</v>
      </c>
      <c r="F498" s="6">
        <f t="shared" si="157"/>
        <v>1.8424775724067733E-5</v>
      </c>
      <c r="G498" s="15">
        <f t="shared" si="158"/>
        <v>557.79963502832663</v>
      </c>
      <c r="H498" s="11">
        <f t="shared" si="142"/>
        <v>9.6583279947986392E-2</v>
      </c>
      <c r="I498" s="12">
        <f t="shared" si="154"/>
        <v>3.7158056280741886E-5</v>
      </c>
      <c r="J498" s="7">
        <f t="shared" si="143"/>
        <v>1.5323289990870093</v>
      </c>
      <c r="K498" s="8">
        <f>ESI_mass_rate/ESI_Area/'Hydraulic Gradient'!J498</f>
        <v>2.1448512601435623</v>
      </c>
      <c r="L498" s="16">
        <f t="shared" si="155"/>
        <v>24893.727392832854</v>
      </c>
      <c r="M498" s="4">
        <f t="shared" si="144"/>
        <v>0</v>
      </c>
      <c r="N498" s="5">
        <f t="shared" si="145"/>
        <v>0.21479573439925009</v>
      </c>
      <c r="O498" s="6">
        <f t="shared" si="159"/>
        <v>1.5832152069330815E-5</v>
      </c>
      <c r="P498" s="15">
        <f t="shared" si="156"/>
        <v>551.94337808277555</v>
      </c>
      <c r="Q498" s="11">
        <f t="shared" si="146"/>
        <v>0</v>
      </c>
      <c r="R498" s="13">
        <f t="shared" si="160"/>
        <v>4.8917224005235384E-6</v>
      </c>
      <c r="S498" s="12">
        <f t="shared" si="147"/>
        <v>-6.4246226686875019E-2</v>
      </c>
      <c r="T498" s="9">
        <f t="shared" si="148"/>
        <v>1.5326128169298239</v>
      </c>
      <c r="U498" s="9">
        <f>Aly_mass_rate/Aly_Area/'Hydraulic Gradient'!T498</f>
        <v>2.1444540645498105</v>
      </c>
      <c r="V498" s="5">
        <f t="shared" si="149"/>
        <v>-0.29908178464642282</v>
      </c>
      <c r="W498" s="10">
        <f t="shared" si="150"/>
        <v>2.1118428403535434</v>
      </c>
      <c r="X498" s="9"/>
    </row>
    <row r="499" spans="1:24" x14ac:dyDescent="0.3">
      <c r="A499" s="4">
        <f t="shared" si="151"/>
        <v>4960</v>
      </c>
      <c r="B499" s="5">
        <v>0</v>
      </c>
      <c r="C499" s="16">
        <f t="shared" si="152"/>
        <v>24893.501334884706</v>
      </c>
      <c r="D499" s="4">
        <f t="shared" si="141"/>
        <v>0</v>
      </c>
      <c r="E499" s="5">
        <f t="shared" si="153"/>
        <v>0.21483600143265066</v>
      </c>
      <c r="F499" s="6">
        <f t="shared" si="157"/>
        <v>1.8424405006745292E-5</v>
      </c>
      <c r="G499" s="15">
        <f t="shared" si="158"/>
        <v>557.87548966139457</v>
      </c>
      <c r="H499" s="11">
        <f t="shared" si="142"/>
        <v>9.6583784819350524E-2</v>
      </c>
      <c r="I499" s="12">
        <f t="shared" si="154"/>
        <v>3.7157308638798367E-5</v>
      </c>
      <c r="J499" s="7">
        <f t="shared" si="143"/>
        <v>1.5323249942094954</v>
      </c>
      <c r="K499" s="8">
        <f>ESI_mass_rate/ESI_Area/'Hydraulic Gradient'!J499</f>
        <v>2.1448568659168905</v>
      </c>
      <c r="L499" s="16">
        <f t="shared" si="155"/>
        <v>24893.512580784027</v>
      </c>
      <c r="M499" s="4">
        <f t="shared" si="144"/>
        <v>0</v>
      </c>
      <c r="N499" s="5">
        <f t="shared" si="145"/>
        <v>0.21479621689619635</v>
      </c>
      <c r="O499" s="6">
        <f t="shared" si="159"/>
        <v>1.5831931047988369E-5</v>
      </c>
      <c r="P499" s="15">
        <f t="shared" si="156"/>
        <v>552.00761825131497</v>
      </c>
      <c r="Q499" s="11">
        <f t="shared" si="146"/>
        <v>0</v>
      </c>
      <c r="R499" s="13">
        <f t="shared" si="160"/>
        <v>4.8915645683371692E-6</v>
      </c>
      <c r="S499" s="12">
        <f t="shared" si="147"/>
        <v>-6.4245060103967397E-2</v>
      </c>
      <c r="T499" s="9">
        <f t="shared" si="148"/>
        <v>1.5326093742759883</v>
      </c>
      <c r="U499" s="9">
        <f>Aly_mass_rate/Aly_Area/'Hydraulic Gradient'!T499</f>
        <v>2.1444588815717696</v>
      </c>
      <c r="V499" s="5">
        <f t="shared" si="149"/>
        <v>-0.29907568246145433</v>
      </c>
      <c r="W499" s="10">
        <f t="shared" si="150"/>
        <v>2.1118862396513287</v>
      </c>
      <c r="X499" s="9"/>
    </row>
    <row r="500" spans="1:24" x14ac:dyDescent="0.3">
      <c r="A500" s="4">
        <f t="shared" si="151"/>
        <v>4970</v>
      </c>
      <c r="B500" s="5">
        <v>0</v>
      </c>
      <c r="C500" s="16">
        <f t="shared" si="152"/>
        <v>24893.286479897746</v>
      </c>
      <c r="D500" s="4">
        <f t="shared" si="141"/>
        <v>0</v>
      </c>
      <c r="E500" s="5">
        <f t="shared" si="153"/>
        <v>0.21483656292702985</v>
      </c>
      <c r="F500" s="6">
        <f t="shared" si="157"/>
        <v>1.8424034317154334E-5</v>
      </c>
      <c r="G500" s="15">
        <f t="shared" si="158"/>
        <v>557.95134239795811</v>
      </c>
      <c r="H500" s="11">
        <f t="shared" si="142"/>
        <v>9.6584289681876392E-2</v>
      </c>
      <c r="I500" s="12">
        <f t="shared" si="154"/>
        <v>3.7156561052782129E-5</v>
      </c>
      <c r="J500" s="7">
        <f t="shared" si="143"/>
        <v>1.5323209894334866</v>
      </c>
      <c r="K500" s="8">
        <f>ESI_mass_rate/ESI_Area/'Hydraulic Gradient'!J500</f>
        <v>2.1448624715774396</v>
      </c>
      <c r="L500" s="16">
        <f t="shared" si="155"/>
        <v>24893.297768252931</v>
      </c>
      <c r="M500" s="4">
        <f t="shared" si="144"/>
        <v>0</v>
      </c>
      <c r="N500" s="5">
        <f t="shared" si="145"/>
        <v>0.21479669938640703</v>
      </c>
      <c r="O500" s="6">
        <f t="shared" si="159"/>
        <v>1.5831710039781878E-5</v>
      </c>
      <c r="P500" s="15">
        <f t="shared" si="156"/>
        <v>552.07185725349291</v>
      </c>
      <c r="Q500" s="11">
        <f t="shared" si="146"/>
        <v>0</v>
      </c>
      <c r="R500" s="13">
        <f t="shared" si="160"/>
        <v>4.8914067476110795E-6</v>
      </c>
      <c r="S500" s="12">
        <f t="shared" si="147"/>
        <v>-6.4243893584755699E-2</v>
      </c>
      <c r="T500" s="9">
        <f t="shared" si="148"/>
        <v>1.5326059316856748</v>
      </c>
      <c r="U500" s="9">
        <f>Aly_mass_rate/Aly_Area/'Hydraulic Gradient'!T500</f>
        <v>2.1444636985264878</v>
      </c>
      <c r="V500" s="5">
        <f t="shared" si="149"/>
        <v>-0.2990695806105344</v>
      </c>
      <c r="W500" s="10">
        <f t="shared" si="150"/>
        <v>2.1119296383556492</v>
      </c>
      <c r="X500" s="9"/>
    </row>
    <row r="501" spans="1:24" x14ac:dyDescent="0.3">
      <c r="A501" s="4">
        <f t="shared" si="151"/>
        <v>4980</v>
      </c>
      <c r="B501" s="5">
        <v>0</v>
      </c>
      <c r="C501" s="16">
        <f t="shared" si="152"/>
        <v>24893.071624349672</v>
      </c>
      <c r="D501" s="4">
        <f t="shared" si="141"/>
        <v>0</v>
      </c>
      <c r="E501" s="5">
        <f t="shared" si="153"/>
        <v>0.21483712441011274</v>
      </c>
      <c r="F501" s="6">
        <f t="shared" si="157"/>
        <v>1.8423663655294856E-5</v>
      </c>
      <c r="G501" s="15">
        <f t="shared" si="158"/>
        <v>558.0271932381612</v>
      </c>
      <c r="H501" s="11">
        <f t="shared" si="142"/>
        <v>9.6584794535564691E-2</v>
      </c>
      <c r="I501" s="12">
        <f t="shared" si="154"/>
        <v>3.71558135226932E-5</v>
      </c>
      <c r="J501" s="7">
        <f t="shared" si="143"/>
        <v>1.532316984758975</v>
      </c>
      <c r="K501" s="8">
        <f>ESI_mass_rate/ESI_Area/'Hydraulic Gradient'!J501</f>
        <v>2.1448680771252184</v>
      </c>
      <c r="L501" s="16">
        <f t="shared" si="155"/>
        <v>24893.08295523957</v>
      </c>
      <c r="M501" s="4">
        <f t="shared" si="144"/>
        <v>0</v>
      </c>
      <c r="N501" s="5">
        <f t="shared" si="145"/>
        <v>0.21479718186988278</v>
      </c>
      <c r="O501" s="6">
        <f t="shared" si="159"/>
        <v>1.5831489044711362E-5</v>
      </c>
      <c r="P501" s="15">
        <f t="shared" si="156"/>
        <v>552.13609508937429</v>
      </c>
      <c r="Q501" s="11">
        <f t="shared" si="146"/>
        <v>0</v>
      </c>
      <c r="R501" s="13">
        <f t="shared" si="160"/>
        <v>4.8912489383444003E-6</v>
      </c>
      <c r="S501" s="12">
        <f t="shared" si="147"/>
        <v>-6.4242727130321975E-2</v>
      </c>
      <c r="T501" s="9">
        <f t="shared" si="148"/>
        <v>1.5326024891588799</v>
      </c>
      <c r="U501" s="9">
        <f>Aly_mass_rate/Aly_Area/'Hydraulic Gradient'!T501</f>
        <v>2.1444685154139682</v>
      </c>
      <c r="V501" s="5">
        <f t="shared" si="149"/>
        <v>-0.29906347909363251</v>
      </c>
      <c r="W501" s="10">
        <f t="shared" si="150"/>
        <v>2.1119730364665394</v>
      </c>
      <c r="X501" s="9"/>
    </row>
    <row r="502" spans="1:24" x14ac:dyDescent="0.3">
      <c r="A502" s="4">
        <f t="shared" si="151"/>
        <v>4990</v>
      </c>
      <c r="B502" s="5">
        <v>0</v>
      </c>
      <c r="C502" s="16">
        <f t="shared" si="152"/>
        <v>24892.856768240497</v>
      </c>
      <c r="D502" s="4">
        <f t="shared" si="141"/>
        <v>0</v>
      </c>
      <c r="E502" s="5">
        <f t="shared" si="153"/>
        <v>0.21483768588190008</v>
      </c>
      <c r="F502" s="6">
        <f t="shared" si="157"/>
        <v>1.8423293022626406E-5</v>
      </c>
      <c r="G502" s="15">
        <f t="shared" si="158"/>
        <v>558.10304218214583</v>
      </c>
      <c r="H502" s="11">
        <f t="shared" si="142"/>
        <v>9.6585299380416226E-2</v>
      </c>
      <c r="I502" s="12">
        <f t="shared" si="154"/>
        <v>3.7155066051475093E-5</v>
      </c>
      <c r="J502" s="7">
        <f t="shared" si="143"/>
        <v>1.5323129801859532</v>
      </c>
      <c r="K502" s="8">
        <f>ESI_mass_rate/ESI_Area/'Hydraulic Gradient'!J502</f>
        <v>2.1448736825602364</v>
      </c>
      <c r="L502" s="16">
        <f t="shared" si="155"/>
        <v>24892.868141743955</v>
      </c>
      <c r="M502" s="4">
        <f t="shared" si="144"/>
        <v>0</v>
      </c>
      <c r="N502" s="5">
        <f t="shared" si="145"/>
        <v>0.21479766434662356</v>
      </c>
      <c r="O502" s="6">
        <f t="shared" si="159"/>
        <v>1.5831268059857702E-5</v>
      </c>
      <c r="P502" s="15">
        <f t="shared" si="156"/>
        <v>552.20033175902165</v>
      </c>
      <c r="Q502" s="11">
        <f t="shared" si="146"/>
        <v>0</v>
      </c>
      <c r="R502" s="13">
        <f t="shared" si="160"/>
        <v>4.8910911396343944E-6</v>
      </c>
      <c r="S502" s="12">
        <f t="shared" si="147"/>
        <v>-6.4241560738484277E-2</v>
      </c>
      <c r="T502" s="9">
        <f t="shared" si="148"/>
        <v>1.5325990466956001</v>
      </c>
      <c r="U502" s="9">
        <f>Aly_mass_rate/Aly_Area/'Hydraulic Gradient'!T502</f>
        <v>2.1444733322342153</v>
      </c>
      <c r="V502" s="5">
        <f t="shared" si="149"/>
        <v>-0.29905737791071807</v>
      </c>
      <c r="W502" s="10">
        <f t="shared" si="150"/>
        <v>2.1120164339840333</v>
      </c>
      <c r="X502" s="9"/>
    </row>
    <row r="503" spans="1:24" x14ac:dyDescent="0.3">
      <c r="A503" s="4">
        <f t="shared" si="151"/>
        <v>5000</v>
      </c>
      <c r="B503" s="5">
        <v>0</v>
      </c>
      <c r="C503" s="16">
        <f t="shared" si="152"/>
        <v>24892.641911570234</v>
      </c>
      <c r="D503" s="4">
        <f t="shared" si="141"/>
        <v>0</v>
      </c>
      <c r="E503" s="5">
        <f t="shared" si="153"/>
        <v>0.21483824734239293</v>
      </c>
      <c r="F503" s="6">
        <f t="shared" si="157"/>
        <v>1.8422922420608538E-5</v>
      </c>
      <c r="G503" s="15">
        <f t="shared" si="158"/>
        <v>558.1788892300525</v>
      </c>
      <c r="H503" s="11">
        <f t="shared" si="142"/>
        <v>9.6585804216431606E-2</v>
      </c>
      <c r="I503" s="12">
        <f t="shared" si="154"/>
        <v>3.7154318642071364E-5</v>
      </c>
      <c r="J503" s="7">
        <f t="shared" si="143"/>
        <v>1.5323089757144135</v>
      </c>
      <c r="K503" s="8">
        <f>ESI_mass_rate/ESI_Area/'Hydraulic Gradient'!J503</f>
        <v>2.1448792878825009</v>
      </c>
      <c r="L503" s="16">
        <f t="shared" si="155"/>
        <v>24892.653327766093</v>
      </c>
      <c r="M503" s="4">
        <f t="shared" si="144"/>
        <v>0</v>
      </c>
      <c r="N503" s="5">
        <f t="shared" si="145"/>
        <v>0.21479814681663012</v>
      </c>
      <c r="O503" s="6">
        <f t="shared" si="159"/>
        <v>1.5831047089599552E-5</v>
      </c>
      <c r="P503" s="15">
        <f t="shared" si="156"/>
        <v>552.26456726249864</v>
      </c>
      <c r="Q503" s="11">
        <f t="shared" si="146"/>
        <v>0</v>
      </c>
      <c r="R503" s="13">
        <f t="shared" si="160"/>
        <v>4.8909333528330001E-6</v>
      </c>
      <c r="S503" s="12">
        <f t="shared" si="147"/>
        <v>-6.4240394410324697E-2</v>
      </c>
      <c r="T503" s="9">
        <f t="shared" si="148"/>
        <v>1.5325956042958322</v>
      </c>
      <c r="U503" s="9">
        <f>Aly_mass_rate/Aly_Area/'Hydraulic Gradient'!T503</f>
        <v>2.1444781489872327</v>
      </c>
      <c r="V503" s="5">
        <f t="shared" si="149"/>
        <v>-0.29905127706176066</v>
      </c>
      <c r="W503" s="10">
        <f t="shared" si="150"/>
        <v>2.112059830908164</v>
      </c>
      <c r="X503" s="9"/>
    </row>
    <row r="504" spans="1:24" x14ac:dyDescent="0.3">
      <c r="A504" s="4">
        <f t="shared" si="151"/>
        <v>5010</v>
      </c>
      <c r="B504" s="5">
        <v>0</v>
      </c>
      <c r="C504" s="16">
        <f t="shared" si="152"/>
        <v>24892.427054338892</v>
      </c>
      <c r="D504" s="4">
        <f t="shared" si="141"/>
        <v>0</v>
      </c>
      <c r="E504" s="5">
        <f t="shared" si="153"/>
        <v>0.21483880879159195</v>
      </c>
      <c r="F504" s="6">
        <f t="shared" si="157"/>
        <v>1.8422551843403047E-5</v>
      </c>
      <c r="G504" s="15">
        <f t="shared" si="158"/>
        <v>558.25473438202835</v>
      </c>
      <c r="H504" s="11">
        <f t="shared" si="142"/>
        <v>9.6586309043611554E-2</v>
      </c>
      <c r="I504" s="12">
        <f t="shared" si="154"/>
        <v>3.7153571282707841E-5</v>
      </c>
      <c r="J504" s="7">
        <f t="shared" si="143"/>
        <v>1.532304971344348</v>
      </c>
      <c r="K504" s="8">
        <f>ESI_mass_rate/ESI_Area/'Hydraulic Gradient'!J504</f>
        <v>2.1448848930920219</v>
      </c>
      <c r="L504" s="16">
        <f t="shared" si="155"/>
        <v>24892.438513305988</v>
      </c>
      <c r="M504" s="4">
        <f t="shared" si="144"/>
        <v>0</v>
      </c>
      <c r="N504" s="5">
        <f t="shared" si="145"/>
        <v>0.21479862927990268</v>
      </c>
      <c r="O504" s="6">
        <f t="shared" si="159"/>
        <v>1.5830826131017815E-5</v>
      </c>
      <c r="P504" s="15">
        <f t="shared" si="156"/>
        <v>552.32880159986996</v>
      </c>
      <c r="Q504" s="11">
        <f t="shared" si="146"/>
        <v>0</v>
      </c>
      <c r="R504" s="13">
        <f t="shared" si="160"/>
        <v>4.8907755770374902E-6</v>
      </c>
      <c r="S504" s="12">
        <f t="shared" si="147"/>
        <v>-6.4239228146925204E-2</v>
      </c>
      <c r="T504" s="9">
        <f t="shared" si="148"/>
        <v>1.5325921619595724</v>
      </c>
      <c r="U504" s="9">
        <f>Aly_mass_rate/Aly_Area/'Hydraulic Gradient'!T504</f>
        <v>2.1444829656730242</v>
      </c>
      <c r="V504" s="5">
        <f t="shared" si="149"/>
        <v>-0.29904517654672974</v>
      </c>
      <c r="W504" s="10">
        <f t="shared" si="150"/>
        <v>2.1121032272389644</v>
      </c>
      <c r="X504" s="9"/>
    </row>
    <row r="505" spans="1:24" x14ac:dyDescent="0.3">
      <c r="A505" s="4">
        <f t="shared" si="151"/>
        <v>5020</v>
      </c>
      <c r="B505" s="5">
        <v>0</v>
      </c>
      <c r="C505" s="16">
        <f t="shared" si="152"/>
        <v>24892.212196546479</v>
      </c>
      <c r="D505" s="4">
        <f t="shared" si="141"/>
        <v>0</v>
      </c>
      <c r="E505" s="5">
        <f t="shared" si="153"/>
        <v>0.21483937022949817</v>
      </c>
      <c r="F505" s="6">
        <f t="shared" si="157"/>
        <v>1.8422181298307683E-5</v>
      </c>
      <c r="G505" s="15">
        <f t="shared" si="158"/>
        <v>558.33057763821205</v>
      </c>
      <c r="H505" s="11">
        <f t="shared" si="142"/>
        <v>9.6586813861956805E-2</v>
      </c>
      <c r="I505" s="12">
        <f t="shared" si="154"/>
        <v>3.715282398810225E-5</v>
      </c>
      <c r="J505" s="7">
        <f t="shared" si="143"/>
        <v>1.5323009670757495</v>
      </c>
      <c r="K505" s="8">
        <f>ESI_mass_rate/ESI_Area/'Hydraulic Gradient'!J505</f>
        <v>2.1448904981888073</v>
      </c>
      <c r="L505" s="16">
        <f t="shared" si="155"/>
        <v>24892.223698363643</v>
      </c>
      <c r="M505" s="4">
        <f t="shared" si="144"/>
        <v>0</v>
      </c>
      <c r="N505" s="5">
        <f t="shared" si="145"/>
        <v>0.21479911173644167</v>
      </c>
      <c r="O505" s="6">
        <f t="shared" si="159"/>
        <v>1.5830605185572048E-5</v>
      </c>
      <c r="P505" s="15">
        <f t="shared" si="156"/>
        <v>552.3930347712004</v>
      </c>
      <c r="Q505" s="11">
        <f t="shared" si="146"/>
        <v>0</v>
      </c>
      <c r="R505" s="13">
        <f t="shared" si="160"/>
        <v>4.8906178126979213E-6</v>
      </c>
      <c r="S505" s="12">
        <f t="shared" si="147"/>
        <v>-6.4238061948279856E-2</v>
      </c>
      <c r="T505" s="9">
        <f t="shared" si="148"/>
        <v>1.5325887196868171</v>
      </c>
      <c r="U505" s="9">
        <f>Aly_mass_rate/Aly_Area/'Hydraulic Gradient'!T505</f>
        <v>2.144487782291594</v>
      </c>
      <c r="V505" s="5">
        <f t="shared" si="149"/>
        <v>-0.29903907636559512</v>
      </c>
      <c r="W505" s="10">
        <f t="shared" si="150"/>
        <v>2.1121466229764696</v>
      </c>
      <c r="X505" s="9"/>
    </row>
    <row r="506" spans="1:24" x14ac:dyDescent="0.3">
      <c r="A506" s="4">
        <f t="shared" si="151"/>
        <v>5030</v>
      </c>
      <c r="B506" s="5">
        <v>0</v>
      </c>
      <c r="C506" s="16">
        <f t="shared" si="152"/>
        <v>24891.99733819301</v>
      </c>
      <c r="D506" s="4">
        <f t="shared" si="141"/>
        <v>0</v>
      </c>
      <c r="E506" s="5">
        <f t="shared" si="153"/>
        <v>0.21483993165611232</v>
      </c>
      <c r="F506" s="6">
        <f t="shared" si="157"/>
        <v>1.8421810779484249E-5</v>
      </c>
      <c r="G506" s="15">
        <f t="shared" si="158"/>
        <v>558.40641899874925</v>
      </c>
      <c r="H506" s="11">
        <f t="shared" si="142"/>
        <v>9.6587318671468025E-2</v>
      </c>
      <c r="I506" s="12">
        <f t="shared" si="154"/>
        <v>3.7152076746480406E-5</v>
      </c>
      <c r="J506" s="7">
        <f t="shared" si="143"/>
        <v>1.5322969629086101</v>
      </c>
      <c r="K506" s="8">
        <f>ESI_mass_rate/ESI_Area/'Hydraulic Gradient'!J506</f>
        <v>2.1448961031728664</v>
      </c>
      <c r="L506" s="16">
        <f t="shared" si="155"/>
        <v>24892.008882939073</v>
      </c>
      <c r="M506" s="4">
        <f t="shared" si="144"/>
        <v>0</v>
      </c>
      <c r="N506" s="5">
        <f t="shared" si="145"/>
        <v>0.21479959418624753</v>
      </c>
      <c r="O506" s="6">
        <f t="shared" si="159"/>
        <v>1.5830384253262238E-5</v>
      </c>
      <c r="P506" s="15">
        <f t="shared" si="156"/>
        <v>552.45726677655136</v>
      </c>
      <c r="Q506" s="11">
        <f t="shared" si="146"/>
        <v>0</v>
      </c>
      <c r="R506" s="13">
        <f t="shared" si="160"/>
        <v>4.8904600598134211E-6</v>
      </c>
      <c r="S506" s="12">
        <f t="shared" si="147"/>
        <v>-6.423689581111898E-2</v>
      </c>
      <c r="T506" s="9">
        <f t="shared" si="148"/>
        <v>1.5325852774775632</v>
      </c>
      <c r="U506" s="9">
        <f>Aly_mass_rate/Aly_Area/'Hydraulic Gradient'!T506</f>
        <v>2.1444925988429451</v>
      </c>
      <c r="V506" s="5">
        <f t="shared" si="149"/>
        <v>-0.29903297651832605</v>
      </c>
      <c r="W506" s="10">
        <f t="shared" si="150"/>
        <v>2.1121900181207138</v>
      </c>
      <c r="X506" s="9"/>
    </row>
    <row r="507" spans="1:24" x14ac:dyDescent="0.3">
      <c r="A507" s="4">
        <f t="shared" si="151"/>
        <v>5040</v>
      </c>
      <c r="B507" s="5">
        <v>0</v>
      </c>
      <c r="C507" s="16">
        <f t="shared" si="152"/>
        <v>24891.7824792785</v>
      </c>
      <c r="D507" s="4">
        <f t="shared" si="141"/>
        <v>0</v>
      </c>
      <c r="E507" s="5">
        <f t="shared" si="153"/>
        <v>0.21484049307143552</v>
      </c>
      <c r="F507" s="6">
        <f t="shared" si="157"/>
        <v>1.8421440291311397E-5</v>
      </c>
      <c r="G507" s="15">
        <f t="shared" si="158"/>
        <v>558.48225846378011</v>
      </c>
      <c r="H507" s="11">
        <f t="shared" si="142"/>
        <v>9.6587823472145964E-2</v>
      </c>
      <c r="I507" s="12">
        <f t="shared" si="154"/>
        <v>3.7151329566672933E-5</v>
      </c>
      <c r="J507" s="7">
        <f t="shared" si="143"/>
        <v>1.5322929588429222</v>
      </c>
      <c r="K507" s="8">
        <f>ESI_mass_rate/ESI_Area/'Hydraulic Gradient'!J507</f>
        <v>2.1449017080442072</v>
      </c>
      <c r="L507" s="16">
        <f t="shared" si="155"/>
        <v>24891.794067032282</v>
      </c>
      <c r="M507" s="4">
        <f t="shared" si="144"/>
        <v>0</v>
      </c>
      <c r="N507" s="5">
        <f t="shared" si="145"/>
        <v>0.21480007662932044</v>
      </c>
      <c r="O507" s="6">
        <f t="shared" si="159"/>
        <v>1.5830163331169291E-5</v>
      </c>
      <c r="P507" s="15">
        <f t="shared" si="156"/>
        <v>552.52149761598776</v>
      </c>
      <c r="Q507" s="11">
        <f t="shared" si="146"/>
        <v>0</v>
      </c>
      <c r="R507" s="13">
        <f t="shared" si="160"/>
        <v>4.8903023174813335E-6</v>
      </c>
      <c r="S507" s="12">
        <f t="shared" si="147"/>
        <v>-6.4235729738700356E-2</v>
      </c>
      <c r="T507" s="9">
        <f t="shared" si="148"/>
        <v>1.532581835331807</v>
      </c>
      <c r="U507" s="9">
        <f>Aly_mass_rate/Aly_Area/'Hydraulic Gradient'!T507</f>
        <v>2.1444974153270819</v>
      </c>
      <c r="V507" s="5">
        <f t="shared" si="149"/>
        <v>-0.29902687700489211</v>
      </c>
      <c r="W507" s="10">
        <f t="shared" si="150"/>
        <v>2.112233412671729</v>
      </c>
      <c r="X507" s="9"/>
    </row>
    <row r="508" spans="1:24" x14ac:dyDescent="0.3">
      <c r="A508" s="4">
        <f t="shared" si="151"/>
        <v>5050</v>
      </c>
      <c r="B508" s="5">
        <v>0</v>
      </c>
      <c r="C508" s="16">
        <f t="shared" si="152"/>
        <v>24891.567619802954</v>
      </c>
      <c r="D508" s="4">
        <f t="shared" si="141"/>
        <v>0</v>
      </c>
      <c r="E508" s="5">
        <f t="shared" si="153"/>
        <v>0.21484105447546845</v>
      </c>
      <c r="F508" s="6">
        <f t="shared" si="157"/>
        <v>1.8421069829410475E-5</v>
      </c>
      <c r="G508" s="15">
        <f t="shared" si="158"/>
        <v>558.55809603344994</v>
      </c>
      <c r="H508" s="11">
        <f t="shared" si="142"/>
        <v>9.6588328263991316E-2</v>
      </c>
      <c r="I508" s="12">
        <f t="shared" si="154"/>
        <v>3.7150582439849207E-5</v>
      </c>
      <c r="J508" s="7">
        <f t="shared" si="143"/>
        <v>1.5322889548786782</v>
      </c>
      <c r="K508" s="8">
        <f>ESI_mass_rate/ESI_Area/'Hydraulic Gradient'!J508</f>
        <v>2.1449073128028386</v>
      </c>
      <c r="L508" s="16">
        <f t="shared" si="155"/>
        <v>24891.579250643277</v>
      </c>
      <c r="M508" s="4">
        <f t="shared" si="144"/>
        <v>0</v>
      </c>
      <c r="N508" s="5">
        <f t="shared" si="145"/>
        <v>0.21480055906566101</v>
      </c>
      <c r="O508" s="6">
        <f t="shared" si="159"/>
        <v>1.5829942423671861E-5</v>
      </c>
      <c r="P508" s="15">
        <f t="shared" si="156"/>
        <v>552.58572728957301</v>
      </c>
      <c r="Q508" s="11">
        <f t="shared" si="146"/>
        <v>0</v>
      </c>
      <c r="R508" s="13">
        <f t="shared" si="160"/>
        <v>4.8901445870534732E-6</v>
      </c>
      <c r="S508" s="12">
        <f t="shared" si="147"/>
        <v>-6.4234563729930194E-2</v>
      </c>
      <c r="T508" s="9">
        <f t="shared" si="148"/>
        <v>1.5325783932495451</v>
      </c>
      <c r="U508" s="9">
        <f>Aly_mass_rate/Aly_Area/'Hydraulic Gradient'!T508</f>
        <v>2.1445022317440081</v>
      </c>
      <c r="V508" s="5">
        <f t="shared" si="149"/>
        <v>-0.2990207778252631</v>
      </c>
      <c r="W508" s="10">
        <f t="shared" si="150"/>
        <v>2.1122768066295503</v>
      </c>
      <c r="X508" s="9"/>
    </row>
    <row r="509" spans="1:24" x14ac:dyDescent="0.3">
      <c r="A509" s="4">
        <f t="shared" si="151"/>
        <v>5060</v>
      </c>
      <c r="B509" s="5">
        <v>0</v>
      </c>
      <c r="C509" s="16">
        <f t="shared" si="152"/>
        <v>24891.352759766389</v>
      </c>
      <c r="D509" s="4">
        <f t="shared" si="141"/>
        <v>0</v>
      </c>
      <c r="E509" s="5">
        <f t="shared" si="153"/>
        <v>0.21484161586821196</v>
      </c>
      <c r="F509" s="6">
        <f t="shared" si="157"/>
        <v>1.8420699396700581E-5</v>
      </c>
      <c r="G509" s="15">
        <f t="shared" si="158"/>
        <v>558.63393170790084</v>
      </c>
      <c r="H509" s="11">
        <f t="shared" si="142"/>
        <v>9.6588833047004746E-2</v>
      </c>
      <c r="I509" s="12">
        <f t="shared" si="154"/>
        <v>3.7149835371896324E-5</v>
      </c>
      <c r="J509" s="7">
        <f t="shared" si="143"/>
        <v>1.5322849510158705</v>
      </c>
      <c r="K509" s="8">
        <f>ESI_mass_rate/ESI_Area/'Hydraulic Gradient'!J509</f>
        <v>2.1449129174487696</v>
      </c>
      <c r="L509" s="16">
        <f t="shared" si="155"/>
        <v>24891.364433772058</v>
      </c>
      <c r="M509" s="4">
        <f t="shared" si="144"/>
        <v>0</v>
      </c>
      <c r="N509" s="5">
        <f t="shared" si="145"/>
        <v>0.21480104149526946</v>
      </c>
      <c r="O509" s="6">
        <f t="shared" si="159"/>
        <v>1.582972152785084E-5</v>
      </c>
      <c r="P509" s="15">
        <f t="shared" si="156"/>
        <v>552.6499557973732</v>
      </c>
      <c r="Q509" s="11">
        <f t="shared" si="146"/>
        <v>0</v>
      </c>
      <c r="R509" s="13">
        <f t="shared" si="160"/>
        <v>4.8899868676272022E-6</v>
      </c>
      <c r="S509" s="12">
        <f t="shared" si="147"/>
        <v>-6.4233397786978161E-2</v>
      </c>
      <c r="T509" s="9">
        <f t="shared" si="148"/>
        <v>1.5325749512307743</v>
      </c>
      <c r="U509" s="9">
        <f>Aly_mass_rate/Aly_Area/'Hydraulic Gradient'!T509</f>
        <v>2.1445070480937272</v>
      </c>
      <c r="V509" s="5">
        <f t="shared" si="149"/>
        <v>-0.29901467897940831</v>
      </c>
      <c r="W509" s="10">
        <f t="shared" si="150"/>
        <v>2.1123201999942101</v>
      </c>
      <c r="X509" s="9"/>
    </row>
    <row r="510" spans="1:24" x14ac:dyDescent="0.3">
      <c r="A510" s="4">
        <f t="shared" si="151"/>
        <v>5070</v>
      </c>
      <c r="B510" s="5">
        <v>0</v>
      </c>
      <c r="C510" s="16">
        <f t="shared" si="152"/>
        <v>24891.137899168811</v>
      </c>
      <c r="D510" s="4">
        <f t="shared" si="141"/>
        <v>0</v>
      </c>
      <c r="E510" s="5">
        <f t="shared" si="153"/>
        <v>0.214842177249667</v>
      </c>
      <c r="F510" s="6">
        <f t="shared" si="157"/>
        <v>1.8420328993181713E-5</v>
      </c>
      <c r="G510" s="15">
        <f t="shared" si="158"/>
        <v>558.70976548727481</v>
      </c>
      <c r="H510" s="11">
        <f t="shared" si="142"/>
        <v>9.6589337821186935E-2</v>
      </c>
      <c r="I510" s="12">
        <f t="shared" si="154"/>
        <v>3.7149088362814271E-5</v>
      </c>
      <c r="J510" s="7">
        <f t="shared" si="143"/>
        <v>1.5322809472544914</v>
      </c>
      <c r="K510" s="8">
        <f>ESI_mass_rate/ESI_Area/'Hydraulic Gradient'!J510</f>
        <v>2.1449185219820084</v>
      </c>
      <c r="L510" s="16">
        <f t="shared" si="155"/>
        <v>24891.149616418639</v>
      </c>
      <c r="M510" s="4">
        <f t="shared" si="144"/>
        <v>0</v>
      </c>
      <c r="N510" s="5">
        <f t="shared" si="145"/>
        <v>0.21480152391814619</v>
      </c>
      <c r="O510" s="6">
        <f t="shared" si="159"/>
        <v>1.582950064370623E-5</v>
      </c>
      <c r="P510" s="15">
        <f t="shared" si="156"/>
        <v>552.71418313944957</v>
      </c>
      <c r="Q510" s="11">
        <f t="shared" si="146"/>
        <v>0</v>
      </c>
      <c r="R510" s="13">
        <f t="shared" si="160"/>
        <v>4.8898291592016664E-6</v>
      </c>
      <c r="S510" s="12">
        <f t="shared" si="147"/>
        <v>-6.4232231905487061E-2</v>
      </c>
      <c r="T510" s="9">
        <f t="shared" si="148"/>
        <v>1.5325715092754906</v>
      </c>
      <c r="U510" s="9">
        <f>Aly_mass_rate/Aly_Area/'Hydraulic Gradient'!T510</f>
        <v>2.1445118643762435</v>
      </c>
      <c r="V510" s="5">
        <f t="shared" si="149"/>
        <v>-0.2990085804672975</v>
      </c>
      <c r="W510" s="10">
        <f t="shared" si="150"/>
        <v>2.1123635927657443</v>
      </c>
      <c r="X510" s="9"/>
    </row>
    <row r="511" spans="1:24" x14ac:dyDescent="0.3">
      <c r="A511" s="4">
        <f t="shared" si="151"/>
        <v>5080</v>
      </c>
      <c r="B511" s="5">
        <v>0</v>
      </c>
      <c r="C511" s="16">
        <f t="shared" si="152"/>
        <v>24890.923038010231</v>
      </c>
      <c r="D511" s="4">
        <f t="shared" si="141"/>
        <v>0</v>
      </c>
      <c r="E511" s="5">
        <f t="shared" si="153"/>
        <v>0.21484273861983436</v>
      </c>
      <c r="F511" s="6">
        <f t="shared" si="157"/>
        <v>1.8419958617394324E-5</v>
      </c>
      <c r="G511" s="15">
        <f t="shared" si="158"/>
        <v>558.78559737171543</v>
      </c>
      <c r="H511" s="11">
        <f t="shared" si="142"/>
        <v>9.658984258653866E-2</v>
      </c>
      <c r="I511" s="12">
        <f t="shared" si="154"/>
        <v>3.714834140965952E-5</v>
      </c>
      <c r="J511" s="7">
        <f t="shared" si="143"/>
        <v>1.5322769435945329</v>
      </c>
      <c r="K511" s="8">
        <f>ESI_mass_rate/ESI_Area/'Hydraulic Gradient'!J511</f>
        <v>2.1449241264025649</v>
      </c>
      <c r="L511" s="16">
        <f t="shared" si="155"/>
        <v>24890.934798583025</v>
      </c>
      <c r="M511" s="4">
        <f t="shared" si="144"/>
        <v>0</v>
      </c>
      <c r="N511" s="5">
        <f t="shared" si="145"/>
        <v>0.21480200633429172</v>
      </c>
      <c r="O511" s="6">
        <f t="shared" si="159"/>
        <v>1.5829279774157136E-5</v>
      </c>
      <c r="P511" s="15">
        <f t="shared" si="156"/>
        <v>552.77840931586684</v>
      </c>
      <c r="Q511" s="11">
        <f t="shared" si="146"/>
        <v>0</v>
      </c>
      <c r="R511" s="13">
        <f t="shared" si="160"/>
        <v>4.8896714626777305E-6</v>
      </c>
      <c r="S511" s="12">
        <f t="shared" si="147"/>
        <v>-6.4231066088714373E-2</v>
      </c>
      <c r="T511" s="9">
        <f t="shared" si="148"/>
        <v>1.5325680673836908</v>
      </c>
      <c r="U511" s="9">
        <f>Aly_mass_rate/Aly_Area/'Hydraulic Gradient'!T511</f>
        <v>2.1445166805915603</v>
      </c>
      <c r="V511" s="5">
        <f t="shared" si="149"/>
        <v>-0.29900248228889992</v>
      </c>
      <c r="W511" s="10">
        <f t="shared" si="150"/>
        <v>2.1124069849441849</v>
      </c>
      <c r="X511" s="9"/>
    </row>
    <row r="512" spans="1:24" x14ac:dyDescent="0.3">
      <c r="A512" s="4">
        <f t="shared" si="151"/>
        <v>5090</v>
      </c>
      <c r="B512" s="5">
        <v>0</v>
      </c>
      <c r="C512" s="16">
        <f t="shared" si="152"/>
        <v>24890.708176290664</v>
      </c>
      <c r="D512" s="4">
        <f t="shared" si="141"/>
        <v>0</v>
      </c>
      <c r="E512" s="5">
        <f t="shared" si="153"/>
        <v>0.21484329997871512</v>
      </c>
      <c r="F512" s="6">
        <f t="shared" si="157"/>
        <v>1.841958827371707E-5</v>
      </c>
      <c r="G512" s="15">
        <f t="shared" si="158"/>
        <v>558.86142736136128</v>
      </c>
      <c r="H512" s="11">
        <f t="shared" si="142"/>
        <v>9.6590347343060656E-2</v>
      </c>
      <c r="I512" s="12">
        <f t="shared" si="154"/>
        <v>3.7147594521262694E-5</v>
      </c>
      <c r="J512" s="7">
        <f t="shared" si="143"/>
        <v>1.532272940035988</v>
      </c>
      <c r="K512" s="8">
        <f>ESI_mass_rate/ESI_Area/'Hydraulic Gradient'!J512</f>
        <v>2.1449297307104462</v>
      </c>
      <c r="L512" s="16">
        <f t="shared" si="155"/>
        <v>24890.719980265221</v>
      </c>
      <c r="M512" s="4">
        <f t="shared" si="144"/>
        <v>0</v>
      </c>
      <c r="N512" s="5">
        <f t="shared" si="145"/>
        <v>0.21480248874370619</v>
      </c>
      <c r="O512" s="6">
        <f t="shared" si="159"/>
        <v>1.5829058914824903E-5</v>
      </c>
      <c r="P512" s="15">
        <f t="shared" si="156"/>
        <v>552.84263432668865</v>
      </c>
      <c r="Q512" s="11">
        <f t="shared" si="146"/>
        <v>0</v>
      </c>
      <c r="R512" s="13">
        <f t="shared" si="160"/>
        <v>4.8895137767019501E-6</v>
      </c>
      <c r="S512" s="12">
        <f t="shared" si="147"/>
        <v>-6.4229900335566401E-2</v>
      </c>
      <c r="T512" s="9">
        <f t="shared" si="148"/>
        <v>1.5325646255553715</v>
      </c>
      <c r="U512" s="9">
        <f>Aly_mass_rate/Aly_Area/'Hydraulic Gradient'!T512</f>
        <v>2.144521496739682</v>
      </c>
      <c r="V512" s="5">
        <f t="shared" si="149"/>
        <v>-0.29899638444418547</v>
      </c>
      <c r="W512" s="10">
        <f t="shared" si="150"/>
        <v>2.1124503765295657</v>
      </c>
      <c r="X512" s="9"/>
    </row>
    <row r="513" spans="1:24" x14ac:dyDescent="0.3">
      <c r="A513" s="4">
        <f t="shared" si="151"/>
        <v>5100</v>
      </c>
      <c r="B513" s="5">
        <v>0</v>
      </c>
      <c r="C513" s="16">
        <f t="shared" si="152"/>
        <v>24890.49331401012</v>
      </c>
      <c r="D513" s="4">
        <f t="shared" si="141"/>
        <v>0</v>
      </c>
      <c r="E513" s="5">
        <f t="shared" si="153"/>
        <v>0.21484386132630984</v>
      </c>
      <c r="F513" s="6">
        <f t="shared" si="157"/>
        <v>1.841921795339264E-5</v>
      </c>
      <c r="G513" s="15">
        <f t="shared" si="158"/>
        <v>558.93725545636107</v>
      </c>
      <c r="H513" s="11">
        <f t="shared" si="142"/>
        <v>9.6590852090753479E-2</v>
      </c>
      <c r="I513" s="12">
        <f t="shared" si="154"/>
        <v>3.7146847679962519E-5</v>
      </c>
      <c r="J513" s="7">
        <f t="shared" si="143"/>
        <v>1.5322689365788487</v>
      </c>
      <c r="K513" s="8">
        <f>ESI_mass_rate/ESI_Area/'Hydraulic Gradient'!J513</f>
        <v>2.1449353349056621</v>
      </c>
      <c r="L513" s="16">
        <f t="shared" si="155"/>
        <v>24890.505161465237</v>
      </c>
      <c r="M513" s="4">
        <f t="shared" si="144"/>
        <v>0</v>
      </c>
      <c r="N513" s="5">
        <f t="shared" si="145"/>
        <v>0.2148029711463903</v>
      </c>
      <c r="O513" s="6">
        <f t="shared" si="159"/>
        <v>1.5828838070088186E-5</v>
      </c>
      <c r="P513" s="15">
        <f t="shared" si="156"/>
        <v>552.90685817197857</v>
      </c>
      <c r="Q513" s="11">
        <f t="shared" si="146"/>
        <v>0</v>
      </c>
      <c r="R513" s="13">
        <f t="shared" si="160"/>
        <v>4.8893561026260204E-6</v>
      </c>
      <c r="S513" s="12">
        <f t="shared" si="147"/>
        <v>-6.4228734646037192E-2</v>
      </c>
      <c r="T513" s="9">
        <f t="shared" si="148"/>
        <v>1.5325611837905291</v>
      </c>
      <c r="U513" s="9">
        <f>Aly_mass_rate/Aly_Area/'Hydraulic Gradient'!T513</f>
        <v>2.144526312820612</v>
      </c>
      <c r="V513" s="5">
        <f t="shared" si="149"/>
        <v>-0.29899028693312352</v>
      </c>
      <c r="W513" s="10">
        <f t="shared" si="150"/>
        <v>2.1124937675219213</v>
      </c>
      <c r="X513" s="9"/>
    </row>
    <row r="514" spans="1:24" x14ac:dyDescent="0.3">
      <c r="A514" s="4">
        <f t="shared" si="151"/>
        <v>5110</v>
      </c>
      <c r="B514" s="5">
        <v>0</v>
      </c>
      <c r="C514" s="16">
        <f t="shared" si="152"/>
        <v>24890.278451168611</v>
      </c>
      <c r="D514" s="4">
        <f t="shared" si="141"/>
        <v>0</v>
      </c>
      <c r="E514" s="5">
        <f t="shared" si="153"/>
        <v>0.21484442266261963</v>
      </c>
      <c r="F514" s="6">
        <f t="shared" si="157"/>
        <v>1.8418847665178344E-5</v>
      </c>
      <c r="G514" s="15">
        <f t="shared" si="158"/>
        <v>559.01308165685316</v>
      </c>
      <c r="H514" s="11">
        <f t="shared" si="142"/>
        <v>9.6591356829617989E-2</v>
      </c>
      <c r="I514" s="12">
        <f t="shared" si="154"/>
        <v>3.7146100903420269E-5</v>
      </c>
      <c r="J514" s="7">
        <f t="shared" si="143"/>
        <v>1.5322649332231075</v>
      </c>
      <c r="K514" s="8">
        <f>ESI_mass_rate/ESI_Area/'Hydraulic Gradient'!J514</f>
        <v>2.1449409389882206</v>
      </c>
      <c r="L514" s="16">
        <f t="shared" si="155"/>
        <v>24890.290342183078</v>
      </c>
      <c r="M514" s="4">
        <f t="shared" si="144"/>
        <v>0</v>
      </c>
      <c r="N514" s="5">
        <f t="shared" si="145"/>
        <v>0.2148034535423442</v>
      </c>
      <c r="O514" s="6">
        <f t="shared" si="159"/>
        <v>1.5828617237027882E-5</v>
      </c>
      <c r="P514" s="15">
        <f t="shared" si="156"/>
        <v>552.97108085180025</v>
      </c>
      <c r="Q514" s="11">
        <f t="shared" si="146"/>
        <v>0</v>
      </c>
      <c r="R514" s="13">
        <f t="shared" si="160"/>
        <v>4.889198439547382E-6</v>
      </c>
      <c r="S514" s="12">
        <f t="shared" si="147"/>
        <v>-6.4227569020120875E-2</v>
      </c>
      <c r="T514" s="9">
        <f t="shared" si="148"/>
        <v>1.5325577420891603</v>
      </c>
      <c r="U514" s="9">
        <f>Aly_mass_rate/Aly_Area/'Hydraulic Gradient'!T514</f>
        <v>2.144531128834354</v>
      </c>
      <c r="V514" s="5">
        <f t="shared" si="149"/>
        <v>-0.2989841897556838</v>
      </c>
      <c r="W514" s="10">
        <f t="shared" si="150"/>
        <v>2.112537157921285</v>
      </c>
      <c r="X514" s="9"/>
    </row>
    <row r="515" spans="1:24" x14ac:dyDescent="0.3">
      <c r="A515" s="4">
        <f t="shared" si="151"/>
        <v>5120</v>
      </c>
      <c r="B515" s="5">
        <v>0</v>
      </c>
      <c r="C515" s="16">
        <f t="shared" si="152"/>
        <v>24890.063587766144</v>
      </c>
      <c r="D515" s="4">
        <f t="shared" si="141"/>
        <v>0</v>
      </c>
      <c r="E515" s="5">
        <f t="shared" si="153"/>
        <v>0.21484498398764526</v>
      </c>
      <c r="F515" s="6">
        <f t="shared" si="157"/>
        <v>1.8418477403235971E-5</v>
      </c>
      <c r="G515" s="15">
        <f t="shared" si="158"/>
        <v>559.08890596298284</v>
      </c>
      <c r="H515" s="11">
        <f t="shared" si="142"/>
        <v>9.6591861559654754E-2</v>
      </c>
      <c r="I515" s="12">
        <f t="shared" si="154"/>
        <v>3.7145354179861774E-5</v>
      </c>
      <c r="J515" s="7">
        <f t="shared" si="143"/>
        <v>1.5322609299687566</v>
      </c>
      <c r="K515" s="8">
        <f>ESI_mass_rate/ESI_Area/'Hydraulic Gradient'!J515</f>
        <v>2.1449465429581314</v>
      </c>
      <c r="L515" s="16">
        <f t="shared" si="155"/>
        <v>24890.075522418752</v>
      </c>
      <c r="M515" s="4">
        <f t="shared" si="144"/>
        <v>0</v>
      </c>
      <c r="N515" s="5">
        <f t="shared" si="145"/>
        <v>0.21480393593156832</v>
      </c>
      <c r="O515" s="6">
        <f t="shared" si="159"/>
        <v>1.5828396415643988E-5</v>
      </c>
      <c r="P515" s="15">
        <f t="shared" si="156"/>
        <v>553.03530236621725</v>
      </c>
      <c r="Q515" s="11">
        <f t="shared" si="146"/>
        <v>0</v>
      </c>
      <c r="R515" s="13">
        <f t="shared" si="160"/>
        <v>4.8890407874651811E-6</v>
      </c>
      <c r="S515" s="12">
        <f t="shared" si="147"/>
        <v>-6.4226403457811457E-2</v>
      </c>
      <c r="T515" s="9">
        <f t="shared" si="148"/>
        <v>1.5325543004512614</v>
      </c>
      <c r="U515" s="9">
        <f>Aly_mass_rate/Aly_Area/'Hydraulic Gradient'!T515</f>
        <v>2.144535944780912</v>
      </c>
      <c r="V515" s="5">
        <f t="shared" si="149"/>
        <v>-0.29897809291183564</v>
      </c>
      <c r="W515" s="10">
        <f t="shared" si="150"/>
        <v>2.1125805477276902</v>
      </c>
      <c r="X515" s="9"/>
    </row>
    <row r="516" spans="1:24" x14ac:dyDescent="0.3">
      <c r="A516" s="4">
        <f t="shared" si="151"/>
        <v>5130</v>
      </c>
      <c r="B516" s="5">
        <v>0</v>
      </c>
      <c r="C516" s="16">
        <f t="shared" si="152"/>
        <v>24889.848723802734</v>
      </c>
      <c r="D516" s="4">
        <f t="shared" ref="D516:D579" si="161">J515*(B516-B515)*g</f>
        <v>0</v>
      </c>
      <c r="E516" s="5">
        <f t="shared" si="153"/>
        <v>0.21484554530138777</v>
      </c>
      <c r="F516" s="6">
        <f t="shared" si="157"/>
        <v>1.8418107173403733E-5</v>
      </c>
      <c r="G516" s="15">
        <f t="shared" si="158"/>
        <v>559.16472837488857</v>
      </c>
      <c r="H516" s="11">
        <f t="shared" ref="H516:H579" si="162">ESI_f*K515^2*(A516-A515)/2/ESI_DH/ESI_Cp</f>
        <v>9.659236628086465E-2</v>
      </c>
      <c r="I516" s="12">
        <f t="shared" si="154"/>
        <v>3.714460752106119E-5</v>
      </c>
      <c r="J516" s="7">
        <f t="shared" ref="J516:J579" si="163">J515*(1+(C516-C515)/beta-alpha*(G516-G515))</f>
        <v>1.5322569268157886</v>
      </c>
      <c r="K516" s="8">
        <f>ESI_mass_rate/ESI_Area/'Hydraulic Gradient'!J516</f>
        <v>2.1449521468154016</v>
      </c>
      <c r="L516" s="16">
        <f t="shared" si="155"/>
        <v>24889.860702172264</v>
      </c>
      <c r="M516" s="4">
        <f t="shared" ref="M516:M579" si="164">T515*Aly_g*(B516-B515)</f>
        <v>0</v>
      </c>
      <c r="N516" s="5">
        <f t="shared" ref="N516:N579" si="165">T515*Aly_f*U515^2*(A516-A515)/2/Aly_DH</f>
        <v>0.21480441831406299</v>
      </c>
      <c r="O516" s="6">
        <f t="shared" si="159"/>
        <v>1.5828175607396054E-5</v>
      </c>
      <c r="P516" s="15">
        <f t="shared" si="156"/>
        <v>553.09952271529426</v>
      </c>
      <c r="Q516" s="11">
        <f t="shared" ref="Q516:Q579" si="166">Aly_g*(B516-B515)/W516</f>
        <v>0</v>
      </c>
      <c r="R516" s="13">
        <f t="shared" si="160"/>
        <v>4.8888831468293879E-6</v>
      </c>
      <c r="S516" s="12">
        <f t="shared" ref="S516:S579" si="167">-V516*(L516-L515)</f>
        <v>-6.4225237960190737E-2</v>
      </c>
      <c r="T516" s="9">
        <f t="shared" ref="T516:T579" si="168">T515*(1+(L516-L515)/beta-alpha*(P516-P515))</f>
        <v>1.5325508588768288</v>
      </c>
      <c r="U516" s="9">
        <f>Aly_mass_rate/Aly_Area/'Hydraulic Gradient'!T516</f>
        <v>2.1445407606602904</v>
      </c>
      <c r="V516" s="5">
        <f t="shared" ref="V516:V579" si="169">(Aly_alpha*(460+P515)-1)/T515/W515</f>
        <v>-0.29897199640154887</v>
      </c>
      <c r="W516" s="10">
        <f t="shared" ref="W516:W579" si="170">Aly_Cp+((P515+460)/T515)*(Aly_alpha^2)*(Aly_beta)</f>
        <v>2.1126239369411701</v>
      </c>
      <c r="X516" s="9"/>
    </row>
    <row r="517" spans="1:24" x14ac:dyDescent="0.3">
      <c r="A517" s="4">
        <f t="shared" ref="A517:A580" si="171">A516+10</f>
        <v>5140</v>
      </c>
      <c r="B517" s="5">
        <v>0</v>
      </c>
      <c r="C517" s="16">
        <f t="shared" ref="C517:C580" si="172">C516-D517-E517-F517</f>
        <v>24889.633859278394</v>
      </c>
      <c r="D517" s="4">
        <f t="shared" si="161"/>
        <v>0</v>
      </c>
      <c r="E517" s="5">
        <f t="shared" ref="E517:E580" si="173">J516*ESI_f*(K516^2)*(A517-A516)/(2*ESI_DH)</f>
        <v>0.21484610660384762</v>
      </c>
      <c r="F517" s="6">
        <f t="shared" si="157"/>
        <v>1.8417736966924325E-5</v>
      </c>
      <c r="G517" s="15">
        <f t="shared" si="158"/>
        <v>559.24054889271895</v>
      </c>
      <c r="H517" s="11">
        <f t="shared" si="162"/>
        <v>9.6592870993248148E-2</v>
      </c>
      <c r="I517" s="12">
        <f t="shared" ref="I517:I580" si="174">alpha*beta*(K516-K515)/K515/ESI_Cp/J515</f>
        <v>3.7143860909357272E-5</v>
      </c>
      <c r="J517" s="7">
        <f t="shared" si="163"/>
        <v>1.5322529237641955</v>
      </c>
      <c r="K517" s="8">
        <f>ESI_mass_rate/ESI_Area/'Hydraulic Gradient'!J517</f>
        <v>2.1449577505600415</v>
      </c>
      <c r="L517" s="16">
        <f t="shared" ref="L517:L580" si="175">L516-M517-N517-O517</f>
        <v>24889.645881443619</v>
      </c>
      <c r="M517" s="4">
        <f t="shared" si="164"/>
        <v>0</v>
      </c>
      <c r="N517" s="5">
        <f t="shared" si="165"/>
        <v>0.21480490068982874</v>
      </c>
      <c r="O517" s="6">
        <f t="shared" si="159"/>
        <v>1.582795481374364E-5</v>
      </c>
      <c r="P517" s="15">
        <f t="shared" ref="P517:P580" si="176">P516-Q517-R517-S517</f>
        <v>553.16374189909493</v>
      </c>
      <c r="Q517" s="11">
        <f t="shared" si="166"/>
        <v>0</v>
      </c>
      <c r="R517" s="13">
        <f t="shared" si="160"/>
        <v>4.8887255180899328E-6</v>
      </c>
      <c r="S517" s="12">
        <f t="shared" si="167"/>
        <v>-6.4224072526165119E-2</v>
      </c>
      <c r="T517" s="9">
        <f t="shared" si="168"/>
        <v>1.5325474173658595</v>
      </c>
      <c r="U517" s="9">
        <f>Aly_mass_rate/Aly_Area/'Hydraulic Gradient'!T517</f>
        <v>2.1445455764724919</v>
      </c>
      <c r="V517" s="5">
        <f t="shared" si="169"/>
        <v>-0.29896590022479319</v>
      </c>
      <c r="W517" s="10">
        <f t="shared" si="170"/>
        <v>2.1126673255617598</v>
      </c>
      <c r="X517" s="9"/>
    </row>
    <row r="518" spans="1:24" x14ac:dyDescent="0.3">
      <c r="A518" s="4">
        <f t="shared" si="171"/>
        <v>5150</v>
      </c>
      <c r="B518" s="5">
        <v>0</v>
      </c>
      <c r="C518" s="16">
        <f t="shared" si="172"/>
        <v>24889.418994193133</v>
      </c>
      <c r="D518" s="4">
        <f t="shared" si="161"/>
        <v>0</v>
      </c>
      <c r="E518" s="5">
        <f t="shared" si="173"/>
        <v>0.21484666789502613</v>
      </c>
      <c r="F518" s="6">
        <f t="shared" ref="F518:F581" si="177">J516*K516*(K517-K516)</f>
        <v>1.8417366794014592E-5</v>
      </c>
      <c r="G518" s="15">
        <f t="shared" ref="G518:G581" si="178">(G517+H518)/(1+I518)</f>
        <v>559.31636751661063</v>
      </c>
      <c r="H518" s="11">
        <f t="shared" si="162"/>
        <v>9.6593375696806205E-2</v>
      </c>
      <c r="I518" s="12">
        <f t="shared" si="174"/>
        <v>3.7143114365354826E-5</v>
      </c>
      <c r="J518" s="7">
        <f t="shared" si="163"/>
        <v>1.5322489208139702</v>
      </c>
      <c r="K518" s="8">
        <f>ESI_mass_rate/ESI_Area/'Hydraulic Gradient'!J518</f>
        <v>2.1449633541920585</v>
      </c>
      <c r="L518" s="16">
        <f t="shared" si="175"/>
        <v>24889.431060232826</v>
      </c>
      <c r="M518" s="4">
        <f t="shared" si="164"/>
        <v>0</v>
      </c>
      <c r="N518" s="5">
        <f t="shared" si="165"/>
        <v>0.21480538305886582</v>
      </c>
      <c r="O518" s="6">
        <f t="shared" ref="O518:O581" si="179">T516*U516*(U517-U516)</f>
        <v>1.5827734028848537E-5</v>
      </c>
      <c r="P518" s="15">
        <f t="shared" si="176"/>
        <v>553.22795991768271</v>
      </c>
      <c r="Q518" s="11">
        <f t="shared" si="166"/>
        <v>0</v>
      </c>
      <c r="R518" s="13">
        <f t="shared" ref="R518:R581" si="180">U516*(U517-U516)/W516</f>
        <v>4.8885678994427295E-6</v>
      </c>
      <c r="S518" s="12">
        <f t="shared" si="167"/>
        <v>-6.4222907155728606E-2</v>
      </c>
      <c r="T518" s="9">
        <f t="shared" si="168"/>
        <v>1.5325439759183495</v>
      </c>
      <c r="U518" s="9">
        <f>Aly_mass_rate/Aly_Area/'Hydraulic Gradient'!T518</f>
        <v>2.1445503922175213</v>
      </c>
      <c r="V518" s="5">
        <f t="shared" si="169"/>
        <v>-0.29895980438153785</v>
      </c>
      <c r="W518" s="10">
        <f t="shared" si="170"/>
        <v>2.1127107135894927</v>
      </c>
      <c r="X518" s="9"/>
    </row>
    <row r="519" spans="1:24" x14ac:dyDescent="0.3">
      <c r="A519" s="4">
        <f t="shared" si="171"/>
        <v>5160</v>
      </c>
      <c r="B519" s="5">
        <v>0</v>
      </c>
      <c r="C519" s="16">
        <f t="shared" si="172"/>
        <v>24889.204128546964</v>
      </c>
      <c r="D519" s="4">
        <f t="shared" si="161"/>
        <v>0</v>
      </c>
      <c r="E519" s="5">
        <f t="shared" si="173"/>
        <v>0.21484722917492391</v>
      </c>
      <c r="F519" s="6">
        <f t="shared" si="177"/>
        <v>1.8416996645917238E-5</v>
      </c>
      <c r="G519" s="15">
        <f t="shared" si="178"/>
        <v>559.39218424671049</v>
      </c>
      <c r="H519" s="11">
        <f t="shared" si="162"/>
        <v>9.6593880391539294E-2</v>
      </c>
      <c r="I519" s="12">
        <f t="shared" si="174"/>
        <v>3.714236787139258E-5</v>
      </c>
      <c r="J519" s="7">
        <f t="shared" si="163"/>
        <v>1.5322449179651048</v>
      </c>
      <c r="K519" s="8">
        <f>ESI_mass_rate/ESI_Area/'Hydraulic Gradient'!J519</f>
        <v>2.1449689577114621</v>
      </c>
      <c r="L519" s="16">
        <f t="shared" si="175"/>
        <v>24889.216238539891</v>
      </c>
      <c r="M519" s="4">
        <f t="shared" si="164"/>
        <v>0</v>
      </c>
      <c r="N519" s="5">
        <f t="shared" si="165"/>
        <v>0.21480586542117472</v>
      </c>
      <c r="O519" s="6">
        <f t="shared" si="179"/>
        <v>1.5827513260008496E-5</v>
      </c>
      <c r="P519" s="15">
        <f t="shared" si="176"/>
        <v>553.29217677112126</v>
      </c>
      <c r="Q519" s="11">
        <f t="shared" si="166"/>
        <v>0</v>
      </c>
      <c r="R519" s="13">
        <f t="shared" si="180"/>
        <v>4.8884102931409205E-6</v>
      </c>
      <c r="S519" s="12">
        <f t="shared" si="167"/>
        <v>-6.4221741848875344E-2</v>
      </c>
      <c r="T519" s="9">
        <f t="shared" si="168"/>
        <v>1.5325405345342955</v>
      </c>
      <c r="U519" s="9">
        <f>Aly_mass_rate/Aly_Area/'Hydraulic Gradient'!T519</f>
        <v>2.1445552078953818</v>
      </c>
      <c r="V519" s="5">
        <f t="shared" si="169"/>
        <v>-0.29895370887175265</v>
      </c>
      <c r="W519" s="10">
        <f t="shared" si="170"/>
        <v>2.112754101024402</v>
      </c>
      <c r="X519" s="9"/>
    </row>
    <row r="520" spans="1:24" x14ac:dyDescent="0.3">
      <c r="A520" s="4">
        <f t="shared" si="171"/>
        <v>5170</v>
      </c>
      <c r="B520" s="5">
        <v>0</v>
      </c>
      <c r="C520" s="16">
        <f t="shared" si="172"/>
        <v>24888.989262339892</v>
      </c>
      <c r="D520" s="4">
        <f t="shared" si="161"/>
        <v>0</v>
      </c>
      <c r="E520" s="5">
        <f t="shared" si="173"/>
        <v>0.21484779044354194</v>
      </c>
      <c r="F520" s="6">
        <f t="shared" si="177"/>
        <v>1.8416626528470466E-5</v>
      </c>
      <c r="G520" s="15">
        <f t="shared" si="178"/>
        <v>559.46799908315859</v>
      </c>
      <c r="H520" s="11">
        <f t="shared" si="162"/>
        <v>9.6594385077448261E-2</v>
      </c>
      <c r="I520" s="12">
        <f t="shared" si="174"/>
        <v>3.7141621439244718E-5</v>
      </c>
      <c r="J520" s="7">
        <f t="shared" si="163"/>
        <v>1.5322409152175915</v>
      </c>
      <c r="K520" s="8">
        <f>ESI_mass_rate/ESI_Area/'Hydraulic Gradient'!J520</f>
        <v>2.1449745611182607</v>
      </c>
      <c r="L520" s="16">
        <f t="shared" si="175"/>
        <v>24889.001416364823</v>
      </c>
      <c r="M520" s="4">
        <f t="shared" si="164"/>
        <v>0</v>
      </c>
      <c r="N520" s="5">
        <f t="shared" si="165"/>
        <v>0.21480634777675567</v>
      </c>
      <c r="O520" s="6">
        <f t="shared" si="179"/>
        <v>1.5827292501385315E-5</v>
      </c>
      <c r="P520" s="15">
        <f t="shared" si="176"/>
        <v>553.35639245947425</v>
      </c>
      <c r="Q520" s="11">
        <f t="shared" si="166"/>
        <v>0</v>
      </c>
      <c r="R520" s="13">
        <f t="shared" si="180"/>
        <v>4.8882526973804627E-6</v>
      </c>
      <c r="S520" s="12">
        <f t="shared" si="167"/>
        <v>-6.4220576605599378E-2</v>
      </c>
      <c r="T520" s="9">
        <f t="shared" si="168"/>
        <v>1.5325370932136944</v>
      </c>
      <c r="U520" s="9">
        <f>Aly_mass_rate/Aly_Area/'Hydraulic Gradient'!T520</f>
        <v>2.1445600235060773</v>
      </c>
      <c r="V520" s="5">
        <f t="shared" si="169"/>
        <v>-0.29894761369540707</v>
      </c>
      <c r="W520" s="10">
        <f t="shared" si="170"/>
        <v>2.1127974878665219</v>
      </c>
      <c r="X520" s="9"/>
    </row>
    <row r="521" spans="1:24" x14ac:dyDescent="0.3">
      <c r="A521" s="4">
        <f t="shared" si="171"/>
        <v>5180</v>
      </c>
      <c r="B521" s="5">
        <v>0</v>
      </c>
      <c r="C521" s="16">
        <f t="shared" si="172"/>
        <v>24888.774395571934</v>
      </c>
      <c r="D521" s="4">
        <f t="shared" si="161"/>
        <v>0</v>
      </c>
      <c r="E521" s="5">
        <f t="shared" si="173"/>
        <v>0.21484835170088104</v>
      </c>
      <c r="F521" s="6">
        <f t="shared" si="177"/>
        <v>1.841625643875517E-5</v>
      </c>
      <c r="G521" s="15">
        <f t="shared" si="178"/>
        <v>559.54381202609841</v>
      </c>
      <c r="H521" s="11">
        <f t="shared" si="162"/>
        <v>9.659488975453373E-2</v>
      </c>
      <c r="I521" s="12">
        <f t="shared" si="174"/>
        <v>3.7140875063024144E-5</v>
      </c>
      <c r="J521" s="7">
        <f t="shared" si="163"/>
        <v>1.532236912571423</v>
      </c>
      <c r="K521" s="8">
        <f>ESI_mass_rate/ESI_Area/'Hydraulic Gradient'!J521</f>
        <v>2.1449801644124631</v>
      </c>
      <c r="L521" s="16">
        <f t="shared" si="175"/>
        <v>24888.786593707628</v>
      </c>
      <c r="M521" s="4">
        <f t="shared" si="164"/>
        <v>0</v>
      </c>
      <c r="N521" s="5">
        <f t="shared" si="165"/>
        <v>0.21480683012560922</v>
      </c>
      <c r="O521" s="6">
        <f t="shared" si="179"/>
        <v>1.5827071755898098E-5</v>
      </c>
      <c r="P521" s="15">
        <f t="shared" si="176"/>
        <v>553.42060698280511</v>
      </c>
      <c r="Q521" s="11">
        <f t="shared" si="166"/>
        <v>0</v>
      </c>
      <c r="R521" s="13">
        <f t="shared" si="180"/>
        <v>4.8880951130620759E-6</v>
      </c>
      <c r="S521" s="12">
        <f t="shared" si="167"/>
        <v>-6.421941142589481E-2</v>
      </c>
      <c r="T521" s="9">
        <f t="shared" si="168"/>
        <v>1.5325336519565422</v>
      </c>
      <c r="U521" s="9">
        <f>Aly_mass_rate/Aly_Area/'Hydraulic Gradient'!T521</f>
        <v>2.1445648390496115</v>
      </c>
      <c r="V521" s="5">
        <f t="shared" si="169"/>
        <v>-0.29894151885247072</v>
      </c>
      <c r="W521" s="10">
        <f t="shared" si="170"/>
        <v>2.1128408741158857</v>
      </c>
      <c r="X521" s="9"/>
    </row>
    <row r="522" spans="1:24" x14ac:dyDescent="0.3">
      <c r="A522" s="4">
        <f t="shared" si="171"/>
        <v>5190</v>
      </c>
      <c r="B522" s="5">
        <v>0</v>
      </c>
      <c r="C522" s="16">
        <f t="shared" si="172"/>
        <v>24888.559528243102</v>
      </c>
      <c r="D522" s="4">
        <f t="shared" si="161"/>
        <v>0</v>
      </c>
      <c r="E522" s="5">
        <f t="shared" si="173"/>
        <v>0.21484891294694211</v>
      </c>
      <c r="F522" s="6">
        <f t="shared" si="177"/>
        <v>1.8415886378230907E-5</v>
      </c>
      <c r="G522" s="15">
        <f t="shared" si="178"/>
        <v>559.61962307567148</v>
      </c>
      <c r="H522" s="11">
        <f t="shared" si="162"/>
        <v>9.6595394422796479E-2</v>
      </c>
      <c r="I522" s="12">
        <f t="shared" si="174"/>
        <v>3.7140128745674407E-5</v>
      </c>
      <c r="J522" s="7">
        <f t="shared" si="163"/>
        <v>1.5322329100265917</v>
      </c>
      <c r="K522" s="8">
        <f>ESI_mass_rate/ESI_Area/'Hydraulic Gradient'!J522</f>
        <v>2.1449857675940773</v>
      </c>
      <c r="L522" s="16">
        <f t="shared" si="175"/>
        <v>24888.571770568309</v>
      </c>
      <c r="M522" s="4">
        <f t="shared" si="164"/>
        <v>0</v>
      </c>
      <c r="N522" s="5">
        <f t="shared" si="165"/>
        <v>0.21480731246773557</v>
      </c>
      <c r="O522" s="6">
        <f t="shared" si="179"/>
        <v>1.5826851022087294E-5</v>
      </c>
      <c r="P522" s="15">
        <f t="shared" si="176"/>
        <v>553.48482034117842</v>
      </c>
      <c r="Q522" s="11">
        <f t="shared" si="166"/>
        <v>0</v>
      </c>
      <c r="R522" s="13">
        <f t="shared" si="180"/>
        <v>4.8879375397341211E-6</v>
      </c>
      <c r="S522" s="12">
        <f t="shared" si="167"/>
        <v>-6.4218246310843233E-2</v>
      </c>
      <c r="T522" s="9">
        <f t="shared" si="168"/>
        <v>1.5325302107628358</v>
      </c>
      <c r="U522" s="9">
        <f>Aly_mass_rate/Aly_Area/'Hydraulic Gradient'!T522</f>
        <v>2.1445696545259887</v>
      </c>
      <c r="V522" s="5">
        <f t="shared" si="169"/>
        <v>-0.29893542434291326</v>
      </c>
      <c r="W522" s="10">
        <f t="shared" si="170"/>
        <v>2.1128842597725268</v>
      </c>
      <c r="X522" s="9"/>
    </row>
    <row r="523" spans="1:24" x14ac:dyDescent="0.3">
      <c r="A523" s="4">
        <f t="shared" si="171"/>
        <v>5200</v>
      </c>
      <c r="B523" s="5">
        <v>0</v>
      </c>
      <c r="C523" s="16">
        <f t="shared" si="172"/>
        <v>24888.344660353403</v>
      </c>
      <c r="D523" s="4">
        <f t="shared" si="161"/>
        <v>0</v>
      </c>
      <c r="E523" s="5">
        <f t="shared" si="173"/>
        <v>0.21484947418172587</v>
      </c>
      <c r="F523" s="6">
        <f t="shared" si="177"/>
        <v>1.8415516343978569E-5</v>
      </c>
      <c r="G523" s="15">
        <f t="shared" si="178"/>
        <v>559.69543223202299</v>
      </c>
      <c r="H523" s="11">
        <f t="shared" si="162"/>
        <v>9.6595899082237105E-2</v>
      </c>
      <c r="I523" s="12">
        <f t="shared" si="174"/>
        <v>3.7139382481308417E-5</v>
      </c>
      <c r="J523" s="7">
        <f t="shared" si="163"/>
        <v>1.5322289075830895</v>
      </c>
      <c r="K523" s="8">
        <f>ESI_mass_rate/ESI_Area/'Hydraulic Gradient'!J523</f>
        <v>2.1449913706631132</v>
      </c>
      <c r="L523" s="16">
        <f t="shared" si="175"/>
        <v>24888.356946946875</v>
      </c>
      <c r="M523" s="4">
        <f t="shared" si="164"/>
        <v>0</v>
      </c>
      <c r="N523" s="5">
        <f t="shared" si="165"/>
        <v>0.21480779480313528</v>
      </c>
      <c r="O523" s="6">
        <f t="shared" si="179"/>
        <v>1.5826630302872003E-5</v>
      </c>
      <c r="P523" s="15">
        <f t="shared" si="176"/>
        <v>553.54903253465784</v>
      </c>
      <c r="Q523" s="11">
        <f t="shared" si="166"/>
        <v>0</v>
      </c>
      <c r="R523" s="13">
        <f t="shared" si="180"/>
        <v>4.8877799782972662E-6</v>
      </c>
      <c r="S523" s="12">
        <f t="shared" si="167"/>
        <v>-6.4217081259351202E-2</v>
      </c>
      <c r="T523" s="9">
        <f t="shared" si="168"/>
        <v>1.5325267696325715</v>
      </c>
      <c r="U523" s="9">
        <f>Aly_mass_rate/Aly_Area/'Hydraulic Gradient'!T523</f>
        <v>2.1445744699352125</v>
      </c>
      <c r="V523" s="5">
        <f t="shared" si="169"/>
        <v>-0.29892933016670442</v>
      </c>
      <c r="W523" s="10">
        <f t="shared" si="170"/>
        <v>2.1129276448364798</v>
      </c>
      <c r="X523" s="9"/>
    </row>
    <row r="524" spans="1:24" x14ac:dyDescent="0.3">
      <c r="A524" s="4">
        <f t="shared" si="171"/>
        <v>5210</v>
      </c>
      <c r="B524" s="5">
        <v>0</v>
      </c>
      <c r="C524" s="16">
        <f t="shared" si="172"/>
        <v>24888.129791902851</v>
      </c>
      <c r="D524" s="4">
        <f t="shared" si="161"/>
        <v>0</v>
      </c>
      <c r="E524" s="5">
        <f t="shared" si="173"/>
        <v>0.21485003540523345</v>
      </c>
      <c r="F524" s="6">
        <f t="shared" si="177"/>
        <v>1.8415146341836367E-5</v>
      </c>
      <c r="G524" s="15">
        <f t="shared" si="178"/>
        <v>559.7712394952913</v>
      </c>
      <c r="H524" s="11">
        <f t="shared" si="162"/>
        <v>9.6596403732856467E-2</v>
      </c>
      <c r="I524" s="12">
        <f t="shared" si="174"/>
        <v>3.7138636281700352E-5</v>
      </c>
      <c r="J524" s="7">
        <f t="shared" si="163"/>
        <v>1.5322249052409092</v>
      </c>
      <c r="K524" s="8">
        <f>ESI_mass_rate/ESI_Area/'Hydraulic Gradient'!J524</f>
        <v>2.1449969736195786</v>
      </c>
      <c r="L524" s="16">
        <f t="shared" si="175"/>
        <v>24888.142122843336</v>
      </c>
      <c r="M524" s="4">
        <f t="shared" si="164"/>
        <v>0</v>
      </c>
      <c r="N524" s="5">
        <f t="shared" si="165"/>
        <v>0.21480827713180864</v>
      </c>
      <c r="O524" s="6">
        <f t="shared" si="179"/>
        <v>1.5826409595333125E-5</v>
      </c>
      <c r="P524" s="15">
        <f t="shared" si="176"/>
        <v>553.61324356330567</v>
      </c>
      <c r="Q524" s="11">
        <f t="shared" si="166"/>
        <v>0</v>
      </c>
      <c r="R524" s="13">
        <f t="shared" si="180"/>
        <v>4.8876224278491172E-6</v>
      </c>
      <c r="S524" s="12">
        <f t="shared" si="167"/>
        <v>-6.4215916270325316E-2</v>
      </c>
      <c r="T524" s="9">
        <f t="shared" si="168"/>
        <v>1.532523328565746</v>
      </c>
      <c r="U524" s="9">
        <f>Aly_mass_rate/Aly_Area/'Hydraulic Gradient'!T524</f>
        <v>2.1445792852772865</v>
      </c>
      <c r="V524" s="5">
        <f t="shared" si="169"/>
        <v>-0.29892323632381362</v>
      </c>
      <c r="W524" s="10">
        <f t="shared" si="170"/>
        <v>2.1129710293077784</v>
      </c>
      <c r="X524" s="9"/>
    </row>
    <row r="525" spans="1:24" x14ac:dyDescent="0.3">
      <c r="A525" s="4">
        <f t="shared" si="171"/>
        <v>5220</v>
      </c>
      <c r="B525" s="5">
        <v>0</v>
      </c>
      <c r="C525" s="16">
        <f t="shared" si="172"/>
        <v>24887.914922891458</v>
      </c>
      <c r="D525" s="4">
        <f t="shared" si="161"/>
        <v>0</v>
      </c>
      <c r="E525" s="5">
        <f t="shared" si="173"/>
        <v>0.21485059661746556</v>
      </c>
      <c r="F525" s="6">
        <f t="shared" si="177"/>
        <v>1.8414776365966087E-5</v>
      </c>
      <c r="G525" s="15">
        <f t="shared" si="178"/>
        <v>559.84704486562123</v>
      </c>
      <c r="H525" s="11">
        <f t="shared" si="162"/>
        <v>9.6596908374655094E-2</v>
      </c>
      <c r="I525" s="12">
        <f t="shared" si="174"/>
        <v>3.7137890135076041E-5</v>
      </c>
      <c r="J525" s="7">
        <f t="shared" si="163"/>
        <v>1.5322209030000431</v>
      </c>
      <c r="K525" s="8">
        <f>ESI_mass_rate/ESI_Area/'Hydraulic Gradient'!J525</f>
        <v>2.1450025764634821</v>
      </c>
      <c r="L525" s="16">
        <f t="shared" si="175"/>
        <v>24887.927298257691</v>
      </c>
      <c r="M525" s="4">
        <f t="shared" si="164"/>
        <v>0</v>
      </c>
      <c r="N525" s="5">
        <f t="shared" si="165"/>
        <v>0.2148087594537561</v>
      </c>
      <c r="O525" s="6">
        <f t="shared" si="179"/>
        <v>1.5826188899470661E-5</v>
      </c>
      <c r="P525" s="15">
        <f t="shared" si="176"/>
        <v>553.67745342718774</v>
      </c>
      <c r="Q525" s="11">
        <f t="shared" si="166"/>
        <v>0</v>
      </c>
      <c r="R525" s="13">
        <f t="shared" si="180"/>
        <v>4.8874648883888236E-6</v>
      </c>
      <c r="S525" s="12">
        <f t="shared" si="167"/>
        <v>-6.421475134702205E-2</v>
      </c>
      <c r="T525" s="9">
        <f t="shared" si="168"/>
        <v>1.5325198875623558</v>
      </c>
      <c r="U525" s="9">
        <f>Aly_mass_rate/Aly_Area/'Hydraulic Gradient'!T525</f>
        <v>2.1445841005522146</v>
      </c>
      <c r="V525" s="5">
        <f t="shared" si="169"/>
        <v>-0.29891714281421045</v>
      </c>
      <c r="W525" s="10">
        <f t="shared" si="170"/>
        <v>2.1130144131864546</v>
      </c>
      <c r="X525" s="9"/>
    </row>
    <row r="526" spans="1:24" x14ac:dyDescent="0.3">
      <c r="A526" s="4">
        <f t="shared" si="171"/>
        <v>5230</v>
      </c>
      <c r="B526" s="5">
        <v>0</v>
      </c>
      <c r="C526" s="16">
        <f t="shared" si="172"/>
        <v>24887.700053319233</v>
      </c>
      <c r="D526" s="4">
        <f t="shared" si="161"/>
        <v>0</v>
      </c>
      <c r="E526" s="5">
        <f t="shared" si="173"/>
        <v>0.21485115781842301</v>
      </c>
      <c r="F526" s="6">
        <f t="shared" si="177"/>
        <v>1.841440641782729E-5</v>
      </c>
      <c r="G526" s="15">
        <f t="shared" si="178"/>
        <v>559.92284834315626</v>
      </c>
      <c r="H526" s="11">
        <f t="shared" si="162"/>
        <v>9.6597413007633789E-2</v>
      </c>
      <c r="I526" s="12">
        <f t="shared" si="174"/>
        <v>3.7137144044379012E-5</v>
      </c>
      <c r="J526" s="7">
        <f t="shared" si="163"/>
        <v>1.5322169008604833</v>
      </c>
      <c r="K526" s="8">
        <f>ESI_mass_rate/ESI_Area/'Hydraulic Gradient'!J526</f>
        <v>2.145008179194833</v>
      </c>
      <c r="L526" s="16">
        <f t="shared" si="175"/>
        <v>24887.712473189953</v>
      </c>
      <c r="M526" s="4">
        <f t="shared" si="164"/>
        <v>0</v>
      </c>
      <c r="N526" s="5">
        <f t="shared" si="165"/>
        <v>0.21480924176897795</v>
      </c>
      <c r="O526" s="6">
        <f t="shared" si="179"/>
        <v>1.582596821674416E-5</v>
      </c>
      <c r="P526" s="15">
        <f t="shared" si="176"/>
        <v>553.74166212636658</v>
      </c>
      <c r="Q526" s="11">
        <f t="shared" si="166"/>
        <v>0</v>
      </c>
      <c r="R526" s="13">
        <f t="shared" si="180"/>
        <v>4.8873073603662683E-6</v>
      </c>
      <c r="S526" s="12">
        <f t="shared" si="167"/>
        <v>-6.4213586486173133E-2</v>
      </c>
      <c r="T526" s="9">
        <f t="shared" si="168"/>
        <v>1.5325164466223973</v>
      </c>
      <c r="U526" s="9">
        <f>Aly_mass_rate/Aly_Area/'Hydraulic Gradient'!T526</f>
        <v>2.1445889157600004</v>
      </c>
      <c r="V526" s="5">
        <f t="shared" si="169"/>
        <v>-0.2989110496378648</v>
      </c>
      <c r="W526" s="10">
        <f t="shared" si="170"/>
        <v>2.1130577964725443</v>
      </c>
      <c r="X526" s="9"/>
    </row>
    <row r="527" spans="1:24" x14ac:dyDescent="0.3">
      <c r="A527" s="4">
        <f t="shared" si="171"/>
        <v>5240</v>
      </c>
      <c r="B527" s="5">
        <v>0</v>
      </c>
      <c r="C527" s="16">
        <f t="shared" si="172"/>
        <v>24887.485183186189</v>
      </c>
      <c r="D527" s="4">
        <f t="shared" si="161"/>
        <v>0</v>
      </c>
      <c r="E527" s="5">
        <f t="shared" si="173"/>
        <v>0.21485171900810685</v>
      </c>
      <c r="F527" s="6">
        <f t="shared" si="177"/>
        <v>1.8414036500339071E-5</v>
      </c>
      <c r="G527" s="15">
        <f t="shared" si="178"/>
        <v>559.99864992803623</v>
      </c>
      <c r="H527" s="11">
        <f t="shared" si="162"/>
        <v>9.6597917631793248E-2</v>
      </c>
      <c r="I527" s="12">
        <f t="shared" si="174"/>
        <v>3.7136398015496373E-5</v>
      </c>
      <c r="J527" s="7">
        <f t="shared" si="163"/>
        <v>1.5322128988222228</v>
      </c>
      <c r="K527" s="8">
        <f>ESI_mass_rate/ESI_Area/'Hydraulic Gradient'!J527</f>
        <v>2.1450137818136397</v>
      </c>
      <c r="L527" s="16">
        <f t="shared" si="175"/>
        <v>24887.497647640128</v>
      </c>
      <c r="M527" s="4">
        <f t="shared" si="164"/>
        <v>0</v>
      </c>
      <c r="N527" s="5">
        <f t="shared" si="165"/>
        <v>0.21480972407747456</v>
      </c>
      <c r="O527" s="6">
        <f t="shared" si="179"/>
        <v>1.582574754569407E-5</v>
      </c>
      <c r="P527" s="15">
        <f t="shared" si="176"/>
        <v>553.8058696609055</v>
      </c>
      <c r="Q527" s="11">
        <f t="shared" si="166"/>
        <v>0</v>
      </c>
      <c r="R527" s="13">
        <f t="shared" si="180"/>
        <v>4.8871498433298607E-6</v>
      </c>
      <c r="S527" s="12">
        <f t="shared" si="167"/>
        <v>-6.4212421688860072E-2</v>
      </c>
      <c r="T527" s="9">
        <f t="shared" si="168"/>
        <v>1.5325130057458674</v>
      </c>
      <c r="U527" s="9">
        <f>Aly_mass_rate/Aly_Area/'Hydraulic Gradient'!T527</f>
        <v>2.144593730900648</v>
      </c>
      <c r="V527" s="5">
        <f t="shared" si="169"/>
        <v>-0.29890495679474599</v>
      </c>
      <c r="W527" s="10">
        <f t="shared" si="170"/>
        <v>2.1131011791660801</v>
      </c>
      <c r="X527" s="9"/>
    </row>
    <row r="528" spans="1:24" x14ac:dyDescent="0.3">
      <c r="A528" s="4">
        <f t="shared" si="171"/>
        <v>5250</v>
      </c>
      <c r="B528" s="5">
        <v>0</v>
      </c>
      <c r="C528" s="16">
        <f t="shared" si="172"/>
        <v>24887.270312492336</v>
      </c>
      <c r="D528" s="4">
        <f t="shared" si="161"/>
        <v>0</v>
      </c>
      <c r="E528" s="5">
        <f t="shared" si="173"/>
        <v>0.21485228018651784</v>
      </c>
      <c r="F528" s="6">
        <f t="shared" si="177"/>
        <v>1.8413666610582331E-5</v>
      </c>
      <c r="G528" s="15">
        <f t="shared" si="178"/>
        <v>560.07444962040427</v>
      </c>
      <c r="H528" s="11">
        <f t="shared" si="162"/>
        <v>9.6598422247134164E-2</v>
      </c>
      <c r="I528" s="12">
        <f t="shared" si="174"/>
        <v>3.7135652042541023E-5</v>
      </c>
      <c r="J528" s="7">
        <f t="shared" si="163"/>
        <v>1.5322088968852532</v>
      </c>
      <c r="K528" s="8">
        <f>ESI_mass_rate/ESI_Area/'Hydraulic Gradient'!J528</f>
        <v>2.145019384319911</v>
      </c>
      <c r="L528" s="16">
        <f t="shared" si="175"/>
        <v>24887.28282160822</v>
      </c>
      <c r="M528" s="4">
        <f t="shared" si="164"/>
        <v>0</v>
      </c>
      <c r="N528" s="5">
        <f t="shared" si="165"/>
        <v>0.21481020637924642</v>
      </c>
      <c r="O528" s="6">
        <f t="shared" si="179"/>
        <v>1.5825526887779942E-5</v>
      </c>
      <c r="P528" s="15">
        <f t="shared" si="176"/>
        <v>553.87007603086931</v>
      </c>
      <c r="Q528" s="11">
        <f t="shared" si="166"/>
        <v>0</v>
      </c>
      <c r="R528" s="13">
        <f t="shared" si="180"/>
        <v>4.886992337729461E-6</v>
      </c>
      <c r="S528" s="12">
        <f t="shared" si="167"/>
        <v>-6.4211256956164364E-2</v>
      </c>
      <c r="T528" s="9">
        <f t="shared" si="168"/>
        <v>1.532509564932762</v>
      </c>
      <c r="U528" s="9">
        <f>Aly_mass_rate/Aly_Area/'Hydraulic Gradient'!T528</f>
        <v>2.1445985459741612</v>
      </c>
      <c r="V528" s="5">
        <f t="shared" si="169"/>
        <v>-0.29889886428482376</v>
      </c>
      <c r="W528" s="10">
        <f t="shared" si="170"/>
        <v>2.1131445612670952</v>
      </c>
      <c r="X528" s="9"/>
    </row>
    <row r="529" spans="1:24" x14ac:dyDescent="0.3">
      <c r="A529" s="4">
        <f t="shared" si="171"/>
        <v>5260</v>
      </c>
      <c r="B529" s="5">
        <v>0</v>
      </c>
      <c r="C529" s="16">
        <f t="shared" si="172"/>
        <v>24887.055441237688</v>
      </c>
      <c r="D529" s="4">
        <f t="shared" si="161"/>
        <v>0</v>
      </c>
      <c r="E529" s="5">
        <f t="shared" si="173"/>
        <v>0.21485284135365693</v>
      </c>
      <c r="F529" s="6">
        <f t="shared" si="177"/>
        <v>1.8413296750016624E-5</v>
      </c>
      <c r="G529" s="15">
        <f t="shared" si="178"/>
        <v>560.15024742040202</v>
      </c>
      <c r="H529" s="11">
        <f t="shared" si="162"/>
        <v>9.6598926853657244E-2</v>
      </c>
      <c r="I529" s="12">
        <f t="shared" si="174"/>
        <v>3.7134906128456496E-5</v>
      </c>
      <c r="J529" s="7">
        <f t="shared" si="163"/>
        <v>1.5322048950495675</v>
      </c>
      <c r="K529" s="8">
        <f>ESI_mass_rate/ESI_Area/'Hydraulic Gradient'!J529</f>
        <v>2.145024986713655</v>
      </c>
      <c r="L529" s="16">
        <f t="shared" si="175"/>
        <v>24887.067995094239</v>
      </c>
      <c r="M529" s="4">
        <f t="shared" si="164"/>
        <v>0</v>
      </c>
      <c r="N529" s="5">
        <f t="shared" si="165"/>
        <v>0.21481068867429381</v>
      </c>
      <c r="O529" s="6">
        <f t="shared" si="179"/>
        <v>1.5825306243001778E-5</v>
      </c>
      <c r="P529" s="15">
        <f t="shared" si="176"/>
        <v>553.93428123632032</v>
      </c>
      <c r="Q529" s="11">
        <f t="shared" si="166"/>
        <v>0</v>
      </c>
      <c r="R529" s="13">
        <f t="shared" si="180"/>
        <v>4.8868348435642017E-6</v>
      </c>
      <c r="S529" s="12">
        <f t="shared" si="167"/>
        <v>-6.4210092285905324E-2</v>
      </c>
      <c r="T529" s="9">
        <f t="shared" si="168"/>
        <v>1.5325061241830782</v>
      </c>
      <c r="U529" s="9">
        <f>Aly_mass_rate/Aly_Area/'Hydraulic Gradient'!T529</f>
        <v>2.1446033609805433</v>
      </c>
      <c r="V529" s="5">
        <f t="shared" si="169"/>
        <v>-0.29889277210806786</v>
      </c>
      <c r="W529" s="10">
        <f t="shared" si="170"/>
        <v>2.1131879427756246</v>
      </c>
      <c r="X529" s="9"/>
    </row>
    <row r="530" spans="1:24" x14ac:dyDescent="0.3">
      <c r="A530" s="4">
        <f t="shared" si="171"/>
        <v>5270</v>
      </c>
      <c r="B530" s="5">
        <v>0</v>
      </c>
      <c r="C530" s="16">
        <f t="shared" si="172"/>
        <v>24886.840569422249</v>
      </c>
      <c r="D530" s="4">
        <f t="shared" si="161"/>
        <v>0</v>
      </c>
      <c r="E530" s="5">
        <f t="shared" si="173"/>
        <v>0.21485340250952478</v>
      </c>
      <c r="F530" s="6">
        <f t="shared" si="177"/>
        <v>1.8412926915722839E-5</v>
      </c>
      <c r="G530" s="15">
        <f t="shared" si="178"/>
        <v>560.22604332817446</v>
      </c>
      <c r="H530" s="11">
        <f t="shared" si="162"/>
        <v>9.6599431451363141E-2</v>
      </c>
      <c r="I530" s="12">
        <f t="shared" si="174"/>
        <v>3.7134160267355736E-5</v>
      </c>
      <c r="J530" s="7">
        <f t="shared" si="163"/>
        <v>1.5322008933151576</v>
      </c>
      <c r="K530" s="8">
        <f>ESI_mass_rate/ESI_Area/'Hydraulic Gradient'!J530</f>
        <v>2.1450305889948811</v>
      </c>
      <c r="L530" s="16">
        <f t="shared" si="175"/>
        <v>24886.853168098194</v>
      </c>
      <c r="M530" s="4">
        <f t="shared" si="164"/>
        <v>0</v>
      </c>
      <c r="N530" s="5">
        <f t="shared" si="165"/>
        <v>0.21481117096261707</v>
      </c>
      <c r="O530" s="6">
        <f t="shared" si="179"/>
        <v>1.5825085608440477E-5</v>
      </c>
      <c r="P530" s="15">
        <f t="shared" si="176"/>
        <v>553.99848527732206</v>
      </c>
      <c r="Q530" s="11">
        <f t="shared" si="166"/>
        <v>0</v>
      </c>
      <c r="R530" s="13">
        <f t="shared" si="180"/>
        <v>4.8866773599318123E-6</v>
      </c>
      <c r="S530" s="12">
        <f t="shared" si="167"/>
        <v>-6.4208927679164418E-2</v>
      </c>
      <c r="T530" s="9">
        <f t="shared" si="168"/>
        <v>1.5325026834968123</v>
      </c>
      <c r="U530" s="9">
        <f>Aly_mass_rate/Aly_Area/'Hydraulic Gradient'!T530</f>
        <v>2.144608175919799</v>
      </c>
      <c r="V530" s="5">
        <f t="shared" si="169"/>
        <v>-0.29888668026444776</v>
      </c>
      <c r="W530" s="10">
        <f t="shared" si="170"/>
        <v>2.1132313236917009</v>
      </c>
      <c r="X530" s="9"/>
    </row>
    <row r="531" spans="1:24" x14ac:dyDescent="0.3">
      <c r="A531" s="4">
        <f t="shared" si="171"/>
        <v>5280</v>
      </c>
      <c r="B531" s="5">
        <v>0</v>
      </c>
      <c r="C531" s="16">
        <f t="shared" si="172"/>
        <v>24886.625697046038</v>
      </c>
      <c r="D531" s="4">
        <f t="shared" si="161"/>
        <v>0</v>
      </c>
      <c r="E531" s="5">
        <f t="shared" si="173"/>
        <v>0.21485396365412254</v>
      </c>
      <c r="F531" s="6">
        <f t="shared" si="177"/>
        <v>1.841255711207964E-5</v>
      </c>
      <c r="G531" s="15">
        <f t="shared" si="178"/>
        <v>560.30183734386139</v>
      </c>
      <c r="H531" s="11">
        <f t="shared" si="162"/>
        <v>9.6599936040252632E-2</v>
      </c>
      <c r="I531" s="12">
        <f t="shared" si="174"/>
        <v>3.713341446806934E-5</v>
      </c>
      <c r="J531" s="7">
        <f t="shared" si="163"/>
        <v>1.5321968916820163</v>
      </c>
      <c r="K531" s="8">
        <f>ESI_mass_rate/ESI_Area/'Hydraulic Gradient'!J531</f>
        <v>2.1450361911635976</v>
      </c>
      <c r="L531" s="16">
        <f t="shared" si="175"/>
        <v>24886.638340620084</v>
      </c>
      <c r="M531" s="4">
        <f t="shared" si="164"/>
        <v>0</v>
      </c>
      <c r="N531" s="5">
        <f t="shared" si="165"/>
        <v>0.21481165324421678</v>
      </c>
      <c r="O531" s="6">
        <f t="shared" si="179"/>
        <v>1.5824864989934239E-5</v>
      </c>
      <c r="P531" s="15">
        <f t="shared" si="176"/>
        <v>554.06268815394037</v>
      </c>
      <c r="Q531" s="11">
        <f t="shared" si="166"/>
        <v>0</v>
      </c>
      <c r="R531" s="13">
        <f t="shared" si="180"/>
        <v>4.8865198886342293E-6</v>
      </c>
      <c r="S531" s="12">
        <f t="shared" si="167"/>
        <v>-6.4207763138110413E-2</v>
      </c>
      <c r="T531" s="9">
        <f t="shared" si="168"/>
        <v>1.5324992428739608</v>
      </c>
      <c r="U531" s="9">
        <f>Aly_mass_rate/Aly_Area/'Hydraulic Gradient'!T531</f>
        <v>2.1446129907919316</v>
      </c>
      <c r="V531" s="5">
        <f t="shared" si="169"/>
        <v>-0.2988805887539332</v>
      </c>
      <c r="W531" s="10">
        <f t="shared" si="170"/>
        <v>2.1132747040153568</v>
      </c>
      <c r="X531" s="9"/>
    </row>
    <row r="532" spans="1:24" x14ac:dyDescent="0.3">
      <c r="A532" s="4">
        <f t="shared" si="171"/>
        <v>5290</v>
      </c>
      <c r="B532" s="5">
        <v>0</v>
      </c>
      <c r="C532" s="16">
        <f t="shared" si="172"/>
        <v>24886.410824109062</v>
      </c>
      <c r="D532" s="4">
        <f t="shared" si="161"/>
        <v>0</v>
      </c>
      <c r="E532" s="5">
        <f t="shared" si="173"/>
        <v>0.21485452478745085</v>
      </c>
      <c r="F532" s="6">
        <f t="shared" si="177"/>
        <v>1.8412187336167916E-5</v>
      </c>
      <c r="G532" s="15">
        <f t="shared" si="178"/>
        <v>560.37762946760597</v>
      </c>
      <c r="H532" s="11">
        <f t="shared" si="162"/>
        <v>9.6600440620326355E-2</v>
      </c>
      <c r="I532" s="12">
        <f t="shared" si="174"/>
        <v>3.7132668724710246E-5</v>
      </c>
      <c r="J532" s="7">
        <f t="shared" si="163"/>
        <v>1.5321928901501358</v>
      </c>
      <c r="K532" s="8">
        <f>ESI_mass_rate/ESI_Area/'Hydraulic Gradient'!J532</f>
        <v>2.1450417932198134</v>
      </c>
      <c r="L532" s="16">
        <f t="shared" si="175"/>
        <v>24886.42351265992</v>
      </c>
      <c r="M532" s="4">
        <f t="shared" si="164"/>
        <v>0</v>
      </c>
      <c r="N532" s="5">
        <f t="shared" si="165"/>
        <v>0.21481213551909314</v>
      </c>
      <c r="O532" s="6">
        <f t="shared" si="179"/>
        <v>1.5824644381644865E-5</v>
      </c>
      <c r="P532" s="15">
        <f t="shared" si="176"/>
        <v>554.12688986623743</v>
      </c>
      <c r="Q532" s="11">
        <f t="shared" si="166"/>
        <v>0</v>
      </c>
      <c r="R532" s="13">
        <f t="shared" si="180"/>
        <v>4.886362427867807E-6</v>
      </c>
      <c r="S532" s="12">
        <f t="shared" si="167"/>
        <v>-6.4206598659475408E-2</v>
      </c>
      <c r="T532" s="9">
        <f t="shared" si="168"/>
        <v>1.5324958023145203</v>
      </c>
      <c r="U532" s="9">
        <f>Aly_mass_rate/Aly_Area/'Hydraulic Gradient'!T532</f>
        <v>2.1446178055969445</v>
      </c>
      <c r="V532" s="5">
        <f t="shared" si="169"/>
        <v>-0.29887449757649398</v>
      </c>
      <c r="W532" s="10">
        <f t="shared" si="170"/>
        <v>2.1133180837466288</v>
      </c>
      <c r="X532" s="9"/>
    </row>
    <row r="533" spans="1:24" x14ac:dyDescent="0.3">
      <c r="A533" s="4">
        <f t="shared" si="171"/>
        <v>5300</v>
      </c>
      <c r="B533" s="5">
        <v>0</v>
      </c>
      <c r="C533" s="16">
        <f t="shared" si="172"/>
        <v>24886.195950611334</v>
      </c>
      <c r="D533" s="4">
        <f t="shared" si="161"/>
        <v>0</v>
      </c>
      <c r="E533" s="5">
        <f t="shared" si="173"/>
        <v>0.21485508590951072</v>
      </c>
      <c r="F533" s="6">
        <f t="shared" si="177"/>
        <v>1.8411817589447225E-5</v>
      </c>
      <c r="G533" s="15">
        <f t="shared" si="178"/>
        <v>560.45341969954961</v>
      </c>
      <c r="H533" s="11">
        <f t="shared" si="162"/>
        <v>9.6600945191585089E-2</v>
      </c>
      <c r="I533" s="12">
        <f t="shared" si="174"/>
        <v>3.7131923040221982E-5</v>
      </c>
      <c r="J533" s="7">
        <f t="shared" si="163"/>
        <v>1.5321888887195085</v>
      </c>
      <c r="K533" s="8">
        <f>ESI_mass_rate/ESI_Area/'Hydraulic Gradient'!J533</f>
        <v>2.1450473951635365</v>
      </c>
      <c r="L533" s="16">
        <f t="shared" si="175"/>
        <v>24886.208684217709</v>
      </c>
      <c r="M533" s="4">
        <f t="shared" si="164"/>
        <v>0</v>
      </c>
      <c r="N533" s="5">
        <f t="shared" si="165"/>
        <v>0.21481261778724661</v>
      </c>
      <c r="O533" s="6">
        <f t="shared" si="179"/>
        <v>1.5824423785031901E-5</v>
      </c>
      <c r="P533" s="15">
        <f t="shared" si="176"/>
        <v>554.19109041427669</v>
      </c>
      <c r="Q533" s="11">
        <f t="shared" si="166"/>
        <v>0</v>
      </c>
      <c r="R533" s="13">
        <f t="shared" si="180"/>
        <v>4.8862049780823951E-6</v>
      </c>
      <c r="S533" s="12">
        <f t="shared" si="167"/>
        <v>-6.420543424434072E-2</v>
      </c>
      <c r="T533" s="9">
        <f t="shared" si="168"/>
        <v>1.5324923618184874</v>
      </c>
      <c r="U533" s="9">
        <f>Aly_mass_rate/Aly_Area/'Hydraulic Gradient'!T533</f>
        <v>2.1446226203348422</v>
      </c>
      <c r="V533" s="5">
        <f t="shared" si="169"/>
        <v>-0.2988684067320993</v>
      </c>
      <c r="W533" s="10">
        <f t="shared" si="170"/>
        <v>2.1133614628855484</v>
      </c>
      <c r="X533" s="9"/>
    </row>
    <row r="534" spans="1:24" x14ac:dyDescent="0.3">
      <c r="A534" s="4">
        <f t="shared" si="171"/>
        <v>5310</v>
      </c>
      <c r="B534" s="5">
        <v>0</v>
      </c>
      <c r="C534" s="16">
        <f t="shared" si="172"/>
        <v>24885.981076552867</v>
      </c>
      <c r="D534" s="4">
        <f t="shared" si="161"/>
        <v>0</v>
      </c>
      <c r="E534" s="5">
        <f t="shared" si="173"/>
        <v>0.21485564702030291</v>
      </c>
      <c r="F534" s="6">
        <f t="shared" si="177"/>
        <v>1.841144786899846E-5</v>
      </c>
      <c r="G534" s="15">
        <f t="shared" si="178"/>
        <v>560.52920803983716</v>
      </c>
      <c r="H534" s="11">
        <f t="shared" si="162"/>
        <v>9.6601449754029414E-2</v>
      </c>
      <c r="I534" s="12">
        <f t="shared" si="174"/>
        <v>3.7131177408717478E-5</v>
      </c>
      <c r="J534" s="7">
        <f t="shared" si="163"/>
        <v>1.5321848873901269</v>
      </c>
      <c r="K534" s="8">
        <f>ESI_mass_rate/ESI_Area/'Hydraulic Gradient'!J534</f>
        <v>2.1450529969947763</v>
      </c>
      <c r="L534" s="16">
        <f t="shared" si="175"/>
        <v>24885.993855293455</v>
      </c>
      <c r="M534" s="4">
        <f t="shared" si="164"/>
        <v>0</v>
      </c>
      <c r="N534" s="5">
        <f t="shared" si="165"/>
        <v>0.21481310004867757</v>
      </c>
      <c r="O534" s="6">
        <f t="shared" si="179"/>
        <v>1.5824203203014453E-5</v>
      </c>
      <c r="P534" s="15">
        <f t="shared" si="176"/>
        <v>554.25528979812293</v>
      </c>
      <c r="Q534" s="11">
        <f t="shared" si="166"/>
        <v>0</v>
      </c>
      <c r="R534" s="13">
        <f t="shared" si="180"/>
        <v>4.8860475401784745E-6</v>
      </c>
      <c r="S534" s="12">
        <f t="shared" si="167"/>
        <v>-6.4204269893787788E-2</v>
      </c>
      <c r="T534" s="9">
        <f t="shared" si="168"/>
        <v>1.5324889213858586</v>
      </c>
      <c r="U534" s="9">
        <f>Aly_mass_rate/Aly_Area/'Hydraulic Gradient'!T534</f>
        <v>2.1446274350056282</v>
      </c>
      <c r="V534" s="5">
        <f t="shared" si="169"/>
        <v>-0.29886231622071913</v>
      </c>
      <c r="W534" s="10">
        <f t="shared" si="170"/>
        <v>2.1134048414321498</v>
      </c>
      <c r="X534" s="9"/>
    </row>
    <row r="535" spans="1:24" x14ac:dyDescent="0.3">
      <c r="A535" s="4">
        <f t="shared" si="171"/>
        <v>5320</v>
      </c>
      <c r="B535" s="5">
        <v>0</v>
      </c>
      <c r="C535" s="16">
        <f t="shared" si="172"/>
        <v>24885.766201933668</v>
      </c>
      <c r="D535" s="4">
        <f t="shared" si="161"/>
        <v>0</v>
      </c>
      <c r="E535" s="5">
        <f t="shared" si="173"/>
        <v>0.21485620811982839</v>
      </c>
      <c r="F535" s="6">
        <f t="shared" si="177"/>
        <v>1.8411078179200273E-5</v>
      </c>
      <c r="G535" s="15">
        <f t="shared" si="178"/>
        <v>560.60499448860833</v>
      </c>
      <c r="H535" s="11">
        <f t="shared" si="162"/>
        <v>9.6601954307660137E-2</v>
      </c>
      <c r="I535" s="12">
        <f t="shared" si="174"/>
        <v>3.7130431839027345E-5</v>
      </c>
      <c r="J535" s="7">
        <f t="shared" si="163"/>
        <v>1.5321808861619832</v>
      </c>
      <c r="K535" s="8">
        <f>ESI_mass_rate/ESI_Area/'Hydraulic Gradient'!J535</f>
        <v>2.1450585987135411</v>
      </c>
      <c r="L535" s="16">
        <f t="shared" si="175"/>
        <v>24885.779025887168</v>
      </c>
      <c r="M535" s="4">
        <f t="shared" si="164"/>
        <v>0</v>
      </c>
      <c r="N535" s="5">
        <f t="shared" si="165"/>
        <v>0.21481358230338637</v>
      </c>
      <c r="O535" s="6">
        <f t="shared" si="179"/>
        <v>1.5823982632673415E-5</v>
      </c>
      <c r="P535" s="15">
        <f t="shared" si="176"/>
        <v>554.31948801783847</v>
      </c>
      <c r="Q535" s="11">
        <f t="shared" si="166"/>
        <v>0</v>
      </c>
      <c r="R535" s="13">
        <f t="shared" si="180"/>
        <v>4.8858901132538381E-6</v>
      </c>
      <c r="S535" s="12">
        <f t="shared" si="167"/>
        <v>-6.4203105605636177E-2</v>
      </c>
      <c r="T535" s="9">
        <f t="shared" si="168"/>
        <v>1.5324854810166302</v>
      </c>
      <c r="U535" s="9">
        <f>Aly_mass_rate/Aly_Area/'Hydraulic Gradient'!T535</f>
        <v>2.1446322496093062</v>
      </c>
      <c r="V535" s="5">
        <f t="shared" si="169"/>
        <v>-0.29885622604232315</v>
      </c>
      <c r="W535" s="10">
        <f t="shared" si="170"/>
        <v>2.1134482193864672</v>
      </c>
      <c r="X535" s="9"/>
    </row>
    <row r="536" spans="1:24" x14ac:dyDescent="0.3">
      <c r="A536" s="4">
        <f t="shared" si="171"/>
        <v>5330</v>
      </c>
      <c r="B536" s="5">
        <v>0</v>
      </c>
      <c r="C536" s="16">
        <f t="shared" si="172"/>
        <v>24885.55132675375</v>
      </c>
      <c r="D536" s="4">
        <f t="shared" si="161"/>
        <v>0</v>
      </c>
      <c r="E536" s="5">
        <f t="shared" si="173"/>
        <v>0.21485676920808797</v>
      </c>
      <c r="F536" s="6">
        <f t="shared" si="177"/>
        <v>1.8410708517133569E-5</v>
      </c>
      <c r="G536" s="15">
        <f t="shared" si="178"/>
        <v>560.68077904600614</v>
      </c>
      <c r="H536" s="11">
        <f t="shared" si="162"/>
        <v>9.660245885247791E-2</v>
      </c>
      <c r="I536" s="12">
        <f t="shared" si="174"/>
        <v>3.7129686325264514E-5</v>
      </c>
      <c r="J536" s="7">
        <f t="shared" si="163"/>
        <v>1.5321768850350699</v>
      </c>
      <c r="K536" s="8">
        <f>ESI_mass_rate/ESI_Area/'Hydraulic Gradient'!J536</f>
        <v>2.1450642003198399</v>
      </c>
      <c r="L536" s="16">
        <f t="shared" si="175"/>
        <v>24885.564195998853</v>
      </c>
      <c r="M536" s="4">
        <f t="shared" si="164"/>
        <v>0</v>
      </c>
      <c r="N536" s="5">
        <f t="shared" si="165"/>
        <v>0.21481406455137336</v>
      </c>
      <c r="O536" s="6">
        <f t="shared" si="179"/>
        <v>1.5823762074008791E-5</v>
      </c>
      <c r="P536" s="15">
        <f t="shared" si="176"/>
        <v>554.38368507348787</v>
      </c>
      <c r="Q536" s="11">
        <f t="shared" si="166"/>
        <v>0</v>
      </c>
      <c r="R536" s="13">
        <f t="shared" si="180"/>
        <v>4.8857326973076364E-6</v>
      </c>
      <c r="S536" s="12">
        <f t="shared" si="167"/>
        <v>-6.4201941382054442E-2</v>
      </c>
      <c r="T536" s="9">
        <f t="shared" si="168"/>
        <v>1.5324820407107989</v>
      </c>
      <c r="U536" s="9">
        <f>Aly_mass_rate/Aly_Area/'Hydraulic Gradient'!T536</f>
        <v>2.1446370641458805</v>
      </c>
      <c r="V536" s="5">
        <f t="shared" si="169"/>
        <v>-0.29885013619688089</v>
      </c>
      <c r="W536" s="10">
        <f t="shared" si="170"/>
        <v>2.1134915967485339</v>
      </c>
      <c r="X536" s="9"/>
    </row>
    <row r="537" spans="1:24" x14ac:dyDescent="0.3">
      <c r="A537" s="4">
        <f t="shared" si="171"/>
        <v>5340</v>
      </c>
      <c r="B537" s="5">
        <v>0</v>
      </c>
      <c r="C537" s="16">
        <f t="shared" si="172"/>
        <v>24885.336451013129</v>
      </c>
      <c r="D537" s="4">
        <f t="shared" si="161"/>
        <v>0</v>
      </c>
      <c r="E537" s="5">
        <f t="shared" si="173"/>
        <v>0.21485733028508247</v>
      </c>
      <c r="F537" s="6">
        <f t="shared" si="177"/>
        <v>1.841033888425789E-5</v>
      </c>
      <c r="G537" s="15">
        <f t="shared" si="178"/>
        <v>560.75656171217224</v>
      </c>
      <c r="H537" s="11">
        <f t="shared" si="162"/>
        <v>9.6602963388483482E-2</v>
      </c>
      <c r="I537" s="12">
        <f t="shared" si="174"/>
        <v>3.7128940870372505E-5</v>
      </c>
      <c r="J537" s="7">
        <f t="shared" si="163"/>
        <v>1.5321728840093793</v>
      </c>
      <c r="K537" s="8">
        <f>ESI_mass_rate/ESI_Area/'Hydraulic Gradient'!J537</f>
        <v>2.1450698018136811</v>
      </c>
      <c r="L537" s="16">
        <f t="shared" si="175"/>
        <v>24885.349365628521</v>
      </c>
      <c r="M537" s="4">
        <f t="shared" si="164"/>
        <v>0</v>
      </c>
      <c r="N537" s="5">
        <f t="shared" si="165"/>
        <v>0.21481454679263906</v>
      </c>
      <c r="O537" s="6">
        <f t="shared" si="179"/>
        <v>1.5823541529939679E-5</v>
      </c>
      <c r="P537" s="15">
        <f t="shared" si="176"/>
        <v>554.44788096513344</v>
      </c>
      <c r="Q537" s="11">
        <f t="shared" si="166"/>
        <v>0</v>
      </c>
      <c r="R537" s="13">
        <f t="shared" si="180"/>
        <v>4.8855752932403061E-6</v>
      </c>
      <c r="S537" s="12">
        <f t="shared" si="167"/>
        <v>-6.4200777220862246E-2</v>
      </c>
      <c r="T537" s="9">
        <f t="shared" si="168"/>
        <v>1.5324786004683613</v>
      </c>
      <c r="U537" s="9">
        <f>Aly_mass_rate/Aly_Area/'Hydraulic Gradient'!T537</f>
        <v>2.1446418786153547</v>
      </c>
      <c r="V537" s="5">
        <f t="shared" si="169"/>
        <v>-0.29884404668436204</v>
      </c>
      <c r="W537" s="10">
        <f t="shared" si="170"/>
        <v>2.1135349735183833</v>
      </c>
      <c r="X537" s="9"/>
    </row>
    <row r="538" spans="1:24" x14ac:dyDescent="0.3">
      <c r="A538" s="4">
        <f t="shared" si="171"/>
        <v>5350</v>
      </c>
      <c r="B538" s="5">
        <v>0</v>
      </c>
      <c r="C538" s="16">
        <f t="shared" si="172"/>
        <v>24885.121574711808</v>
      </c>
      <c r="D538" s="4">
        <f t="shared" si="161"/>
        <v>0</v>
      </c>
      <c r="E538" s="5">
        <f t="shared" si="173"/>
        <v>0.2148578913508129</v>
      </c>
      <c r="F538" s="6">
        <f t="shared" si="177"/>
        <v>1.8409969279113694E-5</v>
      </c>
      <c r="G538" s="15">
        <f t="shared" si="178"/>
        <v>560.83234248724932</v>
      </c>
      <c r="H538" s="11">
        <f t="shared" si="162"/>
        <v>9.6603467915677504E-2</v>
      </c>
      <c r="I538" s="12">
        <f t="shared" si="174"/>
        <v>3.7128195471407799E-5</v>
      </c>
      <c r="J538" s="7">
        <f t="shared" si="163"/>
        <v>1.5321688830849041</v>
      </c>
      <c r="K538" s="8">
        <f>ESI_mass_rate/ESI_Area/'Hydraulic Gradient'!J538</f>
        <v>2.1450754031950732</v>
      </c>
      <c r="L538" s="16">
        <f t="shared" si="175"/>
        <v>24885.134534776174</v>
      </c>
      <c r="M538" s="4">
        <f t="shared" si="164"/>
        <v>0</v>
      </c>
      <c r="N538" s="5">
        <f t="shared" si="165"/>
        <v>0.21481502902718377</v>
      </c>
      <c r="O538" s="6">
        <f t="shared" si="179"/>
        <v>1.5823320997546981E-5</v>
      </c>
      <c r="P538" s="15">
        <f t="shared" si="176"/>
        <v>554.51207569283974</v>
      </c>
      <c r="Q538" s="11">
        <f t="shared" si="166"/>
        <v>0</v>
      </c>
      <c r="R538" s="13">
        <f t="shared" si="180"/>
        <v>4.8854179001496843E-6</v>
      </c>
      <c r="S538" s="12">
        <f t="shared" si="167"/>
        <v>-6.4199613124228103E-2</v>
      </c>
      <c r="T538" s="9">
        <f t="shared" si="168"/>
        <v>1.5324751602893141</v>
      </c>
      <c r="U538" s="9">
        <f>Aly_mass_rate/Aly_Area/'Hydraulic Gradient'!T538</f>
        <v>2.1446466930177315</v>
      </c>
      <c r="V538" s="5">
        <f t="shared" si="169"/>
        <v>-0.29883795750473635</v>
      </c>
      <c r="W538" s="10">
        <f t="shared" si="170"/>
        <v>2.1135783496960485</v>
      </c>
      <c r="X538" s="9"/>
    </row>
    <row r="539" spans="1:24" x14ac:dyDescent="0.3">
      <c r="A539" s="4">
        <f t="shared" si="171"/>
        <v>5360</v>
      </c>
      <c r="B539" s="5">
        <v>0</v>
      </c>
      <c r="C539" s="16">
        <f t="shared" si="172"/>
        <v>24884.906697849805</v>
      </c>
      <c r="D539" s="4">
        <f t="shared" si="161"/>
        <v>0</v>
      </c>
      <c r="E539" s="5">
        <f t="shared" si="173"/>
        <v>0.21485845240528006</v>
      </c>
      <c r="F539" s="6">
        <f t="shared" si="177"/>
        <v>1.8409599701700974E-5</v>
      </c>
      <c r="G539" s="15">
        <f t="shared" si="178"/>
        <v>560.90812137138062</v>
      </c>
      <c r="H539" s="11">
        <f t="shared" si="162"/>
        <v>9.6603972434060645E-2</v>
      </c>
      <c r="I539" s="12">
        <f t="shared" si="174"/>
        <v>3.7127450128370381E-5</v>
      </c>
      <c r="J539" s="7">
        <f t="shared" si="163"/>
        <v>1.5321648822616363</v>
      </c>
      <c r="K539" s="8">
        <f>ESI_mass_rate/ESI_Area/'Hydraulic Gradient'!J539</f>
        <v>2.1450810044640254</v>
      </c>
      <c r="L539" s="16">
        <f t="shared" si="175"/>
        <v>24884.919703441818</v>
      </c>
      <c r="M539" s="4">
        <f t="shared" si="164"/>
        <v>0</v>
      </c>
      <c r="N539" s="5">
        <f t="shared" si="165"/>
        <v>0.21481551125500772</v>
      </c>
      <c r="O539" s="6">
        <f t="shared" si="179"/>
        <v>1.5823100473911594E-5</v>
      </c>
      <c r="P539" s="15">
        <f t="shared" si="176"/>
        <v>554.57626925667137</v>
      </c>
      <c r="Q539" s="11">
        <f t="shared" si="166"/>
        <v>0</v>
      </c>
      <c r="R539" s="13">
        <f t="shared" si="180"/>
        <v>4.8852605171336756E-6</v>
      </c>
      <c r="S539" s="12">
        <f t="shared" si="167"/>
        <v>-6.4198449092146032E-2</v>
      </c>
      <c r="T539" s="9">
        <f t="shared" si="168"/>
        <v>1.5324717201736533</v>
      </c>
      <c r="U539" s="9">
        <f>Aly_mass_rate/Aly_Area/'Hydraulic Gradient'!T539</f>
        <v>2.1446515073530166</v>
      </c>
      <c r="V539" s="5">
        <f t="shared" si="169"/>
        <v>-0.29883186865797345</v>
      </c>
      <c r="W539" s="10">
        <f t="shared" si="170"/>
        <v>2.1136217252815639</v>
      </c>
      <c r="X539" s="9"/>
    </row>
    <row r="540" spans="1:24" x14ac:dyDescent="0.3">
      <c r="A540" s="4">
        <f t="shared" si="171"/>
        <v>5370</v>
      </c>
      <c r="B540" s="5">
        <v>0</v>
      </c>
      <c r="C540" s="16">
        <f t="shared" si="172"/>
        <v>24884.691820427124</v>
      </c>
      <c r="D540" s="4">
        <f t="shared" si="161"/>
        <v>0</v>
      </c>
      <c r="E540" s="5">
        <f t="shared" si="173"/>
        <v>0.21485901344848479</v>
      </c>
      <c r="F540" s="6">
        <f t="shared" si="177"/>
        <v>1.8409230154938835E-5</v>
      </c>
      <c r="G540" s="15">
        <f t="shared" si="178"/>
        <v>560.98389836470562</v>
      </c>
      <c r="H540" s="11">
        <f t="shared" si="162"/>
        <v>9.6604476943633708E-2</v>
      </c>
      <c r="I540" s="12">
        <f t="shared" si="174"/>
        <v>3.7126704847147333E-5</v>
      </c>
      <c r="J540" s="7">
        <f t="shared" si="163"/>
        <v>1.5321608815395684</v>
      </c>
      <c r="K540" s="8">
        <f>ESI_mass_rate/ESI_Area/'Hydraulic Gradient'!J540</f>
        <v>2.1450866056205458</v>
      </c>
      <c r="L540" s="16">
        <f t="shared" si="175"/>
        <v>24884.704871625461</v>
      </c>
      <c r="M540" s="4">
        <f t="shared" si="164"/>
        <v>0</v>
      </c>
      <c r="N540" s="5">
        <f t="shared" si="165"/>
        <v>0.21481599347611152</v>
      </c>
      <c r="O540" s="6">
        <f t="shared" si="179"/>
        <v>1.5822879969250372E-5</v>
      </c>
      <c r="P540" s="15">
        <f t="shared" si="176"/>
        <v>554.6404616566906</v>
      </c>
      <c r="Q540" s="11">
        <f t="shared" si="166"/>
        <v>0</v>
      </c>
      <c r="R540" s="13">
        <f t="shared" si="180"/>
        <v>4.8851031473457984E-6</v>
      </c>
      <c r="S540" s="12">
        <f t="shared" si="167"/>
        <v>-6.4197285122435832E-2</v>
      </c>
      <c r="T540" s="9">
        <f t="shared" si="168"/>
        <v>1.532468280121376</v>
      </c>
      <c r="U540" s="9">
        <f>Aly_mass_rate/Aly_Area/'Hydraulic Gradient'!T540</f>
        <v>2.1446563216212122</v>
      </c>
      <c r="V540" s="5">
        <f t="shared" si="169"/>
        <v>-0.2988257801440431</v>
      </c>
      <c r="W540" s="10">
        <f t="shared" si="170"/>
        <v>2.1136651002749636</v>
      </c>
      <c r="X540" s="9"/>
    </row>
    <row r="541" spans="1:24" x14ac:dyDescent="0.3">
      <c r="A541" s="4">
        <f t="shared" si="171"/>
        <v>5380</v>
      </c>
      <c r="B541" s="5">
        <v>0</v>
      </c>
      <c r="C541" s="16">
        <f t="shared" si="172"/>
        <v>24884.476942443784</v>
      </c>
      <c r="D541" s="4">
        <f t="shared" si="161"/>
        <v>0</v>
      </c>
      <c r="E541" s="5">
        <f t="shared" si="173"/>
        <v>0.21485957448042792</v>
      </c>
      <c r="F541" s="6">
        <f t="shared" si="177"/>
        <v>1.8408860634448626E-5</v>
      </c>
      <c r="G541" s="15">
        <f t="shared" si="178"/>
        <v>561.05967346736918</v>
      </c>
      <c r="H541" s="11">
        <f t="shared" si="162"/>
        <v>9.6604981444397317E-2</v>
      </c>
      <c r="I541" s="12">
        <f t="shared" si="174"/>
        <v>3.7125959618908039E-5</v>
      </c>
      <c r="J541" s="7">
        <f t="shared" si="163"/>
        <v>1.5321568809186927</v>
      </c>
      <c r="K541" s="8">
        <f>ESI_mass_rate/ESI_Area/'Hydraulic Gradient'!J541</f>
        <v>2.1450922066646432</v>
      </c>
      <c r="L541" s="16">
        <f t="shared" si="175"/>
        <v>24884.490039327109</v>
      </c>
      <c r="M541" s="4">
        <f t="shared" si="164"/>
        <v>0</v>
      </c>
      <c r="N541" s="5">
        <f t="shared" si="165"/>
        <v>0.21481647569049547</v>
      </c>
      <c r="O541" s="6">
        <f t="shared" si="179"/>
        <v>1.5822659471886911E-5</v>
      </c>
      <c r="P541" s="15">
        <f t="shared" si="176"/>
        <v>554.70465289296203</v>
      </c>
      <c r="Q541" s="11">
        <f t="shared" si="166"/>
        <v>0</v>
      </c>
      <c r="R541" s="13">
        <f t="shared" si="180"/>
        <v>4.8849457871802187E-6</v>
      </c>
      <c r="S541" s="12">
        <f t="shared" si="167"/>
        <v>-6.4196121217265825E-2</v>
      </c>
      <c r="T541" s="9">
        <f t="shared" si="168"/>
        <v>1.5324648401324783</v>
      </c>
      <c r="U541" s="9">
        <f>Aly_mass_rate/Aly_Area/'Hydraulic Gradient'!T541</f>
        <v>2.1446611358223229</v>
      </c>
      <c r="V541" s="5">
        <f t="shared" si="169"/>
        <v>-0.29881969196291469</v>
      </c>
      <c r="W541" s="10">
        <f t="shared" si="170"/>
        <v>2.1137084746762804</v>
      </c>
      <c r="X541" s="9"/>
    </row>
    <row r="542" spans="1:24" x14ac:dyDescent="0.3">
      <c r="A542" s="4">
        <f t="shared" si="171"/>
        <v>5390</v>
      </c>
      <c r="B542" s="5">
        <v>0</v>
      </c>
      <c r="C542" s="16">
        <f t="shared" si="172"/>
        <v>24884.262063899791</v>
      </c>
      <c r="D542" s="4">
        <f t="shared" si="161"/>
        <v>0</v>
      </c>
      <c r="E542" s="5">
        <f t="shared" si="173"/>
        <v>0.21486013550111033</v>
      </c>
      <c r="F542" s="6">
        <f t="shared" si="177"/>
        <v>1.8408491143149446E-5</v>
      </c>
      <c r="G542" s="15">
        <f t="shared" si="178"/>
        <v>561.13544667951237</v>
      </c>
      <c r="H542" s="11">
        <f t="shared" si="162"/>
        <v>9.6605485936352195E-2</v>
      </c>
      <c r="I542" s="12">
        <f t="shared" si="174"/>
        <v>3.7125214449539582E-5</v>
      </c>
      <c r="J542" s="7">
        <f t="shared" si="163"/>
        <v>1.5321528803990019</v>
      </c>
      <c r="K542" s="8">
        <f>ESI_mass_rate/ESI_Area/'Hydraulic Gradient'!J542</f>
        <v>2.1450978075963265</v>
      </c>
      <c r="L542" s="16">
        <f t="shared" si="175"/>
        <v>24884.275206546772</v>
      </c>
      <c r="M542" s="4">
        <f t="shared" si="164"/>
        <v>0</v>
      </c>
      <c r="N542" s="5">
        <f t="shared" si="165"/>
        <v>0.21481695789815983</v>
      </c>
      <c r="O542" s="6">
        <f t="shared" si="179"/>
        <v>1.5822438989118963E-5</v>
      </c>
      <c r="P542" s="15">
        <f t="shared" si="176"/>
        <v>554.76884296554795</v>
      </c>
      <c r="Q542" s="11">
        <f t="shared" si="166"/>
        <v>0</v>
      </c>
      <c r="R542" s="13">
        <f t="shared" si="180"/>
        <v>4.8847884388891593E-6</v>
      </c>
      <c r="S542" s="12">
        <f t="shared" si="167"/>
        <v>-6.4194957374455963E-2</v>
      </c>
      <c r="T542" s="9">
        <f t="shared" si="168"/>
        <v>1.5324614002069572</v>
      </c>
      <c r="U542" s="9">
        <f>Aly_mass_rate/Aly_Area/'Hydraulic Gradient'!T542</f>
        <v>2.1446659499563521</v>
      </c>
      <c r="V542" s="5">
        <f t="shared" si="169"/>
        <v>-0.29881360411455826</v>
      </c>
      <c r="W542" s="10">
        <f t="shared" si="170"/>
        <v>2.1137518484855491</v>
      </c>
      <c r="X542" s="9"/>
    </row>
    <row r="543" spans="1:24" x14ac:dyDescent="0.3">
      <c r="A543" s="4">
        <f t="shared" si="171"/>
        <v>5400</v>
      </c>
      <c r="B543" s="5">
        <v>0</v>
      </c>
      <c r="C543" s="16">
        <f t="shared" si="172"/>
        <v>24884.047184795159</v>
      </c>
      <c r="D543" s="4">
        <f t="shared" si="161"/>
        <v>0</v>
      </c>
      <c r="E543" s="5">
        <f t="shared" si="173"/>
        <v>0.21486069651053299</v>
      </c>
      <c r="F543" s="6">
        <f t="shared" si="177"/>
        <v>1.8408121681041291E-5</v>
      </c>
      <c r="G543" s="15">
        <f t="shared" si="178"/>
        <v>561.21121800127639</v>
      </c>
      <c r="H543" s="11">
        <f t="shared" si="162"/>
        <v>9.6605990419499035E-2</v>
      </c>
      <c r="I543" s="12">
        <f t="shared" si="174"/>
        <v>3.7124469339041981E-5</v>
      </c>
      <c r="J543" s="7">
        <f t="shared" si="163"/>
        <v>1.5321488799804881</v>
      </c>
      <c r="K543" s="8">
        <f>ESI_mass_rate/ESI_Area/'Hydraulic Gradient'!J543</f>
        <v>2.1451034084156042</v>
      </c>
      <c r="L543" s="16">
        <f t="shared" si="175"/>
        <v>24884.060373284454</v>
      </c>
      <c r="M543" s="4">
        <f t="shared" si="164"/>
        <v>0</v>
      </c>
      <c r="N543" s="5">
        <f t="shared" si="165"/>
        <v>0.21481744009910519</v>
      </c>
      <c r="O543" s="6">
        <f t="shared" si="179"/>
        <v>1.5822218518027426E-5</v>
      </c>
      <c r="P543" s="15">
        <f t="shared" si="176"/>
        <v>554.83303187451293</v>
      </c>
      <c r="Q543" s="11">
        <f t="shared" si="166"/>
        <v>0</v>
      </c>
      <c r="R543" s="13">
        <f t="shared" si="180"/>
        <v>4.8846311015705443E-6</v>
      </c>
      <c r="S543" s="12">
        <f t="shared" si="167"/>
        <v>-6.4193793596174442E-2</v>
      </c>
      <c r="T543" s="9">
        <f t="shared" si="168"/>
        <v>1.532457960344809</v>
      </c>
      <c r="U543" s="9">
        <f>Aly_mass_rate/Aly_Area/'Hydraulic Gradient'!T543</f>
        <v>2.1446707640233043</v>
      </c>
      <c r="V543" s="5">
        <f t="shared" si="169"/>
        <v>-0.29880751659894317</v>
      </c>
      <c r="W543" s="10">
        <f t="shared" si="170"/>
        <v>2.1137952217028015</v>
      </c>
      <c r="X543" s="9"/>
    </row>
    <row r="544" spans="1:24" x14ac:dyDescent="0.3">
      <c r="A544" s="4">
        <f t="shared" si="171"/>
        <v>5410</v>
      </c>
      <c r="B544" s="5">
        <v>0</v>
      </c>
      <c r="C544" s="16">
        <f t="shared" si="172"/>
        <v>24883.832305129901</v>
      </c>
      <c r="D544" s="4">
        <f t="shared" si="161"/>
        <v>0</v>
      </c>
      <c r="E544" s="5">
        <f t="shared" si="173"/>
        <v>0.2148612575086967</v>
      </c>
      <c r="F544" s="6">
        <f t="shared" si="177"/>
        <v>1.8407752246664619E-5</v>
      </c>
      <c r="G544" s="15">
        <f t="shared" si="178"/>
        <v>561.28698743280438</v>
      </c>
      <c r="H544" s="11">
        <f t="shared" si="162"/>
        <v>9.660649489383856E-2</v>
      </c>
      <c r="I544" s="12">
        <f t="shared" si="174"/>
        <v>3.7123724284471649E-5</v>
      </c>
      <c r="J544" s="7">
        <f t="shared" si="163"/>
        <v>1.5321448796631438</v>
      </c>
      <c r="K544" s="8">
        <f>ESI_mass_rate/ESI_Area/'Hydraulic Gradient'!J544</f>
        <v>2.1451090091224851</v>
      </c>
      <c r="L544" s="16">
        <f t="shared" si="175"/>
        <v>24883.845539540162</v>
      </c>
      <c r="M544" s="4">
        <f t="shared" si="164"/>
        <v>0</v>
      </c>
      <c r="N544" s="5">
        <f t="shared" si="165"/>
        <v>0.21481792229333185</v>
      </c>
      <c r="O544" s="6">
        <f t="shared" si="179"/>
        <v>1.5821998061531407E-5</v>
      </c>
      <c r="P544" s="15">
        <f t="shared" si="176"/>
        <v>554.89721961992041</v>
      </c>
      <c r="Q544" s="11">
        <f t="shared" si="166"/>
        <v>0</v>
      </c>
      <c r="R544" s="13">
        <f t="shared" si="180"/>
        <v>4.8844737761246927E-6</v>
      </c>
      <c r="S544" s="12">
        <f t="shared" si="167"/>
        <v>-6.4192629881328345E-2</v>
      </c>
      <c r="T544" s="9">
        <f t="shared" si="168"/>
        <v>1.53245452054603</v>
      </c>
      <c r="U544" s="9">
        <f>Aly_mass_rate/Aly_Area/'Hydraulic Gradient'!T544</f>
        <v>2.1446755780231821</v>
      </c>
      <c r="V544" s="5">
        <f t="shared" si="169"/>
        <v>-0.29880142941603943</v>
      </c>
      <c r="W544" s="10">
        <f t="shared" si="170"/>
        <v>2.1138385943280724</v>
      </c>
      <c r="X544" s="9"/>
    </row>
    <row r="545" spans="1:24" x14ac:dyDescent="0.3">
      <c r="A545" s="4">
        <f t="shared" si="171"/>
        <v>5420</v>
      </c>
      <c r="B545" s="5">
        <v>0</v>
      </c>
      <c r="C545" s="16">
        <f t="shared" si="172"/>
        <v>24883.617424904023</v>
      </c>
      <c r="D545" s="4">
        <f t="shared" si="161"/>
        <v>0</v>
      </c>
      <c r="E545" s="5">
        <f t="shared" si="173"/>
        <v>0.2148618184956024</v>
      </c>
      <c r="F545" s="6">
        <f t="shared" si="177"/>
        <v>1.8407382841478976E-5</v>
      </c>
      <c r="G545" s="15">
        <f t="shared" si="178"/>
        <v>561.3627549742373</v>
      </c>
      <c r="H545" s="11">
        <f t="shared" si="162"/>
        <v>9.660699935937149E-2</v>
      </c>
      <c r="I545" s="12">
        <f t="shared" si="174"/>
        <v>3.7122979288772152E-5</v>
      </c>
      <c r="J545" s="7">
        <f t="shared" si="163"/>
        <v>1.5321408794469615</v>
      </c>
      <c r="K545" s="8">
        <f>ESI_mass_rate/ESI_Area/'Hydraulic Gradient'!J545</f>
        <v>2.1451146097169773</v>
      </c>
      <c r="L545" s="16">
        <f t="shared" si="175"/>
        <v>24883.630705313903</v>
      </c>
      <c r="M545" s="4">
        <f t="shared" si="164"/>
        <v>0</v>
      </c>
      <c r="N545" s="5">
        <f t="shared" si="165"/>
        <v>0.21481840448084003</v>
      </c>
      <c r="O545" s="6">
        <f t="shared" si="179"/>
        <v>1.58217776137927E-5</v>
      </c>
      <c r="P545" s="15">
        <f t="shared" si="176"/>
        <v>554.96140620183382</v>
      </c>
      <c r="Q545" s="11">
        <f t="shared" si="166"/>
        <v>0</v>
      </c>
      <c r="R545" s="13">
        <f t="shared" si="180"/>
        <v>4.8843164607484112E-6</v>
      </c>
      <c r="S545" s="12">
        <f t="shared" si="167"/>
        <v>-6.4191466229911717E-2</v>
      </c>
      <c r="T545" s="9">
        <f t="shared" si="168"/>
        <v>1.5324510808106169</v>
      </c>
      <c r="U545" s="9">
        <f>Aly_mass_rate/Aly_Area/'Hydraulic Gradient'!T545</f>
        <v>2.1446803919559909</v>
      </c>
      <c r="V545" s="5">
        <f t="shared" si="169"/>
        <v>-0.29879534256581647</v>
      </c>
      <c r="W545" s="10">
        <f t="shared" si="170"/>
        <v>2.1138819663613955</v>
      </c>
      <c r="X545" s="9"/>
    </row>
    <row r="546" spans="1:24" x14ac:dyDescent="0.3">
      <c r="A546" s="4">
        <f t="shared" si="171"/>
        <v>5430</v>
      </c>
      <c r="B546" s="5">
        <v>0</v>
      </c>
      <c r="C546" s="16">
        <f t="shared" si="172"/>
        <v>24883.40254411754</v>
      </c>
      <c r="D546" s="4">
        <f t="shared" si="161"/>
        <v>0</v>
      </c>
      <c r="E546" s="5">
        <f t="shared" si="173"/>
        <v>0.21486237947125073</v>
      </c>
      <c r="F546" s="6">
        <f t="shared" si="177"/>
        <v>1.8407013462565262E-5</v>
      </c>
      <c r="G546" s="15">
        <f t="shared" si="178"/>
        <v>561.43852062571989</v>
      </c>
      <c r="H546" s="11">
        <f t="shared" si="162"/>
        <v>9.6607503816098422E-2</v>
      </c>
      <c r="I546" s="12">
        <f t="shared" si="174"/>
        <v>3.712223434605641E-5</v>
      </c>
      <c r="J546" s="7">
        <f t="shared" si="163"/>
        <v>1.5321368793319332</v>
      </c>
      <c r="K546" s="8">
        <f>ESI_mass_rate/ESI_Area/'Hydraulic Gradient'!J546</f>
        <v>2.1451202101990909</v>
      </c>
      <c r="L546" s="16">
        <f t="shared" si="175"/>
        <v>24883.415870605681</v>
      </c>
      <c r="M546" s="4">
        <f t="shared" si="164"/>
        <v>0</v>
      </c>
      <c r="N546" s="5">
        <f t="shared" si="165"/>
        <v>0.21481888666163043</v>
      </c>
      <c r="O546" s="6">
        <f t="shared" si="179"/>
        <v>1.5821557183568601E-5</v>
      </c>
      <c r="P546" s="15">
        <f t="shared" si="176"/>
        <v>555.02559162031775</v>
      </c>
      <c r="Q546" s="11">
        <f t="shared" si="166"/>
        <v>0</v>
      </c>
      <c r="R546" s="13">
        <f t="shared" si="180"/>
        <v>4.8841591581443048E-6</v>
      </c>
      <c r="S546" s="12">
        <f t="shared" si="167"/>
        <v>-6.4190302643005695E-2</v>
      </c>
      <c r="T546" s="9">
        <f t="shared" si="168"/>
        <v>1.5324476411385661</v>
      </c>
      <c r="U546" s="9">
        <f>Aly_mass_rate/Aly_Area/'Hydraulic Gradient'!T546</f>
        <v>2.1446852058217334</v>
      </c>
      <c r="V546" s="5">
        <f t="shared" si="169"/>
        <v>-0.29878925604824419</v>
      </c>
      <c r="W546" s="10">
        <f t="shared" si="170"/>
        <v>2.113925337802804</v>
      </c>
      <c r="X546" s="9"/>
    </row>
    <row r="547" spans="1:24" x14ac:dyDescent="0.3">
      <c r="A547" s="4">
        <f t="shared" si="171"/>
        <v>5440</v>
      </c>
      <c r="B547" s="5">
        <v>0</v>
      </c>
      <c r="C547" s="16">
        <f t="shared" si="172"/>
        <v>24883.187662770459</v>
      </c>
      <c r="D547" s="4">
        <f t="shared" si="161"/>
        <v>0</v>
      </c>
      <c r="E547" s="5">
        <f t="shared" si="173"/>
        <v>0.21486294043564294</v>
      </c>
      <c r="F547" s="6">
        <f t="shared" si="177"/>
        <v>1.8406644117221226E-5</v>
      </c>
      <c r="G547" s="15">
        <f t="shared" si="178"/>
        <v>561.51428438738822</v>
      </c>
      <c r="H547" s="11">
        <f t="shared" si="162"/>
        <v>9.6608008264020231E-2</v>
      </c>
      <c r="I547" s="12">
        <f t="shared" si="174"/>
        <v>3.7121489471042141E-5</v>
      </c>
      <c r="J547" s="7">
        <f t="shared" si="163"/>
        <v>1.532132879318052</v>
      </c>
      <c r="K547" s="8">
        <f>ESI_mass_rate/ESI_Area/'Hydraulic Gradient'!J547</f>
        <v>2.1451258105688327</v>
      </c>
      <c r="L547" s="16">
        <f t="shared" si="175"/>
        <v>24883.201035415506</v>
      </c>
      <c r="M547" s="4">
        <f t="shared" si="164"/>
        <v>0</v>
      </c>
      <c r="N547" s="5">
        <f t="shared" si="165"/>
        <v>0.21481936883570321</v>
      </c>
      <c r="O547" s="6">
        <f t="shared" si="179"/>
        <v>1.582133676210182E-5</v>
      </c>
      <c r="P547" s="15">
        <f t="shared" si="176"/>
        <v>555.08977587543427</v>
      </c>
      <c r="Q547" s="11">
        <f t="shared" si="166"/>
        <v>0</v>
      </c>
      <c r="R547" s="13">
        <f t="shared" si="180"/>
        <v>4.8840018656080744E-6</v>
      </c>
      <c r="S547" s="12">
        <f t="shared" si="167"/>
        <v>-6.4189139118430355E-2</v>
      </c>
      <c r="T547" s="9">
        <f t="shared" si="168"/>
        <v>1.5324442015298745</v>
      </c>
      <c r="U547" s="9">
        <f>Aly_mass_rate/Aly_Area/'Hydraulic Gradient'!T547</f>
        <v>2.1446900196204135</v>
      </c>
      <c r="V547" s="5">
        <f t="shared" si="169"/>
        <v>-0.29878316986329218</v>
      </c>
      <c r="W547" s="10">
        <f t="shared" si="170"/>
        <v>2.1139687086523327</v>
      </c>
      <c r="X547" s="9"/>
    </row>
    <row r="548" spans="1:24" x14ac:dyDescent="0.3">
      <c r="A548" s="4">
        <f t="shared" si="171"/>
        <v>5450</v>
      </c>
      <c r="B548" s="5">
        <v>0</v>
      </c>
      <c r="C548" s="16">
        <f t="shared" si="172"/>
        <v>24882.972780862798</v>
      </c>
      <c r="D548" s="4">
        <f t="shared" si="161"/>
        <v>0</v>
      </c>
      <c r="E548" s="5">
        <f t="shared" si="173"/>
        <v>0.21486350138877947</v>
      </c>
      <c r="F548" s="6">
        <f t="shared" si="177"/>
        <v>1.8406274793770471E-5</v>
      </c>
      <c r="G548" s="15">
        <f t="shared" si="178"/>
        <v>561.59004625939167</v>
      </c>
      <c r="H548" s="11">
        <f t="shared" si="162"/>
        <v>9.6608512703137417E-2</v>
      </c>
      <c r="I548" s="12">
        <f t="shared" si="174"/>
        <v>3.7120744640180975E-5</v>
      </c>
      <c r="J548" s="7">
        <f t="shared" si="163"/>
        <v>1.5321288794053096</v>
      </c>
      <c r="K548" s="8">
        <f>ESI_mass_rate/ESI_Area/'Hydraulic Gradient'!J548</f>
        <v>2.1451314108262123</v>
      </c>
      <c r="L548" s="16">
        <f t="shared" si="175"/>
        <v>24882.986199743387</v>
      </c>
      <c r="M548" s="4">
        <f t="shared" si="164"/>
        <v>0</v>
      </c>
      <c r="N548" s="5">
        <f t="shared" si="165"/>
        <v>0.2148198510030587</v>
      </c>
      <c r="O548" s="6">
        <f t="shared" si="179"/>
        <v>1.5821116353770999E-5</v>
      </c>
      <c r="P548" s="15">
        <f t="shared" si="176"/>
        <v>555.15395896724704</v>
      </c>
      <c r="Q548" s="11">
        <f t="shared" si="166"/>
        <v>0</v>
      </c>
      <c r="R548" s="13">
        <f t="shared" si="180"/>
        <v>4.8838445844905766E-6</v>
      </c>
      <c r="S548" s="12">
        <f t="shared" si="167"/>
        <v>-6.4187975657266805E-2</v>
      </c>
      <c r="T548" s="9">
        <f t="shared" si="168"/>
        <v>1.5324407619845384</v>
      </c>
      <c r="U548" s="9">
        <f>Aly_mass_rate/Aly_Area/'Hydraulic Gradient'!T548</f>
        <v>2.1446948333520353</v>
      </c>
      <c r="V548" s="5">
        <f t="shared" si="169"/>
        <v>-0.29877708401093006</v>
      </c>
      <c r="W548" s="10">
        <f t="shared" si="170"/>
        <v>2.1140120789100134</v>
      </c>
      <c r="X548" s="9"/>
    </row>
    <row r="549" spans="1:24" x14ac:dyDescent="0.3">
      <c r="A549" s="4">
        <f t="shared" si="171"/>
        <v>5460</v>
      </c>
      <c r="B549" s="5">
        <v>0</v>
      </c>
      <c r="C549" s="16">
        <f t="shared" si="172"/>
        <v>24882.75789839456</v>
      </c>
      <c r="D549" s="4">
        <f t="shared" si="161"/>
        <v>0</v>
      </c>
      <c r="E549" s="5">
        <f t="shared" si="173"/>
        <v>0.21486406233066146</v>
      </c>
      <c r="F549" s="6">
        <f t="shared" si="177"/>
        <v>1.8405905502429844E-5</v>
      </c>
      <c r="G549" s="15">
        <f t="shared" si="178"/>
        <v>561.66580624186815</v>
      </c>
      <c r="H549" s="11">
        <f t="shared" si="162"/>
        <v>9.6609017133450797E-2</v>
      </c>
      <c r="I549" s="12">
        <f t="shared" si="174"/>
        <v>3.7119999874077741E-5</v>
      </c>
      <c r="J549" s="7">
        <f t="shared" si="163"/>
        <v>1.5321248795936988</v>
      </c>
      <c r="K549" s="8">
        <f>ESI_mass_rate/ESI_Area/'Hydraulic Gradient'!J549</f>
        <v>2.1451370109712382</v>
      </c>
      <c r="L549" s="16">
        <f t="shared" si="175"/>
        <v>24882.771363589327</v>
      </c>
      <c r="M549" s="4">
        <f t="shared" si="164"/>
        <v>0</v>
      </c>
      <c r="N549" s="5">
        <f t="shared" si="165"/>
        <v>0.21482033316369745</v>
      </c>
      <c r="O549" s="6">
        <f t="shared" si="179"/>
        <v>1.582089595857614E-5</v>
      </c>
      <c r="P549" s="15">
        <f t="shared" si="176"/>
        <v>555.21814089582028</v>
      </c>
      <c r="Q549" s="11">
        <f t="shared" si="166"/>
        <v>0</v>
      </c>
      <c r="R549" s="13">
        <f t="shared" si="180"/>
        <v>4.8836873147909381E-6</v>
      </c>
      <c r="S549" s="12">
        <f t="shared" si="167"/>
        <v>-6.4186812260596096E-2</v>
      </c>
      <c r="T549" s="9">
        <f t="shared" si="168"/>
        <v>1.5324373225025545</v>
      </c>
      <c r="U549" s="9">
        <f>Aly_mass_rate/Aly_Area/'Hydraulic Gradient'!T549</f>
        <v>2.1446996470166022</v>
      </c>
      <c r="V549" s="5">
        <f t="shared" si="169"/>
        <v>-0.2987709984911277</v>
      </c>
      <c r="W549" s="10">
        <f t="shared" si="170"/>
        <v>2.1140554485758805</v>
      </c>
      <c r="X549" s="9"/>
    </row>
    <row r="550" spans="1:24" x14ac:dyDescent="0.3">
      <c r="A550" s="4">
        <f t="shared" si="171"/>
        <v>5470</v>
      </c>
      <c r="B550" s="5">
        <v>0</v>
      </c>
      <c r="C550" s="16">
        <f t="shared" si="172"/>
        <v>24882.543015365765</v>
      </c>
      <c r="D550" s="4">
        <f t="shared" si="161"/>
        <v>0</v>
      </c>
      <c r="E550" s="5">
        <f t="shared" si="173"/>
        <v>0.21486462326128969</v>
      </c>
      <c r="F550" s="6">
        <f t="shared" si="177"/>
        <v>1.8405536238820696E-5</v>
      </c>
      <c r="G550" s="15">
        <f t="shared" si="178"/>
        <v>561.74156433496034</v>
      </c>
      <c r="H550" s="11">
        <f t="shared" si="162"/>
        <v>9.6609521554961053E-2</v>
      </c>
      <c r="I550" s="12">
        <f t="shared" si="174"/>
        <v>3.7119255163901809E-5</v>
      </c>
      <c r="J550" s="7">
        <f t="shared" si="163"/>
        <v>1.532120879883212</v>
      </c>
      <c r="K550" s="8">
        <f>ESI_mass_rate/ESI_Area/'Hydraulic Gradient'!J550</f>
        <v>2.1451426110039193</v>
      </c>
      <c r="L550" s="16">
        <f t="shared" si="175"/>
        <v>24882.556526953333</v>
      </c>
      <c r="M550" s="4">
        <f t="shared" si="164"/>
        <v>0</v>
      </c>
      <c r="N550" s="5">
        <f t="shared" si="165"/>
        <v>0.21482081531761971</v>
      </c>
      <c r="O550" s="6">
        <f t="shared" si="179"/>
        <v>1.5820675575057696E-5</v>
      </c>
      <c r="P550" s="15">
        <f t="shared" si="176"/>
        <v>555.28232166121757</v>
      </c>
      <c r="Q550" s="11">
        <f t="shared" si="166"/>
        <v>0</v>
      </c>
      <c r="R550" s="13">
        <f t="shared" si="180"/>
        <v>4.8835300560577589E-6</v>
      </c>
      <c r="S550" s="12">
        <f t="shared" si="167"/>
        <v>-6.4185648927325381E-2</v>
      </c>
      <c r="T550" s="9">
        <f t="shared" si="168"/>
        <v>1.5324338830839193</v>
      </c>
      <c r="U550" s="9">
        <f>Aly_mass_rate/Aly_Area/'Hydraulic Gradient'!T550</f>
        <v>2.1447044606141183</v>
      </c>
      <c r="V550" s="5">
        <f t="shared" si="169"/>
        <v>-0.29876491330385485</v>
      </c>
      <c r="W550" s="10">
        <f t="shared" si="170"/>
        <v>2.1140988176499671</v>
      </c>
      <c r="X550" s="9"/>
    </row>
    <row r="551" spans="1:24" x14ac:dyDescent="0.3">
      <c r="A551" s="4">
        <f t="shared" si="171"/>
        <v>5480</v>
      </c>
      <c r="B551" s="5">
        <v>0</v>
      </c>
      <c r="C551" s="16">
        <f t="shared" si="172"/>
        <v>24882.328131776416</v>
      </c>
      <c r="D551" s="4">
        <f t="shared" si="161"/>
        <v>0</v>
      </c>
      <c r="E551" s="5">
        <f t="shared" si="173"/>
        <v>0.21486518418066503</v>
      </c>
      <c r="F551" s="6">
        <f t="shared" si="177"/>
        <v>1.8405167004402577E-5</v>
      </c>
      <c r="G551" s="15">
        <f t="shared" si="178"/>
        <v>561.81732053880944</v>
      </c>
      <c r="H551" s="11">
        <f t="shared" si="162"/>
        <v>9.6610025967668878E-2</v>
      </c>
      <c r="I551" s="12">
        <f t="shared" si="174"/>
        <v>3.71185105125967E-5</v>
      </c>
      <c r="J551" s="7">
        <f t="shared" si="163"/>
        <v>1.5321168802738414</v>
      </c>
      <c r="K551" s="8">
        <f>ESI_mass_rate/ESI_Area/'Hydraulic Gradient'!J551</f>
        <v>2.1451482109242641</v>
      </c>
      <c r="L551" s="16">
        <f t="shared" si="175"/>
        <v>24882.341689835412</v>
      </c>
      <c r="M551" s="4">
        <f t="shared" si="164"/>
        <v>0</v>
      </c>
      <c r="N551" s="5">
        <f t="shared" si="165"/>
        <v>0.21482129746482601</v>
      </c>
      <c r="O551" s="6">
        <f t="shared" si="179"/>
        <v>1.5820455204675214E-5</v>
      </c>
      <c r="P551" s="15">
        <f t="shared" si="176"/>
        <v>555.3465012635022</v>
      </c>
      <c r="Q551" s="11">
        <f t="shared" si="166"/>
        <v>0</v>
      </c>
      <c r="R551" s="13">
        <f t="shared" si="180"/>
        <v>4.8833728087407195E-6</v>
      </c>
      <c r="S551" s="12">
        <f t="shared" si="167"/>
        <v>-6.4184485657448762E-2</v>
      </c>
      <c r="T551" s="9">
        <f t="shared" si="168"/>
        <v>1.5324304437286294</v>
      </c>
      <c r="U551" s="9">
        <f>Aly_mass_rate/Aly_Area/'Hydraulic Gradient'!T551</f>
        <v>2.1447092741445868</v>
      </c>
      <c r="V551" s="5">
        <f t="shared" si="169"/>
        <v>-0.29875882844908114</v>
      </c>
      <c r="W551" s="10">
        <f t="shared" si="170"/>
        <v>2.114142186132308</v>
      </c>
      <c r="X551" s="9"/>
    </row>
    <row r="552" spans="1:24" x14ac:dyDescent="0.3">
      <c r="A552" s="4">
        <f t="shared" si="171"/>
        <v>5490</v>
      </c>
      <c r="B552" s="5">
        <v>0</v>
      </c>
      <c r="C552" s="16">
        <f t="shared" si="172"/>
        <v>24882.11324762653</v>
      </c>
      <c r="D552" s="4">
        <f t="shared" si="161"/>
        <v>0</v>
      </c>
      <c r="E552" s="5">
        <f t="shared" si="173"/>
        <v>0.21486574508878839</v>
      </c>
      <c r="F552" s="6">
        <f t="shared" si="177"/>
        <v>1.840479779771594E-5</v>
      </c>
      <c r="G552" s="15">
        <f t="shared" si="178"/>
        <v>561.89307485355801</v>
      </c>
      <c r="H552" s="11">
        <f t="shared" si="162"/>
        <v>9.6610530371574993E-2</v>
      </c>
      <c r="I552" s="12">
        <f t="shared" si="174"/>
        <v>3.7117765917218893E-5</v>
      </c>
      <c r="J552" s="7">
        <f t="shared" si="163"/>
        <v>1.5321128807655795</v>
      </c>
      <c r="K552" s="8">
        <f>ESI_mass_rate/ESI_Area/'Hydraulic Gradient'!J552</f>
        <v>2.145153810732281</v>
      </c>
      <c r="L552" s="16">
        <f t="shared" si="175"/>
        <v>24882.126852235571</v>
      </c>
      <c r="M552" s="4">
        <f t="shared" si="164"/>
        <v>0</v>
      </c>
      <c r="N552" s="5">
        <f t="shared" si="165"/>
        <v>0.21482177960531648</v>
      </c>
      <c r="O552" s="6">
        <f t="shared" si="179"/>
        <v>1.5820234844509593E-5</v>
      </c>
      <c r="P552" s="15">
        <f t="shared" si="176"/>
        <v>555.41067970273764</v>
      </c>
      <c r="Q552" s="11">
        <f t="shared" si="166"/>
        <v>0</v>
      </c>
      <c r="R552" s="13">
        <f t="shared" si="180"/>
        <v>4.8832155719379119E-6</v>
      </c>
      <c r="S552" s="12">
        <f t="shared" si="167"/>
        <v>-6.4183322450960284E-2</v>
      </c>
      <c r="T552" s="9">
        <f t="shared" si="168"/>
        <v>1.532427004436681</v>
      </c>
      <c r="U552" s="9">
        <f>Aly_mass_rate/Aly_Area/'Hydraulic Gradient'!T552</f>
        <v>2.1447140876080124</v>
      </c>
      <c r="V552" s="5">
        <f t="shared" si="169"/>
        <v>-0.29875274392677609</v>
      </c>
      <c r="W552" s="10">
        <f t="shared" si="170"/>
        <v>2.114185554022936</v>
      </c>
      <c r="X552" s="9"/>
    </row>
    <row r="553" spans="1:24" x14ac:dyDescent="0.3">
      <c r="A553" s="4">
        <f t="shared" si="171"/>
        <v>5500</v>
      </c>
      <c r="B553" s="5">
        <v>0</v>
      </c>
      <c r="C553" s="16">
        <f t="shared" si="172"/>
        <v>24881.898362916116</v>
      </c>
      <c r="D553" s="4">
        <f t="shared" si="161"/>
        <v>0</v>
      </c>
      <c r="E553" s="5">
        <f t="shared" si="173"/>
        <v>0.21486630598566056</v>
      </c>
      <c r="F553" s="6">
        <f t="shared" si="177"/>
        <v>1.8404428618760779E-5</v>
      </c>
      <c r="G553" s="15">
        <f t="shared" si="178"/>
        <v>561.96882727934883</v>
      </c>
      <c r="H553" s="11">
        <f t="shared" si="162"/>
        <v>9.6611034766680037E-2</v>
      </c>
      <c r="I553" s="12">
        <f t="shared" si="174"/>
        <v>3.7117021377768361E-5</v>
      </c>
      <c r="J553" s="7">
        <f t="shared" si="163"/>
        <v>1.5321088813584187</v>
      </c>
      <c r="K553" s="8">
        <f>ESI_mass_rate/ESI_Area/'Hydraulic Gradient'!J553</f>
        <v>2.1451594104279788</v>
      </c>
      <c r="L553" s="16">
        <f t="shared" si="175"/>
        <v>24881.912014153819</v>
      </c>
      <c r="M553" s="4">
        <f t="shared" si="164"/>
        <v>0</v>
      </c>
      <c r="N553" s="5">
        <f t="shared" si="165"/>
        <v>0.21482226173909177</v>
      </c>
      <c r="O553" s="6">
        <f t="shared" si="179"/>
        <v>1.5820014500399038E-5</v>
      </c>
      <c r="P553" s="15">
        <f t="shared" si="176"/>
        <v>555.47485697898719</v>
      </c>
      <c r="Q553" s="11">
        <f t="shared" si="166"/>
        <v>0</v>
      </c>
      <c r="R553" s="13">
        <f t="shared" si="180"/>
        <v>4.8830583474505534E-6</v>
      </c>
      <c r="S553" s="12">
        <f t="shared" si="167"/>
        <v>-6.4182159307854134E-2</v>
      </c>
      <c r="T553" s="9">
        <f t="shared" si="168"/>
        <v>1.5324235652080709</v>
      </c>
      <c r="U553" s="9">
        <f>Aly_mass_rate/Aly_Area/'Hydraulic Gradient'!T553</f>
        <v>2.1447189010043983</v>
      </c>
      <c r="V553" s="5">
        <f t="shared" si="169"/>
        <v>-0.29874665973690978</v>
      </c>
      <c r="W553" s="10">
        <f t="shared" si="170"/>
        <v>2.1142289213218848</v>
      </c>
      <c r="X553" s="9"/>
    </row>
    <row r="554" spans="1:24" x14ac:dyDescent="0.3">
      <c r="A554" s="4">
        <f t="shared" si="171"/>
        <v>5510</v>
      </c>
      <c r="B554" s="5">
        <v>0</v>
      </c>
      <c r="C554" s="16">
        <f t="shared" si="172"/>
        <v>24881.683477645187</v>
      </c>
      <c r="D554" s="4">
        <f t="shared" si="161"/>
        <v>0</v>
      </c>
      <c r="E554" s="5">
        <f t="shared" si="173"/>
        <v>0.21486686687128254</v>
      </c>
      <c r="F554" s="6">
        <f t="shared" si="177"/>
        <v>1.8404059468996647E-5</v>
      </c>
      <c r="G554" s="15">
        <f t="shared" si="178"/>
        <v>562.04457781632289</v>
      </c>
      <c r="H554" s="11">
        <f t="shared" si="162"/>
        <v>9.6611539152984816E-2</v>
      </c>
      <c r="I554" s="12">
        <f t="shared" si="174"/>
        <v>3.7116276897188685E-5</v>
      </c>
      <c r="J554" s="7">
        <f t="shared" si="163"/>
        <v>1.5321048820523515</v>
      </c>
      <c r="K554" s="8">
        <f>ESI_mass_rate/ESI_Area/'Hydraulic Gradient'!J554</f>
        <v>2.1451650100113659</v>
      </c>
      <c r="L554" s="16">
        <f t="shared" si="175"/>
        <v>24881.697175590158</v>
      </c>
      <c r="M554" s="4">
        <f t="shared" si="164"/>
        <v>0</v>
      </c>
      <c r="N554" s="5">
        <f t="shared" si="165"/>
        <v>0.21482274386615205</v>
      </c>
      <c r="O554" s="6">
        <f t="shared" si="179"/>
        <v>1.5819794166505343E-5</v>
      </c>
      <c r="P554" s="15">
        <f t="shared" si="176"/>
        <v>555.53903309231521</v>
      </c>
      <c r="Q554" s="11">
        <f t="shared" si="166"/>
        <v>0</v>
      </c>
      <c r="R554" s="13">
        <f t="shared" si="180"/>
        <v>4.8829011334757217E-6</v>
      </c>
      <c r="S554" s="12">
        <f t="shared" si="167"/>
        <v>-6.4180996229211223E-2</v>
      </c>
      <c r="T554" s="9">
        <f t="shared" si="168"/>
        <v>1.5324201260427956</v>
      </c>
      <c r="U554" s="9">
        <f>Aly_mass_rate/Aly_Area/'Hydraulic Gradient'!T554</f>
        <v>2.1447237143337485</v>
      </c>
      <c r="V554" s="5">
        <f t="shared" si="169"/>
        <v>-0.29874057587945185</v>
      </c>
      <c r="W554" s="10">
        <f t="shared" si="170"/>
        <v>2.1142722880291878</v>
      </c>
      <c r="X554" s="9"/>
    </row>
    <row r="555" spans="1:24" x14ac:dyDescent="0.3">
      <c r="A555" s="4">
        <f t="shared" si="171"/>
        <v>5520</v>
      </c>
      <c r="B555" s="5">
        <v>0</v>
      </c>
      <c r="C555" s="16">
        <f t="shared" si="172"/>
        <v>24881.468591813751</v>
      </c>
      <c r="D555" s="4">
        <f t="shared" si="161"/>
        <v>0</v>
      </c>
      <c r="E555" s="5">
        <f t="shared" si="173"/>
        <v>0.21486742774565498</v>
      </c>
      <c r="F555" s="6">
        <f t="shared" si="177"/>
        <v>1.8403690346963995E-5</v>
      </c>
      <c r="G555" s="15">
        <f t="shared" si="178"/>
        <v>562.12032646462308</v>
      </c>
      <c r="H555" s="11">
        <f t="shared" si="162"/>
        <v>9.6612043530489883E-2</v>
      </c>
      <c r="I555" s="12">
        <f t="shared" si="174"/>
        <v>3.7115532472536291E-5</v>
      </c>
      <c r="J555" s="7">
        <f t="shared" si="163"/>
        <v>1.5321008828473701</v>
      </c>
      <c r="K555" s="8">
        <f>ESI_mass_rate/ESI_Area/'Hydraulic Gradient'!J555</f>
        <v>2.1451706094824519</v>
      </c>
      <c r="L555" s="16">
        <f t="shared" si="175"/>
        <v>24881.482336544599</v>
      </c>
      <c r="M555" s="4">
        <f t="shared" si="164"/>
        <v>0</v>
      </c>
      <c r="N555" s="5">
        <f t="shared" si="165"/>
        <v>0.21482322598649783</v>
      </c>
      <c r="O555" s="6">
        <f t="shared" si="179"/>
        <v>1.5819573845747612E-5</v>
      </c>
      <c r="P555" s="15">
        <f t="shared" si="176"/>
        <v>555.6032080427841</v>
      </c>
      <c r="Q555" s="11">
        <f t="shared" si="166"/>
        <v>0</v>
      </c>
      <c r="R555" s="13">
        <f t="shared" si="180"/>
        <v>4.8827439309135824E-6</v>
      </c>
      <c r="S555" s="12">
        <f t="shared" si="167"/>
        <v>-6.4179833212851978E-2</v>
      </c>
      <c r="T555" s="9">
        <f t="shared" si="168"/>
        <v>1.5324166869408518</v>
      </c>
      <c r="U555" s="9">
        <f>Aly_mass_rate/Aly_Area/'Hydraulic Gradient'!T555</f>
        <v>2.1447285275960666</v>
      </c>
      <c r="V555" s="5">
        <f t="shared" si="169"/>
        <v>-0.29873449235437188</v>
      </c>
      <c r="W555" s="10">
        <f t="shared" si="170"/>
        <v>2.1143156541448787</v>
      </c>
      <c r="X555" s="9"/>
    </row>
    <row r="556" spans="1:24" x14ac:dyDescent="0.3">
      <c r="A556" s="4">
        <f t="shared" si="171"/>
        <v>5530</v>
      </c>
      <c r="B556" s="5">
        <v>0</v>
      </c>
      <c r="C556" s="16">
        <f t="shared" si="172"/>
        <v>24881.253705421823</v>
      </c>
      <c r="D556" s="4">
        <f t="shared" si="161"/>
        <v>0</v>
      </c>
      <c r="E556" s="5">
        <f t="shared" si="173"/>
        <v>0.21486798860877895</v>
      </c>
      <c r="F556" s="6">
        <f t="shared" si="177"/>
        <v>1.840332125558192E-5</v>
      </c>
      <c r="G556" s="15">
        <f t="shared" si="178"/>
        <v>562.19607322438844</v>
      </c>
      <c r="H556" s="11">
        <f t="shared" si="162"/>
        <v>9.66125478991961E-2</v>
      </c>
      <c r="I556" s="12">
        <f t="shared" si="174"/>
        <v>3.7114788109698281E-5</v>
      </c>
      <c r="J556" s="7">
        <f t="shared" si="163"/>
        <v>1.5320968837434672</v>
      </c>
      <c r="K556" s="8">
        <f>ESI_mass_rate/ESI_Area/'Hydraulic Gradient'!J556</f>
        <v>2.1451762088412445</v>
      </c>
      <c r="L556" s="16">
        <f t="shared" si="175"/>
        <v>24881.267497017143</v>
      </c>
      <c r="M556" s="4">
        <f t="shared" si="164"/>
        <v>0</v>
      </c>
      <c r="N556" s="5">
        <f t="shared" si="165"/>
        <v>0.21482370810012935</v>
      </c>
      <c r="O556" s="6">
        <f t="shared" si="179"/>
        <v>1.5819353536666294E-5</v>
      </c>
      <c r="P556" s="15">
        <f t="shared" si="176"/>
        <v>555.66738183045936</v>
      </c>
      <c r="Q556" s="11">
        <f t="shared" si="166"/>
        <v>0</v>
      </c>
      <c r="R556" s="13">
        <f t="shared" si="180"/>
        <v>4.8825867393127795E-6</v>
      </c>
      <c r="S556" s="12">
        <f t="shared" si="167"/>
        <v>-6.4178670262030946E-2</v>
      </c>
      <c r="T556" s="9">
        <f t="shared" si="168"/>
        <v>1.5324132479022354</v>
      </c>
      <c r="U556" s="9">
        <f>Aly_mass_rate/Aly_Area/'Hydraulic Gradient'!T556</f>
        <v>2.1447333407913574</v>
      </c>
      <c r="V556" s="5">
        <f t="shared" si="169"/>
        <v>-0.29872840916163984</v>
      </c>
      <c r="W556" s="10">
        <f t="shared" si="170"/>
        <v>2.1143590196689912</v>
      </c>
      <c r="X556" s="9"/>
    </row>
    <row r="557" spans="1:24" x14ac:dyDescent="0.3">
      <c r="A557" s="4">
        <f t="shared" si="171"/>
        <v>5540</v>
      </c>
      <c r="B557" s="5">
        <v>0</v>
      </c>
      <c r="C557" s="16">
        <f t="shared" si="172"/>
        <v>24881.038818469409</v>
      </c>
      <c r="D557" s="4">
        <f t="shared" si="161"/>
        <v>0</v>
      </c>
      <c r="E557" s="5">
        <f t="shared" si="173"/>
        <v>0.21486854946065523</v>
      </c>
      <c r="F557" s="6">
        <f t="shared" si="177"/>
        <v>1.8402952190471779E-5</v>
      </c>
      <c r="G557" s="15">
        <f t="shared" si="178"/>
        <v>562.27181809576336</v>
      </c>
      <c r="H557" s="11">
        <f t="shared" si="162"/>
        <v>9.6613052259104062E-2</v>
      </c>
      <c r="I557" s="12">
        <f t="shared" si="174"/>
        <v>3.7114043799844018E-5</v>
      </c>
      <c r="J557" s="7">
        <f t="shared" si="163"/>
        <v>1.532092884740635</v>
      </c>
      <c r="K557" s="8">
        <f>ESI_mass_rate/ESI_Area/'Hydraulic Gradient'!J557</f>
        <v>2.1451818080877523</v>
      </c>
      <c r="L557" s="16">
        <f t="shared" si="175"/>
        <v>24881.052657007804</v>
      </c>
      <c r="M557" s="4">
        <f t="shared" si="164"/>
        <v>0</v>
      </c>
      <c r="N557" s="5">
        <f t="shared" si="165"/>
        <v>0.21482419020704735</v>
      </c>
      <c r="O557" s="6">
        <f t="shared" si="179"/>
        <v>1.5819133243640038E-5</v>
      </c>
      <c r="P557" s="15">
        <f t="shared" si="176"/>
        <v>555.73155445540215</v>
      </c>
      <c r="Q557" s="11">
        <f t="shared" si="166"/>
        <v>0</v>
      </c>
      <c r="R557" s="13">
        <f t="shared" si="180"/>
        <v>4.8824295600239021E-6</v>
      </c>
      <c r="S557" s="12">
        <f t="shared" si="167"/>
        <v>-6.4177507372395068E-2</v>
      </c>
      <c r="T557" s="9">
        <f t="shared" si="168"/>
        <v>1.5324098089269436</v>
      </c>
      <c r="U557" s="9">
        <f>Aly_mass_rate/Aly_Area/'Hydraulic Gradient'!T557</f>
        <v>2.1447381539196231</v>
      </c>
      <c r="V557" s="5">
        <f t="shared" si="169"/>
        <v>-0.2987223263012253</v>
      </c>
      <c r="W557" s="10">
        <f t="shared" si="170"/>
        <v>2.1144023846015596</v>
      </c>
      <c r="X557" s="9"/>
    </row>
    <row r="558" spans="1:24" x14ac:dyDescent="0.3">
      <c r="A558" s="4">
        <f t="shared" si="171"/>
        <v>5550</v>
      </c>
      <c r="B558" s="5">
        <v>0</v>
      </c>
      <c r="C558" s="16">
        <f t="shared" si="172"/>
        <v>24880.823930956522</v>
      </c>
      <c r="D558" s="4">
        <f t="shared" si="161"/>
        <v>0</v>
      </c>
      <c r="E558" s="5">
        <f t="shared" si="173"/>
        <v>0.21486911030128472</v>
      </c>
      <c r="F558" s="6">
        <f t="shared" si="177"/>
        <v>1.8402583153093113E-5</v>
      </c>
      <c r="G558" s="15">
        <f t="shared" si="178"/>
        <v>562.34756107889041</v>
      </c>
      <c r="H558" s="11">
        <f t="shared" si="162"/>
        <v>9.6613556610214466E-2</v>
      </c>
      <c r="I558" s="12">
        <f t="shared" si="174"/>
        <v>3.7113299545917037E-5</v>
      </c>
      <c r="J558" s="7">
        <f t="shared" si="163"/>
        <v>1.5320888858388657</v>
      </c>
      <c r="K558" s="8">
        <f>ESI_mass_rate/ESI_Area/'Hydraulic Gradient'!J558</f>
        <v>2.1451874072219845</v>
      </c>
      <c r="L558" s="16">
        <f t="shared" si="175"/>
        <v>24880.837816516581</v>
      </c>
      <c r="M558" s="4">
        <f t="shared" si="164"/>
        <v>0</v>
      </c>
      <c r="N558" s="5">
        <f t="shared" si="165"/>
        <v>0.21482467230725172</v>
      </c>
      <c r="O558" s="6">
        <f t="shared" si="179"/>
        <v>1.5818912957911547E-5</v>
      </c>
      <c r="P558" s="15">
        <f t="shared" si="176"/>
        <v>555.79572591767806</v>
      </c>
      <c r="Q558" s="11">
        <f t="shared" si="166"/>
        <v>0</v>
      </c>
      <c r="R558" s="13">
        <f t="shared" si="180"/>
        <v>4.8822723903432167E-6</v>
      </c>
      <c r="S558" s="12">
        <f t="shared" si="167"/>
        <v>-6.4176344548285483E-2</v>
      </c>
      <c r="T558" s="9">
        <f t="shared" si="168"/>
        <v>1.5324063700149728</v>
      </c>
      <c r="U558" s="9">
        <f>Aly_mass_rate/Aly_Area/'Hydraulic Gradient'!T558</f>
        <v>2.1447429669808686</v>
      </c>
      <c r="V558" s="5">
        <f t="shared" si="169"/>
        <v>-0.29871624377309797</v>
      </c>
      <c r="W558" s="10">
        <f t="shared" si="170"/>
        <v>2.1144457489426167</v>
      </c>
      <c r="X558" s="9"/>
    </row>
    <row r="559" spans="1:24" x14ac:dyDescent="0.3">
      <c r="A559" s="4">
        <f t="shared" si="171"/>
        <v>5560</v>
      </c>
      <c r="B559" s="5">
        <v>0</v>
      </c>
      <c r="C559" s="16">
        <f t="shared" si="172"/>
        <v>24880.609042883178</v>
      </c>
      <c r="D559" s="4">
        <f t="shared" si="161"/>
        <v>0</v>
      </c>
      <c r="E559" s="5">
        <f t="shared" si="173"/>
        <v>0.21486967113066818</v>
      </c>
      <c r="F559" s="6">
        <f t="shared" si="177"/>
        <v>1.8402214146365026E-5</v>
      </c>
      <c r="G559" s="15">
        <f t="shared" si="178"/>
        <v>562.42330217390884</v>
      </c>
      <c r="H559" s="11">
        <f t="shared" si="162"/>
        <v>9.6614060952528058E-2</v>
      </c>
      <c r="I559" s="12">
        <f t="shared" si="174"/>
        <v>3.7112555353804447E-5</v>
      </c>
      <c r="J559" s="7">
        <f t="shared" si="163"/>
        <v>1.5320848870381523</v>
      </c>
      <c r="K559" s="8">
        <f>ESI_mass_rate/ESI_Area/'Hydraulic Gradient'!J559</f>
        <v>2.1451930062439497</v>
      </c>
      <c r="L559" s="16">
        <f t="shared" si="175"/>
        <v>24880.622975543487</v>
      </c>
      <c r="M559" s="4">
        <f t="shared" si="164"/>
        <v>0</v>
      </c>
      <c r="N559" s="5">
        <f t="shared" si="165"/>
        <v>0.21482515440074321</v>
      </c>
      <c r="O559" s="6">
        <f t="shared" si="179"/>
        <v>1.5818692688238112E-5</v>
      </c>
      <c r="P559" s="15">
        <f t="shared" si="176"/>
        <v>555.85989621734927</v>
      </c>
      <c r="Q559" s="11">
        <f t="shared" si="166"/>
        <v>0</v>
      </c>
      <c r="R559" s="13">
        <f t="shared" si="180"/>
        <v>4.8821152329727144E-6</v>
      </c>
      <c r="S559" s="12">
        <f t="shared" si="167"/>
        <v>-6.4175181786436067E-2</v>
      </c>
      <c r="T559" s="9">
        <f t="shared" si="168"/>
        <v>1.5324029311663194</v>
      </c>
      <c r="U559" s="9">
        <f>Aly_mass_rate/Aly_Area/'Hydraulic Gradient'!T559</f>
        <v>2.1447477799750976</v>
      </c>
      <c r="V559" s="5">
        <f t="shared" si="169"/>
        <v>-0.29871016157722763</v>
      </c>
      <c r="W559" s="10">
        <f t="shared" si="170"/>
        <v>2.1144891126921963</v>
      </c>
      <c r="X559" s="9"/>
    </row>
    <row r="560" spans="1:24" x14ac:dyDescent="0.3">
      <c r="A560" s="4">
        <f t="shared" si="171"/>
        <v>5570</v>
      </c>
      <c r="B560" s="5">
        <v>0</v>
      </c>
      <c r="C560" s="16">
        <f t="shared" si="172"/>
        <v>24880.394154249381</v>
      </c>
      <c r="D560" s="4">
        <f t="shared" si="161"/>
        <v>0</v>
      </c>
      <c r="E560" s="5">
        <f t="shared" si="173"/>
        <v>0.21487023194880664</v>
      </c>
      <c r="F560" s="6">
        <f t="shared" si="177"/>
        <v>1.8401845167368418E-5</v>
      </c>
      <c r="G560" s="15">
        <f t="shared" si="178"/>
        <v>562.49904138096099</v>
      </c>
      <c r="H560" s="11">
        <f t="shared" si="162"/>
        <v>9.661456528604552E-2</v>
      </c>
      <c r="I560" s="12">
        <f t="shared" si="174"/>
        <v>3.7111811217619159E-5</v>
      </c>
      <c r="J560" s="7">
        <f t="shared" si="163"/>
        <v>1.5320808883384869</v>
      </c>
      <c r="K560" s="8">
        <f>ESI_mass_rate/ESI_Area/'Hydraulic Gradient'!J560</f>
        <v>2.1451986051536558</v>
      </c>
      <c r="L560" s="16">
        <f t="shared" si="175"/>
        <v>24880.408134088524</v>
      </c>
      <c r="M560" s="4">
        <f t="shared" si="164"/>
        <v>0</v>
      </c>
      <c r="N560" s="5">
        <f t="shared" si="165"/>
        <v>0.21482563648752201</v>
      </c>
      <c r="O560" s="6">
        <f t="shared" si="179"/>
        <v>1.58184724302411E-5</v>
      </c>
      <c r="P560" s="15">
        <f t="shared" si="176"/>
        <v>555.92406535448026</v>
      </c>
      <c r="Q560" s="11">
        <f t="shared" si="166"/>
        <v>0</v>
      </c>
      <c r="R560" s="13">
        <f t="shared" si="180"/>
        <v>4.8819580865601232E-6</v>
      </c>
      <c r="S560" s="12">
        <f t="shared" si="167"/>
        <v>-6.4174019089014392E-2</v>
      </c>
      <c r="T560" s="9">
        <f t="shared" si="168"/>
        <v>1.5323994923809801</v>
      </c>
      <c r="U560" s="9">
        <f>Aly_mass_rate/Aly_Area/'Hydraulic Gradient'!T560</f>
        <v>2.1447525929023135</v>
      </c>
      <c r="V560" s="5">
        <f t="shared" si="169"/>
        <v>-0.29870407971358409</v>
      </c>
      <c r="W560" s="10">
        <f t="shared" si="170"/>
        <v>2.1145324758503317</v>
      </c>
      <c r="X560" s="9"/>
    </row>
    <row r="561" spans="1:24" x14ac:dyDescent="0.3">
      <c r="A561" s="4">
        <f t="shared" si="171"/>
        <v>5580</v>
      </c>
      <c r="B561" s="5">
        <v>0</v>
      </c>
      <c r="C561" s="16">
        <f t="shared" si="172"/>
        <v>24880.179265055151</v>
      </c>
      <c r="D561" s="4">
        <f t="shared" si="161"/>
        <v>0</v>
      </c>
      <c r="E561" s="5">
        <f t="shared" si="173"/>
        <v>0.21487079275570078</v>
      </c>
      <c r="F561" s="6">
        <f t="shared" si="177"/>
        <v>1.8401476214643744E-5</v>
      </c>
      <c r="G561" s="15">
        <f t="shared" si="178"/>
        <v>562.57477870019125</v>
      </c>
      <c r="H561" s="11">
        <f t="shared" si="162"/>
        <v>9.6615069610767504E-2</v>
      </c>
      <c r="I561" s="12">
        <f t="shared" si="174"/>
        <v>3.7111067134417604E-5</v>
      </c>
      <c r="J561" s="7">
        <f t="shared" si="163"/>
        <v>1.5320768897398618</v>
      </c>
      <c r="K561" s="8">
        <f>ESI_mass_rate/ESI_Area/'Hydraulic Gradient'!J561</f>
        <v>2.1452042039511121</v>
      </c>
      <c r="L561" s="16">
        <f t="shared" si="175"/>
        <v>24880.193292151704</v>
      </c>
      <c r="M561" s="4">
        <f t="shared" si="164"/>
        <v>0</v>
      </c>
      <c r="N561" s="5">
        <f t="shared" si="165"/>
        <v>0.21482611856758857</v>
      </c>
      <c r="O561" s="6">
        <f t="shared" si="179"/>
        <v>1.5818252183920495E-5</v>
      </c>
      <c r="P561" s="15">
        <f t="shared" si="176"/>
        <v>555.98823332913321</v>
      </c>
      <c r="Q561" s="11">
        <f t="shared" si="166"/>
        <v>0</v>
      </c>
      <c r="R561" s="13">
        <f t="shared" si="180"/>
        <v>4.881800951104596E-6</v>
      </c>
      <c r="S561" s="12">
        <f t="shared" si="167"/>
        <v>-6.4172856453841187E-2</v>
      </c>
      <c r="T561" s="9">
        <f t="shared" si="168"/>
        <v>1.5323960536589514</v>
      </c>
      <c r="U561" s="9">
        <f>Aly_mass_rate/Aly_Area/'Hydraulic Gradient'!T561</f>
        <v>2.1447574057625198</v>
      </c>
      <c r="V561" s="5">
        <f t="shared" si="169"/>
        <v>-0.29869799818213716</v>
      </c>
      <c r="W561" s="10">
        <f t="shared" si="170"/>
        <v>2.1145758384170574</v>
      </c>
      <c r="X561" s="9"/>
    </row>
    <row r="562" spans="1:24" x14ac:dyDescent="0.3">
      <c r="A562" s="4">
        <f t="shared" si="171"/>
        <v>5590</v>
      </c>
      <c r="B562" s="5">
        <v>0</v>
      </c>
      <c r="C562" s="16">
        <f t="shared" si="172"/>
        <v>24879.964375300493</v>
      </c>
      <c r="D562" s="4">
        <f t="shared" si="161"/>
        <v>0</v>
      </c>
      <c r="E562" s="5">
        <f t="shared" si="173"/>
        <v>0.21487135355135167</v>
      </c>
      <c r="F562" s="6">
        <f t="shared" si="177"/>
        <v>1.8401107292569644E-5</v>
      </c>
      <c r="G562" s="15">
        <f t="shared" si="178"/>
        <v>562.65051413173887</v>
      </c>
      <c r="H562" s="11">
        <f t="shared" si="162"/>
        <v>9.6615573926694773E-2</v>
      </c>
      <c r="I562" s="12">
        <f t="shared" si="174"/>
        <v>3.7110323113030434E-5</v>
      </c>
      <c r="J562" s="7">
        <f t="shared" si="163"/>
        <v>1.5320728912422694</v>
      </c>
      <c r="K562" s="8">
        <f>ESI_mass_rate/ESI_Area/'Hydraulic Gradient'!J562</f>
        <v>2.1452098026363271</v>
      </c>
      <c r="L562" s="16">
        <f t="shared" si="175"/>
        <v>24879.978449733029</v>
      </c>
      <c r="M562" s="4">
        <f t="shared" si="164"/>
        <v>0</v>
      </c>
      <c r="N562" s="5">
        <f t="shared" si="165"/>
        <v>0.21482660064094325</v>
      </c>
      <c r="O562" s="6">
        <f t="shared" si="179"/>
        <v>1.5818031949276304E-5</v>
      </c>
      <c r="P562" s="15">
        <f t="shared" si="176"/>
        <v>556.05240014137246</v>
      </c>
      <c r="Q562" s="11">
        <f t="shared" si="166"/>
        <v>0</v>
      </c>
      <c r="R562" s="13">
        <f t="shared" si="180"/>
        <v>4.8816438266052909E-6</v>
      </c>
      <c r="S562" s="12">
        <f t="shared" si="167"/>
        <v>-6.4171693883083858E-2</v>
      </c>
      <c r="T562" s="9">
        <f t="shared" si="168"/>
        <v>1.5323926150002298</v>
      </c>
      <c r="U562" s="9">
        <f>Aly_mass_rate/Aly_Area/'Hydraulic Gradient'!T562</f>
        <v>2.1447622185557207</v>
      </c>
      <c r="V562" s="5">
        <f t="shared" si="169"/>
        <v>-0.29869191698285635</v>
      </c>
      <c r="W562" s="10">
        <f t="shared" si="170"/>
        <v>2.1146192003924056</v>
      </c>
      <c r="X562" s="9"/>
    </row>
    <row r="563" spans="1:24" x14ac:dyDescent="0.3">
      <c r="A563" s="4">
        <f t="shared" si="171"/>
        <v>5600</v>
      </c>
      <c r="B563" s="5">
        <v>0</v>
      </c>
      <c r="C563" s="16">
        <f t="shared" si="172"/>
        <v>24879.749484985419</v>
      </c>
      <c r="D563" s="4">
        <f t="shared" si="161"/>
        <v>0</v>
      </c>
      <c r="E563" s="5">
        <f t="shared" si="173"/>
        <v>0.21487191433575994</v>
      </c>
      <c r="F563" s="6">
        <f t="shared" si="177"/>
        <v>1.8400738398227026E-5</v>
      </c>
      <c r="G563" s="15">
        <f t="shared" si="178"/>
        <v>562.72624767574621</v>
      </c>
      <c r="H563" s="11">
        <f t="shared" si="162"/>
        <v>9.6616078233828034E-2</v>
      </c>
      <c r="I563" s="12">
        <f t="shared" si="174"/>
        <v>3.7109579147570545E-5</v>
      </c>
      <c r="J563" s="7">
        <f t="shared" si="163"/>
        <v>1.5320688928457022</v>
      </c>
      <c r="K563" s="8">
        <f>ESI_mass_rate/ESI_Area/'Hydraulic Gradient'!J563</f>
        <v>2.1452154012093092</v>
      </c>
      <c r="L563" s="16">
        <f t="shared" si="175"/>
        <v>24879.763606832508</v>
      </c>
      <c r="M563" s="4">
        <f t="shared" si="164"/>
        <v>0</v>
      </c>
      <c r="N563" s="5">
        <f t="shared" si="165"/>
        <v>0.21482708270758633</v>
      </c>
      <c r="O563" s="6">
        <f t="shared" si="179"/>
        <v>1.5817811727768072E-5</v>
      </c>
      <c r="P563" s="15">
        <f t="shared" si="176"/>
        <v>556.11656579126145</v>
      </c>
      <c r="Q563" s="11">
        <f t="shared" si="166"/>
        <v>0</v>
      </c>
      <c r="R563" s="13">
        <f t="shared" si="180"/>
        <v>4.8814867135117876E-6</v>
      </c>
      <c r="S563" s="12">
        <f t="shared" si="167"/>
        <v>-6.4170531375649889E-2</v>
      </c>
      <c r="T563" s="9">
        <f t="shared" si="168"/>
        <v>1.5323891764048119</v>
      </c>
      <c r="U563" s="9">
        <f>Aly_mass_rate/Aly_Area/'Hydraulic Gradient'!T563</f>
        <v>2.1447670312819205</v>
      </c>
      <c r="V563" s="5">
        <f t="shared" si="169"/>
        <v>-0.2986858361157117</v>
      </c>
      <c r="W563" s="10">
        <f t="shared" si="170"/>
        <v>2.1146625617764103</v>
      </c>
      <c r="X563" s="9"/>
    </row>
    <row r="564" spans="1:24" x14ac:dyDescent="0.3">
      <c r="A564" s="4">
        <f t="shared" si="171"/>
        <v>5610</v>
      </c>
      <c r="B564" s="5">
        <v>0</v>
      </c>
      <c r="C564" s="16">
        <f t="shared" si="172"/>
        <v>24879.53459410994</v>
      </c>
      <c r="D564" s="4">
        <f t="shared" si="161"/>
        <v>0</v>
      </c>
      <c r="E564" s="5">
        <f t="shared" si="173"/>
        <v>0.21487247510892657</v>
      </c>
      <c r="F564" s="6">
        <f t="shared" si="177"/>
        <v>1.8400369531615882E-5</v>
      </c>
      <c r="G564" s="15">
        <f t="shared" si="178"/>
        <v>562.8019793323557</v>
      </c>
      <c r="H564" s="11">
        <f t="shared" si="162"/>
        <v>9.6616582532167872E-2</v>
      </c>
      <c r="I564" s="12">
        <f t="shared" si="174"/>
        <v>3.7108835238037965E-5</v>
      </c>
      <c r="J564" s="7">
        <f t="shared" si="163"/>
        <v>1.5320648945501527</v>
      </c>
      <c r="K564" s="8">
        <f>ESI_mass_rate/ESI_Area/'Hydraulic Gradient'!J564</f>
        <v>2.1452209996700677</v>
      </c>
      <c r="L564" s="16">
        <f t="shared" si="175"/>
        <v>24879.548763450151</v>
      </c>
      <c r="M564" s="4">
        <f t="shared" si="164"/>
        <v>0</v>
      </c>
      <c r="N564" s="5">
        <f t="shared" si="165"/>
        <v>0.21482756476751841</v>
      </c>
      <c r="O564" s="6">
        <f t="shared" si="179"/>
        <v>1.5817591520855353E-5</v>
      </c>
      <c r="P564" s="15">
        <f t="shared" si="176"/>
        <v>556.18073027886237</v>
      </c>
      <c r="Q564" s="11">
        <f t="shared" si="166"/>
        <v>0</v>
      </c>
      <c r="R564" s="13">
        <f t="shared" si="180"/>
        <v>4.8813296122736412E-6</v>
      </c>
      <c r="S564" s="12">
        <f t="shared" si="167"/>
        <v>-6.4169368930446821E-2</v>
      </c>
      <c r="T564" s="9">
        <f t="shared" si="168"/>
        <v>1.5323857378726942</v>
      </c>
      <c r="U564" s="9">
        <f>Aly_mass_rate/Aly_Area/'Hydraulic Gradient'!T564</f>
        <v>2.1447718439411223</v>
      </c>
      <c r="V564" s="5">
        <f t="shared" si="169"/>
        <v>-0.29867975558067295</v>
      </c>
      <c r="W564" s="10">
        <f t="shared" si="170"/>
        <v>2.1147059225691058</v>
      </c>
      <c r="X564" s="9"/>
    </row>
    <row r="565" spans="1:24" x14ac:dyDescent="0.3">
      <c r="A565" s="4">
        <f t="shared" si="171"/>
        <v>5620</v>
      </c>
      <c r="B565" s="5">
        <v>0</v>
      </c>
      <c r="C565" s="16">
        <f t="shared" si="172"/>
        <v>24879.319702674067</v>
      </c>
      <c r="D565" s="4">
        <f t="shared" si="161"/>
        <v>0</v>
      </c>
      <c r="E565" s="5">
        <f t="shared" si="173"/>
        <v>0.21487303587085255</v>
      </c>
      <c r="F565" s="6">
        <f t="shared" si="177"/>
        <v>1.8400000695655319E-5</v>
      </c>
      <c r="G565" s="15">
        <f t="shared" si="178"/>
        <v>562.8777091017065</v>
      </c>
      <c r="H565" s="11">
        <f t="shared" si="162"/>
        <v>9.6617086821715159E-2</v>
      </c>
      <c r="I565" s="12">
        <f t="shared" si="174"/>
        <v>3.7108091390319768E-5</v>
      </c>
      <c r="J565" s="7">
        <f t="shared" si="163"/>
        <v>1.5320608963556133</v>
      </c>
      <c r="K565" s="8">
        <f>ESI_mass_rate/ESI_Area/'Hydraulic Gradient'!J565</f>
        <v>2.1452265980186107</v>
      </c>
      <c r="L565" s="16">
        <f t="shared" si="175"/>
        <v>24879.333919585959</v>
      </c>
      <c r="M565" s="4">
        <f t="shared" si="164"/>
        <v>0</v>
      </c>
      <c r="N565" s="5">
        <f t="shared" si="165"/>
        <v>0.21482804682073969</v>
      </c>
      <c r="O565" s="6">
        <f t="shared" si="179"/>
        <v>1.5817371324159502E-5</v>
      </c>
      <c r="P565" s="15">
        <f t="shared" si="176"/>
        <v>556.24489360424047</v>
      </c>
      <c r="Q565" s="11">
        <f t="shared" si="166"/>
        <v>0</v>
      </c>
      <c r="R565" s="13">
        <f t="shared" si="180"/>
        <v>4.8811725215387237E-6</v>
      </c>
      <c r="S565" s="12">
        <f t="shared" si="167"/>
        <v>-6.4168206550728496E-2</v>
      </c>
      <c r="T565" s="9">
        <f t="shared" si="168"/>
        <v>1.5323822994038732</v>
      </c>
      <c r="U565" s="9">
        <f>Aly_mass_rate/Aly_Area/'Hydraulic Gradient'!T565</f>
        <v>2.1447766565333302</v>
      </c>
      <c r="V565" s="5">
        <f t="shared" si="169"/>
        <v>-0.29867367537770967</v>
      </c>
      <c r="W565" s="10">
        <f t="shared" si="170"/>
        <v>2.1147492827705241</v>
      </c>
      <c r="X565" s="9"/>
    </row>
    <row r="566" spans="1:24" x14ac:dyDescent="0.3">
      <c r="A566" s="4">
        <f t="shared" si="171"/>
        <v>5630</v>
      </c>
      <c r="B566" s="5">
        <v>0</v>
      </c>
      <c r="C566" s="16">
        <f t="shared" si="172"/>
        <v>24879.104810677814</v>
      </c>
      <c r="D566" s="4">
        <f t="shared" si="161"/>
        <v>0</v>
      </c>
      <c r="E566" s="5">
        <f t="shared" si="173"/>
        <v>0.2148735966215386</v>
      </c>
      <c r="F566" s="6">
        <f t="shared" si="177"/>
        <v>1.8399631885966689E-5</v>
      </c>
      <c r="G566" s="15">
        <f t="shared" si="178"/>
        <v>562.95343698394265</v>
      </c>
      <c r="H566" s="11">
        <f t="shared" si="162"/>
        <v>9.6617591102470479E-2</v>
      </c>
      <c r="I566" s="12">
        <f t="shared" si="174"/>
        <v>3.7107347595585306E-5</v>
      </c>
      <c r="J566" s="7">
        <f t="shared" si="163"/>
        <v>1.5320568982620764</v>
      </c>
      <c r="K566" s="8">
        <f>ESI_mass_rate/ESI_Area/'Hydraulic Gradient'!J566</f>
        <v>2.145232196254947</v>
      </c>
      <c r="L566" s="16">
        <f t="shared" si="175"/>
        <v>24879.119075239942</v>
      </c>
      <c r="M566" s="4">
        <f t="shared" si="164"/>
        <v>0</v>
      </c>
      <c r="N566" s="5">
        <f t="shared" si="165"/>
        <v>0.21482852886725071</v>
      </c>
      <c r="O566" s="6">
        <f t="shared" si="179"/>
        <v>1.581715114059961E-5</v>
      </c>
      <c r="P566" s="15">
        <f t="shared" si="176"/>
        <v>556.30905576745829</v>
      </c>
      <c r="Q566" s="11">
        <f t="shared" si="166"/>
        <v>0</v>
      </c>
      <c r="R566" s="13">
        <f t="shared" si="180"/>
        <v>4.881015442207021E-6</v>
      </c>
      <c r="S566" s="12">
        <f t="shared" si="167"/>
        <v>-6.4167044233229317E-2</v>
      </c>
      <c r="T566" s="9">
        <f t="shared" si="168"/>
        <v>1.5323788609983455</v>
      </c>
      <c r="U566" s="9">
        <f>Aly_mass_rate/Aly_Area/'Hydraulic Gradient'!T566</f>
        <v>2.1447814690585476</v>
      </c>
      <c r="V566" s="5">
        <f t="shared" si="169"/>
        <v>-0.29866759550679195</v>
      </c>
      <c r="W566" s="10">
        <f t="shared" si="170"/>
        <v>2.1147926423807006</v>
      </c>
      <c r="X566" s="9"/>
    </row>
    <row r="567" spans="1:24" x14ac:dyDescent="0.3">
      <c r="A567" s="4">
        <f t="shared" si="171"/>
        <v>5640</v>
      </c>
      <c r="B567" s="5">
        <v>0</v>
      </c>
      <c r="C567" s="16">
        <f t="shared" si="172"/>
        <v>24878.889918121189</v>
      </c>
      <c r="D567" s="4">
        <f t="shared" si="161"/>
        <v>0</v>
      </c>
      <c r="E567" s="5">
        <f t="shared" si="173"/>
        <v>0.2148741573609857</v>
      </c>
      <c r="F567" s="6">
        <f t="shared" si="177"/>
        <v>1.8399263105469087E-5</v>
      </c>
      <c r="G567" s="15">
        <f t="shared" si="178"/>
        <v>563.0291629792049</v>
      </c>
      <c r="H567" s="11">
        <f t="shared" si="162"/>
        <v>9.6618095374434554E-2</v>
      </c>
      <c r="I567" s="12">
        <f t="shared" si="174"/>
        <v>3.7106603859721687E-5</v>
      </c>
      <c r="J567" s="7">
        <f t="shared" si="163"/>
        <v>1.5320529002695342</v>
      </c>
      <c r="K567" s="8">
        <f>ESI_mass_rate/ESI_Area/'Hydraulic Gradient'!J567</f>
        <v>2.145237794379085</v>
      </c>
      <c r="L567" s="16">
        <f t="shared" si="175"/>
        <v>24878.904230412103</v>
      </c>
      <c r="M567" s="4">
        <f t="shared" si="164"/>
        <v>0</v>
      </c>
      <c r="N567" s="5">
        <f t="shared" si="165"/>
        <v>0.21482901090705162</v>
      </c>
      <c r="O567" s="6">
        <f t="shared" si="179"/>
        <v>1.5816930968716131E-5</v>
      </c>
      <c r="P567" s="15">
        <f t="shared" si="176"/>
        <v>556.37321676858005</v>
      </c>
      <c r="Q567" s="11">
        <f t="shared" si="166"/>
        <v>0</v>
      </c>
      <c r="R567" s="13">
        <f t="shared" si="180"/>
        <v>4.8808583738272723E-6</v>
      </c>
      <c r="S567" s="12">
        <f t="shared" si="167"/>
        <v>-6.4165881980116482E-2</v>
      </c>
      <c r="T567" s="9">
        <f t="shared" si="168"/>
        <v>1.5323754226561077</v>
      </c>
      <c r="U567" s="9">
        <f>Aly_mass_rate/Aly_Area/'Hydraulic Gradient'!T567</f>
        <v>2.1447862815167786</v>
      </c>
      <c r="V567" s="5">
        <f t="shared" si="169"/>
        <v>-0.29866151596788931</v>
      </c>
      <c r="W567" s="10">
        <f t="shared" si="170"/>
        <v>2.1148360013996679</v>
      </c>
      <c r="X567" s="9"/>
    </row>
    <row r="568" spans="1:24" x14ac:dyDescent="0.3">
      <c r="A568" s="4">
        <f t="shared" si="171"/>
        <v>5650</v>
      </c>
      <c r="B568" s="5">
        <v>0</v>
      </c>
      <c r="C568" s="16">
        <f t="shared" si="172"/>
        <v>24878.675025004202</v>
      </c>
      <c r="D568" s="4">
        <f t="shared" si="161"/>
        <v>0</v>
      </c>
      <c r="E568" s="5">
        <f t="shared" si="173"/>
        <v>0.21487471808919451</v>
      </c>
      <c r="F568" s="6">
        <f t="shared" si="177"/>
        <v>1.8398894352702965E-5</v>
      </c>
      <c r="G568" s="15">
        <f t="shared" si="178"/>
        <v>563.10488708763569</v>
      </c>
      <c r="H568" s="11">
        <f t="shared" si="162"/>
        <v>9.6618599637608077E-2</v>
      </c>
      <c r="I568" s="12">
        <f t="shared" si="174"/>
        <v>3.7105860179785349E-5</v>
      </c>
      <c r="J568" s="7">
        <f t="shared" si="163"/>
        <v>1.5320489023779793</v>
      </c>
      <c r="K568" s="8">
        <f>ESI_mass_rate/ESI_Area/'Hydraulic Gradient'!J568</f>
        <v>2.1452433923910337</v>
      </c>
      <c r="L568" s="16">
        <f t="shared" si="175"/>
        <v>24878.689385102454</v>
      </c>
      <c r="M568" s="4">
        <f t="shared" si="164"/>
        <v>0</v>
      </c>
      <c r="N568" s="5">
        <f t="shared" si="165"/>
        <v>0.21482949294014292</v>
      </c>
      <c r="O568" s="6">
        <f t="shared" si="179"/>
        <v>1.5816710809968616E-5</v>
      </c>
      <c r="P568" s="15">
        <f t="shared" si="176"/>
        <v>556.43737660766794</v>
      </c>
      <c r="Q568" s="11">
        <f t="shared" si="166"/>
        <v>0</v>
      </c>
      <c r="R568" s="13">
        <f t="shared" si="180"/>
        <v>4.8807013168490165E-6</v>
      </c>
      <c r="S568" s="12">
        <f t="shared" si="167"/>
        <v>-6.4164719789211039E-2</v>
      </c>
      <c r="T568" s="9">
        <f t="shared" si="168"/>
        <v>1.5323719843771562</v>
      </c>
      <c r="U568" s="9">
        <f>Aly_mass_rate/Aly_Area/'Hydraulic Gradient'!T568</f>
        <v>2.1447910939080277</v>
      </c>
      <c r="V568" s="5">
        <f t="shared" si="169"/>
        <v>-0.29865543676097162</v>
      </c>
      <c r="W568" s="10">
        <f t="shared" si="170"/>
        <v>2.1148793598274596</v>
      </c>
      <c r="X568" s="9"/>
    </row>
    <row r="569" spans="1:24" x14ac:dyDescent="0.3">
      <c r="A569" s="4">
        <f t="shared" si="171"/>
        <v>5660</v>
      </c>
      <c r="B569" s="5">
        <v>0</v>
      </c>
      <c r="C569" s="16">
        <f t="shared" si="172"/>
        <v>24878.460131326872</v>
      </c>
      <c r="D569" s="4">
        <f t="shared" si="161"/>
        <v>0</v>
      </c>
      <c r="E569" s="5">
        <f t="shared" si="173"/>
        <v>0.21487527880616608</v>
      </c>
      <c r="F569" s="6">
        <f t="shared" si="177"/>
        <v>1.8398525629127869E-5</v>
      </c>
      <c r="G569" s="15">
        <f t="shared" si="178"/>
        <v>563.18060930937565</v>
      </c>
      <c r="H569" s="11">
        <f t="shared" si="162"/>
        <v>9.6619103891991784E-2</v>
      </c>
      <c r="I569" s="12">
        <f t="shared" si="174"/>
        <v>3.7105116558719854E-5</v>
      </c>
      <c r="J569" s="7">
        <f t="shared" si="163"/>
        <v>1.5320449045874041</v>
      </c>
      <c r="K569" s="8">
        <f>ESI_mass_rate/ESI_Area/'Hydraulic Gradient'!J569</f>
        <v>2.1452489902908014</v>
      </c>
      <c r="L569" s="16">
        <f t="shared" si="175"/>
        <v>24878.474539310995</v>
      </c>
      <c r="M569" s="4">
        <f t="shared" si="164"/>
        <v>0</v>
      </c>
      <c r="N569" s="5">
        <f t="shared" si="165"/>
        <v>0.21482997496652517</v>
      </c>
      <c r="O569" s="6">
        <f t="shared" si="179"/>
        <v>1.5816490665816614E-5</v>
      </c>
      <c r="P569" s="15">
        <f t="shared" si="176"/>
        <v>556.50153528478745</v>
      </c>
      <c r="Q569" s="11">
        <f t="shared" si="166"/>
        <v>0</v>
      </c>
      <c r="R569" s="13">
        <f t="shared" si="180"/>
        <v>4.8805442717217655E-6</v>
      </c>
      <c r="S569" s="12">
        <f t="shared" si="167"/>
        <v>-6.4163557663766621E-2</v>
      </c>
      <c r="T569" s="9">
        <f t="shared" si="168"/>
        <v>1.5323685461614875</v>
      </c>
      <c r="U569" s="9">
        <f>Aly_mass_rate/Aly_Area/'Hydraulic Gradient'!T569</f>
        <v>2.1447959062322974</v>
      </c>
      <c r="V569" s="5">
        <f t="shared" si="169"/>
        <v>-0.29864935788600866</v>
      </c>
      <c r="W569" s="10">
        <f t="shared" si="170"/>
        <v>2.1149227176641094</v>
      </c>
      <c r="X569" s="9"/>
    </row>
    <row r="570" spans="1:24" x14ac:dyDescent="0.3">
      <c r="A570" s="4">
        <f t="shared" si="171"/>
        <v>5670</v>
      </c>
      <c r="B570" s="5">
        <v>0</v>
      </c>
      <c r="C570" s="16">
        <f t="shared" si="172"/>
        <v>24878.245237089202</v>
      </c>
      <c r="D570" s="4">
        <f t="shared" si="161"/>
        <v>0</v>
      </c>
      <c r="E570" s="5">
        <f t="shared" si="173"/>
        <v>0.21487583951190117</v>
      </c>
      <c r="F570" s="6">
        <f t="shared" si="177"/>
        <v>1.8398156933284251E-5</v>
      </c>
      <c r="G570" s="15">
        <f t="shared" si="178"/>
        <v>563.25632964456702</v>
      </c>
      <c r="H570" s="11">
        <f t="shared" si="162"/>
        <v>9.6619608137586313E-2</v>
      </c>
      <c r="I570" s="12">
        <f t="shared" si="174"/>
        <v>3.7104372993581655E-5</v>
      </c>
      <c r="J570" s="7">
        <f t="shared" si="163"/>
        <v>1.5320409068978011</v>
      </c>
      <c r="K570" s="8">
        <f>ESI_mass_rate/ESI_Area/'Hydraulic Gradient'!J570</f>
        <v>2.1452545880783966</v>
      </c>
      <c r="L570" s="16">
        <f t="shared" si="175"/>
        <v>24878.25969303774</v>
      </c>
      <c r="M570" s="4">
        <f t="shared" si="164"/>
        <v>0</v>
      </c>
      <c r="N570" s="5">
        <f t="shared" si="165"/>
        <v>0.21483045698619851</v>
      </c>
      <c r="O570" s="6">
        <f t="shared" si="179"/>
        <v>1.5816270530421929E-5</v>
      </c>
      <c r="P570" s="15">
        <f t="shared" si="176"/>
        <v>556.56569279999962</v>
      </c>
      <c r="Q570" s="11">
        <f t="shared" si="166"/>
        <v>0</v>
      </c>
      <c r="R570" s="13">
        <f t="shared" si="180"/>
        <v>4.8803872366431493E-6</v>
      </c>
      <c r="S570" s="12">
        <f t="shared" si="167"/>
        <v>-6.4162395599431404E-2</v>
      </c>
      <c r="T570" s="9">
        <f t="shared" si="168"/>
        <v>1.5323651080090985</v>
      </c>
      <c r="U570" s="9">
        <f>Aly_mass_rate/Aly_Area/'Hydraulic Gradient'!T570</f>
        <v>2.1448007184895919</v>
      </c>
      <c r="V570" s="5">
        <f t="shared" si="169"/>
        <v>-0.29864327934297025</v>
      </c>
      <c r="W570" s="10">
        <f t="shared" si="170"/>
        <v>2.1149660749096508</v>
      </c>
      <c r="X570" s="9"/>
    </row>
    <row r="571" spans="1:24" x14ac:dyDescent="0.3">
      <c r="A571" s="4">
        <f t="shared" si="171"/>
        <v>5680</v>
      </c>
      <c r="B571" s="5">
        <v>0</v>
      </c>
      <c r="C571" s="16">
        <f t="shared" si="172"/>
        <v>24878.030342291207</v>
      </c>
      <c r="D571" s="4">
        <f t="shared" si="161"/>
        <v>0</v>
      </c>
      <c r="E571" s="5">
        <f t="shared" si="173"/>
        <v>0.21487640020640064</v>
      </c>
      <c r="F571" s="6">
        <f t="shared" si="177"/>
        <v>1.8397788265172113E-5</v>
      </c>
      <c r="G571" s="15">
        <f t="shared" si="178"/>
        <v>563.33204809335223</v>
      </c>
      <c r="H571" s="11">
        <f t="shared" si="162"/>
        <v>9.6620112374392372E-2</v>
      </c>
      <c r="I571" s="12">
        <f t="shared" si="174"/>
        <v>3.710362948437075E-5</v>
      </c>
      <c r="J571" s="7">
        <f t="shared" si="163"/>
        <v>1.5320369093091626</v>
      </c>
      <c r="K571" s="8">
        <f>ESI_mass_rate/ESI_Area/'Hydraulic Gradient'!J571</f>
        <v>2.1452601857538287</v>
      </c>
      <c r="L571" s="16">
        <f t="shared" si="175"/>
        <v>24878.04484628269</v>
      </c>
      <c r="M571" s="4">
        <f t="shared" si="164"/>
        <v>0</v>
      </c>
      <c r="N571" s="5">
        <f t="shared" si="165"/>
        <v>0.21483093899916331</v>
      </c>
      <c r="O571" s="6">
        <f t="shared" si="179"/>
        <v>1.5816050408163198E-5</v>
      </c>
      <c r="P571" s="15">
        <f t="shared" si="176"/>
        <v>556.62984915336995</v>
      </c>
      <c r="Q571" s="11">
        <f t="shared" si="166"/>
        <v>0</v>
      </c>
      <c r="R571" s="13">
        <f t="shared" si="180"/>
        <v>4.8802302129634544E-6</v>
      </c>
      <c r="S571" s="12">
        <f t="shared" si="167"/>
        <v>-6.4161233600545362E-2</v>
      </c>
      <c r="T571" s="9">
        <f t="shared" si="168"/>
        <v>1.5323616699199853</v>
      </c>
      <c r="U571" s="9">
        <f>Aly_mass_rate/Aly_Area/'Hydraulic Gradient'!T571</f>
        <v>2.1448055306799154</v>
      </c>
      <c r="V571" s="5">
        <f t="shared" si="169"/>
        <v>-0.29863720113182612</v>
      </c>
      <c r="W571" s="10">
        <f t="shared" si="170"/>
        <v>2.1150094315641175</v>
      </c>
      <c r="X571" s="9"/>
    </row>
    <row r="572" spans="1:24" x14ac:dyDescent="0.3">
      <c r="A572" s="4">
        <f t="shared" si="171"/>
        <v>5690</v>
      </c>
      <c r="B572" s="5">
        <v>0</v>
      </c>
      <c r="C572" s="16">
        <f t="shared" si="172"/>
        <v>24877.815446932898</v>
      </c>
      <c r="D572" s="4">
        <f t="shared" si="161"/>
        <v>0</v>
      </c>
      <c r="E572" s="5">
        <f t="shared" si="173"/>
        <v>0.21487696088966551</v>
      </c>
      <c r="F572" s="6">
        <f t="shared" si="177"/>
        <v>1.8397419627710557E-5</v>
      </c>
      <c r="G572" s="15">
        <f t="shared" si="178"/>
        <v>563.40776465587032</v>
      </c>
      <c r="H572" s="11">
        <f t="shared" si="162"/>
        <v>9.6620616602410739E-2</v>
      </c>
      <c r="I572" s="12">
        <f t="shared" si="174"/>
        <v>3.7102886036974223E-5</v>
      </c>
      <c r="J572" s="7">
        <f t="shared" si="163"/>
        <v>1.532032911821481</v>
      </c>
      <c r="K572" s="8">
        <f>ESI_mass_rate/ESI_Area/'Hydraulic Gradient'!J572</f>
        <v>2.1452657833171056</v>
      </c>
      <c r="L572" s="16">
        <f t="shared" si="175"/>
        <v>24877.829999045854</v>
      </c>
      <c r="M572" s="4">
        <f t="shared" si="164"/>
        <v>0</v>
      </c>
      <c r="N572" s="5">
        <f t="shared" si="165"/>
        <v>0.21483142100542005</v>
      </c>
      <c r="O572" s="6">
        <f t="shared" si="179"/>
        <v>1.5815830300499985E-5</v>
      </c>
      <c r="P572" s="15">
        <f t="shared" si="176"/>
        <v>556.6940043449606</v>
      </c>
      <c r="Q572" s="11">
        <f t="shared" si="166"/>
        <v>0</v>
      </c>
      <c r="R572" s="13">
        <f t="shared" si="180"/>
        <v>4.8800732011321699E-6</v>
      </c>
      <c r="S572" s="12">
        <f t="shared" si="167"/>
        <v>-6.4160071663843271E-2</v>
      </c>
      <c r="T572" s="9">
        <f t="shared" si="168"/>
        <v>1.5323582318941447</v>
      </c>
      <c r="U572" s="9">
        <f>Aly_mass_rate/Aly_Area/'Hydraulic Gradient'!T572</f>
        <v>2.1448103428032717</v>
      </c>
      <c r="V572" s="5">
        <f t="shared" si="169"/>
        <v>-0.29863112325254615</v>
      </c>
      <c r="W572" s="10">
        <f t="shared" si="170"/>
        <v>2.1150527876275431</v>
      </c>
      <c r="X572" s="9"/>
    </row>
    <row r="573" spans="1:24" x14ac:dyDescent="0.3">
      <c r="A573" s="4">
        <f t="shared" si="171"/>
        <v>5700</v>
      </c>
      <c r="B573" s="5">
        <v>0</v>
      </c>
      <c r="C573" s="16">
        <f t="shared" si="172"/>
        <v>24877.600551014286</v>
      </c>
      <c r="D573" s="4">
        <f t="shared" si="161"/>
        <v>0</v>
      </c>
      <c r="E573" s="5">
        <f t="shared" si="173"/>
        <v>0.21487752156169654</v>
      </c>
      <c r="F573" s="6">
        <f t="shared" si="177"/>
        <v>1.8397051016520927E-5</v>
      </c>
      <c r="G573" s="15">
        <f t="shared" si="178"/>
        <v>563.48347933226501</v>
      </c>
      <c r="H573" s="11">
        <f t="shared" si="162"/>
        <v>9.6621120821642051E-2</v>
      </c>
      <c r="I573" s="12">
        <f t="shared" si="174"/>
        <v>3.7102142642561443E-5</v>
      </c>
      <c r="J573" s="7">
        <f t="shared" si="163"/>
        <v>1.532028914434749</v>
      </c>
      <c r="K573" s="8">
        <f>ESI_mass_rate/ESI_Area/'Hydraulic Gradient'!J573</f>
        <v>2.1452713807682362</v>
      </c>
      <c r="L573" s="16">
        <f t="shared" si="175"/>
        <v>24877.615151327238</v>
      </c>
      <c r="M573" s="4">
        <f t="shared" si="164"/>
        <v>0</v>
      </c>
      <c r="N573" s="5">
        <f t="shared" si="165"/>
        <v>0.21483190300496915</v>
      </c>
      <c r="O573" s="6">
        <f t="shared" si="179"/>
        <v>1.5815610204513183E-5</v>
      </c>
      <c r="P573" s="15">
        <f t="shared" si="176"/>
        <v>556.75815837483583</v>
      </c>
      <c r="Q573" s="11">
        <f t="shared" si="166"/>
        <v>0</v>
      </c>
      <c r="R573" s="13">
        <f t="shared" si="180"/>
        <v>4.8799162002477122E-6</v>
      </c>
      <c r="S573" s="12">
        <f t="shared" si="167"/>
        <v>-6.4158909791492053E-2</v>
      </c>
      <c r="T573" s="9">
        <f t="shared" si="168"/>
        <v>1.5323547939315731</v>
      </c>
      <c r="U573" s="9">
        <f>Aly_mass_rate/Aly_Area/'Hydraulic Gradient'!T573</f>
        <v>2.1448151548596641</v>
      </c>
      <c r="V573" s="5">
        <f t="shared" si="169"/>
        <v>-0.29862504570510001</v>
      </c>
      <c r="W573" s="10">
        <f t="shared" si="170"/>
        <v>2.1150961430999606</v>
      </c>
      <c r="X573" s="9"/>
    </row>
    <row r="574" spans="1:24" x14ac:dyDescent="0.3">
      <c r="A574" s="4">
        <f t="shared" si="171"/>
        <v>5710</v>
      </c>
      <c r="B574" s="5">
        <v>0</v>
      </c>
      <c r="C574" s="16">
        <f t="shared" si="172"/>
        <v>24877.385654535381</v>
      </c>
      <c r="D574" s="4">
        <f t="shared" si="161"/>
        <v>0</v>
      </c>
      <c r="E574" s="5">
        <f t="shared" si="173"/>
        <v>0.21487808222249452</v>
      </c>
      <c r="F574" s="6">
        <f t="shared" si="177"/>
        <v>1.8396682434522325E-5</v>
      </c>
      <c r="G574" s="15">
        <f t="shared" si="178"/>
        <v>563.55919212267702</v>
      </c>
      <c r="H574" s="11">
        <f t="shared" si="162"/>
        <v>9.6621625032086975E-2</v>
      </c>
      <c r="I574" s="12">
        <f t="shared" si="174"/>
        <v>3.71013993070195E-5</v>
      </c>
      <c r="J574" s="7">
        <f t="shared" si="163"/>
        <v>1.5320249171489586</v>
      </c>
      <c r="K574" s="8">
        <f>ESI_mass_rate/ESI_Area/'Hydraulic Gradient'!J574</f>
        <v>2.1452769781072289</v>
      </c>
      <c r="L574" s="16">
        <f t="shared" si="175"/>
        <v>24877.400303126851</v>
      </c>
      <c r="M574" s="4">
        <f t="shared" si="164"/>
        <v>0</v>
      </c>
      <c r="N574" s="5">
        <f t="shared" si="165"/>
        <v>0.2148323849978109</v>
      </c>
      <c r="O574" s="6">
        <f t="shared" si="179"/>
        <v>1.5815390120202795E-5</v>
      </c>
      <c r="P574" s="15">
        <f t="shared" si="176"/>
        <v>556.82231124305792</v>
      </c>
      <c r="Q574" s="11">
        <f t="shared" si="166"/>
        <v>0</v>
      </c>
      <c r="R574" s="13">
        <f t="shared" si="180"/>
        <v>4.879759210309236E-6</v>
      </c>
      <c r="S574" s="12">
        <f t="shared" si="167"/>
        <v>-6.4157747981313087E-2</v>
      </c>
      <c r="T574" s="9">
        <f t="shared" si="168"/>
        <v>1.5323513560322672</v>
      </c>
      <c r="U574" s="9">
        <f>Aly_mass_rate/Aly_Area/'Hydraulic Gradient'!T574</f>
        <v>2.1448199668490964</v>
      </c>
      <c r="V574" s="5">
        <f t="shared" si="169"/>
        <v>-0.29861896848945768</v>
      </c>
      <c r="W574" s="10">
        <f t="shared" si="170"/>
        <v>2.1151394979814047</v>
      </c>
      <c r="X574" s="9"/>
    </row>
    <row r="575" spans="1:24" x14ac:dyDescent="0.3">
      <c r="A575" s="4">
        <f t="shared" si="171"/>
        <v>5720</v>
      </c>
      <c r="B575" s="5">
        <v>0</v>
      </c>
      <c r="C575" s="16">
        <f t="shared" si="172"/>
        <v>24877.170757496195</v>
      </c>
      <c r="D575" s="4">
        <f t="shared" si="161"/>
        <v>0</v>
      </c>
      <c r="E575" s="5">
        <f t="shared" si="173"/>
        <v>0.21487864287206035</v>
      </c>
      <c r="F575" s="6">
        <f t="shared" si="177"/>
        <v>1.8396313880255207E-5</v>
      </c>
      <c r="G575" s="15">
        <f t="shared" si="178"/>
        <v>563.63490302724858</v>
      </c>
      <c r="H575" s="11">
        <f t="shared" si="162"/>
        <v>9.6622129233746232E-2</v>
      </c>
      <c r="I575" s="12">
        <f t="shared" si="174"/>
        <v>3.7100656027404851E-5</v>
      </c>
      <c r="J575" s="7">
        <f t="shared" si="163"/>
        <v>1.5320209199641026</v>
      </c>
      <c r="K575" s="8">
        <f>ESI_mass_rate/ESI_Area/'Hydraulic Gradient'!J575</f>
        <v>2.1452825753340923</v>
      </c>
      <c r="L575" s="16">
        <f t="shared" si="175"/>
        <v>24877.185454444698</v>
      </c>
      <c r="M575" s="4">
        <f t="shared" si="164"/>
        <v>0</v>
      </c>
      <c r="N575" s="5">
        <f t="shared" si="165"/>
        <v>0.21483286698394569</v>
      </c>
      <c r="O575" s="6">
        <f t="shared" si="179"/>
        <v>1.5815170047568817E-5</v>
      </c>
      <c r="P575" s="15">
        <f t="shared" si="176"/>
        <v>556.88646294969124</v>
      </c>
      <c r="Q575" s="11">
        <f t="shared" si="166"/>
        <v>0</v>
      </c>
      <c r="R575" s="13">
        <f t="shared" si="180"/>
        <v>4.8796022313159018E-6</v>
      </c>
      <c r="S575" s="12">
        <f t="shared" si="167"/>
        <v>-6.415658623547324E-2</v>
      </c>
      <c r="T575" s="9">
        <f t="shared" si="168"/>
        <v>1.5323479181962236</v>
      </c>
      <c r="U575" s="9">
        <f>Aly_mass_rate/Aly_Area/'Hydraulic Gradient'!T575</f>
        <v>2.1448247787715728</v>
      </c>
      <c r="V575" s="5">
        <f t="shared" si="169"/>
        <v>-0.29861289160558885</v>
      </c>
      <c r="W575" s="10">
        <f t="shared" si="170"/>
        <v>2.1151828522719072</v>
      </c>
      <c r="X575" s="9"/>
    </row>
    <row r="576" spans="1:24" x14ac:dyDescent="0.3">
      <c r="A576" s="4">
        <f t="shared" si="171"/>
        <v>5730</v>
      </c>
      <c r="B576" s="5">
        <v>0</v>
      </c>
      <c r="C576" s="16">
        <f t="shared" si="172"/>
        <v>24876.955859896738</v>
      </c>
      <c r="D576" s="4">
        <f t="shared" si="161"/>
        <v>0</v>
      </c>
      <c r="E576" s="5">
        <f t="shared" si="173"/>
        <v>0.21487920351039488</v>
      </c>
      <c r="F576" s="6">
        <f t="shared" si="177"/>
        <v>1.8395945353719564E-5</v>
      </c>
      <c r="G576" s="15">
        <f t="shared" si="178"/>
        <v>563.71061204612181</v>
      </c>
      <c r="H576" s="11">
        <f t="shared" si="162"/>
        <v>9.6622633426620502E-2</v>
      </c>
      <c r="I576" s="12">
        <f t="shared" si="174"/>
        <v>3.7099912803717491E-5</v>
      </c>
      <c r="J576" s="7">
        <f t="shared" si="163"/>
        <v>1.5320169228801732</v>
      </c>
      <c r="K576" s="8">
        <f>ESI_mass_rate/ESI_Area/'Hydraulic Gradient'!J576</f>
        <v>2.1452881724488355</v>
      </c>
      <c r="L576" s="16">
        <f t="shared" si="175"/>
        <v>24876.970605280785</v>
      </c>
      <c r="M576" s="4">
        <f t="shared" si="164"/>
        <v>0</v>
      </c>
      <c r="N576" s="5">
        <f t="shared" si="165"/>
        <v>0.214833348963374</v>
      </c>
      <c r="O576" s="6">
        <f t="shared" si="179"/>
        <v>1.5814949989530354E-5</v>
      </c>
      <c r="P576" s="15">
        <f t="shared" si="176"/>
        <v>556.95061349479886</v>
      </c>
      <c r="Q576" s="11">
        <f t="shared" si="166"/>
        <v>0</v>
      </c>
      <c r="R576" s="13">
        <f t="shared" si="180"/>
        <v>4.8794452641675043E-6</v>
      </c>
      <c r="S576" s="12">
        <f t="shared" si="167"/>
        <v>-6.4155424552880244E-2</v>
      </c>
      <c r="T576" s="9">
        <f t="shared" si="168"/>
        <v>1.5323444804234387</v>
      </c>
      <c r="U576" s="9">
        <f>Aly_mass_rate/Aly_Area/'Hydraulic Gradient'!T576</f>
        <v>2.1448295906270971</v>
      </c>
      <c r="V576" s="5">
        <f t="shared" si="169"/>
        <v>-0.29860681505346337</v>
      </c>
      <c r="W576" s="10">
        <f t="shared" si="170"/>
        <v>2.1152262059715028</v>
      </c>
      <c r="X576" s="9"/>
    </row>
    <row r="577" spans="1:24" x14ac:dyDescent="0.3">
      <c r="A577" s="4">
        <f t="shared" si="171"/>
        <v>5740</v>
      </c>
      <c r="B577" s="5">
        <v>0</v>
      </c>
      <c r="C577" s="16">
        <f t="shared" si="172"/>
        <v>24876.740961737021</v>
      </c>
      <c r="D577" s="4">
        <f t="shared" si="161"/>
        <v>0</v>
      </c>
      <c r="E577" s="5">
        <f t="shared" si="173"/>
        <v>0.21487976413749921</v>
      </c>
      <c r="F577" s="6">
        <f t="shared" si="177"/>
        <v>1.8395576857834499E-5</v>
      </c>
      <c r="G577" s="15">
        <f t="shared" si="178"/>
        <v>563.78631917943551</v>
      </c>
      <c r="H577" s="11">
        <f t="shared" si="162"/>
        <v>9.6623137610710536E-2</v>
      </c>
      <c r="I577" s="12">
        <f t="shared" si="174"/>
        <v>3.7099169641844522E-5</v>
      </c>
      <c r="J577" s="7">
        <f t="shared" si="163"/>
        <v>1.5320129258971631</v>
      </c>
      <c r="K577" s="8">
        <f>ESI_mass_rate/ESI_Area/'Hydraulic Gradient'!J577</f>
        <v>2.1452937694514667</v>
      </c>
      <c r="L577" s="16">
        <f t="shared" si="175"/>
        <v>24876.75575563512</v>
      </c>
      <c r="M577" s="4">
        <f t="shared" si="164"/>
        <v>0</v>
      </c>
      <c r="N577" s="5">
        <f t="shared" si="165"/>
        <v>0.21483383093609607</v>
      </c>
      <c r="O577" s="6">
        <f t="shared" si="179"/>
        <v>1.5814729943168306E-5</v>
      </c>
      <c r="P577" s="15">
        <f t="shared" si="176"/>
        <v>557.01476287844412</v>
      </c>
      <c r="Q577" s="11">
        <f t="shared" si="166"/>
        <v>0</v>
      </c>
      <c r="R577" s="13">
        <f t="shared" si="180"/>
        <v>4.879288307962531E-6</v>
      </c>
      <c r="S577" s="12">
        <f t="shared" si="167"/>
        <v>-6.4154262933528231E-2</v>
      </c>
      <c r="T577" s="9">
        <f t="shared" si="168"/>
        <v>1.5323410427139093</v>
      </c>
      <c r="U577" s="9">
        <f>Aly_mass_rate/Aly_Area/'Hydraulic Gradient'!T577</f>
        <v>2.1448344024156722</v>
      </c>
      <c r="V577" s="5">
        <f t="shared" si="169"/>
        <v>-0.2986007388330511</v>
      </c>
      <c r="W577" s="10">
        <f t="shared" si="170"/>
        <v>2.1152695590802253</v>
      </c>
      <c r="X577" s="9"/>
    </row>
    <row r="578" spans="1:24" x14ac:dyDescent="0.3">
      <c r="A578" s="4">
        <f t="shared" si="171"/>
        <v>5750</v>
      </c>
      <c r="B578" s="5">
        <v>0</v>
      </c>
      <c r="C578" s="16">
        <f t="shared" si="172"/>
        <v>24876.52606301706</v>
      </c>
      <c r="D578" s="4">
        <f t="shared" si="161"/>
        <v>0</v>
      </c>
      <c r="E578" s="5">
        <f t="shared" si="173"/>
        <v>0.21488032475337387</v>
      </c>
      <c r="F578" s="6">
        <f t="shared" si="177"/>
        <v>1.8395208388221364E-5</v>
      </c>
      <c r="G578" s="15">
        <f t="shared" si="178"/>
        <v>563.86202442733349</v>
      </c>
      <c r="H578" s="11">
        <f t="shared" si="162"/>
        <v>9.6623641786017012E-2</v>
      </c>
      <c r="I578" s="12">
        <f t="shared" si="174"/>
        <v>3.7098426532955294E-5</v>
      </c>
      <c r="J578" s="7">
        <f t="shared" si="163"/>
        <v>1.5320089290150642</v>
      </c>
      <c r="K578" s="8">
        <f>ESI_mass_rate/ESI_Area/'Hydraulic Gradient'!J578</f>
        <v>2.145299366341995</v>
      </c>
      <c r="L578" s="16">
        <f t="shared" si="175"/>
        <v>24876.540905507711</v>
      </c>
      <c r="M578" s="4">
        <f t="shared" si="164"/>
        <v>0</v>
      </c>
      <c r="N578" s="5">
        <f t="shared" si="165"/>
        <v>0.21483431290211225</v>
      </c>
      <c r="O578" s="6">
        <f t="shared" si="179"/>
        <v>1.5814509907023118E-5</v>
      </c>
      <c r="P578" s="15">
        <f t="shared" si="176"/>
        <v>557.07891110069022</v>
      </c>
      <c r="Q578" s="11">
        <f t="shared" si="166"/>
        <v>0</v>
      </c>
      <c r="R578" s="13">
        <f t="shared" si="180"/>
        <v>4.879131362249832E-6</v>
      </c>
      <c r="S578" s="12">
        <f t="shared" si="167"/>
        <v>-6.4153101377411287E-2</v>
      </c>
      <c r="T578" s="9">
        <f t="shared" si="168"/>
        <v>1.5323376050676316</v>
      </c>
      <c r="U578" s="9">
        <f>Aly_mass_rate/Aly_Area/'Hydraulic Gradient'!T578</f>
        <v>2.1448392141373027</v>
      </c>
      <c r="V578" s="5">
        <f t="shared" si="169"/>
        <v>-0.29859466294432169</v>
      </c>
      <c r="W578" s="10">
        <f t="shared" si="170"/>
        <v>2.1153129115981071</v>
      </c>
      <c r="X578" s="9"/>
    </row>
    <row r="579" spans="1:24" x14ac:dyDescent="0.3">
      <c r="A579" s="4">
        <f t="shared" si="171"/>
        <v>5760</v>
      </c>
      <c r="B579" s="5">
        <v>0</v>
      </c>
      <c r="C579" s="16">
        <f t="shared" si="172"/>
        <v>24876.311163736864</v>
      </c>
      <c r="D579" s="4">
        <f t="shared" si="161"/>
        <v>0</v>
      </c>
      <c r="E579" s="5">
        <f t="shared" si="173"/>
        <v>0.21488088535801994</v>
      </c>
      <c r="F579" s="6">
        <f t="shared" si="177"/>
        <v>1.8394839949258815E-5</v>
      </c>
      <c r="G579" s="15">
        <f t="shared" si="178"/>
        <v>563.93772778995481</v>
      </c>
      <c r="H579" s="11">
        <f t="shared" si="162"/>
        <v>9.6624145952540652E-2</v>
      </c>
      <c r="I579" s="12">
        <f t="shared" si="174"/>
        <v>3.7097683485880436E-5</v>
      </c>
      <c r="J579" s="7">
        <f t="shared" si="163"/>
        <v>1.5320049322338696</v>
      </c>
      <c r="K579" s="8">
        <f>ESI_mass_rate/ESI_Area/'Hydraulic Gradient'!J579</f>
        <v>2.1453049631204282</v>
      </c>
      <c r="L579" s="16">
        <f t="shared" si="175"/>
        <v>24876.32605489856</v>
      </c>
      <c r="M579" s="4">
        <f t="shared" si="164"/>
        <v>0</v>
      </c>
      <c r="N579" s="5">
        <f t="shared" si="165"/>
        <v>0.21483479486142304</v>
      </c>
      <c r="O579" s="6">
        <f t="shared" si="179"/>
        <v>1.5814289885473442E-5</v>
      </c>
      <c r="P579" s="15">
        <f t="shared" si="176"/>
        <v>557.1430581616014</v>
      </c>
      <c r="Q579" s="11">
        <f t="shared" si="166"/>
        <v>0</v>
      </c>
      <c r="R579" s="13">
        <f t="shared" si="180"/>
        <v>4.8789744283794769E-6</v>
      </c>
      <c r="S579" s="12">
        <f t="shared" si="167"/>
        <v>-6.4151939885609882E-2</v>
      </c>
      <c r="T579" s="9">
        <f t="shared" si="168"/>
        <v>1.532334167484602</v>
      </c>
      <c r="U579" s="9">
        <f>Aly_mass_rate/Aly_Area/'Hydraulic Gradient'!T579</f>
        <v>2.144844025791993</v>
      </c>
      <c r="V579" s="5">
        <f t="shared" si="169"/>
        <v>-0.29858858738724525</v>
      </c>
      <c r="W579" s="10">
        <f t="shared" si="170"/>
        <v>2.1153562635251824</v>
      </c>
      <c r="X579" s="9"/>
    </row>
    <row r="580" spans="1:24" x14ac:dyDescent="0.3">
      <c r="A580" s="4">
        <f t="shared" si="171"/>
        <v>5770</v>
      </c>
      <c r="B580" s="5">
        <v>0</v>
      </c>
      <c r="C580" s="16">
        <f t="shared" si="172"/>
        <v>24876.096263896441</v>
      </c>
      <c r="D580" s="4">
        <f t="shared" ref="D580:D643" si="181">J579*(B580-B579)*g</f>
        <v>0</v>
      </c>
      <c r="E580" s="5">
        <f t="shared" si="173"/>
        <v>0.21488144595143815</v>
      </c>
      <c r="F580" s="6">
        <f t="shared" si="177"/>
        <v>1.8394471535108635E-5</v>
      </c>
      <c r="G580" s="15">
        <f t="shared" si="178"/>
        <v>564.01342926744462</v>
      </c>
      <c r="H580" s="11">
        <f t="shared" ref="H580:H643" si="182">ESI_f*K579^2*(A580-A579)/2/ESI_DH/ESI_Cp</f>
        <v>9.6624650110282082E-2</v>
      </c>
      <c r="I580" s="12">
        <f t="shared" si="174"/>
        <v>3.709694048884579E-5</v>
      </c>
      <c r="J580" s="7">
        <f t="shared" ref="J580:J643" si="183">J579*(1+(C580-C579)/beta-alpha*(G580-G579))</f>
        <v>1.5320009355535713</v>
      </c>
      <c r="K580" s="8">
        <f>ESI_mass_rate/ESI_Area/'Hydraulic Gradient'!J580</f>
        <v>2.1453105597867754</v>
      </c>
      <c r="L580" s="16">
        <f t="shared" si="175"/>
        <v>24876.111203807679</v>
      </c>
      <c r="M580" s="4">
        <f t="shared" ref="M580:M643" si="184">T579*Aly_g*(B580-B579)</f>
        <v>0</v>
      </c>
      <c r="N580" s="5">
        <f t="shared" ref="N580:N643" si="185">T579*Aly_f*U579^2*(A580-A579)/2/Aly_DH</f>
        <v>0.21483527681402886</v>
      </c>
      <c r="O580" s="6">
        <f t="shared" si="179"/>
        <v>1.5814069878519283E-5</v>
      </c>
      <c r="P580" s="15">
        <f t="shared" si="176"/>
        <v>557.20720406123985</v>
      </c>
      <c r="Q580" s="11">
        <f t="shared" ref="Q580:Q643" si="186">Aly_g*(B580-B579)/W580</f>
        <v>0</v>
      </c>
      <c r="R580" s="13">
        <f t="shared" si="180"/>
        <v>4.8788175063505772E-6</v>
      </c>
      <c r="S580" s="12">
        <f t="shared" ref="S580:S643" si="187">-V580*(L580-L579)</f>
        <v>-6.4150778455945551E-2</v>
      </c>
      <c r="T580" s="9">
        <f t="shared" ref="T580:T643" si="188">T579*(1+(L580-L579)/beta-alpha*(P580-P579))</f>
        <v>1.5323307299648177</v>
      </c>
      <c r="U580" s="9">
        <f>Aly_mass_rate/Aly_Area/'Hydraulic Gradient'!T580</f>
        <v>2.1448488373797452</v>
      </c>
      <c r="V580" s="5">
        <f t="shared" ref="V580:V643" si="189">(Aly_alpha*(460+P579)-1)/T579/W579</f>
        <v>-0.29858251216179144</v>
      </c>
      <c r="W580" s="10">
        <f t="shared" ref="W580:W643" si="190">Aly_Cp+((P579+460)/T579)*(Aly_alpha^2)*(Aly_beta)</f>
        <v>2.1153996148614844</v>
      </c>
      <c r="X580" s="9"/>
    </row>
    <row r="581" spans="1:24" x14ac:dyDescent="0.3">
      <c r="A581" s="4">
        <f t="shared" ref="A581:A644" si="191">A580+10</f>
        <v>5780</v>
      </c>
      <c r="B581" s="5">
        <v>0</v>
      </c>
      <c r="C581" s="16">
        <f t="shared" ref="C581:C644" si="192">C580-D581-E581-F581</f>
        <v>24875.881363495802</v>
      </c>
      <c r="D581" s="4">
        <f t="shared" si="181"/>
        <v>0</v>
      </c>
      <c r="E581" s="5">
        <f t="shared" ref="E581:E644" si="193">J580*ESI_f*(K580^2)*(A581-A580)/(2*ESI_DH)</f>
        <v>0.21488200653362943</v>
      </c>
      <c r="F581" s="6">
        <f t="shared" si="177"/>
        <v>1.839410315160904E-5</v>
      </c>
      <c r="G581" s="15">
        <f t="shared" si="178"/>
        <v>564.08912885994187</v>
      </c>
      <c r="H581" s="11">
        <f t="shared" si="182"/>
        <v>9.6625154259242035E-2</v>
      </c>
      <c r="I581" s="12">
        <f t="shared" ref="I581:I644" si="194">alpha*beta*(K580-K579)/K579/ESI_Cp/J579</f>
        <v>3.7096197553625529E-5</v>
      </c>
      <c r="J581" s="7">
        <f t="shared" si="183"/>
        <v>1.5319969389741617</v>
      </c>
      <c r="K581" s="8">
        <f>ESI_mass_rate/ESI_Area/'Hydraulic Gradient'!J581</f>
        <v>2.1453161563410452</v>
      </c>
      <c r="L581" s="16">
        <f t="shared" ref="L581:L644" si="195">L580-M581-N581-O581</f>
        <v>24875.896352235068</v>
      </c>
      <c r="M581" s="4">
        <f t="shared" si="184"/>
        <v>0</v>
      </c>
      <c r="N581" s="5">
        <f t="shared" si="185"/>
        <v>0.21483575875992991</v>
      </c>
      <c r="O581" s="6">
        <f t="shared" si="179"/>
        <v>1.5813849878862882E-5</v>
      </c>
      <c r="P581" s="15">
        <f t="shared" ref="P581:P644" si="196">P580-Q581-R581-S581</f>
        <v>557.27134879967093</v>
      </c>
      <c r="Q581" s="11">
        <f t="shared" si="186"/>
        <v>0</v>
      </c>
      <c r="R581" s="13">
        <f t="shared" si="180"/>
        <v>4.8786605939108426E-6</v>
      </c>
      <c r="S581" s="12">
        <f t="shared" si="187"/>
        <v>-6.4149617091671149E-2</v>
      </c>
      <c r="T581" s="9">
        <f t="shared" si="188"/>
        <v>1.5323272925082745</v>
      </c>
      <c r="U581" s="9">
        <f>Aly_mass_rate/Aly_Area/'Hydraulic Gradient'!T581</f>
        <v>2.1448536489005647</v>
      </c>
      <c r="V581" s="5">
        <f t="shared" si="189"/>
        <v>-0.29857643726793009</v>
      </c>
      <c r="W581" s="10">
        <f t="shared" si="190"/>
        <v>2.115442965607047</v>
      </c>
      <c r="X581" s="9"/>
    </row>
    <row r="582" spans="1:24" x14ac:dyDescent="0.3">
      <c r="A582" s="4">
        <f t="shared" si="191"/>
        <v>5790</v>
      </c>
      <c r="B582" s="5">
        <v>0</v>
      </c>
      <c r="C582" s="16">
        <f t="shared" si="192"/>
        <v>24875.666462534966</v>
      </c>
      <c r="D582" s="4">
        <f t="shared" si="181"/>
        <v>0</v>
      </c>
      <c r="E582" s="5">
        <f t="shared" si="193"/>
        <v>0.21488256710459461</v>
      </c>
      <c r="F582" s="6">
        <f t="shared" ref="F582:F645" si="197">J580*K580*(K581-K580)</f>
        <v>1.8393734795840921E-5</v>
      </c>
      <c r="G582" s="15">
        <f t="shared" ref="G582:G645" si="198">(G581+H582)/(1+I582)</f>
        <v>564.16482656758853</v>
      </c>
      <c r="H582" s="11">
        <f t="shared" si="182"/>
        <v>9.6625658399421221E-2</v>
      </c>
      <c r="I582" s="12">
        <f t="shared" si="194"/>
        <v>3.7095454674332557E-5</v>
      </c>
      <c r="J582" s="7">
        <f t="shared" si="183"/>
        <v>1.5319929424956333</v>
      </c>
      <c r="K582" s="8">
        <f>ESI_mass_rate/ESI_Area/'Hydraulic Gradient'!J582</f>
        <v>2.1453217527832464</v>
      </c>
      <c r="L582" s="16">
        <f t="shared" si="195"/>
        <v>24875.681500180741</v>
      </c>
      <c r="M582" s="4">
        <f t="shared" si="184"/>
        <v>0</v>
      </c>
      <c r="N582" s="5">
        <f t="shared" si="185"/>
        <v>0.21483624069912677</v>
      </c>
      <c r="O582" s="6">
        <f t="shared" ref="O582:O645" si="199">T580*U580*(U581-U580)</f>
        <v>1.5813629896721096E-5</v>
      </c>
      <c r="P582" s="15">
        <f t="shared" si="196"/>
        <v>557.3354923769557</v>
      </c>
      <c r="Q582" s="11">
        <f t="shared" si="186"/>
        <v>0</v>
      </c>
      <c r="R582" s="13">
        <f t="shared" ref="R582:R645" si="200">U580*(U581-U580)/W580</f>
        <v>4.8785036942114025E-6</v>
      </c>
      <c r="S582" s="12">
        <f t="shared" si="187"/>
        <v>-6.4148455788435921E-2</v>
      </c>
      <c r="T582" s="9">
        <f t="shared" si="188"/>
        <v>1.5323238551149694</v>
      </c>
      <c r="U582" s="9">
        <f>Aly_mass_rate/Aly_Area/'Hydraulic Gradient'!T582</f>
        <v>2.1448584603544547</v>
      </c>
      <c r="V582" s="5">
        <f t="shared" si="189"/>
        <v>-0.29857036270563114</v>
      </c>
      <c r="W582" s="10">
        <f t="shared" si="190"/>
        <v>2.1154863157619044</v>
      </c>
      <c r="X582" s="9"/>
    </row>
    <row r="583" spans="1:24" x14ac:dyDescent="0.3">
      <c r="A583" s="4">
        <f t="shared" si="191"/>
        <v>5800</v>
      </c>
      <c r="B583" s="5">
        <v>0</v>
      </c>
      <c r="C583" s="16">
        <f t="shared" si="192"/>
        <v>24875.451561013935</v>
      </c>
      <c r="D583" s="4">
        <f t="shared" si="181"/>
        <v>0</v>
      </c>
      <c r="E583" s="5">
        <f t="shared" si="193"/>
        <v>0.21488312766433462</v>
      </c>
      <c r="F583" s="6">
        <f t="shared" si="197"/>
        <v>1.8393366469263831E-5</v>
      </c>
      <c r="G583" s="15">
        <f t="shared" si="198"/>
        <v>564.24052239052492</v>
      </c>
      <c r="H583" s="11">
        <f t="shared" si="182"/>
        <v>9.6626162530820334E-2</v>
      </c>
      <c r="I583" s="12">
        <f t="shared" si="194"/>
        <v>3.7094711853910427E-5</v>
      </c>
      <c r="J583" s="7">
        <f t="shared" si="183"/>
        <v>1.5319889461179785</v>
      </c>
      <c r="K583" s="8">
        <f>ESI_mass_rate/ESI_Area/'Hydraulic Gradient'!J583</f>
        <v>2.145327349113388</v>
      </c>
      <c r="L583" s="16">
        <f t="shared" si="195"/>
        <v>24875.466647644698</v>
      </c>
      <c r="M583" s="4">
        <f t="shared" si="184"/>
        <v>0</v>
      </c>
      <c r="N583" s="5">
        <f t="shared" si="185"/>
        <v>0.21483672263161974</v>
      </c>
      <c r="O583" s="6">
        <f t="shared" si="199"/>
        <v>1.581340992479617E-5</v>
      </c>
      <c r="P583" s="15">
        <f t="shared" si="196"/>
        <v>557.39963479315952</v>
      </c>
      <c r="Q583" s="11">
        <f t="shared" si="186"/>
        <v>0</v>
      </c>
      <c r="R583" s="13">
        <f t="shared" si="200"/>
        <v>4.8783468050000032E-6</v>
      </c>
      <c r="S583" s="12">
        <f t="shared" si="187"/>
        <v>-6.4147294550578771E-2</v>
      </c>
      <c r="T583" s="9">
        <f t="shared" si="188"/>
        <v>1.5323204177848988</v>
      </c>
      <c r="U583" s="9">
        <f>Aly_mass_rate/Aly_Area/'Hydraulic Gradient'!T583</f>
        <v>2.1448632717414187</v>
      </c>
      <c r="V583" s="5">
        <f t="shared" si="189"/>
        <v>-0.29856428847486427</v>
      </c>
      <c r="W583" s="10">
        <f t="shared" si="190"/>
        <v>2.1155296653260889</v>
      </c>
      <c r="X583" s="9"/>
    </row>
    <row r="584" spans="1:24" x14ac:dyDescent="0.3">
      <c r="A584" s="4">
        <f t="shared" si="191"/>
        <v>5810</v>
      </c>
      <c r="B584" s="5">
        <v>0</v>
      </c>
      <c r="C584" s="16">
        <f t="shared" si="192"/>
        <v>24875.236658932725</v>
      </c>
      <c r="D584" s="4">
        <f t="shared" si="181"/>
        <v>0</v>
      </c>
      <c r="E584" s="5">
        <f t="shared" si="193"/>
        <v>0.21488368821285042</v>
      </c>
      <c r="F584" s="6">
        <f t="shared" si="197"/>
        <v>1.8392998171877774E-5</v>
      </c>
      <c r="G584" s="15">
        <f t="shared" si="198"/>
        <v>564.31621632889164</v>
      </c>
      <c r="H584" s="11">
        <f t="shared" si="182"/>
        <v>9.6626666653440108E-2</v>
      </c>
      <c r="I584" s="12">
        <f t="shared" si="194"/>
        <v>3.709396909235912E-5</v>
      </c>
      <c r="J584" s="7">
        <f t="shared" si="183"/>
        <v>1.5319849498411899</v>
      </c>
      <c r="K584" s="8">
        <f>ESI_mass_rate/ESI_Area/'Hydraulic Gradient'!J584</f>
        <v>2.1453329453314773</v>
      </c>
      <c r="L584" s="16">
        <f t="shared" si="195"/>
        <v>24875.251794626951</v>
      </c>
      <c r="M584" s="4">
        <f t="shared" si="184"/>
        <v>0</v>
      </c>
      <c r="N584" s="5">
        <f t="shared" si="185"/>
        <v>0.21483720455740918</v>
      </c>
      <c r="O584" s="6">
        <f t="shared" si="199"/>
        <v>1.5813189964547659E-5</v>
      </c>
      <c r="P584" s="15">
        <f t="shared" si="196"/>
        <v>557.46377604834447</v>
      </c>
      <c r="Q584" s="11">
        <f t="shared" si="186"/>
        <v>0</v>
      </c>
      <c r="R584" s="13">
        <f t="shared" si="200"/>
        <v>4.8781899267260786E-6</v>
      </c>
      <c r="S584" s="12">
        <f t="shared" si="187"/>
        <v>-6.4146133374835282E-2</v>
      </c>
      <c r="T584" s="9">
        <f t="shared" si="188"/>
        <v>1.5323169805180596</v>
      </c>
      <c r="U584" s="9">
        <f>Aly_mass_rate/Aly_Area/'Hydraulic Gradient'!T584</f>
        <v>2.1448680830614602</v>
      </c>
      <c r="V584" s="5">
        <f t="shared" si="189"/>
        <v>-0.29855821457559939</v>
      </c>
      <c r="W584" s="10">
        <f t="shared" si="190"/>
        <v>2.1155730142996347</v>
      </c>
      <c r="X584" s="9"/>
    </row>
    <row r="585" spans="1:24" x14ac:dyDescent="0.3">
      <c r="A585" s="4">
        <f t="shared" si="191"/>
        <v>5820</v>
      </c>
      <c r="B585" s="5">
        <v>0</v>
      </c>
      <c r="C585" s="16">
        <f t="shared" si="192"/>
        <v>24875.021756291342</v>
      </c>
      <c r="D585" s="4">
        <f t="shared" si="181"/>
        <v>0</v>
      </c>
      <c r="E585" s="5">
        <f t="shared" si="193"/>
        <v>0.2148842487501425</v>
      </c>
      <c r="F585" s="6">
        <f t="shared" si="197"/>
        <v>1.8392629899304092E-5</v>
      </c>
      <c r="G585" s="15">
        <f t="shared" si="198"/>
        <v>564.39190838283378</v>
      </c>
      <c r="H585" s="11">
        <f t="shared" si="182"/>
        <v>9.662717076728114E-2</v>
      </c>
      <c r="I585" s="12">
        <f t="shared" si="194"/>
        <v>3.7093226380848026E-5</v>
      </c>
      <c r="J585" s="7">
        <f t="shared" si="183"/>
        <v>1.53198095366526</v>
      </c>
      <c r="K585" s="8">
        <f>ESI_mass_rate/ESI_Area/'Hydraulic Gradient'!J585</f>
        <v>2.1453385414375239</v>
      </c>
      <c r="L585" s="16">
        <f t="shared" si="195"/>
        <v>24875.036941127506</v>
      </c>
      <c r="M585" s="4">
        <f t="shared" si="184"/>
        <v>0</v>
      </c>
      <c r="N585" s="5">
        <f t="shared" si="185"/>
        <v>0.21483768647649529</v>
      </c>
      <c r="O585" s="6">
        <f t="shared" si="199"/>
        <v>1.581297001597556E-5</v>
      </c>
      <c r="P585" s="15">
        <f t="shared" si="196"/>
        <v>557.52791614257364</v>
      </c>
      <c r="Q585" s="11">
        <f t="shared" si="186"/>
        <v>0</v>
      </c>
      <c r="R585" s="13">
        <f t="shared" si="200"/>
        <v>4.8780330593887893E-6</v>
      </c>
      <c r="S585" s="12">
        <f t="shared" si="187"/>
        <v>-6.4144972262285757E-2</v>
      </c>
      <c r="T585" s="9">
        <f t="shared" si="188"/>
        <v>1.5323135433144481</v>
      </c>
      <c r="U585" s="9">
        <f>Aly_mass_rate/Aly_Area/'Hydraulic Gradient'!T585</f>
        <v>2.1448728943145836</v>
      </c>
      <c r="V585" s="5">
        <f t="shared" si="189"/>
        <v>-0.2985521410078063</v>
      </c>
      <c r="W585" s="10">
        <f t="shared" si="190"/>
        <v>2.1156163626825752</v>
      </c>
      <c r="X585" s="9"/>
    </row>
    <row r="586" spans="1:24" x14ac:dyDescent="0.3">
      <c r="A586" s="4">
        <f t="shared" si="191"/>
        <v>5830</v>
      </c>
      <c r="B586" s="5">
        <v>0</v>
      </c>
      <c r="C586" s="16">
        <f t="shared" si="192"/>
        <v>24874.806853089805</v>
      </c>
      <c r="D586" s="4">
        <f t="shared" si="181"/>
        <v>0</v>
      </c>
      <c r="E586" s="5">
        <f t="shared" si="193"/>
        <v>0.21488480927621212</v>
      </c>
      <c r="F586" s="6">
        <f t="shared" si="197"/>
        <v>1.839226165738099E-5</v>
      </c>
      <c r="G586" s="15">
        <f t="shared" si="198"/>
        <v>564.46759855249002</v>
      </c>
      <c r="H586" s="11">
        <f t="shared" si="182"/>
        <v>9.6627674872344221E-2</v>
      </c>
      <c r="I586" s="12">
        <f t="shared" si="194"/>
        <v>3.7092483731151309E-5</v>
      </c>
      <c r="J586" s="7">
        <f t="shared" si="183"/>
        <v>1.5319769575901809</v>
      </c>
      <c r="K586" s="8">
        <f>ESI_mass_rate/ESI_Area/'Hydraulic Gradient'!J586</f>
        <v>2.1453441374315361</v>
      </c>
      <c r="L586" s="16">
        <f t="shared" si="195"/>
        <v>24874.822087146367</v>
      </c>
      <c r="M586" s="4">
        <f t="shared" si="184"/>
        <v>0</v>
      </c>
      <c r="N586" s="5">
        <f t="shared" si="185"/>
        <v>0.21483816838887879</v>
      </c>
      <c r="O586" s="6">
        <f t="shared" si="199"/>
        <v>1.5812750081998971E-5</v>
      </c>
      <c r="P586" s="15">
        <f t="shared" si="196"/>
        <v>557.59205507591139</v>
      </c>
      <c r="Q586" s="11">
        <f t="shared" si="186"/>
        <v>0</v>
      </c>
      <c r="R586" s="13">
        <f t="shared" si="200"/>
        <v>4.877876203887769E-6</v>
      </c>
      <c r="S586" s="12">
        <f t="shared" si="187"/>
        <v>-6.4143811214010443E-2</v>
      </c>
      <c r="T586" s="9">
        <f t="shared" si="188"/>
        <v>1.5323101061740607</v>
      </c>
      <c r="U586" s="9">
        <f>Aly_mass_rate/Aly_Area/'Hydraulic Gradient'!T586</f>
        <v>2.144877705500793</v>
      </c>
      <c r="V586" s="5">
        <f t="shared" si="189"/>
        <v>-0.29854606777145493</v>
      </c>
      <c r="W586" s="10">
        <f t="shared" si="190"/>
        <v>2.1156597104749428</v>
      </c>
      <c r="X586" s="9"/>
    </row>
    <row r="587" spans="1:24" x14ac:dyDescent="0.3">
      <c r="A587" s="4">
        <f t="shared" si="191"/>
        <v>5840</v>
      </c>
      <c r="B587" s="5">
        <v>0</v>
      </c>
      <c r="C587" s="16">
        <f t="shared" si="192"/>
        <v>24874.591949328122</v>
      </c>
      <c r="D587" s="4">
        <f t="shared" si="181"/>
        <v>0</v>
      </c>
      <c r="E587" s="5">
        <f t="shared" si="193"/>
        <v>0.21488536979105993</v>
      </c>
      <c r="F587" s="6">
        <f t="shared" si="197"/>
        <v>1.839189344318937E-5</v>
      </c>
      <c r="G587" s="15">
        <f t="shared" si="198"/>
        <v>564.54328683800247</v>
      </c>
      <c r="H587" s="11">
        <f t="shared" si="182"/>
        <v>9.6628178968629977E-2</v>
      </c>
      <c r="I587" s="12">
        <f t="shared" si="194"/>
        <v>3.7091741137381881E-5</v>
      </c>
      <c r="J587" s="7">
        <f t="shared" si="183"/>
        <v>1.5319729616159454</v>
      </c>
      <c r="K587" s="8">
        <f>ESI_mass_rate/ESI_Area/'Hydraulic Gradient'!J587</f>
        <v>2.1453497333135223</v>
      </c>
      <c r="L587" s="16">
        <f t="shared" si="195"/>
        <v>24874.607232683542</v>
      </c>
      <c r="M587" s="4">
        <f t="shared" si="184"/>
        <v>0</v>
      </c>
      <c r="N587" s="5">
        <f t="shared" si="185"/>
        <v>0.2148386502945599</v>
      </c>
      <c r="O587" s="6">
        <f t="shared" si="199"/>
        <v>1.5812530161158352E-5</v>
      </c>
      <c r="P587" s="15">
        <f t="shared" si="196"/>
        <v>557.65619284842103</v>
      </c>
      <c r="Q587" s="11">
        <f t="shared" si="186"/>
        <v>0</v>
      </c>
      <c r="R587" s="13">
        <f t="shared" si="200"/>
        <v>4.8777193597718981E-6</v>
      </c>
      <c r="S587" s="12">
        <f t="shared" si="187"/>
        <v>-6.4142650228917381E-2</v>
      </c>
      <c r="T587" s="9">
        <f t="shared" si="188"/>
        <v>1.5323066690968941</v>
      </c>
      <c r="U587" s="9">
        <f>Aly_mass_rate/Aly_Area/'Hydraulic Gradient'!T587</f>
        <v>2.1448825166200911</v>
      </c>
      <c r="V587" s="5">
        <f t="shared" si="189"/>
        <v>-0.29853999486651522</v>
      </c>
      <c r="W587" s="10">
        <f t="shared" si="190"/>
        <v>2.1157030576767726</v>
      </c>
      <c r="X587" s="9"/>
    </row>
    <row r="588" spans="1:24" x14ac:dyDescent="0.3">
      <c r="A588" s="4">
        <f t="shared" si="191"/>
        <v>5850</v>
      </c>
      <c r="B588" s="5">
        <v>0</v>
      </c>
      <c r="C588" s="16">
        <f t="shared" si="192"/>
        <v>24874.377045006302</v>
      </c>
      <c r="D588" s="4">
        <f t="shared" si="181"/>
        <v>0</v>
      </c>
      <c r="E588" s="5">
        <f t="shared" si="193"/>
        <v>0.21488593029468675</v>
      </c>
      <c r="F588" s="6">
        <f t="shared" si="197"/>
        <v>1.8391525256729225E-5</v>
      </c>
      <c r="G588" s="15">
        <f t="shared" si="198"/>
        <v>564.6189732395128</v>
      </c>
      <c r="H588" s="11">
        <f t="shared" si="182"/>
        <v>9.6628683056139128E-2</v>
      </c>
      <c r="I588" s="12">
        <f t="shared" si="194"/>
        <v>3.7090998599539762E-5</v>
      </c>
      <c r="J588" s="7">
        <f t="shared" si="183"/>
        <v>1.5319689657425457</v>
      </c>
      <c r="K588" s="8">
        <f>ESI_mass_rate/ESI_Area/'Hydraulic Gradient'!J588</f>
        <v>2.1453553290834919</v>
      </c>
      <c r="L588" s="16">
        <f t="shared" si="195"/>
        <v>24874.392377739037</v>
      </c>
      <c r="M588" s="4">
        <f t="shared" si="184"/>
        <v>0</v>
      </c>
      <c r="N588" s="5">
        <f t="shared" si="185"/>
        <v>0.21483913219353887</v>
      </c>
      <c r="O588" s="6">
        <f t="shared" si="199"/>
        <v>1.5812310249075041E-5</v>
      </c>
      <c r="P588" s="15">
        <f t="shared" si="196"/>
        <v>557.72032946016543</v>
      </c>
      <c r="Q588" s="11">
        <f t="shared" si="186"/>
        <v>0</v>
      </c>
      <c r="R588" s="13">
        <f t="shared" si="200"/>
        <v>4.8775625256896458E-6</v>
      </c>
      <c r="S588" s="12">
        <f t="shared" si="187"/>
        <v>-6.4141489307000657E-2</v>
      </c>
      <c r="T588" s="9">
        <f t="shared" si="188"/>
        <v>1.5323032320829446</v>
      </c>
      <c r="U588" s="9">
        <f>Aly_mass_rate/Aly_Area/'Hydraulic Gradient'!T588</f>
        <v>2.1448873276724831</v>
      </c>
      <c r="V588" s="5">
        <f t="shared" si="189"/>
        <v>-0.29853392229295694</v>
      </c>
      <c r="W588" s="10">
        <f t="shared" si="190"/>
        <v>2.1157464042880978</v>
      </c>
      <c r="X588" s="9"/>
    </row>
    <row r="589" spans="1:24" x14ac:dyDescent="0.3">
      <c r="A589" s="4">
        <f t="shared" si="191"/>
        <v>5860</v>
      </c>
      <c r="B589" s="5">
        <v>0</v>
      </c>
      <c r="C589" s="16">
        <f t="shared" si="192"/>
        <v>24874.162140124357</v>
      </c>
      <c r="D589" s="4">
        <f t="shared" si="181"/>
        <v>0</v>
      </c>
      <c r="E589" s="5">
        <f t="shared" si="193"/>
        <v>0.21488649078709368</v>
      </c>
      <c r="F589" s="6">
        <f t="shared" si="197"/>
        <v>1.8391157100919659E-5</v>
      </c>
      <c r="G589" s="15">
        <f t="shared" si="198"/>
        <v>564.69465775715992</v>
      </c>
      <c r="H589" s="11">
        <f t="shared" si="182"/>
        <v>9.662918713487241E-2</v>
      </c>
      <c r="I589" s="12">
        <f t="shared" si="194"/>
        <v>3.7090256123512013E-5</v>
      </c>
      <c r="J589" s="7">
        <f t="shared" si="183"/>
        <v>1.5319649699699744</v>
      </c>
      <c r="K589" s="8">
        <f>ESI_mass_rate/ESI_Area/'Hydraulic Gradient'!J589</f>
        <v>2.1453609247414525</v>
      </c>
      <c r="L589" s="16">
        <f t="shared" si="195"/>
        <v>24874.177522312861</v>
      </c>
      <c r="M589" s="4">
        <f t="shared" si="184"/>
        <v>0</v>
      </c>
      <c r="N589" s="5">
        <f t="shared" si="185"/>
        <v>0.21483961408581642</v>
      </c>
      <c r="O589" s="6">
        <f t="shared" si="199"/>
        <v>1.5812090354506345E-5</v>
      </c>
      <c r="P589" s="15">
        <f t="shared" si="196"/>
        <v>557.78446491120803</v>
      </c>
      <c r="Q589" s="11">
        <f t="shared" si="186"/>
        <v>0</v>
      </c>
      <c r="R589" s="13">
        <f t="shared" si="200"/>
        <v>4.8774057043414996E-6</v>
      </c>
      <c r="S589" s="12">
        <f t="shared" si="187"/>
        <v>-6.4140328448254375E-2</v>
      </c>
      <c r="T589" s="9">
        <f t="shared" si="188"/>
        <v>1.532299795132209</v>
      </c>
      <c r="U589" s="9">
        <f>Aly_mass_rate/Aly_Area/'Hydraulic Gradient'!T589</f>
        <v>2.1448921386579718</v>
      </c>
      <c r="V589" s="5">
        <f t="shared" si="189"/>
        <v>-0.29852785005074983</v>
      </c>
      <c r="W589" s="10">
        <f t="shared" si="190"/>
        <v>2.1157897503089513</v>
      </c>
      <c r="X589" s="9"/>
    </row>
    <row r="590" spans="1:24" x14ac:dyDescent="0.3">
      <c r="A590" s="4">
        <f t="shared" si="191"/>
        <v>5870</v>
      </c>
      <c r="B590" s="5">
        <v>0</v>
      </c>
      <c r="C590" s="16">
        <f t="shared" si="192"/>
        <v>24873.947234682299</v>
      </c>
      <c r="D590" s="4">
        <f t="shared" si="181"/>
        <v>0</v>
      </c>
      <c r="E590" s="5">
        <f t="shared" si="193"/>
        <v>0.21488705126828131</v>
      </c>
      <c r="F590" s="6">
        <f t="shared" si="197"/>
        <v>1.8390788969922477E-5</v>
      </c>
      <c r="G590" s="15">
        <f t="shared" si="198"/>
        <v>564.77034039108878</v>
      </c>
      <c r="H590" s="11">
        <f t="shared" si="182"/>
        <v>9.6629691204830476E-2</v>
      </c>
      <c r="I590" s="12">
        <f t="shared" si="194"/>
        <v>3.7089513697524463E-5</v>
      </c>
      <c r="J590" s="7">
        <f t="shared" si="183"/>
        <v>1.5319609742982236</v>
      </c>
      <c r="K590" s="8">
        <f>ESI_mass_rate/ESI_Area/'Hydraulic Gradient'!J590</f>
        <v>2.1453665202874133</v>
      </c>
      <c r="L590" s="16">
        <f t="shared" si="195"/>
        <v>24873.962666405019</v>
      </c>
      <c r="M590" s="4">
        <f t="shared" si="184"/>
        <v>0</v>
      </c>
      <c r="N590" s="5">
        <f t="shared" si="185"/>
        <v>0.21484009597139259</v>
      </c>
      <c r="O590" s="6">
        <f t="shared" si="199"/>
        <v>1.5811870468694959E-5</v>
      </c>
      <c r="P590" s="15">
        <f t="shared" si="196"/>
        <v>557.84859920161182</v>
      </c>
      <c r="Q590" s="11">
        <f t="shared" si="186"/>
        <v>0</v>
      </c>
      <c r="R590" s="13">
        <f t="shared" si="200"/>
        <v>4.8772488930252872E-6</v>
      </c>
      <c r="S590" s="12">
        <f t="shared" si="187"/>
        <v>-6.4139167652672746E-2</v>
      </c>
      <c r="T590" s="9">
        <f t="shared" si="188"/>
        <v>1.532296358244684</v>
      </c>
      <c r="U590" s="9">
        <f>Aly_mass_rate/Aly_Area/'Hydraulic Gradient'!T590</f>
        <v>2.1448969495765606</v>
      </c>
      <c r="V590" s="5">
        <f t="shared" si="189"/>
        <v>-0.29852177813986397</v>
      </c>
      <c r="W590" s="10">
        <f t="shared" si="190"/>
        <v>2.115833095739367</v>
      </c>
      <c r="X590" s="9"/>
    </row>
    <row r="591" spans="1:24" x14ac:dyDescent="0.3">
      <c r="A591" s="4">
        <f t="shared" si="191"/>
        <v>5880</v>
      </c>
      <c r="B591" s="5">
        <v>0</v>
      </c>
      <c r="C591" s="16">
        <f t="shared" si="192"/>
        <v>24873.73232868014</v>
      </c>
      <c r="D591" s="4">
        <f t="shared" si="181"/>
        <v>0</v>
      </c>
      <c r="E591" s="5">
        <f t="shared" si="193"/>
        <v>0.21488761173825069</v>
      </c>
      <c r="F591" s="6">
        <f t="shared" si="197"/>
        <v>1.8390420869575866E-5</v>
      </c>
      <c r="G591" s="15">
        <f t="shared" si="198"/>
        <v>564.84602114143809</v>
      </c>
      <c r="H591" s="11">
        <f t="shared" si="182"/>
        <v>9.6630195266014032E-2</v>
      </c>
      <c r="I591" s="12">
        <f t="shared" si="194"/>
        <v>3.7088771333351297E-5</v>
      </c>
      <c r="J591" s="7">
        <f t="shared" si="183"/>
        <v>1.5319569787272862</v>
      </c>
      <c r="K591" s="8">
        <f>ESI_mass_rate/ESI_Area/'Hydraulic Gradient'!J591</f>
        <v>2.1453721157213828</v>
      </c>
      <c r="L591" s="16">
        <f t="shared" si="195"/>
        <v>24873.74781001552</v>
      </c>
      <c r="M591" s="4">
        <f t="shared" si="184"/>
        <v>0</v>
      </c>
      <c r="N591" s="5">
        <f t="shared" si="185"/>
        <v>0.21484057785026781</v>
      </c>
      <c r="O591" s="6">
        <f t="shared" si="199"/>
        <v>1.5811650594559988E-5</v>
      </c>
      <c r="P591" s="15">
        <f t="shared" si="196"/>
        <v>557.91273233144</v>
      </c>
      <c r="Q591" s="11">
        <f t="shared" si="186"/>
        <v>0</v>
      </c>
      <c r="R591" s="13">
        <f t="shared" si="200"/>
        <v>4.877092092640611E-6</v>
      </c>
      <c r="S591" s="12">
        <f t="shared" si="187"/>
        <v>-6.4138006920249846E-2</v>
      </c>
      <c r="T591" s="9">
        <f t="shared" si="188"/>
        <v>1.532292921420366</v>
      </c>
      <c r="U591" s="9">
        <f>Aly_mass_rate/Aly_Area/'Hydraulic Gradient'!T591</f>
        <v>2.1449017604282541</v>
      </c>
      <c r="V591" s="5">
        <f t="shared" si="189"/>
        <v>-0.29851570656026905</v>
      </c>
      <c r="W591" s="10">
        <f t="shared" si="190"/>
        <v>2.1158764405793775</v>
      </c>
      <c r="X591" s="9"/>
    </row>
    <row r="592" spans="1:24" x14ac:dyDescent="0.3">
      <c r="A592" s="4">
        <f t="shared" si="191"/>
        <v>5890</v>
      </c>
      <c r="B592" s="5">
        <v>0</v>
      </c>
      <c r="C592" s="16">
        <f t="shared" si="192"/>
        <v>24873.51742211789</v>
      </c>
      <c r="D592" s="4">
        <f t="shared" si="181"/>
        <v>0</v>
      </c>
      <c r="E592" s="5">
        <f t="shared" si="193"/>
        <v>0.21488817219700257</v>
      </c>
      <c r="F592" s="6">
        <f t="shared" si="197"/>
        <v>1.8390052796960738E-5</v>
      </c>
      <c r="G592" s="15">
        <f t="shared" si="198"/>
        <v>564.92170000834972</v>
      </c>
      <c r="H592" s="11">
        <f t="shared" si="182"/>
        <v>9.6630699318423774E-2</v>
      </c>
      <c r="I592" s="12">
        <f t="shared" si="194"/>
        <v>3.7088029025105434E-5</v>
      </c>
      <c r="J592" s="7">
        <f t="shared" si="183"/>
        <v>1.5319529832571543</v>
      </c>
      <c r="K592" s="8">
        <f>ESI_mass_rate/ESI_Area/'Hydraulic Gradient'!J592</f>
        <v>2.1453777110433698</v>
      </c>
      <c r="L592" s="16">
        <f t="shared" si="195"/>
        <v>24873.532953144368</v>
      </c>
      <c r="M592" s="4">
        <f t="shared" si="184"/>
        <v>0</v>
      </c>
      <c r="N592" s="5">
        <f t="shared" si="185"/>
        <v>0.21484105972244261</v>
      </c>
      <c r="O592" s="6">
        <f t="shared" si="199"/>
        <v>1.5811430735020525E-5</v>
      </c>
      <c r="P592" s="15">
        <f t="shared" si="196"/>
        <v>557.97686430075669</v>
      </c>
      <c r="Q592" s="11">
        <f t="shared" si="186"/>
        <v>0</v>
      </c>
      <c r="R592" s="13">
        <f t="shared" si="200"/>
        <v>4.8769353040870081E-6</v>
      </c>
      <c r="S592" s="12">
        <f t="shared" si="187"/>
        <v>-6.4136846252065824E-2</v>
      </c>
      <c r="T592" s="9">
        <f t="shared" si="188"/>
        <v>1.5322894846592514</v>
      </c>
      <c r="U592" s="9">
        <f>Aly_mass_rate/Aly_Area/'Hydraulic Gradient'!T592</f>
        <v>2.1449065712130562</v>
      </c>
      <c r="V592" s="5">
        <f t="shared" si="189"/>
        <v>-0.29850963531193514</v>
      </c>
      <c r="W592" s="10">
        <f t="shared" si="190"/>
        <v>2.1159197848290172</v>
      </c>
      <c r="X592" s="9"/>
    </row>
    <row r="593" spans="1:24" x14ac:dyDescent="0.3">
      <c r="A593" s="4">
        <f t="shared" si="191"/>
        <v>5900</v>
      </c>
      <c r="B593" s="5">
        <v>0</v>
      </c>
      <c r="C593" s="16">
        <f t="shared" si="192"/>
        <v>24873.302514995561</v>
      </c>
      <c r="D593" s="4">
        <f t="shared" si="181"/>
        <v>0</v>
      </c>
      <c r="E593" s="5">
        <f t="shared" si="193"/>
        <v>0.21488873264453792</v>
      </c>
      <c r="F593" s="6">
        <f t="shared" si="197"/>
        <v>1.8389684753536638E-5</v>
      </c>
      <c r="G593" s="15">
        <f t="shared" si="198"/>
        <v>564.99737699196385</v>
      </c>
      <c r="H593" s="11">
        <f t="shared" si="182"/>
        <v>9.6631203362060422E-2</v>
      </c>
      <c r="I593" s="12">
        <f t="shared" si="194"/>
        <v>3.7087286775730393E-5</v>
      </c>
      <c r="J593" s="7">
        <f t="shared" si="183"/>
        <v>1.5319489878878205</v>
      </c>
      <c r="K593" s="8">
        <f>ESI_mass_rate/ESI_Area/'Hydraulic Gradient'!J593</f>
        <v>2.1453833062533825</v>
      </c>
      <c r="L593" s="16">
        <f t="shared" si="195"/>
        <v>24873.318095791568</v>
      </c>
      <c r="M593" s="4">
        <f t="shared" si="184"/>
        <v>0</v>
      </c>
      <c r="N593" s="5">
        <f t="shared" si="185"/>
        <v>0.21484154158791732</v>
      </c>
      <c r="O593" s="6">
        <f t="shared" si="199"/>
        <v>1.5811210888617033E-5</v>
      </c>
      <c r="P593" s="15">
        <f t="shared" si="196"/>
        <v>558.0409951096251</v>
      </c>
      <c r="Q593" s="11">
        <f t="shared" si="186"/>
        <v>0</v>
      </c>
      <c r="R593" s="13">
        <f t="shared" si="200"/>
        <v>4.8767785269134089E-6</v>
      </c>
      <c r="S593" s="12">
        <f t="shared" si="187"/>
        <v>-6.4135685647028789E-2</v>
      </c>
      <c r="T593" s="9">
        <f t="shared" si="188"/>
        <v>1.5322860479613369</v>
      </c>
      <c r="U593" s="9">
        <f>Aly_mass_rate/Aly_Area/'Hydraulic Gradient'!T593</f>
        <v>2.14491138193097</v>
      </c>
      <c r="V593" s="5">
        <f t="shared" si="189"/>
        <v>-0.29850356439483194</v>
      </c>
      <c r="W593" s="10">
        <f t="shared" si="190"/>
        <v>2.1159631284883194</v>
      </c>
      <c r="X593" s="9"/>
    </row>
    <row r="594" spans="1:24" x14ac:dyDescent="0.3">
      <c r="A594" s="4">
        <f t="shared" si="191"/>
        <v>5910</v>
      </c>
      <c r="B594" s="5">
        <v>0</v>
      </c>
      <c r="C594" s="16">
        <f t="shared" si="192"/>
        <v>24873.087607313162</v>
      </c>
      <c r="D594" s="4">
        <f t="shared" si="181"/>
        <v>0</v>
      </c>
      <c r="E594" s="5">
        <f t="shared" si="193"/>
        <v>0.21488929308085747</v>
      </c>
      <c r="F594" s="6">
        <f t="shared" si="197"/>
        <v>1.8389316736384468E-5</v>
      </c>
      <c r="G594" s="15">
        <f t="shared" si="198"/>
        <v>565.07305209242372</v>
      </c>
      <c r="H594" s="11">
        <f t="shared" si="182"/>
        <v>9.6631707396924657E-2</v>
      </c>
      <c r="I594" s="12">
        <f t="shared" si="194"/>
        <v>3.7086544579339099E-5</v>
      </c>
      <c r="J594" s="7">
        <f t="shared" si="183"/>
        <v>1.5319449926192772</v>
      </c>
      <c r="K594" s="8">
        <f>ESI_mass_rate/ESI_Area/'Hydraulic Gradient'!J594</f>
        <v>2.14538890135143</v>
      </c>
      <c r="L594" s="16">
        <f t="shared" si="195"/>
        <v>24873.10323795713</v>
      </c>
      <c r="M594" s="4">
        <f t="shared" si="184"/>
        <v>0</v>
      </c>
      <c r="N594" s="5">
        <f t="shared" si="185"/>
        <v>0.21484202344669229</v>
      </c>
      <c r="O594" s="6">
        <f t="shared" si="199"/>
        <v>1.5810991052430398E-5</v>
      </c>
      <c r="P594" s="15">
        <f t="shared" si="196"/>
        <v>558.10512475810845</v>
      </c>
      <c r="Q594" s="11">
        <f t="shared" si="186"/>
        <v>0</v>
      </c>
      <c r="R594" s="13">
        <f t="shared" si="200"/>
        <v>4.8766217602186025E-6</v>
      </c>
      <c r="S594" s="12">
        <f t="shared" si="187"/>
        <v>-6.41345251051329E-2</v>
      </c>
      <c r="T594" s="9">
        <f t="shared" si="188"/>
        <v>1.532282611326619</v>
      </c>
      <c r="U594" s="9">
        <f>Aly_mass_rate/Aly_Area/'Hydraulic Gradient'!T594</f>
        <v>2.1449161925819995</v>
      </c>
      <c r="V594" s="5">
        <f t="shared" si="189"/>
        <v>-0.29849749380892948</v>
      </c>
      <c r="W594" s="10">
        <f t="shared" si="190"/>
        <v>2.1160064715573181</v>
      </c>
      <c r="X594" s="9"/>
    </row>
    <row r="595" spans="1:24" x14ac:dyDescent="0.3">
      <c r="A595" s="4">
        <f t="shared" si="191"/>
        <v>5920</v>
      </c>
      <c r="B595" s="5">
        <v>0</v>
      </c>
      <c r="C595" s="16">
        <f t="shared" si="192"/>
        <v>24872.872699070707</v>
      </c>
      <c r="D595" s="4">
        <f t="shared" si="181"/>
        <v>0</v>
      </c>
      <c r="E595" s="5">
        <f t="shared" si="193"/>
        <v>0.21488985350596229</v>
      </c>
      <c r="F595" s="6">
        <f t="shared" si="197"/>
        <v>1.8388948749882877E-5</v>
      </c>
      <c r="G595" s="15">
        <f t="shared" si="198"/>
        <v>565.14872530986804</v>
      </c>
      <c r="H595" s="11">
        <f t="shared" si="182"/>
        <v>9.6632211423017172E-2</v>
      </c>
      <c r="I595" s="12">
        <f t="shared" si="194"/>
        <v>3.7085802444762197E-5</v>
      </c>
      <c r="J595" s="7">
        <f t="shared" si="183"/>
        <v>1.5319409974515168</v>
      </c>
      <c r="K595" s="8">
        <f>ESI_mass_rate/ESI_Area/'Hydraulic Gradient'!J595</f>
        <v>2.1453944963375204</v>
      </c>
      <c r="L595" s="16">
        <f t="shared" si="195"/>
        <v>24872.888379641059</v>
      </c>
      <c r="M595" s="4">
        <f t="shared" si="184"/>
        <v>0</v>
      </c>
      <c r="N595" s="5">
        <f t="shared" si="185"/>
        <v>0.21484250529876778</v>
      </c>
      <c r="O595" s="6">
        <f t="shared" si="199"/>
        <v>1.5810771229379726E-5</v>
      </c>
      <c r="P595" s="15">
        <f t="shared" si="196"/>
        <v>558.16925324626982</v>
      </c>
      <c r="Q595" s="11">
        <f t="shared" si="186"/>
        <v>0</v>
      </c>
      <c r="R595" s="13">
        <f t="shared" si="200"/>
        <v>4.8764650049020997E-6</v>
      </c>
      <c r="S595" s="12">
        <f t="shared" si="187"/>
        <v>-6.4133364626372258E-2</v>
      </c>
      <c r="T595" s="9">
        <f t="shared" si="188"/>
        <v>1.5322791747550943</v>
      </c>
      <c r="U595" s="9">
        <f>Aly_mass_rate/Aly_Area/'Hydraulic Gradient'!T595</f>
        <v>2.1449210031661488</v>
      </c>
      <c r="V595" s="5">
        <f t="shared" si="189"/>
        <v>-0.29849142355419744</v>
      </c>
      <c r="W595" s="10">
        <f t="shared" si="190"/>
        <v>2.116049814036046</v>
      </c>
      <c r="X595" s="9"/>
    </row>
    <row r="596" spans="1:24" x14ac:dyDescent="0.3">
      <c r="A596" s="4">
        <f t="shared" si="191"/>
        <v>5930</v>
      </c>
      <c r="B596" s="5">
        <v>0</v>
      </c>
      <c r="C596" s="16">
        <f t="shared" si="192"/>
        <v>24872.657790268204</v>
      </c>
      <c r="D596" s="4">
        <f t="shared" si="181"/>
        <v>0</v>
      </c>
      <c r="E596" s="5">
        <f t="shared" si="193"/>
        <v>0.214890413919853</v>
      </c>
      <c r="F596" s="6">
        <f t="shared" si="197"/>
        <v>1.8388580789653218E-5</v>
      </c>
      <c r="G596" s="15">
        <f t="shared" si="198"/>
        <v>565.22439664444005</v>
      </c>
      <c r="H596" s="11">
        <f t="shared" si="182"/>
        <v>9.6632715440338635E-2</v>
      </c>
      <c r="I596" s="12">
        <f t="shared" si="194"/>
        <v>3.7085060363169034E-5</v>
      </c>
      <c r="J596" s="7">
        <f t="shared" si="183"/>
        <v>1.5319370023845318</v>
      </c>
      <c r="K596" s="8">
        <f>ESI_mass_rate/ESI_Area/'Hydraulic Gradient'!J596</f>
        <v>2.1454000912116626</v>
      </c>
      <c r="L596" s="16">
        <f t="shared" si="195"/>
        <v>24872.673520843364</v>
      </c>
      <c r="M596" s="4">
        <f t="shared" si="184"/>
        <v>0</v>
      </c>
      <c r="N596" s="5">
        <f t="shared" si="185"/>
        <v>0.2148429871441444</v>
      </c>
      <c r="O596" s="6">
        <f t="shared" si="199"/>
        <v>1.5810551419465017E-5</v>
      </c>
      <c r="P596" s="15">
        <f t="shared" si="196"/>
        <v>558.23338057417232</v>
      </c>
      <c r="Q596" s="11">
        <f t="shared" si="186"/>
        <v>0</v>
      </c>
      <c r="R596" s="13">
        <f t="shared" si="200"/>
        <v>4.8763082609630334E-6</v>
      </c>
      <c r="S596" s="12">
        <f t="shared" si="187"/>
        <v>-6.4132204210741048E-2</v>
      </c>
      <c r="T596" s="9">
        <f t="shared" si="188"/>
        <v>1.5322757382467593</v>
      </c>
      <c r="U596" s="9">
        <f>Aly_mass_rate/Aly_Area/'Hydraulic Gradient'!T596</f>
        <v>2.1449258136834213</v>
      </c>
      <c r="V596" s="5">
        <f t="shared" si="189"/>
        <v>-0.29848535363060597</v>
      </c>
      <c r="W596" s="10">
        <f t="shared" si="190"/>
        <v>2.1160931559245366</v>
      </c>
      <c r="X596" s="9"/>
    </row>
    <row r="597" spans="1:24" x14ac:dyDescent="0.3">
      <c r="A597" s="4">
        <f t="shared" si="191"/>
        <v>5940</v>
      </c>
      <c r="B597" s="5">
        <v>0</v>
      </c>
      <c r="C597" s="16">
        <f t="shared" si="192"/>
        <v>24872.44288090567</v>
      </c>
      <c r="D597" s="4">
        <f t="shared" si="181"/>
        <v>0</v>
      </c>
      <c r="E597" s="5">
        <f t="shared" si="193"/>
        <v>0.2148909743225306</v>
      </c>
      <c r="F597" s="6">
        <f t="shared" si="197"/>
        <v>1.8388212858614585E-5</v>
      </c>
      <c r="G597" s="15">
        <f t="shared" si="198"/>
        <v>565.30006609628003</v>
      </c>
      <c r="H597" s="11">
        <f t="shared" si="182"/>
        <v>9.6633219448889765E-2</v>
      </c>
      <c r="I597" s="12">
        <f t="shared" si="194"/>
        <v>3.7084318340446715E-5</v>
      </c>
      <c r="J597" s="7">
        <f t="shared" si="183"/>
        <v>1.5319330074183148</v>
      </c>
      <c r="K597" s="8">
        <f>ESI_mass_rate/ESI_Area/'Hydraulic Gradient'!J597</f>
        <v>2.1454056859738651</v>
      </c>
      <c r="L597" s="16">
        <f t="shared" si="195"/>
        <v>24872.458661564047</v>
      </c>
      <c r="M597" s="4">
        <f t="shared" si="184"/>
        <v>0</v>
      </c>
      <c r="N597" s="5">
        <f t="shared" si="185"/>
        <v>0.21484346898282233</v>
      </c>
      <c r="O597" s="6">
        <f t="shared" si="199"/>
        <v>1.5810331621226721E-5</v>
      </c>
      <c r="P597" s="15">
        <f t="shared" si="196"/>
        <v>558.29750674188017</v>
      </c>
      <c r="Q597" s="11">
        <f t="shared" si="186"/>
        <v>0</v>
      </c>
      <c r="R597" s="13">
        <f t="shared" si="200"/>
        <v>4.8761515279503956E-6</v>
      </c>
      <c r="S597" s="12">
        <f t="shared" si="187"/>
        <v>-6.4131043859319253E-2</v>
      </c>
      <c r="T597" s="9">
        <f t="shared" si="188"/>
        <v>1.5322723018016104</v>
      </c>
      <c r="U597" s="9">
        <f>Aly_mass_rate/Aly_Area/'Hydraulic Gradient'!T597</f>
        <v>2.1449306241338215</v>
      </c>
      <c r="V597" s="5">
        <f t="shared" si="189"/>
        <v>-0.29847928403812479</v>
      </c>
      <c r="W597" s="10">
        <f t="shared" si="190"/>
        <v>2.1161364972228238</v>
      </c>
      <c r="X597" s="9"/>
    </row>
    <row r="598" spans="1:24" x14ac:dyDescent="0.3">
      <c r="A598" s="4">
        <f t="shared" si="191"/>
        <v>5950</v>
      </c>
      <c r="B598" s="5">
        <v>0</v>
      </c>
      <c r="C598" s="16">
        <f t="shared" si="192"/>
        <v>24872.227970983113</v>
      </c>
      <c r="D598" s="4">
        <f t="shared" si="181"/>
        <v>0</v>
      </c>
      <c r="E598" s="5">
        <f t="shared" si="193"/>
        <v>0.21489153471399591</v>
      </c>
      <c r="F598" s="6">
        <f t="shared" si="197"/>
        <v>1.8387844955307428E-5</v>
      </c>
      <c r="G598" s="15">
        <f t="shared" si="198"/>
        <v>565.37573366552954</v>
      </c>
      <c r="H598" s="11">
        <f t="shared" si="182"/>
        <v>9.6633723448671285E-2</v>
      </c>
      <c r="I598" s="12">
        <f t="shared" si="194"/>
        <v>3.7083576373651684E-5</v>
      </c>
      <c r="J598" s="7">
        <f t="shared" si="183"/>
        <v>1.531929012552858</v>
      </c>
      <c r="K598" s="8">
        <f>ESI_mass_rate/ESI_Area/'Hydraulic Gradient'!J598</f>
        <v>2.1454112806241361</v>
      </c>
      <c r="L598" s="16">
        <f t="shared" si="195"/>
        <v>24872.243801803121</v>
      </c>
      <c r="M598" s="4">
        <f t="shared" si="184"/>
        <v>0</v>
      </c>
      <c r="N598" s="5">
        <f t="shared" si="185"/>
        <v>0.21484395081480218</v>
      </c>
      <c r="O598" s="6">
        <f t="shared" si="199"/>
        <v>1.5810111837583939E-5</v>
      </c>
      <c r="P598" s="15">
        <f t="shared" si="196"/>
        <v>558.36163174945523</v>
      </c>
      <c r="Q598" s="11">
        <f t="shared" si="186"/>
        <v>0</v>
      </c>
      <c r="R598" s="13">
        <f t="shared" si="200"/>
        <v>4.8759948067636226E-6</v>
      </c>
      <c r="S598" s="12">
        <f t="shared" si="187"/>
        <v>-6.4129883569929269E-2</v>
      </c>
      <c r="T598" s="9">
        <f t="shared" si="188"/>
        <v>1.5322688654196446</v>
      </c>
      <c r="U598" s="9">
        <f>Aly_mass_rate/Aly_Area/'Hydraulic Gradient'!T598</f>
        <v>2.1449354345173521</v>
      </c>
      <c r="V598" s="5">
        <f t="shared" si="189"/>
        <v>-0.29847321477672389</v>
      </c>
      <c r="W598" s="10">
        <f t="shared" si="190"/>
        <v>2.1161798379309413</v>
      </c>
      <c r="X598" s="9"/>
    </row>
    <row r="599" spans="1:24" x14ac:dyDescent="0.3">
      <c r="A599" s="4">
        <f t="shared" si="191"/>
        <v>5960</v>
      </c>
      <c r="B599" s="5">
        <v>0</v>
      </c>
      <c r="C599" s="16">
        <f t="shared" si="192"/>
        <v>24872.013060500543</v>
      </c>
      <c r="D599" s="4">
        <f t="shared" si="181"/>
        <v>0</v>
      </c>
      <c r="E599" s="5">
        <f t="shared" si="193"/>
        <v>0.21489209509424972</v>
      </c>
      <c r="F599" s="6">
        <f t="shared" si="197"/>
        <v>1.8387477079731757E-5</v>
      </c>
      <c r="G599" s="15">
        <f t="shared" si="198"/>
        <v>565.45139935233033</v>
      </c>
      <c r="H599" s="11">
        <f t="shared" si="182"/>
        <v>9.6634227439683848E-2</v>
      </c>
      <c r="I599" s="12">
        <f t="shared" si="194"/>
        <v>3.7082834462783942E-5</v>
      </c>
      <c r="J599" s="7">
        <f t="shared" si="183"/>
        <v>1.5319250177881538</v>
      </c>
      <c r="K599" s="8">
        <f>ESI_mass_rate/ESI_Area/'Hydraulic Gradient'!J599</f>
        <v>2.1454168751624851</v>
      </c>
      <c r="L599" s="16">
        <f t="shared" si="195"/>
        <v>24872.028941560588</v>
      </c>
      <c r="M599" s="4">
        <f t="shared" si="184"/>
        <v>0</v>
      </c>
      <c r="N599" s="5">
        <f t="shared" si="185"/>
        <v>0.21484443264008407</v>
      </c>
      <c r="O599" s="6">
        <f t="shared" si="199"/>
        <v>1.5809892062698467E-5</v>
      </c>
      <c r="P599" s="15">
        <f t="shared" si="196"/>
        <v>558.42575559696195</v>
      </c>
      <c r="Q599" s="11">
        <f t="shared" si="186"/>
        <v>0</v>
      </c>
      <c r="R599" s="13">
        <f t="shared" si="200"/>
        <v>4.8758380956012983E-6</v>
      </c>
      <c r="S599" s="12">
        <f t="shared" si="187"/>
        <v>-6.4128723344736932E-2</v>
      </c>
      <c r="T599" s="9">
        <f t="shared" si="188"/>
        <v>1.5322654291008582</v>
      </c>
      <c r="U599" s="9">
        <f>Aly_mass_rate/Aly_Area/'Hydraulic Gradient'!T599</f>
        <v>2.1449402448340176</v>
      </c>
      <c r="V599" s="5">
        <f t="shared" si="189"/>
        <v>-0.29846714584637302</v>
      </c>
      <c r="W599" s="10">
        <f t="shared" si="190"/>
        <v>2.1162231780489211</v>
      </c>
      <c r="X599" s="9"/>
    </row>
    <row r="600" spans="1:24" x14ac:dyDescent="0.3">
      <c r="A600" s="4">
        <f t="shared" si="191"/>
        <v>5970</v>
      </c>
      <c r="B600" s="5">
        <v>0</v>
      </c>
      <c r="C600" s="16">
        <f t="shared" si="192"/>
        <v>24871.798149457973</v>
      </c>
      <c r="D600" s="4">
        <f t="shared" si="181"/>
        <v>0</v>
      </c>
      <c r="E600" s="5">
        <f t="shared" si="193"/>
        <v>0.21489265546329306</v>
      </c>
      <c r="F600" s="6">
        <f t="shared" si="197"/>
        <v>1.8387109234806657E-5</v>
      </c>
      <c r="G600" s="15">
        <f t="shared" si="198"/>
        <v>565.52706315682065</v>
      </c>
      <c r="H600" s="11">
        <f t="shared" si="182"/>
        <v>9.6634731421928188E-2</v>
      </c>
      <c r="I600" s="12">
        <f t="shared" si="194"/>
        <v>3.708209261373059E-5</v>
      </c>
      <c r="J600" s="7">
        <f t="shared" si="183"/>
        <v>1.5319210231241949</v>
      </c>
      <c r="K600" s="8">
        <f>ESI_mass_rate/ESI_Area/'Hydraulic Gradient'!J600</f>
        <v>2.1454224695889201</v>
      </c>
      <c r="L600" s="16">
        <f t="shared" si="195"/>
        <v>24871.814080836455</v>
      </c>
      <c r="M600" s="4">
        <f t="shared" si="184"/>
        <v>0</v>
      </c>
      <c r="N600" s="5">
        <f t="shared" si="185"/>
        <v>0.21484491445866857</v>
      </c>
      <c r="O600" s="6">
        <f t="shared" si="199"/>
        <v>1.5809672302408511E-5</v>
      </c>
      <c r="P600" s="15">
        <f t="shared" si="196"/>
        <v>558.4898782844632</v>
      </c>
      <c r="Q600" s="11">
        <f t="shared" si="186"/>
        <v>0</v>
      </c>
      <c r="R600" s="13">
        <f t="shared" si="200"/>
        <v>4.8756813962631228E-6</v>
      </c>
      <c r="S600" s="12">
        <f t="shared" si="187"/>
        <v>-6.412756318265056E-2</v>
      </c>
      <c r="T600" s="9">
        <f t="shared" si="188"/>
        <v>1.5322619928452477</v>
      </c>
      <c r="U600" s="9">
        <f>Aly_mass_rate/Aly_Area/'Hydraulic Gradient'!T600</f>
        <v>2.1449450550838214</v>
      </c>
      <c r="V600" s="5">
        <f t="shared" si="189"/>
        <v>-0.29846107724704229</v>
      </c>
      <c r="W600" s="10">
        <f t="shared" si="190"/>
        <v>2.1162665175767987</v>
      </c>
      <c r="X600" s="9"/>
    </row>
    <row r="601" spans="1:24" x14ac:dyDescent="0.3">
      <c r="A601" s="4">
        <f t="shared" si="191"/>
        <v>5980</v>
      </c>
      <c r="B601" s="5">
        <v>0</v>
      </c>
      <c r="C601" s="16">
        <f t="shared" si="192"/>
        <v>24871.583237855411</v>
      </c>
      <c r="D601" s="4">
        <f t="shared" si="181"/>
        <v>0</v>
      </c>
      <c r="E601" s="5">
        <f t="shared" si="193"/>
        <v>0.21489321582112672</v>
      </c>
      <c r="F601" s="6">
        <f t="shared" si="197"/>
        <v>1.8386741416153491E-5</v>
      </c>
      <c r="G601" s="15">
        <f t="shared" si="198"/>
        <v>565.60272507914397</v>
      </c>
      <c r="H601" s="11">
        <f t="shared" si="182"/>
        <v>9.6635235395404945E-2</v>
      </c>
      <c r="I601" s="12">
        <f t="shared" si="194"/>
        <v>3.7081350817660993E-5</v>
      </c>
      <c r="J601" s="7">
        <f t="shared" si="183"/>
        <v>1.5319170285609738</v>
      </c>
      <c r="K601" s="8">
        <f>ESI_mass_rate/ESI_Area/'Hydraulic Gradient'!J601</f>
        <v>2.1454280639034495</v>
      </c>
      <c r="L601" s="16">
        <f t="shared" si="195"/>
        <v>24871.599219630734</v>
      </c>
      <c r="M601" s="4">
        <f t="shared" si="184"/>
        <v>0</v>
      </c>
      <c r="N601" s="5">
        <f t="shared" si="185"/>
        <v>0.21484539627055593</v>
      </c>
      <c r="O601" s="6">
        <f t="shared" si="199"/>
        <v>1.5809452553794966E-5</v>
      </c>
      <c r="P601" s="15">
        <f t="shared" si="196"/>
        <v>558.55399981202106</v>
      </c>
      <c r="Q601" s="11">
        <f t="shared" si="186"/>
        <v>0</v>
      </c>
      <c r="R601" s="13">
        <f t="shared" si="200"/>
        <v>4.8755247078479817E-6</v>
      </c>
      <c r="S601" s="12">
        <f t="shared" si="187"/>
        <v>-6.412640308257847E-2</v>
      </c>
      <c r="T601" s="9">
        <f t="shared" si="188"/>
        <v>1.5322585566528095</v>
      </c>
      <c r="U601" s="9">
        <f>Aly_mass_rate/Aly_Area/'Hydraulic Gradient'!T601</f>
        <v>2.1449498652667676</v>
      </c>
      <c r="V601" s="5">
        <f t="shared" si="189"/>
        <v>-0.29845500897870142</v>
      </c>
      <c r="W601" s="10">
        <f t="shared" si="190"/>
        <v>2.1163098565146061</v>
      </c>
      <c r="X601" s="9"/>
    </row>
    <row r="602" spans="1:24" x14ac:dyDescent="0.3">
      <c r="A602" s="4">
        <f t="shared" si="191"/>
        <v>5990</v>
      </c>
      <c r="B602" s="5">
        <v>0</v>
      </c>
      <c r="C602" s="16">
        <f t="shared" si="192"/>
        <v>24871.368325692871</v>
      </c>
      <c r="D602" s="4">
        <f t="shared" si="181"/>
        <v>0</v>
      </c>
      <c r="E602" s="5">
        <f t="shared" si="193"/>
        <v>0.21489377616775149</v>
      </c>
      <c r="F602" s="6">
        <f t="shared" si="197"/>
        <v>1.83863736252318E-5</v>
      </c>
      <c r="G602" s="15">
        <f t="shared" si="198"/>
        <v>565.67838511944183</v>
      </c>
      <c r="H602" s="11">
        <f t="shared" si="182"/>
        <v>9.6635739360114881E-2</v>
      </c>
      <c r="I602" s="12">
        <f t="shared" si="194"/>
        <v>3.7080609077518677E-5</v>
      </c>
      <c r="J602" s="7">
        <f t="shared" si="183"/>
        <v>1.5319130340984826</v>
      </c>
      <c r="K602" s="8">
        <f>ESI_mass_rate/ESI_Area/'Hydraulic Gradient'!J602</f>
        <v>2.1454336581060827</v>
      </c>
      <c r="L602" s="16">
        <f t="shared" si="195"/>
        <v>24871.384357943425</v>
      </c>
      <c r="M602" s="4">
        <f t="shared" si="184"/>
        <v>0</v>
      </c>
      <c r="N602" s="5">
        <f t="shared" si="185"/>
        <v>0.21484587807574654</v>
      </c>
      <c r="O602" s="6">
        <f t="shared" si="199"/>
        <v>1.5809232818317384E-5</v>
      </c>
      <c r="P602" s="15">
        <f t="shared" si="196"/>
        <v>558.61812017970078</v>
      </c>
      <c r="Q602" s="11">
        <f t="shared" si="186"/>
        <v>0</v>
      </c>
      <c r="R602" s="13">
        <f t="shared" si="200"/>
        <v>4.8753680308051364E-6</v>
      </c>
      <c r="S602" s="12">
        <f t="shared" si="187"/>
        <v>-6.4125243047772187E-2</v>
      </c>
      <c r="T602" s="9">
        <f t="shared" si="188"/>
        <v>1.5322551205235404</v>
      </c>
      <c r="U602" s="9">
        <f>Aly_mass_rate/Aly_Area/'Hydraulic Gradient'!T602</f>
        <v>2.1449546753828601</v>
      </c>
      <c r="V602" s="5">
        <f t="shared" si="189"/>
        <v>-0.29844894104132053</v>
      </c>
      <c r="W602" s="10">
        <f t="shared" si="190"/>
        <v>2.1163531948623762</v>
      </c>
      <c r="X602" s="9"/>
    </row>
    <row r="603" spans="1:24" x14ac:dyDescent="0.3">
      <c r="A603" s="4">
        <f t="shared" si="191"/>
        <v>6000</v>
      </c>
      <c r="B603" s="5">
        <v>0</v>
      </c>
      <c r="C603" s="16">
        <f t="shared" si="192"/>
        <v>24871.153412970361</v>
      </c>
      <c r="D603" s="4">
        <f t="shared" si="181"/>
        <v>0</v>
      </c>
      <c r="E603" s="5">
        <f t="shared" si="193"/>
        <v>0.21489433650316836</v>
      </c>
      <c r="F603" s="6">
        <f t="shared" si="197"/>
        <v>1.8386005864960691E-5</v>
      </c>
      <c r="G603" s="15">
        <f t="shared" si="198"/>
        <v>565.75404327785259</v>
      </c>
      <c r="H603" s="11">
        <f t="shared" si="182"/>
        <v>9.6636243316058676E-2</v>
      </c>
      <c r="I603" s="12">
        <f t="shared" si="194"/>
        <v>3.7079867399190731E-5</v>
      </c>
      <c r="J603" s="7">
        <f t="shared" si="183"/>
        <v>1.5319090397367139</v>
      </c>
      <c r="K603" s="8">
        <f>ESI_mass_rate/ESI_Area/'Hydraulic Gradient'!J603</f>
        <v>2.1454392521968275</v>
      </c>
      <c r="L603" s="16">
        <f t="shared" si="195"/>
        <v>24871.169495774539</v>
      </c>
      <c r="M603" s="4">
        <f t="shared" si="184"/>
        <v>0</v>
      </c>
      <c r="N603" s="5">
        <f t="shared" si="185"/>
        <v>0.21484635987424092</v>
      </c>
      <c r="O603" s="6">
        <f t="shared" si="199"/>
        <v>1.5809013095975765E-5</v>
      </c>
      <c r="P603" s="15">
        <f t="shared" si="196"/>
        <v>558.68223938756432</v>
      </c>
      <c r="Q603" s="11">
        <f t="shared" si="186"/>
        <v>0</v>
      </c>
      <c r="R603" s="13">
        <f t="shared" si="200"/>
        <v>4.8752113651337261E-6</v>
      </c>
      <c r="S603" s="12">
        <f t="shared" si="187"/>
        <v>-6.4124083074968558E-2</v>
      </c>
      <c r="T603" s="9">
        <f t="shared" si="188"/>
        <v>1.5322516844574372</v>
      </c>
      <c r="U603" s="9">
        <f>Aly_mass_rate/Aly_Area/'Hydraulic Gradient'!T603</f>
        <v>2.1449594854321017</v>
      </c>
      <c r="V603" s="5">
        <f t="shared" si="189"/>
        <v>-0.29844287343486958</v>
      </c>
      <c r="W603" s="10">
        <f t="shared" si="190"/>
        <v>2.1163965326201444</v>
      </c>
      <c r="X603" s="9"/>
    </row>
    <row r="604" spans="1:24" x14ac:dyDescent="0.3">
      <c r="A604" s="4">
        <f t="shared" si="191"/>
        <v>6010</v>
      </c>
      <c r="B604" s="5">
        <v>0</v>
      </c>
      <c r="C604" s="16">
        <f t="shared" si="192"/>
        <v>24870.938499687894</v>
      </c>
      <c r="D604" s="4">
        <f t="shared" si="181"/>
        <v>0</v>
      </c>
      <c r="E604" s="5">
        <f t="shared" si="193"/>
        <v>0.21489489682737806</v>
      </c>
      <c r="F604" s="6">
        <f t="shared" si="197"/>
        <v>1.8385638130961512E-5</v>
      </c>
      <c r="G604" s="15">
        <f t="shared" si="198"/>
        <v>565.82969955451949</v>
      </c>
      <c r="H604" s="11">
        <f t="shared" si="182"/>
        <v>9.6636747263236969E-2</v>
      </c>
      <c r="I604" s="12">
        <f t="shared" si="194"/>
        <v>3.707912577384654E-5</v>
      </c>
      <c r="J604" s="7">
        <f t="shared" si="183"/>
        <v>1.5319050454756602</v>
      </c>
      <c r="K604" s="8">
        <f>ESI_mass_rate/ESI_Area/'Hydraulic Gradient'!J604</f>
        <v>2.145444846175693</v>
      </c>
      <c r="L604" s="16">
        <f t="shared" si="195"/>
        <v>24870.954633124078</v>
      </c>
      <c r="M604" s="4">
        <f t="shared" si="184"/>
        <v>0</v>
      </c>
      <c r="N604" s="5">
        <f t="shared" si="185"/>
        <v>0.21484684166603926</v>
      </c>
      <c r="O604" s="6">
        <f t="shared" si="199"/>
        <v>1.5808793382391456E-5</v>
      </c>
      <c r="P604" s="15">
        <f t="shared" si="196"/>
        <v>558.74635743567592</v>
      </c>
      <c r="Q604" s="11">
        <f t="shared" si="186"/>
        <v>0</v>
      </c>
      <c r="R604" s="13">
        <f t="shared" si="200"/>
        <v>4.8750547094826157E-6</v>
      </c>
      <c r="S604" s="12">
        <f t="shared" si="187"/>
        <v>-6.4122923166333112E-2</v>
      </c>
      <c r="T604" s="9">
        <f t="shared" si="188"/>
        <v>1.5322482484544959</v>
      </c>
      <c r="U604" s="9">
        <f>Aly_mass_rate/Aly_Area/'Hydraulic Gradient'!T604</f>
        <v>2.1449642954144976</v>
      </c>
      <c r="V604" s="5">
        <f t="shared" si="189"/>
        <v>-0.29843680615931811</v>
      </c>
      <c r="W604" s="10">
        <f t="shared" si="190"/>
        <v>2.1164398697879427</v>
      </c>
      <c r="X604" s="9"/>
    </row>
    <row r="605" spans="1:24" x14ac:dyDescent="0.3">
      <c r="A605" s="4">
        <f t="shared" si="191"/>
        <v>6020</v>
      </c>
      <c r="B605" s="5">
        <v>0</v>
      </c>
      <c r="C605" s="16">
        <f t="shared" si="192"/>
        <v>24870.723585845481</v>
      </c>
      <c r="D605" s="4">
        <f t="shared" si="181"/>
        <v>0</v>
      </c>
      <c r="E605" s="5">
        <f t="shared" si="193"/>
        <v>0.21489545714038155</v>
      </c>
      <c r="F605" s="6">
        <f t="shared" si="197"/>
        <v>1.8385270426153361E-5</v>
      </c>
      <c r="G605" s="15">
        <f t="shared" si="198"/>
        <v>565.90535394958238</v>
      </c>
      <c r="H605" s="11">
        <f t="shared" si="182"/>
        <v>9.6637251201650551E-2</v>
      </c>
      <c r="I605" s="12">
        <f t="shared" si="194"/>
        <v>3.7078384207373198E-5</v>
      </c>
      <c r="J605" s="7">
        <f t="shared" si="183"/>
        <v>1.531901051315314</v>
      </c>
      <c r="K605" s="8">
        <f>ESI_mass_rate/ESI_Area/'Hydraulic Gradient'!J605</f>
        <v>2.1454504400426875</v>
      </c>
      <c r="L605" s="16">
        <f t="shared" si="195"/>
        <v>24870.739769992051</v>
      </c>
      <c r="M605" s="4">
        <f t="shared" si="184"/>
        <v>0</v>
      </c>
      <c r="N605" s="5">
        <f t="shared" si="185"/>
        <v>0.21484732345114207</v>
      </c>
      <c r="O605" s="6">
        <f t="shared" si="199"/>
        <v>1.5808573686321767E-5</v>
      </c>
      <c r="P605" s="15">
        <f t="shared" si="196"/>
        <v>558.81047432409866</v>
      </c>
      <c r="Q605" s="11">
        <f t="shared" si="186"/>
        <v>0</v>
      </c>
      <c r="R605" s="13">
        <f t="shared" si="200"/>
        <v>4.8748980665515032E-6</v>
      </c>
      <c r="S605" s="12">
        <f t="shared" si="187"/>
        <v>-6.4121763320774336E-2</v>
      </c>
      <c r="T605" s="9">
        <f t="shared" si="188"/>
        <v>1.5322448125147132</v>
      </c>
      <c r="U605" s="9">
        <f>Aly_mass_rate/Aly_Area/'Hydraulic Gradient'!T605</f>
        <v>2.1449691053300506</v>
      </c>
      <c r="V605" s="5">
        <f t="shared" si="189"/>
        <v>-0.29843073921463642</v>
      </c>
      <c r="W605" s="10">
        <f t="shared" si="190"/>
        <v>2.1164832063658054</v>
      </c>
      <c r="X605" s="9"/>
    </row>
    <row r="606" spans="1:24" x14ac:dyDescent="0.3">
      <c r="A606" s="4">
        <f t="shared" si="191"/>
        <v>6030</v>
      </c>
      <c r="B606" s="5">
        <v>0</v>
      </c>
      <c r="C606" s="16">
        <f t="shared" si="192"/>
        <v>24870.508671443135</v>
      </c>
      <c r="D606" s="4">
        <f t="shared" si="181"/>
        <v>0</v>
      </c>
      <c r="E606" s="5">
        <f t="shared" si="193"/>
        <v>0.21489601744217962</v>
      </c>
      <c r="F606" s="6">
        <f t="shared" si="197"/>
        <v>1.838490274907669E-5</v>
      </c>
      <c r="G606" s="15">
        <f t="shared" si="198"/>
        <v>565.98100646318289</v>
      </c>
      <c r="H606" s="11">
        <f t="shared" si="182"/>
        <v>9.6637755131300032E-2</v>
      </c>
      <c r="I606" s="12">
        <f t="shared" si="194"/>
        <v>3.7077642696827138E-5</v>
      </c>
      <c r="J606" s="7">
        <f t="shared" si="183"/>
        <v>1.5318970572556676</v>
      </c>
      <c r="K606" s="8">
        <f>ESI_mass_rate/ESI_Area/'Hydraulic Gradient'!J606</f>
        <v>2.1454560337978195</v>
      </c>
      <c r="L606" s="16">
        <f t="shared" si="195"/>
        <v>24870.524906378469</v>
      </c>
      <c r="M606" s="4">
        <f t="shared" si="184"/>
        <v>0</v>
      </c>
      <c r="N606" s="5">
        <f t="shared" si="185"/>
        <v>0.21484780522954966</v>
      </c>
      <c r="O606" s="6">
        <f t="shared" si="199"/>
        <v>1.5808353999009385E-5</v>
      </c>
      <c r="P606" s="15">
        <f t="shared" si="196"/>
        <v>558.8745900528944</v>
      </c>
      <c r="Q606" s="11">
        <f t="shared" si="186"/>
        <v>0</v>
      </c>
      <c r="R606" s="13">
        <f t="shared" si="200"/>
        <v>4.8747414336390118E-6</v>
      </c>
      <c r="S606" s="12">
        <f t="shared" si="187"/>
        <v>-6.4120603537200657E-2</v>
      </c>
      <c r="T606" s="9">
        <f t="shared" si="188"/>
        <v>1.532241376638086</v>
      </c>
      <c r="U606" s="9">
        <f>Aly_mass_rate/Aly_Area/'Hydraulic Gradient'!T606</f>
        <v>2.1449739151787646</v>
      </c>
      <c r="V606" s="5">
        <f t="shared" si="189"/>
        <v>-0.29842467260079425</v>
      </c>
      <c r="W606" s="10">
        <f t="shared" si="190"/>
        <v>2.1165265423537658</v>
      </c>
      <c r="X606" s="9"/>
    </row>
    <row r="607" spans="1:24" x14ac:dyDescent="0.3">
      <c r="A607" s="4">
        <f t="shared" si="191"/>
        <v>6040</v>
      </c>
      <c r="B607" s="5">
        <v>0</v>
      </c>
      <c r="C607" s="16">
        <f t="shared" si="192"/>
        <v>24870.293756480864</v>
      </c>
      <c r="D607" s="4">
        <f t="shared" si="181"/>
        <v>0</v>
      </c>
      <c r="E607" s="5">
        <f t="shared" si="193"/>
        <v>0.21489657773277313</v>
      </c>
      <c r="F607" s="6">
        <f t="shared" si="197"/>
        <v>1.8384535099731498E-5</v>
      </c>
      <c r="G607" s="15">
        <f t="shared" si="198"/>
        <v>566.05665709546247</v>
      </c>
      <c r="H607" s="11">
        <f t="shared" si="182"/>
        <v>9.6638259052186148E-2</v>
      </c>
      <c r="I607" s="12">
        <f t="shared" si="194"/>
        <v>3.7076901242208367E-5</v>
      </c>
      <c r="J607" s="7">
        <f t="shared" si="183"/>
        <v>1.5318930632967136</v>
      </c>
      <c r="K607" s="8">
        <f>ESI_mass_rate/ESI_Area/'Hydraulic Gradient'!J607</f>
        <v>2.1454616274410978</v>
      </c>
      <c r="L607" s="16">
        <f t="shared" si="195"/>
        <v>24870.310042283334</v>
      </c>
      <c r="M607" s="4">
        <f t="shared" si="184"/>
        <v>0</v>
      </c>
      <c r="N607" s="5">
        <f t="shared" si="185"/>
        <v>0.21484828700126238</v>
      </c>
      <c r="O607" s="6">
        <f t="shared" si="199"/>
        <v>1.5808134324832963E-5</v>
      </c>
      <c r="P607" s="15">
        <f t="shared" si="196"/>
        <v>558.93870462212737</v>
      </c>
      <c r="Q607" s="11">
        <f t="shared" si="186"/>
        <v>0</v>
      </c>
      <c r="R607" s="13">
        <f t="shared" si="200"/>
        <v>4.8745848120945427E-6</v>
      </c>
      <c r="S607" s="12">
        <f t="shared" si="187"/>
        <v>-6.4119443817777594E-2</v>
      </c>
      <c r="T607" s="9">
        <f t="shared" si="188"/>
        <v>1.5322379408246105</v>
      </c>
      <c r="U607" s="9">
        <f>Aly_mass_rate/Aly_Area/'Hydraulic Gradient'!T607</f>
        <v>2.144978724960644</v>
      </c>
      <c r="V607" s="5">
        <f t="shared" si="189"/>
        <v>-0.29841860631776151</v>
      </c>
      <c r="W607" s="10">
        <f t="shared" si="190"/>
        <v>2.1165698777518562</v>
      </c>
      <c r="X607" s="9"/>
    </row>
    <row r="608" spans="1:24" x14ac:dyDescent="0.3">
      <c r="A608" s="4">
        <f t="shared" si="191"/>
        <v>6050</v>
      </c>
      <c r="B608" s="5">
        <v>0</v>
      </c>
      <c r="C608" s="16">
        <f t="shared" si="192"/>
        <v>24870.078840958686</v>
      </c>
      <c r="D608" s="4">
        <f t="shared" si="181"/>
        <v>0</v>
      </c>
      <c r="E608" s="5">
        <f t="shared" si="193"/>
        <v>0.21489713801216298</v>
      </c>
      <c r="F608" s="6">
        <f t="shared" si="197"/>
        <v>1.8384167479577331E-5</v>
      </c>
      <c r="G608" s="15">
        <f t="shared" si="198"/>
        <v>566.13230584656094</v>
      </c>
      <c r="H608" s="11">
        <f t="shared" si="182"/>
        <v>9.6638762964309552E-2</v>
      </c>
      <c r="I608" s="12">
        <f t="shared" si="194"/>
        <v>3.7076159846460438E-5</v>
      </c>
      <c r="J608" s="7">
        <f t="shared" si="183"/>
        <v>1.5318890694384446</v>
      </c>
      <c r="K608" s="8">
        <f>ESI_mass_rate/ESI_Area/'Hydraulic Gradient'!J608</f>
        <v>2.1454672209725305</v>
      </c>
      <c r="L608" s="16">
        <f t="shared" si="195"/>
        <v>24870.095177706655</v>
      </c>
      <c r="M608" s="4">
        <f t="shared" si="184"/>
        <v>0</v>
      </c>
      <c r="N608" s="5">
        <f t="shared" si="185"/>
        <v>0.21484876876628078</v>
      </c>
      <c r="O608" s="6">
        <f t="shared" si="199"/>
        <v>1.5807914665252057E-5</v>
      </c>
      <c r="P608" s="15">
        <f t="shared" si="196"/>
        <v>559.00281803186056</v>
      </c>
      <c r="Q608" s="11">
        <f t="shared" si="186"/>
        <v>0</v>
      </c>
      <c r="R608" s="13">
        <f t="shared" si="200"/>
        <v>4.8744282023672929E-6</v>
      </c>
      <c r="S608" s="12">
        <f t="shared" si="187"/>
        <v>-6.4118284161413644E-2</v>
      </c>
      <c r="T608" s="9">
        <f t="shared" si="188"/>
        <v>1.5322345050742834</v>
      </c>
      <c r="U608" s="9">
        <f>Aly_mass_rate/Aly_Area/'Hydraulic Gradient'!T608</f>
        <v>2.144983534675692</v>
      </c>
      <c r="V608" s="5">
        <f t="shared" si="189"/>
        <v>-0.29841254036550835</v>
      </c>
      <c r="W608" s="10">
        <f t="shared" si="190"/>
        <v>2.1166132125601114</v>
      </c>
      <c r="X608" s="9"/>
    </row>
    <row r="609" spans="1:24" x14ac:dyDescent="0.3">
      <c r="A609" s="4">
        <f t="shared" si="191"/>
        <v>6060</v>
      </c>
      <c r="B609" s="5">
        <v>0</v>
      </c>
      <c r="C609" s="16">
        <f t="shared" si="192"/>
        <v>24869.863924876609</v>
      </c>
      <c r="D609" s="4">
        <f t="shared" si="181"/>
        <v>0</v>
      </c>
      <c r="E609" s="5">
        <f t="shared" si="193"/>
        <v>0.21489769828034994</v>
      </c>
      <c r="F609" s="6">
        <f t="shared" si="197"/>
        <v>1.8383799885695091E-5</v>
      </c>
      <c r="G609" s="15">
        <f t="shared" si="198"/>
        <v>566.20795271662155</v>
      </c>
      <c r="H609" s="11">
        <f t="shared" si="182"/>
        <v>9.6639266867670937E-2</v>
      </c>
      <c r="I609" s="12">
        <f t="shared" si="194"/>
        <v>3.7075418503696263E-5</v>
      </c>
      <c r="J609" s="7">
        <f t="shared" si="183"/>
        <v>1.5318850756808526</v>
      </c>
      <c r="K609" s="8">
        <f>ESI_mass_rate/ESI_Area/'Hydraulic Gradient'!J609</f>
        <v>2.1454728143921273</v>
      </c>
      <c r="L609" s="16">
        <f t="shared" si="195"/>
        <v>24869.880312648434</v>
      </c>
      <c r="M609" s="4">
        <f t="shared" si="184"/>
        <v>0</v>
      </c>
      <c r="N609" s="5">
        <f t="shared" si="185"/>
        <v>0.21484925052460507</v>
      </c>
      <c r="O609" s="6">
        <f t="shared" si="199"/>
        <v>1.5807695015888018E-5</v>
      </c>
      <c r="P609" s="15">
        <f t="shared" si="196"/>
        <v>559.06693028215818</v>
      </c>
      <c r="Q609" s="11">
        <f t="shared" si="186"/>
        <v>0</v>
      </c>
      <c r="R609" s="13">
        <f t="shared" si="200"/>
        <v>4.8742716031062286E-6</v>
      </c>
      <c r="S609" s="12">
        <f t="shared" si="187"/>
        <v>-6.4117124569188513E-2</v>
      </c>
      <c r="T609" s="9">
        <f t="shared" si="188"/>
        <v>1.5322310693871013</v>
      </c>
      <c r="U609" s="9">
        <f>Aly_mass_rate/Aly_Area/'Hydraulic Gradient'!T609</f>
        <v>2.1449883443239122</v>
      </c>
      <c r="V609" s="5">
        <f t="shared" si="189"/>
        <v>-0.2984064747440045</v>
      </c>
      <c r="W609" s="10">
        <f t="shared" si="190"/>
        <v>2.1166565467785641</v>
      </c>
      <c r="X609" s="9"/>
    </row>
    <row r="610" spans="1:24" x14ac:dyDescent="0.3">
      <c r="A610" s="4">
        <f t="shared" si="191"/>
        <v>6070</v>
      </c>
      <c r="B610" s="5">
        <v>0</v>
      </c>
      <c r="C610" s="16">
        <f t="shared" si="192"/>
        <v>24869.649008234639</v>
      </c>
      <c r="D610" s="4">
        <f t="shared" si="181"/>
        <v>0</v>
      </c>
      <c r="E610" s="5">
        <f t="shared" si="193"/>
        <v>0.21489825853733507</v>
      </c>
      <c r="F610" s="6">
        <f t="shared" si="197"/>
        <v>1.8383432323922989E-5</v>
      </c>
      <c r="G610" s="15">
        <f t="shared" si="198"/>
        <v>566.28359770578072</v>
      </c>
      <c r="H610" s="11">
        <f t="shared" si="182"/>
        <v>9.6639770762271135E-2</v>
      </c>
      <c r="I610" s="12">
        <f t="shared" si="194"/>
        <v>3.7074677225690007E-5</v>
      </c>
      <c r="J610" s="7">
        <f t="shared" si="183"/>
        <v>1.5318810820239306</v>
      </c>
      <c r="K610" s="8">
        <f>ESI_mass_rate/ESI_Area/'Hydraulic Gradient'!J610</f>
        <v>2.1454784076998954</v>
      </c>
      <c r="L610" s="16">
        <f t="shared" si="195"/>
        <v>24869.66544710868</v>
      </c>
      <c r="M610" s="4">
        <f t="shared" si="184"/>
        <v>0</v>
      </c>
      <c r="N610" s="5">
        <f t="shared" si="185"/>
        <v>0.21484973227623566</v>
      </c>
      <c r="O610" s="6">
        <f t="shared" si="199"/>
        <v>1.5807475378200386E-5</v>
      </c>
      <c r="P610" s="15">
        <f t="shared" si="196"/>
        <v>559.13104137308324</v>
      </c>
      <c r="Q610" s="11">
        <f t="shared" si="186"/>
        <v>0</v>
      </c>
      <c r="R610" s="13">
        <f t="shared" si="200"/>
        <v>4.8741150147605705E-6</v>
      </c>
      <c r="S610" s="12">
        <f t="shared" si="187"/>
        <v>-6.4115965040010756E-2</v>
      </c>
      <c r="T610" s="9">
        <f t="shared" si="188"/>
        <v>1.5322276337630607</v>
      </c>
      <c r="U610" s="9">
        <f>Aly_mass_rate/Aly_Area/'Hydraulic Gradient'!T610</f>
        <v>2.1449931539053084</v>
      </c>
      <c r="V610" s="5">
        <f t="shared" si="189"/>
        <v>-0.29840040945322005</v>
      </c>
      <c r="W610" s="10">
        <f t="shared" si="190"/>
        <v>2.1166998804072485</v>
      </c>
      <c r="X610" s="9"/>
    </row>
    <row r="611" spans="1:24" x14ac:dyDescent="0.3">
      <c r="A611" s="4">
        <f t="shared" si="191"/>
        <v>6080</v>
      </c>
      <c r="B611" s="5">
        <v>0</v>
      </c>
      <c r="C611" s="16">
        <f t="shared" si="192"/>
        <v>24869.434091032792</v>
      </c>
      <c r="D611" s="4">
        <f t="shared" si="181"/>
        <v>0</v>
      </c>
      <c r="E611" s="5">
        <f t="shared" si="193"/>
        <v>0.21489881878311903</v>
      </c>
      <c r="F611" s="6">
        <f t="shared" si="197"/>
        <v>1.838306478550371E-5</v>
      </c>
      <c r="G611" s="15">
        <f t="shared" si="198"/>
        <v>566.35924081418489</v>
      </c>
      <c r="H611" s="11">
        <f t="shared" si="182"/>
        <v>9.6640274648110619E-2</v>
      </c>
      <c r="I611" s="12">
        <f t="shared" si="194"/>
        <v>3.707393599478041E-5</v>
      </c>
      <c r="J611" s="7">
        <f t="shared" si="183"/>
        <v>1.5318770884676705</v>
      </c>
      <c r="K611" s="8">
        <f>ESI_mass_rate/ESI_Area/'Hydraulic Gradient'!J611</f>
        <v>2.1454840008958449</v>
      </c>
      <c r="L611" s="16">
        <f t="shared" si="195"/>
        <v>24869.450581087403</v>
      </c>
      <c r="M611" s="4">
        <f t="shared" si="184"/>
        <v>0</v>
      </c>
      <c r="N611" s="5">
        <f t="shared" si="185"/>
        <v>0.21485021402117288</v>
      </c>
      <c r="O611" s="6">
        <f t="shared" si="199"/>
        <v>1.5807255753648717E-5</v>
      </c>
      <c r="P611" s="15">
        <f t="shared" si="196"/>
        <v>559.19515130469756</v>
      </c>
      <c r="Q611" s="11">
        <f t="shared" si="186"/>
        <v>0</v>
      </c>
      <c r="R611" s="13">
        <f t="shared" si="200"/>
        <v>4.8739584377795153E-6</v>
      </c>
      <c r="S611" s="12">
        <f t="shared" si="187"/>
        <v>-6.4114805572788897E-2</v>
      </c>
      <c r="T611" s="9">
        <f t="shared" si="188"/>
        <v>1.532224198202158</v>
      </c>
      <c r="U611" s="9">
        <f>Aly_mass_rate/Aly_Area/'Hydraulic Gradient'!T611</f>
        <v>2.1449979634198852</v>
      </c>
      <c r="V611" s="5">
        <f t="shared" si="189"/>
        <v>-0.29839434449312474</v>
      </c>
      <c r="W611" s="10">
        <f t="shared" si="190"/>
        <v>2.1167432134461976</v>
      </c>
      <c r="X611" s="9"/>
    </row>
    <row r="612" spans="1:24" x14ac:dyDescent="0.3">
      <c r="A612" s="4">
        <f t="shared" si="191"/>
        <v>6090</v>
      </c>
      <c r="B612" s="5">
        <v>0</v>
      </c>
      <c r="C612" s="16">
        <f t="shared" si="192"/>
        <v>24869.219173271078</v>
      </c>
      <c r="D612" s="4">
        <f t="shared" si="181"/>
        <v>0</v>
      </c>
      <c r="E612" s="5">
        <f t="shared" si="193"/>
        <v>0.21489937901770281</v>
      </c>
      <c r="F612" s="6">
        <f t="shared" si="197"/>
        <v>1.8382697280654112E-5</v>
      </c>
      <c r="G612" s="15">
        <f t="shared" si="198"/>
        <v>566.43488204196865</v>
      </c>
      <c r="H612" s="11">
        <f t="shared" si="182"/>
        <v>9.6640778525190291E-2</v>
      </c>
      <c r="I612" s="12">
        <f t="shared" si="194"/>
        <v>3.7073194831572285E-5</v>
      </c>
      <c r="J612" s="7">
        <f t="shared" si="183"/>
        <v>1.5318730950120651</v>
      </c>
      <c r="K612" s="8">
        <f>ESI_mass_rate/ESI_Area/'Hydraulic Gradient'!J612</f>
        <v>2.145489593979983</v>
      </c>
      <c r="L612" s="16">
        <f t="shared" si="195"/>
        <v>24869.235714584607</v>
      </c>
      <c r="M612" s="4">
        <f t="shared" si="184"/>
        <v>0</v>
      </c>
      <c r="N612" s="5">
        <f t="shared" si="185"/>
        <v>0.21485069575941723</v>
      </c>
      <c r="O612" s="6">
        <f t="shared" si="199"/>
        <v>1.5807036143692565E-5</v>
      </c>
      <c r="P612" s="15">
        <f t="shared" si="196"/>
        <v>559.25926007706539</v>
      </c>
      <c r="Q612" s="11">
        <f t="shared" si="186"/>
        <v>0</v>
      </c>
      <c r="R612" s="13">
        <f t="shared" si="200"/>
        <v>4.8738018726122225E-6</v>
      </c>
      <c r="S612" s="12">
        <f t="shared" si="187"/>
        <v>-6.4113646169688288E-2</v>
      </c>
      <c r="T612" s="9">
        <f t="shared" si="188"/>
        <v>1.5322207627043902</v>
      </c>
      <c r="U612" s="9">
        <f>Aly_mass_rate/Aly_Area/'Hydraulic Gradient'!T612</f>
        <v>2.1450027728676453</v>
      </c>
      <c r="V612" s="5">
        <f t="shared" si="189"/>
        <v>-0.29838827986368871</v>
      </c>
      <c r="W612" s="10">
        <f t="shared" si="190"/>
        <v>2.1167865458954442</v>
      </c>
      <c r="X612" s="9"/>
    </row>
    <row r="613" spans="1:24" x14ac:dyDescent="0.3">
      <c r="A613" s="4">
        <f t="shared" si="191"/>
        <v>6100</v>
      </c>
      <c r="B613" s="5">
        <v>0</v>
      </c>
      <c r="C613" s="16">
        <f t="shared" si="192"/>
        <v>24869.004254949508</v>
      </c>
      <c r="D613" s="4">
        <f t="shared" si="181"/>
        <v>0</v>
      </c>
      <c r="E613" s="5">
        <f t="shared" si="193"/>
        <v>0.21489993924108716</v>
      </c>
      <c r="F613" s="6">
        <f t="shared" si="197"/>
        <v>1.8382329799157338E-5</v>
      </c>
      <c r="G613" s="15">
        <f t="shared" si="198"/>
        <v>566.51052138927867</v>
      </c>
      <c r="H613" s="11">
        <f t="shared" si="182"/>
        <v>9.6641282393510719E-2</v>
      </c>
      <c r="I613" s="12">
        <f t="shared" si="194"/>
        <v>3.7072453715460818E-5</v>
      </c>
      <c r="J613" s="7">
        <f t="shared" si="183"/>
        <v>1.5318691016571069</v>
      </c>
      <c r="K613" s="8">
        <f>ESI_mass_rate/ESI_Area/'Hydraulic Gradient'!J613</f>
        <v>2.1454951869523189</v>
      </c>
      <c r="L613" s="16">
        <f t="shared" si="195"/>
        <v>24869.020847600299</v>
      </c>
      <c r="M613" s="4">
        <f t="shared" si="184"/>
        <v>0</v>
      </c>
      <c r="N613" s="5">
        <f t="shared" si="185"/>
        <v>0.21485117749096905</v>
      </c>
      <c r="O613" s="6">
        <f t="shared" si="199"/>
        <v>1.5806816542493719E-5</v>
      </c>
      <c r="P613" s="15">
        <f t="shared" si="196"/>
        <v>559.3233676902496</v>
      </c>
      <c r="Q613" s="11">
        <f t="shared" si="186"/>
        <v>0</v>
      </c>
      <c r="R613" s="13">
        <f t="shared" si="200"/>
        <v>4.8736453174577385E-6</v>
      </c>
      <c r="S613" s="12">
        <f t="shared" si="187"/>
        <v>-6.4112486829617496E-2</v>
      </c>
      <c r="T613" s="9">
        <f t="shared" si="188"/>
        <v>1.5322173272697535</v>
      </c>
      <c r="U613" s="9">
        <f>Aly_mass_rate/Aly_Area/'Hydraulic Gradient'!T613</f>
        <v>2.1450075822485934</v>
      </c>
      <c r="V613" s="5">
        <f t="shared" si="189"/>
        <v>-0.29838221556488187</v>
      </c>
      <c r="W613" s="10">
        <f t="shared" si="190"/>
        <v>2.1168298777550225</v>
      </c>
      <c r="X613" s="9"/>
    </row>
    <row r="614" spans="1:24" x14ac:dyDescent="0.3">
      <c r="A614" s="4">
        <f t="shared" si="191"/>
        <v>6110</v>
      </c>
      <c r="B614" s="5">
        <v>0</v>
      </c>
      <c r="C614" s="16">
        <f t="shared" si="192"/>
        <v>24868.789336068094</v>
      </c>
      <c r="D614" s="4">
        <f t="shared" si="181"/>
        <v>0</v>
      </c>
      <c r="E614" s="5">
        <f t="shared" si="193"/>
        <v>0.21490049945327297</v>
      </c>
      <c r="F614" s="6">
        <f t="shared" si="197"/>
        <v>1.8381962348311146E-5</v>
      </c>
      <c r="G614" s="15">
        <f t="shared" si="198"/>
        <v>566.58615885625272</v>
      </c>
      <c r="H614" s="11">
        <f t="shared" si="182"/>
        <v>9.6641786253072626E-2</v>
      </c>
      <c r="I614" s="12">
        <f t="shared" si="194"/>
        <v>3.7071712661163736E-5</v>
      </c>
      <c r="J614" s="7">
        <f t="shared" si="183"/>
        <v>1.5318651084027881</v>
      </c>
      <c r="K614" s="8">
        <f>ESI_mass_rate/ESI_Area/'Hydraulic Gradient'!J614</f>
        <v>2.1455007798128616</v>
      </c>
      <c r="L614" s="16">
        <f t="shared" si="195"/>
        <v>24868.805980134486</v>
      </c>
      <c r="M614" s="4">
        <f t="shared" si="184"/>
        <v>0</v>
      </c>
      <c r="N614" s="5">
        <f t="shared" si="185"/>
        <v>0.21485165921582869</v>
      </c>
      <c r="O614" s="6">
        <f t="shared" si="199"/>
        <v>1.580659695734994E-5</v>
      </c>
      <c r="P614" s="15">
        <f t="shared" si="196"/>
        <v>559.38747414431339</v>
      </c>
      <c r="Q614" s="11">
        <f t="shared" si="186"/>
        <v>0</v>
      </c>
      <c r="R614" s="13">
        <f t="shared" si="200"/>
        <v>4.8734887745653167E-6</v>
      </c>
      <c r="S614" s="12">
        <f t="shared" si="187"/>
        <v>-6.4111327552570652E-2</v>
      </c>
      <c r="T614" s="9">
        <f t="shared" si="188"/>
        <v>1.5322138918982444</v>
      </c>
      <c r="U614" s="9">
        <f>Aly_mass_rate/Aly_Area/'Hydraulic Gradient'!T614</f>
        <v>2.1450123915627328</v>
      </c>
      <c r="V614" s="5">
        <f t="shared" si="189"/>
        <v>-0.29837615159667419</v>
      </c>
      <c r="W614" s="10">
        <f t="shared" si="190"/>
        <v>2.1168732090249658</v>
      </c>
      <c r="X614" s="9"/>
    </row>
    <row r="615" spans="1:24" x14ac:dyDescent="0.3">
      <c r="A615" s="4">
        <f t="shared" si="191"/>
        <v>6120</v>
      </c>
      <c r="B615" s="5">
        <v>0</v>
      </c>
      <c r="C615" s="16">
        <f t="shared" si="192"/>
        <v>24868.574416626845</v>
      </c>
      <c r="D615" s="4">
        <f t="shared" si="181"/>
        <v>0</v>
      </c>
      <c r="E615" s="5">
        <f t="shared" si="193"/>
        <v>0.21490105965426126</v>
      </c>
      <c r="F615" s="6">
        <f t="shared" si="197"/>
        <v>1.8381594926655983E-5</v>
      </c>
      <c r="G615" s="15">
        <f t="shared" si="198"/>
        <v>566.66179444303077</v>
      </c>
      <c r="H615" s="11">
        <f t="shared" si="182"/>
        <v>9.6642290103876746E-2</v>
      </c>
      <c r="I615" s="12">
        <f t="shared" si="194"/>
        <v>3.707097166573749E-5</v>
      </c>
      <c r="J615" s="7">
        <f t="shared" si="183"/>
        <v>1.5318611152491015</v>
      </c>
      <c r="K615" s="8">
        <f>ESI_mass_rate/ESI_Area/'Hydraulic Gradient'!J615</f>
        <v>2.1455063725616186</v>
      </c>
      <c r="L615" s="16">
        <f t="shared" si="195"/>
        <v>24868.591112187176</v>
      </c>
      <c r="M615" s="4">
        <f t="shared" si="184"/>
        <v>0</v>
      </c>
      <c r="N615" s="5">
        <f t="shared" si="185"/>
        <v>0.21485214093399657</v>
      </c>
      <c r="O615" s="6">
        <f t="shared" si="199"/>
        <v>1.5806377382423025E-5</v>
      </c>
      <c r="P615" s="15">
        <f t="shared" si="196"/>
        <v>559.45157943931963</v>
      </c>
      <c r="Q615" s="11">
        <f t="shared" si="186"/>
        <v>0</v>
      </c>
      <c r="R615" s="13">
        <f t="shared" si="200"/>
        <v>4.8733322421340432E-6</v>
      </c>
      <c r="S615" s="12">
        <f t="shared" si="187"/>
        <v>-6.411016833854194E-2</v>
      </c>
      <c r="T615" s="9">
        <f t="shared" si="188"/>
        <v>1.5322104565898598</v>
      </c>
      <c r="U615" s="9">
        <f>Aly_mass_rate/Aly_Area/'Hydraulic Gradient'!T615</f>
        <v>2.145017200810067</v>
      </c>
      <c r="V615" s="5">
        <f t="shared" si="189"/>
        <v>-0.29837008795903563</v>
      </c>
      <c r="W615" s="10">
        <f t="shared" si="190"/>
        <v>2.1169165397053069</v>
      </c>
      <c r="X615" s="9"/>
    </row>
    <row r="616" spans="1:24" x14ac:dyDescent="0.3">
      <c r="A616" s="4">
        <f t="shared" si="191"/>
        <v>6130</v>
      </c>
      <c r="B616" s="5">
        <v>0</v>
      </c>
      <c r="C616" s="16">
        <f t="shared" si="192"/>
        <v>24868.359496625773</v>
      </c>
      <c r="D616" s="4">
        <f t="shared" si="181"/>
        <v>0</v>
      </c>
      <c r="E616" s="5">
        <f t="shared" si="193"/>
        <v>0.21490161984405257</v>
      </c>
      <c r="F616" s="6">
        <f t="shared" si="197"/>
        <v>1.83812275298132E-5</v>
      </c>
      <c r="G616" s="15">
        <f t="shared" si="198"/>
        <v>566.73742814975719</v>
      </c>
      <c r="H616" s="11">
        <f t="shared" si="182"/>
        <v>9.6642793945923691E-2</v>
      </c>
      <c r="I616" s="12">
        <f t="shared" si="194"/>
        <v>3.7070230720351443E-5</v>
      </c>
      <c r="J616" s="7">
        <f t="shared" si="183"/>
        <v>1.5318571221960393</v>
      </c>
      <c r="K616" s="8">
        <f>ESI_mass_rate/ESI_Area/'Hydraulic Gradient'!J616</f>
        <v>2.1455119651985997</v>
      </c>
      <c r="L616" s="16">
        <f t="shared" si="195"/>
        <v>24868.376243758372</v>
      </c>
      <c r="M616" s="4">
        <f t="shared" si="184"/>
        <v>0</v>
      </c>
      <c r="N616" s="5">
        <f t="shared" si="185"/>
        <v>0.21485262264547295</v>
      </c>
      <c r="O616" s="6">
        <f t="shared" si="199"/>
        <v>1.5806157819172519E-5</v>
      </c>
      <c r="P616" s="15">
        <f t="shared" si="196"/>
        <v>559.51568357533256</v>
      </c>
      <c r="Q616" s="11">
        <f t="shared" si="186"/>
        <v>0</v>
      </c>
      <c r="R616" s="13">
        <f t="shared" si="200"/>
        <v>4.8731757206130945E-6</v>
      </c>
      <c r="S616" s="12">
        <f t="shared" si="187"/>
        <v>-6.4109009188610927E-2</v>
      </c>
      <c r="T616" s="9">
        <f t="shared" si="188"/>
        <v>1.5322070213445957</v>
      </c>
      <c r="U616" s="9">
        <f>Aly_mass_rate/Aly_Area/'Hydraulic Gradient'!T616</f>
        <v>2.1450220099906003</v>
      </c>
      <c r="V616" s="5">
        <f t="shared" si="189"/>
        <v>-0.29836402465193607</v>
      </c>
      <c r="W616" s="10">
        <f t="shared" si="190"/>
        <v>2.1169598697960801</v>
      </c>
      <c r="X616" s="9"/>
    </row>
    <row r="617" spans="1:24" x14ac:dyDescent="0.3">
      <c r="A617" s="4">
        <f t="shared" si="191"/>
        <v>6140</v>
      </c>
      <c r="B617" s="5">
        <v>0</v>
      </c>
      <c r="C617" s="16">
        <f t="shared" si="192"/>
        <v>24868.144576064893</v>
      </c>
      <c r="D617" s="4">
        <f t="shared" si="181"/>
        <v>0</v>
      </c>
      <c r="E617" s="5">
        <f t="shared" si="193"/>
        <v>0.21490218002264813</v>
      </c>
      <c r="F617" s="6">
        <f t="shared" si="197"/>
        <v>1.8380860165080544E-5</v>
      </c>
      <c r="G617" s="15">
        <f t="shared" si="198"/>
        <v>566.81305997656864</v>
      </c>
      <c r="H617" s="11">
        <f t="shared" si="182"/>
        <v>9.6643297779214279E-2</v>
      </c>
      <c r="I617" s="12">
        <f t="shared" si="194"/>
        <v>3.7069489839723322E-5</v>
      </c>
      <c r="J617" s="7">
        <f t="shared" si="183"/>
        <v>1.5318531292435942</v>
      </c>
      <c r="K617" s="8">
        <f>ESI_mass_rate/ESI_Area/'Hydraulic Gradient'!J617</f>
        <v>2.1455175577238124</v>
      </c>
      <c r="L617" s="16">
        <f t="shared" si="195"/>
        <v>24868.161374848085</v>
      </c>
      <c r="M617" s="4">
        <f t="shared" si="184"/>
        <v>0</v>
      </c>
      <c r="N617" s="5">
        <f t="shared" si="185"/>
        <v>0.21485310435025831</v>
      </c>
      <c r="O617" s="6">
        <f t="shared" si="199"/>
        <v>1.580593827051753E-5</v>
      </c>
      <c r="P617" s="15">
        <f t="shared" si="196"/>
        <v>559.57978655241402</v>
      </c>
      <c r="Q617" s="11">
        <f t="shared" si="186"/>
        <v>0</v>
      </c>
      <c r="R617" s="13">
        <f t="shared" si="200"/>
        <v>4.873019210901602E-6</v>
      </c>
      <c r="S617" s="12">
        <f t="shared" si="187"/>
        <v>-6.410785010060091E-2</v>
      </c>
      <c r="T617" s="9">
        <f t="shared" si="188"/>
        <v>1.5322035861624492</v>
      </c>
      <c r="U617" s="9">
        <f>Aly_mass_rate/Aly_Area/'Hydraulic Gradient'!T617</f>
        <v>2.1450268191043365</v>
      </c>
      <c r="V617" s="5">
        <f t="shared" si="189"/>
        <v>-0.29835796167534567</v>
      </c>
      <c r="W617" s="10">
        <f t="shared" si="190"/>
        <v>2.1170031992973182</v>
      </c>
      <c r="X617" s="9"/>
    </row>
    <row r="618" spans="1:24" x14ac:dyDescent="0.3">
      <c r="A618" s="4">
        <f t="shared" si="191"/>
        <v>6150</v>
      </c>
      <c r="B618" s="5">
        <v>0</v>
      </c>
      <c r="C618" s="16">
        <f t="shared" si="192"/>
        <v>24867.929654944212</v>
      </c>
      <c r="D618" s="4">
        <f t="shared" si="181"/>
        <v>0</v>
      </c>
      <c r="E618" s="5">
        <f t="shared" si="193"/>
        <v>0.21490274019004851</v>
      </c>
      <c r="F618" s="6">
        <f t="shared" si="197"/>
        <v>1.8380492825160269E-5</v>
      </c>
      <c r="G618" s="15">
        <f t="shared" si="198"/>
        <v>566.88868992360938</v>
      </c>
      <c r="H618" s="11">
        <f t="shared" si="182"/>
        <v>9.6643801603749052E-2</v>
      </c>
      <c r="I618" s="12">
        <f t="shared" si="194"/>
        <v>3.7068749009135407E-5</v>
      </c>
      <c r="J618" s="7">
        <f t="shared" si="183"/>
        <v>1.5318491363917583</v>
      </c>
      <c r="K618" s="8">
        <f>ESI_mass_rate/ESI_Area/'Hydraulic Gradient'!J618</f>
        <v>2.145523150137266</v>
      </c>
      <c r="L618" s="16">
        <f t="shared" si="195"/>
        <v>24867.946505456319</v>
      </c>
      <c r="M618" s="4">
        <f t="shared" si="184"/>
        <v>0</v>
      </c>
      <c r="N618" s="5">
        <f t="shared" si="185"/>
        <v>0.21485358604835306</v>
      </c>
      <c r="O618" s="6">
        <f t="shared" si="199"/>
        <v>1.5805718733538951E-5</v>
      </c>
      <c r="P618" s="15">
        <f t="shared" si="196"/>
        <v>559.64388837062791</v>
      </c>
      <c r="Q618" s="11">
        <f t="shared" si="186"/>
        <v>0</v>
      </c>
      <c r="R618" s="13">
        <f t="shared" si="200"/>
        <v>4.8728627120987249E-6</v>
      </c>
      <c r="S618" s="12">
        <f t="shared" si="187"/>
        <v>-6.410669107667688E-2</v>
      </c>
      <c r="T618" s="9">
        <f t="shared" si="188"/>
        <v>1.5322001510434169</v>
      </c>
      <c r="U618" s="9">
        <f>Aly_mass_rate/Aly_Area/'Hydraulic Gradient'!T618</f>
        <v>2.1450316281512785</v>
      </c>
      <c r="V618" s="5">
        <f t="shared" si="189"/>
        <v>-0.29835189902923426</v>
      </c>
      <c r="W618" s="10">
        <f t="shared" si="190"/>
        <v>2.1170465282090545</v>
      </c>
      <c r="X618" s="9"/>
    </row>
    <row r="619" spans="1:24" x14ac:dyDescent="0.3">
      <c r="A619" s="4">
        <f t="shared" si="191"/>
        <v>6160</v>
      </c>
      <c r="B619" s="5">
        <v>0</v>
      </c>
      <c r="C619" s="16">
        <f t="shared" si="192"/>
        <v>24867.71473326374</v>
      </c>
      <c r="D619" s="4">
        <f t="shared" si="181"/>
        <v>0</v>
      </c>
      <c r="E619" s="5">
        <f t="shared" si="193"/>
        <v>0.21490330034625474</v>
      </c>
      <c r="F619" s="6">
        <f t="shared" si="197"/>
        <v>1.8380125515890575E-5</v>
      </c>
      <c r="G619" s="15">
        <f t="shared" si="198"/>
        <v>566.96431799101765</v>
      </c>
      <c r="H619" s="11">
        <f t="shared" si="182"/>
        <v>9.6644305419528814E-2</v>
      </c>
      <c r="I619" s="12">
        <f t="shared" si="194"/>
        <v>3.7068008240361862E-5</v>
      </c>
      <c r="J619" s="7">
        <f t="shared" si="183"/>
        <v>1.5318451436405245</v>
      </c>
      <c r="K619" s="8">
        <f>ESI_mass_rate/ESI_Area/'Hydraulic Gradient'!J619</f>
        <v>2.1455287424389686</v>
      </c>
      <c r="L619" s="16">
        <f t="shared" si="195"/>
        <v>24867.731635583077</v>
      </c>
      <c r="M619" s="4">
        <f t="shared" si="184"/>
        <v>0</v>
      </c>
      <c r="N619" s="5">
        <f t="shared" si="185"/>
        <v>0.21485406773975743</v>
      </c>
      <c r="O619" s="6">
        <f t="shared" si="199"/>
        <v>1.5805499206777233E-5</v>
      </c>
      <c r="P619" s="15">
        <f t="shared" si="196"/>
        <v>559.70798903003856</v>
      </c>
      <c r="Q619" s="11">
        <f t="shared" si="186"/>
        <v>0</v>
      </c>
      <c r="R619" s="13">
        <f t="shared" si="200"/>
        <v>4.8727062237536579E-6</v>
      </c>
      <c r="S619" s="12">
        <f t="shared" si="187"/>
        <v>-6.4105532116832939E-2</v>
      </c>
      <c r="T619" s="9">
        <f t="shared" si="188"/>
        <v>1.532196715987495</v>
      </c>
      <c r="U619" s="9">
        <f>Aly_mass_rate/Aly_Area/'Hydraulic Gradient'!T619</f>
        <v>2.1450364371314312</v>
      </c>
      <c r="V619" s="5">
        <f t="shared" si="189"/>
        <v>-0.2983458367135719</v>
      </c>
      <c r="W619" s="10">
        <f t="shared" si="190"/>
        <v>2.1170898565313228</v>
      </c>
      <c r="X619" s="9"/>
    </row>
    <row r="620" spans="1:24" x14ac:dyDescent="0.3">
      <c r="A620" s="4">
        <f t="shared" si="191"/>
        <v>6170</v>
      </c>
      <c r="B620" s="5">
        <v>0</v>
      </c>
      <c r="C620" s="16">
        <f t="shared" si="192"/>
        <v>24867.499811023492</v>
      </c>
      <c r="D620" s="4">
        <f t="shared" si="181"/>
        <v>0</v>
      </c>
      <c r="E620" s="5">
        <f t="shared" si="193"/>
        <v>0.21490386049126753</v>
      </c>
      <c r="F620" s="6">
        <f t="shared" si="197"/>
        <v>1.8379758232892808E-5</v>
      </c>
      <c r="G620" s="15">
        <f t="shared" si="198"/>
        <v>567.03994417893625</v>
      </c>
      <c r="H620" s="11">
        <f t="shared" si="182"/>
        <v>9.6644809226554232E-2</v>
      </c>
      <c r="I620" s="12">
        <f t="shared" si="194"/>
        <v>3.7067267524572085E-5</v>
      </c>
      <c r="J620" s="7">
        <f t="shared" si="183"/>
        <v>1.531841150989885</v>
      </c>
      <c r="K620" s="8">
        <f>ESI_mass_rate/ESI_Area/'Hydraulic Gradient'!J620</f>
        <v>2.1455343346289291</v>
      </c>
      <c r="L620" s="16">
        <f t="shared" si="195"/>
        <v>24867.516765228374</v>
      </c>
      <c r="M620" s="4">
        <f t="shared" si="184"/>
        <v>0</v>
      </c>
      <c r="N620" s="5">
        <f t="shared" si="185"/>
        <v>0.21485454942447205</v>
      </c>
      <c r="O620" s="6">
        <f t="shared" si="199"/>
        <v>1.580527969607058E-5</v>
      </c>
      <c r="P620" s="15">
        <f t="shared" si="196"/>
        <v>559.77208853070658</v>
      </c>
      <c r="Q620" s="11">
        <f t="shared" si="186"/>
        <v>0</v>
      </c>
      <c r="R620" s="13">
        <f t="shared" si="200"/>
        <v>4.8725497476654245E-6</v>
      </c>
      <c r="S620" s="12">
        <f t="shared" si="187"/>
        <v>-6.4104373217807098E-2</v>
      </c>
      <c r="T620" s="9">
        <f t="shared" si="188"/>
        <v>1.5321932809946799</v>
      </c>
      <c r="U620" s="9">
        <f>Aly_mass_rate/Aly_Area/'Hydraulic Gradient'!T620</f>
        <v>2.1450412460447983</v>
      </c>
      <c r="V620" s="5">
        <f t="shared" si="189"/>
        <v>-0.29833977472832846</v>
      </c>
      <c r="W620" s="10">
        <f t="shared" si="190"/>
        <v>2.1171331842641572</v>
      </c>
      <c r="X620" s="9"/>
    </row>
    <row r="621" spans="1:24" x14ac:dyDescent="0.3">
      <c r="A621" s="4">
        <f t="shared" si="191"/>
        <v>6180</v>
      </c>
      <c r="B621" s="5">
        <v>0</v>
      </c>
      <c r="C621" s="16">
        <f t="shared" si="192"/>
        <v>24867.284888223476</v>
      </c>
      <c r="D621" s="4">
        <f t="shared" si="181"/>
        <v>0</v>
      </c>
      <c r="E621" s="5">
        <f t="shared" si="193"/>
        <v>0.21490442062508788</v>
      </c>
      <c r="F621" s="6">
        <f t="shared" si="197"/>
        <v>1.8379390979086066E-5</v>
      </c>
      <c r="G621" s="15">
        <f t="shared" si="198"/>
        <v>567.11556848750467</v>
      </c>
      <c r="H621" s="11">
        <f t="shared" si="182"/>
        <v>9.6645313024825999E-2</v>
      </c>
      <c r="I621" s="12">
        <f t="shared" si="194"/>
        <v>3.706652686765313E-5</v>
      </c>
      <c r="J621" s="7">
        <f t="shared" si="183"/>
        <v>1.5318371584398323</v>
      </c>
      <c r="K621" s="8">
        <f>ESI_mass_rate/ESI_Area/'Hydraulic Gradient'!J621</f>
        <v>2.1455399267071558</v>
      </c>
      <c r="L621" s="16">
        <f t="shared" si="195"/>
        <v>24867.301894392211</v>
      </c>
      <c r="M621" s="4">
        <f t="shared" si="184"/>
        <v>0</v>
      </c>
      <c r="N621" s="5">
        <f t="shared" si="185"/>
        <v>0.21485503110249707</v>
      </c>
      <c r="O621" s="6">
        <f t="shared" si="199"/>
        <v>1.5805060197040341E-5</v>
      </c>
      <c r="P621" s="15">
        <f t="shared" si="196"/>
        <v>559.83618687269723</v>
      </c>
      <c r="Q621" s="11">
        <f t="shared" si="186"/>
        <v>0</v>
      </c>
      <c r="R621" s="13">
        <f t="shared" si="200"/>
        <v>4.8723932824832612E-6</v>
      </c>
      <c r="S621" s="12">
        <f t="shared" si="187"/>
        <v>-6.4103214383934987E-2</v>
      </c>
      <c r="T621" s="9">
        <f t="shared" si="188"/>
        <v>1.5321898460649686</v>
      </c>
      <c r="U621" s="9">
        <f>Aly_mass_rate/Aly_Area/'Hydraulic Gradient'!T621</f>
        <v>2.1450460548913828</v>
      </c>
      <c r="V621" s="5">
        <f t="shared" si="189"/>
        <v>-0.29833371307347395</v>
      </c>
      <c r="W621" s="10">
        <f t="shared" si="190"/>
        <v>2.1171765114075898</v>
      </c>
      <c r="X621" s="9"/>
    </row>
    <row r="622" spans="1:24" x14ac:dyDescent="0.3">
      <c r="A622" s="4">
        <f t="shared" si="191"/>
        <v>6190</v>
      </c>
      <c r="B622" s="5">
        <v>0</v>
      </c>
      <c r="C622" s="16">
        <f t="shared" si="192"/>
        <v>24867.069964863702</v>
      </c>
      <c r="D622" s="4">
        <f t="shared" si="181"/>
        <v>0</v>
      </c>
      <c r="E622" s="5">
        <f t="shared" si="193"/>
        <v>0.2149049807477165</v>
      </c>
      <c r="F622" s="6">
        <f t="shared" si="197"/>
        <v>1.8379023753010807E-5</v>
      </c>
      <c r="G622" s="15">
        <f t="shared" si="198"/>
        <v>567.19119091686412</v>
      </c>
      <c r="H622" s="11">
        <f t="shared" si="182"/>
        <v>9.6645816814344782E-2</v>
      </c>
      <c r="I622" s="12">
        <f t="shared" si="194"/>
        <v>3.7065786266661478E-5</v>
      </c>
      <c r="J622" s="7">
        <f t="shared" si="183"/>
        <v>1.5318331659903588</v>
      </c>
      <c r="K622" s="8">
        <f>ESI_mass_rate/ESI_Area/'Hydraulic Gradient'!J622</f>
        <v>2.1455455186736576</v>
      </c>
      <c r="L622" s="16">
        <f t="shared" si="195"/>
        <v>24867.087023074593</v>
      </c>
      <c r="M622" s="4">
        <f t="shared" si="184"/>
        <v>0</v>
      </c>
      <c r="N622" s="5">
        <f t="shared" si="185"/>
        <v>0.214855512773833</v>
      </c>
      <c r="O622" s="6">
        <f t="shared" si="199"/>
        <v>1.5804840708226966E-5</v>
      </c>
      <c r="P622" s="15">
        <f t="shared" si="196"/>
        <v>559.90028405607347</v>
      </c>
      <c r="Q622" s="11">
        <f t="shared" si="186"/>
        <v>0</v>
      </c>
      <c r="R622" s="13">
        <f t="shared" si="200"/>
        <v>4.872236827756383E-6</v>
      </c>
      <c r="S622" s="12">
        <f t="shared" si="187"/>
        <v>-6.4102055613040027E-2</v>
      </c>
      <c r="T622" s="9">
        <f t="shared" si="188"/>
        <v>1.5321864111983574</v>
      </c>
      <c r="U622" s="9">
        <f>Aly_mass_rate/Aly_Area/'Hydraulic Gradient'!T622</f>
        <v>2.1450508636711887</v>
      </c>
      <c r="V622" s="5">
        <f t="shared" si="189"/>
        <v>-0.29832765174897846</v>
      </c>
      <c r="W622" s="10">
        <f t="shared" si="190"/>
        <v>2.1172198379616542</v>
      </c>
      <c r="X622" s="9"/>
    </row>
    <row r="623" spans="1:24" x14ac:dyDescent="0.3">
      <c r="A623" s="4">
        <f t="shared" si="191"/>
        <v>6200</v>
      </c>
      <c r="B623" s="5">
        <v>0</v>
      </c>
      <c r="C623" s="16">
        <f t="shared" si="192"/>
        <v>24866.855040944185</v>
      </c>
      <c r="D623" s="4">
        <f t="shared" si="181"/>
        <v>0</v>
      </c>
      <c r="E623" s="5">
        <f t="shared" si="193"/>
        <v>0.21490554085915439</v>
      </c>
      <c r="F623" s="6">
        <f t="shared" si="197"/>
        <v>1.8378656556126573E-5</v>
      </c>
      <c r="G623" s="15">
        <f t="shared" si="198"/>
        <v>567.26681146715418</v>
      </c>
      <c r="H623" s="11">
        <f t="shared" si="182"/>
        <v>9.6646320595111315E-2</v>
      </c>
      <c r="I623" s="12">
        <f t="shared" si="194"/>
        <v>3.7065045724540661E-5</v>
      </c>
      <c r="J623" s="7">
        <f t="shared" si="183"/>
        <v>1.5318291736414571</v>
      </c>
      <c r="K623" s="8">
        <f>ESI_mass_rate/ESI_Area/'Hydraulic Gradient'!J623</f>
        <v>2.1455511105284431</v>
      </c>
      <c r="L623" s="16">
        <f t="shared" si="195"/>
        <v>24866.872151275533</v>
      </c>
      <c r="M623" s="4">
        <f t="shared" si="184"/>
        <v>0</v>
      </c>
      <c r="N623" s="5">
        <f t="shared" si="185"/>
        <v>0.21485599443848</v>
      </c>
      <c r="O623" s="6">
        <f t="shared" si="199"/>
        <v>1.580462123254955E-5</v>
      </c>
      <c r="P623" s="15">
        <f t="shared" si="196"/>
        <v>559.96438008089717</v>
      </c>
      <c r="Q623" s="11">
        <f t="shared" si="186"/>
        <v>0</v>
      </c>
      <c r="R623" s="13">
        <f t="shared" si="200"/>
        <v>4.8720803843838494E-6</v>
      </c>
      <c r="S623" s="12">
        <f t="shared" si="187"/>
        <v>-6.4100896904031104E-2</v>
      </c>
      <c r="T623" s="9">
        <f t="shared" si="188"/>
        <v>1.5321829763948431</v>
      </c>
      <c r="U623" s="9">
        <f>Aly_mass_rate/Aly_Area/'Hydraulic Gradient'!T623</f>
        <v>2.14505567238422</v>
      </c>
      <c r="V623" s="5">
        <f t="shared" si="189"/>
        <v>-0.29832159075481196</v>
      </c>
      <c r="W623" s="10">
        <f t="shared" si="190"/>
        <v>2.1172631639263848</v>
      </c>
      <c r="X623" s="9"/>
    </row>
    <row r="624" spans="1:24" x14ac:dyDescent="0.3">
      <c r="A624" s="4">
        <f t="shared" si="191"/>
        <v>6210</v>
      </c>
      <c r="B624" s="5">
        <v>0</v>
      </c>
      <c r="C624" s="16">
        <f t="shared" si="192"/>
        <v>24866.640116464936</v>
      </c>
      <c r="D624" s="4">
        <f t="shared" si="181"/>
        <v>0</v>
      </c>
      <c r="E624" s="5">
        <f t="shared" si="193"/>
        <v>0.21490610095940238</v>
      </c>
      <c r="F624" s="6">
        <f t="shared" si="197"/>
        <v>1.8378289386973822E-5</v>
      </c>
      <c r="G624" s="15">
        <f t="shared" si="198"/>
        <v>567.34243013851597</v>
      </c>
      <c r="H624" s="11">
        <f t="shared" si="182"/>
        <v>9.6646824367126266E-2</v>
      </c>
      <c r="I624" s="12">
        <f t="shared" si="194"/>
        <v>3.7064305238347127E-5</v>
      </c>
      <c r="J624" s="7">
        <f t="shared" si="183"/>
        <v>1.5318251813931199</v>
      </c>
      <c r="K624" s="8">
        <f>ESI_mass_rate/ESI_Area/'Hydraulic Gradient'!J624</f>
        <v>2.1455567022715205</v>
      </c>
      <c r="L624" s="16">
        <f t="shared" si="195"/>
        <v>24866.657278995033</v>
      </c>
      <c r="M624" s="4">
        <f t="shared" si="184"/>
        <v>0</v>
      </c>
      <c r="N624" s="5">
        <f t="shared" si="185"/>
        <v>0.21485647609643874</v>
      </c>
      <c r="O624" s="6">
        <f t="shared" si="199"/>
        <v>1.5804401770008094E-5</v>
      </c>
      <c r="P624" s="15">
        <f t="shared" si="196"/>
        <v>560.02847494723233</v>
      </c>
      <c r="Q624" s="11">
        <f t="shared" si="186"/>
        <v>0</v>
      </c>
      <c r="R624" s="13">
        <f t="shared" si="200"/>
        <v>4.8719239523647963E-6</v>
      </c>
      <c r="S624" s="12">
        <f t="shared" si="187"/>
        <v>-6.4099738259072933E-2</v>
      </c>
      <c r="T624" s="9">
        <f t="shared" si="188"/>
        <v>1.5321795416544222</v>
      </c>
      <c r="U624" s="9">
        <f>Aly_mass_rate/Aly_Area/'Hydraulic Gradient'!T624</f>
        <v>2.1450604810304803</v>
      </c>
      <c r="V624" s="5">
        <f t="shared" si="189"/>
        <v>-0.2983155300909443</v>
      </c>
      <c r="W624" s="10">
        <f t="shared" si="190"/>
        <v>2.1173064893018143</v>
      </c>
      <c r="X624" s="9"/>
    </row>
    <row r="625" spans="1:24" x14ac:dyDescent="0.3">
      <c r="A625" s="4">
        <f t="shared" si="191"/>
        <v>6220</v>
      </c>
      <c r="B625" s="5">
        <v>0</v>
      </c>
      <c r="C625" s="16">
        <f t="shared" si="192"/>
        <v>24866.425191425966</v>
      </c>
      <c r="D625" s="4">
        <f t="shared" si="181"/>
        <v>0</v>
      </c>
      <c r="E625" s="5">
        <f t="shared" si="193"/>
        <v>0.21490666104846129</v>
      </c>
      <c r="F625" s="6">
        <f t="shared" si="197"/>
        <v>1.8377922245552547E-5</v>
      </c>
      <c r="G625" s="15">
        <f t="shared" si="198"/>
        <v>567.41804693109066</v>
      </c>
      <c r="H625" s="11">
        <f t="shared" si="182"/>
        <v>9.6647328130390356E-2</v>
      </c>
      <c r="I625" s="12">
        <f t="shared" si="194"/>
        <v>3.7063564808080894E-5</v>
      </c>
      <c r="J625" s="7">
        <f t="shared" si="183"/>
        <v>1.5318211892453393</v>
      </c>
      <c r="K625" s="8">
        <f>ESI_mass_rate/ESI_Area/'Hydraulic Gradient'!J625</f>
        <v>2.145562293902898</v>
      </c>
      <c r="L625" s="16">
        <f t="shared" si="195"/>
        <v>24866.442406233102</v>
      </c>
      <c r="M625" s="4">
        <f t="shared" si="184"/>
        <v>0</v>
      </c>
      <c r="N625" s="5">
        <f t="shared" si="185"/>
        <v>0.21485695774770941</v>
      </c>
      <c r="O625" s="6">
        <f t="shared" si="199"/>
        <v>1.5804182319143056E-5</v>
      </c>
      <c r="P625" s="15">
        <f t="shared" si="196"/>
        <v>560.09256865514192</v>
      </c>
      <c r="Q625" s="11">
        <f t="shared" si="186"/>
        <v>0</v>
      </c>
      <c r="R625" s="13">
        <f t="shared" si="200"/>
        <v>4.8717675312484421E-6</v>
      </c>
      <c r="S625" s="12">
        <f t="shared" si="187"/>
        <v>-6.4098579677074399E-2</v>
      </c>
      <c r="T625" s="9">
        <f t="shared" si="188"/>
        <v>1.5321761069770912</v>
      </c>
      <c r="U625" s="9">
        <f>Aly_mass_rate/Aly_Area/'Hydraulic Gradient'!T625</f>
        <v>2.1450652896099736</v>
      </c>
      <c r="V625" s="5">
        <f t="shared" si="189"/>
        <v>-0.29830946975734562</v>
      </c>
      <c r="W625" s="10">
        <f t="shared" si="190"/>
        <v>2.1173498140879756</v>
      </c>
      <c r="X625" s="9"/>
    </row>
    <row r="626" spans="1:24" x14ac:dyDescent="0.3">
      <c r="A626" s="4">
        <f t="shared" si="191"/>
        <v>6230</v>
      </c>
      <c r="B626" s="5">
        <v>0</v>
      </c>
      <c r="C626" s="16">
        <f t="shared" si="192"/>
        <v>24866.210265827285</v>
      </c>
      <c r="D626" s="4">
        <f t="shared" si="181"/>
        <v>0</v>
      </c>
      <c r="E626" s="5">
        <f t="shared" si="193"/>
        <v>0.2149072211263319</v>
      </c>
      <c r="F626" s="6">
        <f t="shared" si="197"/>
        <v>1.8377555130403204E-5</v>
      </c>
      <c r="G626" s="15">
        <f t="shared" si="198"/>
        <v>567.49366184502094</v>
      </c>
      <c r="H626" s="11">
        <f t="shared" si="182"/>
        <v>9.6647831884904167E-2</v>
      </c>
      <c r="I626" s="12">
        <f t="shared" si="194"/>
        <v>3.7062824430798408E-5</v>
      </c>
      <c r="J626" s="7">
        <f t="shared" si="183"/>
        <v>1.5318171971981076</v>
      </c>
      <c r="K626" s="8">
        <f>ESI_mass_rate/ESI_Area/'Hydraulic Gradient'!J626</f>
        <v>2.1455678854225857</v>
      </c>
      <c r="L626" s="16">
        <f t="shared" si="195"/>
        <v>24866.227532989746</v>
      </c>
      <c r="M626" s="4">
        <f t="shared" si="184"/>
        <v>0</v>
      </c>
      <c r="N626" s="5">
        <f t="shared" si="185"/>
        <v>0.21485743939229246</v>
      </c>
      <c r="O626" s="6">
        <f t="shared" si="199"/>
        <v>1.580396288141398E-5</v>
      </c>
      <c r="P626" s="15">
        <f t="shared" si="196"/>
        <v>560.15666120468882</v>
      </c>
      <c r="Q626" s="11">
        <f t="shared" si="186"/>
        <v>0</v>
      </c>
      <c r="R626" s="13">
        <f t="shared" si="200"/>
        <v>4.8716111214838617E-6</v>
      </c>
      <c r="S626" s="12">
        <f t="shared" si="187"/>
        <v>-6.409742115802966E-2</v>
      </c>
      <c r="T626" s="9">
        <f t="shared" si="188"/>
        <v>1.5321726723628466</v>
      </c>
      <c r="U626" s="9">
        <f>Aly_mass_rate/Aly_Area/'Hydraulic Gradient'!T626</f>
        <v>2.1450700981227033</v>
      </c>
      <c r="V626" s="5">
        <f t="shared" si="189"/>
        <v>-0.29830340975398595</v>
      </c>
      <c r="W626" s="10">
        <f t="shared" si="190"/>
        <v>2.1173931382849029</v>
      </c>
      <c r="X626" s="9"/>
    </row>
    <row r="627" spans="1:24" x14ac:dyDescent="0.3">
      <c r="A627" s="4">
        <f t="shared" si="191"/>
        <v>6240</v>
      </c>
      <c r="B627" s="5">
        <v>0</v>
      </c>
      <c r="C627" s="16">
        <f t="shared" si="192"/>
        <v>24865.995339668905</v>
      </c>
      <c r="D627" s="4">
        <f t="shared" si="181"/>
        <v>0</v>
      </c>
      <c r="E627" s="5">
        <f t="shared" si="193"/>
        <v>0.21490778119301532</v>
      </c>
      <c r="F627" s="6">
        <f t="shared" si="197"/>
        <v>1.8377188048823536E-5</v>
      </c>
      <c r="G627" s="15">
        <f t="shared" si="198"/>
        <v>567.56927488044141</v>
      </c>
      <c r="H627" s="11">
        <f t="shared" si="182"/>
        <v>9.6648335630668616E-2</v>
      </c>
      <c r="I627" s="12">
        <f t="shared" si="194"/>
        <v>3.7062084121217389E-5</v>
      </c>
      <c r="J627" s="7">
        <f t="shared" si="183"/>
        <v>1.5318132052514177</v>
      </c>
      <c r="K627" s="8">
        <f>ESI_mass_rate/ESI_Area/'Hydraulic Gradient'!J627</f>
        <v>2.1455734768305907</v>
      </c>
      <c r="L627" s="16">
        <f t="shared" si="195"/>
        <v>24866.012659264972</v>
      </c>
      <c r="M627" s="4">
        <f t="shared" si="184"/>
        <v>0</v>
      </c>
      <c r="N627" s="5">
        <f t="shared" si="185"/>
        <v>0.21485792103018819</v>
      </c>
      <c r="O627" s="6">
        <f t="shared" si="199"/>
        <v>1.5803743455361314E-5</v>
      </c>
      <c r="P627" s="15">
        <f t="shared" si="196"/>
        <v>560.22075259593601</v>
      </c>
      <c r="Q627" s="11">
        <f t="shared" si="186"/>
        <v>0</v>
      </c>
      <c r="R627" s="13">
        <f t="shared" si="200"/>
        <v>4.8714547226202904E-6</v>
      </c>
      <c r="S627" s="12">
        <f t="shared" si="187"/>
        <v>-6.4096262701932888E-2</v>
      </c>
      <c r="T627" s="9">
        <f t="shared" si="188"/>
        <v>1.5321692378116849</v>
      </c>
      <c r="U627" s="9">
        <f>Aly_mass_rate/Aly_Area/'Hydraulic Gradient'!T627</f>
        <v>2.1450749065686736</v>
      </c>
      <c r="V627" s="5">
        <f t="shared" si="189"/>
        <v>-0.29829735008083519</v>
      </c>
      <c r="W627" s="10">
        <f t="shared" si="190"/>
        <v>2.1174364618926287</v>
      </c>
      <c r="X627" s="9"/>
    </row>
    <row r="628" spans="1:24" x14ac:dyDescent="0.3">
      <c r="A628" s="4">
        <f t="shared" si="191"/>
        <v>6250</v>
      </c>
      <c r="B628" s="5">
        <v>0</v>
      </c>
      <c r="C628" s="16">
        <f t="shared" si="192"/>
        <v>24865.780412950837</v>
      </c>
      <c r="D628" s="4">
        <f t="shared" si="181"/>
        <v>0</v>
      </c>
      <c r="E628" s="5">
        <f t="shared" si="193"/>
        <v>0.21490834124851216</v>
      </c>
      <c r="F628" s="6">
        <f t="shared" si="197"/>
        <v>1.8376820990596698E-5</v>
      </c>
      <c r="G628" s="15">
        <f t="shared" si="198"/>
        <v>567.64488603749805</v>
      </c>
      <c r="H628" s="11">
        <f t="shared" si="182"/>
        <v>9.6648839367684175E-2</v>
      </c>
      <c r="I628" s="12">
        <f t="shared" si="194"/>
        <v>3.7061343858733028E-5</v>
      </c>
      <c r="J628" s="7">
        <f t="shared" si="183"/>
        <v>1.5318092134052619</v>
      </c>
      <c r="K628" s="8">
        <f>ESI_mass_rate/ESI_Area/'Hydraulic Gradient'!J628</f>
        <v>2.1455790681269225</v>
      </c>
      <c r="L628" s="16">
        <f t="shared" si="195"/>
        <v>24865.797785058785</v>
      </c>
      <c r="M628" s="4">
        <f t="shared" si="184"/>
        <v>0</v>
      </c>
      <c r="N628" s="5">
        <f t="shared" si="185"/>
        <v>0.21485840266139714</v>
      </c>
      <c r="O628" s="6">
        <f t="shared" si="199"/>
        <v>1.5803524042444615E-5</v>
      </c>
      <c r="P628" s="15">
        <f t="shared" si="196"/>
        <v>560.2848428289476</v>
      </c>
      <c r="Q628" s="11">
        <f t="shared" si="186"/>
        <v>0</v>
      </c>
      <c r="R628" s="13">
        <f t="shared" si="200"/>
        <v>4.8712983351067844E-6</v>
      </c>
      <c r="S628" s="12">
        <f t="shared" si="187"/>
        <v>-6.409510430986344E-2</v>
      </c>
      <c r="T628" s="9">
        <f t="shared" si="188"/>
        <v>1.5321658033236027</v>
      </c>
      <c r="U628" s="9">
        <f>Aly_mass_rate/Aly_Area/'Hydraulic Gradient'!T628</f>
        <v>2.145079714947888</v>
      </c>
      <c r="V628" s="5">
        <f t="shared" si="189"/>
        <v>-0.29829129073786353</v>
      </c>
      <c r="W628" s="10">
        <f t="shared" si="190"/>
        <v>2.117479784911187</v>
      </c>
      <c r="X628" s="9"/>
    </row>
    <row r="629" spans="1:24" x14ac:dyDescent="0.3">
      <c r="A629" s="4">
        <f t="shared" si="191"/>
        <v>6260</v>
      </c>
      <c r="B629" s="5">
        <v>0</v>
      </c>
      <c r="C629" s="16">
        <f t="shared" si="192"/>
        <v>24865.565485673091</v>
      </c>
      <c r="D629" s="4">
        <f t="shared" si="181"/>
        <v>0</v>
      </c>
      <c r="E629" s="5">
        <f t="shared" si="193"/>
        <v>0.21490890129282345</v>
      </c>
      <c r="F629" s="6">
        <f t="shared" si="197"/>
        <v>1.8376453963020442E-5</v>
      </c>
      <c r="G629" s="15">
        <f t="shared" si="198"/>
        <v>567.72049531632842</v>
      </c>
      <c r="H629" s="11">
        <f t="shared" si="182"/>
        <v>9.664934309595169E-2</v>
      </c>
      <c r="I629" s="12">
        <f t="shared" si="194"/>
        <v>3.7060603658063051E-5</v>
      </c>
      <c r="J629" s="7">
        <f t="shared" si="183"/>
        <v>1.5318052216596327</v>
      </c>
      <c r="K629" s="8">
        <f>ESI_mass_rate/ESI_Area/'Hydraulic Gradient'!J629</f>
        <v>2.1455846593115888</v>
      </c>
      <c r="L629" s="16">
        <f t="shared" si="195"/>
        <v>24865.582910371195</v>
      </c>
      <c r="M629" s="4">
        <f t="shared" si="184"/>
        <v>0</v>
      </c>
      <c r="N629" s="5">
        <f t="shared" si="185"/>
        <v>0.21485888428591954</v>
      </c>
      <c r="O629" s="6">
        <f t="shared" si="199"/>
        <v>1.5803304641204327E-5</v>
      </c>
      <c r="P629" s="15">
        <f t="shared" si="196"/>
        <v>560.34893190378523</v>
      </c>
      <c r="Q629" s="11">
        <f t="shared" si="186"/>
        <v>0</v>
      </c>
      <c r="R629" s="13">
        <f t="shared" si="200"/>
        <v>4.871141958492596E-6</v>
      </c>
      <c r="S629" s="12">
        <f t="shared" si="187"/>
        <v>-6.4093945979645087E-2</v>
      </c>
      <c r="T629" s="9">
        <f t="shared" si="188"/>
        <v>1.5321623688985968</v>
      </c>
      <c r="U629" s="9">
        <f>Aly_mass_rate/Aly_Area/'Hydraulic Gradient'!T629</f>
        <v>2.1450845232603504</v>
      </c>
      <c r="V629" s="5">
        <f t="shared" si="189"/>
        <v>-0.29828523172504084</v>
      </c>
      <c r="W629" s="10">
        <f t="shared" si="190"/>
        <v>2.1175231073406118</v>
      </c>
      <c r="X629" s="9"/>
    </row>
    <row r="630" spans="1:24" x14ac:dyDescent="0.3">
      <c r="A630" s="4">
        <f t="shared" si="191"/>
        <v>6270</v>
      </c>
      <c r="B630" s="5">
        <v>0</v>
      </c>
      <c r="C630" s="16">
        <f t="shared" si="192"/>
        <v>24865.350557835678</v>
      </c>
      <c r="D630" s="4">
        <f t="shared" si="181"/>
        <v>0</v>
      </c>
      <c r="E630" s="5">
        <f t="shared" si="193"/>
        <v>0.21490946132594996</v>
      </c>
      <c r="F630" s="6">
        <f t="shared" si="197"/>
        <v>1.8376086961716113E-5</v>
      </c>
      <c r="G630" s="15">
        <f t="shared" si="198"/>
        <v>567.79610271707543</v>
      </c>
      <c r="H630" s="11">
        <f t="shared" si="182"/>
        <v>9.6649846815471771E-2</v>
      </c>
      <c r="I630" s="12">
        <f t="shared" si="194"/>
        <v>3.7059863510376822E-5</v>
      </c>
      <c r="J630" s="7">
        <f t="shared" si="183"/>
        <v>1.5318012300145227</v>
      </c>
      <c r="K630" s="8">
        <f>ESI_mass_rate/ESI_Area/'Hydraulic Gradient'!J630</f>
        <v>2.1455902503845983</v>
      </c>
      <c r="L630" s="16">
        <f t="shared" si="195"/>
        <v>24865.368035202206</v>
      </c>
      <c r="M630" s="4">
        <f t="shared" si="184"/>
        <v>0</v>
      </c>
      <c r="N630" s="5">
        <f t="shared" si="185"/>
        <v>0.21485936590375584</v>
      </c>
      <c r="O630" s="6">
        <f t="shared" si="199"/>
        <v>1.5803085253099997E-5</v>
      </c>
      <c r="P630" s="15">
        <f t="shared" si="196"/>
        <v>560.41301982051311</v>
      </c>
      <c r="Q630" s="11">
        <f t="shared" si="186"/>
        <v>0</v>
      </c>
      <c r="R630" s="13">
        <f t="shared" si="200"/>
        <v>4.8709855932267662E-6</v>
      </c>
      <c r="S630" s="12">
        <f t="shared" si="187"/>
        <v>-6.4092787713442304E-2</v>
      </c>
      <c r="T630" s="9">
        <f t="shared" si="188"/>
        <v>1.5321589345366637</v>
      </c>
      <c r="U630" s="9">
        <f>Aly_mass_rate/Aly_Area/'Hydraulic Gradient'!T630</f>
        <v>2.1450893315060644</v>
      </c>
      <c r="V630" s="5">
        <f t="shared" si="189"/>
        <v>-0.29827917304233709</v>
      </c>
      <c r="W630" s="10">
        <f t="shared" si="190"/>
        <v>2.1175664291809349</v>
      </c>
      <c r="X630" s="9"/>
    </row>
    <row r="631" spans="1:24" x14ac:dyDescent="0.3">
      <c r="A631" s="4">
        <f t="shared" si="191"/>
        <v>6280</v>
      </c>
      <c r="B631" s="5">
        <v>0</v>
      </c>
      <c r="C631" s="16">
        <f t="shared" si="192"/>
        <v>24865.135629438613</v>
      </c>
      <c r="D631" s="4">
        <f t="shared" si="181"/>
        <v>0</v>
      </c>
      <c r="E631" s="5">
        <f t="shared" si="193"/>
        <v>0.21491002134789236</v>
      </c>
      <c r="F631" s="6">
        <f t="shared" si="197"/>
        <v>1.8375719988143262E-5</v>
      </c>
      <c r="G631" s="15">
        <f t="shared" si="198"/>
        <v>567.87170823988004</v>
      </c>
      <c r="H631" s="11">
        <f t="shared" si="182"/>
        <v>9.6650350526245071E-2</v>
      </c>
      <c r="I631" s="12">
        <f t="shared" si="194"/>
        <v>3.7059123418617887E-5</v>
      </c>
      <c r="J631" s="7">
        <f t="shared" si="183"/>
        <v>1.5317972384699241</v>
      </c>
      <c r="K631" s="8">
        <f>ESI_mass_rate/ESI_Area/'Hydraulic Gradient'!J631</f>
        <v>2.1455958413459606</v>
      </c>
      <c r="L631" s="16">
        <f t="shared" si="195"/>
        <v>24865.153159551825</v>
      </c>
      <c r="M631" s="4">
        <f t="shared" si="184"/>
        <v>0</v>
      </c>
      <c r="N631" s="5">
        <f t="shared" si="185"/>
        <v>0.21485984751490642</v>
      </c>
      <c r="O631" s="6">
        <f t="shared" si="199"/>
        <v>1.5802865876672082E-5</v>
      </c>
      <c r="P631" s="15">
        <f t="shared" si="196"/>
        <v>560.47710657919401</v>
      </c>
      <c r="Q631" s="11">
        <f t="shared" si="186"/>
        <v>0</v>
      </c>
      <c r="R631" s="13">
        <f t="shared" si="200"/>
        <v>4.8708292388585615E-6</v>
      </c>
      <c r="S631" s="12">
        <f t="shared" si="187"/>
        <v>-6.4091629510164144E-2</v>
      </c>
      <c r="T631" s="9">
        <f t="shared" si="188"/>
        <v>1.5321555002377998</v>
      </c>
      <c r="U631" s="9">
        <f>Aly_mass_rate/Aly_Area/'Hydraulic Gradient'!T631</f>
        <v>2.1450941396850336</v>
      </c>
      <c r="V631" s="5">
        <f t="shared" si="189"/>
        <v>-0.29827311468972251</v>
      </c>
      <c r="W631" s="10">
        <f t="shared" si="190"/>
        <v>2.1176097504321905</v>
      </c>
      <c r="X631" s="9"/>
    </row>
    <row r="632" spans="1:24" x14ac:dyDescent="0.3">
      <c r="A632" s="4">
        <f t="shared" si="191"/>
        <v>6290</v>
      </c>
      <c r="B632" s="5">
        <v>0</v>
      </c>
      <c r="C632" s="16">
        <f t="shared" si="192"/>
        <v>24864.9207004819</v>
      </c>
      <c r="D632" s="4">
        <f t="shared" si="181"/>
        <v>0</v>
      </c>
      <c r="E632" s="5">
        <f t="shared" si="193"/>
        <v>0.21491058135865188</v>
      </c>
      <c r="F632" s="6">
        <f t="shared" si="197"/>
        <v>1.837535304668054E-5</v>
      </c>
      <c r="G632" s="15">
        <f t="shared" si="198"/>
        <v>567.94731188487833</v>
      </c>
      <c r="H632" s="11">
        <f t="shared" si="182"/>
        <v>9.6650854228272423E-2</v>
      </c>
      <c r="I632" s="12">
        <f t="shared" si="194"/>
        <v>3.7058383391616878E-5</v>
      </c>
      <c r="J632" s="7">
        <f t="shared" si="183"/>
        <v>1.5317932470258298</v>
      </c>
      <c r="K632" s="8">
        <f>ESI_mass_rate/ESI_Area/'Hydraulic Gradient'!J632</f>
        <v>2.1456014321956829</v>
      </c>
      <c r="L632" s="16">
        <f t="shared" si="195"/>
        <v>24864.938283420059</v>
      </c>
      <c r="M632" s="4">
        <f t="shared" si="184"/>
        <v>0</v>
      </c>
      <c r="N632" s="5">
        <f t="shared" si="185"/>
        <v>0.21486032911937145</v>
      </c>
      <c r="O632" s="6">
        <f t="shared" si="199"/>
        <v>1.5802646511920583E-5</v>
      </c>
      <c r="P632" s="15">
        <f t="shared" si="196"/>
        <v>560.54119217989091</v>
      </c>
      <c r="Q632" s="11">
        <f t="shared" si="186"/>
        <v>0</v>
      </c>
      <c r="R632" s="13">
        <f t="shared" si="200"/>
        <v>4.8706728953871477E-6</v>
      </c>
      <c r="S632" s="12">
        <f t="shared" si="187"/>
        <v>-6.4090471369804711E-2</v>
      </c>
      <c r="T632" s="9">
        <f t="shared" si="188"/>
        <v>1.5321520660020016</v>
      </c>
      <c r="U632" s="9">
        <f>Aly_mass_rate/Aly_Area/'Hydraulic Gradient'!T632</f>
        <v>2.1450989477972624</v>
      </c>
      <c r="V632" s="5">
        <f t="shared" si="189"/>
        <v>-0.29826705666716696</v>
      </c>
      <c r="W632" s="10">
        <f t="shared" si="190"/>
        <v>2.1176530710944119</v>
      </c>
      <c r="X632" s="9"/>
    </row>
    <row r="633" spans="1:24" x14ac:dyDescent="0.3">
      <c r="A633" s="4">
        <f t="shared" si="191"/>
        <v>6300</v>
      </c>
      <c r="B633" s="5">
        <v>0</v>
      </c>
      <c r="C633" s="16">
        <f t="shared" si="192"/>
        <v>24864.705770965556</v>
      </c>
      <c r="D633" s="4">
        <f t="shared" si="181"/>
        <v>0</v>
      </c>
      <c r="E633" s="5">
        <f t="shared" si="193"/>
        <v>0.21491114135822917</v>
      </c>
      <c r="F633" s="6">
        <f t="shared" si="197"/>
        <v>1.8374986128570648E-5</v>
      </c>
      <c r="G633" s="15">
        <f t="shared" si="198"/>
        <v>568.02291365221618</v>
      </c>
      <c r="H633" s="11">
        <f t="shared" si="182"/>
        <v>9.6651357921554368E-2</v>
      </c>
      <c r="I633" s="12">
        <f t="shared" si="194"/>
        <v>3.7057643411712527E-5</v>
      </c>
      <c r="J633" s="7">
        <f t="shared" si="183"/>
        <v>1.5317892556822319</v>
      </c>
      <c r="K633" s="8">
        <f>ESI_mass_rate/ESI_Area/'Hydraulic Gradient'!J633</f>
        <v>2.1456070229337745</v>
      </c>
      <c r="L633" s="16">
        <f t="shared" si="195"/>
        <v>24864.723406806916</v>
      </c>
      <c r="M633" s="4">
        <f t="shared" si="184"/>
        <v>0</v>
      </c>
      <c r="N633" s="5">
        <f t="shared" si="185"/>
        <v>0.21486081071715168</v>
      </c>
      <c r="O633" s="6">
        <f t="shared" si="199"/>
        <v>1.5802427161764594E-5</v>
      </c>
      <c r="P633" s="15">
        <f t="shared" si="196"/>
        <v>560.60527662266668</v>
      </c>
      <c r="Q633" s="11">
        <f t="shared" si="186"/>
        <v>0</v>
      </c>
      <c r="R633" s="13">
        <f t="shared" si="200"/>
        <v>4.8705165637113919E-6</v>
      </c>
      <c r="S633" s="12">
        <f t="shared" si="187"/>
        <v>-6.408931329235823E-2</v>
      </c>
      <c r="T633" s="9">
        <f t="shared" si="188"/>
        <v>1.5321486318292659</v>
      </c>
      <c r="U633" s="9">
        <f>Aly_mass_rate/Aly_Area/'Hydraulic Gradient'!T633</f>
        <v>2.1451037558427544</v>
      </c>
      <c r="V633" s="5">
        <f t="shared" si="189"/>
        <v>-0.29826099897464059</v>
      </c>
      <c r="W633" s="10">
        <f t="shared" si="190"/>
        <v>2.1176963911676325</v>
      </c>
      <c r="X633" s="9"/>
    </row>
    <row r="634" spans="1:24" x14ac:dyDescent="0.3">
      <c r="A634" s="4">
        <f t="shared" si="191"/>
        <v>6310</v>
      </c>
      <c r="B634" s="5">
        <v>0</v>
      </c>
      <c r="C634" s="16">
        <f t="shared" si="192"/>
        <v>24864.49084088959</v>
      </c>
      <c r="D634" s="4">
        <f t="shared" si="181"/>
        <v>0</v>
      </c>
      <c r="E634" s="5">
        <f t="shared" si="193"/>
        <v>0.21491170134662513</v>
      </c>
      <c r="F634" s="6">
        <f t="shared" si="197"/>
        <v>1.8374619241111331E-5</v>
      </c>
      <c r="G634" s="15">
        <f t="shared" si="198"/>
        <v>568.09851354203113</v>
      </c>
      <c r="H634" s="11">
        <f t="shared" si="182"/>
        <v>9.6651861606091696E-2</v>
      </c>
      <c r="I634" s="12">
        <f t="shared" si="194"/>
        <v>3.7056903493622561E-5</v>
      </c>
      <c r="J634" s="7">
        <f t="shared" si="183"/>
        <v>1.531785264439123</v>
      </c>
      <c r="K634" s="8">
        <f>ESI_mass_rate/ESI_Area/'Hydraulic Gradient'!J634</f>
        <v>2.1456126135602438</v>
      </c>
      <c r="L634" s="16">
        <f t="shared" si="195"/>
        <v>24864.508529712399</v>
      </c>
      <c r="M634" s="4">
        <f t="shared" si="184"/>
        <v>0</v>
      </c>
      <c r="N634" s="5">
        <f t="shared" si="185"/>
        <v>0.21486129230824721</v>
      </c>
      <c r="O634" s="6">
        <f t="shared" si="199"/>
        <v>1.5802207823285018E-5</v>
      </c>
      <c r="P634" s="15">
        <f t="shared" si="196"/>
        <v>560.66935990758532</v>
      </c>
      <c r="Q634" s="11">
        <f t="shared" si="186"/>
        <v>0</v>
      </c>
      <c r="R634" s="13">
        <f t="shared" si="200"/>
        <v>4.8703602429307202E-6</v>
      </c>
      <c r="S634" s="12">
        <f t="shared" si="187"/>
        <v>-6.4088155278903894E-2</v>
      </c>
      <c r="T634" s="9">
        <f t="shared" si="188"/>
        <v>1.532145197719589</v>
      </c>
      <c r="U634" s="9">
        <f>Aly_mass_rate/Aly_Area/'Hydraulic Gradient'!T634</f>
        <v>2.145108563821513</v>
      </c>
      <c r="V634" s="5">
        <f t="shared" si="189"/>
        <v>-0.29825494161211336</v>
      </c>
      <c r="W634" s="10">
        <f t="shared" si="190"/>
        <v>2.1177397106518856</v>
      </c>
      <c r="X634" s="9"/>
    </row>
    <row r="635" spans="1:24" x14ac:dyDescent="0.3">
      <c r="A635" s="4">
        <f t="shared" si="191"/>
        <v>6320</v>
      </c>
      <c r="B635" s="5">
        <v>0</v>
      </c>
      <c r="C635" s="16">
        <f t="shared" si="192"/>
        <v>24864.275910254015</v>
      </c>
      <c r="D635" s="4">
        <f t="shared" si="181"/>
        <v>0</v>
      </c>
      <c r="E635" s="5">
        <f t="shared" si="193"/>
        <v>0.21491226132384053</v>
      </c>
      <c r="F635" s="6">
        <f t="shared" si="197"/>
        <v>1.8374252381383496E-5</v>
      </c>
      <c r="G635" s="15">
        <f t="shared" si="198"/>
        <v>568.17411155446416</v>
      </c>
      <c r="H635" s="11">
        <f t="shared" si="182"/>
        <v>9.6652365281885061E-2</v>
      </c>
      <c r="I635" s="12">
        <f t="shared" si="194"/>
        <v>3.7056163631459882E-5</v>
      </c>
      <c r="J635" s="7">
        <f t="shared" si="183"/>
        <v>1.5317812732964955</v>
      </c>
      <c r="K635" s="8">
        <f>ESI_mass_rate/ESI_Area/'Hydraulic Gradient'!J635</f>
        <v>2.1456182040750993</v>
      </c>
      <c r="L635" s="16">
        <f t="shared" si="195"/>
        <v>24864.293652136515</v>
      </c>
      <c r="M635" s="4">
        <f t="shared" si="184"/>
        <v>0</v>
      </c>
      <c r="N635" s="5">
        <f t="shared" si="185"/>
        <v>0.21486177389265856</v>
      </c>
      <c r="O635" s="6">
        <f t="shared" si="199"/>
        <v>1.5801988496481856E-5</v>
      </c>
      <c r="P635" s="15">
        <f t="shared" si="196"/>
        <v>560.7334420347097</v>
      </c>
      <c r="Q635" s="11">
        <f t="shared" si="186"/>
        <v>0</v>
      </c>
      <c r="R635" s="13">
        <f t="shared" si="200"/>
        <v>4.8702039330442957E-6</v>
      </c>
      <c r="S635" s="12">
        <f t="shared" si="187"/>
        <v>-6.408699732835077E-2</v>
      </c>
      <c r="T635" s="9">
        <f t="shared" si="188"/>
        <v>1.5321417636729679</v>
      </c>
      <c r="U635" s="9">
        <f>Aly_mass_rate/Aly_Area/'Hydraulic Gradient'!T635</f>
        <v>2.145113371733542</v>
      </c>
      <c r="V635" s="5">
        <f t="shared" si="189"/>
        <v>-0.29824888457955534</v>
      </c>
      <c r="W635" s="10">
        <f t="shared" si="190"/>
        <v>2.1177830295472049</v>
      </c>
      <c r="X635" s="9"/>
    </row>
    <row r="636" spans="1:24" x14ac:dyDescent="0.3">
      <c r="A636" s="4">
        <f t="shared" si="191"/>
        <v>6330</v>
      </c>
      <c r="B636" s="5">
        <v>0</v>
      </c>
      <c r="C636" s="16">
        <f t="shared" si="192"/>
        <v>24864.060979058839</v>
      </c>
      <c r="D636" s="4">
        <f t="shared" si="181"/>
        <v>0</v>
      </c>
      <c r="E636" s="5">
        <f t="shared" si="193"/>
        <v>0.21491282128987629</v>
      </c>
      <c r="F636" s="6">
        <f t="shared" si="197"/>
        <v>1.8373885549387141E-5</v>
      </c>
      <c r="G636" s="15">
        <f t="shared" si="198"/>
        <v>568.24970768965613</v>
      </c>
      <c r="H636" s="11">
        <f t="shared" si="182"/>
        <v>9.6652868948935156E-2</v>
      </c>
      <c r="I636" s="12">
        <f t="shared" si="194"/>
        <v>3.7055423825224499E-5</v>
      </c>
      <c r="J636" s="7">
        <f t="shared" si="183"/>
        <v>1.5317772822543421</v>
      </c>
      <c r="K636" s="8">
        <f>ESI_mass_rate/ESI_Area/'Hydraulic Gradient'!J636</f>
        <v>2.1456237944783498</v>
      </c>
      <c r="L636" s="16">
        <f t="shared" si="195"/>
        <v>24864.078774079277</v>
      </c>
      <c r="M636" s="4">
        <f t="shared" si="184"/>
        <v>0</v>
      </c>
      <c r="N636" s="5">
        <f t="shared" si="185"/>
        <v>0.21486225547038598</v>
      </c>
      <c r="O636" s="6">
        <f t="shared" si="199"/>
        <v>1.5801769181355104E-5</v>
      </c>
      <c r="P636" s="15">
        <f t="shared" si="196"/>
        <v>560.79752300410166</v>
      </c>
      <c r="Q636" s="11">
        <f t="shared" si="186"/>
        <v>0</v>
      </c>
      <c r="R636" s="13">
        <f t="shared" si="200"/>
        <v>4.8700476340512808E-6</v>
      </c>
      <c r="S636" s="12">
        <f t="shared" si="187"/>
        <v>-6.4085839439608036E-2</v>
      </c>
      <c r="T636" s="9">
        <f t="shared" si="188"/>
        <v>1.5321383296893989</v>
      </c>
      <c r="U636" s="9">
        <f>Aly_mass_rate/Aly_Area/'Hydraulic Gradient'!T636</f>
        <v>2.1451181795788452</v>
      </c>
      <c r="V636" s="5">
        <f t="shared" si="189"/>
        <v>-0.29824282787693646</v>
      </c>
      <c r="W636" s="10">
        <f t="shared" si="190"/>
        <v>2.1178263478536237</v>
      </c>
      <c r="X636" s="9"/>
    </row>
    <row r="637" spans="1:24" x14ac:dyDescent="0.3">
      <c r="A637" s="4">
        <f t="shared" si="191"/>
        <v>6340</v>
      </c>
      <c r="B637" s="5">
        <v>0</v>
      </c>
      <c r="C637" s="16">
        <f t="shared" si="192"/>
        <v>24863.846047304076</v>
      </c>
      <c r="D637" s="4">
        <f t="shared" si="181"/>
        <v>0</v>
      </c>
      <c r="E637" s="5">
        <f t="shared" si="193"/>
        <v>0.21491338124473333</v>
      </c>
      <c r="F637" s="6">
        <f t="shared" si="197"/>
        <v>1.8373518746581811E-5</v>
      </c>
      <c r="G637" s="15">
        <f t="shared" si="198"/>
        <v>568.3253019477462</v>
      </c>
      <c r="H637" s="11">
        <f t="shared" si="182"/>
        <v>9.665337260724273E-2</v>
      </c>
      <c r="I637" s="12">
        <f t="shared" si="194"/>
        <v>3.7054684077859952E-5</v>
      </c>
      <c r="J637" s="7">
        <f t="shared" si="183"/>
        <v>1.5317732913126552</v>
      </c>
      <c r="K637" s="8">
        <f>ESI_mass_rate/ESI_Area/'Hydraulic Gradient'!J637</f>
        <v>2.1456293847700034</v>
      </c>
      <c r="L637" s="16">
        <f t="shared" si="195"/>
        <v>24863.863895540686</v>
      </c>
      <c r="M637" s="4">
        <f t="shared" si="184"/>
        <v>0</v>
      </c>
      <c r="N637" s="5">
        <f t="shared" si="185"/>
        <v>0.21486273704142997</v>
      </c>
      <c r="O637" s="6">
        <f t="shared" si="199"/>
        <v>1.5801549879364319E-5</v>
      </c>
      <c r="P637" s="15">
        <f t="shared" si="196"/>
        <v>560.86160281582522</v>
      </c>
      <c r="Q637" s="11">
        <f t="shared" si="186"/>
        <v>0</v>
      </c>
      <c r="R637" s="13">
        <f t="shared" si="200"/>
        <v>4.8698913464006588E-6</v>
      </c>
      <c r="S637" s="12">
        <f t="shared" si="187"/>
        <v>-6.4084681614839864E-2</v>
      </c>
      <c r="T637" s="9">
        <f t="shared" si="188"/>
        <v>1.5321348957688785</v>
      </c>
      <c r="U637" s="9">
        <f>Aly_mass_rate/Aly_Area/'Hydraulic Gradient'!T637</f>
        <v>2.1451229873574262</v>
      </c>
      <c r="V637" s="5">
        <f t="shared" si="189"/>
        <v>-0.29823677150422678</v>
      </c>
      <c r="W637" s="10">
        <f t="shared" si="190"/>
        <v>2.1178696655711744</v>
      </c>
      <c r="X637" s="9"/>
    </row>
    <row r="638" spans="1:24" x14ac:dyDescent="0.3">
      <c r="A638" s="4">
        <f t="shared" si="191"/>
        <v>6350</v>
      </c>
      <c r="B638" s="5">
        <v>0</v>
      </c>
      <c r="C638" s="16">
        <f t="shared" si="192"/>
        <v>24863.631114989734</v>
      </c>
      <c r="D638" s="4">
        <f t="shared" si="181"/>
        <v>0</v>
      </c>
      <c r="E638" s="5">
        <f t="shared" si="193"/>
        <v>0.21491394118841245</v>
      </c>
      <c r="F638" s="6">
        <f t="shared" si="197"/>
        <v>1.8373151970048411E-5</v>
      </c>
      <c r="G638" s="15">
        <f t="shared" si="198"/>
        <v>568.40089432887703</v>
      </c>
      <c r="H638" s="11">
        <f t="shared" si="182"/>
        <v>9.6653876256808394E-2</v>
      </c>
      <c r="I638" s="12">
        <f t="shared" si="194"/>
        <v>3.7053944383479145E-5</v>
      </c>
      <c r="J638" s="7">
        <f t="shared" si="183"/>
        <v>1.531769300471427</v>
      </c>
      <c r="K638" s="8">
        <f>ESI_mass_rate/ESI_Area/'Hydraulic Gradient'!J638</f>
        <v>2.1456349749500694</v>
      </c>
      <c r="L638" s="16">
        <f t="shared" si="195"/>
        <v>24863.649016520747</v>
      </c>
      <c r="M638" s="4">
        <f t="shared" si="184"/>
        <v>0</v>
      </c>
      <c r="N638" s="5">
        <f t="shared" si="185"/>
        <v>0.21486321860579066</v>
      </c>
      <c r="O638" s="6">
        <f t="shared" si="199"/>
        <v>1.5801330589049943E-5</v>
      </c>
      <c r="P638" s="15">
        <f t="shared" si="196"/>
        <v>560.92568146994415</v>
      </c>
      <c r="Q638" s="11">
        <f t="shared" si="186"/>
        <v>0</v>
      </c>
      <c r="R638" s="13">
        <f t="shared" si="200"/>
        <v>4.8697350696417556E-6</v>
      </c>
      <c r="S638" s="12">
        <f t="shared" si="187"/>
        <v>-6.4083523854040453E-2</v>
      </c>
      <c r="T638" s="9">
        <f t="shared" si="188"/>
        <v>1.5321314619114033</v>
      </c>
      <c r="U638" s="9">
        <f>Aly_mass_rate/Aly_Area/'Hydraulic Gradient'!T638</f>
        <v>2.1451277950692895</v>
      </c>
      <c r="V638" s="5">
        <f t="shared" si="189"/>
        <v>-0.29823071546139668</v>
      </c>
      <c r="W638" s="10">
        <f t="shared" si="190"/>
        <v>2.1179129826998913</v>
      </c>
      <c r="X638" s="9"/>
    </row>
    <row r="639" spans="1:24" x14ac:dyDescent="0.3">
      <c r="A639" s="4">
        <f t="shared" si="191"/>
        <v>6360</v>
      </c>
      <c r="B639" s="5">
        <v>0</v>
      </c>
      <c r="C639" s="16">
        <f t="shared" si="192"/>
        <v>24863.416182115827</v>
      </c>
      <c r="D639" s="4">
        <f t="shared" si="181"/>
        <v>0</v>
      </c>
      <c r="E639" s="5">
        <f t="shared" si="193"/>
        <v>0.21491450112091448</v>
      </c>
      <c r="F639" s="6">
        <f t="shared" si="197"/>
        <v>1.8372785224165593E-5</v>
      </c>
      <c r="G639" s="15">
        <f t="shared" si="198"/>
        <v>568.47648483318608</v>
      </c>
      <c r="H639" s="11">
        <f t="shared" si="182"/>
        <v>9.6654379897632869E-2</v>
      </c>
      <c r="I639" s="12">
        <f t="shared" si="194"/>
        <v>3.705320475091273E-5</v>
      </c>
      <c r="J639" s="7">
        <f t="shared" si="183"/>
        <v>1.5317653097306503</v>
      </c>
      <c r="K639" s="8">
        <f>ESI_mass_rate/ESI_Area/'Hydraulic Gradient'!J639</f>
        <v>2.1456405650185557</v>
      </c>
      <c r="L639" s="16">
        <f t="shared" si="195"/>
        <v>24863.434137019474</v>
      </c>
      <c r="M639" s="4">
        <f t="shared" si="184"/>
        <v>0</v>
      </c>
      <c r="N639" s="5">
        <f t="shared" si="185"/>
        <v>0.21486370016346887</v>
      </c>
      <c r="O639" s="6">
        <f t="shared" si="199"/>
        <v>1.5801111313331081E-5</v>
      </c>
      <c r="P639" s="15">
        <f t="shared" si="196"/>
        <v>560.98975896651928</v>
      </c>
      <c r="Q639" s="11">
        <f t="shared" si="186"/>
        <v>0</v>
      </c>
      <c r="R639" s="13">
        <f t="shared" si="200"/>
        <v>4.8695788046733468E-6</v>
      </c>
      <c r="S639" s="12">
        <f t="shared" si="187"/>
        <v>-6.4082366153949008E-2</v>
      </c>
      <c r="T639" s="9">
        <f t="shared" si="188"/>
        <v>1.5321280281169698</v>
      </c>
      <c r="U639" s="9">
        <f>Aly_mass_rate/Aly_Area/'Hydraulic Gradient'!T639</f>
        <v>2.1451326027144382</v>
      </c>
      <c r="V639" s="5">
        <f t="shared" si="189"/>
        <v>-0.29822465974841583</v>
      </c>
      <c r="W639" s="10">
        <f t="shared" si="190"/>
        <v>2.117956299239808</v>
      </c>
      <c r="X639" s="9"/>
    </row>
    <row r="640" spans="1:24" x14ac:dyDescent="0.3">
      <c r="A640" s="4">
        <f t="shared" si="191"/>
        <v>6370</v>
      </c>
      <c r="B640" s="5">
        <v>0</v>
      </c>
      <c r="C640" s="16">
        <f t="shared" si="192"/>
        <v>24863.201248682366</v>
      </c>
      <c r="D640" s="4">
        <f t="shared" si="181"/>
        <v>0</v>
      </c>
      <c r="E640" s="5">
        <f t="shared" si="193"/>
        <v>0.21491506104224034</v>
      </c>
      <c r="F640" s="6">
        <f t="shared" si="197"/>
        <v>1.8372418504554701E-5</v>
      </c>
      <c r="G640" s="15">
        <f t="shared" si="198"/>
        <v>568.55207346081579</v>
      </c>
      <c r="H640" s="11">
        <f t="shared" si="182"/>
        <v>9.6654883529716865E-2</v>
      </c>
      <c r="I640" s="12">
        <f t="shared" si="194"/>
        <v>3.7052465171330061E-5</v>
      </c>
      <c r="J640" s="7">
        <f t="shared" si="183"/>
        <v>1.5317613190903174</v>
      </c>
      <c r="K640" s="8">
        <f>ESI_mass_rate/ESI_Area/'Hydraulic Gradient'!J640</f>
        <v>2.1456461549754713</v>
      </c>
      <c r="L640" s="16">
        <f t="shared" si="195"/>
        <v>24863.219257036868</v>
      </c>
      <c r="M640" s="4">
        <f t="shared" si="184"/>
        <v>0</v>
      </c>
      <c r="N640" s="5">
        <f t="shared" si="185"/>
        <v>0.21486418171446453</v>
      </c>
      <c r="O640" s="6">
        <f t="shared" si="199"/>
        <v>1.5800892047829082E-5</v>
      </c>
      <c r="P640" s="15">
        <f t="shared" si="196"/>
        <v>561.05383530561562</v>
      </c>
      <c r="Q640" s="11">
        <f t="shared" si="186"/>
        <v>0</v>
      </c>
      <c r="R640" s="13">
        <f t="shared" si="200"/>
        <v>4.8694225501451579E-6</v>
      </c>
      <c r="S640" s="12">
        <f t="shared" si="187"/>
        <v>-6.4081208518899521E-2</v>
      </c>
      <c r="T640" s="9">
        <f t="shared" si="188"/>
        <v>1.5321245943855748</v>
      </c>
      <c r="U640" s="9">
        <f>Aly_mass_rate/Aly_Area/'Hydraulic Gradient'!T640</f>
        <v>2.1451374102928762</v>
      </c>
      <c r="V640" s="5">
        <f t="shared" si="189"/>
        <v>-0.29821860436525444</v>
      </c>
      <c r="W640" s="10">
        <f t="shared" si="190"/>
        <v>2.1179996151909566</v>
      </c>
      <c r="X640" s="9"/>
    </row>
    <row r="641" spans="1:24" x14ac:dyDescent="0.3">
      <c r="A641" s="4">
        <f t="shared" si="191"/>
        <v>6380</v>
      </c>
      <c r="B641" s="5">
        <v>0</v>
      </c>
      <c r="C641" s="16">
        <f t="shared" si="192"/>
        <v>24862.986314689362</v>
      </c>
      <c r="D641" s="4">
        <f t="shared" si="181"/>
        <v>0</v>
      </c>
      <c r="E641" s="5">
        <f t="shared" si="193"/>
        <v>0.21491562095239089</v>
      </c>
      <c r="F641" s="6">
        <f t="shared" si="197"/>
        <v>1.8372051814134837E-5</v>
      </c>
      <c r="G641" s="15">
        <f t="shared" si="198"/>
        <v>568.62766021190532</v>
      </c>
      <c r="H641" s="11">
        <f t="shared" si="182"/>
        <v>9.6655387153061073E-2</v>
      </c>
      <c r="I641" s="12">
        <f t="shared" si="194"/>
        <v>3.7051725650618229E-5</v>
      </c>
      <c r="J641" s="7">
        <f t="shared" si="183"/>
        <v>1.5317573285504209</v>
      </c>
      <c r="K641" s="8">
        <f>ESI_mass_rate/ESI_Area/'Hydraulic Gradient'!J641</f>
        <v>2.1456517448208245</v>
      </c>
      <c r="L641" s="16">
        <f t="shared" si="195"/>
        <v>24863.004376572935</v>
      </c>
      <c r="M641" s="4">
        <f t="shared" si="184"/>
        <v>0</v>
      </c>
      <c r="N641" s="5">
        <f t="shared" si="185"/>
        <v>0.21486466325877832</v>
      </c>
      <c r="O641" s="6">
        <f t="shared" si="199"/>
        <v>1.5800672795463043E-5</v>
      </c>
      <c r="P641" s="15">
        <f t="shared" si="196"/>
        <v>561.11791048729606</v>
      </c>
      <c r="Q641" s="11">
        <f t="shared" si="186"/>
        <v>0</v>
      </c>
      <c r="R641" s="13">
        <f t="shared" si="200"/>
        <v>4.8692663069559492E-6</v>
      </c>
      <c r="S641" s="12">
        <f t="shared" si="187"/>
        <v>-6.408005094671626E-2</v>
      </c>
      <c r="T641" s="9">
        <f t="shared" si="188"/>
        <v>1.5321211607172145</v>
      </c>
      <c r="U641" s="9">
        <f>Aly_mass_rate/Aly_Area/'Hydraulic Gradient'!T641</f>
        <v>2.145142217804608</v>
      </c>
      <c r="V641" s="5">
        <f t="shared" si="189"/>
        <v>-0.29821254931188257</v>
      </c>
      <c r="W641" s="10">
        <f t="shared" si="190"/>
        <v>2.1180429305533712</v>
      </c>
      <c r="X641" s="9"/>
    </row>
    <row r="642" spans="1:24" x14ac:dyDescent="0.3">
      <c r="A642" s="4">
        <f t="shared" si="191"/>
        <v>6390</v>
      </c>
      <c r="B642" s="5">
        <v>0</v>
      </c>
      <c r="C642" s="16">
        <f t="shared" si="192"/>
        <v>24862.771380136826</v>
      </c>
      <c r="D642" s="4">
        <f t="shared" si="181"/>
        <v>0</v>
      </c>
      <c r="E642" s="5">
        <f t="shared" si="193"/>
        <v>0.21491618085136691</v>
      </c>
      <c r="F642" s="6">
        <f t="shared" si="197"/>
        <v>1.8371685151446453E-5</v>
      </c>
      <c r="G642" s="15">
        <f t="shared" si="198"/>
        <v>568.70324508659553</v>
      </c>
      <c r="H642" s="11">
        <f t="shared" si="182"/>
        <v>9.6655890767666203E-2</v>
      </c>
      <c r="I642" s="12">
        <f t="shared" si="194"/>
        <v>3.7050986185833685E-5</v>
      </c>
      <c r="J642" s="7">
        <f t="shared" si="183"/>
        <v>1.5317533381109536</v>
      </c>
      <c r="K642" s="8">
        <f>ESI_mass_rate/ESI_Area/'Hydraulic Gradient'!J642</f>
        <v>2.1456573345546235</v>
      </c>
      <c r="L642" s="16">
        <f t="shared" si="195"/>
        <v>24862.789495627683</v>
      </c>
      <c r="M642" s="4">
        <f t="shared" si="184"/>
        <v>0</v>
      </c>
      <c r="N642" s="5">
        <f t="shared" si="185"/>
        <v>0.21486514479641058</v>
      </c>
      <c r="O642" s="6">
        <f t="shared" si="199"/>
        <v>1.580045355769252E-5</v>
      </c>
      <c r="P642" s="15">
        <f t="shared" si="196"/>
        <v>561.18198451162334</v>
      </c>
      <c r="Q642" s="11">
        <f t="shared" si="186"/>
        <v>0</v>
      </c>
      <c r="R642" s="13">
        <f t="shared" si="200"/>
        <v>4.8691100755546439E-6</v>
      </c>
      <c r="S642" s="12">
        <f t="shared" si="187"/>
        <v>-6.4078893437393411E-2</v>
      </c>
      <c r="T642" s="9">
        <f t="shared" si="188"/>
        <v>1.5321177271118858</v>
      </c>
      <c r="U642" s="9">
        <f>Aly_mass_rate/Aly_Area/'Hydraulic Gradient'!T642</f>
        <v>2.1451470252496363</v>
      </c>
      <c r="V642" s="5">
        <f t="shared" si="189"/>
        <v>-0.29820649458827037</v>
      </c>
      <c r="W642" s="10">
        <f t="shared" si="190"/>
        <v>2.1180862453270857</v>
      </c>
      <c r="X642" s="9"/>
    </row>
    <row r="643" spans="1:24" x14ac:dyDescent="0.3">
      <c r="A643" s="4">
        <f t="shared" si="191"/>
        <v>6400</v>
      </c>
      <c r="B643" s="5">
        <v>0</v>
      </c>
      <c r="C643" s="16">
        <f t="shared" si="192"/>
        <v>24862.556445024766</v>
      </c>
      <c r="D643" s="4">
        <f t="shared" si="181"/>
        <v>0</v>
      </c>
      <c r="E643" s="5">
        <f t="shared" si="193"/>
        <v>0.2149167407391693</v>
      </c>
      <c r="F643" s="6">
        <f t="shared" si="197"/>
        <v>1.8371318515029999E-5</v>
      </c>
      <c r="G643" s="15">
        <f t="shared" si="198"/>
        <v>568.77882808502864</v>
      </c>
      <c r="H643" s="11">
        <f t="shared" si="182"/>
        <v>9.6656394373532822E-2</v>
      </c>
      <c r="I643" s="12">
        <f t="shared" si="194"/>
        <v>3.7050246774032902E-5</v>
      </c>
      <c r="J643" s="7">
        <f t="shared" si="183"/>
        <v>1.5317493477719073</v>
      </c>
      <c r="K643" s="8">
        <f>ESI_mass_rate/ESI_Area/'Hydraulic Gradient'!J643</f>
        <v>2.1456629241768774</v>
      </c>
      <c r="L643" s="16">
        <f t="shared" si="195"/>
        <v>24862.574614201123</v>
      </c>
      <c r="M643" s="4">
        <f t="shared" si="184"/>
        <v>0</v>
      </c>
      <c r="N643" s="5">
        <f t="shared" si="185"/>
        <v>0.21486562632736156</v>
      </c>
      <c r="O643" s="6">
        <f t="shared" si="199"/>
        <v>1.5800234328679309E-5</v>
      </c>
      <c r="P643" s="15">
        <f t="shared" si="196"/>
        <v>561.24605737865932</v>
      </c>
      <c r="Q643" s="11">
        <f t="shared" si="186"/>
        <v>0</v>
      </c>
      <c r="R643" s="13">
        <f t="shared" si="200"/>
        <v>4.8689538541412724E-6</v>
      </c>
      <c r="S643" s="12">
        <f t="shared" si="187"/>
        <v>-6.4077735989840276E-2</v>
      </c>
      <c r="T643" s="9">
        <f t="shared" si="188"/>
        <v>1.5321142935695853</v>
      </c>
      <c r="U643" s="9">
        <f>Aly_mass_rate/Aly_Area/'Hydraulic Gradient'!T643</f>
        <v>2.145151832627965</v>
      </c>
      <c r="V643" s="5">
        <f t="shared" si="189"/>
        <v>-0.29820044019438768</v>
      </c>
      <c r="W643" s="10">
        <f t="shared" si="190"/>
        <v>2.1181295595121328</v>
      </c>
      <c r="X643" s="9"/>
    </row>
    <row r="644" spans="1:24" x14ac:dyDescent="0.3">
      <c r="A644" s="4">
        <f t="shared" si="191"/>
        <v>6410</v>
      </c>
      <c r="B644" s="5">
        <v>0</v>
      </c>
      <c r="C644" s="16">
        <f t="shared" si="192"/>
        <v>24862.341509353198</v>
      </c>
      <c r="D644" s="4">
        <f t="shared" ref="D644:D707" si="201">J643*(B644-B643)*g</f>
        <v>0</v>
      </c>
      <c r="E644" s="5">
        <f t="shared" si="193"/>
        <v>0.21491730061579889</v>
      </c>
      <c r="F644" s="6">
        <f t="shared" si="197"/>
        <v>1.8370951909264123E-5</v>
      </c>
      <c r="G644" s="15">
        <f t="shared" si="198"/>
        <v>568.8544092073422</v>
      </c>
      <c r="H644" s="11">
        <f t="shared" ref="H644:H707" si="202">ESI_f*K643^2*(A644-A643)/2/ESI_DH/ESI_Cp</f>
        <v>9.6656897970661806E-2</v>
      </c>
      <c r="I644" s="12">
        <f t="shared" si="194"/>
        <v>3.7049507424046483E-5</v>
      </c>
      <c r="J644" s="7">
        <f t="shared" ref="J644:J707" si="203">J643*(1+(C644-C643)/beta-alpha*(G644-G643))</f>
        <v>1.5317453575332751</v>
      </c>
      <c r="K644" s="8">
        <f>ESI_mass_rate/ESI_Area/'Hydraulic Gradient'!J644</f>
        <v>2.1456685136875948</v>
      </c>
      <c r="L644" s="16">
        <f t="shared" si="195"/>
        <v>24862.359732293258</v>
      </c>
      <c r="M644" s="4">
        <f t="shared" ref="M644:M707" si="204">T643*Aly_g*(B644-B643)</f>
        <v>0</v>
      </c>
      <c r="N644" s="5">
        <f t="shared" ref="N644:N707" si="205">T643*Aly_f*U643^2*(A644-A643)/2/Aly_DH</f>
        <v>0.21486610785163165</v>
      </c>
      <c r="O644" s="6">
        <f t="shared" si="199"/>
        <v>1.580001511280206E-5</v>
      </c>
      <c r="P644" s="15">
        <f t="shared" si="196"/>
        <v>561.31012908846787</v>
      </c>
      <c r="Q644" s="11">
        <f t="shared" ref="Q644:Q707" si="206">Aly_g*(B644-B643)/W644</f>
        <v>0</v>
      </c>
      <c r="R644" s="13">
        <f t="shared" si="200"/>
        <v>4.8687976440643341E-6</v>
      </c>
      <c r="S644" s="12">
        <f t="shared" ref="S644:S707" si="207">-V644*(L644-L643)</f>
        <v>-6.4076578606220749E-2</v>
      </c>
      <c r="T644" s="9">
        <f t="shared" ref="T644:T707" si="208">T643*(1+(L644-L643)/beta-alpha*(P644-P643))</f>
        <v>1.5321108600903093</v>
      </c>
      <c r="U644" s="9">
        <f>Aly_mass_rate/Aly_Area/'Hydraulic Gradient'!T644</f>
        <v>2.1451566399395983</v>
      </c>
      <c r="V644" s="5">
        <f t="shared" ref="V644:V707" si="209">(Aly_alpha*(460+P643)-1)/T643/W643</f>
        <v>-0.29819438613020471</v>
      </c>
      <c r="W644" s="10">
        <f t="shared" ref="W644:W707" si="210">Aly_Cp+((P643+460)/T643)*(Aly_alpha^2)*(Aly_beta)</f>
        <v>2.1181728731085454</v>
      </c>
      <c r="X644" s="9"/>
    </row>
    <row r="645" spans="1:24" x14ac:dyDescent="0.3">
      <c r="A645" s="4">
        <f t="shared" ref="A645:A708" si="211">A644+10</f>
        <v>6420</v>
      </c>
      <c r="B645" s="5">
        <v>0</v>
      </c>
      <c r="C645" s="16">
        <f t="shared" ref="C645:C708" si="212">C644-D645-E645-F645</f>
        <v>24862.126573122132</v>
      </c>
      <c r="D645" s="4">
        <f t="shared" si="201"/>
        <v>0</v>
      </c>
      <c r="E645" s="5">
        <f t="shared" ref="E645:E708" si="213">J644*ESI_f*(K644^2)*(A645-A644)/(2*ESI_DH)</f>
        <v>0.21491786048125661</v>
      </c>
      <c r="F645" s="6">
        <f t="shared" si="197"/>
        <v>1.8370585331229722E-5</v>
      </c>
      <c r="G645" s="15">
        <f t="shared" si="198"/>
        <v>568.92998845367674</v>
      </c>
      <c r="H645" s="11">
        <f t="shared" si="202"/>
        <v>9.6657401559053738E-2</v>
      </c>
      <c r="I645" s="12">
        <f t="shared" ref="I645:I708" si="214">alpha*beta*(K644-K643)/K643/ESI_Cp/J643</f>
        <v>3.7048768129987366E-5</v>
      </c>
      <c r="J645" s="7">
        <f t="shared" si="203"/>
        <v>1.5317413673950493</v>
      </c>
      <c r="K645" s="8">
        <f>ESI_mass_rate/ESI_Area/'Hydraulic Gradient'!J645</f>
        <v>2.1456741030867836</v>
      </c>
      <c r="L645" s="16">
        <f t="shared" ref="L645:L708" si="215">L644-M645-N645-O645</f>
        <v>24862.144849904093</v>
      </c>
      <c r="M645" s="4">
        <f t="shared" si="204"/>
        <v>0</v>
      </c>
      <c r="N645" s="5">
        <f t="shared" si="205"/>
        <v>0.21486658936922126</v>
      </c>
      <c r="O645" s="6">
        <f t="shared" si="199"/>
        <v>1.5799795910060774E-5</v>
      </c>
      <c r="P645" s="15">
        <f t="shared" ref="P645:P708" si="216">P644-Q645-R645-S645</f>
        <v>561.37419964111291</v>
      </c>
      <c r="Q645" s="11">
        <f t="shared" si="206"/>
        <v>0</v>
      </c>
      <c r="R645" s="13">
        <f t="shared" si="200"/>
        <v>4.8686414453229683E-6</v>
      </c>
      <c r="S645" s="12">
        <f t="shared" si="207"/>
        <v>-6.4075421286528975E-2</v>
      </c>
      <c r="T645" s="9">
        <f t="shared" si="208"/>
        <v>1.5321074266740544</v>
      </c>
      <c r="U645" s="9">
        <f>Aly_mass_rate/Aly_Area/'Hydraulic Gradient'!T645</f>
        <v>2.1451614471845395</v>
      </c>
      <c r="V645" s="5">
        <f t="shared" si="209"/>
        <v>-0.29818833239569165</v>
      </c>
      <c r="W645" s="10">
        <f t="shared" si="210"/>
        <v>2.1182161861163569</v>
      </c>
      <c r="X645" s="9"/>
    </row>
    <row r="646" spans="1:24" x14ac:dyDescent="0.3">
      <c r="A646" s="4">
        <f t="shared" si="211"/>
        <v>6430</v>
      </c>
      <c r="B646" s="5">
        <v>0</v>
      </c>
      <c r="C646" s="16">
        <f t="shared" si="212"/>
        <v>24861.911636331577</v>
      </c>
      <c r="D646" s="4">
        <f t="shared" si="201"/>
        <v>0</v>
      </c>
      <c r="E646" s="5">
        <f t="shared" si="213"/>
        <v>0.21491842033554326</v>
      </c>
      <c r="F646" s="6">
        <f t="shared" ref="F646:F709" si="217">J644*K644*(K645-K644)</f>
        <v>1.8370218779467258E-5</v>
      </c>
      <c r="G646" s="15">
        <f t="shared" ref="G646:G709" si="218">(G645+H646)/(1+I646)</f>
        <v>569.00556582417482</v>
      </c>
      <c r="H646" s="11">
        <f t="shared" si="202"/>
        <v>9.665790513870931E-2</v>
      </c>
      <c r="I646" s="12">
        <f t="shared" si="214"/>
        <v>3.7048028888911996E-5</v>
      </c>
      <c r="J646" s="7">
        <f t="shared" si="203"/>
        <v>1.531737377357222</v>
      </c>
      <c r="K646" s="8">
        <f>ESI_mass_rate/ESI_Area/'Hydraulic Gradient'!J646</f>
        <v>2.1456796923744532</v>
      </c>
      <c r="L646" s="16">
        <f t="shared" si="215"/>
        <v>24861.929967033633</v>
      </c>
      <c r="M646" s="4">
        <f t="shared" si="204"/>
        <v>0</v>
      </c>
      <c r="N646" s="5">
        <f t="shared" si="205"/>
        <v>0.21486707088013082</v>
      </c>
      <c r="O646" s="6">
        <f t="shared" ref="O646:O709" si="219">T644*U644*(U645-U644)</f>
        <v>1.5799576718995899E-5</v>
      </c>
      <c r="P646" s="15">
        <f t="shared" si="216"/>
        <v>561.4382690366574</v>
      </c>
      <c r="Q646" s="11">
        <f t="shared" si="206"/>
        <v>0</v>
      </c>
      <c r="R646" s="13">
        <f t="shared" ref="R646:R709" si="220">U644*(U645-U644)/W644</f>
        <v>4.8684852574665714E-6</v>
      </c>
      <c r="S646" s="12">
        <f t="shared" si="207"/>
        <v>-6.4074264029674269E-2</v>
      </c>
      <c r="T646" s="9">
        <f t="shared" si="208"/>
        <v>1.5321039933208171</v>
      </c>
      <c r="U646" s="9">
        <f>Aly_mass_rate/Aly_Area/'Hydraulic Gradient'!T646</f>
        <v>2.1451662543627936</v>
      </c>
      <c r="V646" s="5">
        <f t="shared" si="209"/>
        <v>-0.29818227899081845</v>
      </c>
      <c r="W646" s="10">
        <f t="shared" si="210"/>
        <v>2.1182594985356014</v>
      </c>
      <c r="X646" s="9"/>
    </row>
    <row r="647" spans="1:24" x14ac:dyDescent="0.3">
      <c r="A647" s="4">
        <f t="shared" si="211"/>
        <v>6440</v>
      </c>
      <c r="B647" s="5">
        <v>0</v>
      </c>
      <c r="C647" s="16">
        <f t="shared" si="212"/>
        <v>24861.696698981545</v>
      </c>
      <c r="D647" s="4">
        <f t="shared" si="201"/>
        <v>0</v>
      </c>
      <c r="E647" s="5">
        <f t="shared" si="213"/>
        <v>0.21491898017865971</v>
      </c>
      <c r="F647" s="6">
        <f t="shared" si="217"/>
        <v>1.836985225835537E-5</v>
      </c>
      <c r="G647" s="15">
        <f t="shared" si="218"/>
        <v>569.08114131897366</v>
      </c>
      <c r="H647" s="11">
        <f t="shared" si="202"/>
        <v>9.6658408709629287E-2</v>
      </c>
      <c r="I647" s="12">
        <f t="shared" si="214"/>
        <v>3.7047289709651003E-5</v>
      </c>
      <c r="J647" s="7">
        <f t="shared" si="203"/>
        <v>1.5317333874197865</v>
      </c>
      <c r="K647" s="8">
        <f>ESI_mass_rate/ESI_Area/'Hydraulic Gradient'!J647</f>
        <v>2.1456852815506111</v>
      </c>
      <c r="L647" s="16">
        <f t="shared" si="215"/>
        <v>24861.715083681891</v>
      </c>
      <c r="M647" s="4">
        <f t="shared" si="204"/>
        <v>0</v>
      </c>
      <c r="N647" s="5">
        <f t="shared" si="205"/>
        <v>0.21486755238436078</v>
      </c>
      <c r="O647" s="6">
        <f t="shared" si="219"/>
        <v>1.5799357543986089E-5</v>
      </c>
      <c r="P647" s="15">
        <f t="shared" si="216"/>
        <v>561.50233727516297</v>
      </c>
      <c r="Q647" s="11">
        <f t="shared" si="206"/>
        <v>0</v>
      </c>
      <c r="R647" s="13">
        <f t="shared" si="220"/>
        <v>4.8683290818435224E-6</v>
      </c>
      <c r="S647" s="12">
        <f t="shared" si="207"/>
        <v>-6.407310683456606E-2</v>
      </c>
      <c r="T647" s="9">
        <f t="shared" si="208"/>
        <v>1.5321005600305944</v>
      </c>
      <c r="U647" s="9">
        <f>Aly_mass_rate/Aly_Area/'Hydraulic Gradient'!T647</f>
        <v>2.1451710614743629</v>
      </c>
      <c r="V647" s="5">
        <f t="shared" si="209"/>
        <v>-0.29817622591555526</v>
      </c>
      <c r="W647" s="10">
        <f t="shared" si="210"/>
        <v>2.1183028103663126</v>
      </c>
      <c r="X647" s="9"/>
    </row>
    <row r="648" spans="1:24" x14ac:dyDescent="0.3">
      <c r="A648" s="4">
        <f t="shared" si="211"/>
        <v>6450</v>
      </c>
      <c r="B648" s="5">
        <v>0</v>
      </c>
      <c r="C648" s="16">
        <f t="shared" si="212"/>
        <v>24861.481761072049</v>
      </c>
      <c r="D648" s="4">
        <f t="shared" si="201"/>
        <v>0</v>
      </c>
      <c r="E648" s="5">
        <f t="shared" si="213"/>
        <v>0.21491954001060667</v>
      </c>
      <c r="F648" s="6">
        <f t="shared" si="217"/>
        <v>1.8369485762055854E-5</v>
      </c>
      <c r="G648" s="15">
        <f t="shared" si="218"/>
        <v>569.15671493821731</v>
      </c>
      <c r="H648" s="11">
        <f t="shared" si="202"/>
        <v>9.6658912271814224E-2</v>
      </c>
      <c r="I648" s="12">
        <f t="shared" si="214"/>
        <v>3.7046550580430224E-5</v>
      </c>
      <c r="J648" s="7">
        <f t="shared" si="203"/>
        <v>1.5317293975827346</v>
      </c>
      <c r="K648" s="8">
        <f>ESI_mass_rate/ESI_Area/'Hydraulic Gradient'!J648</f>
        <v>2.1456908706152666</v>
      </c>
      <c r="L648" s="16">
        <f t="shared" si="215"/>
        <v>24861.50019984887</v>
      </c>
      <c r="M648" s="4">
        <f t="shared" si="204"/>
        <v>0</v>
      </c>
      <c r="N648" s="5">
        <f t="shared" si="205"/>
        <v>0.21486803388191125</v>
      </c>
      <c r="O648" s="6">
        <f t="shared" si="219"/>
        <v>1.5799138376274044E-5</v>
      </c>
      <c r="P648" s="15">
        <f t="shared" si="216"/>
        <v>561.5664043566934</v>
      </c>
      <c r="Q648" s="11">
        <f t="shared" si="206"/>
        <v>0</v>
      </c>
      <c r="R648" s="13">
        <f t="shared" si="220"/>
        <v>4.8681729157545305E-6</v>
      </c>
      <c r="S648" s="12">
        <f t="shared" si="207"/>
        <v>-6.407194970336802E-2</v>
      </c>
      <c r="T648" s="9">
        <f t="shared" si="208"/>
        <v>1.5320971268033825</v>
      </c>
      <c r="U648" s="9">
        <f>Aly_mass_rate/Aly_Area/'Hydraulic Gradient'!T648</f>
        <v>2.1451758685192512</v>
      </c>
      <c r="V648" s="5">
        <f t="shared" si="209"/>
        <v>-0.29817017316987193</v>
      </c>
      <c r="W648" s="10">
        <f t="shared" si="210"/>
        <v>2.1183461216085226</v>
      </c>
      <c r="X648" s="9"/>
    </row>
    <row r="649" spans="1:24" x14ac:dyDescent="0.3">
      <c r="A649" s="4">
        <f t="shared" si="211"/>
        <v>6460</v>
      </c>
      <c r="B649" s="5">
        <v>0</v>
      </c>
      <c r="C649" s="16">
        <f t="shared" si="212"/>
        <v>24861.266822603098</v>
      </c>
      <c r="D649" s="4">
        <f t="shared" si="201"/>
        <v>0</v>
      </c>
      <c r="E649" s="5">
        <f t="shared" si="213"/>
        <v>0.21492009983138527</v>
      </c>
      <c r="F649" s="6">
        <f t="shared" si="217"/>
        <v>1.8369119296406924E-5</v>
      </c>
      <c r="G649" s="15">
        <f t="shared" si="218"/>
        <v>569.23228668204297</v>
      </c>
      <c r="H649" s="11">
        <f t="shared" si="202"/>
        <v>9.6659415825264924E-2</v>
      </c>
      <c r="I649" s="12">
        <f t="shared" si="214"/>
        <v>3.7045811513023814E-5</v>
      </c>
      <c r="J649" s="7">
        <f t="shared" si="203"/>
        <v>1.5317254078460592</v>
      </c>
      <c r="K649" s="8">
        <f>ESI_mass_rate/ESI_Area/'Hydraulic Gradient'!J649</f>
        <v>2.1456964595684282</v>
      </c>
      <c r="L649" s="16">
        <f t="shared" si="215"/>
        <v>24861.285315534577</v>
      </c>
      <c r="M649" s="4">
        <f t="shared" si="204"/>
        <v>0</v>
      </c>
      <c r="N649" s="5">
        <f t="shared" si="205"/>
        <v>0.21486851537278276</v>
      </c>
      <c r="O649" s="6">
        <f t="shared" si="219"/>
        <v>1.5798919221697959E-5</v>
      </c>
      <c r="P649" s="15">
        <f t="shared" si="216"/>
        <v>561.63047028131166</v>
      </c>
      <c r="Q649" s="11">
        <f t="shared" si="206"/>
        <v>0</v>
      </c>
      <c r="R649" s="13">
        <f t="shared" si="220"/>
        <v>4.868016760997718E-6</v>
      </c>
      <c r="S649" s="12">
        <f t="shared" si="207"/>
        <v>-6.4070792634989618E-2</v>
      </c>
      <c r="T649" s="9">
        <f t="shared" si="208"/>
        <v>1.5320936936391782</v>
      </c>
      <c r="U649" s="9">
        <f>Aly_mass_rate/Aly_Area/'Hydraulic Gradient'!T649</f>
        <v>2.1451806754974632</v>
      </c>
      <c r="V649" s="5">
        <f t="shared" si="209"/>
        <v>-0.29816412075373894</v>
      </c>
      <c r="W649" s="10">
        <f t="shared" si="210"/>
        <v>2.1183894322622652</v>
      </c>
      <c r="X649" s="9"/>
    </row>
    <row r="650" spans="1:24" x14ac:dyDescent="0.3">
      <c r="A650" s="4">
        <f t="shared" si="211"/>
        <v>6470</v>
      </c>
      <c r="B650" s="5">
        <v>0</v>
      </c>
      <c r="C650" s="16">
        <f t="shared" si="212"/>
        <v>24861.051883574706</v>
      </c>
      <c r="D650" s="4">
        <f t="shared" si="201"/>
        <v>0</v>
      </c>
      <c r="E650" s="5">
        <f t="shared" si="213"/>
        <v>0.21492065964099624</v>
      </c>
      <c r="F650" s="6">
        <f t="shared" si="217"/>
        <v>1.8368752858489469E-5</v>
      </c>
      <c r="G650" s="15">
        <f t="shared" si="218"/>
        <v>569.30785655059128</v>
      </c>
      <c r="H650" s="11">
        <f t="shared" si="202"/>
        <v>9.6659919369982056E-2</v>
      </c>
      <c r="I650" s="12">
        <f t="shared" si="214"/>
        <v>3.70450725015447E-5</v>
      </c>
      <c r="J650" s="7">
        <f t="shared" si="203"/>
        <v>1.5317214182097525</v>
      </c>
      <c r="K650" s="8">
        <f>ESI_mass_rate/ESI_Area/'Hydraulic Gradient'!J650</f>
        <v>2.1457020484101039</v>
      </c>
      <c r="L650" s="16">
        <f t="shared" si="215"/>
        <v>24861.070430739019</v>
      </c>
      <c r="M650" s="4">
        <f t="shared" si="204"/>
        <v>0</v>
      </c>
      <c r="N650" s="5">
        <f t="shared" si="205"/>
        <v>0.21486899685697572</v>
      </c>
      <c r="O650" s="6">
        <f t="shared" si="219"/>
        <v>1.5798700081717383E-5</v>
      </c>
      <c r="P650" s="15">
        <f t="shared" si="216"/>
        <v>561.6945350490804</v>
      </c>
      <c r="Q650" s="11">
        <f t="shared" si="206"/>
        <v>0</v>
      </c>
      <c r="R650" s="13">
        <f t="shared" si="220"/>
        <v>4.8678606180219438E-6</v>
      </c>
      <c r="S650" s="12">
        <f t="shared" si="207"/>
        <v>-6.4069635629424998E-2</v>
      </c>
      <c r="T650" s="9">
        <f t="shared" si="208"/>
        <v>1.532090260537978</v>
      </c>
      <c r="U650" s="9">
        <f>Aly_mass_rate/Aly_Area/'Hydraulic Gradient'!T650</f>
        <v>2.1451854824090018</v>
      </c>
      <c r="V650" s="5">
        <f t="shared" si="209"/>
        <v>-0.29815806866712607</v>
      </c>
      <c r="W650" s="10">
        <f t="shared" si="210"/>
        <v>2.1184327423275735</v>
      </c>
      <c r="X650" s="9"/>
    </row>
    <row r="651" spans="1:24" x14ac:dyDescent="0.3">
      <c r="A651" s="4">
        <f t="shared" si="211"/>
        <v>6480</v>
      </c>
      <c r="B651" s="5">
        <v>0</v>
      </c>
      <c r="C651" s="16">
        <f t="shared" si="212"/>
        <v>24860.83694398688</v>
      </c>
      <c r="D651" s="4">
        <f t="shared" si="201"/>
        <v>0</v>
      </c>
      <c r="E651" s="5">
        <f t="shared" si="213"/>
        <v>0.21492121943944026</v>
      </c>
      <c r="F651" s="6">
        <f t="shared" si="217"/>
        <v>1.8368386446843944E-5</v>
      </c>
      <c r="G651" s="15">
        <f t="shared" si="218"/>
        <v>569.38342454400458</v>
      </c>
      <c r="H651" s="11">
        <f t="shared" si="202"/>
        <v>9.666042290596627E-2</v>
      </c>
      <c r="I651" s="12">
        <f t="shared" si="214"/>
        <v>3.7044333543049347E-5</v>
      </c>
      <c r="J651" s="7">
        <f t="shared" si="203"/>
        <v>1.5317174286738071</v>
      </c>
      <c r="K651" s="8">
        <f>ESI_mass_rate/ESI_Area/'Hydraulic Gradient'!J651</f>
        <v>2.1457076371403034</v>
      </c>
      <c r="L651" s="16">
        <f t="shared" si="215"/>
        <v>24860.855545462204</v>
      </c>
      <c r="M651" s="4">
        <f t="shared" si="204"/>
        <v>0</v>
      </c>
      <c r="N651" s="5">
        <f t="shared" si="205"/>
        <v>0.21486947833449049</v>
      </c>
      <c r="O651" s="6">
        <f t="shared" si="219"/>
        <v>1.5798480951953671E-5</v>
      </c>
      <c r="P651" s="15">
        <f t="shared" si="216"/>
        <v>561.7585986600626</v>
      </c>
      <c r="Q651" s="11">
        <f t="shared" si="206"/>
        <v>0</v>
      </c>
      <c r="R651" s="13">
        <f t="shared" si="220"/>
        <v>4.8677044854772066E-6</v>
      </c>
      <c r="S651" s="12">
        <f t="shared" si="207"/>
        <v>-6.4068478686668345E-2</v>
      </c>
      <c r="T651" s="9">
        <f t="shared" si="208"/>
        <v>1.5320868274997785</v>
      </c>
      <c r="U651" s="9">
        <f>Aly_mass_rate/Aly_Area/'Hydraulic Gradient'!T651</f>
        <v>2.145190289253871</v>
      </c>
      <c r="V651" s="5">
        <f t="shared" si="209"/>
        <v>-0.29815201691000359</v>
      </c>
      <c r="W651" s="10">
        <f t="shared" si="210"/>
        <v>2.118476051804481</v>
      </c>
      <c r="X651" s="9"/>
    </row>
    <row r="652" spans="1:24" x14ac:dyDescent="0.3">
      <c r="A652" s="4">
        <f t="shared" si="211"/>
        <v>6490</v>
      </c>
      <c r="B652" s="5">
        <v>0</v>
      </c>
      <c r="C652" s="16">
        <f t="shared" si="212"/>
        <v>24860.622003839631</v>
      </c>
      <c r="D652" s="4">
        <f t="shared" si="201"/>
        <v>0</v>
      </c>
      <c r="E652" s="5">
        <f t="shared" si="213"/>
        <v>0.2149217792267186</v>
      </c>
      <c r="F652" s="6">
        <f t="shared" si="217"/>
        <v>1.8368020067308544E-5</v>
      </c>
      <c r="G652" s="15">
        <f t="shared" si="218"/>
        <v>569.45899066241827</v>
      </c>
      <c r="H652" s="11">
        <f t="shared" si="202"/>
        <v>9.6660926433218344E-2</v>
      </c>
      <c r="I652" s="12">
        <f t="shared" si="214"/>
        <v>3.7043594649311912E-5</v>
      </c>
      <c r="J652" s="7">
        <f t="shared" si="203"/>
        <v>1.5317134392382157</v>
      </c>
      <c r="K652" s="8">
        <f>ESI_mass_rate/ESI_Area/'Hydraulic Gradient'!J652</f>
        <v>2.1457132257590339</v>
      </c>
      <c r="L652" s="16">
        <f t="shared" si="215"/>
        <v>24860.640659704139</v>
      </c>
      <c r="M652" s="4">
        <f t="shared" si="204"/>
        <v>0</v>
      </c>
      <c r="N652" s="5">
        <f t="shared" si="205"/>
        <v>0.21486995980532736</v>
      </c>
      <c r="O652" s="6">
        <f t="shared" si="219"/>
        <v>1.5798261835325926E-5</v>
      </c>
      <c r="P652" s="15">
        <f t="shared" si="216"/>
        <v>561.82266111432102</v>
      </c>
      <c r="Q652" s="11">
        <f t="shared" si="206"/>
        <v>0</v>
      </c>
      <c r="R652" s="13">
        <f t="shared" si="220"/>
        <v>4.867548364262089E-6</v>
      </c>
      <c r="S652" s="12">
        <f t="shared" si="207"/>
        <v>-6.4067321806713845E-2</v>
      </c>
      <c r="T652" s="9">
        <f t="shared" si="208"/>
        <v>1.532083394524576</v>
      </c>
      <c r="U652" s="9">
        <f>Aly_mass_rate/Aly_Area/'Hydraulic Gradient'!T652</f>
        <v>2.1451950960320754</v>
      </c>
      <c r="V652" s="5">
        <f t="shared" si="209"/>
        <v>-0.29814596548234157</v>
      </c>
      <c r="W652" s="10">
        <f t="shared" si="210"/>
        <v>2.1185193606930204</v>
      </c>
      <c r="X652" s="9"/>
    </row>
    <row r="653" spans="1:24" x14ac:dyDescent="0.3">
      <c r="A653" s="4">
        <f t="shared" si="211"/>
        <v>6500</v>
      </c>
      <c r="B653" s="5">
        <v>0</v>
      </c>
      <c r="C653" s="16">
        <f t="shared" si="212"/>
        <v>24860.407063132974</v>
      </c>
      <c r="D653" s="4">
        <f t="shared" si="201"/>
        <v>0</v>
      </c>
      <c r="E653" s="5">
        <f t="shared" si="213"/>
        <v>0.21492233900283167</v>
      </c>
      <c r="F653" s="6">
        <f t="shared" si="217"/>
        <v>1.8367653711125981E-5</v>
      </c>
      <c r="G653" s="15">
        <f t="shared" si="218"/>
        <v>569.53455490597798</v>
      </c>
      <c r="H653" s="11">
        <f t="shared" si="202"/>
        <v>9.6661429951738861E-2</v>
      </c>
      <c r="I653" s="12">
        <f t="shared" si="214"/>
        <v>3.7042855802671136E-5</v>
      </c>
      <c r="J653" s="7">
        <f t="shared" si="203"/>
        <v>1.5317094499029704</v>
      </c>
      <c r="K653" s="8">
        <f>ESI_mass_rate/ESI_Area/'Hydraulic Gradient'!J653</f>
        <v>2.1457188142663046</v>
      </c>
      <c r="L653" s="16">
        <f t="shared" si="215"/>
        <v>24860.425773464827</v>
      </c>
      <c r="M653" s="4">
        <f t="shared" si="204"/>
        <v>0</v>
      </c>
      <c r="N653" s="5">
        <f t="shared" si="205"/>
        <v>0.21487044126948684</v>
      </c>
      <c r="O653" s="6">
        <f t="shared" si="219"/>
        <v>1.5798042733293694E-5</v>
      </c>
      <c r="P653" s="15">
        <f t="shared" si="216"/>
        <v>561.88672241191944</v>
      </c>
      <c r="Q653" s="11">
        <f t="shared" si="206"/>
        <v>0</v>
      </c>
      <c r="R653" s="13">
        <f t="shared" si="220"/>
        <v>4.8673922548254212E-6</v>
      </c>
      <c r="S653" s="12">
        <f t="shared" si="207"/>
        <v>-6.4066164990640342E-2</v>
      </c>
      <c r="T653" s="9">
        <f t="shared" si="208"/>
        <v>1.5320799616123673</v>
      </c>
      <c r="U653" s="9">
        <f>Aly_mass_rate/Aly_Area/'Hydraulic Gradient'!T653</f>
        <v>2.1451999027436175</v>
      </c>
      <c r="V653" s="5">
        <f t="shared" si="209"/>
        <v>-0.29813991438411019</v>
      </c>
      <c r="W653" s="10">
        <f t="shared" si="210"/>
        <v>2.1185626689932255</v>
      </c>
      <c r="X653" s="9"/>
    </row>
    <row r="654" spans="1:24" x14ac:dyDescent="0.3">
      <c r="A654" s="4">
        <f t="shared" si="211"/>
        <v>6510</v>
      </c>
      <c r="B654" s="5">
        <v>0</v>
      </c>
      <c r="C654" s="16">
        <f t="shared" si="212"/>
        <v>24860.192121866916</v>
      </c>
      <c r="D654" s="4">
        <f t="shared" si="201"/>
        <v>0</v>
      </c>
      <c r="E654" s="5">
        <f t="shared" si="213"/>
        <v>0.21492289876778051</v>
      </c>
      <c r="F654" s="6">
        <f t="shared" si="217"/>
        <v>1.8367287385593989E-5</v>
      </c>
      <c r="G654" s="15">
        <f t="shared" si="218"/>
        <v>569.61011727482082</v>
      </c>
      <c r="H654" s="11">
        <f t="shared" si="202"/>
        <v>9.6661933461528571E-2</v>
      </c>
      <c r="I654" s="12">
        <f t="shared" si="214"/>
        <v>3.7042117017844743E-5</v>
      </c>
      <c r="J654" s="7">
        <f t="shared" si="203"/>
        <v>1.531705460668064</v>
      </c>
      <c r="K654" s="8">
        <f>ESI_mass_rate/ESI_Area/'Hydraulic Gradient'!J654</f>
        <v>2.1457244026621245</v>
      </c>
      <c r="L654" s="16">
        <f t="shared" si="215"/>
        <v>24860.210886744277</v>
      </c>
      <c r="M654" s="4">
        <f t="shared" si="204"/>
        <v>0</v>
      </c>
      <c r="N654" s="5">
        <f t="shared" si="205"/>
        <v>0.21487092272696925</v>
      </c>
      <c r="O654" s="6">
        <f t="shared" si="219"/>
        <v>1.5797823640018769E-5</v>
      </c>
      <c r="P654" s="15">
        <f t="shared" si="216"/>
        <v>561.9507825529206</v>
      </c>
      <c r="Q654" s="11">
        <f t="shared" si="206"/>
        <v>0</v>
      </c>
      <c r="R654" s="13">
        <f t="shared" si="220"/>
        <v>4.8672361553675993E-6</v>
      </c>
      <c r="S654" s="12">
        <f t="shared" si="207"/>
        <v>-6.4065008237357321E-2</v>
      </c>
      <c r="T654" s="9">
        <f t="shared" si="208"/>
        <v>1.532076528763149</v>
      </c>
      <c r="U654" s="9">
        <f>Aly_mass_rate/Aly_Area/'Hydraulic Gradient'!T654</f>
        <v>2.1452047093885018</v>
      </c>
      <c r="V654" s="5">
        <f t="shared" si="209"/>
        <v>-0.29813386361527949</v>
      </c>
      <c r="W654" s="10">
        <f t="shared" si="210"/>
        <v>2.1186059767051297</v>
      </c>
      <c r="X654" s="9"/>
    </row>
    <row r="655" spans="1:24" x14ac:dyDescent="0.3">
      <c r="A655" s="4">
        <f t="shared" si="211"/>
        <v>6520</v>
      </c>
      <c r="B655" s="5">
        <v>0</v>
      </c>
      <c r="C655" s="16">
        <f t="shared" si="212"/>
        <v>24859.977180041471</v>
      </c>
      <c r="D655" s="4">
        <f t="shared" si="201"/>
        <v>0</v>
      </c>
      <c r="E655" s="5">
        <f t="shared" si="213"/>
        <v>0.21492345852156611</v>
      </c>
      <c r="F655" s="6">
        <f t="shared" si="217"/>
        <v>1.836692108925303E-5</v>
      </c>
      <c r="G655" s="15">
        <f t="shared" si="218"/>
        <v>569.6856777690856</v>
      </c>
      <c r="H655" s="11">
        <f t="shared" si="202"/>
        <v>9.6662436962588208E-2</v>
      </c>
      <c r="I655" s="12">
        <f t="shared" si="214"/>
        <v>3.7041378291889181E-5</v>
      </c>
      <c r="J655" s="7">
        <f t="shared" si="203"/>
        <v>1.5317014715334889</v>
      </c>
      <c r="K655" s="8">
        <f>ESI_mass_rate/ESI_Area/'Hydraulic Gradient'!J655</f>
        <v>2.1457299909465011</v>
      </c>
      <c r="L655" s="16">
        <f t="shared" si="215"/>
        <v>24859.995999542494</v>
      </c>
      <c r="M655" s="4">
        <f t="shared" si="204"/>
        <v>0</v>
      </c>
      <c r="N655" s="5">
        <f t="shared" si="205"/>
        <v>0.21487140417777489</v>
      </c>
      <c r="O655" s="6">
        <f t="shared" si="219"/>
        <v>1.579760456133936E-5</v>
      </c>
      <c r="P655" s="15">
        <f t="shared" si="216"/>
        <v>562.01484153738738</v>
      </c>
      <c r="Q655" s="11">
        <f t="shared" si="206"/>
        <v>0</v>
      </c>
      <c r="R655" s="13">
        <f t="shared" si="220"/>
        <v>4.8670800676865229E-6</v>
      </c>
      <c r="S655" s="12">
        <f t="shared" si="207"/>
        <v>-6.406385154685898E-2</v>
      </c>
      <c r="T655" s="9">
        <f t="shared" si="208"/>
        <v>1.5320730959769175</v>
      </c>
      <c r="U655" s="9">
        <f>Aly_mass_rate/Aly_Area/'Hydraulic Gradient'!T655</f>
        <v>2.1452095159667319</v>
      </c>
      <c r="V655" s="5">
        <f t="shared" si="209"/>
        <v>-0.2981278131758196</v>
      </c>
      <c r="W655" s="10">
        <f t="shared" si="210"/>
        <v>2.1186492838287663</v>
      </c>
      <c r="X655" s="9"/>
    </row>
    <row r="656" spans="1:24" x14ac:dyDescent="0.3">
      <c r="A656" s="4">
        <f t="shared" si="211"/>
        <v>6530</v>
      </c>
      <c r="B656" s="5">
        <v>0</v>
      </c>
      <c r="C656" s="16">
        <f t="shared" si="212"/>
        <v>24859.762237656654</v>
      </c>
      <c r="D656" s="4">
        <f t="shared" si="201"/>
        <v>0</v>
      </c>
      <c r="E656" s="5">
        <f t="shared" si="213"/>
        <v>0.21492401826418911</v>
      </c>
      <c r="F656" s="6">
        <f t="shared" si="217"/>
        <v>1.8366554817724451E-5</v>
      </c>
      <c r="G656" s="15">
        <f t="shared" si="218"/>
        <v>569.76123638891636</v>
      </c>
      <c r="H656" s="11">
        <f t="shared" si="202"/>
        <v>9.666294045491837E-2</v>
      </c>
      <c r="I656" s="12">
        <f t="shared" si="214"/>
        <v>3.7040639615973831E-5</v>
      </c>
      <c r="J656" s="7">
        <f t="shared" si="203"/>
        <v>1.5316974824992375</v>
      </c>
      <c r="K656" s="8">
        <f>ESI_mass_rate/ESI_Area/'Hydraulic Gradient'!J656</f>
        <v>2.1457355791194437</v>
      </c>
      <c r="L656" s="16">
        <f t="shared" si="215"/>
        <v>24859.781111859487</v>
      </c>
      <c r="M656" s="4">
        <f t="shared" si="204"/>
        <v>0</v>
      </c>
      <c r="N656" s="5">
        <f t="shared" si="205"/>
        <v>0.21487188562190424</v>
      </c>
      <c r="O656" s="6">
        <f t="shared" si="219"/>
        <v>1.5797385494336361E-5</v>
      </c>
      <c r="P656" s="15">
        <f t="shared" si="216"/>
        <v>562.07889936538254</v>
      </c>
      <c r="Q656" s="11">
        <f t="shared" si="206"/>
        <v>0</v>
      </c>
      <c r="R656" s="13">
        <f t="shared" si="220"/>
        <v>4.8669239908819832E-6</v>
      </c>
      <c r="S656" s="12">
        <f t="shared" si="207"/>
        <v>-6.4062694919139476E-2</v>
      </c>
      <c r="T656" s="9">
        <f t="shared" si="208"/>
        <v>1.5320696632536694</v>
      </c>
      <c r="U656" s="9">
        <f>Aly_mass_rate/Aly_Area/'Hydraulic Gradient'!T656</f>
        <v>2.1452143224783118</v>
      </c>
      <c r="V656" s="5">
        <f t="shared" si="209"/>
        <v>-0.2981217630657006</v>
      </c>
      <c r="W656" s="10">
        <f t="shared" si="210"/>
        <v>2.1186925903641689</v>
      </c>
      <c r="X656" s="9"/>
    </row>
    <row r="657" spans="1:24" x14ac:dyDescent="0.3">
      <c r="A657" s="4">
        <f t="shared" si="211"/>
        <v>6540</v>
      </c>
      <c r="B657" s="5">
        <v>0</v>
      </c>
      <c r="C657" s="16">
        <f t="shared" si="212"/>
        <v>24859.547294712473</v>
      </c>
      <c r="D657" s="4">
        <f t="shared" si="201"/>
        <v>0</v>
      </c>
      <c r="E657" s="5">
        <f t="shared" si="213"/>
        <v>0.21492457799565051</v>
      </c>
      <c r="F657" s="6">
        <f t="shared" si="217"/>
        <v>1.8366188576846446E-5</v>
      </c>
      <c r="G657" s="15">
        <f t="shared" si="218"/>
        <v>569.83679313444986</v>
      </c>
      <c r="H657" s="11">
        <f t="shared" si="202"/>
        <v>9.6663443938519819E-2</v>
      </c>
      <c r="I657" s="12">
        <f t="shared" si="214"/>
        <v>3.7039901001872851E-5</v>
      </c>
      <c r="J657" s="7">
        <f t="shared" si="203"/>
        <v>1.5316934935653024</v>
      </c>
      <c r="K657" s="8">
        <f>ESI_mass_rate/ESI_Area/'Hydraulic Gradient'!J657</f>
        <v>2.1457411671809608</v>
      </c>
      <c r="L657" s="16">
        <f t="shared" si="215"/>
        <v>24859.566223695263</v>
      </c>
      <c r="M657" s="4">
        <f t="shared" si="204"/>
        <v>0</v>
      </c>
      <c r="N657" s="5">
        <f t="shared" si="205"/>
        <v>0.21487236705935767</v>
      </c>
      <c r="O657" s="6">
        <f t="shared" si="219"/>
        <v>1.5797166440469329E-5</v>
      </c>
      <c r="P657" s="15">
        <f t="shared" si="216"/>
        <v>562.14295603696883</v>
      </c>
      <c r="Q657" s="11">
        <f t="shared" si="206"/>
        <v>0</v>
      </c>
      <c r="R657" s="13">
        <f t="shared" si="220"/>
        <v>4.8667679254027999E-6</v>
      </c>
      <c r="S657" s="12">
        <f t="shared" si="207"/>
        <v>-6.4061538354193009E-2</v>
      </c>
      <c r="T657" s="9">
        <f t="shared" si="208"/>
        <v>1.5320662305934014</v>
      </c>
      <c r="U657" s="9">
        <f>Aly_mass_rate/Aly_Area/'Hydraulic Gradient'!T657</f>
        <v>2.145219128923245</v>
      </c>
      <c r="V657" s="5">
        <f t="shared" si="209"/>
        <v>-0.29811571328489256</v>
      </c>
      <c r="W657" s="10">
        <f t="shared" si="210"/>
        <v>2.11873589631137</v>
      </c>
      <c r="X657" s="9"/>
    </row>
    <row r="658" spans="1:24" x14ac:dyDescent="0.3">
      <c r="A658" s="4">
        <f t="shared" si="211"/>
        <v>6550</v>
      </c>
      <c r="B658" s="5">
        <v>0</v>
      </c>
      <c r="C658" s="16">
        <f t="shared" si="212"/>
        <v>24859.332351208934</v>
      </c>
      <c r="D658" s="4">
        <f t="shared" si="201"/>
        <v>0</v>
      </c>
      <c r="E658" s="5">
        <f t="shared" si="213"/>
        <v>0.21492513771595109</v>
      </c>
      <c r="F658" s="6">
        <f t="shared" si="217"/>
        <v>1.8365822363699921E-5</v>
      </c>
      <c r="G658" s="15">
        <f t="shared" si="218"/>
        <v>569.91234800582674</v>
      </c>
      <c r="H658" s="11">
        <f t="shared" si="202"/>
        <v>9.6663947413393236E-2</v>
      </c>
      <c r="I658" s="12">
        <f t="shared" si="214"/>
        <v>3.7039162443699174E-5</v>
      </c>
      <c r="J658" s="7">
        <f t="shared" si="203"/>
        <v>1.5316895047316761</v>
      </c>
      <c r="K658" s="8">
        <f>ESI_mass_rate/ESI_Area/'Hydraulic Gradient'!J658</f>
        <v>2.1457467551310607</v>
      </c>
      <c r="L658" s="16">
        <f t="shared" si="215"/>
        <v>24859.351335049825</v>
      </c>
      <c r="M658" s="4">
        <f t="shared" si="204"/>
        <v>0</v>
      </c>
      <c r="N658" s="5">
        <f t="shared" si="205"/>
        <v>0.21487284849013552</v>
      </c>
      <c r="O658" s="6">
        <f t="shared" si="219"/>
        <v>1.5796947398278707E-5</v>
      </c>
      <c r="P658" s="15">
        <f t="shared" si="216"/>
        <v>562.20701155221002</v>
      </c>
      <c r="Q658" s="11">
        <f t="shared" si="206"/>
        <v>0</v>
      </c>
      <c r="R658" s="13">
        <f t="shared" si="220"/>
        <v>4.866611870798466E-6</v>
      </c>
      <c r="S658" s="12">
        <f t="shared" si="207"/>
        <v>-6.40603818530983E-2</v>
      </c>
      <c r="T658" s="9">
        <f t="shared" si="208"/>
        <v>1.5320627979961101</v>
      </c>
      <c r="U658" s="9">
        <f>Aly_mass_rate/Aly_Area/'Hydraulic Gradient'!T658</f>
        <v>2.1452239353015345</v>
      </c>
      <c r="V658" s="5">
        <f t="shared" si="209"/>
        <v>-0.29810966383336573</v>
      </c>
      <c r="W658" s="10">
        <f t="shared" si="210"/>
        <v>2.1187792016704035</v>
      </c>
      <c r="X658" s="9"/>
    </row>
    <row r="659" spans="1:24" x14ac:dyDescent="0.3">
      <c r="A659" s="4">
        <f t="shared" si="211"/>
        <v>6560</v>
      </c>
      <c r="B659" s="5">
        <v>0</v>
      </c>
      <c r="C659" s="16">
        <f t="shared" si="212"/>
        <v>24859.117407146052</v>
      </c>
      <c r="D659" s="4">
        <f t="shared" si="201"/>
        <v>0</v>
      </c>
      <c r="E659" s="5">
        <f t="shared" si="213"/>
        <v>0.21492569742509177</v>
      </c>
      <c r="F659" s="6">
        <f t="shared" si="217"/>
        <v>1.8365456178284876E-5</v>
      </c>
      <c r="G659" s="15">
        <f t="shared" si="218"/>
        <v>569.9879010031874</v>
      </c>
      <c r="H659" s="11">
        <f t="shared" si="202"/>
        <v>9.6664450879539315E-2</v>
      </c>
      <c r="I659" s="12">
        <f t="shared" si="214"/>
        <v>3.7038423941452784E-5</v>
      </c>
      <c r="J659" s="7">
        <f t="shared" si="203"/>
        <v>1.5316855159983511</v>
      </c>
      <c r="K659" s="8">
        <f>ESI_mass_rate/ESI_Area/'Hydraulic Gradient'!J659</f>
        <v>2.145752342969752</v>
      </c>
      <c r="L659" s="16">
        <f t="shared" si="215"/>
        <v>24859.136445923181</v>
      </c>
      <c r="M659" s="4">
        <f t="shared" si="204"/>
        <v>0</v>
      </c>
      <c r="N659" s="5">
        <f t="shared" si="205"/>
        <v>0.2148733299142381</v>
      </c>
      <c r="O659" s="6">
        <f t="shared" si="219"/>
        <v>1.5796728366304948E-5</v>
      </c>
      <c r="P659" s="15">
        <f t="shared" si="216"/>
        <v>562.27106591116899</v>
      </c>
      <c r="Q659" s="11">
        <f t="shared" si="206"/>
        <v>0</v>
      </c>
      <c r="R659" s="13">
        <f t="shared" si="220"/>
        <v>4.8664558266185072E-6</v>
      </c>
      <c r="S659" s="12">
        <f t="shared" si="207"/>
        <v>-6.4059225414764956E-2</v>
      </c>
      <c r="T659" s="9">
        <f t="shared" si="208"/>
        <v>1.532059365461792</v>
      </c>
      <c r="U659" s="9">
        <f>Aly_mass_rate/Aly_Area/'Hydraulic Gradient'!T659</f>
        <v>2.1452287416131854</v>
      </c>
      <c r="V659" s="5">
        <f t="shared" si="209"/>
        <v>-0.2981036147110902</v>
      </c>
      <c r="W659" s="10">
        <f t="shared" si="210"/>
        <v>2.1188225064413024</v>
      </c>
      <c r="X659" s="9"/>
    </row>
    <row r="660" spans="1:24" x14ac:dyDescent="0.3">
      <c r="A660" s="4">
        <f t="shared" si="211"/>
        <v>6570</v>
      </c>
      <c r="B660" s="5">
        <v>0</v>
      </c>
      <c r="C660" s="16">
        <f t="shared" si="212"/>
        <v>24858.902462523838</v>
      </c>
      <c r="D660" s="4">
        <f t="shared" si="201"/>
        <v>0</v>
      </c>
      <c r="E660" s="5">
        <f t="shared" si="213"/>
        <v>0.21492625712307337</v>
      </c>
      <c r="F660" s="6">
        <f t="shared" si="217"/>
        <v>1.8365090020601312E-5</v>
      </c>
      <c r="G660" s="15">
        <f t="shared" si="218"/>
        <v>570.06345212667213</v>
      </c>
      <c r="H660" s="11">
        <f t="shared" si="202"/>
        <v>9.6664954336958722E-2</v>
      </c>
      <c r="I660" s="12">
        <f t="shared" si="214"/>
        <v>3.703768549513369E-5</v>
      </c>
      <c r="J660" s="7">
        <f t="shared" si="203"/>
        <v>1.5316815273653202</v>
      </c>
      <c r="K660" s="8">
        <f>ESI_mass_rate/ESI_Area/'Hydraulic Gradient'!J660</f>
        <v>2.1457579306970431</v>
      </c>
      <c r="L660" s="16">
        <f t="shared" si="215"/>
        <v>24858.921556315341</v>
      </c>
      <c r="M660" s="4">
        <f t="shared" si="204"/>
        <v>0</v>
      </c>
      <c r="N660" s="5">
        <f t="shared" si="205"/>
        <v>0.21487381133166591</v>
      </c>
      <c r="O660" s="6">
        <f t="shared" si="219"/>
        <v>1.5796509350386249E-5</v>
      </c>
      <c r="P660" s="15">
        <f t="shared" si="216"/>
        <v>562.33511911390724</v>
      </c>
      <c r="Q660" s="11">
        <f t="shared" si="206"/>
        <v>0</v>
      </c>
      <c r="R660" s="13">
        <f t="shared" si="220"/>
        <v>4.8662997946606419E-6</v>
      </c>
      <c r="S660" s="12">
        <f t="shared" si="207"/>
        <v>-6.4058069038102725E-2</v>
      </c>
      <c r="T660" s="9">
        <f t="shared" si="208"/>
        <v>1.5320559329904435</v>
      </c>
      <c r="U660" s="9">
        <f>Aly_mass_rate/Aly_Area/'Hydraulic Gradient'!T660</f>
        <v>2.1452335478582012</v>
      </c>
      <c r="V660" s="5">
        <f t="shared" si="209"/>
        <v>-0.2980975659180361</v>
      </c>
      <c r="W660" s="10">
        <f t="shared" si="210"/>
        <v>2.1188658106241003</v>
      </c>
      <c r="X660" s="9"/>
    </row>
    <row r="661" spans="1:24" x14ac:dyDescent="0.3">
      <c r="A661" s="4">
        <f t="shared" si="211"/>
        <v>6580</v>
      </c>
      <c r="B661" s="5">
        <v>0</v>
      </c>
      <c r="C661" s="16">
        <f t="shared" si="212"/>
        <v>24858.687517342303</v>
      </c>
      <c r="D661" s="4">
        <f t="shared" si="201"/>
        <v>0</v>
      </c>
      <c r="E661" s="5">
        <f t="shared" si="213"/>
        <v>0.2149268168098967</v>
      </c>
      <c r="F661" s="6">
        <f t="shared" si="217"/>
        <v>1.8364723890649225E-5</v>
      </c>
      <c r="G661" s="15">
        <f t="shared" si="218"/>
        <v>570.13900137642145</v>
      </c>
      <c r="H661" s="11">
        <f t="shared" si="202"/>
        <v>9.6665457785652109E-2</v>
      </c>
      <c r="I661" s="12">
        <f t="shared" si="214"/>
        <v>3.7036947104741885E-5</v>
      </c>
      <c r="J661" s="7">
        <f t="shared" si="203"/>
        <v>1.5316775388325756</v>
      </c>
      <c r="K661" s="8">
        <f>ESI_mass_rate/ESI_Area/'Hydraulic Gradient'!J661</f>
        <v>2.145763518312942</v>
      </c>
      <c r="L661" s="16">
        <f t="shared" si="215"/>
        <v>24858.70666622631</v>
      </c>
      <c r="M661" s="4">
        <f t="shared" si="204"/>
        <v>0</v>
      </c>
      <c r="N661" s="5">
        <f t="shared" si="205"/>
        <v>0.21487429274241931</v>
      </c>
      <c r="O661" s="6">
        <f t="shared" si="219"/>
        <v>1.5796290346143967E-5</v>
      </c>
      <c r="P661" s="15">
        <f t="shared" si="216"/>
        <v>562.39917116048878</v>
      </c>
      <c r="Q661" s="11">
        <f t="shared" si="206"/>
        <v>0</v>
      </c>
      <c r="R661" s="13">
        <f t="shared" si="220"/>
        <v>4.8661437735750923E-6</v>
      </c>
      <c r="S661" s="12">
        <f t="shared" si="207"/>
        <v>-6.4056912725274723E-2</v>
      </c>
      <c r="T661" s="9">
        <f t="shared" si="208"/>
        <v>1.5320525005820613</v>
      </c>
      <c r="U661" s="9">
        <f>Aly_mass_rate/Aly_Area/'Hydraulic Gradient'!T661</f>
        <v>2.1452383540365849</v>
      </c>
      <c r="V661" s="5">
        <f t="shared" si="209"/>
        <v>-0.29809151745417356</v>
      </c>
      <c r="W661" s="10">
        <f t="shared" si="210"/>
        <v>2.1189091142188299</v>
      </c>
      <c r="X661" s="9"/>
    </row>
    <row r="662" spans="1:24" x14ac:dyDescent="0.3">
      <c r="A662" s="4">
        <f t="shared" si="211"/>
        <v>6590</v>
      </c>
      <c r="B662" s="5">
        <v>0</v>
      </c>
      <c r="C662" s="16">
        <f t="shared" si="212"/>
        <v>24858.472571601462</v>
      </c>
      <c r="D662" s="4">
        <f t="shared" si="201"/>
        <v>0</v>
      </c>
      <c r="E662" s="5">
        <f t="shared" si="213"/>
        <v>0.21492737648556254</v>
      </c>
      <c r="F662" s="6">
        <f t="shared" si="217"/>
        <v>1.8364357786969064E-5</v>
      </c>
      <c r="G662" s="15">
        <f t="shared" si="218"/>
        <v>570.21454875257734</v>
      </c>
      <c r="H662" s="11">
        <f t="shared" si="202"/>
        <v>9.6665961225620198E-2</v>
      </c>
      <c r="I662" s="12">
        <f t="shared" si="214"/>
        <v>3.7036208767333833E-5</v>
      </c>
      <c r="J662" s="7">
        <f t="shared" si="203"/>
        <v>1.5316735504001096</v>
      </c>
      <c r="K662" s="8">
        <f>ESI_mass_rate/ESI_Area/'Hydraulic Gradient'!J662</f>
        <v>2.1457691058174588</v>
      </c>
      <c r="L662" s="16">
        <f t="shared" si="215"/>
        <v>24858.491775656094</v>
      </c>
      <c r="M662" s="4">
        <f t="shared" si="204"/>
        <v>0</v>
      </c>
      <c r="N662" s="5">
        <f t="shared" si="205"/>
        <v>0.21487477414649861</v>
      </c>
      <c r="O662" s="6">
        <f t="shared" si="219"/>
        <v>1.5796071352118545E-5</v>
      </c>
      <c r="P662" s="15">
        <f t="shared" si="216"/>
        <v>562.46322205097624</v>
      </c>
      <c r="Q662" s="11">
        <f t="shared" si="206"/>
        <v>0</v>
      </c>
      <c r="R662" s="13">
        <f t="shared" si="220"/>
        <v>4.8659877629114066E-6</v>
      </c>
      <c r="S662" s="12">
        <f t="shared" si="207"/>
        <v>-6.4055756475190712E-2</v>
      </c>
      <c r="T662" s="9">
        <f t="shared" si="208"/>
        <v>1.5320490682366421</v>
      </c>
      <c r="U662" s="9">
        <f>Aly_mass_rate/Aly_Area/'Hydraulic Gradient'!T662</f>
        <v>2.145243160148341</v>
      </c>
      <c r="V662" s="5">
        <f t="shared" si="209"/>
        <v>-0.29808546931947283</v>
      </c>
      <c r="W662" s="10">
        <f t="shared" si="210"/>
        <v>2.1189524172255245</v>
      </c>
      <c r="X662" s="9"/>
    </row>
    <row r="663" spans="1:24" x14ac:dyDescent="0.3">
      <c r="A663" s="4">
        <f t="shared" si="211"/>
        <v>6600</v>
      </c>
      <c r="B663" s="5">
        <v>0</v>
      </c>
      <c r="C663" s="16">
        <f t="shared" si="212"/>
        <v>24858.257625301318</v>
      </c>
      <c r="D663" s="4">
        <f t="shared" si="201"/>
        <v>0</v>
      </c>
      <c r="E663" s="5">
        <f t="shared" si="213"/>
        <v>0.21492793615007205</v>
      </c>
      <c r="F663" s="6">
        <f t="shared" si="217"/>
        <v>1.8363991716858584E-5</v>
      </c>
      <c r="G663" s="15">
        <f t="shared" si="218"/>
        <v>570.29009425527329</v>
      </c>
      <c r="H663" s="11">
        <f t="shared" si="202"/>
        <v>9.6666464656863738E-2</v>
      </c>
      <c r="I663" s="12">
        <f t="shared" si="214"/>
        <v>3.7035470497627248E-5</v>
      </c>
      <c r="J663" s="7">
        <f t="shared" si="203"/>
        <v>1.5316695620679153</v>
      </c>
      <c r="K663" s="8">
        <f>ESI_mass_rate/ESI_Area/'Hydraulic Gradient'!J663</f>
        <v>2.1457746932106003</v>
      </c>
      <c r="L663" s="16">
        <f t="shared" si="215"/>
        <v>24858.276884604697</v>
      </c>
      <c r="M663" s="4">
        <f t="shared" si="204"/>
        <v>0</v>
      </c>
      <c r="N663" s="5">
        <f t="shared" si="205"/>
        <v>0.21487525554390427</v>
      </c>
      <c r="O663" s="6">
        <f t="shared" si="219"/>
        <v>1.5795852372688636E-5</v>
      </c>
      <c r="P663" s="15">
        <f t="shared" si="216"/>
        <v>562.52727178543341</v>
      </c>
      <c r="Q663" s="11">
        <f t="shared" si="206"/>
        <v>0</v>
      </c>
      <c r="R663" s="13">
        <f t="shared" si="220"/>
        <v>4.8658317640175993E-6</v>
      </c>
      <c r="S663" s="12">
        <f t="shared" si="207"/>
        <v>-6.4054600288929217E-2</v>
      </c>
      <c r="T663" s="9">
        <f t="shared" si="208"/>
        <v>1.5320456359541823</v>
      </c>
      <c r="U663" s="9">
        <f>Aly_mass_rate/Aly_Area/'Hydraulic Gradient'!T663</f>
        <v>2.1452479661934731</v>
      </c>
      <c r="V663" s="5">
        <f t="shared" si="209"/>
        <v>-0.29807942151390387</v>
      </c>
      <c r="W663" s="10">
        <f t="shared" si="210"/>
        <v>2.118995719644218</v>
      </c>
      <c r="X663" s="9"/>
    </row>
    <row r="664" spans="1:24" x14ac:dyDescent="0.3">
      <c r="A664" s="4">
        <f t="shared" si="211"/>
        <v>6610</v>
      </c>
      <c r="B664" s="5">
        <v>0</v>
      </c>
      <c r="C664" s="16">
        <f t="shared" si="212"/>
        <v>24858.042678441889</v>
      </c>
      <c r="D664" s="4">
        <f t="shared" si="201"/>
        <v>0</v>
      </c>
      <c r="E664" s="5">
        <f t="shared" si="213"/>
        <v>0.21492849580342574</v>
      </c>
      <c r="F664" s="6">
        <f t="shared" si="217"/>
        <v>1.8363625668641381E-5</v>
      </c>
      <c r="G664" s="15">
        <f t="shared" si="218"/>
        <v>570.36563788465639</v>
      </c>
      <c r="H664" s="11">
        <f t="shared" si="202"/>
        <v>9.6666968079383297E-2</v>
      </c>
      <c r="I664" s="12">
        <f t="shared" si="214"/>
        <v>3.7034732272073787E-5</v>
      </c>
      <c r="J664" s="7">
        <f t="shared" si="203"/>
        <v>1.5316655738359846</v>
      </c>
      <c r="K664" s="8">
        <f>ESI_mass_rate/ESI_Area/'Hydraulic Gradient'!J664</f>
        <v>2.1457802804923762</v>
      </c>
      <c r="L664" s="16">
        <f t="shared" si="215"/>
        <v>24858.061993072126</v>
      </c>
      <c r="M664" s="4">
        <f t="shared" si="204"/>
        <v>0</v>
      </c>
      <c r="N664" s="5">
        <f t="shared" si="205"/>
        <v>0.21487573693463663</v>
      </c>
      <c r="O664" s="6">
        <f t="shared" si="219"/>
        <v>1.5795633404935144E-5</v>
      </c>
      <c r="P664" s="15">
        <f t="shared" si="216"/>
        <v>562.59132036392305</v>
      </c>
      <c r="Q664" s="11">
        <f t="shared" si="206"/>
        <v>0</v>
      </c>
      <c r="R664" s="13">
        <f t="shared" si="220"/>
        <v>4.8656757759935897E-6</v>
      </c>
      <c r="S664" s="12">
        <f t="shared" si="207"/>
        <v>-6.4053444165400028E-2</v>
      </c>
      <c r="T664" s="9">
        <f t="shared" si="208"/>
        <v>1.5320422037346786</v>
      </c>
      <c r="U664" s="9">
        <f>Aly_mass_rate/Aly_Area/'Hydraulic Gradient'!T664</f>
        <v>2.1452527721719847</v>
      </c>
      <c r="V664" s="5">
        <f t="shared" si="209"/>
        <v>-0.298073374037437</v>
      </c>
      <c r="W664" s="10">
        <f t="shared" si="210"/>
        <v>2.1190390214749435</v>
      </c>
      <c r="X664" s="9"/>
    </row>
    <row r="665" spans="1:24" x14ac:dyDescent="0.3">
      <c r="A665" s="4">
        <f t="shared" si="211"/>
        <v>6620</v>
      </c>
      <c r="B665" s="5">
        <v>0</v>
      </c>
      <c r="C665" s="16">
        <f t="shared" si="212"/>
        <v>24857.827731023186</v>
      </c>
      <c r="D665" s="4">
        <f t="shared" si="201"/>
        <v>0</v>
      </c>
      <c r="E665" s="5">
        <f t="shared" si="213"/>
        <v>0.21492905544562466</v>
      </c>
      <c r="F665" s="6">
        <f t="shared" si="217"/>
        <v>1.836325965253431E-5</v>
      </c>
      <c r="G665" s="15">
        <f t="shared" si="218"/>
        <v>570.44117964086195</v>
      </c>
      <c r="H665" s="11">
        <f t="shared" si="202"/>
        <v>9.666747149317971E-2</v>
      </c>
      <c r="I665" s="12">
        <f t="shared" si="214"/>
        <v>3.7033994111278244E-5</v>
      </c>
      <c r="J665" s="7">
        <f t="shared" si="203"/>
        <v>1.5316615857043101</v>
      </c>
      <c r="K665" s="8">
        <f>ESI_mass_rate/ESI_Area/'Hydraulic Gradient'!J665</f>
        <v>2.145785867662795</v>
      </c>
      <c r="L665" s="16">
        <f t="shared" si="215"/>
        <v>24857.847101058396</v>
      </c>
      <c r="M665" s="4">
        <f t="shared" si="204"/>
        <v>0</v>
      </c>
      <c r="N665" s="5">
        <f t="shared" si="205"/>
        <v>0.21487621831869605</v>
      </c>
      <c r="O665" s="6">
        <f t="shared" si="219"/>
        <v>1.5795414448858059E-5</v>
      </c>
      <c r="P665" s="15">
        <f t="shared" si="216"/>
        <v>562.65536778650562</v>
      </c>
      <c r="Q665" s="11">
        <f t="shared" si="206"/>
        <v>0</v>
      </c>
      <c r="R665" s="13">
        <f t="shared" si="220"/>
        <v>4.8655197988385434E-6</v>
      </c>
      <c r="S665" s="12">
        <f t="shared" si="207"/>
        <v>-6.4052288102428578E-2</v>
      </c>
      <c r="T665" s="9">
        <f t="shared" si="208"/>
        <v>1.5320387715781274</v>
      </c>
      <c r="U665" s="9">
        <f>Aly_mass_rate/Aly_Area/'Hydraulic Gradient'!T665</f>
        <v>2.1452575780838794</v>
      </c>
      <c r="V665" s="5">
        <f t="shared" si="209"/>
        <v>-0.29806732689004223</v>
      </c>
      <c r="W665" s="10">
        <f t="shared" si="210"/>
        <v>2.1190823227177349</v>
      </c>
      <c r="X665" s="9"/>
    </row>
    <row r="666" spans="1:24" x14ac:dyDescent="0.3">
      <c r="A666" s="4">
        <f t="shared" si="211"/>
        <v>6630</v>
      </c>
      <c r="B666" s="5">
        <v>0</v>
      </c>
      <c r="C666" s="16">
        <f t="shared" si="212"/>
        <v>24857.612783045213</v>
      </c>
      <c r="D666" s="4">
        <f t="shared" si="201"/>
        <v>0</v>
      </c>
      <c r="E666" s="5">
        <f t="shared" si="213"/>
        <v>0.21492961507666969</v>
      </c>
      <c r="F666" s="6">
        <f t="shared" si="217"/>
        <v>1.8362893664158714E-5</v>
      </c>
      <c r="G666" s="15">
        <f t="shared" si="218"/>
        <v>570.51671952403012</v>
      </c>
      <c r="H666" s="11">
        <f t="shared" si="202"/>
        <v>9.66679748982536E-2</v>
      </c>
      <c r="I666" s="12">
        <f t="shared" si="214"/>
        <v>3.7033256006409989E-5</v>
      </c>
      <c r="J666" s="7">
        <f t="shared" si="203"/>
        <v>1.5316575976728848</v>
      </c>
      <c r="K666" s="8">
        <f>ESI_mass_rate/ESI_Area/'Hydraulic Gradient'!J666</f>
        <v>2.1457914547218646</v>
      </c>
      <c r="L666" s="16">
        <f t="shared" si="215"/>
        <v>24857.632208563507</v>
      </c>
      <c r="M666" s="4">
        <f t="shared" si="204"/>
        <v>0</v>
      </c>
      <c r="N666" s="5">
        <f t="shared" si="205"/>
        <v>0.21487669969608283</v>
      </c>
      <c r="O666" s="6">
        <f t="shared" si="219"/>
        <v>1.5795195504457391E-5</v>
      </c>
      <c r="P666" s="15">
        <f t="shared" si="216"/>
        <v>562.71941405324617</v>
      </c>
      <c r="Q666" s="11">
        <f t="shared" si="206"/>
        <v>0</v>
      </c>
      <c r="R666" s="13">
        <f t="shared" si="220"/>
        <v>4.8653638325516244E-6</v>
      </c>
      <c r="S666" s="12">
        <f t="shared" si="207"/>
        <v>-6.4051132104346556E-2</v>
      </c>
      <c r="T666" s="9">
        <f t="shared" si="208"/>
        <v>1.5320353394845254</v>
      </c>
      <c r="U666" s="9">
        <f>Aly_mass_rate/Aly_Area/'Hydraulic Gradient'!T666</f>
        <v>2.1452623839291616</v>
      </c>
      <c r="V666" s="5">
        <f t="shared" si="209"/>
        <v>-0.29806128007168964</v>
      </c>
      <c r="W666" s="10">
        <f t="shared" si="210"/>
        <v>2.1191256233726228</v>
      </c>
      <c r="X666" s="9"/>
    </row>
    <row r="667" spans="1:24" x14ac:dyDescent="0.3">
      <c r="A667" s="4">
        <f t="shared" si="211"/>
        <v>6640</v>
      </c>
      <c r="B667" s="5">
        <v>0</v>
      </c>
      <c r="C667" s="16">
        <f t="shared" si="212"/>
        <v>24857.397834507989</v>
      </c>
      <c r="D667" s="4">
        <f t="shared" si="201"/>
        <v>0</v>
      </c>
      <c r="E667" s="5">
        <f t="shared" si="213"/>
        <v>0.21493017469656159</v>
      </c>
      <c r="F667" s="6">
        <f t="shared" si="217"/>
        <v>1.8362527702055052E-5</v>
      </c>
      <c r="G667" s="15">
        <f t="shared" si="218"/>
        <v>570.59225753430292</v>
      </c>
      <c r="H667" s="11">
        <f t="shared" si="202"/>
        <v>9.6668478294605648E-2</v>
      </c>
      <c r="I667" s="12">
        <f t="shared" si="214"/>
        <v>3.7032517954525489E-5</v>
      </c>
      <c r="J667" s="7">
        <f t="shared" si="203"/>
        <v>1.5316536097417008</v>
      </c>
      <c r="K667" s="8">
        <f>ESI_mass_rate/ESI_Area/'Hydraulic Gradient'!J667</f>
        <v>2.1457970416695935</v>
      </c>
      <c r="L667" s="16">
        <f t="shared" si="215"/>
        <v>24857.417315587463</v>
      </c>
      <c r="M667" s="4">
        <f t="shared" si="204"/>
        <v>0</v>
      </c>
      <c r="N667" s="5">
        <f t="shared" si="205"/>
        <v>0.21487718106679748</v>
      </c>
      <c r="O667" s="6">
        <f t="shared" si="219"/>
        <v>1.5794976574652232E-5</v>
      </c>
      <c r="P667" s="15">
        <f t="shared" si="216"/>
        <v>562.78345916420835</v>
      </c>
      <c r="Q667" s="11">
        <f t="shared" si="206"/>
        <v>0</v>
      </c>
      <c r="R667" s="13">
        <f t="shared" si="220"/>
        <v>4.8652078780311492E-6</v>
      </c>
      <c r="S667" s="12">
        <f t="shared" si="207"/>
        <v>-6.4049976170063777E-2</v>
      </c>
      <c r="T667" s="9">
        <f t="shared" si="208"/>
        <v>1.5320319074538691</v>
      </c>
      <c r="U667" s="9">
        <f>Aly_mass_rate/Aly_Area/'Hydraulic Gradient'!T667</f>
        <v>2.1452671897078348</v>
      </c>
      <c r="V667" s="5">
        <f t="shared" si="209"/>
        <v>-0.29805523358234987</v>
      </c>
      <c r="W667" s="10">
        <f t="shared" si="210"/>
        <v>2.1191689234396427</v>
      </c>
      <c r="X667" s="9"/>
    </row>
    <row r="668" spans="1:24" x14ac:dyDescent="0.3">
      <c r="A668" s="4">
        <f t="shared" si="211"/>
        <v>6650</v>
      </c>
      <c r="B668" s="5">
        <v>0</v>
      </c>
      <c r="C668" s="16">
        <f t="shared" si="212"/>
        <v>24857.182885411519</v>
      </c>
      <c r="D668" s="4">
        <f t="shared" si="201"/>
        <v>0</v>
      </c>
      <c r="E668" s="5">
        <f t="shared" si="213"/>
        <v>0.21493073430530121</v>
      </c>
      <c r="F668" s="6">
        <f t="shared" si="217"/>
        <v>1.8362161767682865E-5</v>
      </c>
      <c r="G668" s="15">
        <f t="shared" si="218"/>
        <v>570.6677936718205</v>
      </c>
      <c r="H668" s="11">
        <f t="shared" si="202"/>
        <v>9.6668981682236518E-2</v>
      </c>
      <c r="I668" s="12">
        <f t="shared" si="214"/>
        <v>3.7031779958568277E-5</v>
      </c>
      <c r="J668" s="7">
        <f t="shared" si="203"/>
        <v>1.5316496219107507</v>
      </c>
      <c r="K668" s="8">
        <f>ESI_mass_rate/ESI_Area/'Hydraulic Gradient'!J668</f>
        <v>2.1458026285059906</v>
      </c>
      <c r="L668" s="16">
        <f t="shared" si="215"/>
        <v>24857.202422130274</v>
      </c>
      <c r="M668" s="4">
        <f t="shared" si="204"/>
        <v>0</v>
      </c>
      <c r="N668" s="5">
        <f t="shared" si="205"/>
        <v>0.21487766243084036</v>
      </c>
      <c r="O668" s="6">
        <f t="shared" si="219"/>
        <v>1.5794757656523486E-5</v>
      </c>
      <c r="P668" s="15">
        <f t="shared" si="216"/>
        <v>562.8475031194539</v>
      </c>
      <c r="Q668" s="11">
        <f t="shared" si="206"/>
        <v>0</v>
      </c>
      <c r="R668" s="13">
        <f t="shared" si="220"/>
        <v>4.865051934377109E-6</v>
      </c>
      <c r="S668" s="12">
        <f t="shared" si="207"/>
        <v>-6.4048820297405717E-2</v>
      </c>
      <c r="T668" s="9">
        <f t="shared" si="208"/>
        <v>1.5320284754861553</v>
      </c>
      <c r="U668" s="9">
        <f>Aly_mass_rate/Aly_Area/'Hydraulic Gradient'!T668</f>
        <v>2.1452719954199027</v>
      </c>
      <c r="V668" s="5">
        <f t="shared" si="209"/>
        <v>-0.29804918742199266</v>
      </c>
      <c r="W668" s="10">
        <f t="shared" si="210"/>
        <v>2.1192122229188284</v>
      </c>
      <c r="X668" s="9"/>
    </row>
    <row r="669" spans="1:24" x14ac:dyDescent="0.3">
      <c r="A669" s="4">
        <f t="shared" si="211"/>
        <v>6660</v>
      </c>
      <c r="B669" s="5">
        <v>0</v>
      </c>
      <c r="C669" s="16">
        <f t="shared" si="212"/>
        <v>24856.96793575582</v>
      </c>
      <c r="D669" s="4">
        <f t="shared" si="201"/>
        <v>0</v>
      </c>
      <c r="E669" s="5">
        <f t="shared" si="213"/>
        <v>0.21493129390288937</v>
      </c>
      <c r="F669" s="6">
        <f t="shared" si="217"/>
        <v>1.8361795862501707E-5</v>
      </c>
      <c r="G669" s="15">
        <f t="shared" si="218"/>
        <v>570.74332793672136</v>
      </c>
      <c r="H669" s="11">
        <f t="shared" si="202"/>
        <v>9.6669485061146934E-2</v>
      </c>
      <c r="I669" s="12">
        <f t="shared" si="214"/>
        <v>3.7031042021481901E-5</v>
      </c>
      <c r="J669" s="7">
        <f t="shared" si="203"/>
        <v>1.5316456341800271</v>
      </c>
      <c r="K669" s="8">
        <f>ESI_mass_rate/ESI_Area/'Hydraulic Gradient'!J669</f>
        <v>2.1458082152310642</v>
      </c>
      <c r="L669" s="16">
        <f t="shared" si="215"/>
        <v>24856.987528191945</v>
      </c>
      <c r="M669" s="4">
        <f t="shared" si="204"/>
        <v>0</v>
      </c>
      <c r="N669" s="5">
        <f t="shared" si="205"/>
        <v>0.21487814378821174</v>
      </c>
      <c r="O669" s="6">
        <f t="shared" si="219"/>
        <v>1.5794538750071154E-5</v>
      </c>
      <c r="P669" s="15">
        <f t="shared" si="216"/>
        <v>562.91154591904638</v>
      </c>
      <c r="Q669" s="11">
        <f t="shared" si="206"/>
        <v>0</v>
      </c>
      <c r="R669" s="13">
        <f t="shared" si="220"/>
        <v>4.8648960015886642E-6</v>
      </c>
      <c r="S669" s="12">
        <f t="shared" si="207"/>
        <v>-6.4047664488535175E-2</v>
      </c>
      <c r="T669" s="9">
        <f t="shared" si="208"/>
        <v>1.5320250435813805</v>
      </c>
      <c r="U669" s="9">
        <f>Aly_mass_rate/Aly_Area/'Hydraulic Gradient'!T669</f>
        <v>2.1452768010653687</v>
      </c>
      <c r="V669" s="5">
        <f t="shared" si="209"/>
        <v>-0.29804314159058815</v>
      </c>
      <c r="W669" s="10">
        <f t="shared" si="210"/>
        <v>2.1192555218102118</v>
      </c>
      <c r="X669" s="9"/>
    </row>
    <row r="670" spans="1:24" x14ac:dyDescent="0.3">
      <c r="A670" s="4">
        <f t="shared" si="211"/>
        <v>6670</v>
      </c>
      <c r="B670" s="5">
        <v>0</v>
      </c>
      <c r="C670" s="16">
        <f t="shared" si="212"/>
        <v>24856.752985540901</v>
      </c>
      <c r="D670" s="4">
        <f t="shared" si="201"/>
        <v>0</v>
      </c>
      <c r="E670" s="5">
        <f t="shared" si="213"/>
        <v>0.214931853489327</v>
      </c>
      <c r="F670" s="6">
        <f t="shared" si="217"/>
        <v>1.8361429985052026E-5</v>
      </c>
      <c r="G670" s="15">
        <f t="shared" si="218"/>
        <v>570.81886032914565</v>
      </c>
      <c r="H670" s="11">
        <f t="shared" si="202"/>
        <v>9.6669988431337575E-2</v>
      </c>
      <c r="I670" s="12">
        <f t="shared" si="214"/>
        <v>3.7030304140322827E-5</v>
      </c>
      <c r="J670" s="7">
        <f t="shared" si="203"/>
        <v>1.5316416465495222</v>
      </c>
      <c r="K670" s="8">
        <f>ESI_mass_rate/ESI_Area/'Hydraulic Gradient'!J670</f>
        <v>2.1458138018448234</v>
      </c>
      <c r="L670" s="16">
        <f t="shared" si="215"/>
        <v>24856.772633772485</v>
      </c>
      <c r="M670" s="4">
        <f t="shared" si="204"/>
        <v>0</v>
      </c>
      <c r="N670" s="5">
        <f t="shared" si="205"/>
        <v>0.21487862513891215</v>
      </c>
      <c r="O670" s="6">
        <f t="shared" si="219"/>
        <v>1.5794319855295236E-5</v>
      </c>
      <c r="P670" s="15">
        <f t="shared" si="216"/>
        <v>562.97558756304761</v>
      </c>
      <c r="Q670" s="11">
        <f t="shared" si="206"/>
        <v>0</v>
      </c>
      <c r="R670" s="13">
        <f t="shared" si="220"/>
        <v>4.8647400796649806E-6</v>
      </c>
      <c r="S670" s="12">
        <f t="shared" si="207"/>
        <v>-6.4046508741277777E-2</v>
      </c>
      <c r="T670" s="9">
        <f t="shared" si="208"/>
        <v>1.5320216117395411</v>
      </c>
      <c r="U670" s="9">
        <f>Aly_mass_rate/Aly_Area/'Hydraulic Gradient'!T670</f>
        <v>2.1452816066442368</v>
      </c>
      <c r="V670" s="5">
        <f t="shared" si="209"/>
        <v>-0.29803709608810658</v>
      </c>
      <c r="W670" s="10">
        <f t="shared" si="210"/>
        <v>2.1192988201138272</v>
      </c>
      <c r="X670" s="9"/>
    </row>
    <row r="671" spans="1:24" x14ac:dyDescent="0.3">
      <c r="A671" s="4">
        <f t="shared" si="211"/>
        <v>6680</v>
      </c>
      <c r="B671" s="5">
        <v>0</v>
      </c>
      <c r="C671" s="16">
        <f t="shared" si="212"/>
        <v>24856.538034766771</v>
      </c>
      <c r="D671" s="4">
        <f t="shared" si="201"/>
        <v>0</v>
      </c>
      <c r="E671" s="5">
        <f t="shared" si="213"/>
        <v>0.21493241306461494</v>
      </c>
      <c r="F671" s="6">
        <f t="shared" si="217"/>
        <v>1.8361064136793376E-5</v>
      </c>
      <c r="G671" s="15">
        <f t="shared" si="218"/>
        <v>570.89439084923185</v>
      </c>
      <c r="H671" s="11">
        <f t="shared" si="202"/>
        <v>9.6670491792809149E-2</v>
      </c>
      <c r="I671" s="12">
        <f t="shared" si="214"/>
        <v>3.7029566318034596E-5</v>
      </c>
      <c r="J671" s="7">
        <f t="shared" si="203"/>
        <v>1.5316376590192289</v>
      </c>
      <c r="K671" s="8">
        <f>ESI_mass_rate/ESI_Area/'Hydraulic Gradient'!J671</f>
        <v>2.145819388347276</v>
      </c>
      <c r="L671" s="16">
        <f t="shared" si="215"/>
        <v>24856.557738871903</v>
      </c>
      <c r="M671" s="4">
        <f t="shared" si="204"/>
        <v>0</v>
      </c>
      <c r="N671" s="5">
        <f t="shared" si="205"/>
        <v>0.21487910648294181</v>
      </c>
      <c r="O671" s="6">
        <f t="shared" si="219"/>
        <v>1.5794100973655281E-5</v>
      </c>
      <c r="P671" s="15">
        <f t="shared" si="216"/>
        <v>563.03962805152014</v>
      </c>
      <c r="Q671" s="11">
        <f t="shared" si="206"/>
        <v>0</v>
      </c>
      <c r="R671" s="13">
        <f t="shared" si="220"/>
        <v>4.8645841690547713E-6</v>
      </c>
      <c r="S671" s="12">
        <f t="shared" si="207"/>
        <v>-6.4045353056712051E-2</v>
      </c>
      <c r="T671" s="9">
        <f t="shared" si="208"/>
        <v>1.5320181799606338</v>
      </c>
      <c r="U671" s="9">
        <f>Aly_mass_rate/Aly_Area/'Hydraulic Gradient'!T671</f>
        <v>2.1452864121565107</v>
      </c>
      <c r="V671" s="5">
        <f t="shared" si="209"/>
        <v>-0.2980310509145182</v>
      </c>
      <c r="W671" s="10">
        <f t="shared" si="210"/>
        <v>2.1193421178297065</v>
      </c>
      <c r="X671" s="9"/>
    </row>
    <row r="672" spans="1:24" x14ac:dyDescent="0.3">
      <c r="A672" s="4">
        <f t="shared" si="211"/>
        <v>6690</v>
      </c>
      <c r="B672" s="5">
        <v>0</v>
      </c>
      <c r="C672" s="16">
        <f t="shared" si="212"/>
        <v>24856.323083433446</v>
      </c>
      <c r="D672" s="4">
        <f t="shared" si="201"/>
        <v>0</v>
      </c>
      <c r="E672" s="5">
        <f t="shared" si="213"/>
        <v>0.2149329726287541</v>
      </c>
      <c r="F672" s="6">
        <f t="shared" si="217"/>
        <v>1.8360698314806656E-5</v>
      </c>
      <c r="G672" s="15">
        <f t="shared" si="218"/>
        <v>570.96991949712185</v>
      </c>
      <c r="H672" s="11">
        <f t="shared" si="202"/>
        <v>9.6670995145562363E-2</v>
      </c>
      <c r="I672" s="12">
        <f t="shared" si="214"/>
        <v>3.7028828548730092E-5</v>
      </c>
      <c r="J672" s="7">
        <f t="shared" si="203"/>
        <v>1.5316336715891397</v>
      </c>
      <c r="K672" s="8">
        <f>ESI_mass_rate/ESI_Area/'Hydraulic Gradient'!J672</f>
        <v>2.1458249747384306</v>
      </c>
      <c r="L672" s="16">
        <f t="shared" si="215"/>
        <v>24856.342843490202</v>
      </c>
      <c r="M672" s="4">
        <f t="shared" si="204"/>
        <v>0</v>
      </c>
      <c r="N672" s="5">
        <f t="shared" si="205"/>
        <v>0.21487958782030117</v>
      </c>
      <c r="O672" s="6">
        <f t="shared" si="219"/>
        <v>1.5793882103691736E-5</v>
      </c>
      <c r="P672" s="15">
        <f t="shared" si="216"/>
        <v>563.10366738452774</v>
      </c>
      <c r="Q672" s="11">
        <f t="shared" si="206"/>
        <v>0</v>
      </c>
      <c r="R672" s="13">
        <f t="shared" si="220"/>
        <v>4.8644282693076402E-6</v>
      </c>
      <c r="S672" s="12">
        <f t="shared" si="207"/>
        <v>-6.4044197435916397E-2</v>
      </c>
      <c r="T672" s="9">
        <f t="shared" si="208"/>
        <v>1.5320147482446551</v>
      </c>
      <c r="U672" s="9">
        <f>Aly_mass_rate/Aly_Area/'Hydraulic Gradient'!T672</f>
        <v>2.1452912176021943</v>
      </c>
      <c r="V672" s="5">
        <f t="shared" si="209"/>
        <v>-0.29802500606979321</v>
      </c>
      <c r="W672" s="10">
        <f t="shared" si="210"/>
        <v>2.1193854149578835</v>
      </c>
      <c r="X672" s="9"/>
    </row>
    <row r="673" spans="1:24" x14ac:dyDescent="0.3">
      <c r="A673" s="4">
        <f t="shared" si="211"/>
        <v>6700</v>
      </c>
      <c r="B673" s="5">
        <v>0</v>
      </c>
      <c r="C673" s="16">
        <f t="shared" si="212"/>
        <v>24856.108131540932</v>
      </c>
      <c r="D673" s="4">
        <f t="shared" si="201"/>
        <v>0</v>
      </c>
      <c r="E673" s="5">
        <f t="shared" si="213"/>
        <v>0.21493353218174518</v>
      </c>
      <c r="F673" s="6">
        <f t="shared" si="217"/>
        <v>1.8360332520551411E-5</v>
      </c>
      <c r="G673" s="15">
        <f t="shared" si="218"/>
        <v>571.04544627295581</v>
      </c>
      <c r="H673" s="11">
        <f t="shared" si="202"/>
        <v>9.6671498489597801E-2</v>
      </c>
      <c r="I673" s="12">
        <f t="shared" si="214"/>
        <v>3.702809083535289E-5</v>
      </c>
      <c r="J673" s="7">
        <f t="shared" si="203"/>
        <v>1.5316296842592467</v>
      </c>
      <c r="K673" s="8">
        <f>ESI_mass_rate/ESI_Area/'Hydraulic Gradient'!J673</f>
        <v>2.1458305610182964</v>
      </c>
      <c r="L673" s="16">
        <f t="shared" si="215"/>
        <v>24856.127947627388</v>
      </c>
      <c r="M673" s="4">
        <f t="shared" si="204"/>
        <v>0</v>
      </c>
      <c r="N673" s="5">
        <f t="shared" si="205"/>
        <v>0.21488006915099053</v>
      </c>
      <c r="O673" s="6">
        <f t="shared" si="219"/>
        <v>1.5793663246864151E-5</v>
      </c>
      <c r="P673" s="15">
        <f t="shared" si="216"/>
        <v>563.16770556213316</v>
      </c>
      <c r="Q673" s="11">
        <f t="shared" si="206"/>
        <v>0</v>
      </c>
      <c r="R673" s="13">
        <f t="shared" si="220"/>
        <v>4.8642723808722833E-6</v>
      </c>
      <c r="S673" s="12">
        <f t="shared" si="207"/>
        <v>-6.4043041877800772E-2</v>
      </c>
      <c r="T673" s="9">
        <f t="shared" si="208"/>
        <v>1.5320113165916018</v>
      </c>
      <c r="U673" s="9">
        <f>Aly_mass_rate/Aly_Area/'Hydraulic Gradient'!T673</f>
        <v>2.1452960229812916</v>
      </c>
      <c r="V673" s="5">
        <f t="shared" si="209"/>
        <v>-0.29801896155390184</v>
      </c>
      <c r="W673" s="10">
        <f t="shared" si="210"/>
        <v>2.1194287114983914</v>
      </c>
      <c r="X673" s="9"/>
    </row>
    <row r="674" spans="1:24" x14ac:dyDescent="0.3">
      <c r="A674" s="4">
        <f t="shared" si="211"/>
        <v>6710</v>
      </c>
      <c r="B674" s="5">
        <v>0</v>
      </c>
      <c r="C674" s="16">
        <f t="shared" si="212"/>
        <v>24855.893179089242</v>
      </c>
      <c r="D674" s="4">
        <f t="shared" si="201"/>
        <v>0</v>
      </c>
      <c r="E674" s="5">
        <f t="shared" si="213"/>
        <v>0.21493409172358921</v>
      </c>
      <c r="F674" s="6">
        <f t="shared" si="217"/>
        <v>1.8359966756946745E-5</v>
      </c>
      <c r="G674" s="15">
        <f t="shared" si="218"/>
        <v>571.12097117687028</v>
      </c>
      <c r="H674" s="11">
        <f t="shared" si="202"/>
        <v>9.6672001824916323E-2</v>
      </c>
      <c r="I674" s="12">
        <f t="shared" si="214"/>
        <v>3.7027353183790078E-5</v>
      </c>
      <c r="J674" s="7">
        <f t="shared" si="203"/>
        <v>1.531625697029543</v>
      </c>
      <c r="K674" s="8">
        <f>ESI_mass_rate/ESI_Area/'Hydraulic Gradient'!J674</f>
        <v>2.145836147186881</v>
      </c>
      <c r="L674" s="16">
        <f t="shared" si="215"/>
        <v>24855.913051283467</v>
      </c>
      <c r="M674" s="4">
        <f t="shared" si="204"/>
        <v>0</v>
      </c>
      <c r="N674" s="5">
        <f t="shared" si="205"/>
        <v>0.21488055047501051</v>
      </c>
      <c r="O674" s="6">
        <f t="shared" si="219"/>
        <v>1.5793444403172532E-5</v>
      </c>
      <c r="P674" s="15">
        <f t="shared" si="216"/>
        <v>563.23174258440008</v>
      </c>
      <c r="Q674" s="11">
        <f t="shared" si="206"/>
        <v>0</v>
      </c>
      <c r="R674" s="13">
        <f t="shared" si="220"/>
        <v>4.8641165037478445E-6</v>
      </c>
      <c r="S674" s="12">
        <f t="shared" si="207"/>
        <v>-6.4041886383443505E-2</v>
      </c>
      <c r="T674" s="9">
        <f t="shared" si="208"/>
        <v>1.5320078850014702</v>
      </c>
      <c r="U674" s="9">
        <f>Aly_mass_rate/Aly_Area/'Hydraulic Gradient'!T674</f>
        <v>2.1453008282938058</v>
      </c>
      <c r="V674" s="5">
        <f t="shared" si="209"/>
        <v>-0.29801291736681412</v>
      </c>
      <c r="W674" s="10">
        <f t="shared" si="210"/>
        <v>2.1194720074512636</v>
      </c>
      <c r="X674" s="9"/>
    </row>
    <row r="675" spans="1:24" x14ac:dyDescent="0.3">
      <c r="A675" s="4">
        <f t="shared" si="211"/>
        <v>6720</v>
      </c>
      <c r="B675" s="5">
        <v>0</v>
      </c>
      <c r="C675" s="16">
        <f t="shared" si="212"/>
        <v>24855.678226078384</v>
      </c>
      <c r="D675" s="4">
        <f t="shared" si="201"/>
        <v>0</v>
      </c>
      <c r="E675" s="5">
        <f t="shared" si="213"/>
        <v>0.21493465125428687</v>
      </c>
      <c r="F675" s="6">
        <f t="shared" si="217"/>
        <v>1.8359601018154459E-5</v>
      </c>
      <c r="G675" s="15">
        <f t="shared" si="218"/>
        <v>571.19649420900885</v>
      </c>
      <c r="H675" s="11">
        <f t="shared" si="202"/>
        <v>9.6672505151518442E-2</v>
      </c>
      <c r="I675" s="12">
        <f t="shared" si="214"/>
        <v>3.7026615582267466E-5</v>
      </c>
      <c r="J675" s="7">
        <f t="shared" si="203"/>
        <v>1.5316217099000207</v>
      </c>
      <c r="K675" s="8">
        <f>ESI_mass_rate/ESI_Area/'Hydraulic Gradient'!J675</f>
        <v>2.1458417332441933</v>
      </c>
      <c r="L675" s="16">
        <f t="shared" si="215"/>
        <v>24855.698154458449</v>
      </c>
      <c r="M675" s="4">
        <f t="shared" si="204"/>
        <v>0</v>
      </c>
      <c r="N675" s="5">
        <f t="shared" si="205"/>
        <v>0.21488103179236118</v>
      </c>
      <c r="O675" s="6">
        <f t="shared" si="219"/>
        <v>1.5793225569697777E-5</v>
      </c>
      <c r="P675" s="15">
        <f t="shared" si="216"/>
        <v>563.29577845139011</v>
      </c>
      <c r="Q675" s="11">
        <f t="shared" si="206"/>
        <v>0</v>
      </c>
      <c r="R675" s="13">
        <f t="shared" si="220"/>
        <v>4.8639606370344477E-6</v>
      </c>
      <c r="S675" s="12">
        <f t="shared" si="207"/>
        <v>-6.4040730950670491E-2</v>
      </c>
      <c r="T675" s="9">
        <f t="shared" si="208"/>
        <v>1.532004453474257</v>
      </c>
      <c r="U675" s="9">
        <f>Aly_mass_rate/Aly_Area/'Hydraulic Gradient'!T675</f>
        <v>2.1453056335397411</v>
      </c>
      <c r="V675" s="5">
        <f t="shared" si="209"/>
        <v>-0.29800687350850041</v>
      </c>
      <c r="W675" s="10">
        <f t="shared" si="210"/>
        <v>2.1195153028165339</v>
      </c>
      <c r="X675" s="9"/>
    </row>
    <row r="676" spans="1:24" x14ac:dyDescent="0.3">
      <c r="A676" s="4">
        <f t="shared" si="211"/>
        <v>6730</v>
      </c>
      <c r="B676" s="5">
        <v>0</v>
      </c>
      <c r="C676" s="16">
        <f t="shared" si="212"/>
        <v>24855.463272508376</v>
      </c>
      <c r="D676" s="4">
        <f t="shared" si="201"/>
        <v>0</v>
      </c>
      <c r="E676" s="5">
        <f t="shared" si="213"/>
        <v>0.21493521077383917</v>
      </c>
      <c r="F676" s="6">
        <f t="shared" si="217"/>
        <v>1.8359235308553202E-5</v>
      </c>
      <c r="G676" s="15">
        <f t="shared" si="218"/>
        <v>571.27201536950986</v>
      </c>
      <c r="H676" s="11">
        <f t="shared" si="202"/>
        <v>9.6673008469404936E-2</v>
      </c>
      <c r="I676" s="12">
        <f t="shared" si="214"/>
        <v>3.7025878039615684E-5</v>
      </c>
      <c r="J676" s="7">
        <f t="shared" si="203"/>
        <v>1.5316177228706724</v>
      </c>
      <c r="K676" s="8">
        <f>ESI_mass_rate/ESI_Area/'Hydraulic Gradient'!J676</f>
        <v>2.1458473191902421</v>
      </c>
      <c r="L676" s="16">
        <f t="shared" si="215"/>
        <v>24855.483257152337</v>
      </c>
      <c r="M676" s="4">
        <f t="shared" si="204"/>
        <v>0</v>
      </c>
      <c r="N676" s="5">
        <f t="shared" si="205"/>
        <v>0.21488151310304313</v>
      </c>
      <c r="O676" s="6">
        <f t="shared" si="219"/>
        <v>1.5793006750818532E-5</v>
      </c>
      <c r="P676" s="15">
        <f t="shared" si="216"/>
        <v>563.35981316316702</v>
      </c>
      <c r="Q676" s="11">
        <f t="shared" si="206"/>
        <v>0</v>
      </c>
      <c r="R676" s="13">
        <f t="shared" si="220"/>
        <v>4.8638047820797868E-6</v>
      </c>
      <c r="S676" s="12">
        <f t="shared" si="207"/>
        <v>-6.4039575581644193E-2</v>
      </c>
      <c r="T676" s="9">
        <f t="shared" si="208"/>
        <v>1.5320010220099587</v>
      </c>
      <c r="U676" s="9">
        <f>Aly_mass_rate/Aly_Area/'Hydraulic Gradient'!T676</f>
        <v>2.1453104387191009</v>
      </c>
      <c r="V676" s="5">
        <f t="shared" si="209"/>
        <v>-0.29800082997893068</v>
      </c>
      <c r="W676" s="10">
        <f t="shared" si="210"/>
        <v>2.119558597594235</v>
      </c>
      <c r="X676" s="9"/>
    </row>
    <row r="677" spans="1:24" x14ac:dyDescent="0.3">
      <c r="A677" s="4">
        <f t="shared" si="211"/>
        <v>6740</v>
      </c>
      <c r="B677" s="5">
        <v>0</v>
      </c>
      <c r="C677" s="16">
        <f t="shared" si="212"/>
        <v>24855.248318379221</v>
      </c>
      <c r="D677" s="4">
        <f t="shared" si="201"/>
        <v>0</v>
      </c>
      <c r="E677" s="5">
        <f t="shared" si="213"/>
        <v>0.21493577028224689</v>
      </c>
      <c r="F677" s="6">
        <f t="shared" si="217"/>
        <v>1.8358869628142974E-5</v>
      </c>
      <c r="G677" s="15">
        <f t="shared" si="218"/>
        <v>571.34753465851145</v>
      </c>
      <c r="H677" s="11">
        <f t="shared" si="202"/>
        <v>9.6673511778576526E-2</v>
      </c>
      <c r="I677" s="12">
        <f t="shared" si="214"/>
        <v>3.7025140555834738E-5</v>
      </c>
      <c r="J677" s="7">
        <f t="shared" si="203"/>
        <v>1.5316137359414908</v>
      </c>
      <c r="K677" s="8">
        <f>ESI_mass_rate/ESI_Area/'Hydraulic Gradient'!J677</f>
        <v>2.1458529050250355</v>
      </c>
      <c r="L677" s="16">
        <f t="shared" si="215"/>
        <v>24855.268359365142</v>
      </c>
      <c r="M677" s="4">
        <f t="shared" si="204"/>
        <v>0</v>
      </c>
      <c r="N677" s="5">
        <f t="shared" si="205"/>
        <v>0.21488199440705658</v>
      </c>
      <c r="O677" s="6">
        <f t="shared" si="219"/>
        <v>1.579278794215615E-5</v>
      </c>
      <c r="P677" s="15">
        <f t="shared" si="216"/>
        <v>563.42384671979232</v>
      </c>
      <c r="Q677" s="11">
        <f t="shared" si="206"/>
        <v>0</v>
      </c>
      <c r="R677" s="13">
        <f t="shared" si="220"/>
        <v>4.8636489375345001E-6</v>
      </c>
      <c r="S677" s="12">
        <f t="shared" si="207"/>
        <v>-6.4038420274190544E-2</v>
      </c>
      <c r="T677" s="9">
        <f t="shared" si="208"/>
        <v>1.5319975906085719</v>
      </c>
      <c r="U677" s="9">
        <f>Aly_mass_rate/Aly_Area/'Hydraulic Gradient'!T677</f>
        <v>2.1453152438318894</v>
      </c>
      <c r="V677" s="5">
        <f t="shared" si="209"/>
        <v>-0.29799478677807523</v>
      </c>
      <c r="W677" s="10">
        <f t="shared" si="210"/>
        <v>2.1196018917844004</v>
      </c>
      <c r="X677" s="9"/>
    </row>
    <row r="678" spans="1:24" x14ac:dyDescent="0.3">
      <c r="A678" s="4">
        <f t="shared" si="211"/>
        <v>6750</v>
      </c>
      <c r="B678" s="5">
        <v>0</v>
      </c>
      <c r="C678" s="16">
        <f t="shared" si="212"/>
        <v>24855.033363690938</v>
      </c>
      <c r="D678" s="4">
        <f t="shared" si="201"/>
        <v>0</v>
      </c>
      <c r="E678" s="5">
        <f t="shared" si="213"/>
        <v>0.21493632977951085</v>
      </c>
      <c r="F678" s="6">
        <f t="shared" si="217"/>
        <v>1.8358503974004675E-5</v>
      </c>
      <c r="G678" s="15">
        <f t="shared" si="218"/>
        <v>571.4230520761555</v>
      </c>
      <c r="H678" s="11">
        <f t="shared" si="202"/>
        <v>9.6674015079033837E-2</v>
      </c>
      <c r="I678" s="12">
        <f t="shared" si="214"/>
        <v>3.7024403125037553E-5</v>
      </c>
      <c r="J678" s="7">
        <f t="shared" si="203"/>
        <v>1.5316097491124681</v>
      </c>
      <c r="K678" s="8">
        <f>ESI_mass_rate/ESI_Area/'Hydraulic Gradient'!J678</f>
        <v>2.1458584907485823</v>
      </c>
      <c r="L678" s="16">
        <f t="shared" si="215"/>
        <v>24855.053461096868</v>
      </c>
      <c r="M678" s="4">
        <f t="shared" si="204"/>
        <v>0</v>
      </c>
      <c r="N678" s="5">
        <f t="shared" si="205"/>
        <v>0.21488247570440203</v>
      </c>
      <c r="O678" s="6">
        <f t="shared" si="219"/>
        <v>1.5792569148089285E-5</v>
      </c>
      <c r="P678" s="15">
        <f t="shared" si="216"/>
        <v>563.48787912132968</v>
      </c>
      <c r="Q678" s="11">
        <f t="shared" si="206"/>
        <v>0</v>
      </c>
      <c r="R678" s="13">
        <f t="shared" si="220"/>
        <v>4.8634931047462348E-6</v>
      </c>
      <c r="S678" s="12">
        <f t="shared" si="207"/>
        <v>-6.4037265030472024E-2</v>
      </c>
      <c r="T678" s="9">
        <f t="shared" si="208"/>
        <v>1.5319941592700932</v>
      </c>
      <c r="U678" s="9">
        <f>Aly_mass_rate/Aly_Area/'Hydraulic Gradient'!T678</f>
        <v>2.1453200488781103</v>
      </c>
      <c r="V678" s="5">
        <f t="shared" si="209"/>
        <v>-0.29798874390590435</v>
      </c>
      <c r="W678" s="10">
        <f t="shared" si="210"/>
        <v>2.1196451853870624</v>
      </c>
      <c r="X678" s="9"/>
    </row>
    <row r="679" spans="1:24" x14ac:dyDescent="0.3">
      <c r="A679" s="4">
        <f t="shared" si="211"/>
        <v>6760</v>
      </c>
      <c r="B679" s="5">
        <v>0</v>
      </c>
      <c r="C679" s="16">
        <f t="shared" si="212"/>
        <v>24854.818408443534</v>
      </c>
      <c r="D679" s="4">
        <f t="shared" si="201"/>
        <v>0</v>
      </c>
      <c r="E679" s="5">
        <f t="shared" si="213"/>
        <v>0.21493688926563195</v>
      </c>
      <c r="F679" s="6">
        <f t="shared" si="217"/>
        <v>1.8358138349057406E-5</v>
      </c>
      <c r="G679" s="15">
        <f t="shared" si="218"/>
        <v>571.49856762258025</v>
      </c>
      <c r="H679" s="11">
        <f t="shared" si="202"/>
        <v>9.667451837077759E-2</v>
      </c>
      <c r="I679" s="12">
        <f t="shared" si="214"/>
        <v>3.7023665753111197E-5</v>
      </c>
      <c r="J679" s="7">
        <f t="shared" si="203"/>
        <v>1.5316057623835972</v>
      </c>
      <c r="K679" s="8">
        <f>ESI_mass_rate/ESI_Area/'Hydraulic Gradient'!J679</f>
        <v>2.1458640763608905</v>
      </c>
      <c r="L679" s="16">
        <f t="shared" si="215"/>
        <v>24854.838562347522</v>
      </c>
      <c r="M679" s="4">
        <f t="shared" si="204"/>
        <v>0</v>
      </c>
      <c r="N679" s="5">
        <f t="shared" si="205"/>
        <v>0.21488295699507984</v>
      </c>
      <c r="O679" s="6">
        <f t="shared" si="219"/>
        <v>1.5792350365698826E-5</v>
      </c>
      <c r="P679" s="15">
        <f t="shared" si="216"/>
        <v>563.55191036784186</v>
      </c>
      <c r="Q679" s="11">
        <f t="shared" si="206"/>
        <v>0</v>
      </c>
      <c r="R679" s="13">
        <f t="shared" si="220"/>
        <v>4.8633372828151591E-6</v>
      </c>
      <c r="S679" s="12">
        <f t="shared" si="207"/>
        <v>-6.4036109849398684E-2</v>
      </c>
      <c r="T679" s="9">
        <f t="shared" si="208"/>
        <v>1.5319907279945191</v>
      </c>
      <c r="U679" s="9">
        <f>Aly_mass_rate/Aly_Area/'Hydraulic Gradient'!T679</f>
        <v>2.1453248538577667</v>
      </c>
      <c r="V679" s="5">
        <f t="shared" si="209"/>
        <v>-0.29798270136238825</v>
      </c>
      <c r="W679" s="10">
        <f t="shared" si="210"/>
        <v>2.1196884784022547</v>
      </c>
      <c r="X679" s="9"/>
    </row>
    <row r="680" spans="1:24" x14ac:dyDescent="0.3">
      <c r="A680" s="4">
        <f t="shared" si="211"/>
        <v>6770</v>
      </c>
      <c r="B680" s="5">
        <v>0</v>
      </c>
      <c r="C680" s="16">
        <f t="shared" si="212"/>
        <v>24854.60345263702</v>
      </c>
      <c r="D680" s="4">
        <f t="shared" si="201"/>
        <v>0</v>
      </c>
      <c r="E680" s="5">
        <f t="shared" si="213"/>
        <v>0.21493744874061105</v>
      </c>
      <c r="F680" s="6">
        <f t="shared" si="217"/>
        <v>1.8357772750382062E-5</v>
      </c>
      <c r="G680" s="15">
        <f t="shared" si="218"/>
        <v>571.57408129792736</v>
      </c>
      <c r="H680" s="11">
        <f t="shared" si="202"/>
        <v>9.6675021653808424E-2</v>
      </c>
      <c r="I680" s="12">
        <f t="shared" si="214"/>
        <v>3.7022928434168595E-5</v>
      </c>
      <c r="J680" s="7">
        <f t="shared" si="203"/>
        <v>1.5316017757548703</v>
      </c>
      <c r="K680" s="8">
        <f>ESI_mass_rate/ESI_Area/'Hydraulic Gradient'!J680</f>
        <v>2.1458696618619695</v>
      </c>
      <c r="L680" s="16">
        <f t="shared" si="215"/>
        <v>24854.623663117112</v>
      </c>
      <c r="M680" s="4">
        <f t="shared" si="204"/>
        <v>0</v>
      </c>
      <c r="N680" s="5">
        <f t="shared" si="205"/>
        <v>0.21488343827909029</v>
      </c>
      <c r="O680" s="6">
        <f t="shared" si="219"/>
        <v>1.5792131593525235E-5</v>
      </c>
      <c r="P680" s="15">
        <f t="shared" si="216"/>
        <v>563.61594045939125</v>
      </c>
      <c r="Q680" s="11">
        <f t="shared" si="206"/>
        <v>0</v>
      </c>
      <c r="R680" s="13">
        <f t="shared" si="220"/>
        <v>4.8631814712909707E-6</v>
      </c>
      <c r="S680" s="12">
        <f t="shared" si="207"/>
        <v>-6.4034954730964738E-2</v>
      </c>
      <c r="T680" s="9">
        <f t="shared" si="208"/>
        <v>1.5319872967818464</v>
      </c>
      <c r="U680" s="9">
        <f>Aly_mass_rate/Aly_Area/'Hydraulic Gradient'!T680</f>
        <v>2.145329658770863</v>
      </c>
      <c r="V680" s="5">
        <f t="shared" si="209"/>
        <v>-0.2979766591474971</v>
      </c>
      <c r="W680" s="10">
        <f t="shared" si="210"/>
        <v>2.1197317708300112</v>
      </c>
      <c r="X680" s="9"/>
    </row>
    <row r="681" spans="1:24" x14ac:dyDescent="0.3">
      <c r="A681" s="4">
        <f t="shared" si="211"/>
        <v>6780</v>
      </c>
      <c r="B681" s="5">
        <v>0</v>
      </c>
      <c r="C681" s="16">
        <f t="shared" si="212"/>
        <v>24854.388496271407</v>
      </c>
      <c r="D681" s="4">
        <f t="shared" si="201"/>
        <v>0</v>
      </c>
      <c r="E681" s="5">
        <f t="shared" si="213"/>
        <v>0.21493800820444897</v>
      </c>
      <c r="F681" s="6">
        <f t="shared" si="217"/>
        <v>1.8357407182357297E-5</v>
      </c>
      <c r="G681" s="15">
        <f t="shared" si="218"/>
        <v>571.64959310233348</v>
      </c>
      <c r="H681" s="11">
        <f t="shared" si="202"/>
        <v>9.6675524928127143E-2</v>
      </c>
      <c r="I681" s="12">
        <f t="shared" si="214"/>
        <v>3.702219117704037E-5</v>
      </c>
      <c r="J681" s="7">
        <f t="shared" si="203"/>
        <v>1.5315977892262802</v>
      </c>
      <c r="K681" s="8">
        <f>ESI_mass_rate/ESI_Area/'Hydraulic Gradient'!J681</f>
        <v>2.1458752472518268</v>
      </c>
      <c r="L681" s="16">
        <f t="shared" si="215"/>
        <v>24854.408763405641</v>
      </c>
      <c r="M681" s="4">
        <f t="shared" si="204"/>
        <v>0</v>
      </c>
      <c r="N681" s="5">
        <f t="shared" si="205"/>
        <v>0.21488391955643388</v>
      </c>
      <c r="O681" s="6">
        <f t="shared" si="219"/>
        <v>1.5791912835947149E-5</v>
      </c>
      <c r="P681" s="15">
        <f t="shared" si="216"/>
        <v>563.67996939604188</v>
      </c>
      <c r="Q681" s="11">
        <f t="shared" si="206"/>
        <v>0</v>
      </c>
      <c r="R681" s="13">
        <f t="shared" si="220"/>
        <v>4.8630256715212424E-6</v>
      </c>
      <c r="S681" s="12">
        <f t="shared" si="207"/>
        <v>-6.4033799676248365E-2</v>
      </c>
      <c r="T681" s="9">
        <f t="shared" si="208"/>
        <v>1.5319838656320715</v>
      </c>
      <c r="U681" s="9">
        <f>Aly_mass_rate/Aly_Area/'Hydraulic Gradient'!T681</f>
        <v>2.1453344636174032</v>
      </c>
      <c r="V681" s="5">
        <f t="shared" si="209"/>
        <v>-0.297970617261201</v>
      </c>
      <c r="W681" s="10">
        <f t="shared" si="210"/>
        <v>2.1197750626703638</v>
      </c>
      <c r="X681" s="9"/>
    </row>
    <row r="682" spans="1:24" x14ac:dyDescent="0.3">
      <c r="A682" s="4">
        <f t="shared" si="211"/>
        <v>6790</v>
      </c>
      <c r="B682" s="5">
        <v>0</v>
      </c>
      <c r="C682" s="16">
        <f t="shared" si="212"/>
        <v>24854.17353934671</v>
      </c>
      <c r="D682" s="4">
        <f t="shared" si="201"/>
        <v>0</v>
      </c>
      <c r="E682" s="5">
        <f t="shared" si="213"/>
        <v>0.21493856765714647</v>
      </c>
      <c r="F682" s="6">
        <f t="shared" si="217"/>
        <v>1.8357041639144912E-5</v>
      </c>
      <c r="G682" s="15">
        <f t="shared" si="218"/>
        <v>571.72510303594174</v>
      </c>
      <c r="H682" s="11">
        <f t="shared" si="202"/>
        <v>9.6676028193734262E-2</v>
      </c>
      <c r="I682" s="12">
        <f t="shared" si="214"/>
        <v>3.7021453969952345E-5</v>
      </c>
      <c r="J682" s="7">
        <f t="shared" si="203"/>
        <v>1.5315938027978191</v>
      </c>
      <c r="K682" s="8">
        <f>ESI_mass_rate/ESI_Area/'Hydraulic Gradient'!J682</f>
        <v>2.1458808325304721</v>
      </c>
      <c r="L682" s="16">
        <f t="shared" si="215"/>
        <v>24854.19386321312</v>
      </c>
      <c r="M682" s="4">
        <f t="shared" si="204"/>
        <v>0</v>
      </c>
      <c r="N682" s="5">
        <f t="shared" si="205"/>
        <v>0.21488440082711105</v>
      </c>
      <c r="O682" s="6">
        <f t="shared" si="219"/>
        <v>1.5791694091505037E-5</v>
      </c>
      <c r="P682" s="15">
        <f t="shared" si="216"/>
        <v>563.74399717785502</v>
      </c>
      <c r="Q682" s="11">
        <f t="shared" si="206"/>
        <v>0</v>
      </c>
      <c r="R682" s="13">
        <f t="shared" si="220"/>
        <v>4.8628698830556414E-6</v>
      </c>
      <c r="S682" s="12">
        <f t="shared" si="207"/>
        <v>-6.4032644683075804E-2</v>
      </c>
      <c r="T682" s="9">
        <f t="shared" si="208"/>
        <v>1.5319804345451911</v>
      </c>
      <c r="U682" s="9">
        <f>Aly_mass_rate/Aly_Area/'Hydraulic Gradient'!T682</f>
        <v>2.14533926839739</v>
      </c>
      <c r="V682" s="5">
        <f t="shared" si="209"/>
        <v>-0.29796457570347046</v>
      </c>
      <c r="W682" s="10">
        <f t="shared" si="210"/>
        <v>2.1198183539233471</v>
      </c>
      <c r="X682" s="9"/>
    </row>
    <row r="683" spans="1:24" x14ac:dyDescent="0.3">
      <c r="A683" s="4">
        <f t="shared" si="211"/>
        <v>6800</v>
      </c>
      <c r="B683" s="5">
        <v>0</v>
      </c>
      <c r="C683" s="16">
        <f t="shared" si="212"/>
        <v>24853.958581862935</v>
      </c>
      <c r="D683" s="4">
        <f t="shared" si="201"/>
        <v>0</v>
      </c>
      <c r="E683" s="5">
        <f t="shared" si="213"/>
        <v>0.21493912709870475</v>
      </c>
      <c r="F683" s="6">
        <f t="shared" si="217"/>
        <v>1.8356676128042655E-5</v>
      </c>
      <c r="G683" s="15">
        <f t="shared" si="218"/>
        <v>571.80061109888698</v>
      </c>
      <c r="H683" s="11">
        <f t="shared" si="202"/>
        <v>9.6676531450630668E-2</v>
      </c>
      <c r="I683" s="12">
        <f t="shared" si="214"/>
        <v>3.7020716827622259E-5</v>
      </c>
      <c r="J683" s="7">
        <f t="shared" si="203"/>
        <v>1.5315898164694797</v>
      </c>
      <c r="K683" s="8">
        <f>ESI_mass_rate/ESI_Area/'Hydraulic Gradient'!J683</f>
        <v>2.1458864176979131</v>
      </c>
      <c r="L683" s="16">
        <f t="shared" si="215"/>
        <v>24853.978962539553</v>
      </c>
      <c r="M683" s="4">
        <f t="shared" si="204"/>
        <v>0</v>
      </c>
      <c r="N683" s="5">
        <f t="shared" si="205"/>
        <v>0.2148848820911218</v>
      </c>
      <c r="O683" s="6">
        <f t="shared" si="219"/>
        <v>1.5791475355820229E-5</v>
      </c>
      <c r="P683" s="15">
        <f t="shared" si="216"/>
        <v>563.80802380489445</v>
      </c>
      <c r="Q683" s="11">
        <f t="shared" si="206"/>
        <v>0</v>
      </c>
      <c r="R683" s="13">
        <f t="shared" si="220"/>
        <v>4.8627141045449822E-6</v>
      </c>
      <c r="S683" s="12">
        <f t="shared" si="207"/>
        <v>-6.4031489753609186E-2</v>
      </c>
      <c r="T683" s="9">
        <f t="shared" si="208"/>
        <v>1.5319770035212017</v>
      </c>
      <c r="U683" s="9">
        <f>Aly_mass_rate/Aly_Area/'Hydraulic Gradient'!T683</f>
        <v>2.1453440731108278</v>
      </c>
      <c r="V683" s="5">
        <f t="shared" si="209"/>
        <v>-0.29795853447427534</v>
      </c>
      <c r="W683" s="10">
        <f t="shared" si="210"/>
        <v>2.1198616445889935</v>
      </c>
      <c r="X683" s="9"/>
    </row>
    <row r="684" spans="1:24" x14ac:dyDescent="0.3">
      <c r="A684" s="4">
        <f t="shared" si="211"/>
        <v>6810</v>
      </c>
      <c r="B684" s="5">
        <v>0</v>
      </c>
      <c r="C684" s="16">
        <f t="shared" si="212"/>
        <v>24853.743623820097</v>
      </c>
      <c r="D684" s="4">
        <f t="shared" si="201"/>
        <v>0</v>
      </c>
      <c r="E684" s="5">
        <f t="shared" si="213"/>
        <v>0.21493968652912429</v>
      </c>
      <c r="F684" s="6">
        <f t="shared" si="217"/>
        <v>1.8356310641752778E-5</v>
      </c>
      <c r="G684" s="15">
        <f t="shared" si="218"/>
        <v>571.87611729131254</v>
      </c>
      <c r="H684" s="11">
        <f t="shared" si="202"/>
        <v>9.6677034698816916E-2</v>
      </c>
      <c r="I684" s="12">
        <f t="shared" si="214"/>
        <v>3.7019979735332351E-5</v>
      </c>
      <c r="J684" s="7">
        <f t="shared" si="203"/>
        <v>1.5315858302412546</v>
      </c>
      <c r="K684" s="8">
        <f>ESI_mass_rate/ESI_Area/'Hydraulic Gradient'!J684</f>
        <v>2.1458920027541581</v>
      </c>
      <c r="L684" s="16">
        <f t="shared" si="215"/>
        <v>24853.764061384947</v>
      </c>
      <c r="M684" s="4">
        <f t="shared" si="204"/>
        <v>0</v>
      </c>
      <c r="N684" s="5">
        <f t="shared" si="205"/>
        <v>0.21488536334846686</v>
      </c>
      <c r="O684" s="6">
        <f t="shared" si="219"/>
        <v>1.5791256634730934E-5</v>
      </c>
      <c r="P684" s="15">
        <f t="shared" si="216"/>
        <v>563.87204927722291</v>
      </c>
      <c r="Q684" s="11">
        <f t="shared" si="206"/>
        <v>0</v>
      </c>
      <c r="R684" s="13">
        <f t="shared" si="220"/>
        <v>4.86255833778622E-6</v>
      </c>
      <c r="S684" s="12">
        <f t="shared" si="207"/>
        <v>-6.403033488675873E-2</v>
      </c>
      <c r="T684" s="9">
        <f t="shared" si="208"/>
        <v>1.5319735725600998</v>
      </c>
      <c r="U684" s="9">
        <f>Aly_mass_rate/Aly_Area/'Hydraulic Gradient'!T684</f>
        <v>2.1453488777577201</v>
      </c>
      <c r="V684" s="5">
        <f t="shared" si="209"/>
        <v>-0.29795249357358605</v>
      </c>
      <c r="W684" s="10">
        <f t="shared" si="210"/>
        <v>2.1199049346673364</v>
      </c>
      <c r="X684" s="9"/>
    </row>
    <row r="685" spans="1:24" x14ac:dyDescent="0.3">
      <c r="A685" s="4">
        <f t="shared" si="211"/>
        <v>6820</v>
      </c>
      <c r="B685" s="5">
        <v>0</v>
      </c>
      <c r="C685" s="16">
        <f t="shared" si="212"/>
        <v>24853.528665218204</v>
      </c>
      <c r="D685" s="4">
        <f t="shared" si="201"/>
        <v>0</v>
      </c>
      <c r="E685" s="5">
        <f t="shared" si="213"/>
        <v>0.21494024594840613</v>
      </c>
      <c r="F685" s="6">
        <f t="shared" si="217"/>
        <v>1.835594518319438E-5</v>
      </c>
      <c r="G685" s="15">
        <f t="shared" si="218"/>
        <v>571.95162161335816</v>
      </c>
      <c r="H685" s="11">
        <f t="shared" si="202"/>
        <v>9.6677537938293714E-2</v>
      </c>
      <c r="I685" s="12">
        <f t="shared" si="214"/>
        <v>3.701924269896976E-5</v>
      </c>
      <c r="J685" s="7">
        <f t="shared" si="203"/>
        <v>1.5315818441131361</v>
      </c>
      <c r="K685" s="8">
        <f>ESI_mass_rate/ESI_Area/'Hydraulic Gradient'!J685</f>
        <v>2.1458975876992161</v>
      </c>
      <c r="L685" s="16">
        <f t="shared" si="215"/>
        <v>24853.549159749313</v>
      </c>
      <c r="M685" s="4">
        <f t="shared" si="204"/>
        <v>0</v>
      </c>
      <c r="N685" s="5">
        <f t="shared" si="205"/>
        <v>0.2148858445991465</v>
      </c>
      <c r="O685" s="6">
        <f t="shared" si="219"/>
        <v>1.5791037925318056E-5</v>
      </c>
      <c r="P685" s="15">
        <f t="shared" si="216"/>
        <v>563.93607359490181</v>
      </c>
      <c r="Q685" s="11">
        <f t="shared" si="206"/>
        <v>0</v>
      </c>
      <c r="R685" s="13">
        <f t="shared" si="220"/>
        <v>4.8624025818796219E-6</v>
      </c>
      <c r="S685" s="12">
        <f t="shared" si="207"/>
        <v>-6.4029180081434725E-2</v>
      </c>
      <c r="T685" s="9">
        <f t="shared" si="208"/>
        <v>1.5319701416618823</v>
      </c>
      <c r="U685" s="9">
        <f>Aly_mass_rate/Aly_Area/'Hydraulic Gradient'!T685</f>
        <v>2.145353682338071</v>
      </c>
      <c r="V685" s="5">
        <f t="shared" si="209"/>
        <v>-0.29794645300137279</v>
      </c>
      <c r="W685" s="10">
        <f t="shared" si="210"/>
        <v>2.1199482241584091</v>
      </c>
      <c r="X685" s="9"/>
    </row>
    <row r="686" spans="1:24" x14ac:dyDescent="0.3">
      <c r="A686" s="4">
        <f t="shared" si="211"/>
        <v>6830</v>
      </c>
      <c r="B686" s="5">
        <v>0</v>
      </c>
      <c r="C686" s="16">
        <f t="shared" si="212"/>
        <v>24853.31370605727</v>
      </c>
      <c r="D686" s="4">
        <f t="shared" si="201"/>
        <v>0</v>
      </c>
      <c r="E686" s="5">
        <f t="shared" si="213"/>
        <v>0.21494080535655097</v>
      </c>
      <c r="F686" s="6">
        <f t="shared" si="217"/>
        <v>1.8355579753827011E-5</v>
      </c>
      <c r="G686" s="15">
        <f t="shared" si="218"/>
        <v>572.02712406516218</v>
      </c>
      <c r="H686" s="11">
        <f t="shared" si="202"/>
        <v>9.6678041169061757E-2</v>
      </c>
      <c r="I686" s="12">
        <f t="shared" si="214"/>
        <v>3.7018505721477997E-5</v>
      </c>
      <c r="J686" s="7">
        <f t="shared" si="203"/>
        <v>1.5315778580851171</v>
      </c>
      <c r="K686" s="8">
        <f>ESI_mass_rate/ESI_Area/'Hydraulic Gradient'!J686</f>
        <v>2.145903172533095</v>
      </c>
      <c r="L686" s="16">
        <f t="shared" si="215"/>
        <v>24853.33425763265</v>
      </c>
      <c r="M686" s="4">
        <f t="shared" si="204"/>
        <v>0</v>
      </c>
      <c r="N686" s="5">
        <f t="shared" si="205"/>
        <v>0.21488632584316109</v>
      </c>
      <c r="O686" s="6">
        <f t="shared" si="219"/>
        <v>1.5790819229041134E-5</v>
      </c>
      <c r="P686" s="15">
        <f t="shared" si="216"/>
        <v>564.00009675799595</v>
      </c>
      <c r="Q686" s="11">
        <f t="shared" si="206"/>
        <v>0</v>
      </c>
      <c r="R686" s="13">
        <f t="shared" si="220"/>
        <v>4.8622468372737756E-6</v>
      </c>
      <c r="S686" s="12">
        <f t="shared" si="207"/>
        <v>-6.402802534088313E-2</v>
      </c>
      <c r="T686" s="9">
        <f t="shared" si="208"/>
        <v>1.5319667108265453</v>
      </c>
      <c r="U686" s="9">
        <f>Aly_mass_rate/Aly_Area/'Hydraulic Gradient'!T686</f>
        <v>2.1453584868518845</v>
      </c>
      <c r="V686" s="5">
        <f t="shared" si="209"/>
        <v>-0.29794041275760574</v>
      </c>
      <c r="W686" s="10">
        <f t="shared" si="210"/>
        <v>2.119991513062244</v>
      </c>
      <c r="X686" s="9"/>
    </row>
    <row r="687" spans="1:24" x14ac:dyDescent="0.3">
      <c r="A687" s="4">
        <f t="shared" si="211"/>
        <v>6840</v>
      </c>
      <c r="B687" s="5">
        <v>0</v>
      </c>
      <c r="C687" s="16">
        <f t="shared" si="212"/>
        <v>24853.098746337302</v>
      </c>
      <c r="D687" s="4">
        <f t="shared" si="201"/>
        <v>0</v>
      </c>
      <c r="E687" s="5">
        <f t="shared" si="213"/>
        <v>0.21494136475355974</v>
      </c>
      <c r="F687" s="6">
        <f t="shared" si="217"/>
        <v>1.8355214350731564E-5</v>
      </c>
      <c r="G687" s="15">
        <f t="shared" si="218"/>
        <v>572.10262464686605</v>
      </c>
      <c r="H687" s="11">
        <f t="shared" si="202"/>
        <v>9.667854439112171E-2</v>
      </c>
      <c r="I687" s="12">
        <f t="shared" si="214"/>
        <v>3.7017768796969996E-5</v>
      </c>
      <c r="J687" s="7">
        <f t="shared" si="203"/>
        <v>1.5315738721571899</v>
      </c>
      <c r="K687" s="8">
        <f>ESI_mass_rate/ESI_Area/'Hydraulic Gradient'!J687</f>
        <v>2.1459087572558042</v>
      </c>
      <c r="L687" s="16">
        <f t="shared" si="215"/>
        <v>24853.119355034971</v>
      </c>
      <c r="M687" s="4">
        <f t="shared" si="204"/>
        <v>0</v>
      </c>
      <c r="N687" s="5">
        <f t="shared" si="205"/>
        <v>0.21488680708051106</v>
      </c>
      <c r="O687" s="6">
        <f t="shared" si="219"/>
        <v>1.5790600545900186E-5</v>
      </c>
      <c r="P687" s="15">
        <f t="shared" si="216"/>
        <v>564.06411876656659</v>
      </c>
      <c r="Q687" s="11">
        <f t="shared" si="206"/>
        <v>0</v>
      </c>
      <c r="R687" s="13">
        <f t="shared" si="220"/>
        <v>4.8620911039678249E-6</v>
      </c>
      <c r="S687" s="12">
        <f t="shared" si="207"/>
        <v>-6.4026870661846466E-2</v>
      </c>
      <c r="T687" s="9">
        <f t="shared" si="208"/>
        <v>1.5319632800540859</v>
      </c>
      <c r="U687" s="9">
        <f>Aly_mass_rate/Aly_Area/'Hydraulic Gradient'!T687</f>
        <v>2.1453632912991631</v>
      </c>
      <c r="V687" s="5">
        <f t="shared" si="209"/>
        <v>-0.29793437284225549</v>
      </c>
      <c r="W687" s="10">
        <f t="shared" si="210"/>
        <v>2.1200348013788752</v>
      </c>
      <c r="X687" s="9"/>
    </row>
    <row r="688" spans="1:24" x14ac:dyDescent="0.3">
      <c r="A688" s="4">
        <f t="shared" si="211"/>
        <v>6850</v>
      </c>
      <c r="B688" s="5">
        <v>0</v>
      </c>
      <c r="C688" s="16">
        <f t="shared" si="212"/>
        <v>24852.883786058315</v>
      </c>
      <c r="D688" s="4">
        <f t="shared" si="201"/>
        <v>0</v>
      </c>
      <c r="E688" s="5">
        <f t="shared" si="213"/>
        <v>0.21494192413943333</v>
      </c>
      <c r="F688" s="6">
        <f t="shared" si="217"/>
        <v>1.83548489782867E-5</v>
      </c>
      <c r="G688" s="15">
        <f t="shared" si="218"/>
        <v>572.17812335860594</v>
      </c>
      <c r="H688" s="11">
        <f t="shared" si="202"/>
        <v>9.6679047604474364E-2</v>
      </c>
      <c r="I688" s="12">
        <f t="shared" si="214"/>
        <v>3.7017031934276365E-5</v>
      </c>
      <c r="J688" s="7">
        <f t="shared" si="203"/>
        <v>1.531569886329347</v>
      </c>
      <c r="K688" s="8">
        <f>ESI_mass_rate/ESI_Area/'Hydraulic Gradient'!J688</f>
        <v>2.1459143418673521</v>
      </c>
      <c r="L688" s="16">
        <f t="shared" si="215"/>
        <v>24852.904451956278</v>
      </c>
      <c r="M688" s="4">
        <f t="shared" si="204"/>
        <v>0</v>
      </c>
      <c r="N688" s="5">
        <f t="shared" si="205"/>
        <v>0.21488728831119669</v>
      </c>
      <c r="O688" s="6">
        <f t="shared" si="219"/>
        <v>1.5790381871516538E-5</v>
      </c>
      <c r="P688" s="15">
        <f t="shared" si="216"/>
        <v>564.12813962067764</v>
      </c>
      <c r="Q688" s="11">
        <f t="shared" si="206"/>
        <v>0</v>
      </c>
      <c r="R688" s="13">
        <f t="shared" si="220"/>
        <v>4.8619353806127072E-6</v>
      </c>
      <c r="S688" s="12">
        <f t="shared" si="207"/>
        <v>-6.4025716046486644E-2</v>
      </c>
      <c r="T688" s="9">
        <f t="shared" si="208"/>
        <v>1.5319598493445004</v>
      </c>
      <c r="U688" s="9">
        <f>Aly_mass_rate/Aly_Area/'Hydraulic Gradient'!T688</f>
        <v>2.1453680956799119</v>
      </c>
      <c r="V688" s="5">
        <f t="shared" si="209"/>
        <v>-0.29792833325529183</v>
      </c>
      <c r="W688" s="10">
        <f t="shared" si="210"/>
        <v>2.1200780891083357</v>
      </c>
      <c r="X688" s="9"/>
    </row>
    <row r="689" spans="1:24" x14ac:dyDescent="0.3">
      <c r="A689" s="4">
        <f t="shared" si="211"/>
        <v>6860</v>
      </c>
      <c r="B689" s="5">
        <v>0</v>
      </c>
      <c r="C689" s="16">
        <f t="shared" si="212"/>
        <v>24852.668825220317</v>
      </c>
      <c r="D689" s="4">
        <f t="shared" si="201"/>
        <v>0</v>
      </c>
      <c r="E689" s="5">
        <f t="shared" si="213"/>
        <v>0.21494248351417267</v>
      </c>
      <c r="F689" s="6">
        <f t="shared" si="217"/>
        <v>1.8354483633573315E-5</v>
      </c>
      <c r="G689" s="15">
        <f t="shared" si="218"/>
        <v>572.25362020052194</v>
      </c>
      <c r="H689" s="11">
        <f t="shared" si="202"/>
        <v>9.6679550809120302E-2</v>
      </c>
      <c r="I689" s="12">
        <f t="shared" si="214"/>
        <v>3.7016295127510022E-5</v>
      </c>
      <c r="J689" s="7">
        <f t="shared" si="203"/>
        <v>1.5315659006015812</v>
      </c>
      <c r="K689" s="8">
        <f>ESI_mass_rate/ESI_Area/'Hydraulic Gradient'!J689</f>
        <v>2.1459199263677462</v>
      </c>
      <c r="L689" s="16">
        <f t="shared" si="215"/>
        <v>24852.689548396578</v>
      </c>
      <c r="M689" s="4">
        <f t="shared" si="204"/>
        <v>0</v>
      </c>
      <c r="N689" s="5">
        <f t="shared" si="205"/>
        <v>0.2148877695352184</v>
      </c>
      <c r="O689" s="6">
        <f t="shared" si="219"/>
        <v>1.5790163213187959E-5</v>
      </c>
      <c r="P689" s="15">
        <f t="shared" si="216"/>
        <v>564.19215932039174</v>
      </c>
      <c r="Q689" s="11">
        <f t="shared" si="206"/>
        <v>0</v>
      </c>
      <c r="R689" s="13">
        <f t="shared" si="220"/>
        <v>4.8617796694546107E-6</v>
      </c>
      <c r="S689" s="12">
        <f t="shared" si="207"/>
        <v>-6.402456149371398E-2</v>
      </c>
      <c r="T689" s="9">
        <f t="shared" si="208"/>
        <v>1.5319564186977852</v>
      </c>
      <c r="U689" s="9">
        <f>Aly_mass_rate/Aly_Area/'Hydraulic Gradient'!T689</f>
        <v>2.1453728999941344</v>
      </c>
      <c r="V689" s="5">
        <f t="shared" si="209"/>
        <v>-0.29792229399668518</v>
      </c>
      <c r="W689" s="10">
        <f t="shared" si="210"/>
        <v>2.1201213762506588</v>
      </c>
      <c r="X689" s="9"/>
    </row>
    <row r="690" spans="1:24" x14ac:dyDescent="0.3">
      <c r="A690" s="4">
        <f t="shared" si="211"/>
        <v>6870</v>
      </c>
      <c r="B690" s="5">
        <v>0</v>
      </c>
      <c r="C690" s="16">
        <f t="shared" si="212"/>
        <v>24852.453863823321</v>
      </c>
      <c r="D690" s="4">
        <f t="shared" si="201"/>
        <v>0</v>
      </c>
      <c r="E690" s="5">
        <f t="shared" si="213"/>
        <v>0.21494304287777846</v>
      </c>
      <c r="F690" s="6">
        <f t="shared" si="217"/>
        <v>1.8354118313672313E-5</v>
      </c>
      <c r="G690" s="15">
        <f t="shared" si="218"/>
        <v>572.32911517275704</v>
      </c>
      <c r="H690" s="11">
        <f t="shared" si="202"/>
        <v>9.6680054005060245E-2</v>
      </c>
      <c r="I690" s="12">
        <f t="shared" si="214"/>
        <v>3.7015558370783885E-5</v>
      </c>
      <c r="J690" s="7">
        <f t="shared" si="203"/>
        <v>1.5315619149738846</v>
      </c>
      <c r="K690" s="8">
        <f>ESI_mass_rate/ESI_Area/'Hydraulic Gradient'!J690</f>
        <v>2.1459255107569954</v>
      </c>
      <c r="L690" s="16">
        <f t="shared" si="215"/>
        <v>24852.47464435588</v>
      </c>
      <c r="M690" s="4">
        <f t="shared" si="204"/>
        <v>0</v>
      </c>
      <c r="N690" s="5">
        <f t="shared" si="205"/>
        <v>0.21488825075257662</v>
      </c>
      <c r="O690" s="6">
        <f t="shared" si="219"/>
        <v>1.5789944566535794E-5</v>
      </c>
      <c r="P690" s="15">
        <f t="shared" si="216"/>
        <v>564.25617786577129</v>
      </c>
      <c r="Q690" s="11">
        <f t="shared" si="206"/>
        <v>0</v>
      </c>
      <c r="R690" s="13">
        <f t="shared" si="220"/>
        <v>4.8616239691444727E-6</v>
      </c>
      <c r="S690" s="12">
        <f t="shared" si="207"/>
        <v>-6.40234070035227E-2</v>
      </c>
      <c r="T690" s="9">
        <f t="shared" si="208"/>
        <v>1.5319529881139373</v>
      </c>
      <c r="U690" s="9">
        <f>Aly_mass_rate/Aly_Area/'Hydraulic Gradient'!T690</f>
        <v>2.1453777042418336</v>
      </c>
      <c r="V690" s="5">
        <f t="shared" si="209"/>
        <v>-0.29791625506640573</v>
      </c>
      <c r="W690" s="10">
        <f t="shared" si="210"/>
        <v>2.1201646628058777</v>
      </c>
      <c r="X690" s="9"/>
    </row>
    <row r="691" spans="1:24" x14ac:dyDescent="0.3">
      <c r="A691" s="4">
        <f t="shared" si="211"/>
        <v>6880</v>
      </c>
      <c r="B691" s="5">
        <v>0</v>
      </c>
      <c r="C691" s="16">
        <f t="shared" si="212"/>
        <v>24852.238901867338</v>
      </c>
      <c r="D691" s="4">
        <f t="shared" si="201"/>
        <v>0</v>
      </c>
      <c r="E691" s="5">
        <f t="shared" si="213"/>
        <v>0.21494360223025147</v>
      </c>
      <c r="F691" s="6">
        <f t="shared" si="217"/>
        <v>1.8353753022962333E-5</v>
      </c>
      <c r="G691" s="15">
        <f t="shared" si="218"/>
        <v>572.40460827544928</v>
      </c>
      <c r="H691" s="11">
        <f t="shared" si="202"/>
        <v>9.6680557192294819E-2</v>
      </c>
      <c r="I691" s="12">
        <f t="shared" si="214"/>
        <v>3.7014821672928592E-5</v>
      </c>
      <c r="J691" s="7">
        <f t="shared" si="203"/>
        <v>1.53155792944625</v>
      </c>
      <c r="K691" s="8">
        <f>ESI_mass_rate/ESI_Area/'Hydraulic Gradient'!J691</f>
        <v>2.1459310950351091</v>
      </c>
      <c r="L691" s="16">
        <f t="shared" si="215"/>
        <v>24852.25973983419</v>
      </c>
      <c r="M691" s="4">
        <f t="shared" si="204"/>
        <v>0</v>
      </c>
      <c r="N691" s="5">
        <f t="shared" si="205"/>
        <v>0.21488873196327166</v>
      </c>
      <c r="O691" s="6">
        <f t="shared" si="219"/>
        <v>1.578972593010049E-5</v>
      </c>
      <c r="P691" s="15">
        <f t="shared" si="216"/>
        <v>564.32019525687895</v>
      </c>
      <c r="Q691" s="11">
        <f t="shared" si="206"/>
        <v>0</v>
      </c>
      <c r="R691" s="13">
        <f t="shared" si="220"/>
        <v>4.8614682792320834E-6</v>
      </c>
      <c r="S691" s="12">
        <f t="shared" si="207"/>
        <v>-6.4022252575907018E-2</v>
      </c>
      <c r="T691" s="9">
        <f t="shared" si="208"/>
        <v>1.5319495575929529</v>
      </c>
      <c r="U691" s="9">
        <f>Aly_mass_rate/Aly_Area/'Hydraulic Gradient'!T691</f>
        <v>2.145382508423014</v>
      </c>
      <c r="V691" s="5">
        <f t="shared" si="209"/>
        <v>-0.29791021646442384</v>
      </c>
      <c r="W691" s="10">
        <f t="shared" si="210"/>
        <v>2.1202079487740257</v>
      </c>
      <c r="X691" s="9"/>
    </row>
    <row r="692" spans="1:24" x14ac:dyDescent="0.3">
      <c r="A692" s="4">
        <f t="shared" si="211"/>
        <v>6890</v>
      </c>
      <c r="B692" s="5">
        <v>0</v>
      </c>
      <c r="C692" s="16">
        <f t="shared" si="212"/>
        <v>24852.023939352377</v>
      </c>
      <c r="D692" s="4">
        <f t="shared" si="201"/>
        <v>0</v>
      </c>
      <c r="E692" s="5">
        <f t="shared" si="213"/>
        <v>0.21494416157159282</v>
      </c>
      <c r="F692" s="6">
        <f t="shared" si="217"/>
        <v>1.8353387762902932E-5</v>
      </c>
      <c r="G692" s="15">
        <f t="shared" si="218"/>
        <v>572.48009950873484</v>
      </c>
      <c r="H692" s="11">
        <f t="shared" si="202"/>
        <v>9.6681060370824842E-2</v>
      </c>
      <c r="I692" s="12">
        <f t="shared" si="214"/>
        <v>3.7014085036887676E-5</v>
      </c>
      <c r="J692" s="7">
        <f t="shared" si="203"/>
        <v>1.5315539440186698</v>
      </c>
      <c r="K692" s="8">
        <f>ESI_mass_rate/ESI_Area/'Hydraulic Gradient'!J692</f>
        <v>2.1459366792020949</v>
      </c>
      <c r="L692" s="16">
        <f t="shared" si="215"/>
        <v>24852.044834831515</v>
      </c>
      <c r="M692" s="4">
        <f t="shared" si="204"/>
        <v>0</v>
      </c>
      <c r="N692" s="5">
        <f t="shared" si="205"/>
        <v>0.21488921316730392</v>
      </c>
      <c r="O692" s="6">
        <f t="shared" si="219"/>
        <v>1.5789507308260702E-5</v>
      </c>
      <c r="P692" s="15">
        <f t="shared" si="216"/>
        <v>564.38421149377723</v>
      </c>
      <c r="Q692" s="11">
        <f t="shared" si="206"/>
        <v>0</v>
      </c>
      <c r="R692" s="13">
        <f t="shared" si="220"/>
        <v>4.8613126010647462E-6</v>
      </c>
      <c r="S692" s="12">
        <f t="shared" si="207"/>
        <v>-6.4021098210861146E-2</v>
      </c>
      <c r="T692" s="9">
        <f t="shared" si="208"/>
        <v>1.5319461271348289</v>
      </c>
      <c r="U692" s="9">
        <f>Aly_mass_rate/Aly_Area/'Hydraulic Gradient'!T692</f>
        <v>2.1453873125376788</v>
      </c>
      <c r="V692" s="5">
        <f t="shared" si="209"/>
        <v>-0.29790417819070963</v>
      </c>
      <c r="W692" s="10">
        <f t="shared" si="210"/>
        <v>2.1202512341551354</v>
      </c>
      <c r="X692" s="9"/>
    </row>
    <row r="693" spans="1:24" x14ac:dyDescent="0.3">
      <c r="A693" s="4">
        <f t="shared" si="211"/>
        <v>6900</v>
      </c>
      <c r="B693" s="5">
        <v>0</v>
      </c>
      <c r="C693" s="16">
        <f t="shared" si="212"/>
        <v>24851.808976278455</v>
      </c>
      <c r="D693" s="4">
        <f t="shared" si="201"/>
        <v>0</v>
      </c>
      <c r="E693" s="5">
        <f t="shared" si="213"/>
        <v>0.21494472090180317</v>
      </c>
      <c r="F693" s="6">
        <f t="shared" si="217"/>
        <v>1.8353022527655914E-5</v>
      </c>
      <c r="G693" s="15">
        <f t="shared" si="218"/>
        <v>572.55558887275708</v>
      </c>
      <c r="H693" s="11">
        <f t="shared" si="202"/>
        <v>9.6681563540650897E-2</v>
      </c>
      <c r="I693" s="12">
        <f t="shared" si="214"/>
        <v>3.7013348450886966E-5</v>
      </c>
      <c r="J693" s="7">
        <f t="shared" si="203"/>
        <v>1.5315499586911367</v>
      </c>
      <c r="K693" s="8">
        <f>ESI_mass_rate/ESI_Area/'Hydraulic Gradient'!J693</f>
        <v>2.1459422632579614</v>
      </c>
      <c r="L693" s="16">
        <f t="shared" si="215"/>
        <v>24851.829929347859</v>
      </c>
      <c r="M693" s="4">
        <f t="shared" si="204"/>
        <v>0</v>
      </c>
      <c r="N693" s="5">
        <f t="shared" si="205"/>
        <v>0.2148896943646737</v>
      </c>
      <c r="O693" s="6">
        <f t="shared" si="219"/>
        <v>1.578928869663777E-5</v>
      </c>
      <c r="P693" s="15">
        <f t="shared" si="216"/>
        <v>564.44822657652969</v>
      </c>
      <c r="Q693" s="11">
        <f t="shared" si="206"/>
        <v>0</v>
      </c>
      <c r="R693" s="13">
        <f t="shared" si="220"/>
        <v>4.8611569332934957E-6</v>
      </c>
      <c r="S693" s="12">
        <f t="shared" si="207"/>
        <v>-6.4019943909463042E-2</v>
      </c>
      <c r="T693" s="9">
        <f t="shared" si="208"/>
        <v>1.5319426967395615</v>
      </c>
      <c r="U693" s="9">
        <f>Aly_mass_rate/Aly_Area/'Hydraulic Gradient'!T693</f>
        <v>2.1453921165858323</v>
      </c>
      <c r="V693" s="5">
        <f t="shared" si="209"/>
        <v>-0.29789814024523348</v>
      </c>
      <c r="W693" s="10">
        <f t="shared" si="210"/>
        <v>2.1202945189492404</v>
      </c>
      <c r="X693" s="9"/>
    </row>
    <row r="694" spans="1:24" x14ac:dyDescent="0.3">
      <c r="A694" s="4">
        <f t="shared" si="211"/>
        <v>6910</v>
      </c>
      <c r="B694" s="5">
        <v>0</v>
      </c>
      <c r="C694" s="16">
        <f t="shared" si="212"/>
        <v>24851.594012645575</v>
      </c>
      <c r="D694" s="4">
        <f t="shared" si="201"/>
        <v>0</v>
      </c>
      <c r="E694" s="5">
        <f t="shared" si="213"/>
        <v>0.21494528022088341</v>
      </c>
      <c r="F694" s="6">
        <f t="shared" si="217"/>
        <v>1.8352657321599921E-5</v>
      </c>
      <c r="G694" s="15">
        <f t="shared" si="218"/>
        <v>572.63107636765369</v>
      </c>
      <c r="H694" s="11">
        <f t="shared" si="202"/>
        <v>9.668206670177372E-2</v>
      </c>
      <c r="I694" s="12">
        <f t="shared" si="214"/>
        <v>3.7012611923757099E-5</v>
      </c>
      <c r="J694" s="7">
        <f t="shared" si="203"/>
        <v>1.5315459734636432</v>
      </c>
      <c r="K694" s="8">
        <f>ESI_mass_rate/ESI_Area/'Hydraulic Gradient'!J694</f>
        <v>2.1459478472027178</v>
      </c>
      <c r="L694" s="16">
        <f t="shared" si="215"/>
        <v>24851.615023383234</v>
      </c>
      <c r="M694" s="4">
        <f t="shared" si="204"/>
        <v>0</v>
      </c>
      <c r="N694" s="5">
        <f t="shared" si="205"/>
        <v>0.21489017555538148</v>
      </c>
      <c r="O694" s="6">
        <f t="shared" si="219"/>
        <v>1.5789070099610352E-5</v>
      </c>
      <c r="P694" s="15">
        <f t="shared" si="216"/>
        <v>564.51224050519795</v>
      </c>
      <c r="Q694" s="11">
        <f t="shared" si="206"/>
        <v>0</v>
      </c>
      <c r="R694" s="13">
        <f t="shared" si="220"/>
        <v>4.8610012772655889E-6</v>
      </c>
      <c r="S694" s="12">
        <f t="shared" si="207"/>
        <v>-6.4018789669539389E-2</v>
      </c>
      <c r="T694" s="9">
        <f t="shared" si="208"/>
        <v>1.5319392664071476</v>
      </c>
      <c r="U694" s="9">
        <f>Aly_mass_rate/Aly_Area/'Hydraulic Gradient'!T694</f>
        <v>2.1453969205674781</v>
      </c>
      <c r="V694" s="5">
        <f t="shared" si="209"/>
        <v>-0.29789210262796556</v>
      </c>
      <c r="W694" s="10">
        <f t="shared" si="210"/>
        <v>2.1203378031563735</v>
      </c>
      <c r="X694" s="9"/>
    </row>
    <row r="695" spans="1:24" x14ac:dyDescent="0.3">
      <c r="A695" s="4">
        <f t="shared" si="211"/>
        <v>6920</v>
      </c>
      <c r="B695" s="5">
        <v>0</v>
      </c>
      <c r="C695" s="16">
        <f t="shared" si="212"/>
        <v>24851.379048453753</v>
      </c>
      <c r="D695" s="4">
        <f t="shared" si="201"/>
        <v>0</v>
      </c>
      <c r="E695" s="5">
        <f t="shared" si="213"/>
        <v>0.21494583952883456</v>
      </c>
      <c r="F695" s="6">
        <f t="shared" si="217"/>
        <v>1.8352292144734958E-5</v>
      </c>
      <c r="G695" s="15">
        <f t="shared" si="218"/>
        <v>572.70656199356279</v>
      </c>
      <c r="H695" s="11">
        <f t="shared" si="202"/>
        <v>9.6682569854194003E-2</v>
      </c>
      <c r="I695" s="12">
        <f t="shared" si="214"/>
        <v>3.7011875455498061E-5</v>
      </c>
      <c r="J695" s="7">
        <f t="shared" si="203"/>
        <v>1.531541988336182</v>
      </c>
      <c r="K695" s="8">
        <f>ESI_mass_rate/ESI_Area/'Hydraulic Gradient'!J695</f>
        <v>2.145953431036371</v>
      </c>
      <c r="L695" s="16">
        <f t="shared" si="215"/>
        <v>24851.400116937646</v>
      </c>
      <c r="M695" s="4">
        <f t="shared" si="204"/>
        <v>0</v>
      </c>
      <c r="N695" s="5">
        <f t="shared" si="205"/>
        <v>0.21489065673942767</v>
      </c>
      <c r="O695" s="6">
        <f t="shared" si="219"/>
        <v>1.5788851514259347E-5</v>
      </c>
      <c r="P695" s="15">
        <f t="shared" si="216"/>
        <v>564.57625327984454</v>
      </c>
      <c r="Q695" s="11">
        <f t="shared" si="206"/>
        <v>0</v>
      </c>
      <c r="R695" s="13">
        <f t="shared" si="220"/>
        <v>4.8608456320814529E-6</v>
      </c>
      <c r="S695" s="12">
        <f t="shared" si="207"/>
        <v>-6.401763549216824E-2</v>
      </c>
      <c r="T695" s="9">
        <f t="shared" si="208"/>
        <v>1.5319358361375837</v>
      </c>
      <c r="U695" s="9">
        <f>Aly_mass_rate/Aly_Area/'Hydraulic Gradient'!T695</f>
        <v>2.1454017244826193</v>
      </c>
      <c r="V695" s="5">
        <f t="shared" si="209"/>
        <v>-0.29788606533887635</v>
      </c>
      <c r="W695" s="10">
        <f t="shared" si="210"/>
        <v>2.1203810867765687</v>
      </c>
      <c r="X695" s="9"/>
    </row>
    <row r="696" spans="1:24" x14ac:dyDescent="0.3">
      <c r="A696" s="4">
        <f t="shared" si="211"/>
        <v>6930</v>
      </c>
      <c r="B696" s="5">
        <v>0</v>
      </c>
      <c r="C696" s="16">
        <f t="shared" si="212"/>
        <v>24851.164083703003</v>
      </c>
      <c r="D696" s="4">
        <f t="shared" si="201"/>
        <v>0</v>
      </c>
      <c r="E696" s="5">
        <f t="shared" si="213"/>
        <v>0.21494639882565714</v>
      </c>
      <c r="F696" s="6">
        <f t="shared" si="217"/>
        <v>1.8351926991222824E-5</v>
      </c>
      <c r="G696" s="15">
        <f t="shared" si="218"/>
        <v>572.78204575062909</v>
      </c>
      <c r="H696" s="11">
        <f t="shared" si="202"/>
        <v>9.6683072997912345E-2</v>
      </c>
      <c r="I696" s="12">
        <f t="shared" si="214"/>
        <v>3.7011139034335682E-5</v>
      </c>
      <c r="J696" s="7">
        <f t="shared" si="203"/>
        <v>1.5315380033087451</v>
      </c>
      <c r="K696" s="8">
        <f>ESI_mass_rate/ESI_Area/'Hydraulic Gradient'!J696</f>
        <v>2.1459590147589314</v>
      </c>
      <c r="L696" s="16">
        <f t="shared" si="215"/>
        <v>24851.185210011099</v>
      </c>
      <c r="M696" s="4">
        <f t="shared" si="204"/>
        <v>0</v>
      </c>
      <c r="N696" s="5">
        <f t="shared" si="205"/>
        <v>0.21489113791681244</v>
      </c>
      <c r="O696" s="6">
        <f t="shared" si="219"/>
        <v>1.5788632939125206E-5</v>
      </c>
      <c r="P696" s="15">
        <f t="shared" si="216"/>
        <v>564.640264900533</v>
      </c>
      <c r="Q696" s="11">
        <f t="shared" si="206"/>
        <v>0</v>
      </c>
      <c r="R696" s="13">
        <f t="shared" si="220"/>
        <v>4.860689997290921E-6</v>
      </c>
      <c r="S696" s="12">
        <f t="shared" si="207"/>
        <v>-6.4016481378427401E-2</v>
      </c>
      <c r="T696" s="9">
        <f t="shared" si="208"/>
        <v>1.5319324059308663</v>
      </c>
      <c r="U696" s="9">
        <f>Aly_mass_rate/Aly_Area/'Hydraulic Gradient'!T696</f>
        <v>2.1454065283312609</v>
      </c>
      <c r="V696" s="5">
        <f t="shared" si="209"/>
        <v>-0.29788002837793581</v>
      </c>
      <c r="W696" s="10">
        <f t="shared" si="210"/>
        <v>2.1204243698098573</v>
      </c>
      <c r="X696" s="9"/>
    </row>
    <row r="697" spans="1:24" x14ac:dyDescent="0.3">
      <c r="A697" s="4">
        <f t="shared" si="211"/>
        <v>6940</v>
      </c>
      <c r="B697" s="5">
        <v>0</v>
      </c>
      <c r="C697" s="16">
        <f t="shared" si="212"/>
        <v>24850.949118393328</v>
      </c>
      <c r="D697" s="4">
        <f t="shared" si="201"/>
        <v>0</v>
      </c>
      <c r="E697" s="5">
        <f t="shared" si="213"/>
        <v>0.21494695811135223</v>
      </c>
      <c r="F697" s="6">
        <f t="shared" si="217"/>
        <v>1.8351561871280369E-5</v>
      </c>
      <c r="G697" s="15">
        <f t="shared" si="218"/>
        <v>572.8575276389854</v>
      </c>
      <c r="H697" s="11">
        <f t="shared" si="202"/>
        <v>9.6683576132929591E-2</v>
      </c>
      <c r="I697" s="12">
        <f t="shared" si="214"/>
        <v>3.7010402680874776E-5</v>
      </c>
      <c r="J697" s="7">
        <f t="shared" si="203"/>
        <v>1.5315340183813255</v>
      </c>
      <c r="K697" s="8">
        <f>ESI_mass_rate/ESI_Area/'Hydraulic Gradient'!J697</f>
        <v>2.1459645983704063</v>
      </c>
      <c r="L697" s="16">
        <f t="shared" si="215"/>
        <v>24850.970302603597</v>
      </c>
      <c r="M697" s="4">
        <f t="shared" si="204"/>
        <v>0</v>
      </c>
      <c r="N697" s="5">
        <f t="shared" si="205"/>
        <v>0.21489161908753646</v>
      </c>
      <c r="O697" s="6">
        <f t="shared" si="219"/>
        <v>1.5788414380046127E-5</v>
      </c>
      <c r="P697" s="15">
        <f t="shared" si="216"/>
        <v>564.704275367327</v>
      </c>
      <c r="Q697" s="11">
        <f t="shared" si="206"/>
        <v>0</v>
      </c>
      <c r="R697" s="13">
        <f t="shared" si="220"/>
        <v>4.8605343746905028E-6</v>
      </c>
      <c r="S697" s="12">
        <f t="shared" si="207"/>
        <v>-6.4015327328311125E-2</v>
      </c>
      <c r="T697" s="9">
        <f t="shared" si="208"/>
        <v>1.5319289757869921</v>
      </c>
      <c r="U697" s="9">
        <f>Aly_mass_rate/Aly_Area/'Hydraulic Gradient'!T697</f>
        <v>2.1454113321134054</v>
      </c>
      <c r="V697" s="5">
        <f t="shared" si="209"/>
        <v>-0.29787399174511459</v>
      </c>
      <c r="W697" s="10">
        <f t="shared" si="210"/>
        <v>2.1204676522562744</v>
      </c>
      <c r="X697" s="9"/>
    </row>
    <row r="698" spans="1:24" x14ac:dyDescent="0.3">
      <c r="A698" s="4">
        <f t="shared" si="211"/>
        <v>6950</v>
      </c>
      <c r="B698" s="5">
        <v>0</v>
      </c>
      <c r="C698" s="16">
        <f t="shared" si="212"/>
        <v>24850.734152524743</v>
      </c>
      <c r="D698" s="4">
        <f t="shared" si="201"/>
        <v>0</v>
      </c>
      <c r="E698" s="5">
        <f t="shared" si="213"/>
        <v>0.21494751738592069</v>
      </c>
      <c r="F698" s="6">
        <f t="shared" si="217"/>
        <v>1.835119677615029E-5</v>
      </c>
      <c r="G698" s="15">
        <f t="shared" si="218"/>
        <v>572.9330076587745</v>
      </c>
      <c r="H698" s="11">
        <f t="shared" si="202"/>
        <v>9.6684079259246283E-2</v>
      </c>
      <c r="I698" s="12">
        <f t="shared" si="214"/>
        <v>3.7009666377454076E-5</v>
      </c>
      <c r="J698" s="7">
        <f t="shared" si="203"/>
        <v>1.5315300335539157</v>
      </c>
      <c r="K698" s="8">
        <f>ESI_mass_rate/ESI_Area/'Hydraulic Gradient'!J698</f>
        <v>2.1459701818708043</v>
      </c>
      <c r="L698" s="16">
        <f t="shared" si="215"/>
        <v>24850.75539471515</v>
      </c>
      <c r="M698" s="4">
        <f t="shared" si="204"/>
        <v>0</v>
      </c>
      <c r="N698" s="5">
        <f t="shared" si="205"/>
        <v>0.2148921002515998</v>
      </c>
      <c r="O698" s="6">
        <f t="shared" si="219"/>
        <v>1.578819582972436E-5</v>
      </c>
      <c r="P698" s="15">
        <f t="shared" si="216"/>
        <v>564.76828468028782</v>
      </c>
      <c r="Q698" s="11">
        <f t="shared" si="206"/>
        <v>0</v>
      </c>
      <c r="R698" s="13">
        <f t="shared" si="220"/>
        <v>4.8603787620326937E-6</v>
      </c>
      <c r="S698" s="12">
        <f t="shared" si="207"/>
        <v>-6.4014173339646194E-2</v>
      </c>
      <c r="T698" s="9">
        <f t="shared" si="208"/>
        <v>1.5319255457059575</v>
      </c>
      <c r="U698" s="9">
        <f>Aly_mass_rate/Aly_Area/'Hydraulic Gradient'!T698</f>
        <v>2.1454161358290573</v>
      </c>
      <c r="V698" s="5">
        <f t="shared" si="209"/>
        <v>-0.29786795544038264</v>
      </c>
      <c r="W698" s="10">
        <f t="shared" si="210"/>
        <v>2.1205109341158526</v>
      </c>
      <c r="X698" s="9"/>
    </row>
    <row r="699" spans="1:24" x14ac:dyDescent="0.3">
      <c r="A699" s="4">
        <f t="shared" si="211"/>
        <v>6960</v>
      </c>
      <c r="B699" s="5">
        <v>0</v>
      </c>
      <c r="C699" s="16">
        <f t="shared" si="212"/>
        <v>24850.519186097263</v>
      </c>
      <c r="D699" s="4">
        <f t="shared" si="201"/>
        <v>0</v>
      </c>
      <c r="E699" s="5">
        <f t="shared" si="213"/>
        <v>0.21494807664936322</v>
      </c>
      <c r="F699" s="6">
        <f t="shared" si="217"/>
        <v>1.8350831708751693E-5</v>
      </c>
      <c r="G699" s="15">
        <f t="shared" si="218"/>
        <v>573.00848581013611</v>
      </c>
      <c r="H699" s="11">
        <f t="shared" si="202"/>
        <v>9.6684582376863157E-2</v>
      </c>
      <c r="I699" s="12">
        <f t="shared" si="214"/>
        <v>3.7008930129960671E-5</v>
      </c>
      <c r="J699" s="7">
        <f t="shared" si="203"/>
        <v>1.5315260488265081</v>
      </c>
      <c r="K699" s="8">
        <f>ESI_mass_rate/ESI_Area/'Hydraulic Gradient'!J699</f>
        <v>2.1459757652601343</v>
      </c>
      <c r="L699" s="16">
        <f t="shared" si="215"/>
        <v>24850.540486345766</v>
      </c>
      <c r="M699" s="4">
        <f t="shared" si="204"/>
        <v>0</v>
      </c>
      <c r="N699" s="5">
        <f t="shared" si="205"/>
        <v>0.21489258140900303</v>
      </c>
      <c r="O699" s="6">
        <f t="shared" si="219"/>
        <v>1.5787977293998105E-5</v>
      </c>
      <c r="P699" s="15">
        <f t="shared" si="216"/>
        <v>564.83229283947821</v>
      </c>
      <c r="Q699" s="11">
        <f t="shared" si="206"/>
        <v>0</v>
      </c>
      <c r="R699" s="13">
        <f t="shared" si="220"/>
        <v>4.8602231611139574E-6</v>
      </c>
      <c r="S699" s="12">
        <f t="shared" si="207"/>
        <v>-6.401301941351055E-2</v>
      </c>
      <c r="T699" s="9">
        <f t="shared" si="208"/>
        <v>1.5319221156877594</v>
      </c>
      <c r="U699" s="9">
        <f>Aly_mass_rate/Aly_Area/'Hydraulic Gradient'!T699</f>
        <v>2.1454209394782202</v>
      </c>
      <c r="V699" s="5">
        <f t="shared" si="209"/>
        <v>-0.29786191946371032</v>
      </c>
      <c r="W699" s="10">
        <f t="shared" si="210"/>
        <v>2.120554215388625</v>
      </c>
      <c r="X699" s="9"/>
    </row>
    <row r="700" spans="1:24" x14ac:dyDescent="0.3">
      <c r="A700" s="4">
        <f t="shared" si="211"/>
        <v>6970</v>
      </c>
      <c r="B700" s="5">
        <v>0</v>
      </c>
      <c r="C700" s="16">
        <f t="shared" si="212"/>
        <v>24850.304219110894</v>
      </c>
      <c r="D700" s="4">
        <f t="shared" si="201"/>
        <v>0</v>
      </c>
      <c r="E700" s="5">
        <f t="shared" si="213"/>
        <v>0.21494863590168084</v>
      </c>
      <c r="F700" s="6">
        <f t="shared" si="217"/>
        <v>1.8350466670544122E-5</v>
      </c>
      <c r="G700" s="15">
        <f t="shared" si="218"/>
        <v>573.08396209320802</v>
      </c>
      <c r="H700" s="11">
        <f t="shared" si="202"/>
        <v>9.6685085485780947E-2</v>
      </c>
      <c r="I700" s="12">
        <f t="shared" si="214"/>
        <v>3.7008193941338096E-5</v>
      </c>
      <c r="J700" s="7">
        <f t="shared" si="203"/>
        <v>1.5315220641990954</v>
      </c>
      <c r="K700" s="8">
        <f>ESI_mass_rate/ESI_Area/'Hydraulic Gradient'!J700</f>
        <v>2.1459813485384043</v>
      </c>
      <c r="L700" s="16">
        <f t="shared" si="215"/>
        <v>24850.325577495449</v>
      </c>
      <c r="M700" s="4">
        <f t="shared" si="204"/>
        <v>0</v>
      </c>
      <c r="N700" s="5">
        <f t="shared" si="205"/>
        <v>0.21489306255974652</v>
      </c>
      <c r="O700" s="6">
        <f t="shared" si="219"/>
        <v>1.5787758769948267E-5</v>
      </c>
      <c r="P700" s="15">
        <f t="shared" si="216"/>
        <v>564.89629984496173</v>
      </c>
      <c r="Q700" s="11">
        <f t="shared" si="206"/>
        <v>0</v>
      </c>
      <c r="R700" s="13">
        <f t="shared" si="220"/>
        <v>4.8600675710348093E-6</v>
      </c>
      <c r="S700" s="12">
        <f t="shared" si="207"/>
        <v>-6.4011865550982011E-2</v>
      </c>
      <c r="T700" s="9">
        <f t="shared" si="208"/>
        <v>1.5319186857323943</v>
      </c>
      <c r="U700" s="9">
        <f>Aly_mass_rate/Aly_Area/'Hydraulic Gradient'!T700</f>
        <v>2.1454257430608976</v>
      </c>
      <c r="V700" s="5">
        <f t="shared" si="209"/>
        <v>-0.297855883815068</v>
      </c>
      <c r="W700" s="10">
        <f t="shared" si="210"/>
        <v>2.1205974960746241</v>
      </c>
      <c r="X700" s="9"/>
    </row>
    <row r="701" spans="1:24" x14ac:dyDescent="0.3">
      <c r="A701" s="4">
        <f t="shared" si="211"/>
        <v>6980</v>
      </c>
      <c r="B701" s="5">
        <v>0</v>
      </c>
      <c r="C701" s="16">
        <f t="shared" si="212"/>
        <v>24850.089251565649</v>
      </c>
      <c r="D701" s="4">
        <f t="shared" si="201"/>
        <v>0</v>
      </c>
      <c r="E701" s="5">
        <f t="shared" si="213"/>
        <v>0.21494919514287422</v>
      </c>
      <c r="F701" s="6">
        <f t="shared" si="217"/>
        <v>1.8350101658608478E-5</v>
      </c>
      <c r="G701" s="15">
        <f t="shared" si="218"/>
        <v>573.15943650813142</v>
      </c>
      <c r="H701" s="11">
        <f t="shared" si="202"/>
        <v>9.6685588586000223E-2</v>
      </c>
      <c r="I701" s="12">
        <f t="shared" si="214"/>
        <v>3.7007457805699281E-5</v>
      </c>
      <c r="J701" s="7">
        <f t="shared" si="203"/>
        <v>1.5315180796716699</v>
      </c>
      <c r="K701" s="8">
        <f>ESI_mass_rate/ESI_Area/'Hydraulic Gradient'!J701</f>
        <v>2.1459869317056235</v>
      </c>
      <c r="L701" s="16">
        <f t="shared" si="215"/>
        <v>24850.110668164205</v>
      </c>
      <c r="M701" s="4">
        <f t="shared" si="204"/>
        <v>0</v>
      </c>
      <c r="N701" s="5">
        <f t="shared" si="205"/>
        <v>0.21489354370383057</v>
      </c>
      <c r="O701" s="6">
        <f t="shared" si="219"/>
        <v>1.5787540257574839E-5</v>
      </c>
      <c r="P701" s="15">
        <f t="shared" si="216"/>
        <v>564.96030569680067</v>
      </c>
      <c r="Q701" s="11">
        <f t="shared" si="206"/>
        <v>0</v>
      </c>
      <c r="R701" s="13">
        <f t="shared" si="220"/>
        <v>4.8599119917944185E-6</v>
      </c>
      <c r="S701" s="12">
        <f t="shared" si="207"/>
        <v>-6.4010711750971144E-2</v>
      </c>
      <c r="T701" s="9">
        <f t="shared" si="208"/>
        <v>1.5319152558398585</v>
      </c>
      <c r="U701" s="9">
        <f>Aly_mass_rate/Aly_Area/'Hydraulic Gradient'!T701</f>
        <v>2.1454305465770935</v>
      </c>
      <c r="V701" s="5">
        <f t="shared" si="209"/>
        <v>-0.29784984849442592</v>
      </c>
      <c r="W701" s="10">
        <f t="shared" si="210"/>
        <v>2.1206407761738841</v>
      </c>
      <c r="X701" s="9"/>
    </row>
    <row r="702" spans="1:24" x14ac:dyDescent="0.3">
      <c r="A702" s="4">
        <f t="shared" si="211"/>
        <v>6990</v>
      </c>
      <c r="B702" s="5">
        <v>0</v>
      </c>
      <c r="C702" s="16">
        <f t="shared" si="212"/>
        <v>24849.87428346154</v>
      </c>
      <c r="D702" s="4">
        <f t="shared" si="201"/>
        <v>0</v>
      </c>
      <c r="E702" s="5">
        <f t="shared" si="213"/>
        <v>0.21494975437294436</v>
      </c>
      <c r="F702" s="6">
        <f t="shared" si="217"/>
        <v>1.8349736677323415E-5</v>
      </c>
      <c r="G702" s="15">
        <f t="shared" si="218"/>
        <v>573.23490905504252</v>
      </c>
      <c r="H702" s="11">
        <f t="shared" si="202"/>
        <v>9.6686091677521804E-2</v>
      </c>
      <c r="I702" s="12">
        <f t="shared" si="214"/>
        <v>3.7006721731874837E-5</v>
      </c>
      <c r="J702" s="7">
        <f t="shared" si="203"/>
        <v>1.5315140952442243</v>
      </c>
      <c r="K702" s="8">
        <f>ESI_mass_rate/ESI_Area/'Hydraulic Gradient'!J702</f>
        <v>2.1459925147618</v>
      </c>
      <c r="L702" s="16">
        <f t="shared" si="215"/>
        <v>24849.895758352042</v>
      </c>
      <c r="M702" s="4">
        <f t="shared" si="204"/>
        <v>0</v>
      </c>
      <c r="N702" s="5">
        <f t="shared" si="205"/>
        <v>0.21489402484125558</v>
      </c>
      <c r="O702" s="6">
        <f t="shared" si="219"/>
        <v>1.5787321758337374E-5</v>
      </c>
      <c r="P702" s="15">
        <f t="shared" si="216"/>
        <v>565.02431039505768</v>
      </c>
      <c r="Q702" s="11">
        <f t="shared" si="206"/>
        <v>0</v>
      </c>
      <c r="R702" s="13">
        <f t="shared" si="220"/>
        <v>4.8597564238412448E-6</v>
      </c>
      <c r="S702" s="12">
        <f t="shared" si="207"/>
        <v>-6.4009558013472176E-2</v>
      </c>
      <c r="T702" s="9">
        <f t="shared" si="208"/>
        <v>1.531911826010149</v>
      </c>
      <c r="U702" s="9">
        <f>Aly_mass_rate/Aly_Area/'Hydraulic Gradient'!T702</f>
        <v>2.1454353500268115</v>
      </c>
      <c r="V702" s="5">
        <f t="shared" si="209"/>
        <v>-0.29784381350175437</v>
      </c>
      <c r="W702" s="10">
        <f t="shared" si="210"/>
        <v>2.1206840556864384</v>
      </c>
      <c r="X702" s="9"/>
    </row>
    <row r="703" spans="1:24" x14ac:dyDescent="0.3">
      <c r="A703" s="4">
        <f t="shared" si="211"/>
        <v>7000</v>
      </c>
      <c r="B703" s="5">
        <v>0</v>
      </c>
      <c r="C703" s="16">
        <f t="shared" si="212"/>
        <v>24849.659314798577</v>
      </c>
      <c r="D703" s="4">
        <f t="shared" si="201"/>
        <v>0</v>
      </c>
      <c r="E703" s="5">
        <f t="shared" si="213"/>
        <v>0.21495031359189209</v>
      </c>
      <c r="F703" s="6">
        <f t="shared" si="217"/>
        <v>1.8349371722310285E-5</v>
      </c>
      <c r="G703" s="15">
        <f t="shared" si="218"/>
        <v>573.3103797340824</v>
      </c>
      <c r="H703" s="11">
        <f t="shared" si="202"/>
        <v>9.6686594760346342E-2</v>
      </c>
      <c r="I703" s="12">
        <f t="shared" si="214"/>
        <v>3.7005985711034147E-5</v>
      </c>
      <c r="J703" s="7">
        <f t="shared" si="203"/>
        <v>1.531510110916751</v>
      </c>
      <c r="K703" s="8">
        <f>ESI_mass_rate/ESI_Area/'Hydraulic Gradient'!J703</f>
        <v>2.1459980977069422</v>
      </c>
      <c r="L703" s="16">
        <f t="shared" si="215"/>
        <v>24849.680848058968</v>
      </c>
      <c r="M703" s="4">
        <f t="shared" si="204"/>
        <v>0</v>
      </c>
      <c r="N703" s="5">
        <f t="shared" si="205"/>
        <v>0.21489450597202198</v>
      </c>
      <c r="O703" s="6">
        <f t="shared" si="219"/>
        <v>1.5787103270776319E-5</v>
      </c>
      <c r="P703" s="15">
        <f t="shared" si="216"/>
        <v>565.08831393979528</v>
      </c>
      <c r="Q703" s="11">
        <f t="shared" si="206"/>
        <v>0</v>
      </c>
      <c r="R703" s="13">
        <f t="shared" si="220"/>
        <v>4.8596008667251504E-6</v>
      </c>
      <c r="S703" s="12">
        <f t="shared" si="207"/>
        <v>-6.4008404338479305E-2</v>
      </c>
      <c r="T703" s="9">
        <f t="shared" si="208"/>
        <v>1.531908396243262</v>
      </c>
      <c r="U703" s="9">
        <f>Aly_mass_rate/Aly_Area/'Hydraulic Gradient'!T703</f>
        <v>2.1454401534100551</v>
      </c>
      <c r="V703" s="5">
        <f t="shared" si="209"/>
        <v>-0.2978377788370235</v>
      </c>
      <c r="W703" s="10">
        <f t="shared" si="210"/>
        <v>2.1207273346123188</v>
      </c>
      <c r="X703" s="9"/>
    </row>
    <row r="704" spans="1:24" x14ac:dyDescent="0.3">
      <c r="A704" s="4">
        <f t="shared" si="211"/>
        <v>7010</v>
      </c>
      <c r="B704" s="5">
        <v>0</v>
      </c>
      <c r="C704" s="16">
        <f t="shared" si="212"/>
        <v>24849.444345576769</v>
      </c>
      <c r="D704" s="4">
        <f t="shared" si="201"/>
        <v>0</v>
      </c>
      <c r="E704" s="5">
        <f t="shared" si="213"/>
        <v>0.21495087279971825</v>
      </c>
      <c r="F704" s="6">
        <f t="shared" si="217"/>
        <v>1.8349006795028627E-5</v>
      </c>
      <c r="G704" s="15">
        <f t="shared" si="218"/>
        <v>573.38584854539056</v>
      </c>
      <c r="H704" s="11">
        <f t="shared" si="202"/>
        <v>9.6687097834474475E-2</v>
      </c>
      <c r="I704" s="12">
        <f t="shared" si="214"/>
        <v>3.7005249746120739E-5</v>
      </c>
      <c r="J704" s="7">
        <f t="shared" si="203"/>
        <v>1.5315061266892429</v>
      </c>
      <c r="K704" s="8">
        <f>ESI_mass_rate/ESI_Area/'Hydraulic Gradient'!J704</f>
        <v>2.1460036805410585</v>
      </c>
      <c r="L704" s="16">
        <f t="shared" si="215"/>
        <v>24849.465937284986</v>
      </c>
      <c r="M704" s="4">
        <f t="shared" si="204"/>
        <v>0</v>
      </c>
      <c r="N704" s="5">
        <f t="shared" si="205"/>
        <v>0.21489498709613</v>
      </c>
      <c r="O704" s="6">
        <f t="shared" si="219"/>
        <v>1.5786884794891682E-5</v>
      </c>
      <c r="P704" s="15">
        <f t="shared" si="216"/>
        <v>565.15231633107703</v>
      </c>
      <c r="Q704" s="11">
        <f t="shared" si="206"/>
        <v>0</v>
      </c>
      <c r="R704" s="13">
        <f t="shared" si="220"/>
        <v>4.8594453204453078E-6</v>
      </c>
      <c r="S704" s="12">
        <f t="shared" si="207"/>
        <v>-6.4007250727070308E-2</v>
      </c>
      <c r="T704" s="9">
        <f t="shared" si="208"/>
        <v>1.5319049665391944</v>
      </c>
      <c r="U704" s="9">
        <f>Aly_mass_rate/Aly_Area/'Hydraulic Gradient'!T704</f>
        <v>2.1454449567268283</v>
      </c>
      <c r="V704" s="5">
        <f t="shared" si="209"/>
        <v>-0.29783174450020394</v>
      </c>
      <c r="W704" s="10">
        <f t="shared" si="210"/>
        <v>2.1207706129515591</v>
      </c>
      <c r="X704" s="9"/>
    </row>
    <row r="705" spans="1:24" x14ac:dyDescent="0.3">
      <c r="A705" s="4">
        <f t="shared" si="211"/>
        <v>7020</v>
      </c>
      <c r="B705" s="5">
        <v>0</v>
      </c>
      <c r="C705" s="16">
        <f t="shared" si="212"/>
        <v>24849.229375796131</v>
      </c>
      <c r="D705" s="4">
        <f t="shared" si="201"/>
        <v>0</v>
      </c>
      <c r="E705" s="5">
        <f t="shared" si="213"/>
        <v>0.21495143199642366</v>
      </c>
      <c r="F705" s="6">
        <f t="shared" si="217"/>
        <v>1.8348641895478449E-5</v>
      </c>
      <c r="G705" s="15">
        <f t="shared" si="218"/>
        <v>573.46131548910637</v>
      </c>
      <c r="H705" s="11">
        <f t="shared" si="202"/>
        <v>9.6687600899906939E-2</v>
      </c>
      <c r="I705" s="12">
        <f t="shared" si="214"/>
        <v>3.7004513837134639E-5</v>
      </c>
      <c r="J705" s="7">
        <f t="shared" si="203"/>
        <v>1.5315021425616921</v>
      </c>
      <c r="K705" s="8">
        <f>ESI_mass_rate/ESI_Area/'Hydraulic Gradient'!J705</f>
        <v>2.1460092632641574</v>
      </c>
      <c r="L705" s="16">
        <f t="shared" si="215"/>
        <v>24849.251026030106</v>
      </c>
      <c r="M705" s="4">
        <f t="shared" si="204"/>
        <v>0</v>
      </c>
      <c r="N705" s="5">
        <f t="shared" si="205"/>
        <v>0.21489546821358008</v>
      </c>
      <c r="O705" s="6">
        <f t="shared" si="219"/>
        <v>1.5786666332143001E-5</v>
      </c>
      <c r="P705" s="15">
        <f t="shared" si="216"/>
        <v>565.21631756896431</v>
      </c>
      <c r="Q705" s="11">
        <f t="shared" si="206"/>
        <v>0</v>
      </c>
      <c r="R705" s="13">
        <f t="shared" si="220"/>
        <v>4.8592897854501505E-6</v>
      </c>
      <c r="S705" s="12">
        <f t="shared" si="207"/>
        <v>-6.4006097177072341E-2</v>
      </c>
      <c r="T705" s="9">
        <f t="shared" si="208"/>
        <v>1.5319015368979425</v>
      </c>
      <c r="U705" s="9">
        <f>Aly_mass_rate/Aly_Area/'Hydraulic Gradient'!T705</f>
        <v>2.1454497599771356</v>
      </c>
      <c r="V705" s="5">
        <f t="shared" si="209"/>
        <v>-0.29782571049126577</v>
      </c>
      <c r="W705" s="10">
        <f t="shared" si="210"/>
        <v>2.1208138907041936</v>
      </c>
      <c r="X705" s="9"/>
    </row>
    <row r="706" spans="1:24" x14ac:dyDescent="0.3">
      <c r="A706" s="4">
        <f t="shared" si="211"/>
        <v>7030</v>
      </c>
      <c r="B706" s="5">
        <v>0</v>
      </c>
      <c r="C706" s="16">
        <f t="shared" si="212"/>
        <v>24849.01440545667</v>
      </c>
      <c r="D706" s="4">
        <f t="shared" si="201"/>
        <v>0</v>
      </c>
      <c r="E706" s="5">
        <f t="shared" si="213"/>
        <v>0.21495199118200911</v>
      </c>
      <c r="F706" s="6">
        <f t="shared" si="217"/>
        <v>1.8348277023659753E-5</v>
      </c>
      <c r="G706" s="15">
        <f t="shared" si="218"/>
        <v>573.53678056536933</v>
      </c>
      <c r="H706" s="11">
        <f t="shared" si="202"/>
        <v>9.6688103956644386E-2</v>
      </c>
      <c r="I706" s="12">
        <f t="shared" si="214"/>
        <v>3.7003777984075828E-5</v>
      </c>
      <c r="J706" s="7">
        <f t="shared" si="203"/>
        <v>1.5314981585340917</v>
      </c>
      <c r="K706" s="8">
        <f>ESI_mass_rate/ESI_Area/'Hydraulic Gradient'!J706</f>
        <v>2.1460148458762474</v>
      </c>
      <c r="L706" s="16">
        <f t="shared" si="215"/>
        <v>24849.036114294333</v>
      </c>
      <c r="M706" s="4">
        <f t="shared" si="204"/>
        <v>0</v>
      </c>
      <c r="N706" s="5">
        <f t="shared" si="205"/>
        <v>0.21489594932437278</v>
      </c>
      <c r="O706" s="6">
        <f t="shared" si="219"/>
        <v>1.5786447883989835E-5</v>
      </c>
      <c r="P706" s="15">
        <f t="shared" si="216"/>
        <v>565.28031765352068</v>
      </c>
      <c r="Q706" s="11">
        <f t="shared" si="206"/>
        <v>0</v>
      </c>
      <c r="R706" s="13">
        <f t="shared" si="220"/>
        <v>4.8591342621880817E-6</v>
      </c>
      <c r="S706" s="12">
        <f t="shared" si="207"/>
        <v>-6.4004943690646604E-2</v>
      </c>
      <c r="T706" s="9">
        <f t="shared" si="208"/>
        <v>1.5318981073195033</v>
      </c>
      <c r="U706" s="9">
        <f>Aly_mass_rate/Aly_Area/'Hydraulic Gradient'!T706</f>
        <v>2.1454545631609792</v>
      </c>
      <c r="V706" s="5">
        <f t="shared" si="209"/>
        <v>-0.29781967681017923</v>
      </c>
      <c r="W706" s="10">
        <f t="shared" si="210"/>
        <v>2.1208571678702532</v>
      </c>
      <c r="X706" s="9"/>
    </row>
    <row r="707" spans="1:24" x14ac:dyDescent="0.3">
      <c r="A707" s="4">
        <f t="shared" si="211"/>
        <v>7040</v>
      </c>
      <c r="B707" s="5">
        <v>0</v>
      </c>
      <c r="C707" s="16">
        <f t="shared" si="212"/>
        <v>24848.799434558401</v>
      </c>
      <c r="D707" s="4">
        <f t="shared" si="201"/>
        <v>0</v>
      </c>
      <c r="E707" s="5">
        <f t="shared" si="213"/>
        <v>0.21495255035647548</v>
      </c>
      <c r="F707" s="6">
        <f t="shared" si="217"/>
        <v>1.834791217957253E-5</v>
      </c>
      <c r="G707" s="15">
        <f t="shared" si="218"/>
        <v>573.6122437743187</v>
      </c>
      <c r="H707" s="11">
        <f t="shared" si="202"/>
        <v>9.6688607004687468E-2</v>
      </c>
      <c r="I707" s="12">
        <f t="shared" si="214"/>
        <v>3.7003042186944311E-5</v>
      </c>
      <c r="J707" s="7">
        <f t="shared" si="203"/>
        <v>1.5314941746064337</v>
      </c>
      <c r="K707" s="8">
        <f>ESI_mass_rate/ESI_Area/'Hydraulic Gradient'!J707</f>
        <v>2.1460204283773376</v>
      </c>
      <c r="L707" s="16">
        <f t="shared" si="215"/>
        <v>24848.821202077674</v>
      </c>
      <c r="M707" s="4">
        <f t="shared" si="204"/>
        <v>0</v>
      </c>
      <c r="N707" s="5">
        <f t="shared" si="205"/>
        <v>0.21489643042850817</v>
      </c>
      <c r="O707" s="6">
        <f t="shared" si="219"/>
        <v>1.5786229443134435E-5</v>
      </c>
      <c r="P707" s="15">
        <f t="shared" si="216"/>
        <v>565.34431658480867</v>
      </c>
      <c r="Q707" s="11">
        <f t="shared" si="206"/>
        <v>0</v>
      </c>
      <c r="R707" s="13">
        <f t="shared" si="220"/>
        <v>4.8589787484119824E-6</v>
      </c>
      <c r="S707" s="12">
        <f t="shared" si="207"/>
        <v>-6.4003790266703858E-2</v>
      </c>
      <c r="T707" s="9">
        <f t="shared" si="208"/>
        <v>1.5318946778038727</v>
      </c>
      <c r="U707" s="9">
        <f>Aly_mass_rate/Aly_Area/'Hydraulic Gradient'!T707</f>
        <v>2.1454593662783643</v>
      </c>
      <c r="V707" s="5">
        <f t="shared" si="209"/>
        <v>-0.29781364345691486</v>
      </c>
      <c r="W707" s="10">
        <f t="shared" si="210"/>
        <v>2.1209004444497728</v>
      </c>
      <c r="X707" s="9"/>
    </row>
    <row r="708" spans="1:24" x14ac:dyDescent="0.3">
      <c r="A708" s="4">
        <f t="shared" si="211"/>
        <v>7050</v>
      </c>
      <c r="B708" s="5">
        <v>0</v>
      </c>
      <c r="C708" s="16">
        <f t="shared" si="212"/>
        <v>24848.584463101335</v>
      </c>
      <c r="D708" s="4">
        <f t="shared" ref="D708:D771" si="221">J707*(B708-B707)*g</f>
        <v>0</v>
      </c>
      <c r="E708" s="5">
        <f t="shared" si="213"/>
        <v>0.21495310951982388</v>
      </c>
      <c r="F708" s="6">
        <f t="shared" si="217"/>
        <v>1.8347547366135889E-5</v>
      </c>
      <c r="G708" s="15">
        <f t="shared" si="218"/>
        <v>573.68770511609057</v>
      </c>
      <c r="H708" s="11">
        <f t="shared" ref="H708:H771" si="222">ESI_f*K707^2*(A708-A707)/2/ESI_DH/ESI_Cp</f>
        <v>9.6689110044037005E-2</v>
      </c>
      <c r="I708" s="12">
        <f t="shared" si="214"/>
        <v>3.7002306451627166E-5</v>
      </c>
      <c r="J708" s="7">
        <f t="shared" ref="J708:J771" si="223">J707*(1+(C708-C707)/beta-alpha*(G708-G707))</f>
        <v>1.5314901907787108</v>
      </c>
      <c r="K708" s="8">
        <f>ESI_mass_rate/ESI_Area/'Hydraulic Gradient'!J708</f>
        <v>2.1460260107674354</v>
      </c>
      <c r="L708" s="16">
        <f t="shared" si="215"/>
        <v>24848.606289380135</v>
      </c>
      <c r="M708" s="4">
        <f t="shared" ref="M708:M771" si="224">T707*Aly_g*(B708-B707)</f>
        <v>0</v>
      </c>
      <c r="N708" s="5">
        <f t="shared" ref="N708:N771" si="225">T707*Aly_f*U707^2*(A708-A707)/2/Aly_DH</f>
        <v>0.21489691152598683</v>
      </c>
      <c r="O708" s="6">
        <f t="shared" si="219"/>
        <v>1.5786011019793643E-5</v>
      </c>
      <c r="P708" s="15">
        <f t="shared" si="216"/>
        <v>565.40831436289068</v>
      </c>
      <c r="Q708" s="11">
        <f t="shared" ref="Q708:Q771" si="226">Aly_g*(B708-B707)/W708</f>
        <v>0</v>
      </c>
      <c r="R708" s="13">
        <f t="shared" si="220"/>
        <v>4.8588232472657753E-6</v>
      </c>
      <c r="S708" s="12">
        <f t="shared" ref="S708:S771" si="227">-V708*(L708-L707)</f>
        <v>-6.4002636905238289E-2</v>
      </c>
      <c r="T708" s="9">
        <f t="shared" ref="T708:T771" si="228">T707*(1+(L708-L707)/beta-alpha*(P708-P707))</f>
        <v>1.5318912483510478</v>
      </c>
      <c r="U708" s="9">
        <f>Aly_mass_rate/Aly_Area/'Hydraulic Gradient'!T708</f>
        <v>2.1454641693292937</v>
      </c>
      <c r="V708" s="5">
        <f t="shared" ref="V708:V771" si="229">(Aly_alpha*(460+P707)-1)/T707/W707</f>
        <v>-0.29780761043144277</v>
      </c>
      <c r="W708" s="10">
        <f t="shared" ref="W708:W771" si="230">Aly_Cp+((P707+460)/T707)*(Aly_alpha^2)*(Aly_beta)</f>
        <v>2.120943720442785</v>
      </c>
      <c r="X708" s="9"/>
    </row>
    <row r="709" spans="1:24" x14ac:dyDescent="0.3">
      <c r="A709" s="4">
        <f t="shared" ref="A709:A772" si="231">A708+10</f>
        <v>7060</v>
      </c>
      <c r="B709" s="5">
        <v>0</v>
      </c>
      <c r="C709" s="16">
        <f t="shared" ref="C709:C772" si="232">C708-D709-E709-F709</f>
        <v>24848.369491085479</v>
      </c>
      <c r="D709" s="4">
        <f t="shared" si="221"/>
        <v>0</v>
      </c>
      <c r="E709" s="5">
        <f t="shared" ref="E709:E772" si="233">J708*ESI_f*(K708^2)*(A709-A708)/(2*ESI_DH)</f>
        <v>0.2149536686720547</v>
      </c>
      <c r="F709" s="6">
        <f t="shared" si="217"/>
        <v>1.8347182576052078E-5</v>
      </c>
      <c r="G709" s="15">
        <f t="shared" si="218"/>
        <v>573.76316459082921</v>
      </c>
      <c r="H709" s="11">
        <f t="shared" si="222"/>
        <v>9.6689613074693551E-2</v>
      </c>
      <c r="I709" s="12">
        <f t="shared" ref="I709:I772" si="234">alpha*beta*(K708-K707)/K707/ESI_Cp/J707</f>
        <v>3.7001570763406692E-5</v>
      </c>
      <c r="J709" s="7">
        <f t="shared" si="223"/>
        <v>1.5314862070509156</v>
      </c>
      <c r="K709" s="8">
        <f>ESI_mass_rate/ESI_Area/'Hydraulic Gradient'!J709</f>
        <v>2.1460315930465503</v>
      </c>
      <c r="L709" s="16">
        <f t="shared" ref="L709:L772" si="235">L708-M709-N709-O709</f>
        <v>24848.391376201726</v>
      </c>
      <c r="M709" s="4">
        <f t="shared" si="224"/>
        <v>0</v>
      </c>
      <c r="N709" s="5">
        <f t="shared" si="225"/>
        <v>0.21489739261680912</v>
      </c>
      <c r="O709" s="6">
        <f t="shared" si="219"/>
        <v>1.5785792605210166E-5</v>
      </c>
      <c r="P709" s="15">
        <f t="shared" ref="P709:P772" si="236">P708-Q709-R709-S709</f>
        <v>565.47231098782913</v>
      </c>
      <c r="Q709" s="11">
        <f t="shared" si="226"/>
        <v>0</v>
      </c>
      <c r="R709" s="13">
        <f t="shared" si="220"/>
        <v>4.8586677560531446E-6</v>
      </c>
      <c r="S709" s="12">
        <f t="shared" si="227"/>
        <v>-6.4001483606244136E-2</v>
      </c>
      <c r="T709" s="9">
        <f t="shared" si="228"/>
        <v>1.5318878189610252</v>
      </c>
      <c r="U709" s="9">
        <f>Aly_mass_rate/Aly_Area/'Hydraulic Gradient'!T709</f>
        <v>2.1454689723137714</v>
      </c>
      <c r="V709" s="5">
        <f t="shared" si="229"/>
        <v>-0.29780157773373339</v>
      </c>
      <c r="W709" s="10">
        <f t="shared" si="230"/>
        <v>2.1209869958493224</v>
      </c>
      <c r="X709" s="9"/>
    </row>
    <row r="710" spans="1:24" x14ac:dyDescent="0.3">
      <c r="A710" s="4">
        <f t="shared" si="231"/>
        <v>7070</v>
      </c>
      <c r="B710" s="5">
        <v>0</v>
      </c>
      <c r="C710" s="16">
        <f t="shared" si="232"/>
        <v>24848.154518510848</v>
      </c>
      <c r="D710" s="4">
        <f t="shared" si="221"/>
        <v>0</v>
      </c>
      <c r="E710" s="5">
        <f t="shared" si="233"/>
        <v>0.2149542278131692</v>
      </c>
      <c r="F710" s="6">
        <f t="shared" ref="F710:F773" si="237">J708*K708*(K709-K708)</f>
        <v>1.8346817818078388E-5</v>
      </c>
      <c r="G710" s="15">
        <f t="shared" ref="G710:G773" si="238">(G709+H710)/(1+I710)</f>
        <v>573.83862219866887</v>
      </c>
      <c r="H710" s="11">
        <f t="shared" si="222"/>
        <v>9.6690116096657841E-2</v>
      </c>
      <c r="I710" s="12">
        <f t="shared" si="234"/>
        <v>3.7000835139944136E-5</v>
      </c>
      <c r="J710" s="7">
        <f t="shared" si="223"/>
        <v>1.5314822234230407</v>
      </c>
      <c r="K710" s="8">
        <f>ESI_mass_rate/ESI_Area/'Hydraulic Gradient'!J710</f>
        <v>2.1460371752146905</v>
      </c>
      <c r="L710" s="16">
        <f t="shared" si="235"/>
        <v>24848.176462542448</v>
      </c>
      <c r="M710" s="4">
        <f t="shared" si="224"/>
        <v>0</v>
      </c>
      <c r="N710" s="5">
        <f t="shared" si="225"/>
        <v>0.21489787370097527</v>
      </c>
      <c r="O710" s="6">
        <f t="shared" ref="O710:O773" si="239">T708*U708*(U709-U708)</f>
        <v>1.5785574203762651E-5</v>
      </c>
      <c r="P710" s="15">
        <f t="shared" si="236"/>
        <v>565.53630645968769</v>
      </c>
      <c r="Q710" s="11">
        <f t="shared" si="226"/>
        <v>0</v>
      </c>
      <c r="R710" s="13">
        <f t="shared" ref="R710:R773" si="240">U708*(U709-U708)/W708</f>
        <v>4.8585122761209802E-6</v>
      </c>
      <c r="S710" s="12">
        <f t="shared" si="227"/>
        <v>-6.4000330370799025E-2</v>
      </c>
      <c r="T710" s="9">
        <f t="shared" si="228"/>
        <v>1.5318843896338012</v>
      </c>
      <c r="U710" s="9">
        <f>Aly_mass_rate/Aly_Area/'Hydraulic Gradient'!T710</f>
        <v>2.1454737752318014</v>
      </c>
      <c r="V710" s="5">
        <f t="shared" si="229"/>
        <v>-0.29779554536375707</v>
      </c>
      <c r="W710" s="10">
        <f t="shared" si="230"/>
        <v>2.1210302706694186</v>
      </c>
      <c r="X710" s="9"/>
    </row>
    <row r="711" spans="1:24" x14ac:dyDescent="0.3">
      <c r="A711" s="4">
        <f t="shared" si="231"/>
        <v>7080</v>
      </c>
      <c r="B711" s="5">
        <v>0</v>
      </c>
      <c r="C711" s="16">
        <f t="shared" si="232"/>
        <v>24847.939545377449</v>
      </c>
      <c r="D711" s="4">
        <f t="shared" si="221"/>
        <v>0</v>
      </c>
      <c r="E711" s="5">
        <f t="shared" si="233"/>
        <v>0.214954786943168</v>
      </c>
      <c r="F711" s="6">
        <f t="shared" si="237"/>
        <v>1.8346453086376635E-5</v>
      </c>
      <c r="G711" s="15">
        <f t="shared" si="238"/>
        <v>573.91407793975065</v>
      </c>
      <c r="H711" s="11">
        <f t="shared" si="222"/>
        <v>9.6690619109930598E-2</v>
      </c>
      <c r="I711" s="12">
        <f t="shared" si="234"/>
        <v>3.7000099569465335E-5</v>
      </c>
      <c r="J711" s="7">
        <f t="shared" si="223"/>
        <v>1.5314782398950788</v>
      </c>
      <c r="K711" s="8">
        <f>ESI_mass_rate/ESI_Area/'Hydraulic Gradient'!J711</f>
        <v>2.1460427572718639</v>
      </c>
      <c r="L711" s="16">
        <f t="shared" si="235"/>
        <v>24847.961548402312</v>
      </c>
      <c r="M711" s="4">
        <f t="shared" si="224"/>
        <v>0</v>
      </c>
      <c r="N711" s="5">
        <f t="shared" si="225"/>
        <v>0.21489835477848587</v>
      </c>
      <c r="O711" s="6">
        <f t="shared" si="239"/>
        <v>1.5785355815451097E-5</v>
      </c>
      <c r="P711" s="15">
        <f t="shared" si="236"/>
        <v>565.60030077852764</v>
      </c>
      <c r="Q711" s="11">
        <f t="shared" si="226"/>
        <v>0</v>
      </c>
      <c r="R711" s="13">
        <f t="shared" si="240"/>
        <v>4.8583568074684275E-6</v>
      </c>
      <c r="S711" s="12">
        <f t="shared" si="227"/>
        <v>-6.3999177196730386E-2</v>
      </c>
      <c r="T711" s="9">
        <f t="shared" si="228"/>
        <v>1.5318809603693728</v>
      </c>
      <c r="U711" s="9">
        <f>Aly_mass_rate/Aly_Area/'Hydraulic Gradient'!T711</f>
        <v>2.1454785780833872</v>
      </c>
      <c r="V711" s="5">
        <f t="shared" si="229"/>
        <v>-0.29778951332148412</v>
      </c>
      <c r="W711" s="10">
        <f t="shared" si="230"/>
        <v>2.1210735449031071</v>
      </c>
      <c r="X711" s="9"/>
    </row>
    <row r="712" spans="1:24" x14ac:dyDescent="0.3">
      <c r="A712" s="4">
        <f t="shared" si="231"/>
        <v>7090</v>
      </c>
      <c r="B712" s="5">
        <v>0</v>
      </c>
      <c r="C712" s="16">
        <f t="shared" si="232"/>
        <v>24847.724571685299</v>
      </c>
      <c r="D712" s="4">
        <f t="shared" si="221"/>
        <v>0</v>
      </c>
      <c r="E712" s="5">
        <f t="shared" si="233"/>
        <v>0.21495534606205202</v>
      </c>
      <c r="F712" s="6">
        <f t="shared" si="237"/>
        <v>1.8346088380946811E-5</v>
      </c>
      <c r="G712" s="15">
        <f t="shared" si="238"/>
        <v>573.98953181421564</v>
      </c>
      <c r="H712" s="11">
        <f t="shared" si="222"/>
        <v>9.6691122114512418E-2</v>
      </c>
      <c r="I712" s="12">
        <f t="shared" si="234"/>
        <v>3.6999364051970274E-5</v>
      </c>
      <c r="J712" s="7">
        <f t="shared" si="223"/>
        <v>1.5314742564670221</v>
      </c>
      <c r="K712" s="8">
        <f>ESI_mass_rate/ESI_Area/'Hydraulic Gradient'!J712</f>
        <v>2.1460483392180794</v>
      </c>
      <c r="L712" s="16">
        <f t="shared" si="235"/>
        <v>24847.746633781324</v>
      </c>
      <c r="M712" s="4">
        <f t="shared" si="224"/>
        <v>0</v>
      </c>
      <c r="N712" s="5">
        <f t="shared" si="225"/>
        <v>0.21489883584934114</v>
      </c>
      <c r="O712" s="6">
        <f t="shared" si="239"/>
        <v>1.5785137438815956E-5</v>
      </c>
      <c r="P712" s="15">
        <f t="shared" si="236"/>
        <v>565.66429394441252</v>
      </c>
      <c r="Q712" s="11">
        <f t="shared" si="226"/>
        <v>0</v>
      </c>
      <c r="R712" s="13">
        <f t="shared" si="240"/>
        <v>4.8582013496454273E-6</v>
      </c>
      <c r="S712" s="12">
        <f t="shared" si="227"/>
        <v>-6.3998024086199173E-2</v>
      </c>
      <c r="T712" s="9">
        <f t="shared" si="228"/>
        <v>1.5318775311677362</v>
      </c>
      <c r="U712" s="9">
        <f>Aly_mass_rate/Aly_Area/'Hydraulic Gradient'!T712</f>
        <v>2.1454833808685327</v>
      </c>
      <c r="V712" s="5">
        <f t="shared" si="229"/>
        <v>-0.29778348160688478</v>
      </c>
      <c r="W712" s="10">
        <f t="shared" si="230"/>
        <v>2.1211168185504201</v>
      </c>
      <c r="X712" s="9"/>
    </row>
    <row r="713" spans="1:24" x14ac:dyDescent="0.3">
      <c r="A713" s="4">
        <f t="shared" si="231"/>
        <v>7100</v>
      </c>
      <c r="B713" s="5">
        <v>0</v>
      </c>
      <c r="C713" s="16">
        <f t="shared" si="232"/>
        <v>24847.509597434408</v>
      </c>
      <c r="D713" s="4">
        <f t="shared" si="221"/>
        <v>0</v>
      </c>
      <c r="E713" s="5">
        <f t="shared" si="233"/>
        <v>0.21495590516982205</v>
      </c>
      <c r="F713" s="6">
        <f t="shared" si="237"/>
        <v>1.8345723704708013E-5</v>
      </c>
      <c r="G713" s="15">
        <f t="shared" si="238"/>
        <v>574.06498382220127</v>
      </c>
      <c r="H713" s="11">
        <f t="shared" si="222"/>
        <v>9.6691625110404023E-2</v>
      </c>
      <c r="I713" s="12">
        <f t="shared" si="234"/>
        <v>3.6998628593346056E-5</v>
      </c>
      <c r="J713" s="7">
        <f t="shared" si="223"/>
        <v>1.5314702731388634</v>
      </c>
      <c r="K713" s="8">
        <f>ESI_mass_rate/ESI_Area/'Hydraulic Gradient'!J713</f>
        <v>2.1460539210533454</v>
      </c>
      <c r="L713" s="16">
        <f t="shared" si="235"/>
        <v>24847.531718679489</v>
      </c>
      <c r="M713" s="4">
        <f t="shared" si="224"/>
        <v>0</v>
      </c>
      <c r="N713" s="5">
        <f t="shared" si="225"/>
        <v>0.21489931691354155</v>
      </c>
      <c r="O713" s="6">
        <f t="shared" si="239"/>
        <v>1.5784919075316781E-5</v>
      </c>
      <c r="P713" s="15">
        <f t="shared" si="236"/>
        <v>565.72828595740475</v>
      </c>
      <c r="Q713" s="11">
        <f t="shared" si="226"/>
        <v>0</v>
      </c>
      <c r="R713" s="13">
        <f t="shared" si="240"/>
        <v>4.8580459031003481E-6</v>
      </c>
      <c r="S713" s="12">
        <f t="shared" si="227"/>
        <v>-6.3996871038116271E-2</v>
      </c>
      <c r="T713" s="9">
        <f t="shared" si="228"/>
        <v>1.5318741020288882</v>
      </c>
      <c r="U713" s="9">
        <f>Aly_mass_rate/Aly_Area/'Hydraulic Gradient'!T713</f>
        <v>2.1454881835872412</v>
      </c>
      <c r="V713" s="5">
        <f t="shared" si="229"/>
        <v>-0.29777745021992952</v>
      </c>
      <c r="W713" s="10">
        <f t="shared" si="230"/>
        <v>2.121160091611392</v>
      </c>
      <c r="X713" s="9"/>
    </row>
    <row r="714" spans="1:24" x14ac:dyDescent="0.3">
      <c r="A714" s="4">
        <f t="shared" si="231"/>
        <v>7110</v>
      </c>
      <c r="B714" s="5">
        <v>0</v>
      </c>
      <c r="C714" s="16">
        <f t="shared" si="232"/>
        <v>24847.29462262478</v>
      </c>
      <c r="D714" s="4">
        <f t="shared" si="221"/>
        <v>0</v>
      </c>
      <c r="E714" s="5">
        <f t="shared" si="233"/>
        <v>0.21495646426647899</v>
      </c>
      <c r="F714" s="6">
        <f t="shared" si="237"/>
        <v>1.8345359056200687E-5</v>
      </c>
      <c r="G714" s="15">
        <f t="shared" si="238"/>
        <v>574.1404339638467</v>
      </c>
      <c r="H714" s="11">
        <f t="shared" si="222"/>
        <v>9.6692128097606175E-2</v>
      </c>
      <c r="I714" s="12">
        <f t="shared" si="234"/>
        <v>3.699789319064914E-5</v>
      </c>
      <c r="J714" s="7">
        <f t="shared" si="223"/>
        <v>1.5314662899105951</v>
      </c>
      <c r="K714" s="8">
        <f>ESI_mass_rate/ESI_Area/'Hydraulic Gradient'!J714</f>
        <v>2.1460595027776708</v>
      </c>
      <c r="L714" s="16">
        <f t="shared" si="235"/>
        <v>24847.316803096819</v>
      </c>
      <c r="M714" s="4">
        <f t="shared" si="224"/>
        <v>0</v>
      </c>
      <c r="N714" s="5">
        <f t="shared" si="225"/>
        <v>0.21489979797108735</v>
      </c>
      <c r="O714" s="6">
        <f t="shared" si="239"/>
        <v>1.5784700722034467E-5</v>
      </c>
      <c r="P714" s="15">
        <f t="shared" si="236"/>
        <v>565.79227681756572</v>
      </c>
      <c r="Q714" s="11">
        <f t="shared" si="226"/>
        <v>0</v>
      </c>
      <c r="R714" s="13">
        <f t="shared" si="240"/>
        <v>4.8578904669339585E-6</v>
      </c>
      <c r="S714" s="12">
        <f t="shared" si="227"/>
        <v>-6.3995718051392564E-2</v>
      </c>
      <c r="T714" s="9">
        <f t="shared" si="228"/>
        <v>1.5318706729528255</v>
      </c>
      <c r="U714" s="9">
        <f>Aly_mass_rate/Aly_Area/'Hydraulic Gradient'!T714</f>
        <v>2.1454929862395167</v>
      </c>
      <c r="V714" s="5">
        <f t="shared" si="229"/>
        <v>-0.29777141916058852</v>
      </c>
      <c r="W714" s="10">
        <f t="shared" si="230"/>
        <v>2.1212033640860546</v>
      </c>
      <c r="X714" s="9"/>
    </row>
    <row r="715" spans="1:24" x14ac:dyDescent="0.3">
      <c r="A715" s="4">
        <f t="shared" si="231"/>
        <v>7120</v>
      </c>
      <c r="B715" s="5">
        <v>0</v>
      </c>
      <c r="C715" s="16">
        <f t="shared" si="232"/>
        <v>24847.079647256433</v>
      </c>
      <c r="D715" s="4">
        <f t="shared" si="221"/>
        <v>0</v>
      </c>
      <c r="E715" s="5">
        <f t="shared" si="233"/>
        <v>0.21495702335202377</v>
      </c>
      <c r="F715" s="6">
        <f t="shared" si="237"/>
        <v>1.8344994436884397E-5</v>
      </c>
      <c r="G715" s="15">
        <f t="shared" si="238"/>
        <v>574.2158822392895</v>
      </c>
      <c r="H715" s="11">
        <f t="shared" si="222"/>
        <v>9.6692631076119459E-2</v>
      </c>
      <c r="I715" s="12">
        <f t="shared" si="234"/>
        <v>3.6997157846823047E-5</v>
      </c>
      <c r="J715" s="7">
        <f t="shared" si="223"/>
        <v>1.53146230678221</v>
      </c>
      <c r="K715" s="8">
        <f>ESI_mass_rate/ESI_Area/'Hydraulic Gradient'!J715</f>
        <v>2.1460650843910631</v>
      </c>
      <c r="L715" s="16">
        <f t="shared" si="235"/>
        <v>24847.101887033317</v>
      </c>
      <c r="M715" s="4">
        <f t="shared" si="224"/>
        <v>0</v>
      </c>
      <c r="N715" s="5">
        <f t="shared" si="225"/>
        <v>0.21490027902197897</v>
      </c>
      <c r="O715" s="6">
        <f t="shared" si="239"/>
        <v>1.5784482381888113E-5</v>
      </c>
      <c r="P715" s="15">
        <f t="shared" si="236"/>
        <v>565.85626652495887</v>
      </c>
      <c r="Q715" s="11">
        <f t="shared" si="226"/>
        <v>0</v>
      </c>
      <c r="R715" s="13">
        <f t="shared" si="240"/>
        <v>4.8577350420438153E-6</v>
      </c>
      <c r="S715" s="12">
        <f t="shared" si="227"/>
        <v>-6.3994565128188907E-2</v>
      </c>
      <c r="T715" s="9">
        <f t="shared" si="228"/>
        <v>1.5318672439395447</v>
      </c>
      <c r="U715" s="9">
        <f>Aly_mass_rate/Aly_Area/'Hydraulic Gradient'!T715</f>
        <v>2.1454977888253626</v>
      </c>
      <c r="V715" s="5">
        <f t="shared" si="229"/>
        <v>-0.29776538842883216</v>
      </c>
      <c r="W715" s="10">
        <f t="shared" si="230"/>
        <v>2.1212466359744409</v>
      </c>
      <c r="X715" s="9"/>
    </row>
    <row r="716" spans="1:24" x14ac:dyDescent="0.3">
      <c r="A716" s="4">
        <f t="shared" si="231"/>
        <v>7130</v>
      </c>
      <c r="B716" s="5">
        <v>0</v>
      </c>
      <c r="C716" s="16">
        <f t="shared" si="232"/>
        <v>24846.864671329378</v>
      </c>
      <c r="D716" s="4">
        <f t="shared" si="221"/>
        <v>0</v>
      </c>
      <c r="E716" s="5">
        <f t="shared" si="233"/>
        <v>0.21495758242645704</v>
      </c>
      <c r="F716" s="6">
        <f t="shared" si="237"/>
        <v>1.8344629842380486E-5</v>
      </c>
      <c r="G716" s="15">
        <f t="shared" si="238"/>
        <v>574.29132864867222</v>
      </c>
      <c r="H716" s="11">
        <f t="shared" si="222"/>
        <v>9.6693134045944582E-2</v>
      </c>
      <c r="I716" s="12">
        <f t="shared" si="234"/>
        <v>3.699642255303716E-5</v>
      </c>
      <c r="J716" s="7">
        <f t="shared" si="223"/>
        <v>1.5314583237537005</v>
      </c>
      <c r="K716" s="8">
        <f>ESI_mass_rate/ESI_Area/'Hydraulic Gradient'!J716</f>
        <v>2.1460706658935313</v>
      </c>
      <c r="L716" s="16">
        <f t="shared" si="235"/>
        <v>24846.886970488988</v>
      </c>
      <c r="M716" s="4">
        <f t="shared" si="224"/>
        <v>0</v>
      </c>
      <c r="N716" s="5">
        <f t="shared" si="225"/>
        <v>0.21490076006621675</v>
      </c>
      <c r="O716" s="6">
        <f t="shared" si="239"/>
        <v>1.5784264053418172E-5</v>
      </c>
      <c r="P716" s="15">
        <f t="shared" si="236"/>
        <v>565.92025507964775</v>
      </c>
      <c r="Q716" s="11">
        <f t="shared" si="226"/>
        <v>0</v>
      </c>
      <c r="R716" s="13">
        <f t="shared" si="240"/>
        <v>4.8575796279798932E-6</v>
      </c>
      <c r="S716" s="12">
        <f t="shared" si="227"/>
        <v>-6.3993412268499528E-2</v>
      </c>
      <c r="T716" s="9">
        <f t="shared" si="228"/>
        <v>1.531863814989042</v>
      </c>
      <c r="U716" s="9">
        <f>Aly_mass_rate/Aly_Area/'Hydraulic Gradient'!T716</f>
        <v>2.1455025913447834</v>
      </c>
      <c r="V716" s="5">
        <f t="shared" si="229"/>
        <v>-0.29775935802463105</v>
      </c>
      <c r="W716" s="10">
        <f t="shared" si="230"/>
        <v>2.1212899072765841</v>
      </c>
      <c r="X716" s="9"/>
    </row>
    <row r="717" spans="1:24" x14ac:dyDescent="0.3">
      <c r="A717" s="4">
        <f t="shared" si="231"/>
        <v>7140</v>
      </c>
      <c r="B717" s="5">
        <v>0</v>
      </c>
      <c r="C717" s="16">
        <f t="shared" si="232"/>
        <v>24846.649694843625</v>
      </c>
      <c r="D717" s="4">
        <f t="shared" si="221"/>
        <v>0</v>
      </c>
      <c r="E717" s="5">
        <f t="shared" si="233"/>
        <v>0.21495814148977976</v>
      </c>
      <c r="F717" s="6">
        <f t="shared" si="237"/>
        <v>1.8344265277067598E-5</v>
      </c>
      <c r="G717" s="15">
        <f t="shared" si="238"/>
        <v>574.36677319213243</v>
      </c>
      <c r="H717" s="11">
        <f t="shared" si="222"/>
        <v>9.6693637007082223E-2</v>
      </c>
      <c r="I717" s="12">
        <f t="shared" si="234"/>
        <v>3.6995687318122129E-5</v>
      </c>
      <c r="J717" s="7">
        <f t="shared" si="223"/>
        <v>1.5314543408250589</v>
      </c>
      <c r="K717" s="8">
        <f>ESI_mass_rate/ESI_Area/'Hydraulic Gradient'!J717</f>
        <v>2.1460762472850847</v>
      </c>
      <c r="L717" s="16">
        <f t="shared" si="235"/>
        <v>24846.672053463841</v>
      </c>
      <c r="M717" s="4">
        <f t="shared" si="224"/>
        <v>0</v>
      </c>
      <c r="N717" s="5">
        <f t="shared" si="225"/>
        <v>0.21490124110380124</v>
      </c>
      <c r="O717" s="6">
        <f t="shared" si="239"/>
        <v>1.5784045739543744E-5</v>
      </c>
      <c r="P717" s="15">
        <f t="shared" si="236"/>
        <v>565.98424248169374</v>
      </c>
      <c r="Q717" s="11">
        <f t="shared" si="226"/>
        <v>0</v>
      </c>
      <c r="R717" s="13">
        <f t="shared" si="240"/>
        <v>4.8574242256396975E-6</v>
      </c>
      <c r="S717" s="12">
        <f t="shared" si="227"/>
        <v>-6.3992259470152094E-2</v>
      </c>
      <c r="T717" s="9">
        <f t="shared" si="228"/>
        <v>1.5318603861013143</v>
      </c>
      <c r="U717" s="9">
        <f>Aly_mass_rate/Aly_Area/'Hydraulic Gradient'!T717</f>
        <v>2.1455073937977827</v>
      </c>
      <c r="V717" s="5">
        <f t="shared" si="229"/>
        <v>-0.29775332794795534</v>
      </c>
      <c r="W717" s="10">
        <f t="shared" si="230"/>
        <v>2.1213331779925184</v>
      </c>
      <c r="X717" s="9"/>
    </row>
    <row r="718" spans="1:24" x14ac:dyDescent="0.3">
      <c r="A718" s="4">
        <f t="shared" si="231"/>
        <v>7150</v>
      </c>
      <c r="B718" s="5">
        <v>0</v>
      </c>
      <c r="C718" s="16">
        <f t="shared" si="232"/>
        <v>24846.434717799184</v>
      </c>
      <c r="D718" s="4">
        <f t="shared" si="221"/>
        <v>0</v>
      </c>
      <c r="E718" s="5">
        <f t="shared" si="233"/>
        <v>0.21495870054199287</v>
      </c>
      <c r="F718" s="6">
        <f t="shared" si="237"/>
        <v>1.8343900742405292E-5</v>
      </c>
      <c r="G718" s="15">
        <f t="shared" si="238"/>
        <v>574.44221586980575</v>
      </c>
      <c r="H718" s="11">
        <f t="shared" si="222"/>
        <v>9.6694139959533174E-2</v>
      </c>
      <c r="I718" s="12">
        <f t="shared" si="234"/>
        <v>3.6994952145021462E-5</v>
      </c>
      <c r="J718" s="7">
        <f t="shared" si="223"/>
        <v>1.5314503579962784</v>
      </c>
      <c r="K718" s="8">
        <f>ESI_mass_rate/ESI_Area/'Hydraulic Gradient'!J718</f>
        <v>2.1460818285657304</v>
      </c>
      <c r="L718" s="16">
        <f t="shared" si="235"/>
        <v>24846.45713595788</v>
      </c>
      <c r="M718" s="4">
        <f t="shared" si="224"/>
        <v>0</v>
      </c>
      <c r="N718" s="5">
        <f t="shared" si="225"/>
        <v>0.21490172213473263</v>
      </c>
      <c r="O718" s="6">
        <f t="shared" si="239"/>
        <v>1.5783827437345733E-5</v>
      </c>
      <c r="P718" s="15">
        <f t="shared" si="236"/>
        <v>566.04822873116029</v>
      </c>
      <c r="Q718" s="11">
        <f t="shared" si="226"/>
        <v>0</v>
      </c>
      <c r="R718" s="13">
        <f t="shared" si="240"/>
        <v>4.8572688341240347E-6</v>
      </c>
      <c r="S718" s="12">
        <f t="shared" si="227"/>
        <v>-6.3991106735307279E-2</v>
      </c>
      <c r="T718" s="9">
        <f t="shared" si="228"/>
        <v>1.5318569572763578</v>
      </c>
      <c r="U718" s="9">
        <f>Aly_mass_rate/Aly_Area/'Hydraulic Gradient'!T718</f>
        <v>2.145512196184364</v>
      </c>
      <c r="V718" s="5">
        <f t="shared" si="229"/>
        <v>-0.29774729819877532</v>
      </c>
      <c r="W718" s="10">
        <f t="shared" si="230"/>
        <v>2.1213764481222759</v>
      </c>
      <c r="X718" s="9"/>
    </row>
    <row r="719" spans="1:24" x14ac:dyDescent="0.3">
      <c r="A719" s="4">
        <f t="shared" si="231"/>
        <v>7160</v>
      </c>
      <c r="B719" s="5">
        <v>0</v>
      </c>
      <c r="C719" s="16">
        <f t="shared" si="232"/>
        <v>24846.219740196066</v>
      </c>
      <c r="D719" s="4">
        <f t="shared" si="221"/>
        <v>0</v>
      </c>
      <c r="E719" s="5">
        <f t="shared" si="233"/>
        <v>0.21495925958309703</v>
      </c>
      <c r="F719" s="6">
        <f t="shared" si="237"/>
        <v>1.8343536231095813E-5</v>
      </c>
      <c r="G719" s="15">
        <f t="shared" si="238"/>
        <v>574.51765668183646</v>
      </c>
      <c r="H719" s="11">
        <f t="shared" si="222"/>
        <v>9.6694642903297975E-2</v>
      </c>
      <c r="I719" s="12">
        <f t="shared" si="234"/>
        <v>3.6994217019017461E-5</v>
      </c>
      <c r="J719" s="7">
        <f t="shared" si="223"/>
        <v>1.5314463752673508</v>
      </c>
      <c r="K719" s="8">
        <f>ESI_mass_rate/ESI_Area/'Hydraulic Gradient'!J719</f>
        <v>2.1460874097354781</v>
      </c>
      <c r="L719" s="16">
        <f t="shared" si="235"/>
        <v>24846.242217971114</v>
      </c>
      <c r="M719" s="4">
        <f t="shared" si="224"/>
        <v>0</v>
      </c>
      <c r="N719" s="5">
        <f t="shared" si="225"/>
        <v>0.21490220315901146</v>
      </c>
      <c r="O719" s="6">
        <f t="shared" si="239"/>
        <v>1.5783609146824132E-5</v>
      </c>
      <c r="P719" s="15">
        <f t="shared" si="236"/>
        <v>566.1122138281097</v>
      </c>
      <c r="Q719" s="11">
        <f t="shared" si="226"/>
        <v>0</v>
      </c>
      <c r="R719" s="13">
        <f t="shared" si="240"/>
        <v>4.8571134534320749E-6</v>
      </c>
      <c r="S719" s="12">
        <f t="shared" si="227"/>
        <v>-6.3989954062876123E-2</v>
      </c>
      <c r="T719" s="9">
        <f t="shared" si="228"/>
        <v>1.5318535285141697</v>
      </c>
      <c r="U719" s="9">
        <f>Aly_mass_rate/Aly_Area/'Hydraulic Gradient'!T719</f>
        <v>2.1455169985045304</v>
      </c>
      <c r="V719" s="5">
        <f t="shared" si="229"/>
        <v>-0.29774126877706147</v>
      </c>
      <c r="W719" s="10">
        <f t="shared" si="230"/>
        <v>2.1214197176658907</v>
      </c>
      <c r="X719" s="9"/>
    </row>
    <row r="720" spans="1:24" x14ac:dyDescent="0.3">
      <c r="A720" s="4">
        <f t="shared" si="231"/>
        <v>7170</v>
      </c>
      <c r="B720" s="5">
        <v>0</v>
      </c>
      <c r="C720" s="16">
        <f t="shared" si="232"/>
        <v>24846.004762034281</v>
      </c>
      <c r="D720" s="4">
        <f t="shared" si="221"/>
        <v>0</v>
      </c>
      <c r="E720" s="5">
        <f t="shared" si="233"/>
        <v>0.2149598186130933</v>
      </c>
      <c r="F720" s="6">
        <f t="shared" si="237"/>
        <v>1.8343171751896465E-5</v>
      </c>
      <c r="G720" s="15">
        <f t="shared" si="238"/>
        <v>574.59309562835858</v>
      </c>
      <c r="H720" s="11">
        <f t="shared" si="222"/>
        <v>9.6695145838377405E-2</v>
      </c>
      <c r="I720" s="12">
        <f t="shared" si="234"/>
        <v>3.6993481957771377E-5</v>
      </c>
      <c r="J720" s="7">
        <f t="shared" si="223"/>
        <v>1.5314423926382692</v>
      </c>
      <c r="K720" s="8">
        <f>ESI_mass_rate/ESI_Area/'Hydraulic Gradient'!J720</f>
        <v>2.1460929907943349</v>
      </c>
      <c r="L720" s="16">
        <f t="shared" si="235"/>
        <v>24846.027299503548</v>
      </c>
      <c r="M720" s="4">
        <f t="shared" si="224"/>
        <v>0</v>
      </c>
      <c r="N720" s="5">
        <f t="shared" si="225"/>
        <v>0.2149026841766378</v>
      </c>
      <c r="O720" s="6">
        <f t="shared" si="239"/>
        <v>1.5783390866519392E-5</v>
      </c>
      <c r="P720" s="15">
        <f t="shared" si="236"/>
        <v>566.1761977726045</v>
      </c>
      <c r="Q720" s="11">
        <f t="shared" si="226"/>
        <v>0</v>
      </c>
      <c r="R720" s="13">
        <f t="shared" si="240"/>
        <v>4.8569580831138505E-6</v>
      </c>
      <c r="S720" s="12">
        <f t="shared" si="227"/>
        <v>-6.3988801452852809E-2</v>
      </c>
      <c r="T720" s="9">
        <f t="shared" si="228"/>
        <v>1.531850099814746</v>
      </c>
      <c r="U720" s="9">
        <f>Aly_mass_rate/Aly_Area/'Hydraulic Gradient'!T720</f>
        <v>2.1455218007582872</v>
      </c>
      <c r="V720" s="5">
        <f t="shared" si="229"/>
        <v>-0.29773523968278398</v>
      </c>
      <c r="W720" s="10">
        <f t="shared" si="230"/>
        <v>2.1214629866233952</v>
      </c>
      <c r="X720" s="9"/>
    </row>
    <row r="721" spans="1:24" x14ac:dyDescent="0.3">
      <c r="A721" s="4">
        <f t="shared" si="231"/>
        <v>7180</v>
      </c>
      <c r="B721" s="5">
        <v>0</v>
      </c>
      <c r="C721" s="16">
        <f t="shared" si="232"/>
        <v>24845.789783313845</v>
      </c>
      <c r="D721" s="4">
        <f t="shared" si="221"/>
        <v>0</v>
      </c>
      <c r="E721" s="5">
        <f t="shared" si="233"/>
        <v>0.21496037763198228</v>
      </c>
      <c r="F721" s="6">
        <f t="shared" si="237"/>
        <v>1.8342807296049947E-5</v>
      </c>
      <c r="G721" s="15">
        <f t="shared" si="238"/>
        <v>574.6685327095164</v>
      </c>
      <c r="H721" s="11">
        <f t="shared" si="222"/>
        <v>9.6695648764772074E-2</v>
      </c>
      <c r="I721" s="12">
        <f t="shared" si="234"/>
        <v>3.6992746943621959E-5</v>
      </c>
      <c r="J721" s="7">
        <f t="shared" si="223"/>
        <v>1.5314384101090261</v>
      </c>
      <c r="K721" s="8">
        <f>ESI_mass_rate/ESI_Area/'Hydraulic Gradient'!J721</f>
        <v>2.1460985717423102</v>
      </c>
      <c r="L721" s="16">
        <f t="shared" si="235"/>
        <v>24845.812380555191</v>
      </c>
      <c r="M721" s="4">
        <f t="shared" si="224"/>
        <v>0</v>
      </c>
      <c r="N721" s="5">
        <f t="shared" si="225"/>
        <v>0.21490316518761246</v>
      </c>
      <c r="O721" s="6">
        <f t="shared" si="239"/>
        <v>1.5783172603729267E-5</v>
      </c>
      <c r="P721" s="15">
        <f t="shared" si="236"/>
        <v>566.24018056470698</v>
      </c>
      <c r="Q721" s="11">
        <f t="shared" si="226"/>
        <v>0</v>
      </c>
      <c r="R721" s="13">
        <f t="shared" si="240"/>
        <v>4.8568027254142223E-6</v>
      </c>
      <c r="S721" s="12">
        <f t="shared" si="227"/>
        <v>-6.3987648905231634E-2</v>
      </c>
      <c r="T721" s="9">
        <f t="shared" si="228"/>
        <v>1.5318466711780838</v>
      </c>
      <c r="U721" s="9">
        <f>Aly_mass_rate/Aly_Area/'Hydraulic Gradient'!T721</f>
        <v>2.1455266029456364</v>
      </c>
      <c r="V721" s="5">
        <f t="shared" si="229"/>
        <v>-0.29772921091591348</v>
      </c>
      <c r="W721" s="10">
        <f t="shared" si="230"/>
        <v>2.1215062549948223</v>
      </c>
      <c r="X721" s="9"/>
    </row>
    <row r="722" spans="1:24" x14ac:dyDescent="0.3">
      <c r="A722" s="4">
        <f t="shared" si="231"/>
        <v>7190</v>
      </c>
      <c r="B722" s="5">
        <v>0</v>
      </c>
      <c r="C722" s="16">
        <f t="shared" si="232"/>
        <v>24845.574804034764</v>
      </c>
      <c r="D722" s="4">
        <f t="shared" si="221"/>
        <v>0</v>
      </c>
      <c r="E722" s="5">
        <f t="shared" si="233"/>
        <v>0.21496093663976504</v>
      </c>
      <c r="F722" s="6">
        <f t="shared" si="237"/>
        <v>1.8342442870853998E-5</v>
      </c>
      <c r="G722" s="15">
        <f t="shared" si="238"/>
        <v>574.74396792544542</v>
      </c>
      <c r="H722" s="11">
        <f t="shared" si="222"/>
        <v>9.6696151682482717E-2</v>
      </c>
      <c r="I722" s="12">
        <f t="shared" si="234"/>
        <v>3.6992011991286932E-5</v>
      </c>
      <c r="J722" s="7">
        <f t="shared" si="223"/>
        <v>1.5314344276796141</v>
      </c>
      <c r="K722" s="8">
        <f>ESI_mass_rate/ESI_Area/'Hydraulic Gradient'!J722</f>
        <v>2.1461041525794124</v>
      </c>
      <c r="L722" s="16">
        <f t="shared" si="235"/>
        <v>24845.597461126046</v>
      </c>
      <c r="M722" s="4">
        <f t="shared" si="224"/>
        <v>0</v>
      </c>
      <c r="N722" s="5">
        <f t="shared" si="225"/>
        <v>0.21490364619193536</v>
      </c>
      <c r="O722" s="6">
        <f t="shared" si="239"/>
        <v>1.5782954346777351E-5</v>
      </c>
      <c r="P722" s="15">
        <f t="shared" si="236"/>
        <v>566.30416220448069</v>
      </c>
      <c r="Q722" s="11">
        <f t="shared" si="226"/>
        <v>0</v>
      </c>
      <c r="R722" s="13">
        <f t="shared" si="240"/>
        <v>4.8566473767392642E-6</v>
      </c>
      <c r="S722" s="12">
        <f t="shared" si="227"/>
        <v>-6.3986496421089889E-2</v>
      </c>
      <c r="T722" s="9">
        <f t="shared" si="228"/>
        <v>1.5318432426041795</v>
      </c>
      <c r="U722" s="9">
        <f>Aly_mass_rate/Aly_Area/'Hydraulic Gradient'!T722</f>
        <v>2.145531405066583</v>
      </c>
      <c r="V722" s="5">
        <f t="shared" si="229"/>
        <v>-0.2977231824764201</v>
      </c>
      <c r="W722" s="10">
        <f t="shared" si="230"/>
        <v>2.1215495227802053</v>
      </c>
      <c r="X722" s="9"/>
    </row>
    <row r="723" spans="1:24" x14ac:dyDescent="0.3">
      <c r="A723" s="4">
        <f t="shared" si="231"/>
        <v>7200</v>
      </c>
      <c r="B723" s="5">
        <v>0</v>
      </c>
      <c r="C723" s="16">
        <f t="shared" si="232"/>
        <v>24845.35982419705</v>
      </c>
      <c r="D723" s="4">
        <f t="shared" si="221"/>
        <v>0</v>
      </c>
      <c r="E723" s="5">
        <f t="shared" si="233"/>
        <v>0.21496149563644237</v>
      </c>
      <c r="F723" s="6">
        <f t="shared" si="237"/>
        <v>1.8342078473389535E-5</v>
      </c>
      <c r="G723" s="15">
        <f t="shared" si="238"/>
        <v>574.81940127628479</v>
      </c>
      <c r="H723" s="11">
        <f t="shared" si="222"/>
        <v>9.6696654591510042E-2</v>
      </c>
      <c r="I723" s="12">
        <f t="shared" si="234"/>
        <v>3.6991277094879186E-5</v>
      </c>
      <c r="J723" s="7">
        <f t="shared" si="223"/>
        <v>1.5314304453500254</v>
      </c>
      <c r="K723" s="8">
        <f>ESI_mass_rate/ESI_Area/'Hydraulic Gradient'!J723</f>
        <v>2.14610973330565</v>
      </c>
      <c r="L723" s="16">
        <f t="shared" si="235"/>
        <v>24845.38254121612</v>
      </c>
      <c r="M723" s="4">
        <f t="shared" si="224"/>
        <v>0</v>
      </c>
      <c r="N723" s="5">
        <f t="shared" si="225"/>
        <v>0.21490412718960725</v>
      </c>
      <c r="O723" s="6">
        <f t="shared" si="239"/>
        <v>1.5782736107340053E-5</v>
      </c>
      <c r="P723" s="15">
        <f t="shared" si="236"/>
        <v>566.36814269198794</v>
      </c>
      <c r="Q723" s="11">
        <f t="shared" si="226"/>
        <v>0</v>
      </c>
      <c r="R723" s="13">
        <f t="shared" si="240"/>
        <v>4.8564920406811821E-6</v>
      </c>
      <c r="S723" s="12">
        <f t="shared" si="227"/>
        <v>-6.3985343999338667E-2</v>
      </c>
      <c r="T723" s="9">
        <f t="shared" si="228"/>
        <v>1.5318398140930294</v>
      </c>
      <c r="U723" s="9">
        <f>Aly_mass_rate/Aly_Area/'Hydraulic Gradient'!T723</f>
        <v>2.1455362071211304</v>
      </c>
      <c r="V723" s="5">
        <f t="shared" si="229"/>
        <v>-0.29771715436427432</v>
      </c>
      <c r="W723" s="10">
        <f t="shared" si="230"/>
        <v>2.1215927899795775</v>
      </c>
      <c r="X723" s="9"/>
    </row>
    <row r="724" spans="1:24" x14ac:dyDescent="0.3">
      <c r="A724" s="4">
        <f t="shared" si="231"/>
        <v>7210</v>
      </c>
      <c r="B724" s="5">
        <v>0</v>
      </c>
      <c r="C724" s="16">
        <f t="shared" si="232"/>
        <v>24845.144843800714</v>
      </c>
      <c r="D724" s="4">
        <f t="shared" si="221"/>
        <v>0</v>
      </c>
      <c r="E724" s="5">
        <f t="shared" si="233"/>
        <v>0.21496205462201501</v>
      </c>
      <c r="F724" s="6">
        <f t="shared" si="237"/>
        <v>1.8341714103656554E-5</v>
      </c>
      <c r="G724" s="15">
        <f t="shared" si="238"/>
        <v>574.89483276217345</v>
      </c>
      <c r="H724" s="11">
        <f t="shared" si="222"/>
        <v>9.6697157491854674E-2</v>
      </c>
      <c r="I724" s="12">
        <f t="shared" si="234"/>
        <v>3.6990542254398728E-5</v>
      </c>
      <c r="J724" s="7">
        <f t="shared" si="223"/>
        <v>1.5314264631202528</v>
      </c>
      <c r="K724" s="8">
        <f>ESI_mass_rate/ESI_Area/'Hydraulic Gradient'!J724</f>
        <v>2.1461153139210309</v>
      </c>
      <c r="L724" s="16">
        <f t="shared" si="235"/>
        <v>24845.167620825425</v>
      </c>
      <c r="M724" s="4">
        <f t="shared" si="224"/>
        <v>0</v>
      </c>
      <c r="N724" s="5">
        <f t="shared" si="225"/>
        <v>0.21490460818062829</v>
      </c>
      <c r="O724" s="6">
        <f t="shared" si="239"/>
        <v>1.5782517878119612E-5</v>
      </c>
      <c r="P724" s="15">
        <f t="shared" si="236"/>
        <v>566.43212202729012</v>
      </c>
      <c r="Q724" s="11">
        <f t="shared" si="226"/>
        <v>0</v>
      </c>
      <c r="R724" s="13">
        <f t="shared" si="240"/>
        <v>4.8563367149935082E-6</v>
      </c>
      <c r="S724" s="12">
        <f t="shared" si="227"/>
        <v>-6.3984191638889173E-2</v>
      </c>
      <c r="T724" s="9">
        <f t="shared" si="228"/>
        <v>1.5318363856446304</v>
      </c>
      <c r="U724" s="9">
        <f>Aly_mass_rate/Aly_Area/'Hydraulic Gradient'!T724</f>
        <v>2.1455410091092819</v>
      </c>
      <c r="V724" s="5">
        <f t="shared" si="229"/>
        <v>-0.29771112657944654</v>
      </c>
      <c r="W724" s="10">
        <f t="shared" si="230"/>
        <v>2.1216360565929726</v>
      </c>
      <c r="X724" s="9"/>
    </row>
    <row r="725" spans="1:24" x14ac:dyDescent="0.3">
      <c r="A725" s="4">
        <f t="shared" si="231"/>
        <v>7220</v>
      </c>
      <c r="B725" s="5">
        <v>0</v>
      </c>
      <c r="C725" s="16">
        <f t="shared" si="232"/>
        <v>24844.929862845765</v>
      </c>
      <c r="D725" s="4">
        <f t="shared" si="221"/>
        <v>0</v>
      </c>
      <c r="E725" s="5">
        <f t="shared" si="233"/>
        <v>0.21496261359648391</v>
      </c>
      <c r="F725" s="6">
        <f t="shared" si="237"/>
        <v>1.8341349760195496E-5</v>
      </c>
      <c r="G725" s="15">
        <f t="shared" si="238"/>
        <v>574.97026238325225</v>
      </c>
      <c r="H725" s="11">
        <f t="shared" si="222"/>
        <v>9.6697660383517348E-2</v>
      </c>
      <c r="I725" s="12">
        <f t="shared" si="234"/>
        <v>3.6989807466902038E-5</v>
      </c>
      <c r="J725" s="7">
        <f t="shared" si="223"/>
        <v>1.531422480990289</v>
      </c>
      <c r="K725" s="8">
        <f>ESI_mass_rate/ESI_Area/'Hydraulic Gradient'!J725</f>
        <v>2.1461208944255641</v>
      </c>
      <c r="L725" s="16">
        <f t="shared" si="235"/>
        <v>24844.952699953963</v>
      </c>
      <c r="M725" s="4">
        <f t="shared" si="224"/>
        <v>0</v>
      </c>
      <c r="N725" s="5">
        <f t="shared" si="225"/>
        <v>0.2149050891649989</v>
      </c>
      <c r="O725" s="6">
        <f t="shared" si="239"/>
        <v>1.5782299660575585E-5</v>
      </c>
      <c r="P725" s="15">
        <f t="shared" si="236"/>
        <v>566.49610021045066</v>
      </c>
      <c r="Q725" s="11">
        <f t="shared" si="226"/>
        <v>0</v>
      </c>
      <c r="R725" s="13">
        <f t="shared" si="240"/>
        <v>4.8561814001245372E-6</v>
      </c>
      <c r="S725" s="12">
        <f t="shared" si="227"/>
        <v>-6.3983039341901735E-2</v>
      </c>
      <c r="T725" s="9">
        <f t="shared" si="228"/>
        <v>1.5318329572589791</v>
      </c>
      <c r="U725" s="9">
        <f>Aly_mass_rate/Aly_Area/'Hydraulic Gradient'!T725</f>
        <v>2.1455458110310421</v>
      </c>
      <c r="V725" s="5">
        <f t="shared" si="229"/>
        <v>-0.2977050991219069</v>
      </c>
      <c r="W725" s="10">
        <f t="shared" si="230"/>
        <v>2.1216793226204222</v>
      </c>
      <c r="X725" s="9"/>
    </row>
    <row r="726" spans="1:24" x14ac:dyDescent="0.3">
      <c r="A726" s="4">
        <f t="shared" si="231"/>
        <v>7230</v>
      </c>
      <c r="B726" s="5">
        <v>0</v>
      </c>
      <c r="C726" s="16">
        <f t="shared" si="232"/>
        <v>24844.71488133222</v>
      </c>
      <c r="D726" s="4">
        <f t="shared" si="221"/>
        <v>0</v>
      </c>
      <c r="E726" s="5">
        <f t="shared" si="233"/>
        <v>0.21496317255984987</v>
      </c>
      <c r="F726" s="6">
        <f t="shared" si="237"/>
        <v>1.8340985445925464E-5</v>
      </c>
      <c r="G726" s="15">
        <f t="shared" si="238"/>
        <v>575.0456901396584</v>
      </c>
      <c r="H726" s="11">
        <f t="shared" si="222"/>
        <v>9.6698163266498688E-2</v>
      </c>
      <c r="I726" s="12">
        <f t="shared" si="234"/>
        <v>3.6989072738276171E-5</v>
      </c>
      <c r="J726" s="7">
        <f t="shared" si="223"/>
        <v>1.5314184989601261</v>
      </c>
      <c r="K726" s="8">
        <f>ESI_mass_rate/ESI_Area/'Hydraulic Gradient'!J726</f>
        <v>2.1461264748192583</v>
      </c>
      <c r="L726" s="16">
        <f t="shared" si="235"/>
        <v>24844.737778601739</v>
      </c>
      <c r="M726" s="4">
        <f t="shared" si="224"/>
        <v>0</v>
      </c>
      <c r="N726" s="5">
        <f t="shared" si="225"/>
        <v>0.21490557014271949</v>
      </c>
      <c r="O726" s="6">
        <f t="shared" si="239"/>
        <v>1.5782081457627074E-5</v>
      </c>
      <c r="P726" s="15">
        <f t="shared" si="236"/>
        <v>566.56007724153301</v>
      </c>
      <c r="Q726" s="11">
        <f t="shared" si="226"/>
        <v>0</v>
      </c>
      <c r="R726" s="13">
        <f t="shared" si="240"/>
        <v>4.8560260969716268E-6</v>
      </c>
      <c r="S726" s="12">
        <f t="shared" si="227"/>
        <v>-6.3981887108370591E-2</v>
      </c>
      <c r="T726" s="9">
        <f t="shared" si="228"/>
        <v>1.5318295289360719</v>
      </c>
      <c r="U726" s="9">
        <f>Aly_mass_rate/Aly_Area/'Hydraulic Gradient'!T726</f>
        <v>2.1455506128864137</v>
      </c>
      <c r="V726" s="5">
        <f t="shared" si="229"/>
        <v>-0.29769907199162615</v>
      </c>
      <c r="W726" s="10">
        <f t="shared" si="230"/>
        <v>2.1217225880619601</v>
      </c>
      <c r="X726" s="9"/>
    </row>
    <row r="727" spans="1:24" x14ac:dyDescent="0.3">
      <c r="A727" s="4">
        <f t="shared" si="231"/>
        <v>7240</v>
      </c>
      <c r="B727" s="5">
        <v>0</v>
      </c>
      <c r="C727" s="16">
        <f t="shared" si="232"/>
        <v>24844.499899260085</v>
      </c>
      <c r="D727" s="4">
        <f t="shared" si="221"/>
        <v>0</v>
      </c>
      <c r="E727" s="5">
        <f t="shared" si="233"/>
        <v>0.21496373151211381</v>
      </c>
      <c r="F727" s="6">
        <f t="shared" si="237"/>
        <v>1.834062116084647E-5</v>
      </c>
      <c r="G727" s="15">
        <f t="shared" si="238"/>
        <v>575.12111603152914</v>
      </c>
      <c r="H727" s="11">
        <f t="shared" si="222"/>
        <v>9.66986661407995E-2</v>
      </c>
      <c r="I727" s="12">
        <f t="shared" si="234"/>
        <v>3.6988338068521147E-5</v>
      </c>
      <c r="J727" s="7">
        <f t="shared" si="223"/>
        <v>1.5314145170297573</v>
      </c>
      <c r="K727" s="8">
        <f>ESI_mass_rate/ESI_Area/'Hydraulic Gradient'!J727</f>
        <v>2.1461320551021212</v>
      </c>
      <c r="L727" s="16">
        <f t="shared" si="235"/>
        <v>24844.522856768759</v>
      </c>
      <c r="M727" s="4">
        <f t="shared" si="224"/>
        <v>0</v>
      </c>
      <c r="N727" s="5">
        <f t="shared" si="225"/>
        <v>0.21490605111379033</v>
      </c>
      <c r="O727" s="6">
        <f t="shared" si="239"/>
        <v>1.5781863263435874E-5</v>
      </c>
      <c r="P727" s="15">
        <f t="shared" si="236"/>
        <v>566.62405312059946</v>
      </c>
      <c r="Q727" s="11">
        <f t="shared" si="226"/>
        <v>0</v>
      </c>
      <c r="R727" s="13">
        <f t="shared" si="240"/>
        <v>4.8558708037375654E-6</v>
      </c>
      <c r="S727" s="12">
        <f t="shared" si="227"/>
        <v>-6.3980734937206893E-2</v>
      </c>
      <c r="T727" s="9">
        <f t="shared" si="228"/>
        <v>1.5318261006759057</v>
      </c>
      <c r="U727" s="9">
        <f>Aly_mass_rate/Aly_Area/'Hydraulic Gradient'!T727</f>
        <v>2.145555414675401</v>
      </c>
      <c r="V727" s="5">
        <f t="shared" si="229"/>
        <v>-0.29769304518857453</v>
      </c>
      <c r="W727" s="10">
        <f t="shared" si="230"/>
        <v>2.12176585291762</v>
      </c>
      <c r="X727" s="9"/>
    </row>
    <row r="728" spans="1:24" x14ac:dyDescent="0.3">
      <c r="A728" s="4">
        <f t="shared" si="231"/>
        <v>7250</v>
      </c>
      <c r="B728" s="5">
        <v>0</v>
      </c>
      <c r="C728" s="16">
        <f t="shared" si="232"/>
        <v>24844.284916629378</v>
      </c>
      <c r="D728" s="4">
        <f t="shared" si="221"/>
        <v>0</v>
      </c>
      <c r="E728" s="5">
        <f t="shared" si="233"/>
        <v>0.2149642904532765</v>
      </c>
      <c r="F728" s="6">
        <f t="shared" si="237"/>
        <v>1.8340256900579844E-5</v>
      </c>
      <c r="G728" s="15">
        <f t="shared" si="238"/>
        <v>575.19654005900679</v>
      </c>
      <c r="H728" s="11">
        <f t="shared" si="222"/>
        <v>9.669916900642031E-2</v>
      </c>
      <c r="I728" s="12">
        <f t="shared" si="234"/>
        <v>3.6987603448806329E-5</v>
      </c>
      <c r="J728" s="7">
        <f t="shared" si="223"/>
        <v>1.5314105351991747</v>
      </c>
      <c r="K728" s="8">
        <f>ESI_mass_rate/ESI_Area/'Hydraulic Gradient'!J728</f>
        <v>2.1461376352741621</v>
      </c>
      <c r="L728" s="16">
        <f t="shared" si="235"/>
        <v>24844.307934455035</v>
      </c>
      <c r="M728" s="4">
        <f t="shared" si="224"/>
        <v>0</v>
      </c>
      <c r="N728" s="5">
        <f t="shared" si="225"/>
        <v>0.21490653207821195</v>
      </c>
      <c r="O728" s="6">
        <f t="shared" si="239"/>
        <v>1.5781645083840183E-5</v>
      </c>
      <c r="P728" s="15">
        <f t="shared" si="236"/>
        <v>566.68802784771128</v>
      </c>
      <c r="Q728" s="11">
        <f t="shared" si="226"/>
        <v>0</v>
      </c>
      <c r="R728" s="13">
        <f t="shared" si="240"/>
        <v>4.855715522217879E-6</v>
      </c>
      <c r="S728" s="12">
        <f t="shared" si="227"/>
        <v>-6.3979582827321885E-2</v>
      </c>
      <c r="T728" s="9">
        <f t="shared" si="228"/>
        <v>1.5318226724784769</v>
      </c>
      <c r="U728" s="9">
        <f>Aly_mass_rate/Aly_Area/'Hydraulic Gradient'!T728</f>
        <v>2.1455602163980076</v>
      </c>
      <c r="V728" s="5">
        <f t="shared" si="229"/>
        <v>-0.2976870187127223</v>
      </c>
      <c r="W728" s="10">
        <f t="shared" si="230"/>
        <v>2.1218091171874351</v>
      </c>
      <c r="X728" s="9"/>
    </row>
    <row r="729" spans="1:24" x14ac:dyDescent="0.3">
      <c r="A729" s="4">
        <f t="shared" si="231"/>
        <v>7260</v>
      </c>
      <c r="B729" s="5">
        <v>0</v>
      </c>
      <c r="C729" s="16">
        <f t="shared" si="232"/>
        <v>24844.069933440103</v>
      </c>
      <c r="D729" s="4">
        <f t="shared" si="221"/>
        <v>0</v>
      </c>
      <c r="E729" s="5">
        <f t="shared" si="233"/>
        <v>0.21496484938333887</v>
      </c>
      <c r="F729" s="6">
        <f t="shared" si="237"/>
        <v>1.8339892670963805E-5</v>
      </c>
      <c r="G729" s="15">
        <f t="shared" si="238"/>
        <v>575.27196222222676</v>
      </c>
      <c r="H729" s="11">
        <f t="shared" si="222"/>
        <v>9.6699671863361911E-2</v>
      </c>
      <c r="I729" s="12">
        <f t="shared" si="234"/>
        <v>3.6986868890905882E-5</v>
      </c>
      <c r="J729" s="7">
        <f t="shared" si="223"/>
        <v>1.5314065534683712</v>
      </c>
      <c r="K729" s="8">
        <f>ESI_mass_rate/ESI_Area/'Hydraulic Gradient'!J729</f>
        <v>2.1461432153353885</v>
      </c>
      <c r="L729" s="16">
        <f t="shared" si="235"/>
        <v>24844.09301166057</v>
      </c>
      <c r="M729" s="4">
        <f t="shared" si="224"/>
        <v>0</v>
      </c>
      <c r="N729" s="5">
        <f t="shared" si="225"/>
        <v>0.21490701303598467</v>
      </c>
      <c r="O729" s="6">
        <f t="shared" si="239"/>
        <v>1.5781426915920909E-5</v>
      </c>
      <c r="P729" s="15">
        <f t="shared" si="236"/>
        <v>566.75200142293181</v>
      </c>
      <c r="Q729" s="11">
        <f t="shared" si="226"/>
        <v>0</v>
      </c>
      <c r="R729" s="13">
        <f t="shared" si="240"/>
        <v>4.8555602515135523E-6</v>
      </c>
      <c r="S729" s="12">
        <f t="shared" si="227"/>
        <v>-6.397843078087577E-2</v>
      </c>
      <c r="T729" s="9">
        <f t="shared" si="228"/>
        <v>1.5318192443437821</v>
      </c>
      <c r="U729" s="9">
        <f>Aly_mass_rate/Aly_Area/'Hydraulic Gradient'!T729</f>
        <v>2.1455650180542376</v>
      </c>
      <c r="V729" s="5">
        <f t="shared" si="229"/>
        <v>-0.29768099256403985</v>
      </c>
      <c r="W729" s="10">
        <f t="shared" si="230"/>
        <v>2.1218523808714371</v>
      </c>
      <c r="X729" s="9"/>
    </row>
    <row r="730" spans="1:24" x14ac:dyDescent="0.3">
      <c r="A730" s="4">
        <f t="shared" si="231"/>
        <v>7270</v>
      </c>
      <c r="B730" s="5">
        <v>0</v>
      </c>
      <c r="C730" s="16">
        <f t="shared" si="232"/>
        <v>24843.854949692275</v>
      </c>
      <c r="D730" s="4">
        <f t="shared" si="221"/>
        <v>0</v>
      </c>
      <c r="E730" s="5">
        <f t="shared" si="233"/>
        <v>0.21496540830230165</v>
      </c>
      <c r="F730" s="6">
        <f t="shared" si="237"/>
        <v>1.833952846616014E-5</v>
      </c>
      <c r="G730" s="15">
        <f t="shared" si="238"/>
        <v>575.3473825213315</v>
      </c>
      <c r="H730" s="11">
        <f t="shared" si="222"/>
        <v>9.6700174711624953E-2</v>
      </c>
      <c r="I730" s="12">
        <f t="shared" si="234"/>
        <v>3.6986134383045647E-5</v>
      </c>
      <c r="J730" s="7">
        <f t="shared" si="223"/>
        <v>1.531402571837339</v>
      </c>
      <c r="K730" s="8">
        <f>ESI_mass_rate/ESI_Area/'Hydraulic Gradient'!J730</f>
        <v>2.1461487952858098</v>
      </c>
      <c r="L730" s="16">
        <f t="shared" si="235"/>
        <v>24843.878088385372</v>
      </c>
      <c r="M730" s="4">
        <f t="shared" si="224"/>
        <v>0</v>
      </c>
      <c r="N730" s="5">
        <f t="shared" si="225"/>
        <v>0.21490749398710882</v>
      </c>
      <c r="O730" s="6">
        <f t="shared" si="239"/>
        <v>1.5781208761137592E-5</v>
      </c>
      <c r="P730" s="15">
        <f t="shared" si="236"/>
        <v>566.81597384632357</v>
      </c>
      <c r="Q730" s="11">
        <f t="shared" si="226"/>
        <v>0</v>
      </c>
      <c r="R730" s="13">
        <f t="shared" si="240"/>
        <v>4.855404992072819E-6</v>
      </c>
      <c r="S730" s="12">
        <f t="shared" si="227"/>
        <v>-6.3977278796779821E-2</v>
      </c>
      <c r="T730" s="9">
        <f t="shared" si="228"/>
        <v>1.5318158162718181</v>
      </c>
      <c r="U730" s="9">
        <f>Aly_mass_rate/Aly_Area/'Hydraulic Gradient'!T730</f>
        <v>2.145569819644094</v>
      </c>
      <c r="V730" s="5">
        <f t="shared" si="229"/>
        <v>-0.29767496674249777</v>
      </c>
      <c r="W730" s="10">
        <f t="shared" si="230"/>
        <v>2.1218956439696601</v>
      </c>
      <c r="X730" s="9"/>
    </row>
    <row r="731" spans="1:24" x14ac:dyDescent="0.3">
      <c r="A731" s="4">
        <f t="shared" si="231"/>
        <v>7280</v>
      </c>
      <c r="B731" s="5">
        <v>0</v>
      </c>
      <c r="C731" s="16">
        <f t="shared" si="232"/>
        <v>24843.639965385901</v>
      </c>
      <c r="D731" s="4">
        <f t="shared" si="221"/>
        <v>0</v>
      </c>
      <c r="E731" s="5">
        <f t="shared" si="233"/>
        <v>0.21496596721016581</v>
      </c>
      <c r="F731" s="6">
        <f t="shared" si="237"/>
        <v>1.8339164292007053E-5</v>
      </c>
      <c r="G731" s="15">
        <f t="shared" si="238"/>
        <v>575.42280095645651</v>
      </c>
      <c r="H731" s="11">
        <f t="shared" si="222"/>
        <v>9.6700677551210146E-2</v>
      </c>
      <c r="I731" s="12">
        <f t="shared" si="234"/>
        <v>3.6985399936999797E-5</v>
      </c>
      <c r="J731" s="7">
        <f t="shared" si="223"/>
        <v>1.5313985903060712</v>
      </c>
      <c r="K731" s="8">
        <f>ESI_mass_rate/ESI_Area/'Hydraulic Gradient'!J731</f>
        <v>2.1461543751254335</v>
      </c>
      <c r="L731" s="16">
        <f t="shared" si="235"/>
        <v>24843.663164629448</v>
      </c>
      <c r="M731" s="4">
        <f t="shared" si="224"/>
        <v>0</v>
      </c>
      <c r="N731" s="5">
        <f t="shared" si="225"/>
        <v>0.21490797493158473</v>
      </c>
      <c r="O731" s="6">
        <f t="shared" si="239"/>
        <v>1.5780990616571142E-5</v>
      </c>
      <c r="P731" s="15">
        <f t="shared" si="236"/>
        <v>566.87994511794886</v>
      </c>
      <c r="Q731" s="11">
        <f t="shared" si="226"/>
        <v>0</v>
      </c>
      <c r="R731" s="13">
        <f t="shared" si="240"/>
        <v>4.8552497429967282E-6</v>
      </c>
      <c r="S731" s="12">
        <f t="shared" si="227"/>
        <v>-6.3976126875028266E-2</v>
      </c>
      <c r="T731" s="9">
        <f t="shared" si="228"/>
        <v>1.5318123882625811</v>
      </c>
      <c r="U731" s="9">
        <f>Aly_mass_rate/Aly_Area/'Hydraulic Gradient'!T731</f>
        <v>2.1455746211675812</v>
      </c>
      <c r="V731" s="5">
        <f t="shared" si="229"/>
        <v>-0.29766894124806625</v>
      </c>
      <c r="W731" s="10">
        <f t="shared" si="230"/>
        <v>2.1219389064821366</v>
      </c>
      <c r="X731" s="9"/>
    </row>
    <row r="732" spans="1:24" x14ac:dyDescent="0.3">
      <c r="A732" s="4">
        <f t="shared" si="231"/>
        <v>7290</v>
      </c>
      <c r="B732" s="5">
        <v>0</v>
      </c>
      <c r="C732" s="16">
        <f t="shared" si="232"/>
        <v>24843.424980520995</v>
      </c>
      <c r="D732" s="4">
        <f t="shared" si="221"/>
        <v>0</v>
      </c>
      <c r="E732" s="5">
        <f t="shared" si="233"/>
        <v>0.21496652610693207</v>
      </c>
      <c r="F732" s="6">
        <f t="shared" si="237"/>
        <v>1.8338800142666347E-5</v>
      </c>
      <c r="G732" s="15">
        <f t="shared" si="238"/>
        <v>575.4982175277438</v>
      </c>
      <c r="H732" s="11">
        <f t="shared" si="222"/>
        <v>9.6701180382118099E-2</v>
      </c>
      <c r="I732" s="12">
        <f t="shared" si="234"/>
        <v>3.6984665540994146E-5</v>
      </c>
      <c r="J732" s="7">
        <f t="shared" si="223"/>
        <v>1.5313946088745596</v>
      </c>
      <c r="K732" s="8">
        <f>ESI_mass_rate/ESI_Area/'Hydraulic Gradient'!J732</f>
        <v>2.1461599548542689</v>
      </c>
      <c r="L732" s="16">
        <f t="shared" si="235"/>
        <v>24843.448240392805</v>
      </c>
      <c r="M732" s="4">
        <f t="shared" si="224"/>
        <v>0</v>
      </c>
      <c r="N732" s="5">
        <f t="shared" si="225"/>
        <v>0.21490845586941287</v>
      </c>
      <c r="O732" s="6">
        <f t="shared" si="239"/>
        <v>1.5780772486600204E-5</v>
      </c>
      <c r="P732" s="15">
        <f t="shared" si="236"/>
        <v>566.94391523786999</v>
      </c>
      <c r="Q732" s="11">
        <f t="shared" si="226"/>
        <v>0</v>
      </c>
      <c r="R732" s="13">
        <f t="shared" si="240"/>
        <v>4.8550945056316039E-6</v>
      </c>
      <c r="S732" s="12">
        <f t="shared" si="227"/>
        <v>-6.3974975015615387E-2</v>
      </c>
      <c r="T732" s="9">
        <f t="shared" si="228"/>
        <v>1.5318089603160678</v>
      </c>
      <c r="U732" s="9">
        <f>Aly_mass_rate/Aly_Area/'Hydraulic Gradient'!T732</f>
        <v>2.1455794226247029</v>
      </c>
      <c r="V732" s="5">
        <f t="shared" si="229"/>
        <v>-0.29766291608071599</v>
      </c>
      <c r="W732" s="10">
        <f t="shared" si="230"/>
        <v>2.1219821684089002</v>
      </c>
      <c r="X732" s="9"/>
    </row>
    <row r="733" spans="1:24" x14ac:dyDescent="0.3">
      <c r="A733" s="4">
        <f t="shared" si="231"/>
        <v>7300</v>
      </c>
      <c r="B733" s="5">
        <v>0</v>
      </c>
      <c r="C733" s="16">
        <f t="shared" si="232"/>
        <v>24843.209995097564</v>
      </c>
      <c r="D733" s="4">
        <f t="shared" si="221"/>
        <v>0</v>
      </c>
      <c r="E733" s="5">
        <f t="shared" si="233"/>
        <v>0.21496708499260136</v>
      </c>
      <c r="F733" s="6">
        <f t="shared" si="237"/>
        <v>1.8338436023976219E-5</v>
      </c>
      <c r="G733" s="15">
        <f t="shared" si="238"/>
        <v>575.57363223532911</v>
      </c>
      <c r="H733" s="11">
        <f t="shared" si="222"/>
        <v>9.6701683204349562E-2</v>
      </c>
      <c r="I733" s="12">
        <f t="shared" si="234"/>
        <v>3.6983931206802872E-5</v>
      </c>
      <c r="J733" s="7">
        <f t="shared" si="223"/>
        <v>1.5313906275427975</v>
      </c>
      <c r="K733" s="8">
        <f>ESI_mass_rate/ESI_Area/'Hydraulic Gradient'!J733</f>
        <v>2.1461655344723241</v>
      </c>
      <c r="L733" s="16">
        <f t="shared" si="235"/>
        <v>24843.23331567545</v>
      </c>
      <c r="M733" s="4">
        <f t="shared" si="224"/>
        <v>0</v>
      </c>
      <c r="N733" s="5">
        <f t="shared" si="225"/>
        <v>0.21490893680059364</v>
      </c>
      <c r="O733" s="6">
        <f t="shared" si="239"/>
        <v>1.578055436830568E-5</v>
      </c>
      <c r="P733" s="15">
        <f t="shared" si="236"/>
        <v>567.00788420614924</v>
      </c>
      <c r="Q733" s="11">
        <f t="shared" si="226"/>
        <v>0</v>
      </c>
      <c r="R733" s="13">
        <f t="shared" si="240"/>
        <v>4.8549392790785019E-6</v>
      </c>
      <c r="S733" s="12">
        <f t="shared" si="227"/>
        <v>-6.3973823218535383E-2</v>
      </c>
      <c r="T733" s="9">
        <f t="shared" si="228"/>
        <v>1.5318055324322752</v>
      </c>
      <c r="U733" s="9">
        <f>Aly_mass_rate/Aly_Area/'Hydraulic Gradient'!T733</f>
        <v>2.1455842240154626</v>
      </c>
      <c r="V733" s="5">
        <f t="shared" si="229"/>
        <v>-0.29765689124041717</v>
      </c>
      <c r="W733" s="10">
        <f t="shared" si="230"/>
        <v>2.122025429749983</v>
      </c>
      <c r="X733" s="9"/>
    </row>
    <row r="734" spans="1:24" x14ac:dyDescent="0.3">
      <c r="A734" s="4">
        <f t="shared" si="231"/>
        <v>7310</v>
      </c>
      <c r="B734" s="5">
        <v>0</v>
      </c>
      <c r="C734" s="16">
        <f t="shared" si="232"/>
        <v>24842.995009115624</v>
      </c>
      <c r="D734" s="4">
        <f t="shared" si="221"/>
        <v>0</v>
      </c>
      <c r="E734" s="5">
        <f t="shared" si="233"/>
        <v>0.21496764386717448</v>
      </c>
      <c r="F734" s="6">
        <f t="shared" si="237"/>
        <v>1.8338071931558017E-5</v>
      </c>
      <c r="G734" s="15">
        <f t="shared" si="238"/>
        <v>575.64904507935285</v>
      </c>
      <c r="H734" s="11">
        <f t="shared" si="222"/>
        <v>9.6702186017905201E-2</v>
      </c>
      <c r="I734" s="12">
        <f t="shared" si="234"/>
        <v>3.6983196925595366E-5</v>
      </c>
      <c r="J734" s="7">
        <f t="shared" si="223"/>
        <v>1.5313866463107773</v>
      </c>
      <c r="K734" s="8">
        <f>ESI_mass_rate/ESI_Area/'Hydraulic Gradient'!J734</f>
        <v>2.1461711139796074</v>
      </c>
      <c r="L734" s="16">
        <f t="shared" si="235"/>
        <v>24843.018390477388</v>
      </c>
      <c r="M734" s="4">
        <f t="shared" si="224"/>
        <v>0</v>
      </c>
      <c r="N734" s="5">
        <f t="shared" si="225"/>
        <v>0.21490941772512737</v>
      </c>
      <c r="O734" s="6">
        <f t="shared" si="239"/>
        <v>1.5780336261687567E-5</v>
      </c>
      <c r="P734" s="15">
        <f t="shared" si="236"/>
        <v>567.07185202285007</v>
      </c>
      <c r="Q734" s="11">
        <f t="shared" si="226"/>
        <v>0</v>
      </c>
      <c r="R734" s="13">
        <f t="shared" si="240"/>
        <v>4.8547840633365939E-6</v>
      </c>
      <c r="S734" s="12">
        <f t="shared" si="227"/>
        <v>-6.3972671484865365E-2</v>
      </c>
      <c r="T734" s="9">
        <f t="shared" si="228"/>
        <v>1.5318021046111994</v>
      </c>
      <c r="U734" s="9">
        <f>Aly_mass_rate/Aly_Area/'Hydraulic Gradient'!T734</f>
        <v>2.1455890253398642</v>
      </c>
      <c r="V734" s="5">
        <f t="shared" si="229"/>
        <v>-0.29765086672714031</v>
      </c>
      <c r="W734" s="10">
        <f t="shared" si="230"/>
        <v>2.1220686905054187</v>
      </c>
      <c r="X734" s="9"/>
    </row>
    <row r="735" spans="1:24" x14ac:dyDescent="0.3">
      <c r="A735" s="4">
        <f t="shared" si="231"/>
        <v>7320</v>
      </c>
      <c r="B735" s="5">
        <v>0</v>
      </c>
      <c r="C735" s="16">
        <f t="shared" si="232"/>
        <v>24842.780022575185</v>
      </c>
      <c r="D735" s="4">
        <f t="shared" si="221"/>
        <v>0</v>
      </c>
      <c r="E735" s="5">
        <f t="shared" si="233"/>
        <v>0.21496820273065234</v>
      </c>
      <c r="F735" s="6">
        <f t="shared" si="237"/>
        <v>1.8337707866871294E-5</v>
      </c>
      <c r="G735" s="15">
        <f t="shared" si="238"/>
        <v>575.72445605995381</v>
      </c>
      <c r="H735" s="11">
        <f t="shared" si="222"/>
        <v>9.670268882278571E-2</v>
      </c>
      <c r="I735" s="12">
        <f t="shared" si="234"/>
        <v>3.6982462700315141E-5</v>
      </c>
      <c r="J735" s="7">
        <f t="shared" si="223"/>
        <v>1.5313826651784912</v>
      </c>
      <c r="K735" s="8">
        <f>ESI_mass_rate/ESI_Area/'Hydraulic Gradient'!J735</f>
        <v>2.1461766933761277</v>
      </c>
      <c r="L735" s="16">
        <f t="shared" si="235"/>
        <v>24842.803464798624</v>
      </c>
      <c r="M735" s="4">
        <f t="shared" si="224"/>
        <v>0</v>
      </c>
      <c r="N735" s="5">
        <f t="shared" si="225"/>
        <v>0.21490989864301435</v>
      </c>
      <c r="O735" s="6">
        <f t="shared" si="239"/>
        <v>1.5780118168205416E-5</v>
      </c>
      <c r="P735" s="15">
        <f t="shared" si="236"/>
        <v>567.13581868803476</v>
      </c>
      <c r="Q735" s="11">
        <f t="shared" si="226"/>
        <v>0</v>
      </c>
      <c r="R735" s="13">
        <f t="shared" si="240"/>
        <v>4.8546288588540764E-6</v>
      </c>
      <c r="S735" s="12">
        <f t="shared" si="227"/>
        <v>-6.3971519813516675E-2</v>
      </c>
      <c r="T735" s="9">
        <f t="shared" si="228"/>
        <v>1.5317986768528371</v>
      </c>
      <c r="U735" s="9">
        <f>Aly_mass_rate/Aly_Area/'Hydraulic Gradient'!T735</f>
        <v>2.1455938265979109</v>
      </c>
      <c r="V735" s="5">
        <f t="shared" si="229"/>
        <v>-0.29764484254085577</v>
      </c>
      <c r="W735" s="10">
        <f t="shared" si="230"/>
        <v>2.1221119506752402</v>
      </c>
      <c r="X735" s="9"/>
    </row>
    <row r="736" spans="1:24" x14ac:dyDescent="0.3">
      <c r="A736" s="4">
        <f t="shared" si="231"/>
        <v>7330</v>
      </c>
      <c r="B736" s="5">
        <v>0</v>
      </c>
      <c r="C736" s="16">
        <f t="shared" si="232"/>
        <v>24842.565035476258</v>
      </c>
      <c r="D736" s="4">
        <f t="shared" si="221"/>
        <v>0</v>
      </c>
      <c r="E736" s="5">
        <f t="shared" si="233"/>
        <v>0.21496876158303579</v>
      </c>
      <c r="F736" s="6">
        <f t="shared" si="237"/>
        <v>1.83373438313756E-5</v>
      </c>
      <c r="G736" s="15">
        <f t="shared" si="238"/>
        <v>575.79986517726888</v>
      </c>
      <c r="H736" s="11">
        <f t="shared" si="222"/>
        <v>9.6703191618991782E-2</v>
      </c>
      <c r="I736" s="12">
        <f t="shared" si="234"/>
        <v>3.6981728533905753E-5</v>
      </c>
      <c r="J736" s="7">
        <f t="shared" si="223"/>
        <v>1.5313786841459323</v>
      </c>
      <c r="K736" s="8">
        <f>ESI_mass_rate/ESI_Area/'Hydraulic Gradient'!J736</f>
        <v>2.1461822726618927</v>
      </c>
      <c r="L736" s="16">
        <f t="shared" si="235"/>
        <v>24842.588538639171</v>
      </c>
      <c r="M736" s="4">
        <f t="shared" si="224"/>
        <v>0</v>
      </c>
      <c r="N736" s="5">
        <f t="shared" si="225"/>
        <v>0.21491037955425504</v>
      </c>
      <c r="O736" s="6">
        <f t="shared" si="239"/>
        <v>1.577990008494013E-5</v>
      </c>
      <c r="P736" s="15">
        <f t="shared" si="236"/>
        <v>567.19978420176449</v>
      </c>
      <c r="Q736" s="11">
        <f t="shared" si="226"/>
        <v>0</v>
      </c>
      <c r="R736" s="13">
        <f t="shared" si="240"/>
        <v>4.854473664732072E-6</v>
      </c>
      <c r="S736" s="12">
        <f t="shared" si="227"/>
        <v>-6.3970368203400796E-2</v>
      </c>
      <c r="T736" s="9">
        <f t="shared" si="228"/>
        <v>1.5317952491571851</v>
      </c>
      <c r="U736" s="9">
        <f>Aly_mass_rate/Aly_Area/'Hydraulic Gradient'!T736</f>
        <v>2.1455986277896071</v>
      </c>
      <c r="V736" s="5">
        <f t="shared" si="229"/>
        <v>-0.29763881868153408</v>
      </c>
      <c r="W736" s="10">
        <f t="shared" si="230"/>
        <v>2.1221552102594812</v>
      </c>
      <c r="X736" s="9"/>
    </row>
    <row r="737" spans="1:24" x14ac:dyDescent="0.3">
      <c r="A737" s="4">
        <f t="shared" si="231"/>
        <v>7340</v>
      </c>
      <c r="B737" s="5">
        <v>0</v>
      </c>
      <c r="C737" s="16">
        <f t="shared" si="232"/>
        <v>24842.350047818854</v>
      </c>
      <c r="D737" s="4">
        <f t="shared" si="221"/>
        <v>0</v>
      </c>
      <c r="E737" s="5">
        <f t="shared" si="233"/>
        <v>0.21496932042432554</v>
      </c>
      <c r="F737" s="6">
        <f t="shared" si="237"/>
        <v>1.8336979820692286E-5</v>
      </c>
      <c r="G737" s="15">
        <f t="shared" si="238"/>
        <v>575.87527243144041</v>
      </c>
      <c r="H737" s="11">
        <f t="shared" si="222"/>
        <v>9.6703694406524057E-2</v>
      </c>
      <c r="I737" s="12">
        <f t="shared" si="234"/>
        <v>3.6980994417536571E-5</v>
      </c>
      <c r="J737" s="7">
        <f t="shared" si="223"/>
        <v>1.5313747032130924</v>
      </c>
      <c r="K737" s="8">
        <f>ESI_mass_rate/ESI_Area/'Hydraulic Gradient'!J737</f>
        <v>2.146187851836912</v>
      </c>
      <c r="L737" s="16">
        <f t="shared" si="235"/>
        <v>24842.373611999032</v>
      </c>
      <c r="M737" s="4">
        <f t="shared" si="224"/>
        <v>0</v>
      </c>
      <c r="N737" s="5">
        <f t="shared" si="225"/>
        <v>0.21491086045884988</v>
      </c>
      <c r="O737" s="6">
        <f t="shared" si="239"/>
        <v>1.5779682016270352E-5</v>
      </c>
      <c r="P737" s="15">
        <f t="shared" si="236"/>
        <v>567.26374856410268</v>
      </c>
      <c r="Q737" s="11">
        <f t="shared" si="226"/>
        <v>0</v>
      </c>
      <c r="R737" s="13">
        <f t="shared" si="240"/>
        <v>4.8543184823167897E-6</v>
      </c>
      <c r="S737" s="12">
        <f t="shared" si="227"/>
        <v>-6.3969216656677541E-2</v>
      </c>
      <c r="T737" s="9">
        <f t="shared" si="228"/>
        <v>1.5317918215242399</v>
      </c>
      <c r="U737" s="9">
        <f>Aly_mass_rate/Aly_Area/'Hydraulic Gradient'!T737</f>
        <v>2.1456034289149564</v>
      </c>
      <c r="V737" s="5">
        <f t="shared" si="229"/>
        <v>-0.29763279514914548</v>
      </c>
      <c r="W737" s="10">
        <f t="shared" si="230"/>
        <v>2.1221984692581737</v>
      </c>
      <c r="X737" s="9"/>
    </row>
    <row r="738" spans="1:24" x14ac:dyDescent="0.3">
      <c r="A738" s="4">
        <f t="shared" si="231"/>
        <v>7350</v>
      </c>
      <c r="B738" s="5">
        <v>0</v>
      </c>
      <c r="C738" s="16">
        <f t="shared" si="232"/>
        <v>24842.135059602984</v>
      </c>
      <c r="D738" s="4">
        <f t="shared" si="221"/>
        <v>0</v>
      </c>
      <c r="E738" s="5">
        <f t="shared" si="233"/>
        <v>0.21496987925452266</v>
      </c>
      <c r="F738" s="6">
        <f t="shared" si="237"/>
        <v>1.83366158421191E-5</v>
      </c>
      <c r="G738" s="15">
        <f t="shared" si="238"/>
        <v>575.95067782260207</v>
      </c>
      <c r="H738" s="11">
        <f t="shared" si="222"/>
        <v>9.6704197185383298E-2</v>
      </c>
      <c r="I738" s="12">
        <f t="shared" si="234"/>
        <v>3.6980260365925321E-5</v>
      </c>
      <c r="J738" s="7">
        <f t="shared" si="223"/>
        <v>1.5313707223799649</v>
      </c>
      <c r="K738" s="8">
        <f>ESI_mass_rate/ESI_Area/'Hydraulic Gradient'!J738</f>
        <v>2.1461934309011932</v>
      </c>
      <c r="L738" s="16">
        <f t="shared" si="235"/>
        <v>24842.15868487821</v>
      </c>
      <c r="M738" s="4">
        <f t="shared" si="224"/>
        <v>0</v>
      </c>
      <c r="N738" s="5">
        <f t="shared" si="225"/>
        <v>0.2149113413567991</v>
      </c>
      <c r="O738" s="6">
        <f t="shared" si="239"/>
        <v>1.5779463959276992E-5</v>
      </c>
      <c r="P738" s="15">
        <f t="shared" si="236"/>
        <v>567.32771177511268</v>
      </c>
      <c r="Q738" s="11">
        <f t="shared" si="226"/>
        <v>0</v>
      </c>
      <c r="R738" s="13">
        <f t="shared" si="240"/>
        <v>4.8541633107093623E-6</v>
      </c>
      <c r="S738" s="12">
        <f t="shared" si="227"/>
        <v>-6.3968065173341151E-2</v>
      </c>
      <c r="T738" s="9">
        <f t="shared" si="228"/>
        <v>1.5317883939539982</v>
      </c>
      <c r="U738" s="9">
        <f>Aly_mass_rate/Aly_Area/'Hydraulic Gradient'!T738</f>
        <v>2.1456082299739618</v>
      </c>
      <c r="V738" s="5">
        <f t="shared" si="229"/>
        <v>-0.29762677194366061</v>
      </c>
      <c r="W738" s="10">
        <f t="shared" si="230"/>
        <v>2.1222417276713506</v>
      </c>
      <c r="X738" s="9"/>
    </row>
    <row r="739" spans="1:24" x14ac:dyDescent="0.3">
      <c r="A739" s="4">
        <f t="shared" si="231"/>
        <v>7360</v>
      </c>
      <c r="B739" s="5">
        <v>0</v>
      </c>
      <c r="C739" s="16">
        <f t="shared" si="232"/>
        <v>24841.920070828655</v>
      </c>
      <c r="D739" s="4">
        <f t="shared" si="221"/>
        <v>0</v>
      </c>
      <c r="E739" s="5">
        <f t="shared" si="233"/>
        <v>0.21497043807362781</v>
      </c>
      <c r="F739" s="6">
        <f t="shared" si="237"/>
        <v>1.8336251888358291E-5</v>
      </c>
      <c r="G739" s="15">
        <f t="shared" si="238"/>
        <v>576.02608135089577</v>
      </c>
      <c r="H739" s="11">
        <f t="shared" si="222"/>
        <v>9.67046999555701E-2</v>
      </c>
      <c r="I739" s="12">
        <f t="shared" si="234"/>
        <v>3.6979526364354256E-5</v>
      </c>
      <c r="J739" s="7">
        <f t="shared" si="223"/>
        <v>1.531366741646542</v>
      </c>
      <c r="K739" s="8">
        <f>ESI_mass_rate/ESI_Area/'Hydraulic Gradient'!J739</f>
        <v>2.1461990098547452</v>
      </c>
      <c r="L739" s="16">
        <f t="shared" si="235"/>
        <v>24841.943757276716</v>
      </c>
      <c r="M739" s="4">
        <f t="shared" si="224"/>
        <v>0</v>
      </c>
      <c r="N739" s="5">
        <f t="shared" si="225"/>
        <v>0.21491182224810307</v>
      </c>
      <c r="O739" s="6">
        <f t="shared" si="239"/>
        <v>1.5779245912500492E-5</v>
      </c>
      <c r="P739" s="15">
        <f t="shared" si="236"/>
        <v>567.39167383485574</v>
      </c>
      <c r="Q739" s="11">
        <f t="shared" si="226"/>
        <v>0</v>
      </c>
      <c r="R739" s="13">
        <f t="shared" si="240"/>
        <v>4.8540081494599798E-6</v>
      </c>
      <c r="S739" s="12">
        <f t="shared" si="227"/>
        <v>-6.3966913751220308E-2</v>
      </c>
      <c r="T739" s="9">
        <f t="shared" si="228"/>
        <v>1.5317849664464565</v>
      </c>
      <c r="U739" s="9">
        <f>Aly_mass_rate/Aly_Area/'Hydraulic Gradient'!T739</f>
        <v>2.1456130309666279</v>
      </c>
      <c r="V739" s="5">
        <f t="shared" si="229"/>
        <v>-0.29762074906504976</v>
      </c>
      <c r="W739" s="10">
        <f t="shared" si="230"/>
        <v>2.1222849854990464</v>
      </c>
      <c r="X739" s="9"/>
    </row>
    <row r="740" spans="1:24" x14ac:dyDescent="0.3">
      <c r="A740" s="4">
        <f t="shared" si="231"/>
        <v>7370</v>
      </c>
      <c r="B740" s="5">
        <v>0</v>
      </c>
      <c r="C740" s="16">
        <f t="shared" si="232"/>
        <v>24841.705081495886</v>
      </c>
      <c r="D740" s="4">
        <f t="shared" si="221"/>
        <v>0</v>
      </c>
      <c r="E740" s="5">
        <f t="shared" si="233"/>
        <v>0.21497099688164195</v>
      </c>
      <c r="F740" s="6">
        <f t="shared" si="237"/>
        <v>1.833588796378851E-5</v>
      </c>
      <c r="G740" s="15">
        <f t="shared" si="238"/>
        <v>576.10148301645859</v>
      </c>
      <c r="H740" s="11">
        <f t="shared" si="222"/>
        <v>9.6705202717085229E-2</v>
      </c>
      <c r="I740" s="12">
        <f t="shared" si="234"/>
        <v>3.6978792421654042E-5</v>
      </c>
      <c r="J740" s="7">
        <f t="shared" si="223"/>
        <v>1.5313627610128164</v>
      </c>
      <c r="K740" s="8">
        <f>ESI_mass_rate/ESI_Area/'Hydraulic Gradient'!J740</f>
        <v>2.1462045886975756</v>
      </c>
      <c r="L740" s="16">
        <f t="shared" si="235"/>
        <v>24841.728829194555</v>
      </c>
      <c r="M740" s="4">
        <f t="shared" si="224"/>
        <v>0</v>
      </c>
      <c r="N740" s="5">
        <f t="shared" si="225"/>
        <v>0.21491230313276227</v>
      </c>
      <c r="O740" s="6">
        <f t="shared" si="239"/>
        <v>1.5779027880319505E-5</v>
      </c>
      <c r="P740" s="15">
        <f t="shared" si="236"/>
        <v>567.45563474339519</v>
      </c>
      <c r="Q740" s="11">
        <f t="shared" si="226"/>
        <v>0</v>
      </c>
      <c r="R740" s="13">
        <f t="shared" si="240"/>
        <v>4.8538529999147758E-6</v>
      </c>
      <c r="S740" s="12">
        <f t="shared" si="227"/>
        <v>-6.3965762392474729E-2</v>
      </c>
      <c r="T740" s="9">
        <f t="shared" si="228"/>
        <v>1.5317815390016114</v>
      </c>
      <c r="U740" s="9">
        <f>Aly_mass_rate/Aly_Area/'Hydraulic Gradient'!T740</f>
        <v>2.1456178318929577</v>
      </c>
      <c r="V740" s="5">
        <f t="shared" si="229"/>
        <v>-0.29761472651328336</v>
      </c>
      <c r="W740" s="10">
        <f t="shared" si="230"/>
        <v>2.1223282427412928</v>
      </c>
      <c r="X740" s="9"/>
    </row>
    <row r="741" spans="1:24" x14ac:dyDescent="0.3">
      <c r="A741" s="4">
        <f t="shared" si="231"/>
        <v>7380</v>
      </c>
      <c r="B741" s="5">
        <v>0</v>
      </c>
      <c r="C741" s="16">
        <f t="shared" si="232"/>
        <v>24841.490091604686</v>
      </c>
      <c r="D741" s="4">
        <f t="shared" si="221"/>
        <v>0</v>
      </c>
      <c r="E741" s="5">
        <f t="shared" si="233"/>
        <v>0.2149715556785658</v>
      </c>
      <c r="F741" s="6">
        <f t="shared" si="237"/>
        <v>1.833552406403111E-5</v>
      </c>
      <c r="G741" s="15">
        <f t="shared" si="238"/>
        <v>576.17688281943265</v>
      </c>
      <c r="H741" s="11">
        <f t="shared" si="222"/>
        <v>9.6705705469929265E-2</v>
      </c>
      <c r="I741" s="12">
        <f t="shared" si="234"/>
        <v>3.697805852899404E-5</v>
      </c>
      <c r="J741" s="7">
        <f t="shared" si="223"/>
        <v>1.5313587804787807</v>
      </c>
      <c r="K741" s="8">
        <f>ESI_mass_rate/ESI_Area/'Hydraulic Gradient'!J741</f>
        <v>2.1462101674296936</v>
      </c>
      <c r="L741" s="16">
        <f t="shared" si="235"/>
        <v>24841.513900631737</v>
      </c>
      <c r="M741" s="4">
        <f t="shared" si="224"/>
        <v>0</v>
      </c>
      <c r="N741" s="5">
        <f t="shared" si="225"/>
        <v>0.21491278401077704</v>
      </c>
      <c r="O741" s="6">
        <f t="shared" si="239"/>
        <v>1.5778809858355379E-5</v>
      </c>
      <c r="P741" s="15">
        <f t="shared" si="236"/>
        <v>567.51959450079221</v>
      </c>
      <c r="Q741" s="11">
        <f t="shared" si="226"/>
        <v>0</v>
      </c>
      <c r="R741" s="13">
        <f t="shared" si="240"/>
        <v>4.8536978607259615E-6</v>
      </c>
      <c r="S741" s="12">
        <f t="shared" si="227"/>
        <v>-6.3964611094933246E-2</v>
      </c>
      <c r="T741" s="9">
        <f t="shared" si="228"/>
        <v>1.5317781116194593</v>
      </c>
      <c r="U741" s="9">
        <f>Aly_mass_rate/Aly_Area/'Hydraulic Gradient'!T741</f>
        <v>2.1456226327529562</v>
      </c>
      <c r="V741" s="5">
        <f t="shared" si="229"/>
        <v>-0.29760870428833192</v>
      </c>
      <c r="W741" s="10">
        <f t="shared" si="230"/>
        <v>2.1223714993981235</v>
      </c>
      <c r="X741" s="9"/>
    </row>
    <row r="742" spans="1:24" x14ac:dyDescent="0.3">
      <c r="A742" s="4">
        <f t="shared" si="231"/>
        <v>7390</v>
      </c>
      <c r="B742" s="5">
        <v>0</v>
      </c>
      <c r="C742" s="16">
        <f t="shared" si="232"/>
        <v>24841.275101155064</v>
      </c>
      <c r="D742" s="4">
        <f t="shared" si="221"/>
        <v>0</v>
      </c>
      <c r="E742" s="5">
        <f t="shared" si="233"/>
        <v>0.21497211446440032</v>
      </c>
      <c r="F742" s="6">
        <f t="shared" si="237"/>
        <v>1.8335160194924288E-5</v>
      </c>
      <c r="G742" s="15">
        <f t="shared" si="238"/>
        <v>576.25228075995301</v>
      </c>
      <c r="H742" s="11">
        <f t="shared" si="222"/>
        <v>9.6706208214102959E-2</v>
      </c>
      <c r="I742" s="12">
        <f t="shared" si="234"/>
        <v>3.6977324698148416E-5</v>
      </c>
      <c r="J742" s="7">
        <f t="shared" si="223"/>
        <v>1.5313548000444273</v>
      </c>
      <c r="K742" s="8">
        <f>ESI_mass_rate/ESI_Area/'Hydraulic Gradient'!J742</f>
        <v>2.1462157460511078</v>
      </c>
      <c r="L742" s="16">
        <f t="shared" si="235"/>
        <v>24841.298971588265</v>
      </c>
      <c r="M742" s="4">
        <f t="shared" si="224"/>
        <v>0</v>
      </c>
      <c r="N742" s="5">
        <f t="shared" si="225"/>
        <v>0.21491326488214776</v>
      </c>
      <c r="O742" s="6">
        <f t="shared" si="239"/>
        <v>1.5778591852446315E-5</v>
      </c>
      <c r="P742" s="15">
        <f t="shared" si="236"/>
        <v>567.58355310711022</v>
      </c>
      <c r="Q742" s="11">
        <f t="shared" si="226"/>
        <v>0</v>
      </c>
      <c r="R742" s="13">
        <f t="shared" si="240"/>
        <v>4.8535427336885871E-6</v>
      </c>
      <c r="S742" s="12">
        <f t="shared" si="227"/>
        <v>-6.3963459860755509E-2</v>
      </c>
      <c r="T742" s="9">
        <f t="shared" si="228"/>
        <v>1.5317746842999969</v>
      </c>
      <c r="U742" s="9">
        <f>Aly_mass_rate/Aly_Area/'Hydraulic Gradient'!T742</f>
        <v>2.1456274335466259</v>
      </c>
      <c r="V742" s="5">
        <f t="shared" si="229"/>
        <v>-0.29760268239016585</v>
      </c>
      <c r="W742" s="10">
        <f t="shared" si="230"/>
        <v>2.1224147554695709</v>
      </c>
      <c r="X742" s="9"/>
    </row>
    <row r="743" spans="1:24" x14ac:dyDescent="0.3">
      <c r="A743" s="4">
        <f t="shared" si="231"/>
        <v>7400</v>
      </c>
      <c r="B743" s="5">
        <v>0</v>
      </c>
      <c r="C743" s="16">
        <f t="shared" si="232"/>
        <v>24841.060110147031</v>
      </c>
      <c r="D743" s="4">
        <f t="shared" si="221"/>
        <v>0</v>
      </c>
      <c r="E743" s="5">
        <f t="shared" si="233"/>
        <v>0.21497267323914632</v>
      </c>
      <c r="F743" s="6">
        <f t="shared" si="237"/>
        <v>1.8334796353548938E-5</v>
      </c>
      <c r="G743" s="15">
        <f t="shared" si="238"/>
        <v>576.32767683815848</v>
      </c>
      <c r="H743" s="11">
        <f t="shared" si="222"/>
        <v>9.6706710949607005E-2</v>
      </c>
      <c r="I743" s="12">
        <f t="shared" si="234"/>
        <v>3.697659092323008E-5</v>
      </c>
      <c r="J743" s="7">
        <f t="shared" si="223"/>
        <v>1.531350819709749</v>
      </c>
      <c r="K743" s="8">
        <f>ESI_mass_rate/ESI_Area/'Hydraulic Gradient'!J743</f>
        <v>2.146221324561826</v>
      </c>
      <c r="L743" s="16">
        <f t="shared" si="235"/>
        <v>24841.084042064147</v>
      </c>
      <c r="M743" s="4">
        <f t="shared" si="224"/>
        <v>0</v>
      </c>
      <c r="N743" s="5">
        <f t="shared" si="225"/>
        <v>0.21491374574687475</v>
      </c>
      <c r="O743" s="6">
        <f t="shared" si="239"/>
        <v>1.5778373855294569E-5</v>
      </c>
      <c r="P743" s="15">
        <f t="shared" si="236"/>
        <v>567.64751056241141</v>
      </c>
      <c r="Q743" s="11">
        <f t="shared" si="226"/>
        <v>0</v>
      </c>
      <c r="R743" s="13">
        <f t="shared" si="240"/>
        <v>4.8533876165569843E-6</v>
      </c>
      <c r="S743" s="12">
        <f t="shared" si="227"/>
        <v>-6.3962308688853081E-2</v>
      </c>
      <c r="T743" s="9">
        <f t="shared" si="228"/>
        <v>1.5317712570432211</v>
      </c>
      <c r="U743" s="9">
        <f>Aly_mass_rate/Aly_Area/'Hydraulic Gradient'!T743</f>
        <v>2.1456322342739709</v>
      </c>
      <c r="V743" s="5">
        <f t="shared" si="229"/>
        <v>-0.29759666081875574</v>
      </c>
      <c r="W743" s="10">
        <f t="shared" si="230"/>
        <v>2.1224580109556688</v>
      </c>
      <c r="X743" s="9"/>
    </row>
    <row r="744" spans="1:24" x14ac:dyDescent="0.3">
      <c r="A744" s="4">
        <f t="shared" si="231"/>
        <v>7410</v>
      </c>
      <c r="B744" s="5">
        <v>0</v>
      </c>
      <c r="C744" s="16">
        <f t="shared" si="232"/>
        <v>24840.845118580597</v>
      </c>
      <c r="D744" s="4">
        <f t="shared" si="221"/>
        <v>0</v>
      </c>
      <c r="E744" s="5">
        <f t="shared" si="233"/>
        <v>0.21497323200280463</v>
      </c>
      <c r="F744" s="6">
        <f t="shared" si="237"/>
        <v>1.8334432538445525E-5</v>
      </c>
      <c r="G744" s="15">
        <f t="shared" si="238"/>
        <v>576.40307105418935</v>
      </c>
      <c r="H744" s="11">
        <f t="shared" si="222"/>
        <v>9.6707213676442069E-2</v>
      </c>
      <c r="I744" s="12">
        <f t="shared" si="234"/>
        <v>3.6975857201295498E-5</v>
      </c>
      <c r="J744" s="7">
        <f t="shared" si="223"/>
        <v>1.531346839474738</v>
      </c>
      <c r="K744" s="8">
        <f>ESI_mass_rate/ESI_Area/'Hydraulic Gradient'!J744</f>
        <v>2.1462269029618573</v>
      </c>
      <c r="L744" s="16">
        <f t="shared" si="235"/>
        <v>24840.869112059387</v>
      </c>
      <c r="M744" s="4">
        <f t="shared" si="224"/>
        <v>0</v>
      </c>
      <c r="N744" s="5">
        <f t="shared" si="225"/>
        <v>0.21491422660495849</v>
      </c>
      <c r="O744" s="6">
        <f t="shared" si="239"/>
        <v>1.5778155871278775E-5</v>
      </c>
      <c r="P744" s="15">
        <f t="shared" si="236"/>
        <v>567.71146686675911</v>
      </c>
      <c r="Q744" s="11">
        <f t="shared" si="226"/>
        <v>0</v>
      </c>
      <c r="R744" s="13">
        <f t="shared" si="240"/>
        <v>4.8532325106772113E-6</v>
      </c>
      <c r="S744" s="12">
        <f t="shared" si="227"/>
        <v>-6.3961157580302797E-2</v>
      </c>
      <c r="T744" s="9">
        <f t="shared" si="228"/>
        <v>1.5317678298491282</v>
      </c>
      <c r="U744" s="9">
        <f>Aly_mass_rate/Aly_Area/'Hydraulic Gradient'!T744</f>
        <v>2.1456370349349951</v>
      </c>
      <c r="V744" s="5">
        <f t="shared" si="229"/>
        <v>-0.29759063957407178</v>
      </c>
      <c r="W744" s="10">
        <f t="shared" si="230"/>
        <v>2.1225012658564495</v>
      </c>
      <c r="X744" s="9"/>
    </row>
    <row r="745" spans="1:24" x14ac:dyDescent="0.3">
      <c r="A745" s="4">
        <f t="shared" si="231"/>
        <v>7420</v>
      </c>
      <c r="B745" s="5">
        <v>0</v>
      </c>
      <c r="C745" s="16">
        <f t="shared" si="232"/>
        <v>24840.630126455773</v>
      </c>
      <c r="D745" s="4">
        <f t="shared" si="221"/>
        <v>0</v>
      </c>
      <c r="E745" s="5">
        <f t="shared" si="233"/>
        <v>0.21497379075537615</v>
      </c>
      <c r="F745" s="6">
        <f t="shared" si="237"/>
        <v>1.8334068752533137E-5</v>
      </c>
      <c r="G745" s="15">
        <f t="shared" si="238"/>
        <v>576.47846340818228</v>
      </c>
      <c r="H745" s="11">
        <f t="shared" si="222"/>
        <v>9.6707716394608817E-2</v>
      </c>
      <c r="I745" s="12">
        <f t="shared" si="234"/>
        <v>3.6975123538231739E-5</v>
      </c>
      <c r="J745" s="7">
        <f t="shared" si="223"/>
        <v>1.5313428593393876</v>
      </c>
      <c r="K745" s="8">
        <f>ESI_mass_rate/ESI_Area/'Hydraulic Gradient'!J745</f>
        <v>2.1462324812512095</v>
      </c>
      <c r="L745" s="16">
        <f t="shared" si="235"/>
        <v>24840.654181573991</v>
      </c>
      <c r="M745" s="4">
        <f t="shared" si="224"/>
        <v>0</v>
      </c>
      <c r="N745" s="5">
        <f t="shared" si="225"/>
        <v>0.21491470745639926</v>
      </c>
      <c r="O745" s="6">
        <f t="shared" si="239"/>
        <v>1.5777937900398955E-5</v>
      </c>
      <c r="P745" s="15">
        <f t="shared" si="236"/>
        <v>567.77542202021573</v>
      </c>
      <c r="Q745" s="11">
        <f t="shared" si="226"/>
        <v>0</v>
      </c>
      <c r="R745" s="13">
        <f t="shared" si="240"/>
        <v>4.8530774160484185E-6</v>
      </c>
      <c r="S745" s="12">
        <f t="shared" si="227"/>
        <v>-6.3960006534016262E-2</v>
      </c>
      <c r="T745" s="9">
        <f t="shared" si="228"/>
        <v>1.5317644027177146</v>
      </c>
      <c r="U745" s="9">
        <f>Aly_mass_rate/Aly_Area/'Hydraulic Gradient'!T745</f>
        <v>2.1456418355297027</v>
      </c>
      <c r="V745" s="5">
        <f t="shared" si="229"/>
        <v>-0.2975846186560846</v>
      </c>
      <c r="W745" s="10">
        <f t="shared" si="230"/>
        <v>2.1225445201719468</v>
      </c>
      <c r="X745" s="9"/>
    </row>
    <row r="746" spans="1:24" x14ac:dyDescent="0.3">
      <c r="A746" s="4">
        <f t="shared" si="231"/>
        <v>7430</v>
      </c>
      <c r="B746" s="5">
        <v>0</v>
      </c>
      <c r="C746" s="16">
        <f t="shared" si="232"/>
        <v>24840.415133772574</v>
      </c>
      <c r="D746" s="4">
        <f t="shared" si="221"/>
        <v>0</v>
      </c>
      <c r="E746" s="5">
        <f t="shared" si="233"/>
        <v>0.21497434949686162</v>
      </c>
      <c r="F746" s="6">
        <f t="shared" si="237"/>
        <v>1.8333704992892679E-5</v>
      </c>
      <c r="G746" s="15">
        <f t="shared" si="238"/>
        <v>576.55385390027766</v>
      </c>
      <c r="H746" s="11">
        <f t="shared" si="222"/>
        <v>9.670821910410797E-2</v>
      </c>
      <c r="I746" s="12">
        <f t="shared" si="234"/>
        <v>3.6974389928151747E-5</v>
      </c>
      <c r="J746" s="7">
        <f t="shared" si="223"/>
        <v>1.5313388793036897</v>
      </c>
      <c r="K746" s="8">
        <f>ESI_mass_rate/ESI_Area/'Hydraulic Gradient'!J746</f>
        <v>2.1462380594298915</v>
      </c>
      <c r="L746" s="16">
        <f t="shared" si="235"/>
        <v>24840.439250607968</v>
      </c>
      <c r="M746" s="4">
        <f t="shared" si="224"/>
        <v>0</v>
      </c>
      <c r="N746" s="5">
        <f t="shared" si="225"/>
        <v>0.21491518830119757</v>
      </c>
      <c r="O746" s="6">
        <f t="shared" si="239"/>
        <v>1.5777719942655091E-5</v>
      </c>
      <c r="P746" s="15">
        <f t="shared" si="236"/>
        <v>567.83937602284345</v>
      </c>
      <c r="Q746" s="11">
        <f t="shared" si="226"/>
        <v>0</v>
      </c>
      <c r="R746" s="13">
        <f t="shared" si="240"/>
        <v>4.8529223326697581E-6</v>
      </c>
      <c r="S746" s="12">
        <f t="shared" si="227"/>
        <v>-6.3958855549987717E-2</v>
      </c>
      <c r="T746" s="9">
        <f t="shared" si="228"/>
        <v>1.5317609756489774</v>
      </c>
      <c r="U746" s="9">
        <f>Aly_mass_rate/Aly_Area/'Hydraulic Gradient'!T746</f>
        <v>2.1456466360580961</v>
      </c>
      <c r="V746" s="5">
        <f t="shared" si="229"/>
        <v>-0.29757859806476461</v>
      </c>
      <c r="W746" s="10">
        <f t="shared" si="230"/>
        <v>2.1225877739021941</v>
      </c>
      <c r="X746" s="9"/>
    </row>
    <row r="747" spans="1:24" x14ac:dyDescent="0.3">
      <c r="A747" s="4">
        <f t="shared" si="231"/>
        <v>7440</v>
      </c>
      <c r="B747" s="5">
        <v>0</v>
      </c>
      <c r="C747" s="16">
        <f t="shared" si="232"/>
        <v>24840.200140531007</v>
      </c>
      <c r="D747" s="4">
        <f t="shared" si="221"/>
        <v>0</v>
      </c>
      <c r="E747" s="5">
        <f t="shared" si="233"/>
        <v>0.21497490822726206</v>
      </c>
      <c r="F747" s="6">
        <f t="shared" si="237"/>
        <v>1.833334126244325E-5</v>
      </c>
      <c r="G747" s="15">
        <f t="shared" si="238"/>
        <v>576.62924253061237</v>
      </c>
      <c r="H747" s="11">
        <f t="shared" si="222"/>
        <v>9.6708721804940195E-2</v>
      </c>
      <c r="I747" s="12">
        <f t="shared" si="234"/>
        <v>3.6973656376942585E-5</v>
      </c>
      <c r="J747" s="7">
        <f t="shared" si="223"/>
        <v>1.5313348993676372</v>
      </c>
      <c r="K747" s="8">
        <f>ESI_mass_rate/ESI_Area/'Hydraulic Gradient'!J747</f>
        <v>2.1462436374979115</v>
      </c>
      <c r="L747" s="16">
        <f t="shared" si="235"/>
        <v>24840.224319161327</v>
      </c>
      <c r="M747" s="4">
        <f t="shared" si="224"/>
        <v>0</v>
      </c>
      <c r="N747" s="5">
        <f t="shared" si="225"/>
        <v>0.21491566913935353</v>
      </c>
      <c r="O747" s="6">
        <f t="shared" si="239"/>
        <v>1.5777501993668542E-5</v>
      </c>
      <c r="P747" s="15">
        <f t="shared" si="236"/>
        <v>567.90332887470333</v>
      </c>
      <c r="Q747" s="11">
        <f t="shared" si="226"/>
        <v>0</v>
      </c>
      <c r="R747" s="13">
        <f t="shared" si="240"/>
        <v>4.8527672591936142E-6</v>
      </c>
      <c r="S747" s="12">
        <f t="shared" si="227"/>
        <v>-6.3957704627128839E-2</v>
      </c>
      <c r="T747" s="9">
        <f t="shared" si="228"/>
        <v>1.5317575486429129</v>
      </c>
      <c r="U747" s="9">
        <f>Aly_mass_rate/Aly_Area/'Hydraulic Gradient'!T747</f>
        <v>2.14565143652018</v>
      </c>
      <c r="V747" s="5">
        <f t="shared" si="229"/>
        <v>-0.29757257780008217</v>
      </c>
      <c r="W747" s="10">
        <f t="shared" si="230"/>
        <v>2.1226310270472242</v>
      </c>
      <c r="X747" s="9"/>
    </row>
    <row r="748" spans="1:24" x14ac:dyDescent="0.3">
      <c r="A748" s="4">
        <f t="shared" si="231"/>
        <v>7450</v>
      </c>
      <c r="B748" s="5">
        <v>0</v>
      </c>
      <c r="C748" s="16">
        <f t="shared" si="232"/>
        <v>24839.985146731084</v>
      </c>
      <c r="D748" s="4">
        <f t="shared" si="221"/>
        <v>0</v>
      </c>
      <c r="E748" s="5">
        <f t="shared" si="233"/>
        <v>0.2149754669465781</v>
      </c>
      <c r="F748" s="6">
        <f t="shared" si="237"/>
        <v>1.8332977558265747E-5</v>
      </c>
      <c r="G748" s="15">
        <f t="shared" si="238"/>
        <v>576.7046292993266</v>
      </c>
      <c r="H748" s="11">
        <f t="shared" si="222"/>
        <v>9.6709224497106103E-2</v>
      </c>
      <c r="I748" s="12">
        <f t="shared" si="234"/>
        <v>3.697292287871717E-5</v>
      </c>
      <c r="J748" s="7">
        <f t="shared" si="223"/>
        <v>1.5313309195312226</v>
      </c>
      <c r="K748" s="8">
        <f>ESI_mass_rate/ESI_Area/'Hydraulic Gradient'!J748</f>
        <v>2.1462492154552777</v>
      </c>
      <c r="L748" s="16">
        <f t="shared" si="235"/>
        <v>24840.009387234073</v>
      </c>
      <c r="M748" s="4">
        <f t="shared" si="224"/>
        <v>0</v>
      </c>
      <c r="N748" s="5">
        <f t="shared" si="225"/>
        <v>0.21491614997086766</v>
      </c>
      <c r="O748" s="6">
        <f t="shared" si="239"/>
        <v>1.5777284059277505E-5</v>
      </c>
      <c r="P748" s="15">
        <f t="shared" si="236"/>
        <v>567.96728057585881</v>
      </c>
      <c r="Q748" s="11">
        <f t="shared" si="226"/>
        <v>0</v>
      </c>
      <c r="R748" s="13">
        <f t="shared" si="240"/>
        <v>4.8526121974148598E-6</v>
      </c>
      <c r="S748" s="12">
        <f t="shared" si="227"/>
        <v>-6.3956553767599025E-2</v>
      </c>
      <c r="T748" s="9">
        <f t="shared" si="228"/>
        <v>1.5317541216995176</v>
      </c>
      <c r="U748" s="9">
        <f>Aly_mass_rate/Aly_Area/'Hydraulic Gradient'!T748</f>
        <v>2.1456562369159582</v>
      </c>
      <c r="V748" s="5">
        <f t="shared" si="229"/>
        <v>-0.29756655786200775</v>
      </c>
      <c r="W748" s="10">
        <f t="shared" si="230"/>
        <v>2.1226742796070681</v>
      </c>
      <c r="X748" s="9"/>
    </row>
    <row r="749" spans="1:24" x14ac:dyDescent="0.3">
      <c r="A749" s="4">
        <f t="shared" si="231"/>
        <v>7460</v>
      </c>
      <c r="B749" s="5">
        <v>0</v>
      </c>
      <c r="C749" s="16">
        <f t="shared" si="232"/>
        <v>24839.770152372814</v>
      </c>
      <c r="D749" s="4">
        <f t="shared" si="221"/>
        <v>0</v>
      </c>
      <c r="E749" s="5">
        <f t="shared" si="233"/>
        <v>0.21497602565481064</v>
      </c>
      <c r="F749" s="6">
        <f t="shared" si="237"/>
        <v>1.8332613881819723E-5</v>
      </c>
      <c r="G749" s="15">
        <f t="shared" si="238"/>
        <v>576.7800142065588</v>
      </c>
      <c r="H749" s="11">
        <f t="shared" si="222"/>
        <v>9.6709727180606456E-2</v>
      </c>
      <c r="I749" s="12">
        <f t="shared" si="234"/>
        <v>3.6972189436419043E-5</v>
      </c>
      <c r="J749" s="7">
        <f t="shared" si="223"/>
        <v>1.5313269397944385</v>
      </c>
      <c r="K749" s="8">
        <f>ESI_mass_rate/ESI_Area/'Hydraulic Gradient'!J749</f>
        <v>2.1462547933019991</v>
      </c>
      <c r="L749" s="16">
        <f t="shared" si="235"/>
        <v>24839.794454826209</v>
      </c>
      <c r="M749" s="4">
        <f t="shared" si="224"/>
        <v>0</v>
      </c>
      <c r="N749" s="5">
        <f t="shared" si="225"/>
        <v>0.21491663079574044</v>
      </c>
      <c r="O749" s="6">
        <f t="shared" si="239"/>
        <v>1.5777066138022432E-5</v>
      </c>
      <c r="P749" s="15">
        <f t="shared" si="236"/>
        <v>568.03123112637309</v>
      </c>
      <c r="Q749" s="11">
        <f t="shared" si="226"/>
        <v>0</v>
      </c>
      <c r="R749" s="13">
        <f t="shared" si="240"/>
        <v>4.8524571468837195E-6</v>
      </c>
      <c r="S749" s="12">
        <f t="shared" si="227"/>
        <v>-6.3955402971392544E-2</v>
      </c>
      <c r="T749" s="9">
        <f t="shared" si="228"/>
        <v>1.5317506948187882</v>
      </c>
      <c r="U749" s="9">
        <f>Aly_mass_rate/Aly_Area/'Hydraulic Gradient'!T749</f>
        <v>2.1456610372454343</v>
      </c>
      <c r="V749" s="5">
        <f t="shared" si="229"/>
        <v>-0.29756053825051215</v>
      </c>
      <c r="W749" s="10">
        <f t="shared" si="230"/>
        <v>2.1227175315817606</v>
      </c>
      <c r="X749" s="9"/>
    </row>
    <row r="750" spans="1:24" x14ac:dyDescent="0.3">
      <c r="A750" s="4">
        <f t="shared" si="231"/>
        <v>7470</v>
      </c>
      <c r="B750" s="5">
        <v>0</v>
      </c>
      <c r="C750" s="16">
        <f t="shared" si="232"/>
        <v>24839.555157456209</v>
      </c>
      <c r="D750" s="4">
        <f t="shared" si="221"/>
        <v>0</v>
      </c>
      <c r="E750" s="5">
        <f t="shared" si="233"/>
        <v>0.21497658435196068</v>
      </c>
      <c r="F750" s="6">
        <f t="shared" si="237"/>
        <v>1.8332250234564725E-5</v>
      </c>
      <c r="G750" s="15">
        <f t="shared" si="238"/>
        <v>576.85539725244575</v>
      </c>
      <c r="H750" s="11">
        <f t="shared" si="222"/>
        <v>9.6710229855441962E-2</v>
      </c>
      <c r="I750" s="12">
        <f t="shared" si="234"/>
        <v>3.6971456052991773E-5</v>
      </c>
      <c r="J750" s="7">
        <f t="shared" si="223"/>
        <v>1.5313229601572773</v>
      </c>
      <c r="K750" s="8">
        <f>ESI_mass_rate/ESI_Area/'Hydraulic Gradient'!J750</f>
        <v>2.1462603710380845</v>
      </c>
      <c r="L750" s="16">
        <f t="shared" si="235"/>
        <v>24839.579521937747</v>
      </c>
      <c r="M750" s="4">
        <f t="shared" si="224"/>
        <v>0</v>
      </c>
      <c r="N750" s="5">
        <f t="shared" si="225"/>
        <v>0.2149171116139722</v>
      </c>
      <c r="O750" s="6">
        <f t="shared" si="239"/>
        <v>1.5776848228443769E-5</v>
      </c>
      <c r="P750" s="15">
        <f t="shared" si="236"/>
        <v>568.09518052630733</v>
      </c>
      <c r="Q750" s="11">
        <f t="shared" si="226"/>
        <v>0</v>
      </c>
      <c r="R750" s="13">
        <f t="shared" si="240"/>
        <v>4.8523021071504511E-6</v>
      </c>
      <c r="S750" s="12">
        <f t="shared" si="227"/>
        <v>-6.3954252236338535E-2</v>
      </c>
      <c r="T750" s="9">
        <f t="shared" si="228"/>
        <v>1.5317472680007216</v>
      </c>
      <c r="U750" s="9">
        <f>Aly_mass_rate/Aly_Area/'Hydraulic Gradient'!T750</f>
        <v>2.1456658375086115</v>
      </c>
      <c r="V750" s="5">
        <f t="shared" si="229"/>
        <v>-0.29755451896556562</v>
      </c>
      <c r="W750" s="10">
        <f t="shared" si="230"/>
        <v>2.1227607829713353</v>
      </c>
      <c r="X750" s="9"/>
    </row>
    <row r="751" spans="1:24" x14ac:dyDescent="0.3">
      <c r="A751" s="4">
        <f t="shared" si="231"/>
        <v>7480</v>
      </c>
      <c r="B751" s="5">
        <v>0</v>
      </c>
      <c r="C751" s="16">
        <f t="shared" si="232"/>
        <v>24839.340161981283</v>
      </c>
      <c r="D751" s="4">
        <f t="shared" si="221"/>
        <v>0</v>
      </c>
      <c r="E751" s="5">
        <f t="shared" si="233"/>
        <v>0.21497714303802901</v>
      </c>
      <c r="F751" s="6">
        <f t="shared" si="237"/>
        <v>1.8331886616500759E-5</v>
      </c>
      <c r="G751" s="15">
        <f t="shared" si="238"/>
        <v>576.93077843712433</v>
      </c>
      <c r="H751" s="11">
        <f t="shared" si="222"/>
        <v>9.6710732521613288E-2</v>
      </c>
      <c r="I751" s="12">
        <f t="shared" si="234"/>
        <v>3.6970722728435326E-5</v>
      </c>
      <c r="J751" s="7">
        <f t="shared" si="223"/>
        <v>1.531318980619732</v>
      </c>
      <c r="K751" s="8">
        <f>ESI_mass_rate/ESI_Area/'Hydraulic Gradient'!J751</f>
        <v>2.1462659486635407</v>
      </c>
      <c r="L751" s="16">
        <f t="shared" si="235"/>
        <v>24839.364588568693</v>
      </c>
      <c r="M751" s="4">
        <f t="shared" si="224"/>
        <v>0</v>
      </c>
      <c r="N751" s="5">
        <f t="shared" si="225"/>
        <v>0.21491759242556316</v>
      </c>
      <c r="O751" s="6">
        <f t="shared" si="239"/>
        <v>1.5776630329081969E-5</v>
      </c>
      <c r="P751" s="15">
        <f t="shared" si="236"/>
        <v>568.15912877572373</v>
      </c>
      <c r="Q751" s="11">
        <f t="shared" si="226"/>
        <v>0</v>
      </c>
      <c r="R751" s="13">
        <f t="shared" si="240"/>
        <v>4.8521470777653359E-6</v>
      </c>
      <c r="S751" s="12">
        <f t="shared" si="227"/>
        <v>-6.3953101563513762E-2</v>
      </c>
      <c r="T751" s="9">
        <f t="shared" si="228"/>
        <v>1.5317438412453139</v>
      </c>
      <c r="U751" s="9">
        <f>Aly_mass_rate/Aly_Area/'Hydraulic Gradient'!T751</f>
        <v>2.1456706377054942</v>
      </c>
      <c r="V751" s="5">
        <f t="shared" si="229"/>
        <v>-0.29754850000713845</v>
      </c>
      <c r="W751" s="10">
        <f t="shared" si="230"/>
        <v>2.1228040337758234</v>
      </c>
      <c r="X751" s="9"/>
    </row>
    <row r="752" spans="1:24" x14ac:dyDescent="0.3">
      <c r="A752" s="4">
        <f t="shared" si="231"/>
        <v>7490</v>
      </c>
      <c r="B752" s="5">
        <v>0</v>
      </c>
      <c r="C752" s="16">
        <f t="shared" si="232"/>
        <v>24839.125165948044</v>
      </c>
      <c r="D752" s="4">
        <f t="shared" si="221"/>
        <v>0</v>
      </c>
      <c r="E752" s="5">
        <f t="shared" si="233"/>
        <v>0.21497770171301622</v>
      </c>
      <c r="F752" s="6">
        <f t="shared" si="237"/>
        <v>1.833152302033007E-5</v>
      </c>
      <c r="G752" s="15">
        <f t="shared" si="238"/>
        <v>577.0061577607396</v>
      </c>
      <c r="H752" s="11">
        <f t="shared" si="222"/>
        <v>9.6711235179120988E-2</v>
      </c>
      <c r="I752" s="12">
        <f t="shared" si="234"/>
        <v>3.6969989448031989E-5</v>
      </c>
      <c r="J752" s="7">
        <f t="shared" si="223"/>
        <v>1.5313150011817951</v>
      </c>
      <c r="K752" s="8">
        <f>ESI_mass_rate/ESI_Area/'Hydraulic Gradient'!J752</f>
        <v>2.1462715261783778</v>
      </c>
      <c r="L752" s="16">
        <f t="shared" si="235"/>
        <v>24839.149654719051</v>
      </c>
      <c r="M752" s="4">
        <f t="shared" si="224"/>
        <v>0</v>
      </c>
      <c r="N752" s="5">
        <f t="shared" si="225"/>
        <v>0.21491807323051385</v>
      </c>
      <c r="O752" s="6">
        <f t="shared" si="239"/>
        <v>1.5776412444315686E-5</v>
      </c>
      <c r="P752" s="15">
        <f t="shared" si="236"/>
        <v>568.22307587468561</v>
      </c>
      <c r="Q752" s="11">
        <f t="shared" si="226"/>
        <v>0</v>
      </c>
      <c r="R752" s="13">
        <f t="shared" si="240"/>
        <v>4.8519920600742127E-6</v>
      </c>
      <c r="S752" s="12">
        <f t="shared" si="227"/>
        <v>-6.3951950953994988E-2</v>
      </c>
      <c r="T752" s="9">
        <f t="shared" si="228"/>
        <v>1.5317404145525622</v>
      </c>
      <c r="U752" s="9">
        <f>Aly_mass_rate/Aly_Area/'Hydraulic Gradient'!T752</f>
        <v>2.1456754378360854</v>
      </c>
      <c r="V752" s="5">
        <f t="shared" si="229"/>
        <v>-0.2975424813752014</v>
      </c>
      <c r="W752" s="10">
        <f t="shared" si="230"/>
        <v>2.122847283995259</v>
      </c>
      <c r="X752" s="9"/>
    </row>
    <row r="753" spans="1:24" x14ac:dyDescent="0.3">
      <c r="A753" s="4">
        <f t="shared" si="231"/>
        <v>7500</v>
      </c>
      <c r="B753" s="5">
        <v>0</v>
      </c>
      <c r="C753" s="16">
        <f t="shared" si="232"/>
        <v>24838.910169356506</v>
      </c>
      <c r="D753" s="4">
        <f t="shared" si="221"/>
        <v>0</v>
      </c>
      <c r="E753" s="5">
        <f t="shared" si="233"/>
        <v>0.21497826037692358</v>
      </c>
      <c r="F753" s="6">
        <f t="shared" si="237"/>
        <v>1.8331159457729059E-5</v>
      </c>
      <c r="G753" s="15">
        <f t="shared" si="238"/>
        <v>577.08153522342309</v>
      </c>
      <c r="H753" s="11">
        <f t="shared" si="222"/>
        <v>9.6711737827965924E-2</v>
      </c>
      <c r="I753" s="12">
        <f t="shared" si="234"/>
        <v>3.6969256235330139E-5</v>
      </c>
      <c r="J753" s="7">
        <f t="shared" si="223"/>
        <v>1.5313110218434591</v>
      </c>
      <c r="K753" s="8">
        <f>ESI_mass_rate/ESI_Area/'Hydraulic Gradient'!J753</f>
        <v>2.1462771035826029</v>
      </c>
      <c r="L753" s="16">
        <f t="shared" si="235"/>
        <v>24838.934720388828</v>
      </c>
      <c r="M753" s="4">
        <f t="shared" si="224"/>
        <v>0</v>
      </c>
      <c r="N753" s="5">
        <f t="shared" si="225"/>
        <v>0.21491855402882459</v>
      </c>
      <c r="O753" s="6">
        <f t="shared" si="239"/>
        <v>1.577619456976626E-5</v>
      </c>
      <c r="P753" s="15">
        <f t="shared" si="236"/>
        <v>568.28702182325526</v>
      </c>
      <c r="Q753" s="11">
        <f t="shared" si="226"/>
        <v>0</v>
      </c>
      <c r="R753" s="13">
        <f t="shared" si="240"/>
        <v>4.8518370527295961E-6</v>
      </c>
      <c r="S753" s="12">
        <f t="shared" si="227"/>
        <v>-6.3950800406693972E-2</v>
      </c>
      <c r="T753" s="9">
        <f t="shared" si="228"/>
        <v>1.5317369879224627</v>
      </c>
      <c r="U753" s="9">
        <f>Aly_mass_rate/Aly_Area/'Hydraulic Gradient'!T753</f>
        <v>2.1456802379003892</v>
      </c>
      <c r="V753" s="5">
        <f t="shared" si="229"/>
        <v>-0.29753646306972492</v>
      </c>
      <c r="W753" s="10">
        <f t="shared" si="230"/>
        <v>2.1228905336296746</v>
      </c>
      <c r="X753" s="9"/>
    </row>
    <row r="754" spans="1:24" x14ac:dyDescent="0.3">
      <c r="A754" s="4">
        <f t="shared" si="231"/>
        <v>7510</v>
      </c>
      <c r="B754" s="5">
        <v>0</v>
      </c>
      <c r="C754" s="16">
        <f t="shared" si="232"/>
        <v>24838.695172206681</v>
      </c>
      <c r="D754" s="4">
        <f t="shared" si="221"/>
        <v>0</v>
      </c>
      <c r="E754" s="5">
        <f t="shared" si="233"/>
        <v>0.21497881902975155</v>
      </c>
      <c r="F754" s="6">
        <f t="shared" si="237"/>
        <v>1.8330795918480875E-5</v>
      </c>
      <c r="G754" s="15">
        <f t="shared" si="238"/>
        <v>577.15691082531862</v>
      </c>
      <c r="H754" s="11">
        <f t="shared" si="222"/>
        <v>9.6712240468148664E-2</v>
      </c>
      <c r="I754" s="12">
        <f t="shared" si="234"/>
        <v>3.6968523069724947E-5</v>
      </c>
      <c r="J754" s="7">
        <f t="shared" si="223"/>
        <v>1.5313070426047164</v>
      </c>
      <c r="K754" s="8">
        <f>ESI_mass_rate/ESI_Area/'Hydraulic Gradient'!J754</f>
        <v>2.1462826808762259</v>
      </c>
      <c r="L754" s="16">
        <f t="shared" si="235"/>
        <v>24838.719785578032</v>
      </c>
      <c r="M754" s="4">
        <f t="shared" si="224"/>
        <v>0</v>
      </c>
      <c r="N754" s="5">
        <f t="shared" si="225"/>
        <v>0.21491903482049562</v>
      </c>
      <c r="O754" s="6">
        <f t="shared" si="239"/>
        <v>1.5775976708352793E-5</v>
      </c>
      <c r="P754" s="15">
        <f t="shared" si="236"/>
        <v>568.35096662149476</v>
      </c>
      <c r="Q754" s="11">
        <f t="shared" si="226"/>
        <v>0</v>
      </c>
      <c r="R754" s="13">
        <f t="shared" si="240"/>
        <v>4.8516820566284118E-6</v>
      </c>
      <c r="S754" s="12">
        <f t="shared" si="227"/>
        <v>-6.394964992160497E-2</v>
      </c>
      <c r="T754" s="9">
        <f t="shared" si="228"/>
        <v>1.5317335613550123</v>
      </c>
      <c r="U754" s="9">
        <f>Aly_mass_rate/Aly_Area/'Hydraulic Gradient'!T754</f>
        <v>2.1456850378984096</v>
      </c>
      <c r="V754" s="5">
        <f t="shared" si="229"/>
        <v>-0.29753044509067944</v>
      </c>
      <c r="W754" s="10">
        <f t="shared" si="230"/>
        <v>2.1229337826791035</v>
      </c>
      <c r="X754" s="9"/>
    </row>
    <row r="755" spans="1:24" x14ac:dyDescent="0.3">
      <c r="A755" s="4">
        <f t="shared" si="231"/>
        <v>7520</v>
      </c>
      <c r="B755" s="5">
        <v>0</v>
      </c>
      <c r="C755" s="16">
        <f t="shared" si="232"/>
        <v>24838.480174498578</v>
      </c>
      <c r="D755" s="4">
        <f t="shared" si="221"/>
        <v>0</v>
      </c>
      <c r="E755" s="5">
        <f t="shared" si="233"/>
        <v>0.21497937767150122</v>
      </c>
      <c r="F755" s="6">
        <f t="shared" si="237"/>
        <v>1.8330432411342825E-5</v>
      </c>
      <c r="G755" s="15">
        <f t="shared" si="238"/>
        <v>577.2322845665592</v>
      </c>
      <c r="H755" s="11">
        <f t="shared" si="222"/>
        <v>9.6712743099669943E-2</v>
      </c>
      <c r="I755" s="12">
        <f t="shared" si="234"/>
        <v>3.6967789968877666E-5</v>
      </c>
      <c r="J755" s="7">
        <f t="shared" si="223"/>
        <v>1.5313030634655598</v>
      </c>
      <c r="K755" s="8">
        <f>ESI_mass_rate/ESI_Area/'Hydraulic Gradient'!J755</f>
        <v>2.1462882580592542</v>
      </c>
      <c r="L755" s="16">
        <f t="shared" si="235"/>
        <v>24838.504850286667</v>
      </c>
      <c r="M755" s="4">
        <f t="shared" si="224"/>
        <v>0</v>
      </c>
      <c r="N755" s="5">
        <f t="shared" si="225"/>
        <v>0.21491951560552758</v>
      </c>
      <c r="O755" s="6">
        <f t="shared" si="239"/>
        <v>1.5775758860075294E-5</v>
      </c>
      <c r="P755" s="15">
        <f t="shared" si="236"/>
        <v>568.41491026946755</v>
      </c>
      <c r="Q755" s="11">
        <f t="shared" si="226"/>
        <v>0</v>
      </c>
      <c r="R755" s="13">
        <f t="shared" si="240"/>
        <v>4.851527071769812E-6</v>
      </c>
      <c r="S755" s="12">
        <f t="shared" si="227"/>
        <v>-6.3948499499804606E-2</v>
      </c>
      <c r="T755" s="9">
        <f t="shared" si="228"/>
        <v>1.5317301348502075</v>
      </c>
      <c r="U755" s="9">
        <f>Aly_mass_rate/Aly_Area/'Hydraulic Gradient'!T755</f>
        <v>2.1456898378301501</v>
      </c>
      <c r="V755" s="5">
        <f t="shared" si="229"/>
        <v>-0.29752442743803548</v>
      </c>
      <c r="W755" s="10">
        <f t="shared" si="230"/>
        <v>2.1229770311435789</v>
      </c>
      <c r="X755" s="9"/>
    </row>
    <row r="756" spans="1:24" x14ac:dyDescent="0.3">
      <c r="A756" s="4">
        <f t="shared" si="231"/>
        <v>7530</v>
      </c>
      <c r="B756" s="5">
        <v>0</v>
      </c>
      <c r="C756" s="16">
        <f t="shared" si="232"/>
        <v>24838.265176232206</v>
      </c>
      <c r="D756" s="4">
        <f t="shared" si="221"/>
        <v>0</v>
      </c>
      <c r="E756" s="5">
        <f t="shared" si="233"/>
        <v>0.21497993630217335</v>
      </c>
      <c r="F756" s="6">
        <f t="shared" si="237"/>
        <v>1.8330068929017149E-5</v>
      </c>
      <c r="G756" s="15">
        <f t="shared" si="238"/>
        <v>577.3076564472866</v>
      </c>
      <c r="H756" s="11">
        <f t="shared" si="222"/>
        <v>9.6713245722530441E-2</v>
      </c>
      <c r="I756" s="12">
        <f t="shared" si="234"/>
        <v>3.6967056918070606E-5</v>
      </c>
      <c r="J756" s="7">
        <f t="shared" si="223"/>
        <v>1.5312990844259817</v>
      </c>
      <c r="K756" s="8">
        <f>ESI_mass_rate/ESI_Area/'Hydraulic Gradient'!J756</f>
        <v>2.1462938351316962</v>
      </c>
      <c r="L756" s="16">
        <f t="shared" si="235"/>
        <v>24838.289914514742</v>
      </c>
      <c r="M756" s="4">
        <f t="shared" si="224"/>
        <v>0</v>
      </c>
      <c r="N756" s="5">
        <f t="shared" si="225"/>
        <v>0.2149199963839207</v>
      </c>
      <c r="O756" s="6">
        <f t="shared" si="239"/>
        <v>1.5775541023474207E-5</v>
      </c>
      <c r="P756" s="15">
        <f t="shared" si="236"/>
        <v>568.47885276723457</v>
      </c>
      <c r="Q756" s="11">
        <f t="shared" si="226"/>
        <v>0</v>
      </c>
      <c r="R756" s="13">
        <f t="shared" si="240"/>
        <v>4.8513720977040984E-6</v>
      </c>
      <c r="S756" s="12">
        <f t="shared" si="227"/>
        <v>-6.3947349139122339E-2</v>
      </c>
      <c r="T756" s="9">
        <f t="shared" si="228"/>
        <v>1.5317267084080448</v>
      </c>
      <c r="U756" s="9">
        <f>Aly_mass_rate/Aly_Area/'Hydraulic Gradient'!T756</f>
        <v>2.1456946376956143</v>
      </c>
      <c r="V756" s="5">
        <f t="shared" si="229"/>
        <v>-0.29751841011176333</v>
      </c>
      <c r="W756" s="10">
        <f t="shared" si="230"/>
        <v>2.1230202790231343</v>
      </c>
      <c r="X756" s="9"/>
    </row>
    <row r="757" spans="1:24" x14ac:dyDescent="0.3">
      <c r="A757" s="4">
        <f t="shared" si="231"/>
        <v>7540</v>
      </c>
      <c r="B757" s="5">
        <v>0</v>
      </c>
      <c r="C757" s="16">
        <f t="shared" si="232"/>
        <v>24838.050177407578</v>
      </c>
      <c r="D757" s="4">
        <f t="shared" si="221"/>
        <v>0</v>
      </c>
      <c r="E757" s="5">
        <f t="shared" si="233"/>
        <v>0.21498049492176874</v>
      </c>
      <c r="F757" s="6">
        <f t="shared" si="237"/>
        <v>1.8329705474422953E-5</v>
      </c>
      <c r="G757" s="15">
        <f t="shared" si="238"/>
        <v>577.38302646763907</v>
      </c>
      <c r="H757" s="11">
        <f t="shared" si="222"/>
        <v>9.6713748336730798E-2</v>
      </c>
      <c r="I757" s="12">
        <f t="shared" si="234"/>
        <v>3.6966323923190833E-5</v>
      </c>
      <c r="J757" s="7">
        <f t="shared" si="223"/>
        <v>1.5312951054859749</v>
      </c>
      <c r="K757" s="8">
        <f>ESI_mass_rate/ESI_Area/'Hydraulic Gradient'!J757</f>
        <v>2.146299412093561</v>
      </c>
      <c r="L757" s="16">
        <f t="shared" si="235"/>
        <v>24838.074978262262</v>
      </c>
      <c r="M757" s="4">
        <f t="shared" si="224"/>
        <v>0</v>
      </c>
      <c r="N757" s="5">
        <f t="shared" si="225"/>
        <v>0.2149204771556753</v>
      </c>
      <c r="O757" s="6">
        <f t="shared" si="239"/>
        <v>1.5775323198549535E-5</v>
      </c>
      <c r="P757" s="15">
        <f t="shared" si="236"/>
        <v>568.54279411485913</v>
      </c>
      <c r="Q757" s="11">
        <f t="shared" si="226"/>
        <v>0</v>
      </c>
      <c r="R757" s="13">
        <f t="shared" si="240"/>
        <v>4.8512171344304477E-6</v>
      </c>
      <c r="S757" s="12">
        <f t="shared" si="227"/>
        <v>-6.3946198841717192E-2</v>
      </c>
      <c r="T757" s="9">
        <f t="shared" si="228"/>
        <v>1.5317232820285209</v>
      </c>
      <c r="U757" s="9">
        <f>Aly_mass_rate/Aly_Area/'Hydraulic Gradient'!T757</f>
        <v>2.1456994374948062</v>
      </c>
      <c r="V757" s="5">
        <f t="shared" si="229"/>
        <v>-0.2975123931118337</v>
      </c>
      <c r="W757" s="10">
        <f t="shared" si="230"/>
        <v>2.123063526317801</v>
      </c>
      <c r="X757" s="9"/>
    </row>
    <row r="758" spans="1:24" x14ac:dyDescent="0.3">
      <c r="A758" s="4">
        <f t="shared" si="231"/>
        <v>7550</v>
      </c>
      <c r="B758" s="5">
        <v>0</v>
      </c>
      <c r="C758" s="16">
        <f t="shared" si="232"/>
        <v>24837.835178024707</v>
      </c>
      <c r="D758" s="4">
        <f t="shared" si="221"/>
        <v>0</v>
      </c>
      <c r="E758" s="5">
        <f t="shared" si="233"/>
        <v>0.21498105353028832</v>
      </c>
      <c r="F758" s="6">
        <f t="shared" si="237"/>
        <v>1.8329342049019785E-5</v>
      </c>
      <c r="G758" s="15">
        <f t="shared" si="238"/>
        <v>577.45839462775348</v>
      </c>
      <c r="H758" s="11">
        <f t="shared" si="222"/>
        <v>9.6714250942271734E-2</v>
      </c>
      <c r="I758" s="12">
        <f t="shared" si="234"/>
        <v>3.6965590987181897E-5</v>
      </c>
      <c r="J758" s="7">
        <f t="shared" si="223"/>
        <v>1.531291126645532</v>
      </c>
      <c r="K758" s="8">
        <f>ESI_mass_rate/ESI_Area/'Hydraulic Gradient'!J758</f>
        <v>2.1463049889448564</v>
      </c>
      <c r="L758" s="16">
        <f t="shared" si="235"/>
        <v>24837.860041529235</v>
      </c>
      <c r="M758" s="4">
        <f t="shared" si="224"/>
        <v>0</v>
      </c>
      <c r="N758" s="5">
        <f t="shared" si="225"/>
        <v>0.21492095792079186</v>
      </c>
      <c r="O758" s="6">
        <f t="shared" si="239"/>
        <v>1.5775105386760825E-5</v>
      </c>
      <c r="P758" s="15">
        <f t="shared" si="236"/>
        <v>568.60673431240343</v>
      </c>
      <c r="Q758" s="11">
        <f t="shared" si="226"/>
        <v>0</v>
      </c>
      <c r="R758" s="13">
        <f t="shared" si="240"/>
        <v>4.8510621823968632E-6</v>
      </c>
      <c r="S758" s="12">
        <f t="shared" si="227"/>
        <v>-6.3945048606501076E-2</v>
      </c>
      <c r="T758" s="9">
        <f t="shared" si="228"/>
        <v>1.5317198557116323</v>
      </c>
      <c r="U758" s="9">
        <f>Aly_mass_rate/Aly_Area/'Hydraulic Gradient'!T758</f>
        <v>2.1457042372277293</v>
      </c>
      <c r="V758" s="5">
        <f t="shared" si="229"/>
        <v>-0.29750637643821715</v>
      </c>
      <c r="W758" s="10">
        <f t="shared" si="230"/>
        <v>2.1231067730276134</v>
      </c>
      <c r="X758" s="9"/>
    </row>
    <row r="759" spans="1:24" x14ac:dyDescent="0.3">
      <c r="A759" s="4">
        <f t="shared" si="231"/>
        <v>7560</v>
      </c>
      <c r="B759" s="5">
        <v>0</v>
      </c>
      <c r="C759" s="16">
        <f t="shared" si="232"/>
        <v>24837.620178083602</v>
      </c>
      <c r="D759" s="4">
        <f t="shared" si="221"/>
        <v>0</v>
      </c>
      <c r="E759" s="5">
        <f t="shared" si="233"/>
        <v>0.2149816121277329</v>
      </c>
      <c r="F759" s="6">
        <f t="shared" si="237"/>
        <v>1.8328978649888543E-5</v>
      </c>
      <c r="G759" s="15">
        <f t="shared" si="238"/>
        <v>577.53376092776955</v>
      </c>
      <c r="H759" s="11">
        <f t="shared" si="222"/>
        <v>9.6714753539153944E-2</v>
      </c>
      <c r="I759" s="12">
        <f t="shared" si="234"/>
        <v>3.6964858104156715E-5</v>
      </c>
      <c r="J759" s="7">
        <f t="shared" si="223"/>
        <v>1.5312871479046455</v>
      </c>
      <c r="K759" s="8">
        <f>ESI_mass_rate/ESI_Area/'Hydraulic Gradient'!J759</f>
        <v>2.1463105656855914</v>
      </c>
      <c r="L759" s="16">
        <f t="shared" si="235"/>
        <v>24837.645104315667</v>
      </c>
      <c r="M759" s="4">
        <f t="shared" si="224"/>
        <v>0</v>
      </c>
      <c r="N759" s="5">
        <f t="shared" si="225"/>
        <v>0.21492143867927072</v>
      </c>
      <c r="O759" s="6">
        <f t="shared" si="239"/>
        <v>1.5774887586648526E-5</v>
      </c>
      <c r="P759" s="15">
        <f t="shared" si="236"/>
        <v>568.67067335992965</v>
      </c>
      <c r="Q759" s="11">
        <f t="shared" si="226"/>
        <v>0</v>
      </c>
      <c r="R759" s="13">
        <f t="shared" si="240"/>
        <v>4.8509072411536805E-6</v>
      </c>
      <c r="S759" s="12">
        <f t="shared" si="227"/>
        <v>-6.3943898433468219E-2</v>
      </c>
      <c r="T759" s="9">
        <f t="shared" si="228"/>
        <v>1.5317164294573757</v>
      </c>
      <c r="U759" s="9">
        <f>Aly_mass_rate/Aly_Area/'Hydraulic Gradient'!T759</f>
        <v>2.1457090368943876</v>
      </c>
      <c r="V759" s="5">
        <f t="shared" si="229"/>
        <v>-0.29750036009088404</v>
      </c>
      <c r="W759" s="10">
        <f t="shared" si="230"/>
        <v>2.1231500191526043</v>
      </c>
      <c r="X759" s="9"/>
    </row>
    <row r="760" spans="1:24" x14ac:dyDescent="0.3">
      <c r="A760" s="4">
        <f t="shared" si="231"/>
        <v>7570</v>
      </c>
      <c r="B760" s="5">
        <v>0</v>
      </c>
      <c r="C760" s="16">
        <f t="shared" si="232"/>
        <v>24837.405177584274</v>
      </c>
      <c r="D760" s="4">
        <f t="shared" si="221"/>
        <v>0</v>
      </c>
      <c r="E760" s="5">
        <f t="shared" si="233"/>
        <v>0.21498217071410333</v>
      </c>
      <c r="F760" s="6">
        <f t="shared" si="237"/>
        <v>1.832861527994833E-5</v>
      </c>
      <c r="G760" s="15">
        <f t="shared" si="238"/>
        <v>577.60912536782394</v>
      </c>
      <c r="H760" s="11">
        <f t="shared" si="222"/>
        <v>9.6715256127378094E-2</v>
      </c>
      <c r="I760" s="12">
        <f t="shared" si="234"/>
        <v>3.6964125280002362E-5</v>
      </c>
      <c r="J760" s="7">
        <f t="shared" si="223"/>
        <v>1.5312831692633082</v>
      </c>
      <c r="K760" s="8">
        <f>ESI_mass_rate/ESI_Area/'Hydraulic Gradient'!J760</f>
        <v>2.1463161423157735</v>
      </c>
      <c r="L760" s="16">
        <f t="shared" si="235"/>
        <v>24837.430166621565</v>
      </c>
      <c r="M760" s="4">
        <f t="shared" si="224"/>
        <v>0</v>
      </c>
      <c r="N760" s="5">
        <f t="shared" si="225"/>
        <v>0.21492191943111222</v>
      </c>
      <c r="O760" s="6">
        <f t="shared" si="239"/>
        <v>1.5774669799672189E-5</v>
      </c>
      <c r="P760" s="15">
        <f t="shared" si="236"/>
        <v>568.73461125749986</v>
      </c>
      <c r="Q760" s="11">
        <f t="shared" si="226"/>
        <v>0</v>
      </c>
      <c r="R760" s="13">
        <f t="shared" si="240"/>
        <v>4.8507523111488844E-6</v>
      </c>
      <c r="S760" s="12">
        <f t="shared" si="227"/>
        <v>-6.3942748322612875E-2</v>
      </c>
      <c r="T760" s="9">
        <f t="shared" si="228"/>
        <v>1.5317130032657478</v>
      </c>
      <c r="U760" s="9">
        <f>Aly_mass_rate/Aly_Area/'Hydraulic Gradient'!T760</f>
        <v>2.1457138364947843</v>
      </c>
      <c r="V760" s="5">
        <f t="shared" si="229"/>
        <v>-0.29749434406980491</v>
      </c>
      <c r="W760" s="10">
        <f t="shared" si="230"/>
        <v>2.1231932646928064</v>
      </c>
      <c r="X760" s="9"/>
    </row>
    <row r="761" spans="1:24" x14ac:dyDescent="0.3">
      <c r="A761" s="4">
        <f t="shared" si="231"/>
        <v>7580</v>
      </c>
      <c r="B761" s="5">
        <v>0</v>
      </c>
      <c r="C761" s="16">
        <f t="shared" si="232"/>
        <v>24837.190176526732</v>
      </c>
      <c r="D761" s="4">
        <f t="shared" si="221"/>
        <v>0</v>
      </c>
      <c r="E761" s="5">
        <f t="shared" si="233"/>
        <v>0.21498272928940035</v>
      </c>
      <c r="F761" s="6">
        <f t="shared" si="237"/>
        <v>1.8328251934820497E-5</v>
      </c>
      <c r="G761" s="15">
        <f t="shared" si="238"/>
        <v>577.68448794805829</v>
      </c>
      <c r="H761" s="11">
        <f t="shared" si="222"/>
        <v>9.6715758706944779E-2</v>
      </c>
      <c r="I761" s="12">
        <f t="shared" si="234"/>
        <v>3.6963392505888223E-5</v>
      </c>
      <c r="J761" s="7">
        <f t="shared" si="223"/>
        <v>1.5312791907215122</v>
      </c>
      <c r="K761" s="8">
        <f>ESI_mass_rate/ESI_Area/'Hydraulic Gradient'!J761</f>
        <v>2.1463217188354125</v>
      </c>
      <c r="L761" s="16">
        <f t="shared" si="235"/>
        <v>24837.215228446938</v>
      </c>
      <c r="M761" s="4">
        <f t="shared" si="224"/>
        <v>0</v>
      </c>
      <c r="N761" s="5">
        <f t="shared" si="225"/>
        <v>0.21492240017631675</v>
      </c>
      <c r="O761" s="6">
        <f t="shared" si="239"/>
        <v>1.5774452022912717E-5</v>
      </c>
      <c r="P761" s="15">
        <f t="shared" si="236"/>
        <v>568.79854800517637</v>
      </c>
      <c r="Q761" s="11">
        <f t="shared" si="226"/>
        <v>0</v>
      </c>
      <c r="R761" s="13">
        <f t="shared" si="240"/>
        <v>4.8505973914840143E-6</v>
      </c>
      <c r="S761" s="12">
        <f t="shared" si="227"/>
        <v>-6.394159827392934E-2</v>
      </c>
      <c r="T761" s="9">
        <f t="shared" si="228"/>
        <v>1.531709577136745</v>
      </c>
      <c r="U761" s="9">
        <f>Aly_mass_rate/Aly_Area/'Hydraulic Gradient'!T761</f>
        <v>2.1457186360289233</v>
      </c>
      <c r="V761" s="5">
        <f t="shared" si="229"/>
        <v>-0.29748832837495032</v>
      </c>
      <c r="W761" s="10">
        <f t="shared" si="230"/>
        <v>2.1232365096482524</v>
      </c>
      <c r="X761" s="9"/>
    </row>
    <row r="762" spans="1:24" x14ac:dyDescent="0.3">
      <c r="A762" s="4">
        <f t="shared" si="231"/>
        <v>7590</v>
      </c>
      <c r="B762" s="5">
        <v>0</v>
      </c>
      <c r="C762" s="16">
        <f t="shared" si="232"/>
        <v>24836.975174910989</v>
      </c>
      <c r="D762" s="4">
        <f t="shared" si="221"/>
        <v>0</v>
      </c>
      <c r="E762" s="5">
        <f t="shared" si="233"/>
        <v>0.21498328785362508</v>
      </c>
      <c r="F762" s="6">
        <f t="shared" si="237"/>
        <v>1.8327888621802792E-5</v>
      </c>
      <c r="G762" s="15">
        <f t="shared" si="238"/>
        <v>577.75984866860574</v>
      </c>
      <c r="H762" s="11">
        <f t="shared" si="222"/>
        <v>9.6716261277854862E-2</v>
      </c>
      <c r="I762" s="12">
        <f t="shared" si="234"/>
        <v>3.6962659796532008E-5</v>
      </c>
      <c r="J762" s="7">
        <f t="shared" si="223"/>
        <v>1.5312752122792508</v>
      </c>
      <c r="K762" s="8">
        <f>ESI_mass_rate/ESI_Area/'Hydraulic Gradient'!J762</f>
        <v>2.1463272952445154</v>
      </c>
      <c r="L762" s="16">
        <f t="shared" si="235"/>
        <v>24837.000289791791</v>
      </c>
      <c r="M762" s="4">
        <f t="shared" si="224"/>
        <v>0</v>
      </c>
      <c r="N762" s="5">
        <f t="shared" si="225"/>
        <v>0.21492288091488454</v>
      </c>
      <c r="O762" s="6">
        <f t="shared" si="239"/>
        <v>1.5774234259289201E-5</v>
      </c>
      <c r="P762" s="15">
        <f t="shared" si="236"/>
        <v>568.86248360302136</v>
      </c>
      <c r="Q762" s="11">
        <f t="shared" si="226"/>
        <v>0</v>
      </c>
      <c r="R762" s="13">
        <f t="shared" si="240"/>
        <v>4.8504424830558688E-6</v>
      </c>
      <c r="S762" s="12">
        <f t="shared" si="227"/>
        <v>-6.3940448287411855E-2</v>
      </c>
      <c r="T762" s="9">
        <f t="shared" si="228"/>
        <v>1.5317061510703642</v>
      </c>
      <c r="U762" s="9">
        <f>Aly_mass_rate/Aly_Area/'Hydraulic Gradient'!T762</f>
        <v>2.1457234354968087</v>
      </c>
      <c r="V762" s="5">
        <f t="shared" si="229"/>
        <v>-0.29748231300629074</v>
      </c>
      <c r="W762" s="10">
        <f t="shared" si="230"/>
        <v>2.1232797540189754</v>
      </c>
      <c r="X762" s="9"/>
    </row>
    <row r="763" spans="1:24" x14ac:dyDescent="0.3">
      <c r="A763" s="4">
        <f t="shared" si="231"/>
        <v>7600</v>
      </c>
      <c r="B763" s="5">
        <v>0</v>
      </c>
      <c r="C763" s="16">
        <f t="shared" si="232"/>
        <v>24836.760172737057</v>
      </c>
      <c r="D763" s="4">
        <f t="shared" si="221"/>
        <v>0</v>
      </c>
      <c r="E763" s="5">
        <f t="shared" si="233"/>
        <v>0.21498384640677803</v>
      </c>
      <c r="F763" s="6">
        <f t="shared" si="237"/>
        <v>1.8327525332137914E-5</v>
      </c>
      <c r="G763" s="15">
        <f t="shared" si="238"/>
        <v>577.83520752960953</v>
      </c>
      <c r="H763" s="11">
        <f t="shared" si="222"/>
        <v>9.6716763840108855E-2</v>
      </c>
      <c r="I763" s="12">
        <f t="shared" si="234"/>
        <v>3.6961927134272445E-5</v>
      </c>
      <c r="J763" s="7">
        <f t="shared" si="223"/>
        <v>1.5312712339365158</v>
      </c>
      <c r="K763" s="8">
        <f>ESI_mass_rate/ESI_Area/'Hydraulic Gradient'!J763</f>
        <v>2.146332871543092</v>
      </c>
      <c r="L763" s="16">
        <f t="shared" si="235"/>
        <v>24836.785350656126</v>
      </c>
      <c r="M763" s="4">
        <f t="shared" si="224"/>
        <v>0</v>
      </c>
      <c r="N763" s="5">
        <f t="shared" si="225"/>
        <v>0.21492336164681633</v>
      </c>
      <c r="O763" s="6">
        <f t="shared" si="239"/>
        <v>1.5774016508801655E-5</v>
      </c>
      <c r="P763" s="15">
        <f t="shared" si="236"/>
        <v>568.92641805109895</v>
      </c>
      <c r="Q763" s="11">
        <f t="shared" si="226"/>
        <v>0</v>
      </c>
      <c r="R763" s="13">
        <f t="shared" si="240"/>
        <v>4.8502875858636002E-6</v>
      </c>
      <c r="S763" s="12">
        <f t="shared" si="227"/>
        <v>-6.3939298365219124E-2</v>
      </c>
      <c r="T763" s="9">
        <f t="shared" si="228"/>
        <v>1.5317027250666015</v>
      </c>
      <c r="U763" s="9">
        <f>Aly_mass_rate/Aly_Area/'Hydraulic Gradient'!T763</f>
        <v>2.1457282348984439</v>
      </c>
      <c r="V763" s="5">
        <f t="shared" si="229"/>
        <v>-0.29747629796379677</v>
      </c>
      <c r="W763" s="10">
        <f t="shared" si="230"/>
        <v>2.1233229978050074</v>
      </c>
      <c r="X763" s="9"/>
    </row>
    <row r="764" spans="1:24" x14ac:dyDescent="0.3">
      <c r="A764" s="4">
        <f t="shared" si="231"/>
        <v>7610</v>
      </c>
      <c r="B764" s="5">
        <v>0</v>
      </c>
      <c r="C764" s="16">
        <f t="shared" si="232"/>
        <v>24836.545170004945</v>
      </c>
      <c r="D764" s="4">
        <f t="shared" si="221"/>
        <v>0</v>
      </c>
      <c r="E764" s="5">
        <f t="shared" si="233"/>
        <v>0.21498440494886031</v>
      </c>
      <c r="F764" s="6">
        <f t="shared" si="237"/>
        <v>1.8327162074583171E-5</v>
      </c>
      <c r="G764" s="15">
        <f t="shared" si="238"/>
        <v>577.91056453120279</v>
      </c>
      <c r="H764" s="11">
        <f t="shared" si="222"/>
        <v>9.671726639370759E-2</v>
      </c>
      <c r="I764" s="12">
        <f t="shared" si="234"/>
        <v>3.6961194536770814E-5</v>
      </c>
      <c r="J764" s="7">
        <f t="shared" si="223"/>
        <v>1.5312672556933005</v>
      </c>
      <c r="K764" s="8">
        <f>ESI_mass_rate/ESI_Area/'Hydraulic Gradient'!J764</f>
        <v>2.1463384477311496</v>
      </c>
      <c r="L764" s="16">
        <f t="shared" si="235"/>
        <v>24836.570411039953</v>
      </c>
      <c r="M764" s="4">
        <f t="shared" si="224"/>
        <v>0</v>
      </c>
      <c r="N764" s="5">
        <f t="shared" si="225"/>
        <v>0.21492384237211215</v>
      </c>
      <c r="O764" s="6">
        <f t="shared" si="239"/>
        <v>1.5773798769990516E-5</v>
      </c>
      <c r="P764" s="15">
        <f t="shared" si="236"/>
        <v>568.99035134947042</v>
      </c>
      <c r="Q764" s="11">
        <f t="shared" si="226"/>
        <v>0</v>
      </c>
      <c r="R764" s="13">
        <f t="shared" si="240"/>
        <v>4.8501326994575779E-6</v>
      </c>
      <c r="S764" s="12">
        <f t="shared" si="227"/>
        <v>-6.3938148504098749E-2</v>
      </c>
      <c r="T764" s="9">
        <f t="shared" si="228"/>
        <v>1.5316992991254539</v>
      </c>
      <c r="U764" s="9">
        <f>Aly_mass_rate/Aly_Area/'Hydraulic Gradient'!T764</f>
        <v>2.145733034233833</v>
      </c>
      <c r="V764" s="5">
        <f t="shared" si="229"/>
        <v>-0.29747028324743913</v>
      </c>
      <c r="W764" s="10">
        <f t="shared" si="230"/>
        <v>2.123366241006384</v>
      </c>
      <c r="X764" s="9"/>
    </row>
    <row r="765" spans="1:24" x14ac:dyDescent="0.3">
      <c r="A765" s="4">
        <f t="shared" si="231"/>
        <v>7620</v>
      </c>
      <c r="B765" s="5">
        <v>0</v>
      </c>
      <c r="C765" s="16">
        <f t="shared" si="232"/>
        <v>24836.330166714666</v>
      </c>
      <c r="D765" s="4">
        <f t="shared" si="221"/>
        <v>0</v>
      </c>
      <c r="E765" s="5">
        <f t="shared" si="233"/>
        <v>0.21498496347987262</v>
      </c>
      <c r="F765" s="6">
        <f t="shared" si="237"/>
        <v>1.8326798840381248E-5</v>
      </c>
      <c r="G765" s="15">
        <f t="shared" si="238"/>
        <v>577.98591967352877</v>
      </c>
      <c r="H765" s="11">
        <f t="shared" si="222"/>
        <v>9.6717768938651638E-2</v>
      </c>
      <c r="I765" s="12">
        <f t="shared" si="234"/>
        <v>3.6960461986365842E-5</v>
      </c>
      <c r="J765" s="7">
        <f t="shared" si="223"/>
        <v>1.5312632775495971</v>
      </c>
      <c r="K765" s="8">
        <f>ESI_mass_rate/ESI_Area/'Hydraulic Gradient'!J765</f>
        <v>2.1463440238086968</v>
      </c>
      <c r="L765" s="16">
        <f t="shared" si="235"/>
        <v>24836.355470943279</v>
      </c>
      <c r="M765" s="4">
        <f t="shared" si="224"/>
        <v>0</v>
      </c>
      <c r="N765" s="5">
        <f t="shared" si="225"/>
        <v>0.21492432309077256</v>
      </c>
      <c r="O765" s="6">
        <f t="shared" si="239"/>
        <v>1.5773581044315343E-5</v>
      </c>
      <c r="P765" s="15">
        <f t="shared" si="236"/>
        <v>569.05428349819772</v>
      </c>
      <c r="Q765" s="11">
        <f t="shared" si="226"/>
        <v>0</v>
      </c>
      <c r="R765" s="13">
        <f t="shared" si="240"/>
        <v>4.8499778242857544E-6</v>
      </c>
      <c r="S765" s="12">
        <f t="shared" si="227"/>
        <v>-6.3936998705127132E-2</v>
      </c>
      <c r="T765" s="9">
        <f t="shared" si="228"/>
        <v>1.5316958732469179</v>
      </c>
      <c r="U765" s="9">
        <f>Aly_mass_rate/Aly_Area/'Hydraulic Gradient'!T765</f>
        <v>2.1457378335029791</v>
      </c>
      <c r="V765" s="5">
        <f t="shared" si="229"/>
        <v>-0.2974642688571878</v>
      </c>
      <c r="W765" s="10">
        <f t="shared" si="230"/>
        <v>2.1234094836231368</v>
      </c>
      <c r="X765" s="9"/>
    </row>
    <row r="766" spans="1:24" x14ac:dyDescent="0.3">
      <c r="A766" s="4">
        <f t="shared" si="231"/>
        <v>7630</v>
      </c>
      <c r="B766" s="5">
        <v>0</v>
      </c>
      <c r="C766" s="16">
        <f t="shared" si="232"/>
        <v>24836.11516286623</v>
      </c>
      <c r="D766" s="4">
        <f t="shared" si="221"/>
        <v>0</v>
      </c>
      <c r="E766" s="5">
        <f t="shared" si="233"/>
        <v>0.21498552199981577</v>
      </c>
      <c r="F766" s="6">
        <f t="shared" si="237"/>
        <v>1.8326435635370354E-5</v>
      </c>
      <c r="G766" s="15">
        <f t="shared" si="238"/>
        <v>578.06127295672377</v>
      </c>
      <c r="H766" s="11">
        <f t="shared" si="222"/>
        <v>9.671827147494165E-2</v>
      </c>
      <c r="I766" s="12">
        <f t="shared" si="234"/>
        <v>3.6959729494831712E-5</v>
      </c>
      <c r="J766" s="7">
        <f t="shared" si="223"/>
        <v>1.5312592995053984</v>
      </c>
      <c r="K766" s="8">
        <f>ESI_mass_rate/ESI_Area/'Hydraulic Gradient'!J766</f>
        <v>2.1463495997757422</v>
      </c>
      <c r="L766" s="16">
        <f t="shared" si="235"/>
        <v>24836.140530366112</v>
      </c>
      <c r="M766" s="4">
        <f t="shared" si="224"/>
        <v>0</v>
      </c>
      <c r="N766" s="5">
        <f t="shared" si="225"/>
        <v>0.21492480380279783</v>
      </c>
      <c r="O766" s="6">
        <f t="shared" si="239"/>
        <v>1.5773363328857031E-5</v>
      </c>
      <c r="P766" s="15">
        <f t="shared" si="236"/>
        <v>569.11821449734305</v>
      </c>
      <c r="Q766" s="11">
        <f t="shared" si="226"/>
        <v>0</v>
      </c>
      <c r="R766" s="13">
        <f t="shared" si="240"/>
        <v>4.8498229594497437E-6</v>
      </c>
      <c r="S766" s="12">
        <f t="shared" si="227"/>
        <v>-6.3935848968298611E-2</v>
      </c>
      <c r="T766" s="9">
        <f t="shared" si="228"/>
        <v>1.5316924474309903</v>
      </c>
      <c r="U766" s="9">
        <f>Aly_mass_rate/Aly_Area/'Hydraulic Gradient'!T766</f>
        <v>2.1457426327058862</v>
      </c>
      <c r="V766" s="5">
        <f t="shared" si="229"/>
        <v>-0.29745825479301369</v>
      </c>
      <c r="W766" s="10">
        <f t="shared" si="230"/>
        <v>2.1234527256552984</v>
      </c>
      <c r="X766" s="9"/>
    </row>
    <row r="767" spans="1:24" x14ac:dyDescent="0.3">
      <c r="A767" s="4">
        <f t="shared" si="231"/>
        <v>7640</v>
      </c>
      <c r="B767" s="5">
        <v>0</v>
      </c>
      <c r="C767" s="16">
        <f t="shared" si="232"/>
        <v>24835.900158459652</v>
      </c>
      <c r="D767" s="4">
        <f t="shared" si="221"/>
        <v>0</v>
      </c>
      <c r="E767" s="5">
        <f t="shared" si="233"/>
        <v>0.2149860805086907</v>
      </c>
      <c r="F767" s="6">
        <f t="shared" si="237"/>
        <v>1.8326072458090943E-5</v>
      </c>
      <c r="G767" s="15">
        <f t="shared" si="238"/>
        <v>578.13662438092604</v>
      </c>
      <c r="H767" s="11">
        <f t="shared" si="222"/>
        <v>9.6718774002578403E-2</v>
      </c>
      <c r="I767" s="12">
        <f t="shared" si="234"/>
        <v>3.695899705922487E-5</v>
      </c>
      <c r="J767" s="7">
        <f t="shared" si="223"/>
        <v>1.5312553215606968</v>
      </c>
      <c r="K767" s="8">
        <f>ESI_mass_rate/ESI_Area/'Hydraulic Gradient'!J767</f>
        <v>2.1463551756322952</v>
      </c>
      <c r="L767" s="16">
        <f t="shared" si="235"/>
        <v>24835.925589308459</v>
      </c>
      <c r="M767" s="4">
        <f t="shared" si="224"/>
        <v>0</v>
      </c>
      <c r="N767" s="5">
        <f t="shared" si="225"/>
        <v>0.21492528450818835</v>
      </c>
      <c r="O767" s="6">
        <f t="shared" si="239"/>
        <v>1.5773145626534682E-5</v>
      </c>
      <c r="P767" s="15">
        <f t="shared" si="236"/>
        <v>569.18214434696847</v>
      </c>
      <c r="Q767" s="11">
        <f t="shared" si="226"/>
        <v>0</v>
      </c>
      <c r="R767" s="13">
        <f t="shared" si="240"/>
        <v>4.8496681058462657E-6</v>
      </c>
      <c r="S767" s="12">
        <f t="shared" si="227"/>
        <v>-6.3934699293607414E-2</v>
      </c>
      <c r="T767" s="9">
        <f t="shared" si="228"/>
        <v>1.5316890216776675</v>
      </c>
      <c r="U767" s="9">
        <f>Aly_mass_rate/Aly_Area/'Hydraulic Gradient'!T767</f>
        <v>2.1457474318425582</v>
      </c>
      <c r="V767" s="5">
        <f t="shared" si="229"/>
        <v>-0.29745224105488716</v>
      </c>
      <c r="W767" s="10">
        <f t="shared" si="230"/>
        <v>2.1234959671029019</v>
      </c>
      <c r="X767" s="9"/>
    </row>
    <row r="768" spans="1:24" x14ac:dyDescent="0.3">
      <c r="A768" s="4">
        <f t="shared" si="231"/>
        <v>7650</v>
      </c>
      <c r="B768" s="5">
        <v>0</v>
      </c>
      <c r="C768" s="16">
        <f t="shared" si="232"/>
        <v>24835.685153494935</v>
      </c>
      <c r="D768" s="4">
        <f t="shared" si="221"/>
        <v>0</v>
      </c>
      <c r="E768" s="5">
        <f t="shared" si="233"/>
        <v>0.21498663900649831</v>
      </c>
      <c r="F768" s="6">
        <f t="shared" si="237"/>
        <v>1.8325709311462107E-5</v>
      </c>
      <c r="G768" s="15">
        <f t="shared" si="238"/>
        <v>578.21197394627006</v>
      </c>
      <c r="H768" s="11">
        <f t="shared" si="222"/>
        <v>9.6719276521562578E-2</v>
      </c>
      <c r="I768" s="12">
        <f t="shared" si="234"/>
        <v>3.6958264685432413E-5</v>
      </c>
      <c r="J768" s="7">
        <f t="shared" si="223"/>
        <v>1.5312513437154853</v>
      </c>
      <c r="K768" s="8">
        <f>ESI_mass_rate/ESI_Area/'Hydraulic Gradient'!J768</f>
        <v>2.1463607513783622</v>
      </c>
      <c r="L768" s="16">
        <f t="shared" si="235"/>
        <v>24835.710647770327</v>
      </c>
      <c r="M768" s="4">
        <f t="shared" si="224"/>
        <v>0</v>
      </c>
      <c r="N768" s="5">
        <f t="shared" si="225"/>
        <v>0.21492576520694448</v>
      </c>
      <c r="O768" s="6">
        <f t="shared" si="239"/>
        <v>1.5772927937348296E-5</v>
      </c>
      <c r="P768" s="15">
        <f t="shared" si="236"/>
        <v>569.24607304713618</v>
      </c>
      <c r="Q768" s="11">
        <f t="shared" si="226"/>
        <v>0</v>
      </c>
      <c r="R768" s="13">
        <f t="shared" si="240"/>
        <v>4.8495132634744742E-6</v>
      </c>
      <c r="S768" s="12">
        <f t="shared" si="227"/>
        <v>-6.3933549681047849E-2</v>
      </c>
      <c r="T768" s="9">
        <f t="shared" si="228"/>
        <v>1.531685595986946</v>
      </c>
      <c r="U768" s="9">
        <f>Aly_mass_rate/Aly_Area/'Hydraulic Gradient'!T768</f>
        <v>2.1457522309129988</v>
      </c>
      <c r="V768" s="5">
        <f t="shared" si="229"/>
        <v>-0.29744622764277895</v>
      </c>
      <c r="W768" s="10">
        <f t="shared" si="230"/>
        <v>2.1235392079659796</v>
      </c>
      <c r="X768" s="9"/>
    </row>
    <row r="769" spans="1:24" x14ac:dyDescent="0.3">
      <c r="A769" s="4">
        <f t="shared" si="231"/>
        <v>7660</v>
      </c>
      <c r="B769" s="5">
        <v>0</v>
      </c>
      <c r="C769" s="16">
        <f t="shared" si="232"/>
        <v>24835.470147972093</v>
      </c>
      <c r="D769" s="4">
        <f t="shared" si="221"/>
        <v>0</v>
      </c>
      <c r="E769" s="5">
        <f t="shared" si="233"/>
        <v>0.21498719749323922</v>
      </c>
      <c r="F769" s="6">
        <f t="shared" si="237"/>
        <v>1.8325346186726555E-5</v>
      </c>
      <c r="G769" s="15">
        <f t="shared" si="238"/>
        <v>578.28732165290103</v>
      </c>
      <c r="H769" s="11">
        <f t="shared" si="222"/>
        <v>9.6719779031894756E-2</v>
      </c>
      <c r="I769" s="12">
        <f t="shared" si="234"/>
        <v>3.695753235579306E-5</v>
      </c>
      <c r="J769" s="7">
        <f t="shared" si="223"/>
        <v>1.5312473659697561</v>
      </c>
      <c r="K769" s="8">
        <f>ESI_mass_rate/ESI_Area/'Hydraulic Gradient'!J769</f>
        <v>2.1463663270139528</v>
      </c>
      <c r="L769" s="16">
        <f t="shared" si="235"/>
        <v>24835.495705751717</v>
      </c>
      <c r="M769" s="4">
        <f t="shared" si="224"/>
        <v>0</v>
      </c>
      <c r="N769" s="5">
        <f t="shared" si="225"/>
        <v>0.21492624589906673</v>
      </c>
      <c r="O769" s="6">
        <f t="shared" si="239"/>
        <v>1.5772710259838324E-5</v>
      </c>
      <c r="P769" s="15">
        <f t="shared" si="236"/>
        <v>569.31000059791052</v>
      </c>
      <c r="Q769" s="11">
        <f t="shared" si="226"/>
        <v>0</v>
      </c>
      <c r="R769" s="13">
        <f t="shared" si="240"/>
        <v>4.8493584318847786E-6</v>
      </c>
      <c r="S769" s="12">
        <f t="shared" si="227"/>
        <v>-6.3932400132778372E-2</v>
      </c>
      <c r="T769" s="9">
        <f t="shared" si="228"/>
        <v>1.5316821703588224</v>
      </c>
      <c r="U769" s="9">
        <f>Aly_mass_rate/Aly_Area/'Hydraulic Gradient'!T769</f>
        <v>2.145757029917212</v>
      </c>
      <c r="V769" s="5">
        <f t="shared" si="229"/>
        <v>-0.29744021455665964</v>
      </c>
      <c r="W769" s="10">
        <f t="shared" si="230"/>
        <v>2.1235824482445644</v>
      </c>
      <c r="X769" s="9"/>
    </row>
    <row r="770" spans="1:24" x14ac:dyDescent="0.3">
      <c r="A770" s="4">
        <f t="shared" si="231"/>
        <v>7670</v>
      </c>
      <c r="B770" s="5">
        <v>0</v>
      </c>
      <c r="C770" s="16">
        <f t="shared" si="232"/>
        <v>24835.255141891143</v>
      </c>
      <c r="D770" s="4">
        <f t="shared" si="221"/>
        <v>0</v>
      </c>
      <c r="E770" s="5">
        <f t="shared" si="233"/>
        <v>0.21498775596891437</v>
      </c>
      <c r="F770" s="6">
        <f t="shared" si="237"/>
        <v>1.8324983092641574E-5</v>
      </c>
      <c r="G770" s="15">
        <f t="shared" si="238"/>
        <v>578.36266750095342</v>
      </c>
      <c r="H770" s="11">
        <f t="shared" si="222"/>
        <v>9.6720281533575703E-2</v>
      </c>
      <c r="I770" s="12">
        <f t="shared" si="234"/>
        <v>3.695680008796811E-5</v>
      </c>
      <c r="J770" s="7">
        <f t="shared" si="223"/>
        <v>1.5312433883235019</v>
      </c>
      <c r="K770" s="8">
        <f>ESI_mass_rate/ESI_Area/'Hydraulic Gradient'!J770</f>
        <v>2.1463719025390757</v>
      </c>
      <c r="L770" s="16">
        <f t="shared" si="235"/>
        <v>24835.280763252638</v>
      </c>
      <c r="M770" s="4">
        <f t="shared" si="224"/>
        <v>0</v>
      </c>
      <c r="N770" s="5">
        <f t="shared" si="225"/>
        <v>0.21492672658455531</v>
      </c>
      <c r="O770" s="6">
        <f t="shared" si="239"/>
        <v>1.5772492595464314E-5</v>
      </c>
      <c r="P770" s="15">
        <f t="shared" si="236"/>
        <v>569.37392699935242</v>
      </c>
      <c r="Q770" s="11">
        <f t="shared" si="226"/>
        <v>0</v>
      </c>
      <c r="R770" s="13">
        <f t="shared" si="240"/>
        <v>4.8492036115250933E-6</v>
      </c>
      <c r="S770" s="12">
        <f t="shared" si="227"/>
        <v>-6.393125064554693E-2</v>
      </c>
      <c r="T770" s="9">
        <f t="shared" si="228"/>
        <v>1.5316787447932936</v>
      </c>
      <c r="U770" s="9">
        <f>Aly_mass_rate/Aly_Area/'Hydraulic Gradient'!T770</f>
        <v>2.1457618288552007</v>
      </c>
      <c r="V770" s="5">
        <f t="shared" si="229"/>
        <v>-0.29743420179649976</v>
      </c>
      <c r="W770" s="10">
        <f t="shared" si="230"/>
        <v>2.1236256879386914</v>
      </c>
      <c r="X770" s="9"/>
    </row>
    <row r="771" spans="1:24" x14ac:dyDescent="0.3">
      <c r="A771" s="4">
        <f t="shared" si="231"/>
        <v>7680</v>
      </c>
      <c r="B771" s="5">
        <v>0</v>
      </c>
      <c r="C771" s="16">
        <f t="shared" si="232"/>
        <v>24835.040135252089</v>
      </c>
      <c r="D771" s="4">
        <f t="shared" si="221"/>
        <v>0</v>
      </c>
      <c r="E771" s="5">
        <f t="shared" si="233"/>
        <v>0.21498831443352476</v>
      </c>
      <c r="F771" s="6">
        <f t="shared" si="237"/>
        <v>1.8324620027747622E-5</v>
      </c>
      <c r="G771" s="15">
        <f t="shared" si="238"/>
        <v>578.43801149056355</v>
      </c>
      <c r="H771" s="11">
        <f t="shared" si="222"/>
        <v>9.6720784026606096E-2</v>
      </c>
      <c r="I771" s="12">
        <f t="shared" si="234"/>
        <v>3.6956067879013984E-5</v>
      </c>
      <c r="J771" s="7">
        <f t="shared" si="223"/>
        <v>1.5312394107767155</v>
      </c>
      <c r="K771" s="8">
        <f>ESI_mass_rate/ESI_Area/'Hydraulic Gradient'!J771</f>
        <v>2.1463774779537386</v>
      </c>
      <c r="L771" s="16">
        <f t="shared" si="235"/>
        <v>24835.065820273099</v>
      </c>
      <c r="M771" s="4">
        <f t="shared" si="224"/>
        <v>0</v>
      </c>
      <c r="N771" s="5">
        <f t="shared" si="225"/>
        <v>0.21492720726341075</v>
      </c>
      <c r="O771" s="6">
        <f t="shared" si="239"/>
        <v>1.5772274941307162E-5</v>
      </c>
      <c r="P771" s="15">
        <f t="shared" si="236"/>
        <v>569.43785225152408</v>
      </c>
      <c r="Q771" s="11">
        <f t="shared" si="226"/>
        <v>0</v>
      </c>
      <c r="R771" s="13">
        <f t="shared" si="240"/>
        <v>4.8490488014971168E-6</v>
      </c>
      <c r="S771" s="12">
        <f t="shared" si="227"/>
        <v>-6.393010122042983E-2</v>
      </c>
      <c r="T771" s="9">
        <f t="shared" si="228"/>
        <v>1.5316753192903561</v>
      </c>
      <c r="U771" s="9">
        <f>Aly_mass_rate/Aly_Area/'Hydraulic Gradient'!T771</f>
        <v>2.1457666277269687</v>
      </c>
      <c r="V771" s="5">
        <f t="shared" si="229"/>
        <v>-0.29742818936226956</v>
      </c>
      <c r="W771" s="10">
        <f t="shared" si="230"/>
        <v>2.1236689270483922</v>
      </c>
      <c r="X771" s="9"/>
    </row>
    <row r="772" spans="1:24" x14ac:dyDescent="0.3">
      <c r="A772" s="4">
        <f t="shared" si="231"/>
        <v>7690</v>
      </c>
      <c r="B772" s="5">
        <v>0</v>
      </c>
      <c r="C772" s="16">
        <f t="shared" si="232"/>
        <v>24834.825128054948</v>
      </c>
      <c r="D772" s="4">
        <f t="shared" ref="D772:D835" si="241">J771*(B772-B771)*g</f>
        <v>0</v>
      </c>
      <c r="E772" s="5">
        <f t="shared" si="233"/>
        <v>0.21498887288707103</v>
      </c>
      <c r="F772" s="6">
        <f t="shared" si="237"/>
        <v>1.8324256987666051E-5</v>
      </c>
      <c r="G772" s="15">
        <f t="shared" si="238"/>
        <v>578.51335362187285</v>
      </c>
      <c r="H772" s="11">
        <f t="shared" ref="H772:H835" si="242">ESI_f*K771^2*(A772-A771)/2/ESI_DH/ESI_Cp</f>
        <v>9.6721286510986548E-2</v>
      </c>
      <c r="I772" s="12">
        <f t="shared" si="234"/>
        <v>3.695533572010007E-5</v>
      </c>
      <c r="J772" s="7">
        <f t="shared" ref="J772:J835" si="243">J771*(1+(C772-C771)/beta-alpha*(G772-G771))</f>
        <v>1.5312354333293894</v>
      </c>
      <c r="K772" s="8">
        <f>ESI_mass_rate/ESI_Area/'Hydraulic Gradient'!J772</f>
        <v>2.1463830532579506</v>
      </c>
      <c r="L772" s="16">
        <f t="shared" si="235"/>
        <v>24834.850876813107</v>
      </c>
      <c r="M772" s="4">
        <f t="shared" ref="M772:M835" si="244">T771*Aly_g*(B772-B771)</f>
        <v>0</v>
      </c>
      <c r="N772" s="5">
        <f t="shared" ref="N772:N835" si="245">T771*Aly_f*U771^2*(A772-A771)/2/Aly_DH</f>
        <v>0.2149276879356331</v>
      </c>
      <c r="O772" s="6">
        <f t="shared" si="239"/>
        <v>1.5772057298826427E-5</v>
      </c>
      <c r="P772" s="15">
        <f t="shared" si="236"/>
        <v>569.50177635448745</v>
      </c>
      <c r="Q772" s="11">
        <f t="shared" ref="Q772:Q835" si="246">Aly_g*(B772-B771)/W772</f>
        <v>0</v>
      </c>
      <c r="R772" s="13">
        <f t="shared" si="240"/>
        <v>4.8488940022487637E-6</v>
      </c>
      <c r="S772" s="12">
        <f t="shared" ref="S772:S835" si="247">-V772*(L772-L771)</f>
        <v>-6.3928951857421382E-2</v>
      </c>
      <c r="T772" s="9">
        <f t="shared" ref="T772:T835" si="248">T771*(1+(L772-L771)/beta-alpha*(P772-P771))</f>
        <v>1.5316718938500062</v>
      </c>
      <c r="U772" s="9">
        <f>Aly_mass_rate/Aly_Area/'Hydraulic Gradient'!T772</f>
        <v>2.1457714265325207</v>
      </c>
      <c r="V772" s="5">
        <f t="shared" ref="V772:V835" si="249">(Aly_alpha*(460+P771)-1)/T771/W771</f>
        <v>-0.29742217725393977</v>
      </c>
      <c r="W772" s="10">
        <f t="shared" ref="W772:W835" si="250">Aly_Cp+((P771+460)/T771)*(Aly_alpha^2)*(Aly_beta)</f>
        <v>2.123712165573699</v>
      </c>
      <c r="X772" s="9"/>
    </row>
    <row r="773" spans="1:24" x14ac:dyDescent="0.3">
      <c r="A773" s="4">
        <f t="shared" ref="A773:A836" si="251">A772+10</f>
        <v>7700</v>
      </c>
      <c r="B773" s="5">
        <v>0</v>
      </c>
      <c r="C773" s="16">
        <f t="shared" ref="C773:C836" si="252">C772-D773-E773-F773</f>
        <v>24834.610120299723</v>
      </c>
      <c r="D773" s="4">
        <f t="shared" si="241"/>
        <v>0</v>
      </c>
      <c r="E773" s="5">
        <f t="shared" ref="E773:E836" si="253">J772*ESI_f*(K772^2)*(A773-A772)/(2*ESI_DH)</f>
        <v>0.21498943132955425</v>
      </c>
      <c r="F773" s="6">
        <f t="shared" si="237"/>
        <v>1.8323893978235061E-5</v>
      </c>
      <c r="G773" s="15">
        <f t="shared" si="238"/>
        <v>578.58869389501604</v>
      </c>
      <c r="H773" s="11">
        <f t="shared" si="242"/>
        <v>9.6721788986717863E-2</v>
      </c>
      <c r="I773" s="12">
        <f t="shared" ref="I773:I836" si="254">alpha*beta*(K772-K771)/K771/ESI_Cp/J771</f>
        <v>3.6954603623000541E-5</v>
      </c>
      <c r="J773" s="7">
        <f t="shared" si="243"/>
        <v>1.5312314559815161</v>
      </c>
      <c r="K773" s="8">
        <f>ESI_mass_rate/ESI_Area/'Hydraulic Gradient'!J773</f>
        <v>2.1463886284517195</v>
      </c>
      <c r="L773" s="16">
        <f t="shared" ref="L773:L836" si="255">L772-M773-N773-O773</f>
        <v>24834.635932872668</v>
      </c>
      <c r="M773" s="4">
        <f t="shared" si="244"/>
        <v>0</v>
      </c>
      <c r="N773" s="5">
        <f t="shared" si="245"/>
        <v>0.21492816860122316</v>
      </c>
      <c r="O773" s="6">
        <f t="shared" si="239"/>
        <v>1.5771839672400751E-5</v>
      </c>
      <c r="P773" s="15">
        <f t="shared" ref="P773:P836" si="256">P772-Q773-R773-S773</f>
        <v>569.56569930830472</v>
      </c>
      <c r="Q773" s="11">
        <f t="shared" si="246"/>
        <v>0</v>
      </c>
      <c r="R773" s="13">
        <f t="shared" si="240"/>
        <v>4.8487392151253443E-6</v>
      </c>
      <c r="S773" s="12">
        <f t="shared" si="247"/>
        <v>-6.3927802556515895E-2</v>
      </c>
      <c r="T773" s="9">
        <f t="shared" si="248"/>
        <v>1.531668468472241</v>
      </c>
      <c r="U773" s="9">
        <f>Aly_mass_rate/Aly_Area/'Hydraulic Gradient'!T773</f>
        <v>2.1457762252718595</v>
      </c>
      <c r="V773" s="5">
        <f t="shared" si="249"/>
        <v>-0.29741616547148109</v>
      </c>
      <c r="W773" s="10">
        <f t="shared" si="250"/>
        <v>2.1237554035146458</v>
      </c>
      <c r="X773" s="9"/>
    </row>
    <row r="774" spans="1:24" x14ac:dyDescent="0.3">
      <c r="A774" s="4">
        <f t="shared" si="251"/>
        <v>7710</v>
      </c>
      <c r="B774" s="5">
        <v>0</v>
      </c>
      <c r="C774" s="16">
        <f t="shared" si="252"/>
        <v>24834.395111986432</v>
      </c>
      <c r="D774" s="4">
        <f t="shared" si="241"/>
        <v>0</v>
      </c>
      <c r="E774" s="5">
        <f t="shared" si="253"/>
        <v>0.21498998976097497</v>
      </c>
      <c r="F774" s="6">
        <f t="shared" ref="F774:F837" si="257">J772*K772*(K773-K772)</f>
        <v>1.8323530993616444E-5</v>
      </c>
      <c r="G774" s="15">
        <f t="shared" ref="G774:G837" si="258">(G773+H774)/(1+I774)</f>
        <v>578.6640323101343</v>
      </c>
      <c r="H774" s="11">
        <f t="shared" si="242"/>
        <v>9.672229145380061E-2</v>
      </c>
      <c r="I774" s="12">
        <f t="shared" si="254"/>
        <v>3.6953871575941204E-5</v>
      </c>
      <c r="J774" s="7">
        <f t="shared" si="243"/>
        <v>1.5312274787330884</v>
      </c>
      <c r="K774" s="8">
        <f>ESI_mass_rate/ESI_Area/'Hydraulic Gradient'!J774</f>
        <v>2.1463942035350536</v>
      </c>
      <c r="L774" s="16">
        <f t="shared" si="255"/>
        <v>24834.420988451788</v>
      </c>
      <c r="M774" s="4">
        <f t="shared" si="244"/>
        <v>0</v>
      </c>
      <c r="N774" s="5">
        <f t="shared" si="245"/>
        <v>0.21492864926018102</v>
      </c>
      <c r="O774" s="6">
        <f t="shared" ref="O774:O837" si="259">T772*U772*(U773-U772)</f>
        <v>1.5771622054732393E-5</v>
      </c>
      <c r="P774" s="15">
        <f t="shared" si="256"/>
        <v>569.62962111303909</v>
      </c>
      <c r="Q774" s="11">
        <f t="shared" si="246"/>
        <v>0</v>
      </c>
      <c r="R774" s="13">
        <f t="shared" ref="R774:R837" si="260">U772*(U773-U772)/W772</f>
        <v>4.8485844378824565E-6</v>
      </c>
      <c r="S774" s="12">
        <f t="shared" si="247"/>
        <v>-6.3926653318789578E-2</v>
      </c>
      <c r="T774" s="9">
        <f t="shared" si="248"/>
        <v>1.5316650431570569</v>
      </c>
      <c r="U774" s="9">
        <f>Aly_mass_rate/Aly_Area/'Hydraulic Gradient'!T774</f>
        <v>2.145781023944989</v>
      </c>
      <c r="V774" s="5">
        <f t="shared" si="249"/>
        <v>-0.29741015401486393</v>
      </c>
      <c r="W774" s="10">
        <f t="shared" si="250"/>
        <v>2.1237986408712644</v>
      </c>
      <c r="X774" s="9"/>
    </row>
    <row r="775" spans="1:24" x14ac:dyDescent="0.3">
      <c r="A775" s="4">
        <f t="shared" si="251"/>
        <v>7720</v>
      </c>
      <c r="B775" s="5">
        <v>0</v>
      </c>
      <c r="C775" s="16">
        <f t="shared" si="252"/>
        <v>24834.180103115083</v>
      </c>
      <c r="D775" s="4">
        <f t="shared" si="241"/>
        <v>0</v>
      </c>
      <c r="E775" s="5">
        <f t="shared" si="253"/>
        <v>0.21499054818133417</v>
      </c>
      <c r="F775" s="6">
        <f t="shared" si="257"/>
        <v>1.8323168036729307E-5</v>
      </c>
      <c r="G775" s="15">
        <f t="shared" si="258"/>
        <v>578.73936886736556</v>
      </c>
      <c r="H775" s="11">
        <f t="shared" si="242"/>
        <v>9.6722793912235469E-2</v>
      </c>
      <c r="I775" s="12">
        <f t="shared" si="254"/>
        <v>3.6953139584809169E-5</v>
      </c>
      <c r="J775" s="7">
        <f t="shared" si="243"/>
        <v>1.5312235015840985</v>
      </c>
      <c r="K775" s="8">
        <f>ESI_mass_rate/ESI_Area/'Hydraulic Gradient'!J775</f>
        <v>2.1463997785079623</v>
      </c>
      <c r="L775" s="16">
        <f t="shared" si="255"/>
        <v>24834.206043550468</v>
      </c>
      <c r="M775" s="4">
        <f t="shared" si="244"/>
        <v>0</v>
      </c>
      <c r="N775" s="5">
        <f t="shared" si="245"/>
        <v>0.21492912991250709</v>
      </c>
      <c r="O775" s="6">
        <f t="shared" si="259"/>
        <v>1.5771404450199994E-5</v>
      </c>
      <c r="P775" s="15">
        <f t="shared" si="256"/>
        <v>569.69354176875368</v>
      </c>
      <c r="Q775" s="11">
        <f t="shared" si="246"/>
        <v>0</v>
      </c>
      <c r="R775" s="13">
        <f t="shared" si="260"/>
        <v>4.848429671865404E-6</v>
      </c>
      <c r="S775" s="12">
        <f t="shared" si="247"/>
        <v>-6.3925504144236672E-2</v>
      </c>
      <c r="T775" s="9">
        <f t="shared" si="248"/>
        <v>1.5316616179044502</v>
      </c>
      <c r="U775" s="9">
        <f>Aly_mass_rate/Aly_Area/'Hydraulic Gradient'!T775</f>
        <v>2.1457858225519137</v>
      </c>
      <c r="V775" s="5">
        <f t="shared" si="249"/>
        <v>-0.29740414288405898</v>
      </c>
      <c r="W775" s="10">
        <f t="shared" si="250"/>
        <v>2.1238418776435886</v>
      </c>
      <c r="X775" s="9"/>
    </row>
    <row r="776" spans="1:24" x14ac:dyDescent="0.3">
      <c r="A776" s="4">
        <f t="shared" si="251"/>
        <v>7730</v>
      </c>
      <c r="B776" s="5">
        <v>0</v>
      </c>
      <c r="C776" s="16">
        <f t="shared" si="252"/>
        <v>24833.965093685689</v>
      </c>
      <c r="D776" s="4">
        <f t="shared" si="241"/>
        <v>0</v>
      </c>
      <c r="E776" s="5">
        <f t="shared" si="253"/>
        <v>0.21499110659063278</v>
      </c>
      <c r="F776" s="6">
        <f t="shared" si="257"/>
        <v>1.8322805110492748E-5</v>
      </c>
      <c r="G776" s="15">
        <f t="shared" si="258"/>
        <v>578.8147035668444</v>
      </c>
      <c r="H776" s="11">
        <f t="shared" si="242"/>
        <v>9.6723296362023217E-2</v>
      </c>
      <c r="I776" s="12">
        <f t="shared" si="254"/>
        <v>3.6952407655491525E-5</v>
      </c>
      <c r="J776" s="7">
        <f t="shared" si="243"/>
        <v>1.5312195245345397</v>
      </c>
      <c r="K776" s="8">
        <f>ESI_mass_rate/ESI_Area/'Hydraulic Gradient'!J776</f>
        <v>2.146405353370453</v>
      </c>
      <c r="L776" s="16">
        <f t="shared" si="255"/>
        <v>24833.991098168721</v>
      </c>
      <c r="M776" s="4">
        <f t="shared" si="244"/>
        <v>0</v>
      </c>
      <c r="N776" s="5">
        <f t="shared" si="245"/>
        <v>0.21492961055820189</v>
      </c>
      <c r="O776" s="6">
        <f t="shared" si="259"/>
        <v>1.5771186860263108E-5</v>
      </c>
      <c r="P776" s="15">
        <f t="shared" si="256"/>
        <v>569.75746127550951</v>
      </c>
      <c r="Q776" s="11">
        <f t="shared" si="246"/>
        <v>0</v>
      </c>
      <c r="R776" s="13">
        <f t="shared" si="260"/>
        <v>4.8482749175220283E-6</v>
      </c>
      <c r="S776" s="12">
        <f t="shared" si="247"/>
        <v>-6.3924355030687496E-2</v>
      </c>
      <c r="T776" s="9">
        <f t="shared" si="248"/>
        <v>1.5316581927144179</v>
      </c>
      <c r="U776" s="9">
        <f>Aly_mass_rate/Aly_Area/'Hydraulic Gradient'!T776</f>
        <v>2.1457906210926363</v>
      </c>
      <c r="V776" s="5">
        <f t="shared" si="249"/>
        <v>-0.2973981320790367</v>
      </c>
      <c r="W776" s="10">
        <f t="shared" si="250"/>
        <v>2.1238851138316521</v>
      </c>
      <c r="X776" s="9"/>
    </row>
    <row r="777" spans="1:24" x14ac:dyDescent="0.3">
      <c r="A777" s="4">
        <f t="shared" si="251"/>
        <v>7740</v>
      </c>
      <c r="B777" s="5">
        <v>0</v>
      </c>
      <c r="C777" s="16">
        <f t="shared" si="252"/>
        <v>24833.750083698254</v>
      </c>
      <c r="D777" s="4">
        <f t="shared" si="241"/>
        <v>0</v>
      </c>
      <c r="E777" s="5">
        <f t="shared" si="253"/>
        <v>0.21499166498887157</v>
      </c>
      <c r="F777" s="6">
        <f t="shared" si="257"/>
        <v>1.8322442209068566E-5</v>
      </c>
      <c r="G777" s="15">
        <f t="shared" si="258"/>
        <v>578.89003640871215</v>
      </c>
      <c r="H777" s="11">
        <f t="shared" si="242"/>
        <v>9.6723798803164451E-2</v>
      </c>
      <c r="I777" s="12">
        <f t="shared" si="254"/>
        <v>3.6951675776214066E-5</v>
      </c>
      <c r="J777" s="7">
        <f t="shared" si="243"/>
        <v>1.531215547584404</v>
      </c>
      <c r="K777" s="8">
        <f>ESI_mass_rate/ESI_Area/'Hydraulic Gradient'!J777</f>
        <v>2.1464109281225348</v>
      </c>
      <c r="L777" s="16">
        <f t="shared" si="255"/>
        <v>24833.776152306553</v>
      </c>
      <c r="M777" s="4">
        <f t="shared" si="244"/>
        <v>0</v>
      </c>
      <c r="N777" s="5">
        <f t="shared" si="245"/>
        <v>0.21493009119726564</v>
      </c>
      <c r="O777" s="6">
        <f t="shared" si="259"/>
        <v>1.5770969279083533E-5</v>
      </c>
      <c r="P777" s="15">
        <f t="shared" si="256"/>
        <v>569.82137963336857</v>
      </c>
      <c r="Q777" s="11">
        <f t="shared" si="246"/>
        <v>0</v>
      </c>
      <c r="R777" s="13">
        <f t="shared" si="260"/>
        <v>4.8481201730567474E-6</v>
      </c>
      <c r="S777" s="12">
        <f t="shared" si="247"/>
        <v>-6.3923205979218287E-2</v>
      </c>
      <c r="T777" s="9">
        <f t="shared" si="248"/>
        <v>1.5316547675869565</v>
      </c>
      <c r="U777" s="9">
        <f>Aly_mass_rate/Aly_Area/'Hydraulic Gradient'!T777</f>
        <v>2.1457954195671607</v>
      </c>
      <c r="V777" s="5">
        <f t="shared" si="249"/>
        <v>-0.29739212159976758</v>
      </c>
      <c r="W777" s="10">
        <f t="shared" si="250"/>
        <v>2.123928349435487</v>
      </c>
      <c r="X777" s="9"/>
    </row>
    <row r="778" spans="1:24" x14ac:dyDescent="0.3">
      <c r="A778" s="4">
        <f t="shared" si="251"/>
        <v>7750</v>
      </c>
      <c r="B778" s="5">
        <v>0</v>
      </c>
      <c r="C778" s="16">
        <f t="shared" si="252"/>
        <v>24833.535073152798</v>
      </c>
      <c r="D778" s="4">
        <f t="shared" si="241"/>
        <v>0</v>
      </c>
      <c r="E778" s="5">
        <f t="shared" si="253"/>
        <v>0.21499222337605139</v>
      </c>
      <c r="F778" s="6">
        <f t="shared" si="257"/>
        <v>1.8322079336835419E-5</v>
      </c>
      <c r="G778" s="15">
        <f t="shared" si="258"/>
        <v>578.965367393105</v>
      </c>
      <c r="H778" s="11">
        <f t="shared" si="242"/>
        <v>9.6724301235659893E-2</v>
      </c>
      <c r="I778" s="12">
        <f t="shared" si="254"/>
        <v>3.6950943955807451E-5</v>
      </c>
      <c r="J778" s="7">
        <f t="shared" si="243"/>
        <v>1.5312115707336842</v>
      </c>
      <c r="K778" s="8">
        <f>ESI_mass_rate/ESI_Area/'Hydraulic Gradient'!J778</f>
        <v>2.1464165027642155</v>
      </c>
      <c r="L778" s="16">
        <f t="shared" si="255"/>
        <v>24833.561205963972</v>
      </c>
      <c r="M778" s="4">
        <f t="shared" si="244"/>
        <v>0</v>
      </c>
      <c r="N778" s="5">
        <f t="shared" si="245"/>
        <v>0.21493057182969874</v>
      </c>
      <c r="O778" s="6">
        <f t="shared" si="259"/>
        <v>1.5770751711039921E-5</v>
      </c>
      <c r="P778" s="15">
        <f t="shared" si="256"/>
        <v>569.8852968423929</v>
      </c>
      <c r="Q778" s="11">
        <f t="shared" si="246"/>
        <v>0</v>
      </c>
      <c r="R778" s="13">
        <f t="shared" si="260"/>
        <v>4.847965439814792E-6</v>
      </c>
      <c r="S778" s="12">
        <f t="shared" si="247"/>
        <v>-6.3922056989823339E-2</v>
      </c>
      <c r="T778" s="9">
        <f t="shared" si="248"/>
        <v>1.5316513425220626</v>
      </c>
      <c r="U778" s="9">
        <f>Aly_mass_rate/Aly_Area/'Hydraulic Gradient'!T778</f>
        <v>2.1458002179754914</v>
      </c>
      <c r="V778" s="5">
        <f t="shared" si="249"/>
        <v>-0.29738611144622229</v>
      </c>
      <c r="W778" s="10">
        <f t="shared" si="250"/>
        <v>2.1239715844551257</v>
      </c>
      <c r="X778" s="9"/>
    </row>
    <row r="779" spans="1:24" x14ac:dyDescent="0.3">
      <c r="A779" s="4">
        <f t="shared" si="251"/>
        <v>7760</v>
      </c>
      <c r="B779" s="5">
        <v>0</v>
      </c>
      <c r="C779" s="16">
        <f t="shared" si="252"/>
        <v>24833.32006204933</v>
      </c>
      <c r="D779" s="4">
        <f t="shared" si="241"/>
        <v>0</v>
      </c>
      <c r="E779" s="5">
        <f t="shared" si="253"/>
        <v>0.21499278175217296</v>
      </c>
      <c r="F779" s="6">
        <f t="shared" si="257"/>
        <v>1.8321716490874195E-5</v>
      </c>
      <c r="G779" s="15">
        <f t="shared" si="258"/>
        <v>579.04069652016233</v>
      </c>
      <c r="H779" s="11">
        <f t="shared" si="242"/>
        <v>9.6724803659510208E-2</v>
      </c>
      <c r="I779" s="12">
        <f t="shared" si="254"/>
        <v>3.695021218838459E-5</v>
      </c>
      <c r="J779" s="7">
        <f t="shared" si="243"/>
        <v>1.531207593982373</v>
      </c>
      <c r="K779" s="8">
        <f>ESI_mass_rate/ESI_Area/'Hydraulic Gradient'!J779</f>
        <v>2.146422077295504</v>
      </c>
      <c r="L779" s="16">
        <f t="shared" si="255"/>
        <v>24833.346259140984</v>
      </c>
      <c r="M779" s="4">
        <f t="shared" si="244"/>
        <v>0</v>
      </c>
      <c r="N779" s="5">
        <f t="shared" si="245"/>
        <v>0.21493105245550168</v>
      </c>
      <c r="O779" s="6">
        <f t="shared" si="259"/>
        <v>1.5770534157591822E-5</v>
      </c>
      <c r="P779" s="15">
        <f t="shared" si="256"/>
        <v>569.94921290264472</v>
      </c>
      <c r="Q779" s="11">
        <f t="shared" si="246"/>
        <v>0</v>
      </c>
      <c r="R779" s="13">
        <f t="shared" si="260"/>
        <v>4.8478107182439808E-6</v>
      </c>
      <c r="S779" s="12">
        <f t="shared" si="247"/>
        <v>-6.3920908062496978E-2</v>
      </c>
      <c r="T779" s="9">
        <f t="shared" si="248"/>
        <v>1.5316479175197328</v>
      </c>
      <c r="U779" s="9">
        <f>Aly_mass_rate/Aly_Area/'Hydraulic Gradient'!T779</f>
        <v>2.145805016317631</v>
      </c>
      <c r="V779" s="5">
        <f t="shared" si="249"/>
        <v>-0.29738010161837158</v>
      </c>
      <c r="W779" s="10">
        <f t="shared" si="250"/>
        <v>2.1240148188906014</v>
      </c>
      <c r="X779" s="9"/>
    </row>
    <row r="780" spans="1:24" x14ac:dyDescent="0.3">
      <c r="A780" s="4">
        <f t="shared" si="251"/>
        <v>7770</v>
      </c>
      <c r="B780" s="5">
        <v>0</v>
      </c>
      <c r="C780" s="16">
        <f t="shared" si="252"/>
        <v>24833.105050387861</v>
      </c>
      <c r="D780" s="4">
        <f t="shared" si="241"/>
        <v>0</v>
      </c>
      <c r="E780" s="5">
        <f t="shared" si="253"/>
        <v>0.21499334011723734</v>
      </c>
      <c r="F780" s="6">
        <f t="shared" si="257"/>
        <v>1.8321353674104E-5</v>
      </c>
      <c r="G780" s="15">
        <f t="shared" si="258"/>
        <v>579.11602379002045</v>
      </c>
      <c r="H780" s="11">
        <f t="shared" si="242"/>
        <v>9.6725306074716078E-2</v>
      </c>
      <c r="I780" s="12">
        <f t="shared" si="254"/>
        <v>3.6949480479832558E-5</v>
      </c>
      <c r="J780" s="7">
        <f t="shared" si="243"/>
        <v>1.5312036173304631</v>
      </c>
      <c r="K780" s="8">
        <f>ESI_mass_rate/ESI_Area/'Hydraulic Gradient'!J780</f>
        <v>2.146427651716408</v>
      </c>
      <c r="L780" s="16">
        <f t="shared" si="255"/>
        <v>24833.131311837591</v>
      </c>
      <c r="M780" s="4">
        <f t="shared" si="244"/>
        <v>0</v>
      </c>
      <c r="N780" s="5">
        <f t="shared" si="245"/>
        <v>0.21493153307467464</v>
      </c>
      <c r="O780" s="6">
        <f t="shared" si="259"/>
        <v>1.5770316612901041E-5</v>
      </c>
      <c r="P780" s="15">
        <f t="shared" si="256"/>
        <v>570.01312781418812</v>
      </c>
      <c r="Q780" s="11">
        <f t="shared" si="246"/>
        <v>0</v>
      </c>
      <c r="R780" s="13">
        <f t="shared" si="260"/>
        <v>4.8476560065488308E-6</v>
      </c>
      <c r="S780" s="12">
        <f t="shared" si="247"/>
        <v>-6.3919759199397089E-2</v>
      </c>
      <c r="T780" s="9">
        <f t="shared" si="248"/>
        <v>1.5316444925799637</v>
      </c>
      <c r="U780" s="9">
        <f>Aly_mass_rate/Aly_Area/'Hydraulic Gradient'!T780</f>
        <v>2.1458098145935836</v>
      </c>
      <c r="V780" s="5">
        <f t="shared" si="249"/>
        <v>-0.29737409211618582</v>
      </c>
      <c r="W780" s="10">
        <f t="shared" si="250"/>
        <v>2.124058052741947</v>
      </c>
      <c r="X780" s="9"/>
    </row>
    <row r="781" spans="1:24" x14ac:dyDescent="0.3">
      <c r="A781" s="4">
        <f t="shared" si="251"/>
        <v>7780</v>
      </c>
      <c r="B781" s="5">
        <v>0</v>
      </c>
      <c r="C781" s="16">
        <f t="shared" si="252"/>
        <v>24832.890038168396</v>
      </c>
      <c r="D781" s="4">
        <f t="shared" si="241"/>
        <v>0</v>
      </c>
      <c r="E781" s="5">
        <f t="shared" si="253"/>
        <v>0.21499389847124514</v>
      </c>
      <c r="F781" s="6">
        <f t="shared" si="257"/>
        <v>1.8320990882146182E-5</v>
      </c>
      <c r="G781" s="15">
        <f t="shared" si="258"/>
        <v>579.19134920282056</v>
      </c>
      <c r="H781" s="11">
        <f t="shared" si="242"/>
        <v>9.6725808481278111E-2</v>
      </c>
      <c r="I781" s="12">
        <f t="shared" si="254"/>
        <v>3.6948748821320746E-5</v>
      </c>
      <c r="J781" s="7">
        <f t="shared" si="243"/>
        <v>1.5311996407779467</v>
      </c>
      <c r="K781" s="8">
        <f>ESI_mass_rate/ESI_Area/'Hydraulic Gradient'!J781</f>
        <v>2.1464332260269372</v>
      </c>
      <c r="L781" s="16">
        <f t="shared" si="255"/>
        <v>24832.916364053803</v>
      </c>
      <c r="M781" s="4">
        <f t="shared" si="244"/>
        <v>0</v>
      </c>
      <c r="N781" s="5">
        <f t="shared" si="245"/>
        <v>0.21493201368721801</v>
      </c>
      <c r="O781" s="6">
        <f t="shared" si="259"/>
        <v>1.5770099081346216E-5</v>
      </c>
      <c r="P781" s="15">
        <f t="shared" si="256"/>
        <v>570.07704157708417</v>
      </c>
      <c r="Q781" s="11">
        <f t="shared" si="246"/>
        <v>0</v>
      </c>
      <c r="R781" s="13">
        <f t="shared" si="260"/>
        <v>4.8475013060745025E-6</v>
      </c>
      <c r="S781" s="12">
        <f t="shared" si="247"/>
        <v>-6.391861039727241E-2</v>
      </c>
      <c r="T781" s="9">
        <f t="shared" si="248"/>
        <v>1.5316410677027519</v>
      </c>
      <c r="U781" s="9">
        <f>Aly_mass_rate/Aly_Area/'Hydraulic Gradient'!T781</f>
        <v>2.1458146128033535</v>
      </c>
      <c r="V781" s="5">
        <f t="shared" si="249"/>
        <v>-0.29736808293963574</v>
      </c>
      <c r="W781" s="10">
        <f t="shared" si="250"/>
        <v>2.1241012860091959</v>
      </c>
      <c r="X781" s="9"/>
    </row>
    <row r="782" spans="1:24" x14ac:dyDescent="0.3">
      <c r="A782" s="4">
        <f t="shared" si="251"/>
        <v>7790</v>
      </c>
      <c r="B782" s="5">
        <v>0</v>
      </c>
      <c r="C782" s="16">
        <f t="shared" si="252"/>
        <v>24832.675025390952</v>
      </c>
      <c r="D782" s="4">
        <f t="shared" si="241"/>
        <v>0</v>
      </c>
      <c r="E782" s="5">
        <f t="shared" si="253"/>
        <v>0.21499445681419746</v>
      </c>
      <c r="F782" s="6">
        <f t="shared" si="257"/>
        <v>1.8320628122298492E-5</v>
      </c>
      <c r="G782" s="15">
        <f t="shared" si="258"/>
        <v>579.26667275869534</v>
      </c>
      <c r="H782" s="11">
        <f t="shared" si="242"/>
        <v>9.6726310879197169E-2</v>
      </c>
      <c r="I782" s="12">
        <f t="shared" si="254"/>
        <v>3.6948017227566859E-5</v>
      </c>
      <c r="J782" s="7">
        <f t="shared" si="243"/>
        <v>1.531195664324817</v>
      </c>
      <c r="K782" s="8">
        <f>ESI_mass_rate/ESI_Area/'Hydraulic Gradient'!J782</f>
        <v>2.1464388002270987</v>
      </c>
      <c r="L782" s="16">
        <f t="shared" si="255"/>
        <v>24832.701415789626</v>
      </c>
      <c r="M782" s="4">
        <f t="shared" si="244"/>
        <v>0</v>
      </c>
      <c r="N782" s="5">
        <f t="shared" si="245"/>
        <v>0.21493249429313235</v>
      </c>
      <c r="O782" s="6">
        <f t="shared" si="259"/>
        <v>1.5769881564386904E-5</v>
      </c>
      <c r="P782" s="15">
        <f t="shared" si="256"/>
        <v>570.14095419139471</v>
      </c>
      <c r="Q782" s="11">
        <f t="shared" si="246"/>
        <v>0</v>
      </c>
      <c r="R782" s="13">
        <f t="shared" si="260"/>
        <v>4.8473466172687866E-6</v>
      </c>
      <c r="S782" s="12">
        <f t="shared" si="247"/>
        <v>-6.3917461657199082E-2</v>
      </c>
      <c r="T782" s="9">
        <f t="shared" si="248"/>
        <v>1.5316376428880942</v>
      </c>
      <c r="U782" s="9">
        <f>Aly_mass_rate/Aly_Area/'Hydraulic Gradient'!T782</f>
        <v>2.1458194109469435</v>
      </c>
      <c r="V782" s="5">
        <f t="shared" si="249"/>
        <v>-0.29736207408869186</v>
      </c>
      <c r="W782" s="10">
        <f t="shared" si="250"/>
        <v>2.1241445186923813</v>
      </c>
      <c r="X782" s="9"/>
    </row>
    <row r="783" spans="1:24" x14ac:dyDescent="0.3">
      <c r="A783" s="4">
        <f t="shared" si="251"/>
        <v>7800</v>
      </c>
      <c r="B783" s="5">
        <v>0</v>
      </c>
      <c r="C783" s="16">
        <f t="shared" si="252"/>
        <v>24832.460012055541</v>
      </c>
      <c r="D783" s="4">
        <f t="shared" si="241"/>
        <v>0</v>
      </c>
      <c r="E783" s="5">
        <f t="shared" si="253"/>
        <v>0.2149950151460949</v>
      </c>
      <c r="F783" s="6">
        <f t="shared" si="257"/>
        <v>1.8320265385803632E-5</v>
      </c>
      <c r="G783" s="15">
        <f t="shared" si="258"/>
        <v>579.34199445778756</v>
      </c>
      <c r="H783" s="11">
        <f t="shared" si="242"/>
        <v>9.6726813268473738E-2</v>
      </c>
      <c r="I783" s="12">
        <f t="shared" si="254"/>
        <v>3.6947285680909624E-5</v>
      </c>
      <c r="J783" s="7">
        <f t="shared" si="243"/>
        <v>1.5311916879710663</v>
      </c>
      <c r="K783" s="8">
        <f>ESI_mass_rate/ESI_Area/'Hydraulic Gradient'!J783</f>
        <v>2.1464443743169013</v>
      </c>
      <c r="L783" s="16">
        <f t="shared" si="255"/>
        <v>24832.48646704507</v>
      </c>
      <c r="M783" s="4">
        <f t="shared" si="244"/>
        <v>0</v>
      </c>
      <c r="N783" s="5">
        <f t="shared" si="245"/>
        <v>0.21493297489241794</v>
      </c>
      <c r="O783" s="6">
        <f t="shared" si="259"/>
        <v>1.5769664056184906E-5</v>
      </c>
      <c r="P783" s="15">
        <f t="shared" si="256"/>
        <v>570.20486565718193</v>
      </c>
      <c r="Q783" s="11">
        <f t="shared" si="246"/>
        <v>0</v>
      </c>
      <c r="R783" s="13">
        <f t="shared" si="260"/>
        <v>4.8471919383362985E-6</v>
      </c>
      <c r="S783" s="12">
        <f t="shared" si="247"/>
        <v>-6.3916312979171302E-2</v>
      </c>
      <c r="T783" s="9">
        <f t="shared" si="248"/>
        <v>1.531634218135987</v>
      </c>
      <c r="U783" s="9">
        <f>Aly_mass_rate/Aly_Area/'Hydraulic Gradient'!T783</f>
        <v>2.145824209024358</v>
      </c>
      <c r="V783" s="5">
        <f t="shared" si="249"/>
        <v>-0.29735606556332456</v>
      </c>
      <c r="W783" s="10">
        <f t="shared" si="250"/>
        <v>2.1241877507915352</v>
      </c>
      <c r="X783" s="9"/>
    </row>
    <row r="784" spans="1:24" x14ac:dyDescent="0.3">
      <c r="A784" s="4">
        <f t="shared" si="251"/>
        <v>7810</v>
      </c>
      <c r="B784" s="5">
        <v>0</v>
      </c>
      <c r="C784" s="16">
        <f t="shared" si="252"/>
        <v>24832.244998162168</v>
      </c>
      <c r="D784" s="4">
        <f t="shared" si="241"/>
        <v>0</v>
      </c>
      <c r="E784" s="5">
        <f t="shared" si="253"/>
        <v>0.21499557346693846</v>
      </c>
      <c r="F784" s="6">
        <f t="shared" si="257"/>
        <v>1.8319902678499801E-5</v>
      </c>
      <c r="G784" s="15">
        <f t="shared" si="258"/>
        <v>579.41731430023344</v>
      </c>
      <c r="H784" s="11">
        <f t="shared" si="242"/>
        <v>9.6727315649108581E-2</v>
      </c>
      <c r="I784" s="12">
        <f t="shared" si="254"/>
        <v>3.6946554193123218E-5</v>
      </c>
      <c r="J784" s="7">
        <f t="shared" si="243"/>
        <v>1.5311877117166872</v>
      </c>
      <c r="K784" s="8">
        <f>ESI_mass_rate/ESI_Area/'Hydraulic Gradient'!J784</f>
        <v>2.1464499482963539</v>
      </c>
      <c r="L784" s="16">
        <f t="shared" si="255"/>
        <v>24832.27151782014</v>
      </c>
      <c r="M784" s="4">
        <f t="shared" si="244"/>
        <v>0</v>
      </c>
      <c r="N784" s="5">
        <f t="shared" si="245"/>
        <v>0.214933455485075</v>
      </c>
      <c r="O784" s="6">
        <f t="shared" si="259"/>
        <v>1.5769446562578417E-5</v>
      </c>
      <c r="P784" s="15">
        <f t="shared" si="256"/>
        <v>570.26877597450778</v>
      </c>
      <c r="Q784" s="11">
        <f t="shared" si="246"/>
        <v>0</v>
      </c>
      <c r="R784" s="13">
        <f t="shared" si="260"/>
        <v>4.8470372710707431E-6</v>
      </c>
      <c r="S784" s="12">
        <f t="shared" si="247"/>
        <v>-6.3915164363183466E-2</v>
      </c>
      <c r="T784" s="9">
        <f t="shared" si="248"/>
        <v>1.5316307934464268</v>
      </c>
      <c r="U784" s="9">
        <f>Aly_mass_rate/Aly_Area/'Hydraulic Gradient'!T784</f>
        <v>2.145829007035601</v>
      </c>
      <c r="V784" s="5">
        <f t="shared" si="249"/>
        <v>-0.29735005736350478</v>
      </c>
      <c r="W784" s="10">
        <f t="shared" si="250"/>
        <v>2.1242309823066905</v>
      </c>
      <c r="X784" s="9"/>
    </row>
    <row r="785" spans="1:24" x14ac:dyDescent="0.3">
      <c r="A785" s="4">
        <f t="shared" si="251"/>
        <v>7820</v>
      </c>
      <c r="B785" s="5">
        <v>0</v>
      </c>
      <c r="C785" s="16">
        <f t="shared" si="252"/>
        <v>24832.029983710851</v>
      </c>
      <c r="D785" s="4">
        <f t="shared" si="241"/>
        <v>0</v>
      </c>
      <c r="E785" s="5">
        <f t="shared" si="253"/>
        <v>0.21499613177672897</v>
      </c>
      <c r="F785" s="6">
        <f t="shared" si="257"/>
        <v>1.8319540000386995E-5</v>
      </c>
      <c r="G785" s="15">
        <f t="shared" si="258"/>
        <v>579.49263228616894</v>
      </c>
      <c r="H785" s="11">
        <f t="shared" si="242"/>
        <v>9.6727818021102419E-2</v>
      </c>
      <c r="I785" s="12">
        <f t="shared" si="254"/>
        <v>3.6945822764207668E-5</v>
      </c>
      <c r="J785" s="7">
        <f t="shared" si="243"/>
        <v>1.5311837355616722</v>
      </c>
      <c r="K785" s="8">
        <f>ESI_mass_rate/ESI_Area/'Hydraulic Gradient'!J785</f>
        <v>2.1464555221654646</v>
      </c>
      <c r="L785" s="16">
        <f t="shared" si="255"/>
        <v>24832.05656811484</v>
      </c>
      <c r="M785" s="4">
        <f t="shared" si="244"/>
        <v>0</v>
      </c>
      <c r="N785" s="5">
        <f t="shared" si="245"/>
        <v>0.21493393607110423</v>
      </c>
      <c r="O785" s="6">
        <f t="shared" si="259"/>
        <v>1.5769229082107895E-5</v>
      </c>
      <c r="P785" s="15">
        <f t="shared" si="256"/>
        <v>570.33268514343547</v>
      </c>
      <c r="Q785" s="11">
        <f t="shared" si="246"/>
        <v>0</v>
      </c>
      <c r="R785" s="13">
        <f t="shared" si="260"/>
        <v>4.846882615022644E-6</v>
      </c>
      <c r="S785" s="12">
        <f t="shared" si="247"/>
        <v>-6.3914015810311545E-2</v>
      </c>
      <c r="T785" s="9">
        <f t="shared" si="248"/>
        <v>1.5316273688194106</v>
      </c>
      <c r="U785" s="9">
        <f>Aly_mass_rate/Aly_Area/'Hydraulic Gradient'!T785</f>
        <v>2.1458338049806751</v>
      </c>
      <c r="V785" s="5">
        <f t="shared" si="249"/>
        <v>-0.29734404948920307</v>
      </c>
      <c r="W785" s="10">
        <f t="shared" si="250"/>
        <v>2.1242742132378796</v>
      </c>
      <c r="X785" s="9"/>
    </row>
    <row r="786" spans="1:24" x14ac:dyDescent="0.3">
      <c r="A786" s="4">
        <f t="shared" si="251"/>
        <v>7830</v>
      </c>
      <c r="B786" s="5">
        <v>0</v>
      </c>
      <c r="C786" s="16">
        <f t="shared" si="252"/>
        <v>24831.814968701598</v>
      </c>
      <c r="D786" s="4">
        <f t="shared" si="241"/>
        <v>0</v>
      </c>
      <c r="E786" s="5">
        <f t="shared" si="253"/>
        <v>0.21499669007546721</v>
      </c>
      <c r="F786" s="6">
        <f t="shared" si="257"/>
        <v>1.8319177348546122E-5</v>
      </c>
      <c r="G786" s="15">
        <f t="shared" si="258"/>
        <v>579.56794841573355</v>
      </c>
      <c r="H786" s="11">
        <f t="shared" si="242"/>
        <v>9.6728320384455876E-2</v>
      </c>
      <c r="I786" s="12">
        <f t="shared" si="254"/>
        <v>3.6945091388275853E-5</v>
      </c>
      <c r="J786" s="7">
        <f t="shared" si="243"/>
        <v>1.5311797595060141</v>
      </c>
      <c r="K786" s="8">
        <f>ESI_mass_rate/ESI_Area/'Hydraulic Gradient'!J786</f>
        <v>2.1464610959242414</v>
      </c>
      <c r="L786" s="16">
        <f t="shared" si="255"/>
        <v>24831.841617929178</v>
      </c>
      <c r="M786" s="4">
        <f t="shared" si="244"/>
        <v>0</v>
      </c>
      <c r="N786" s="5">
        <f t="shared" si="245"/>
        <v>0.21493441665050569</v>
      </c>
      <c r="O786" s="6">
        <f t="shared" si="259"/>
        <v>1.5769011610394684E-5</v>
      </c>
      <c r="P786" s="15">
        <f t="shared" si="256"/>
        <v>570.39659316402697</v>
      </c>
      <c r="Q786" s="11">
        <f t="shared" si="246"/>
        <v>0</v>
      </c>
      <c r="R786" s="13">
        <f t="shared" si="260"/>
        <v>4.8467279688453401E-6</v>
      </c>
      <c r="S786" s="12">
        <f t="shared" si="247"/>
        <v>-6.3912867319468061E-2</v>
      </c>
      <c r="T786" s="9">
        <f t="shared" si="248"/>
        <v>1.5316239442549349</v>
      </c>
      <c r="U786" s="9">
        <f>Aly_mass_rate/Aly_Area/'Hydraulic Gradient'!T786</f>
        <v>2.1458386028595844</v>
      </c>
      <c r="V786" s="5">
        <f t="shared" si="249"/>
        <v>-0.2973380419403901</v>
      </c>
      <c r="W786" s="10">
        <f t="shared" si="250"/>
        <v>2.1243174435851371</v>
      </c>
      <c r="X786" s="9"/>
    </row>
    <row r="787" spans="1:24" x14ac:dyDescent="0.3">
      <c r="A787" s="4">
        <f t="shared" si="251"/>
        <v>7840</v>
      </c>
      <c r="B787" s="5">
        <v>0</v>
      </c>
      <c r="C787" s="16">
        <f t="shared" si="252"/>
        <v>24831.599953134421</v>
      </c>
      <c r="D787" s="4">
        <f t="shared" si="241"/>
        <v>0</v>
      </c>
      <c r="E787" s="5">
        <f t="shared" si="253"/>
        <v>0.21499724836315398</v>
      </c>
      <c r="F787" s="6">
        <f t="shared" si="257"/>
        <v>1.8318814722977176E-5</v>
      </c>
      <c r="G787" s="15">
        <f t="shared" si="258"/>
        <v>579.64326268906643</v>
      </c>
      <c r="H787" s="11">
        <f t="shared" si="242"/>
        <v>9.672882273916962E-2</v>
      </c>
      <c r="I787" s="12">
        <f t="shared" si="254"/>
        <v>3.6944360065327798E-5</v>
      </c>
      <c r="J787" s="7">
        <f t="shared" si="243"/>
        <v>1.5311757835497057</v>
      </c>
      <c r="K787" s="8">
        <f>ESI_mass_rate/ESI_Area/'Hydraulic Gradient'!J787</f>
        <v>2.1464666695726931</v>
      </c>
      <c r="L787" s="16">
        <f t="shared" si="255"/>
        <v>24831.626667263161</v>
      </c>
      <c r="M787" s="4">
        <f t="shared" si="244"/>
        <v>0</v>
      </c>
      <c r="N787" s="5">
        <f t="shared" si="245"/>
        <v>0.21493489722327982</v>
      </c>
      <c r="O787" s="6">
        <f t="shared" si="259"/>
        <v>1.5768794151817436E-5</v>
      </c>
      <c r="P787" s="15">
        <f t="shared" si="256"/>
        <v>570.46050003634423</v>
      </c>
      <c r="Q787" s="11">
        <f t="shared" si="246"/>
        <v>0</v>
      </c>
      <c r="R787" s="13">
        <f t="shared" si="260"/>
        <v>4.8465733338838493E-6</v>
      </c>
      <c r="S787" s="12">
        <f t="shared" si="247"/>
        <v>-6.3911718890647257E-2</v>
      </c>
      <c r="T787" s="9">
        <f t="shared" si="248"/>
        <v>1.531620519752996</v>
      </c>
      <c r="U787" s="9">
        <f>Aly_mass_rate/Aly_Area/'Hydraulic Gradient'!T787</f>
        <v>2.1458434006723333</v>
      </c>
      <c r="V787" s="5">
        <f t="shared" si="249"/>
        <v>-0.29733203471703618</v>
      </c>
      <c r="W787" s="10">
        <f t="shared" si="250"/>
        <v>2.1243606733484945</v>
      </c>
      <c r="X787" s="9"/>
    </row>
    <row r="788" spans="1:24" x14ac:dyDescent="0.3">
      <c r="A788" s="4">
        <f t="shared" si="251"/>
        <v>7850</v>
      </c>
      <c r="B788" s="5">
        <v>0</v>
      </c>
      <c r="C788" s="16">
        <f t="shared" si="252"/>
        <v>24831.384937009327</v>
      </c>
      <c r="D788" s="4">
        <f t="shared" si="241"/>
        <v>0</v>
      </c>
      <c r="E788" s="5">
        <f t="shared" si="253"/>
        <v>0.21499780663979021</v>
      </c>
      <c r="F788" s="6">
        <f t="shared" si="257"/>
        <v>1.8318452126599255E-5</v>
      </c>
      <c r="G788" s="15">
        <f t="shared" si="258"/>
        <v>579.71857510630377</v>
      </c>
      <c r="H788" s="11">
        <f t="shared" si="242"/>
        <v>9.6729325085244386E-2</v>
      </c>
      <c r="I788" s="12">
        <f t="shared" si="254"/>
        <v>3.6943628801250579E-5</v>
      </c>
      <c r="J788" s="7">
        <f t="shared" si="243"/>
        <v>1.5311718076927392</v>
      </c>
      <c r="K788" s="8">
        <f>ESI_mass_rate/ESI_Area/'Hydraulic Gradient'!J788</f>
        <v>2.1464722431108281</v>
      </c>
      <c r="L788" s="16">
        <f t="shared" si="255"/>
        <v>24831.411716116796</v>
      </c>
      <c r="M788" s="4">
        <f t="shared" si="244"/>
        <v>0</v>
      </c>
      <c r="N788" s="5">
        <f t="shared" si="245"/>
        <v>0.21493537778942709</v>
      </c>
      <c r="O788" s="6">
        <f t="shared" si="259"/>
        <v>1.5768576707835701E-5</v>
      </c>
      <c r="P788" s="15">
        <f t="shared" si="256"/>
        <v>570.52440576044933</v>
      </c>
      <c r="Q788" s="11">
        <f t="shared" si="246"/>
        <v>0</v>
      </c>
      <c r="R788" s="13">
        <f t="shared" si="260"/>
        <v>4.8464187105859073E-6</v>
      </c>
      <c r="S788" s="12">
        <f t="shared" si="247"/>
        <v>-6.3910570523843455E-2</v>
      </c>
      <c r="T788" s="9">
        <f t="shared" si="248"/>
        <v>1.5316170953135908</v>
      </c>
      <c r="U788" s="9">
        <f>Aly_mass_rate/Aly_Area/'Hydraulic Gradient'!T788</f>
        <v>2.1458481984189248</v>
      </c>
      <c r="V788" s="5">
        <f t="shared" si="249"/>
        <v>-0.29732602781911222</v>
      </c>
      <c r="W788" s="10">
        <f t="shared" si="250"/>
        <v>2.1244039025279857</v>
      </c>
      <c r="X788" s="9"/>
    </row>
    <row r="789" spans="1:24" x14ac:dyDescent="0.3">
      <c r="A789" s="4">
        <f t="shared" si="251"/>
        <v>7860</v>
      </c>
      <c r="B789" s="5">
        <v>0</v>
      </c>
      <c r="C789" s="16">
        <f t="shared" si="252"/>
        <v>24831.169920326331</v>
      </c>
      <c r="D789" s="4">
        <f t="shared" si="241"/>
        <v>0</v>
      </c>
      <c r="E789" s="5">
        <f t="shared" si="253"/>
        <v>0.21499836490537674</v>
      </c>
      <c r="F789" s="6">
        <f t="shared" si="257"/>
        <v>1.8318089557952816E-5</v>
      </c>
      <c r="G789" s="15">
        <f t="shared" si="258"/>
        <v>579.79388566758314</v>
      </c>
      <c r="H789" s="11">
        <f t="shared" si="242"/>
        <v>9.6729827422680811E-2</v>
      </c>
      <c r="I789" s="12">
        <f t="shared" si="254"/>
        <v>3.6942897593100642E-5</v>
      </c>
      <c r="J789" s="7">
        <f t="shared" si="243"/>
        <v>1.5311678319351076</v>
      </c>
      <c r="K789" s="8">
        <f>ESI_mass_rate/ESI_Area/'Hydraulic Gradient'!J789</f>
        <v>2.1464778165386549</v>
      </c>
      <c r="L789" s="16">
        <f t="shared" si="255"/>
        <v>24831.196764490087</v>
      </c>
      <c r="M789" s="4">
        <f t="shared" si="244"/>
        <v>0</v>
      </c>
      <c r="N789" s="5">
        <f t="shared" si="245"/>
        <v>0.21493585834894785</v>
      </c>
      <c r="O789" s="6">
        <f t="shared" si="259"/>
        <v>1.5768359274070826E-5</v>
      </c>
      <c r="P789" s="15">
        <f t="shared" si="256"/>
        <v>570.58831033640536</v>
      </c>
      <c r="Q789" s="11">
        <f t="shared" si="246"/>
        <v>0</v>
      </c>
      <c r="R789" s="13">
        <f t="shared" si="260"/>
        <v>4.8462640976049113E-6</v>
      </c>
      <c r="S789" s="12">
        <f t="shared" si="247"/>
        <v>-6.3909422220132545E-2</v>
      </c>
      <c r="T789" s="9">
        <f t="shared" si="248"/>
        <v>1.5316136709367159</v>
      </c>
      <c r="U789" s="9">
        <f>Aly_mass_rate/Aly_Area/'Hydraulic Gradient'!T789</f>
        <v>2.1458529960993631</v>
      </c>
      <c r="V789" s="5">
        <f t="shared" si="249"/>
        <v>-0.29732002124658863</v>
      </c>
      <c r="W789" s="10">
        <f t="shared" si="250"/>
        <v>2.1244471311236426</v>
      </c>
      <c r="X789" s="9"/>
    </row>
    <row r="790" spans="1:24" x14ac:dyDescent="0.3">
      <c r="A790" s="4">
        <f t="shared" si="251"/>
        <v>7870</v>
      </c>
      <c r="B790" s="5">
        <v>0</v>
      </c>
      <c r="C790" s="16">
        <f t="shared" si="252"/>
        <v>24830.954903085447</v>
      </c>
      <c r="D790" s="4">
        <f t="shared" si="241"/>
        <v>0</v>
      </c>
      <c r="E790" s="5">
        <f t="shared" si="253"/>
        <v>0.2149989231599144</v>
      </c>
      <c r="F790" s="6">
        <f t="shared" si="257"/>
        <v>1.8317727017037854E-5</v>
      </c>
      <c r="G790" s="15">
        <f t="shared" si="258"/>
        <v>579.86919437304221</v>
      </c>
      <c r="H790" s="11">
        <f t="shared" si="242"/>
        <v>9.6730329751479591E-2</v>
      </c>
      <c r="I790" s="12">
        <f t="shared" si="254"/>
        <v>3.6942166440878014E-5</v>
      </c>
      <c r="J790" s="7">
        <f t="shared" si="243"/>
        <v>1.5311638562768035</v>
      </c>
      <c r="K790" s="8">
        <f>ESI_mass_rate/ESI_Area/'Hydraulic Gradient'!J790</f>
        <v>2.146483389856181</v>
      </c>
      <c r="L790" s="16">
        <f t="shared" si="255"/>
        <v>24830.981812383041</v>
      </c>
      <c r="M790" s="4">
        <f t="shared" si="244"/>
        <v>0</v>
      </c>
      <c r="N790" s="5">
        <f t="shared" si="245"/>
        <v>0.21493633890184244</v>
      </c>
      <c r="O790" s="6">
        <f t="shared" si="259"/>
        <v>1.5768141853441915E-5</v>
      </c>
      <c r="P790" s="15">
        <f t="shared" si="256"/>
        <v>570.65221376427428</v>
      </c>
      <c r="Q790" s="11">
        <f t="shared" si="246"/>
        <v>0</v>
      </c>
      <c r="R790" s="13">
        <f t="shared" si="260"/>
        <v>4.8461094958372043E-6</v>
      </c>
      <c r="S790" s="12">
        <f t="shared" si="247"/>
        <v>-6.3908273978427174E-2</v>
      </c>
      <c r="T790" s="9">
        <f t="shared" si="248"/>
        <v>1.5316102466223676</v>
      </c>
      <c r="U790" s="9">
        <f>Aly_mass_rate/Aly_Area/'Hydraulic Gradient'!T790</f>
        <v>2.1458577937136516</v>
      </c>
      <c r="V790" s="5">
        <f t="shared" si="249"/>
        <v>-0.29731401499943622</v>
      </c>
      <c r="W790" s="10">
        <f t="shared" si="250"/>
        <v>2.1244903591354989</v>
      </c>
      <c r="X790" s="9"/>
    </row>
    <row r="791" spans="1:24" x14ac:dyDescent="0.3">
      <c r="A791" s="4">
        <f t="shared" si="251"/>
        <v>7880</v>
      </c>
      <c r="B791" s="5">
        <v>0</v>
      </c>
      <c r="C791" s="16">
        <f t="shared" si="252"/>
        <v>24830.739885286679</v>
      </c>
      <c r="D791" s="4">
        <f t="shared" si="241"/>
        <v>0</v>
      </c>
      <c r="E791" s="5">
        <f t="shared" si="253"/>
        <v>0.21499948140340402</v>
      </c>
      <c r="F791" s="6">
        <f t="shared" si="257"/>
        <v>1.8317364500935271E-5</v>
      </c>
      <c r="G791" s="15">
        <f t="shared" si="258"/>
        <v>579.94450122282194</v>
      </c>
      <c r="H791" s="11">
        <f t="shared" si="242"/>
        <v>9.6730832071641362E-2</v>
      </c>
      <c r="I791" s="12">
        <f t="shared" si="254"/>
        <v>3.6941435338695584E-5</v>
      </c>
      <c r="J791" s="7">
        <f t="shared" si="243"/>
        <v>1.5311598807178193</v>
      </c>
      <c r="K791" s="8">
        <f>ESI_mass_rate/ESI_Area/'Hydraulic Gradient'!J791</f>
        <v>2.1464889630634159</v>
      </c>
      <c r="L791" s="16">
        <f t="shared" si="255"/>
        <v>24830.766859795669</v>
      </c>
      <c r="M791" s="4">
        <f t="shared" si="244"/>
        <v>0</v>
      </c>
      <c r="N791" s="5">
        <f t="shared" si="245"/>
        <v>0.21493681944811119</v>
      </c>
      <c r="O791" s="6">
        <f t="shared" si="259"/>
        <v>1.5767924444489417E-5</v>
      </c>
      <c r="P791" s="15">
        <f t="shared" si="256"/>
        <v>570.71611604411703</v>
      </c>
      <c r="Q791" s="11">
        <f t="shared" si="246"/>
        <v>0</v>
      </c>
      <c r="R791" s="13">
        <f t="shared" si="260"/>
        <v>4.8459549048333802E-6</v>
      </c>
      <c r="S791" s="12">
        <f t="shared" si="247"/>
        <v>-6.3907125797639977E-2</v>
      </c>
      <c r="T791" s="9">
        <f t="shared" si="248"/>
        <v>1.5316068223705428</v>
      </c>
      <c r="U791" s="9">
        <f>Aly_mass_rate/Aly_Area/'Hydraulic Gradient'!T791</f>
        <v>2.1458625912617943</v>
      </c>
      <c r="V791" s="5">
        <f t="shared" si="249"/>
        <v>-0.29730800907762545</v>
      </c>
      <c r="W791" s="10">
        <f t="shared" si="250"/>
        <v>2.1245335865635879</v>
      </c>
      <c r="X791" s="9"/>
    </row>
    <row r="792" spans="1:24" x14ac:dyDescent="0.3">
      <c r="A792" s="4">
        <f t="shared" si="251"/>
        <v>7890</v>
      </c>
      <c r="B792" s="5">
        <v>0</v>
      </c>
      <c r="C792" s="16">
        <f t="shared" si="252"/>
        <v>24830.524866930042</v>
      </c>
      <c r="D792" s="4">
        <f t="shared" si="241"/>
        <v>0</v>
      </c>
      <c r="E792" s="5">
        <f t="shared" si="253"/>
        <v>0.21500003963584635</v>
      </c>
      <c r="F792" s="6">
        <f t="shared" si="257"/>
        <v>1.8317002015483264E-5</v>
      </c>
      <c r="G792" s="15">
        <f t="shared" si="258"/>
        <v>580.0198062170565</v>
      </c>
      <c r="H792" s="11">
        <f t="shared" si="242"/>
        <v>9.6731334383166848E-2</v>
      </c>
      <c r="I792" s="12">
        <f t="shared" si="254"/>
        <v>3.694070429832754E-5</v>
      </c>
      <c r="J792" s="7">
        <f t="shared" si="243"/>
        <v>1.5311559052581476</v>
      </c>
      <c r="K792" s="8">
        <f>ESI_mass_rate/ESI_Area/'Hydraulic Gradient'!J792</f>
        <v>2.1464945361603678</v>
      </c>
      <c r="L792" s="16">
        <f t="shared" si="255"/>
        <v>24830.551906727975</v>
      </c>
      <c r="M792" s="4">
        <f t="shared" si="244"/>
        <v>0</v>
      </c>
      <c r="N792" s="5">
        <f t="shared" si="245"/>
        <v>0.21493729998775463</v>
      </c>
      <c r="O792" s="6">
        <f t="shared" si="259"/>
        <v>1.5767707048672882E-5</v>
      </c>
      <c r="P792" s="15">
        <f t="shared" si="256"/>
        <v>570.7800171759967</v>
      </c>
      <c r="Q792" s="11">
        <f t="shared" si="246"/>
        <v>0</v>
      </c>
      <c r="R792" s="13">
        <f t="shared" si="260"/>
        <v>4.8458003250411714E-6</v>
      </c>
      <c r="S792" s="12">
        <f t="shared" si="247"/>
        <v>-6.3905977679928477E-2</v>
      </c>
      <c r="T792" s="9">
        <f t="shared" si="248"/>
        <v>1.5316033981812383</v>
      </c>
      <c r="U792" s="9">
        <f>Aly_mass_rate/Aly_Area/'Hydraulic Gradient'!T792</f>
        <v>2.1458673887437945</v>
      </c>
      <c r="V792" s="5">
        <f t="shared" si="249"/>
        <v>-0.29730200348112695</v>
      </c>
      <c r="W792" s="10">
        <f t="shared" si="250"/>
        <v>2.1245768134079408</v>
      </c>
      <c r="X792" s="9"/>
    </row>
    <row r="793" spans="1:24" x14ac:dyDescent="0.3">
      <c r="A793" s="4">
        <f t="shared" si="251"/>
        <v>7900</v>
      </c>
      <c r="B793" s="5">
        <v>0</v>
      </c>
      <c r="C793" s="16">
        <f t="shared" si="252"/>
        <v>24830.309848015542</v>
      </c>
      <c r="D793" s="4">
        <f t="shared" si="241"/>
        <v>0</v>
      </c>
      <c r="E793" s="5">
        <f t="shared" si="253"/>
        <v>0.21500059785724238</v>
      </c>
      <c r="F793" s="6">
        <f t="shared" si="257"/>
        <v>1.8316639557762739E-5</v>
      </c>
      <c r="G793" s="15">
        <f t="shared" si="258"/>
        <v>580.09510935588355</v>
      </c>
      <c r="H793" s="11">
        <f t="shared" si="242"/>
        <v>9.6731836686056769E-2</v>
      </c>
      <c r="I793" s="12">
        <f t="shared" si="254"/>
        <v>3.6939973313886783E-5</v>
      </c>
      <c r="J793" s="7">
        <f t="shared" si="243"/>
        <v>1.5311519298977816</v>
      </c>
      <c r="K793" s="8">
        <f>ESI_mass_rate/ESI_Area/'Hydraulic Gradient'!J793</f>
        <v>2.1465001091470444</v>
      </c>
      <c r="L793" s="16">
        <f t="shared" si="255"/>
        <v>24830.336953179962</v>
      </c>
      <c r="M793" s="4">
        <f t="shared" si="244"/>
        <v>0</v>
      </c>
      <c r="N793" s="5">
        <f t="shared" si="245"/>
        <v>0.21493778052077292</v>
      </c>
      <c r="O793" s="6">
        <f t="shared" si="259"/>
        <v>1.5767489663073208E-5</v>
      </c>
      <c r="P793" s="15">
        <f t="shared" si="256"/>
        <v>570.84391715997617</v>
      </c>
      <c r="Q793" s="11">
        <f t="shared" si="246"/>
        <v>0</v>
      </c>
      <c r="R793" s="13">
        <f t="shared" si="260"/>
        <v>4.8456457555626364E-6</v>
      </c>
      <c r="S793" s="12">
        <f t="shared" si="247"/>
        <v>-6.3904829625286916E-2</v>
      </c>
      <c r="T793" s="9">
        <f t="shared" si="248"/>
        <v>1.5315999740544501</v>
      </c>
      <c r="U793" s="9">
        <f>Aly_mass_rate/Aly_Area/'Hydraulic Gradient'!T793</f>
        <v>2.1458721861596564</v>
      </c>
      <c r="V793" s="5">
        <f t="shared" si="249"/>
        <v>-0.29729599820991148</v>
      </c>
      <c r="W793" s="10">
        <f t="shared" si="250"/>
        <v>2.1246200396685917</v>
      </c>
      <c r="X793" s="9"/>
    </row>
    <row r="794" spans="1:24" x14ac:dyDescent="0.3">
      <c r="A794" s="4">
        <f t="shared" si="251"/>
        <v>7910</v>
      </c>
      <c r="B794" s="5">
        <v>0</v>
      </c>
      <c r="C794" s="16">
        <f t="shared" si="252"/>
        <v>24830.094828543199</v>
      </c>
      <c r="D794" s="4">
        <f t="shared" si="241"/>
        <v>0</v>
      </c>
      <c r="E794" s="5">
        <f t="shared" si="253"/>
        <v>0.2150011560675929</v>
      </c>
      <c r="F794" s="6">
        <f t="shared" si="257"/>
        <v>1.8316277124854588E-5</v>
      </c>
      <c r="G794" s="15">
        <f t="shared" si="258"/>
        <v>580.17041063944384</v>
      </c>
      <c r="H794" s="11">
        <f t="shared" si="242"/>
        <v>9.673233898031168E-2</v>
      </c>
      <c r="I794" s="12">
        <f t="shared" si="254"/>
        <v>3.6939242379486232E-5</v>
      </c>
      <c r="J794" s="7">
        <f t="shared" si="243"/>
        <v>1.531147954636713</v>
      </c>
      <c r="K794" s="8">
        <f>ESI_mass_rate/ESI_Area/'Hydraulic Gradient'!J794</f>
        <v>2.1465056820234549</v>
      </c>
      <c r="L794" s="16">
        <f t="shared" si="255"/>
        <v>24830.121999151641</v>
      </c>
      <c r="M794" s="4">
        <f t="shared" si="244"/>
        <v>0</v>
      </c>
      <c r="N794" s="5">
        <f t="shared" si="245"/>
        <v>0.21493826104716657</v>
      </c>
      <c r="O794" s="6">
        <f t="shared" si="259"/>
        <v>1.576727229206905E-5</v>
      </c>
      <c r="P794" s="15">
        <f t="shared" si="256"/>
        <v>570.9078159961166</v>
      </c>
      <c r="Q794" s="11">
        <f t="shared" si="246"/>
        <v>0</v>
      </c>
      <c r="R794" s="13">
        <f t="shared" si="260"/>
        <v>4.8454911977426012E-6</v>
      </c>
      <c r="S794" s="12">
        <f t="shared" si="247"/>
        <v>-6.390368163154643E-2</v>
      </c>
      <c r="T794" s="9">
        <f t="shared" si="248"/>
        <v>1.5315965499901754</v>
      </c>
      <c r="U794" s="9">
        <f>Aly_mass_rate/Aly_Area/'Hydraulic Gradient'!T794</f>
        <v>2.1458769835093832</v>
      </c>
      <c r="V794" s="5">
        <f t="shared" si="249"/>
        <v>-0.29728999326394961</v>
      </c>
      <c r="W794" s="10">
        <f t="shared" si="250"/>
        <v>2.1246632653455735</v>
      </c>
      <c r="X794" s="9"/>
    </row>
    <row r="795" spans="1:24" x14ac:dyDescent="0.3">
      <c r="A795" s="4">
        <f t="shared" si="251"/>
        <v>7920</v>
      </c>
      <c r="B795" s="5">
        <v>0</v>
      </c>
      <c r="C795" s="16">
        <f t="shared" si="252"/>
        <v>24829.879808513018</v>
      </c>
      <c r="D795" s="4">
        <f t="shared" si="241"/>
        <v>0</v>
      </c>
      <c r="E795" s="5">
        <f t="shared" si="253"/>
        <v>0.21500171426689871</v>
      </c>
      <c r="F795" s="6">
        <f t="shared" si="257"/>
        <v>1.8315914722597018E-5</v>
      </c>
      <c r="G795" s="15">
        <f t="shared" si="258"/>
        <v>580.24571006787164</v>
      </c>
      <c r="H795" s="11">
        <f t="shared" si="242"/>
        <v>9.6732841265932373E-2</v>
      </c>
      <c r="I795" s="12">
        <f t="shared" si="254"/>
        <v>3.6938511506900059E-5</v>
      </c>
      <c r="J795" s="7">
        <f t="shared" si="243"/>
        <v>1.5311439794749353</v>
      </c>
      <c r="K795" s="8">
        <f>ESI_mass_rate/ESI_Area/'Hydraulic Gradient'!J795</f>
        <v>2.146511254789607</v>
      </c>
      <c r="L795" s="16">
        <f t="shared" si="255"/>
        <v>24829.90704464302</v>
      </c>
      <c r="M795" s="4">
        <f t="shared" si="244"/>
        <v>0</v>
      </c>
      <c r="N795" s="5">
        <f t="shared" si="245"/>
        <v>0.21493874156693593</v>
      </c>
      <c r="O795" s="6">
        <f t="shared" si="259"/>
        <v>1.5767054931281752E-5</v>
      </c>
      <c r="P795" s="15">
        <f t="shared" si="256"/>
        <v>570.97171368447971</v>
      </c>
      <c r="Q795" s="11">
        <f t="shared" si="246"/>
        <v>0</v>
      </c>
      <c r="R795" s="13">
        <f t="shared" si="260"/>
        <v>4.8453366502345999E-6</v>
      </c>
      <c r="S795" s="12">
        <f t="shared" si="247"/>
        <v>-6.390253369978291E-2</v>
      </c>
      <c r="T795" s="9">
        <f t="shared" si="248"/>
        <v>1.5315931259884106</v>
      </c>
      <c r="U795" s="9">
        <f>Aly_mass_rate/Aly_Area/'Hydraulic Gradient'!T795</f>
        <v>2.1458817807929789</v>
      </c>
      <c r="V795" s="5">
        <f t="shared" si="249"/>
        <v>-0.29728398864321204</v>
      </c>
      <c r="W795" s="10">
        <f t="shared" si="250"/>
        <v>2.1247064904389186</v>
      </c>
      <c r="X795" s="9"/>
    </row>
    <row r="796" spans="1:24" x14ac:dyDescent="0.3">
      <c r="A796" s="4">
        <f t="shared" si="251"/>
        <v>7930</v>
      </c>
      <c r="B796" s="5">
        <v>0</v>
      </c>
      <c r="C796" s="16">
        <f t="shared" si="252"/>
        <v>24829.664787925009</v>
      </c>
      <c r="D796" s="4">
        <f t="shared" si="241"/>
        <v>0</v>
      </c>
      <c r="E796" s="5">
        <f t="shared" si="253"/>
        <v>0.21500227245516063</v>
      </c>
      <c r="F796" s="6">
        <f t="shared" si="257"/>
        <v>1.8315552345151821E-5</v>
      </c>
      <c r="G796" s="15">
        <f t="shared" si="258"/>
        <v>580.3210076413078</v>
      </c>
      <c r="H796" s="11">
        <f t="shared" si="242"/>
        <v>9.6733343542919487E-2</v>
      </c>
      <c r="I796" s="12">
        <f t="shared" si="254"/>
        <v>3.6937780684354099E-5</v>
      </c>
      <c r="J796" s="7">
        <f t="shared" si="243"/>
        <v>1.5311400044124406</v>
      </c>
      <c r="K796" s="8">
        <f>ESI_mass_rate/ESI_Area/'Hydraulic Gradient'!J796</f>
        <v>2.1465168274455095</v>
      </c>
      <c r="L796" s="16">
        <f t="shared" si="255"/>
        <v>24829.692089654101</v>
      </c>
      <c r="M796" s="4">
        <f t="shared" si="244"/>
        <v>0</v>
      </c>
      <c r="N796" s="5">
        <f t="shared" si="245"/>
        <v>0.21493922208008137</v>
      </c>
      <c r="O796" s="6">
        <f t="shared" si="259"/>
        <v>1.5766837583630414E-5</v>
      </c>
      <c r="P796" s="15">
        <f t="shared" si="256"/>
        <v>571.03561022512861</v>
      </c>
      <c r="Q796" s="11">
        <f t="shared" si="246"/>
        <v>0</v>
      </c>
      <c r="R796" s="13">
        <f t="shared" si="260"/>
        <v>4.8451821139348834E-6</v>
      </c>
      <c r="S796" s="12">
        <f t="shared" si="247"/>
        <v>-6.3901385831072119E-2</v>
      </c>
      <c r="T796" s="9">
        <f t="shared" si="248"/>
        <v>1.5315897020491522</v>
      </c>
      <c r="U796" s="9">
        <f>Aly_mass_rate/Aly_Area/'Hydraulic Gradient'!T796</f>
        <v>2.145886578010447</v>
      </c>
      <c r="V796" s="5">
        <f t="shared" si="249"/>
        <v>-0.29727798434766939</v>
      </c>
      <c r="W796" s="10">
        <f t="shared" si="250"/>
        <v>2.1247497149486598</v>
      </c>
      <c r="X796" s="9"/>
    </row>
    <row r="797" spans="1:24" x14ac:dyDescent="0.3">
      <c r="A797" s="4">
        <f t="shared" si="251"/>
        <v>7940</v>
      </c>
      <c r="B797" s="5">
        <v>0</v>
      </c>
      <c r="C797" s="16">
        <f t="shared" si="252"/>
        <v>24829.449766779187</v>
      </c>
      <c r="D797" s="4">
        <f t="shared" si="241"/>
        <v>0</v>
      </c>
      <c r="E797" s="5">
        <f t="shared" si="253"/>
        <v>0.21500283063237957</v>
      </c>
      <c r="F797" s="6">
        <f t="shared" si="257"/>
        <v>1.8315189996897657E-5</v>
      </c>
      <c r="G797" s="15">
        <f t="shared" si="258"/>
        <v>580.39630335988807</v>
      </c>
      <c r="H797" s="11">
        <f t="shared" si="242"/>
        <v>9.6733845811273672E-2</v>
      </c>
      <c r="I797" s="12">
        <f t="shared" si="254"/>
        <v>3.6937049920678982E-5</v>
      </c>
      <c r="J797" s="7">
        <f t="shared" si="243"/>
        <v>1.5311360294492218</v>
      </c>
      <c r="K797" s="8">
        <f>ESI_mass_rate/ESI_Area/'Hydraulic Gradient'!J797</f>
        <v>2.1465223999911709</v>
      </c>
      <c r="L797" s="16">
        <f t="shared" si="255"/>
        <v>24829.477134184894</v>
      </c>
      <c r="M797" s="4">
        <f t="shared" si="244"/>
        <v>0</v>
      </c>
      <c r="N797" s="5">
        <f t="shared" si="245"/>
        <v>0.21493970258660314</v>
      </c>
      <c r="O797" s="6">
        <f t="shared" si="259"/>
        <v>1.576662024765549E-5</v>
      </c>
      <c r="P797" s="15">
        <f t="shared" si="256"/>
        <v>571.09950561812536</v>
      </c>
      <c r="Q797" s="11">
        <f t="shared" si="246"/>
        <v>0</v>
      </c>
      <c r="R797" s="13">
        <f t="shared" si="260"/>
        <v>4.8450275883940904E-6</v>
      </c>
      <c r="S797" s="12">
        <f t="shared" si="247"/>
        <v>-6.3900238024326816E-2</v>
      </c>
      <c r="T797" s="9">
        <f t="shared" si="248"/>
        <v>1.531586278172397</v>
      </c>
      <c r="U797" s="9">
        <f>Aly_mass_rate/Aly_Area/'Hydraulic Gradient'!T797</f>
        <v>2.1458913751617916</v>
      </c>
      <c r="V797" s="5">
        <f t="shared" si="249"/>
        <v>-0.29727198037729224</v>
      </c>
      <c r="W797" s="10">
        <f t="shared" si="250"/>
        <v>2.1247929388748301</v>
      </c>
      <c r="X797" s="9"/>
    </row>
    <row r="798" spans="1:24" x14ac:dyDescent="0.3">
      <c r="A798" s="4">
        <f t="shared" si="251"/>
        <v>7950</v>
      </c>
      <c r="B798" s="5">
        <v>0</v>
      </c>
      <c r="C798" s="16">
        <f t="shared" si="252"/>
        <v>24829.234745075562</v>
      </c>
      <c r="D798" s="4">
        <f t="shared" si="241"/>
        <v>0</v>
      </c>
      <c r="E798" s="5">
        <f t="shared" si="253"/>
        <v>0.21500338879855641</v>
      </c>
      <c r="F798" s="6">
        <f t="shared" si="257"/>
        <v>1.8314827676374972E-5</v>
      </c>
      <c r="G798" s="15">
        <f t="shared" si="258"/>
        <v>580.47159722374988</v>
      </c>
      <c r="H798" s="11">
        <f t="shared" si="242"/>
        <v>9.6734348070995665E-2</v>
      </c>
      <c r="I798" s="12">
        <f t="shared" si="254"/>
        <v>3.6936319212931153E-5</v>
      </c>
      <c r="J798" s="7">
        <f t="shared" si="243"/>
        <v>1.5311320545852714</v>
      </c>
      <c r="K798" s="8">
        <f>ESI_mass_rate/ESI_Area/'Hydraulic Gradient'!J798</f>
        <v>2.1465279724265991</v>
      </c>
      <c r="L798" s="16">
        <f t="shared" si="255"/>
        <v>24829.262178235404</v>
      </c>
      <c r="M798" s="4">
        <f t="shared" si="244"/>
        <v>0</v>
      </c>
      <c r="N798" s="5">
        <f t="shared" si="245"/>
        <v>0.21494018308650176</v>
      </c>
      <c r="O798" s="6">
        <f t="shared" si="259"/>
        <v>1.5766402924816529E-5</v>
      </c>
      <c r="P798" s="15">
        <f t="shared" si="256"/>
        <v>571.16339986353182</v>
      </c>
      <c r="Q798" s="11">
        <f t="shared" si="246"/>
        <v>0</v>
      </c>
      <c r="R798" s="13">
        <f t="shared" si="260"/>
        <v>4.8448730740599101E-6</v>
      </c>
      <c r="S798" s="12">
        <f t="shared" si="247"/>
        <v>-6.3899090279541298E-2</v>
      </c>
      <c r="T798" s="9">
        <f t="shared" si="248"/>
        <v>1.5315828543581416</v>
      </c>
      <c r="U798" s="9">
        <f>Aly_mass_rate/Aly_Area/'Hydraulic Gradient'!T798</f>
        <v>2.1458961722470162</v>
      </c>
      <c r="V798" s="5">
        <f t="shared" si="249"/>
        <v>-0.29726597673205135</v>
      </c>
      <c r="W798" s="10">
        <f t="shared" si="250"/>
        <v>2.1248361622174627</v>
      </c>
      <c r="X798" s="9"/>
    </row>
    <row r="799" spans="1:24" x14ac:dyDescent="0.3">
      <c r="A799" s="4">
        <f t="shared" si="251"/>
        <v>7960</v>
      </c>
      <c r="B799" s="5">
        <v>0</v>
      </c>
      <c r="C799" s="16">
        <f t="shared" si="252"/>
        <v>24829.019722814144</v>
      </c>
      <c r="D799" s="4">
        <f t="shared" si="241"/>
        <v>0</v>
      </c>
      <c r="E799" s="5">
        <f t="shared" si="253"/>
        <v>0.21500394695369182</v>
      </c>
      <c r="F799" s="6">
        <f t="shared" si="257"/>
        <v>1.8314465382124213E-5</v>
      </c>
      <c r="G799" s="15">
        <f t="shared" si="258"/>
        <v>580.54688923303252</v>
      </c>
      <c r="H799" s="11">
        <f t="shared" si="242"/>
        <v>9.6734850322086105E-2</v>
      </c>
      <c r="I799" s="12">
        <f t="shared" si="254"/>
        <v>3.6935588558167072E-5</v>
      </c>
      <c r="J799" s="7">
        <f t="shared" si="243"/>
        <v>1.5311280798205817</v>
      </c>
      <c r="K799" s="8">
        <f>ESI_mass_rate/ESI_Area/'Hydraulic Gradient'!J799</f>
        <v>2.1465335447518035</v>
      </c>
      <c r="L799" s="16">
        <f t="shared" si="255"/>
        <v>24829.047221805638</v>
      </c>
      <c r="M799" s="4">
        <f t="shared" si="244"/>
        <v>0</v>
      </c>
      <c r="N799" s="5">
        <f t="shared" si="245"/>
        <v>0.21494066357977767</v>
      </c>
      <c r="O799" s="6">
        <f t="shared" si="259"/>
        <v>1.5766185613653978E-5</v>
      </c>
      <c r="P799" s="15">
        <f t="shared" si="256"/>
        <v>571.22729296140994</v>
      </c>
      <c r="Q799" s="11">
        <f t="shared" si="246"/>
        <v>0</v>
      </c>
      <c r="R799" s="13">
        <f t="shared" si="260"/>
        <v>4.8447185704829983E-6</v>
      </c>
      <c r="S799" s="12">
        <f t="shared" si="247"/>
        <v>-6.3897942596709834E-2</v>
      </c>
      <c r="T799" s="9">
        <f t="shared" si="248"/>
        <v>1.5315794306063826</v>
      </c>
      <c r="U799" s="9">
        <f>Aly_mass_rate/Aly_Area/'Hydraulic Gradient'!T799</f>
        <v>2.1459009692661248</v>
      </c>
      <c r="V799" s="5">
        <f t="shared" si="249"/>
        <v>-0.29725997341191729</v>
      </c>
      <c r="W799" s="10">
        <f t="shared" si="250"/>
        <v>2.1248793849765901</v>
      </c>
      <c r="X799" s="9"/>
    </row>
    <row r="800" spans="1:24" x14ac:dyDescent="0.3">
      <c r="A800" s="4">
        <f t="shared" si="251"/>
        <v>7970</v>
      </c>
      <c r="B800" s="5">
        <v>0</v>
      </c>
      <c r="C800" s="16">
        <f t="shared" si="252"/>
        <v>24828.804699994944</v>
      </c>
      <c r="D800" s="4">
        <f t="shared" si="241"/>
        <v>0</v>
      </c>
      <c r="E800" s="5">
        <f t="shared" si="253"/>
        <v>0.21500450509778687</v>
      </c>
      <c r="F800" s="6">
        <f t="shared" si="257"/>
        <v>1.8314103118524032E-5</v>
      </c>
      <c r="G800" s="15">
        <f t="shared" si="258"/>
        <v>580.62217938787001</v>
      </c>
      <c r="H800" s="11">
        <f t="shared" si="242"/>
        <v>9.6735352564545699E-2</v>
      </c>
      <c r="I800" s="12">
        <f t="shared" si="254"/>
        <v>3.6934857965217374E-5</v>
      </c>
      <c r="J800" s="7">
        <f t="shared" si="243"/>
        <v>1.5311241051551461</v>
      </c>
      <c r="K800" s="8">
        <f>ESI_mass_rate/ESI_Area/'Hydraulic Gradient'!J800</f>
        <v>2.1465391169667911</v>
      </c>
      <c r="L800" s="16">
        <f t="shared" si="255"/>
        <v>24828.832264895605</v>
      </c>
      <c r="M800" s="4">
        <f t="shared" si="244"/>
        <v>0</v>
      </c>
      <c r="N800" s="5">
        <f t="shared" si="245"/>
        <v>0.21494114406643114</v>
      </c>
      <c r="O800" s="6">
        <f t="shared" si="259"/>
        <v>1.5765968315627394E-5</v>
      </c>
      <c r="P800" s="15">
        <f t="shared" si="256"/>
        <v>571.29118491182169</v>
      </c>
      <c r="Q800" s="11">
        <f t="shared" si="246"/>
        <v>0</v>
      </c>
      <c r="R800" s="13">
        <f t="shared" si="260"/>
        <v>4.8445640781110254E-6</v>
      </c>
      <c r="S800" s="12">
        <f t="shared" si="247"/>
        <v>-6.3896794975826732E-2</v>
      </c>
      <c r="T800" s="9">
        <f t="shared" si="248"/>
        <v>1.5315760069171165</v>
      </c>
      <c r="U800" s="9">
        <f>Aly_mass_rate/Aly_Area/'Hydraulic Gradient'!T800</f>
        <v>2.1459057662191205</v>
      </c>
      <c r="V800" s="5">
        <f t="shared" si="249"/>
        <v>-0.29725397041686075</v>
      </c>
      <c r="W800" s="10">
        <f t="shared" si="250"/>
        <v>2.1249226071522451</v>
      </c>
      <c r="X800" s="9"/>
    </row>
    <row r="801" spans="1:24" x14ac:dyDescent="0.3">
      <c r="A801" s="4">
        <f t="shared" si="251"/>
        <v>7980</v>
      </c>
      <c r="B801" s="5">
        <v>0</v>
      </c>
      <c r="C801" s="16">
        <f t="shared" si="252"/>
        <v>24828.589676617972</v>
      </c>
      <c r="D801" s="4">
        <f t="shared" si="241"/>
        <v>0</v>
      </c>
      <c r="E801" s="5">
        <f t="shared" si="253"/>
        <v>0.21500506323084223</v>
      </c>
      <c r="F801" s="6">
        <f t="shared" si="257"/>
        <v>1.8313740878276682E-5</v>
      </c>
      <c r="G801" s="15">
        <f t="shared" si="258"/>
        <v>580.69746768840469</v>
      </c>
      <c r="H801" s="11">
        <f t="shared" si="242"/>
        <v>9.6735854798375084E-2</v>
      </c>
      <c r="I801" s="12">
        <f t="shared" si="254"/>
        <v>3.6934127419364335E-5</v>
      </c>
      <c r="J801" s="7">
        <f t="shared" si="243"/>
        <v>1.5311201305889566</v>
      </c>
      <c r="K801" s="8">
        <f>ESI_mass_rate/ESI_Area/'Hydraulic Gradient'!J801</f>
        <v>2.1465446890715714</v>
      </c>
      <c r="L801" s="16">
        <f t="shared" si="255"/>
        <v>24828.617307505308</v>
      </c>
      <c r="M801" s="4">
        <f t="shared" si="244"/>
        <v>0</v>
      </c>
      <c r="N801" s="5">
        <f t="shared" si="245"/>
        <v>0.21494162454646243</v>
      </c>
      <c r="O801" s="6">
        <f t="shared" si="259"/>
        <v>1.5765751027817673E-5</v>
      </c>
      <c r="P801" s="15">
        <f t="shared" si="256"/>
        <v>571.35507571483015</v>
      </c>
      <c r="Q801" s="11">
        <f t="shared" si="246"/>
        <v>0</v>
      </c>
      <c r="R801" s="13">
        <f t="shared" si="260"/>
        <v>4.8444095960461822E-6</v>
      </c>
      <c r="S801" s="12">
        <f t="shared" si="247"/>
        <v>-6.3895647417967688E-2</v>
      </c>
      <c r="T801" s="9">
        <f t="shared" si="248"/>
        <v>1.53157258329034</v>
      </c>
      <c r="U801" s="9">
        <f>Aly_mass_rate/Aly_Area/'Hydraulic Gradient'!T801</f>
        <v>2.1459105631060074</v>
      </c>
      <c r="V801" s="5">
        <f t="shared" si="249"/>
        <v>-0.29724796774685242</v>
      </c>
      <c r="W801" s="10">
        <f t="shared" si="250"/>
        <v>2.1249658287444606</v>
      </c>
      <c r="X801" s="9"/>
    </row>
    <row r="802" spans="1:24" x14ac:dyDescent="0.3">
      <c r="A802" s="4">
        <f t="shared" si="251"/>
        <v>7990</v>
      </c>
      <c r="B802" s="5">
        <v>0</v>
      </c>
      <c r="C802" s="16">
        <f t="shared" si="252"/>
        <v>24828.37465268324</v>
      </c>
      <c r="D802" s="4">
        <f t="shared" si="241"/>
        <v>0</v>
      </c>
      <c r="E802" s="5">
        <f t="shared" si="253"/>
        <v>0.21500562135285883</v>
      </c>
      <c r="F802" s="6">
        <f t="shared" si="257"/>
        <v>1.8313378668679911E-5</v>
      </c>
      <c r="G802" s="15">
        <f t="shared" si="258"/>
        <v>580.77275413477071</v>
      </c>
      <c r="H802" s="11">
        <f t="shared" si="242"/>
        <v>9.6736357023574998E-2</v>
      </c>
      <c r="I802" s="12">
        <f t="shared" si="254"/>
        <v>3.6933396935325673E-5</v>
      </c>
      <c r="J802" s="7">
        <f t="shared" si="243"/>
        <v>1.5311161561220061</v>
      </c>
      <c r="K802" s="8">
        <f>ESI_mass_rate/ESI_Area/'Hydraulic Gradient'!J802</f>
        <v>2.1465502610661522</v>
      </c>
      <c r="L802" s="16">
        <f t="shared" si="255"/>
        <v>24828.402349634755</v>
      </c>
      <c r="M802" s="4">
        <f t="shared" si="244"/>
        <v>0</v>
      </c>
      <c r="N802" s="5">
        <f t="shared" si="245"/>
        <v>0.21494210501987204</v>
      </c>
      <c r="O802" s="6">
        <f t="shared" si="259"/>
        <v>1.5765533753143913E-5</v>
      </c>
      <c r="P802" s="15">
        <f t="shared" si="256"/>
        <v>571.41896537049706</v>
      </c>
      <c r="Q802" s="11">
        <f t="shared" si="246"/>
        <v>0</v>
      </c>
      <c r="R802" s="13">
        <f t="shared" si="260"/>
        <v>4.8442551251846219E-6</v>
      </c>
      <c r="S802" s="12">
        <f t="shared" si="247"/>
        <v>-6.3894499922045545E-2</v>
      </c>
      <c r="T802" s="9">
        <f t="shared" si="248"/>
        <v>1.5315691597260497</v>
      </c>
      <c r="U802" s="9">
        <f>Aly_mass_rate/Aly_Area/'Hydraulic Gradient'!T802</f>
        <v>2.1459153599267888</v>
      </c>
      <c r="V802" s="5">
        <f t="shared" si="249"/>
        <v>-0.29724196540186298</v>
      </c>
      <c r="W802" s="10">
        <f t="shared" si="250"/>
        <v>2.1250090497532699</v>
      </c>
      <c r="X802" s="9"/>
    </row>
    <row r="803" spans="1:24" x14ac:dyDescent="0.3">
      <c r="A803" s="4">
        <f t="shared" si="251"/>
        <v>8000</v>
      </c>
      <c r="B803" s="5">
        <v>0</v>
      </c>
      <c r="C803" s="16">
        <f t="shared" si="252"/>
        <v>24828.159628190759</v>
      </c>
      <c r="D803" s="4">
        <f t="shared" si="241"/>
        <v>0</v>
      </c>
      <c r="E803" s="5">
        <f t="shared" si="253"/>
        <v>0.21500617946383743</v>
      </c>
      <c r="F803" s="6">
        <f t="shared" si="257"/>
        <v>1.8313016485355065E-5</v>
      </c>
      <c r="G803" s="15">
        <f t="shared" si="258"/>
        <v>580.848038727107</v>
      </c>
      <c r="H803" s="11">
        <f t="shared" si="242"/>
        <v>9.673685924014605E-2</v>
      </c>
      <c r="I803" s="12">
        <f t="shared" si="254"/>
        <v>3.6932666504270772E-5</v>
      </c>
      <c r="J803" s="7">
        <f t="shared" si="243"/>
        <v>1.5311121817542874</v>
      </c>
      <c r="K803" s="8">
        <f>ESI_mass_rate/ESI_Area/'Hydraulic Gradient'!J803</f>
        <v>2.1465558329505416</v>
      </c>
      <c r="L803" s="16">
        <f t="shared" si="255"/>
        <v>24828.187391283951</v>
      </c>
      <c r="M803" s="4">
        <f t="shared" si="244"/>
        <v>0</v>
      </c>
      <c r="N803" s="5">
        <f t="shared" si="245"/>
        <v>0.21494258548666029</v>
      </c>
      <c r="O803" s="6">
        <f t="shared" si="259"/>
        <v>1.5765316490146562E-5</v>
      </c>
      <c r="P803" s="15">
        <f t="shared" si="256"/>
        <v>571.4828538788845</v>
      </c>
      <c r="Q803" s="11">
        <f t="shared" si="246"/>
        <v>0</v>
      </c>
      <c r="R803" s="13">
        <f t="shared" si="260"/>
        <v>4.8441006650770327E-6</v>
      </c>
      <c r="S803" s="12">
        <f t="shared" si="247"/>
        <v>-6.3893352488054583E-2</v>
      </c>
      <c r="T803" s="9">
        <f t="shared" si="248"/>
        <v>1.5315657362242423</v>
      </c>
      <c r="U803" s="9">
        <f>Aly_mass_rate/Aly_Area/'Hydraulic Gradient'!T803</f>
        <v>2.145920156681469</v>
      </c>
      <c r="V803" s="5">
        <f t="shared" si="249"/>
        <v>-0.29723596338186298</v>
      </c>
      <c r="W803" s="10">
        <f t="shared" si="250"/>
        <v>2.1250522701787053</v>
      </c>
      <c r="X803" s="9"/>
    </row>
    <row r="804" spans="1:24" x14ac:dyDescent="0.3">
      <c r="A804" s="4">
        <f t="shared" si="251"/>
        <v>8010</v>
      </c>
      <c r="B804" s="5">
        <v>0</v>
      </c>
      <c r="C804" s="16">
        <f t="shared" si="252"/>
        <v>24827.944603140542</v>
      </c>
      <c r="D804" s="4">
        <f t="shared" si="241"/>
        <v>0</v>
      </c>
      <c r="E804" s="5">
        <f t="shared" si="253"/>
        <v>0.21500673756377886</v>
      </c>
      <c r="F804" s="6">
        <f t="shared" si="257"/>
        <v>1.8312654328302146E-5</v>
      </c>
      <c r="G804" s="15">
        <f t="shared" si="258"/>
        <v>580.92332146555248</v>
      </c>
      <c r="H804" s="11">
        <f t="shared" si="242"/>
        <v>9.6737361448088935E-2</v>
      </c>
      <c r="I804" s="12">
        <f t="shared" si="254"/>
        <v>3.6931936126199611E-5</v>
      </c>
      <c r="J804" s="7">
        <f t="shared" si="243"/>
        <v>1.5311082074857927</v>
      </c>
      <c r="K804" s="8">
        <f>ESI_mass_rate/ESI_Area/'Hydraulic Gradient'!J804</f>
        <v>2.146561404724749</v>
      </c>
      <c r="L804" s="16">
        <f t="shared" si="255"/>
        <v>24827.972432452905</v>
      </c>
      <c r="M804" s="4">
        <f t="shared" si="244"/>
        <v>0</v>
      </c>
      <c r="N804" s="5">
        <f t="shared" si="245"/>
        <v>0.21494306594682763</v>
      </c>
      <c r="O804" s="6">
        <f t="shared" si="259"/>
        <v>1.5765099240285175E-5</v>
      </c>
      <c r="P804" s="15">
        <f t="shared" si="256"/>
        <v>571.54674124005419</v>
      </c>
      <c r="Q804" s="11">
        <f t="shared" si="246"/>
        <v>0</v>
      </c>
      <c r="R804" s="13">
        <f t="shared" si="260"/>
        <v>4.8439462161710543E-6</v>
      </c>
      <c r="S804" s="12">
        <f t="shared" si="247"/>
        <v>-6.3892205115989142E-2</v>
      </c>
      <c r="T804" s="9">
        <f t="shared" si="248"/>
        <v>1.5315623127849143</v>
      </c>
      <c r="U804" s="9">
        <f>Aly_mass_rate/Aly_Area/'Hydraulic Gradient'!T804</f>
        <v>2.1459249533700517</v>
      </c>
      <c r="V804" s="5">
        <f t="shared" si="249"/>
        <v>-0.29722996168682325</v>
      </c>
      <c r="W804" s="10">
        <f t="shared" si="250"/>
        <v>2.1250954900207999</v>
      </c>
      <c r="X804" s="9"/>
    </row>
    <row r="805" spans="1:24" x14ac:dyDescent="0.3">
      <c r="A805" s="4">
        <f t="shared" si="251"/>
        <v>8020</v>
      </c>
      <c r="B805" s="5">
        <v>0</v>
      </c>
      <c r="C805" s="16">
        <f t="shared" si="252"/>
        <v>24827.729577532595</v>
      </c>
      <c r="D805" s="4">
        <f t="shared" si="241"/>
        <v>0</v>
      </c>
      <c r="E805" s="5">
        <f t="shared" si="253"/>
        <v>0.21500729565268403</v>
      </c>
      <c r="F805" s="6">
        <f t="shared" si="257"/>
        <v>1.8312292201899809E-5</v>
      </c>
      <c r="G805" s="15">
        <f t="shared" si="258"/>
        <v>580.99860235024119</v>
      </c>
      <c r="H805" s="11">
        <f t="shared" si="242"/>
        <v>9.673786364740436E-2</v>
      </c>
      <c r="I805" s="12">
        <f t="shared" si="254"/>
        <v>3.6931205809942835E-5</v>
      </c>
      <c r="J805" s="7">
        <f t="shared" si="243"/>
        <v>1.5311042333165148</v>
      </c>
      <c r="K805" s="8">
        <f>ESI_mass_rate/ESI_Area/'Hydraulic Gradient'!J805</f>
        <v>2.1465669763887822</v>
      </c>
      <c r="L805" s="16">
        <f t="shared" si="255"/>
        <v>24827.757473141621</v>
      </c>
      <c r="M805" s="4">
        <f t="shared" si="244"/>
        <v>0</v>
      </c>
      <c r="N805" s="5">
        <f t="shared" si="245"/>
        <v>0.21494354640037439</v>
      </c>
      <c r="O805" s="6">
        <f t="shared" si="259"/>
        <v>1.5764882003559754E-5</v>
      </c>
      <c r="P805" s="15">
        <f t="shared" si="256"/>
        <v>571.61062745406934</v>
      </c>
      <c r="Q805" s="11">
        <f t="shared" si="246"/>
        <v>0</v>
      </c>
      <c r="R805" s="13">
        <f t="shared" si="260"/>
        <v>4.8437917784658433E-6</v>
      </c>
      <c r="S805" s="12">
        <f t="shared" si="247"/>
        <v>-6.3891057806924778E-2</v>
      </c>
      <c r="T805" s="9">
        <f t="shared" si="248"/>
        <v>1.5315588894080625</v>
      </c>
      <c r="U805" s="9">
        <f>Aly_mass_rate/Aly_Area/'Hydraulic Gradient'!T805</f>
        <v>2.1459297499925398</v>
      </c>
      <c r="V805" s="5">
        <f t="shared" si="249"/>
        <v>-0.29722396031671439</v>
      </c>
      <c r="W805" s="10">
        <f t="shared" si="250"/>
        <v>2.1251387092795868</v>
      </c>
      <c r="X805" s="9"/>
    </row>
    <row r="806" spans="1:24" x14ac:dyDescent="0.3">
      <c r="A806" s="4">
        <f t="shared" si="251"/>
        <v>8030</v>
      </c>
      <c r="B806" s="5">
        <v>0</v>
      </c>
      <c r="C806" s="16">
        <f t="shared" si="252"/>
        <v>24827.514551366934</v>
      </c>
      <c r="D806" s="4">
        <f t="shared" si="241"/>
        <v>0</v>
      </c>
      <c r="E806" s="5">
        <f t="shared" si="253"/>
        <v>0.21500785373055381</v>
      </c>
      <c r="F806" s="6">
        <f t="shared" si="257"/>
        <v>1.8311930101769398E-5</v>
      </c>
      <c r="G806" s="15">
        <f t="shared" si="258"/>
        <v>581.07388138131205</v>
      </c>
      <c r="H806" s="11">
        <f t="shared" si="242"/>
        <v>9.6738365838093046E-2</v>
      </c>
      <c r="I806" s="12">
        <f t="shared" si="254"/>
        <v>3.6930475546669812E-5</v>
      </c>
      <c r="J806" s="7">
        <f t="shared" si="243"/>
        <v>1.5311002592464467</v>
      </c>
      <c r="K806" s="8">
        <f>ESI_mass_rate/ESI_Area/'Hydraulic Gradient'!J806</f>
        <v>2.146572547942649</v>
      </c>
      <c r="L806" s="16">
        <f t="shared" si="255"/>
        <v>24827.542513350108</v>
      </c>
      <c r="M806" s="4">
        <f t="shared" si="244"/>
        <v>0</v>
      </c>
      <c r="N806" s="5">
        <f t="shared" si="245"/>
        <v>0.21494402684730088</v>
      </c>
      <c r="O806" s="6">
        <f t="shared" si="259"/>
        <v>1.576466477559164E-5</v>
      </c>
      <c r="P806" s="15">
        <f t="shared" si="256"/>
        <v>571.67451252099067</v>
      </c>
      <c r="Q806" s="11">
        <f t="shared" si="246"/>
        <v>0</v>
      </c>
      <c r="R806" s="13">
        <f t="shared" si="260"/>
        <v>4.8436373506152295E-6</v>
      </c>
      <c r="S806" s="12">
        <f t="shared" si="247"/>
        <v>-6.3889910558693183E-2</v>
      </c>
      <c r="T806" s="9">
        <f t="shared" si="248"/>
        <v>1.5315554660936832</v>
      </c>
      <c r="U806" s="9">
        <f>Aly_mass_rate/Aly_Area/'Hydraulic Gradient'!T806</f>
        <v>2.1459345465489381</v>
      </c>
      <c r="V806" s="5">
        <f t="shared" si="249"/>
        <v>-0.29721795927150702</v>
      </c>
      <c r="W806" s="10">
        <f t="shared" si="250"/>
        <v>2.1251819279550985</v>
      </c>
      <c r="X806" s="9"/>
    </row>
    <row r="807" spans="1:24" x14ac:dyDescent="0.3">
      <c r="A807" s="4">
        <f t="shared" si="251"/>
        <v>8040</v>
      </c>
      <c r="B807" s="5">
        <v>0</v>
      </c>
      <c r="C807" s="16">
        <f t="shared" si="252"/>
        <v>24827.299524643571</v>
      </c>
      <c r="D807" s="4">
        <f t="shared" si="241"/>
        <v>0</v>
      </c>
      <c r="E807" s="5">
        <f t="shared" si="253"/>
        <v>0.21500841179738886</v>
      </c>
      <c r="F807" s="6">
        <f t="shared" si="257"/>
        <v>1.8311568026451364E-5</v>
      </c>
      <c r="G807" s="15">
        <f t="shared" si="258"/>
        <v>581.14915855890581</v>
      </c>
      <c r="H807" s="11">
        <f t="shared" si="242"/>
        <v>9.6738868020155522E-2</v>
      </c>
      <c r="I807" s="12">
        <f t="shared" si="254"/>
        <v>3.6929745333436982E-5</v>
      </c>
      <c r="J807" s="7">
        <f t="shared" si="243"/>
        <v>1.5310962852755805</v>
      </c>
      <c r="K807" s="8">
        <f>ESI_mass_rate/ESI_Area/'Hydraulic Gradient'!J807</f>
        <v>2.1465781193863589</v>
      </c>
      <c r="L807" s="16">
        <f t="shared" si="255"/>
        <v>24827.327553078376</v>
      </c>
      <c r="M807" s="4">
        <f t="shared" si="244"/>
        <v>0</v>
      </c>
      <c r="N807" s="5">
        <f t="shared" si="245"/>
        <v>0.21494450728760761</v>
      </c>
      <c r="O807" s="6">
        <f t="shared" si="259"/>
        <v>1.5764447563678593E-5</v>
      </c>
      <c r="P807" s="15">
        <f t="shared" si="256"/>
        <v>571.73839644088014</v>
      </c>
      <c r="Q807" s="11">
        <f t="shared" si="246"/>
        <v>0</v>
      </c>
      <c r="R807" s="13">
        <f t="shared" si="260"/>
        <v>4.8434829348606096E-6</v>
      </c>
      <c r="S807" s="12">
        <f t="shared" si="247"/>
        <v>-6.3888763372369983E-2</v>
      </c>
      <c r="T807" s="9">
        <f t="shared" si="248"/>
        <v>1.5315520428417735</v>
      </c>
      <c r="U807" s="9">
        <f>Aly_mass_rate/Aly_Area/'Hydraulic Gradient'!T807</f>
        <v>2.1459393430392493</v>
      </c>
      <c r="V807" s="5">
        <f t="shared" si="249"/>
        <v>-0.29721195855117194</v>
      </c>
      <c r="W807" s="10">
        <f t="shared" si="250"/>
        <v>2.1252251460473679</v>
      </c>
      <c r="X807" s="9"/>
    </row>
    <row r="808" spans="1:24" x14ac:dyDescent="0.3">
      <c r="A808" s="4">
        <f t="shared" si="251"/>
        <v>8050</v>
      </c>
      <c r="B808" s="5">
        <v>0</v>
      </c>
      <c r="C808" s="16">
        <f t="shared" si="252"/>
        <v>24827.084497362514</v>
      </c>
      <c r="D808" s="4">
        <f t="shared" si="241"/>
        <v>0</v>
      </c>
      <c r="E808" s="5">
        <f t="shared" si="253"/>
        <v>0.21500896985319035</v>
      </c>
      <c r="F808" s="6">
        <f t="shared" si="257"/>
        <v>1.831120598324346E-5</v>
      </c>
      <c r="G808" s="15">
        <f t="shared" si="258"/>
        <v>581.22443388315469</v>
      </c>
      <c r="H808" s="11">
        <f t="shared" si="242"/>
        <v>9.6739370193592605E-2</v>
      </c>
      <c r="I808" s="12">
        <f t="shared" si="254"/>
        <v>3.6929015184962098E-5</v>
      </c>
      <c r="J808" s="7">
        <f t="shared" si="243"/>
        <v>1.5310923114039092</v>
      </c>
      <c r="K808" s="8">
        <f>ESI_mass_rate/ESI_Area/'Hydraulic Gradient'!J808</f>
        <v>2.1465836907199196</v>
      </c>
      <c r="L808" s="16">
        <f t="shared" si="255"/>
        <v>24827.112592326423</v>
      </c>
      <c r="M808" s="4">
        <f t="shared" si="244"/>
        <v>0</v>
      </c>
      <c r="N808" s="5">
        <f t="shared" si="245"/>
        <v>0.21494498772129478</v>
      </c>
      <c r="O808" s="6">
        <f t="shared" si="259"/>
        <v>1.5764230360522856E-5</v>
      </c>
      <c r="P808" s="15">
        <f t="shared" si="256"/>
        <v>571.80227921380174</v>
      </c>
      <c r="Q808" s="11">
        <f t="shared" si="246"/>
        <v>0</v>
      </c>
      <c r="R808" s="13">
        <f t="shared" si="260"/>
        <v>4.843328528958965E-6</v>
      </c>
      <c r="S808" s="12">
        <f t="shared" si="247"/>
        <v>-6.3887616250111898E-2</v>
      </c>
      <c r="T808" s="9">
        <f t="shared" si="248"/>
        <v>1.5315486196523294</v>
      </c>
      <c r="U808" s="9">
        <f>Aly_mass_rate/Aly_Area/'Hydraulic Gradient'!T808</f>
        <v>2.1459441394634782</v>
      </c>
      <c r="V808" s="5">
        <f t="shared" si="249"/>
        <v>-0.29720595815567968</v>
      </c>
      <c r="W808" s="10">
        <f t="shared" si="250"/>
        <v>2.1252683635564269</v>
      </c>
      <c r="X808" s="9"/>
    </row>
    <row r="809" spans="1:24" x14ac:dyDescent="0.3">
      <c r="A809" s="4">
        <f t="shared" si="251"/>
        <v>8060</v>
      </c>
      <c r="B809" s="5">
        <v>0</v>
      </c>
      <c r="C809" s="16">
        <f t="shared" si="252"/>
        <v>24826.869469523772</v>
      </c>
      <c r="D809" s="4">
        <f t="shared" si="241"/>
        <v>0</v>
      </c>
      <c r="E809" s="5">
        <f t="shared" si="253"/>
        <v>0.21500952789795874</v>
      </c>
      <c r="F809" s="6">
        <f t="shared" si="257"/>
        <v>1.8310843964847937E-5</v>
      </c>
      <c r="G809" s="15">
        <f t="shared" si="258"/>
        <v>581.2997073541992</v>
      </c>
      <c r="H809" s="11">
        <f t="shared" si="242"/>
        <v>9.6739872358404935E-2</v>
      </c>
      <c r="I809" s="12">
        <f t="shared" si="254"/>
        <v>3.69282850865274E-5</v>
      </c>
      <c r="J809" s="7">
        <f t="shared" si="243"/>
        <v>1.5310883376314253</v>
      </c>
      <c r="K809" s="8">
        <f>ESI_mass_rate/ESI_Area/'Hydraulic Gradient'!J809</f>
        <v>2.1465892619433395</v>
      </c>
      <c r="L809" s="16">
        <f t="shared" si="255"/>
        <v>24826.89763109426</v>
      </c>
      <c r="M809" s="4">
        <f t="shared" si="244"/>
        <v>0</v>
      </c>
      <c r="N809" s="5">
        <f t="shared" si="245"/>
        <v>0.21494546814836293</v>
      </c>
      <c r="O809" s="6">
        <f t="shared" si="259"/>
        <v>1.5764013173422185E-5</v>
      </c>
      <c r="P809" s="15">
        <f t="shared" si="256"/>
        <v>571.8661608398163</v>
      </c>
      <c r="Q809" s="11">
        <f t="shared" si="246"/>
        <v>0</v>
      </c>
      <c r="R809" s="13">
        <f t="shared" si="260"/>
        <v>4.8431741351516116E-6</v>
      </c>
      <c r="S809" s="12">
        <f t="shared" si="247"/>
        <v>-6.3886469188669567E-2</v>
      </c>
      <c r="T809" s="9">
        <f t="shared" si="248"/>
        <v>1.5315451965253479</v>
      </c>
      <c r="U809" s="9">
        <f>Aly_mass_rate/Aly_Area/'Hydraulic Gradient'!T809</f>
        <v>2.1459489358216275</v>
      </c>
      <c r="V809" s="5">
        <f t="shared" si="249"/>
        <v>-0.29719995808500133</v>
      </c>
      <c r="W809" s="10">
        <f t="shared" si="250"/>
        <v>2.1253115804823106</v>
      </c>
      <c r="X809" s="9"/>
    </row>
    <row r="810" spans="1:24" x14ac:dyDescent="0.3">
      <c r="A810" s="4">
        <f t="shared" si="251"/>
        <v>8070</v>
      </c>
      <c r="B810" s="5">
        <v>0</v>
      </c>
      <c r="C810" s="16">
        <f t="shared" si="252"/>
        <v>24826.654441127357</v>
      </c>
      <c r="D810" s="4">
        <f t="shared" si="241"/>
        <v>0</v>
      </c>
      <c r="E810" s="5">
        <f t="shared" si="253"/>
        <v>0.21501008593169513</v>
      </c>
      <c r="F810" s="6">
        <f t="shared" si="257"/>
        <v>1.831048197418389E-5</v>
      </c>
      <c r="G810" s="15">
        <f t="shared" si="258"/>
        <v>581.37497897217668</v>
      </c>
      <c r="H810" s="11">
        <f t="shared" si="242"/>
        <v>9.6740374514593178E-2</v>
      </c>
      <c r="I810" s="12">
        <f t="shared" si="254"/>
        <v>3.692755504402001E-5</v>
      </c>
      <c r="J810" s="7">
        <f t="shared" si="243"/>
        <v>1.5310843639581215</v>
      </c>
      <c r="K810" s="8">
        <f>ESI_mass_rate/ESI_Area/'Hydraulic Gradient'!J810</f>
        <v>2.1465948330566267</v>
      </c>
      <c r="L810" s="16">
        <f t="shared" si="255"/>
        <v>24826.682669381895</v>
      </c>
      <c r="M810" s="4">
        <f t="shared" si="244"/>
        <v>0</v>
      </c>
      <c r="N810" s="5">
        <f t="shared" si="245"/>
        <v>0.21494594856881233</v>
      </c>
      <c r="O810" s="6">
        <f t="shared" si="259"/>
        <v>1.5763795995078822E-5</v>
      </c>
      <c r="P810" s="15">
        <f t="shared" si="256"/>
        <v>571.93004131898567</v>
      </c>
      <c r="Q810" s="11">
        <f t="shared" si="246"/>
        <v>0</v>
      </c>
      <c r="R810" s="13">
        <f t="shared" si="260"/>
        <v>4.843019751195614E-6</v>
      </c>
      <c r="S810" s="12">
        <f t="shared" si="247"/>
        <v>-6.388532218911841E-2</v>
      </c>
      <c r="T810" s="9">
        <f t="shared" si="248"/>
        <v>1.5315417734608257</v>
      </c>
      <c r="U810" s="9">
        <f>Aly_mass_rate/Aly_Area/'Hydraulic Gradient'!T810</f>
        <v>2.1459537321137012</v>
      </c>
      <c r="V810" s="5">
        <f t="shared" si="249"/>
        <v>-0.297193958339107</v>
      </c>
      <c r="W810" s="10">
        <f t="shared" si="250"/>
        <v>2.1253547968250501</v>
      </c>
      <c r="X810" s="9"/>
    </row>
    <row r="811" spans="1:24" x14ac:dyDescent="0.3">
      <c r="A811" s="4">
        <f t="shared" si="251"/>
        <v>8080</v>
      </c>
      <c r="B811" s="5">
        <v>0</v>
      </c>
      <c r="C811" s="16">
        <f t="shared" si="252"/>
        <v>24826.439412173284</v>
      </c>
      <c r="D811" s="4">
        <f t="shared" si="241"/>
        <v>0</v>
      </c>
      <c r="E811" s="5">
        <f t="shared" si="253"/>
        <v>0.21501064395440014</v>
      </c>
      <c r="F811" s="6">
        <f t="shared" si="257"/>
        <v>1.8310120009791766E-5</v>
      </c>
      <c r="G811" s="15">
        <f t="shared" si="258"/>
        <v>581.45024873722582</v>
      </c>
      <c r="H811" s="11">
        <f t="shared" si="242"/>
        <v>9.6740876662157957E-2</v>
      </c>
      <c r="I811" s="12">
        <f t="shared" si="254"/>
        <v>3.6926825054496367E-5</v>
      </c>
      <c r="J811" s="7">
        <f t="shared" si="243"/>
        <v>1.5310803903839902</v>
      </c>
      <c r="K811" s="8">
        <f>ESI_mass_rate/ESI_Area/'Hydraulic Gradient'!J811</f>
        <v>2.1466004040597908</v>
      </c>
      <c r="L811" s="16">
        <f t="shared" si="255"/>
        <v>24826.467707189331</v>
      </c>
      <c r="M811" s="4">
        <f t="shared" si="244"/>
        <v>0</v>
      </c>
      <c r="N811" s="5">
        <f t="shared" si="245"/>
        <v>0.21494642898264327</v>
      </c>
      <c r="O811" s="6">
        <f t="shared" si="259"/>
        <v>1.5763578829871422E-5</v>
      </c>
      <c r="P811" s="15">
        <f t="shared" si="256"/>
        <v>571.99392065137283</v>
      </c>
      <c r="Q811" s="11">
        <f t="shared" si="246"/>
        <v>0</v>
      </c>
      <c r="R811" s="13">
        <f t="shared" si="260"/>
        <v>4.8428653784353989E-6</v>
      </c>
      <c r="S811" s="12">
        <f t="shared" si="247"/>
        <v>-6.3884175252533995E-2</v>
      </c>
      <c r="T811" s="9">
        <f t="shared" si="248"/>
        <v>1.531538350458759</v>
      </c>
      <c r="U811" s="9">
        <f>Aly_mass_rate/Aly_Area/'Hydraulic Gradient'!T811</f>
        <v>2.1459585283397038</v>
      </c>
      <c r="V811" s="5">
        <f t="shared" si="249"/>
        <v>-0.29718795891796784</v>
      </c>
      <c r="W811" s="10">
        <f t="shared" si="250"/>
        <v>2.1253980125846783</v>
      </c>
      <c r="X811" s="9"/>
    </row>
    <row r="812" spans="1:24" x14ac:dyDescent="0.3">
      <c r="A812" s="4">
        <f t="shared" si="251"/>
        <v>8090</v>
      </c>
      <c r="B812" s="5">
        <v>0</v>
      </c>
      <c r="C812" s="16">
        <f t="shared" si="252"/>
        <v>24826.22438266156</v>
      </c>
      <c r="D812" s="4">
        <f t="shared" si="241"/>
        <v>0</v>
      </c>
      <c r="E812" s="5">
        <f t="shared" si="253"/>
        <v>0.21501120196607493</v>
      </c>
      <c r="F812" s="6">
        <f t="shared" si="257"/>
        <v>1.8309758077509776E-5</v>
      </c>
      <c r="G812" s="15">
        <f t="shared" si="258"/>
        <v>581.52551664947873</v>
      </c>
      <c r="H812" s="11">
        <f t="shared" si="242"/>
        <v>9.6741378801100106E-2</v>
      </c>
      <c r="I812" s="12">
        <f t="shared" si="254"/>
        <v>3.6926095129730636E-5</v>
      </c>
      <c r="J812" s="7">
        <f t="shared" si="243"/>
        <v>1.5310764169090245</v>
      </c>
      <c r="K812" s="8">
        <f>ESI_mass_rate/ESI_Area/'Hydraulic Gradient'!J812</f>
        <v>2.1466059749528386</v>
      </c>
      <c r="L812" s="16">
        <f t="shared" si="255"/>
        <v>24826.25274451658</v>
      </c>
      <c r="M812" s="4">
        <f t="shared" si="244"/>
        <v>0</v>
      </c>
      <c r="N812" s="5">
        <f t="shared" si="245"/>
        <v>0.21494690938985642</v>
      </c>
      <c r="O812" s="6">
        <f t="shared" si="259"/>
        <v>1.5763361679259538E-5</v>
      </c>
      <c r="P812" s="15">
        <f t="shared" si="256"/>
        <v>572.05779883703849</v>
      </c>
      <c r="Q812" s="11">
        <f t="shared" si="246"/>
        <v>0</v>
      </c>
      <c r="R812" s="13">
        <f t="shared" si="260"/>
        <v>4.8427110173185207E-6</v>
      </c>
      <c r="S812" s="12">
        <f t="shared" si="247"/>
        <v>-6.3883028376748238E-2</v>
      </c>
      <c r="T812" s="9">
        <f t="shared" si="248"/>
        <v>1.5315349275191448</v>
      </c>
      <c r="U812" s="9">
        <f>Aly_mass_rate/Aly_Area/'Hydraulic Gradient'!T812</f>
        <v>2.1459633244996379</v>
      </c>
      <c r="V812" s="5">
        <f t="shared" si="249"/>
        <v>-0.29718195982155443</v>
      </c>
      <c r="W812" s="10">
        <f t="shared" si="250"/>
        <v>2.1254412277612289</v>
      </c>
      <c r="X812" s="9"/>
    </row>
    <row r="813" spans="1:24" x14ac:dyDescent="0.3">
      <c r="A813" s="4">
        <f t="shared" si="251"/>
        <v>8100</v>
      </c>
      <c r="B813" s="5">
        <v>0</v>
      </c>
      <c r="C813" s="16">
        <f t="shared" si="252"/>
        <v>24826.009352592198</v>
      </c>
      <c r="D813" s="4">
        <f t="shared" si="241"/>
        <v>0</v>
      </c>
      <c r="E813" s="5">
        <f t="shared" si="253"/>
        <v>0.21501175996672001</v>
      </c>
      <c r="F813" s="6">
        <f t="shared" si="257"/>
        <v>1.8309396167121064E-5</v>
      </c>
      <c r="G813" s="15">
        <f t="shared" si="258"/>
        <v>581.60078270907945</v>
      </c>
      <c r="H813" s="11">
        <f t="shared" si="242"/>
        <v>9.6741880931420124E-2</v>
      </c>
      <c r="I813" s="12">
        <f t="shared" si="254"/>
        <v>3.6925365249118036E-5</v>
      </c>
      <c r="J813" s="7">
        <f t="shared" si="243"/>
        <v>1.5310724435332168</v>
      </c>
      <c r="K813" s="8">
        <f>ESI_mass_rate/ESI_Area/'Hydraulic Gradient'!J813</f>
        <v>2.1466115457357797</v>
      </c>
      <c r="L813" s="16">
        <f t="shared" si="255"/>
        <v>24826.037781363644</v>
      </c>
      <c r="M813" s="4">
        <f t="shared" si="244"/>
        <v>0</v>
      </c>
      <c r="N813" s="5">
        <f t="shared" si="245"/>
        <v>0.2149473897904518</v>
      </c>
      <c r="O813" s="6">
        <f t="shared" si="259"/>
        <v>1.5763144537404968E-5</v>
      </c>
      <c r="P813" s="15">
        <f t="shared" si="256"/>
        <v>572.12167587604574</v>
      </c>
      <c r="Q813" s="11">
        <f t="shared" si="246"/>
        <v>0</v>
      </c>
      <c r="R813" s="13">
        <f t="shared" si="260"/>
        <v>4.8425566660505731E-6</v>
      </c>
      <c r="S813" s="12">
        <f t="shared" si="247"/>
        <v>-6.3881881563917733E-2</v>
      </c>
      <c r="T813" s="9">
        <f t="shared" si="248"/>
        <v>1.5315315046419797</v>
      </c>
      <c r="U813" s="9">
        <f>Aly_mass_rate/Aly_Area/'Hydraulic Gradient'!T813</f>
        <v>2.1459681205935071</v>
      </c>
      <c r="V813" s="5">
        <f t="shared" si="249"/>
        <v>-0.2971759610498374</v>
      </c>
      <c r="W813" s="10">
        <f t="shared" si="250"/>
        <v>2.1254844423547334</v>
      </c>
      <c r="X813" s="9"/>
    </row>
    <row r="814" spans="1:24" x14ac:dyDescent="0.3">
      <c r="A814" s="4">
        <f t="shared" si="251"/>
        <v>8110</v>
      </c>
      <c r="B814" s="5">
        <v>0</v>
      </c>
      <c r="C814" s="16">
        <f t="shared" si="252"/>
        <v>24825.794321965208</v>
      </c>
      <c r="D814" s="4">
        <f t="shared" si="241"/>
        <v>0</v>
      </c>
      <c r="E814" s="5">
        <f t="shared" si="253"/>
        <v>0.21501231795633644</v>
      </c>
      <c r="F814" s="6">
        <f t="shared" si="257"/>
        <v>1.8309034288842477E-5</v>
      </c>
      <c r="G814" s="15">
        <f t="shared" si="258"/>
        <v>581.67604691615986</v>
      </c>
      <c r="H814" s="11">
        <f t="shared" si="242"/>
        <v>9.6742383053118816E-2</v>
      </c>
      <c r="I814" s="12">
        <f t="shared" si="254"/>
        <v>3.6924635433263361E-5</v>
      </c>
      <c r="J814" s="7">
        <f t="shared" si="243"/>
        <v>1.5310684702565598</v>
      </c>
      <c r="K814" s="8">
        <f>ESI_mass_rate/ESI_Area/'Hydraulic Gradient'!J814</f>
        <v>2.1466171164086214</v>
      </c>
      <c r="L814" s="16">
        <f t="shared" si="255"/>
        <v>24825.822817730535</v>
      </c>
      <c r="M814" s="4">
        <f t="shared" si="244"/>
        <v>0</v>
      </c>
      <c r="N814" s="5">
        <f t="shared" si="245"/>
        <v>0.21494787018442993</v>
      </c>
      <c r="O814" s="6">
        <f t="shared" si="259"/>
        <v>1.5762927407226802E-5</v>
      </c>
      <c r="P814" s="15">
        <f t="shared" si="256"/>
        <v>572.1855517684553</v>
      </c>
      <c r="Q814" s="11">
        <f t="shared" si="246"/>
        <v>0</v>
      </c>
      <c r="R814" s="13">
        <f t="shared" si="260"/>
        <v>4.8424023255275358E-6</v>
      </c>
      <c r="S814" s="12">
        <f t="shared" si="247"/>
        <v>-6.3880734811874548E-2</v>
      </c>
      <c r="T814" s="9">
        <f t="shared" si="248"/>
        <v>1.5315280818272603</v>
      </c>
      <c r="U814" s="9">
        <f>Aly_mass_rate/Aly_Area/'Hydraulic Gradient'!T814</f>
        <v>2.1459729166213162</v>
      </c>
      <c r="V814" s="5">
        <f t="shared" si="249"/>
        <v>-0.29716996260278761</v>
      </c>
      <c r="W814" s="10">
        <f t="shared" si="250"/>
        <v>2.1255276563652252</v>
      </c>
      <c r="X814" s="9"/>
    </row>
    <row r="815" spans="1:24" x14ac:dyDescent="0.3">
      <c r="A815" s="4">
        <f t="shared" si="251"/>
        <v>8120</v>
      </c>
      <c r="B815" s="5">
        <v>0</v>
      </c>
      <c r="C815" s="16">
        <f t="shared" si="252"/>
        <v>24825.579290780599</v>
      </c>
      <c r="D815" s="4">
        <f t="shared" si="241"/>
        <v>0</v>
      </c>
      <c r="E815" s="5">
        <f t="shared" si="253"/>
        <v>0.21501287593492482</v>
      </c>
      <c r="F815" s="6">
        <f t="shared" si="257"/>
        <v>1.8308672433916723E-5</v>
      </c>
      <c r="G815" s="15">
        <f t="shared" si="258"/>
        <v>581.75130927086229</v>
      </c>
      <c r="H815" s="11">
        <f t="shared" si="242"/>
        <v>9.6742885166196765E-2</v>
      </c>
      <c r="I815" s="12">
        <f t="shared" si="254"/>
        <v>3.6923905664505351E-5</v>
      </c>
      <c r="J815" s="7">
        <f t="shared" si="243"/>
        <v>1.5310644970790459</v>
      </c>
      <c r="K815" s="8">
        <f>ESI_mass_rate/ESI_Area/'Hydraulic Gradient'!J815</f>
        <v>2.1466226869713729</v>
      </c>
      <c r="L815" s="16">
        <f t="shared" si="255"/>
        <v>24825.607853617254</v>
      </c>
      <c r="M815" s="4">
        <f t="shared" si="244"/>
        <v>0</v>
      </c>
      <c r="N815" s="5">
        <f t="shared" si="245"/>
        <v>0.21494835057179129</v>
      </c>
      <c r="O815" s="6">
        <f t="shared" si="259"/>
        <v>1.5762710293103701E-5</v>
      </c>
      <c r="P815" s="15">
        <f t="shared" si="256"/>
        <v>572.24942651433116</v>
      </c>
      <c r="Q815" s="11">
        <f t="shared" si="246"/>
        <v>0</v>
      </c>
      <c r="R815" s="13">
        <f t="shared" si="260"/>
        <v>4.8422479970936991E-6</v>
      </c>
      <c r="S815" s="12">
        <f t="shared" si="247"/>
        <v>-6.387958812385626E-2</v>
      </c>
      <c r="T815" s="9">
        <f t="shared" si="248"/>
        <v>1.5315246590749829</v>
      </c>
      <c r="U815" s="9">
        <f>Aly_mass_rate/Aly_Area/'Hydraulic Gradient'!T815</f>
        <v>2.1459777125830684</v>
      </c>
      <c r="V815" s="5">
        <f t="shared" si="249"/>
        <v>-0.29716396448037563</v>
      </c>
      <c r="W815" s="10">
        <f t="shared" si="250"/>
        <v>2.1255708697927371</v>
      </c>
      <c r="X815" s="9"/>
    </row>
    <row r="816" spans="1:24" x14ac:dyDescent="0.3">
      <c r="A816" s="4">
        <f t="shared" si="251"/>
        <v>8130</v>
      </c>
      <c r="B816" s="5">
        <v>0</v>
      </c>
      <c r="C816" s="16">
        <f t="shared" si="252"/>
        <v>24825.364259038386</v>
      </c>
      <c r="D816" s="4">
        <f t="shared" si="241"/>
        <v>0</v>
      </c>
      <c r="E816" s="5">
        <f t="shared" si="253"/>
        <v>0.21501343390248631</v>
      </c>
      <c r="F816" s="6">
        <f t="shared" si="257"/>
        <v>1.8308310609641545E-5</v>
      </c>
      <c r="G816" s="15">
        <f t="shared" si="258"/>
        <v>581.82656977332033</v>
      </c>
      <c r="H816" s="11">
        <f t="shared" si="242"/>
        <v>9.6743387270654721E-2</v>
      </c>
      <c r="I816" s="12">
        <f t="shared" si="254"/>
        <v>3.6923175957561705E-5</v>
      </c>
      <c r="J816" s="7">
        <f t="shared" si="243"/>
        <v>1.5310605240006683</v>
      </c>
      <c r="K816" s="8">
        <f>ESI_mass_rate/ESI_Area/'Hydraulic Gradient'!J816</f>
        <v>2.1466282574240423</v>
      </c>
      <c r="L816" s="16">
        <f t="shared" si="255"/>
        <v>24825.392889023809</v>
      </c>
      <c r="M816" s="4">
        <f t="shared" si="244"/>
        <v>0</v>
      </c>
      <c r="N816" s="5">
        <f t="shared" si="245"/>
        <v>0.21494883095253606</v>
      </c>
      <c r="O816" s="6">
        <f t="shared" si="259"/>
        <v>1.5762493189197468E-5</v>
      </c>
      <c r="P816" s="15">
        <f t="shared" si="256"/>
        <v>572.31330011373416</v>
      </c>
      <c r="Q816" s="11">
        <f t="shared" si="246"/>
        <v>0</v>
      </c>
      <c r="R816" s="13">
        <f t="shared" si="260"/>
        <v>4.8420936789547289E-6</v>
      </c>
      <c r="S816" s="12">
        <f t="shared" si="247"/>
        <v>-6.3878441496613925E-2</v>
      </c>
      <c r="T816" s="9">
        <f t="shared" si="248"/>
        <v>1.5315212363851445</v>
      </c>
      <c r="U816" s="9">
        <f>Aly_mass_rate/Aly_Area/'Hydraulic Gradient'!T816</f>
        <v>2.1459825084787676</v>
      </c>
      <c r="V816" s="5">
        <f t="shared" si="249"/>
        <v>-0.29715796668257238</v>
      </c>
      <c r="W816" s="10">
        <f t="shared" si="250"/>
        <v>2.1256140826373029</v>
      </c>
      <c r="X816" s="9"/>
    </row>
    <row r="817" spans="1:24" x14ac:dyDescent="0.3">
      <c r="A817" s="4">
        <f t="shared" si="251"/>
        <v>8140</v>
      </c>
      <c r="B817" s="5">
        <v>0</v>
      </c>
      <c r="C817" s="16">
        <f t="shared" si="252"/>
        <v>24825.149226738577</v>
      </c>
      <c r="D817" s="4">
        <f t="shared" si="241"/>
        <v>0</v>
      </c>
      <c r="E817" s="5">
        <f t="shared" si="253"/>
        <v>0.21501399185902154</v>
      </c>
      <c r="F817" s="6">
        <f t="shared" si="257"/>
        <v>1.8307948811638292E-5</v>
      </c>
      <c r="G817" s="15">
        <f t="shared" si="258"/>
        <v>581.90182842367278</v>
      </c>
      <c r="H817" s="11">
        <f t="shared" si="242"/>
        <v>9.6743889366493321E-2</v>
      </c>
      <c r="I817" s="12">
        <f t="shared" si="254"/>
        <v>3.6922446303601833E-5</v>
      </c>
      <c r="J817" s="7">
        <f t="shared" si="243"/>
        <v>1.5310565510214191</v>
      </c>
      <c r="K817" s="8">
        <f>ESI_mass_rate/ESI_Area/'Hydraulic Gradient'!J817</f>
        <v>2.1466338277666379</v>
      </c>
      <c r="L817" s="16">
        <f t="shared" si="255"/>
        <v>24825.177923950207</v>
      </c>
      <c r="M817" s="4">
        <f t="shared" si="244"/>
        <v>0</v>
      </c>
      <c r="N817" s="5">
        <f t="shared" si="245"/>
        <v>0.21494931132666478</v>
      </c>
      <c r="O817" s="6">
        <f t="shared" si="259"/>
        <v>1.5762276098427194E-5</v>
      </c>
      <c r="P817" s="15">
        <f t="shared" si="256"/>
        <v>572.37717256672715</v>
      </c>
      <c r="Q817" s="11">
        <f t="shared" si="246"/>
        <v>0</v>
      </c>
      <c r="R817" s="13">
        <f t="shared" si="260"/>
        <v>4.8419393720065368E-6</v>
      </c>
      <c r="S817" s="12">
        <f t="shared" si="247"/>
        <v>-6.3877294932303902E-2</v>
      </c>
      <c r="T817" s="9">
        <f t="shared" si="248"/>
        <v>1.5315178137577414</v>
      </c>
      <c r="U817" s="9">
        <f>Aly_mass_rate/Aly_Area/'Hydraulic Gradient'!T817</f>
        <v>2.145987304308417</v>
      </c>
      <c r="V817" s="5">
        <f t="shared" si="249"/>
        <v>-0.29715196920934828</v>
      </c>
      <c r="W817" s="10">
        <f t="shared" si="250"/>
        <v>2.1256572948989536</v>
      </c>
      <c r="X817" s="9"/>
    </row>
    <row r="818" spans="1:24" x14ac:dyDescent="0.3">
      <c r="A818" s="4">
        <f t="shared" si="251"/>
        <v>8150</v>
      </c>
      <c r="B818" s="5">
        <v>0</v>
      </c>
      <c r="C818" s="16">
        <f t="shared" si="252"/>
        <v>24824.934193881185</v>
      </c>
      <c r="D818" s="4">
        <f t="shared" si="241"/>
        <v>0</v>
      </c>
      <c r="E818" s="5">
        <f t="shared" si="253"/>
        <v>0.21501454980453139</v>
      </c>
      <c r="F818" s="6">
        <f t="shared" si="257"/>
        <v>1.8307587041366523E-5</v>
      </c>
      <c r="G818" s="15">
        <f t="shared" si="258"/>
        <v>581.97708522205687</v>
      </c>
      <c r="H818" s="11">
        <f t="shared" si="242"/>
        <v>9.674439145371326E-2</v>
      </c>
      <c r="I818" s="12">
        <f t="shared" si="254"/>
        <v>3.6921716705569236E-5</v>
      </c>
      <c r="J818" s="7">
        <f t="shared" si="243"/>
        <v>1.5310525781412911</v>
      </c>
      <c r="K818" s="8">
        <f>ESI_mass_rate/ESI_Area/'Hydraulic Gradient'!J818</f>
        <v>2.1466393979991683</v>
      </c>
      <c r="L818" s="16">
        <f t="shared" si="255"/>
        <v>24824.962958396452</v>
      </c>
      <c r="M818" s="4">
        <f t="shared" si="244"/>
        <v>0</v>
      </c>
      <c r="N818" s="5">
        <f t="shared" si="245"/>
        <v>0.21494979169417766</v>
      </c>
      <c r="O818" s="6">
        <f t="shared" si="259"/>
        <v>1.5762059017873785E-5</v>
      </c>
      <c r="P818" s="15">
        <f t="shared" si="256"/>
        <v>572.44104387337188</v>
      </c>
      <c r="Q818" s="11">
        <f t="shared" si="246"/>
        <v>0</v>
      </c>
      <c r="R818" s="13">
        <f t="shared" si="260"/>
        <v>4.8417850753515891E-6</v>
      </c>
      <c r="S818" s="12">
        <f t="shared" si="247"/>
        <v>-6.3876148429839491E-2</v>
      </c>
      <c r="T818" s="9">
        <f t="shared" si="248"/>
        <v>1.5315143911927707</v>
      </c>
      <c r="U818" s="9">
        <f>Aly_mass_rate/Aly_Area/'Hydraulic Gradient'!T818</f>
        <v>2.1459921000720201</v>
      </c>
      <c r="V818" s="5">
        <f t="shared" si="249"/>
        <v>-0.29714597206067439</v>
      </c>
      <c r="W818" s="10">
        <f t="shared" si="250"/>
        <v>2.1257005065777239</v>
      </c>
      <c r="X818" s="9"/>
    </row>
    <row r="819" spans="1:24" x14ac:dyDescent="0.3">
      <c r="A819" s="4">
        <f t="shared" si="251"/>
        <v>8160</v>
      </c>
      <c r="B819" s="5">
        <v>0</v>
      </c>
      <c r="C819" s="16">
        <f t="shared" si="252"/>
        <v>24824.719160466218</v>
      </c>
      <c r="D819" s="4">
        <f t="shared" si="241"/>
        <v>0</v>
      </c>
      <c r="E819" s="5">
        <f t="shared" si="253"/>
        <v>0.21501510773901672</v>
      </c>
      <c r="F819" s="6">
        <f t="shared" si="257"/>
        <v>1.8307225298826229E-5</v>
      </c>
      <c r="G819" s="15">
        <f t="shared" si="258"/>
        <v>582.05234016860936</v>
      </c>
      <c r="H819" s="11">
        <f t="shared" si="242"/>
        <v>9.6744893532315204E-2</v>
      </c>
      <c r="I819" s="12">
        <f t="shared" si="254"/>
        <v>3.6920987163463934E-5</v>
      </c>
      <c r="J819" s="7">
        <f t="shared" si="243"/>
        <v>1.5310486053602772</v>
      </c>
      <c r="K819" s="8">
        <f>ESI_mass_rate/ESI_Area/'Hydraulic Gradient'!J819</f>
        <v>2.1466449681216413</v>
      </c>
      <c r="L819" s="16">
        <f t="shared" si="255"/>
        <v>24824.747992362554</v>
      </c>
      <c r="M819" s="4">
        <f t="shared" si="244"/>
        <v>0</v>
      </c>
      <c r="N819" s="5">
        <f t="shared" si="245"/>
        <v>0.21495027205507514</v>
      </c>
      <c r="O819" s="6">
        <f t="shared" si="259"/>
        <v>1.5761841948996782E-5</v>
      </c>
      <c r="P819" s="15">
        <f t="shared" si="256"/>
        <v>572.5049140337303</v>
      </c>
      <c r="Q819" s="11">
        <f t="shared" si="246"/>
        <v>0</v>
      </c>
      <c r="R819" s="13">
        <f t="shared" si="260"/>
        <v>4.8416307894374308E-6</v>
      </c>
      <c r="S819" s="12">
        <f t="shared" si="247"/>
        <v>-6.3875001989214933E-2</v>
      </c>
      <c r="T819" s="9">
        <f t="shared" si="248"/>
        <v>1.5315109686902286</v>
      </c>
      <c r="U819" s="9">
        <f>Aly_mass_rate/Aly_Area/'Hydraulic Gradient'!T819</f>
        <v>2.1459968957695819</v>
      </c>
      <c r="V819" s="5">
        <f t="shared" si="249"/>
        <v>-0.29713997523652108</v>
      </c>
      <c r="W819" s="10">
        <f t="shared" si="250"/>
        <v>2.1257437176736458</v>
      </c>
      <c r="X819" s="9"/>
    </row>
    <row r="820" spans="1:24" x14ac:dyDescent="0.3">
      <c r="A820" s="4">
        <f t="shared" si="251"/>
        <v>8170</v>
      </c>
      <c r="B820" s="5">
        <v>0</v>
      </c>
      <c r="C820" s="16">
        <f t="shared" si="252"/>
        <v>24824.504126493695</v>
      </c>
      <c r="D820" s="4">
        <f t="shared" si="241"/>
        <v>0</v>
      </c>
      <c r="E820" s="5">
        <f t="shared" si="253"/>
        <v>0.21501566566247826</v>
      </c>
      <c r="F820" s="6">
        <f t="shared" si="257"/>
        <v>1.8306863582557861E-5</v>
      </c>
      <c r="G820" s="15">
        <f t="shared" si="258"/>
        <v>582.12759326346895</v>
      </c>
      <c r="H820" s="11">
        <f t="shared" si="242"/>
        <v>9.6745395602299833E-2</v>
      </c>
      <c r="I820" s="12">
        <f t="shared" si="254"/>
        <v>3.6920257674342393E-5</v>
      </c>
      <c r="J820" s="7">
        <f t="shared" si="243"/>
        <v>1.5310446326783698</v>
      </c>
      <c r="K820" s="8">
        <f>ESI_mass_rate/ESI_Area/'Hydraulic Gradient'!J820</f>
        <v>2.1466505381340659</v>
      </c>
      <c r="L820" s="16">
        <f t="shared" si="255"/>
        <v>24824.533025848523</v>
      </c>
      <c r="M820" s="4">
        <f t="shared" si="244"/>
        <v>0</v>
      </c>
      <c r="N820" s="5">
        <f t="shared" si="245"/>
        <v>0.21495075240935774</v>
      </c>
      <c r="O820" s="6">
        <f t="shared" si="259"/>
        <v>1.5761624896174848E-5</v>
      </c>
      <c r="P820" s="15">
        <f t="shared" si="256"/>
        <v>572.56878304786312</v>
      </c>
      <c r="Q820" s="11">
        <f t="shared" si="246"/>
        <v>0</v>
      </c>
      <c r="R820" s="13">
        <f t="shared" si="260"/>
        <v>4.8414765156082236E-6</v>
      </c>
      <c r="S820" s="12">
        <f t="shared" si="247"/>
        <v>-6.3873855609343597E-2</v>
      </c>
      <c r="T820" s="9">
        <f t="shared" si="248"/>
        <v>1.531507546250112</v>
      </c>
      <c r="U820" s="9">
        <f>Aly_mass_rate/Aly_Area/'Hydraulic Gradient'!T820</f>
        <v>2.1460016914011044</v>
      </c>
      <c r="V820" s="5">
        <f t="shared" si="249"/>
        <v>-0.29713397873685932</v>
      </c>
      <c r="W820" s="10">
        <f t="shared" si="250"/>
        <v>2.1257869281867516</v>
      </c>
      <c r="X820" s="9"/>
    </row>
    <row r="821" spans="1:24" x14ac:dyDescent="0.3">
      <c r="A821" s="4">
        <f t="shared" si="251"/>
        <v>8180</v>
      </c>
      <c r="B821" s="5">
        <v>0</v>
      </c>
      <c r="C821" s="16">
        <f t="shared" si="252"/>
        <v>24824.289091963619</v>
      </c>
      <c r="D821" s="4">
        <f t="shared" si="241"/>
        <v>0</v>
      </c>
      <c r="E821" s="5">
        <f t="shared" si="253"/>
        <v>0.21501622357491693</v>
      </c>
      <c r="F821" s="6">
        <f t="shared" si="257"/>
        <v>1.8306501895480522E-5</v>
      </c>
      <c r="G821" s="15">
        <f t="shared" si="258"/>
        <v>582.20284450677104</v>
      </c>
      <c r="H821" s="11">
        <f t="shared" si="242"/>
        <v>9.674589766366784E-2</v>
      </c>
      <c r="I821" s="12">
        <f t="shared" si="254"/>
        <v>3.6919528244091681E-5</v>
      </c>
      <c r="J821" s="7">
        <f t="shared" si="243"/>
        <v>1.5310406600955615</v>
      </c>
      <c r="K821" s="8">
        <f>ESI_mass_rate/ESI_Area/'Hydraulic Gradient'!J821</f>
        <v>2.1466561080364501</v>
      </c>
      <c r="L821" s="16">
        <f t="shared" si="255"/>
        <v>24824.318058854358</v>
      </c>
      <c r="M821" s="4">
        <f t="shared" si="244"/>
        <v>0</v>
      </c>
      <c r="N821" s="5">
        <f t="shared" si="245"/>
        <v>0.21495123275702552</v>
      </c>
      <c r="O821" s="6">
        <f t="shared" si="259"/>
        <v>1.5761407850650676E-5</v>
      </c>
      <c r="P821" s="15">
        <f t="shared" si="256"/>
        <v>572.63265091583435</v>
      </c>
      <c r="Q821" s="11">
        <f t="shared" si="246"/>
        <v>0</v>
      </c>
      <c r="R821" s="13">
        <f t="shared" si="260"/>
        <v>4.8413222511731599E-6</v>
      </c>
      <c r="S821" s="12">
        <f t="shared" si="247"/>
        <v>-6.3872709293462712E-2</v>
      </c>
      <c r="T821" s="9">
        <f t="shared" si="248"/>
        <v>1.5315041238724172</v>
      </c>
      <c r="U821" s="9">
        <f>Aly_mass_rate/Aly_Area/'Hydraulic Gradient'!T821</f>
        <v>2.1460064869665927</v>
      </c>
      <c r="V821" s="5">
        <f t="shared" si="249"/>
        <v>-0.29712798256165979</v>
      </c>
      <c r="W821" s="10">
        <f t="shared" si="250"/>
        <v>2.1258301381170739</v>
      </c>
      <c r="X821" s="9"/>
    </row>
    <row r="822" spans="1:24" x14ac:dyDescent="0.3">
      <c r="A822" s="4">
        <f t="shared" si="251"/>
        <v>8190</v>
      </c>
      <c r="B822" s="5">
        <v>0</v>
      </c>
      <c r="C822" s="16">
        <f t="shared" si="252"/>
        <v>24824.074056876001</v>
      </c>
      <c r="D822" s="4">
        <f t="shared" si="241"/>
        <v>0</v>
      </c>
      <c r="E822" s="5">
        <f t="shared" si="253"/>
        <v>0.21501678147633363</v>
      </c>
      <c r="F822" s="6">
        <f t="shared" si="257"/>
        <v>1.8306140234675113E-5</v>
      </c>
      <c r="G822" s="15">
        <f t="shared" si="258"/>
        <v>582.27809389865422</v>
      </c>
      <c r="H822" s="11">
        <f t="shared" si="242"/>
        <v>9.6746399716419851E-2</v>
      </c>
      <c r="I822" s="12">
        <f t="shared" si="254"/>
        <v>3.6918798866824723E-5</v>
      </c>
      <c r="J822" s="7">
        <f t="shared" si="243"/>
        <v>1.5310366876118451</v>
      </c>
      <c r="K822" s="8">
        <f>ESI_mass_rate/ESI_Area/'Hydraulic Gradient'!J822</f>
        <v>2.1466616778288024</v>
      </c>
      <c r="L822" s="16">
        <f t="shared" si="255"/>
        <v>24824.103091380071</v>
      </c>
      <c r="M822" s="4">
        <f t="shared" si="244"/>
        <v>0</v>
      </c>
      <c r="N822" s="5">
        <f t="shared" si="245"/>
        <v>0.21495171309807917</v>
      </c>
      <c r="O822" s="6">
        <f t="shared" si="259"/>
        <v>1.5761190821181563E-5</v>
      </c>
      <c r="P822" s="15">
        <f t="shared" si="256"/>
        <v>572.69651763770469</v>
      </c>
      <c r="Q822" s="11">
        <f t="shared" si="246"/>
        <v>0</v>
      </c>
      <c r="R822" s="13">
        <f t="shared" si="260"/>
        <v>4.8411679988213667E-6</v>
      </c>
      <c r="S822" s="12">
        <f t="shared" si="247"/>
        <v>-6.3871563038323684E-2</v>
      </c>
      <c r="T822" s="9">
        <f t="shared" si="248"/>
        <v>1.5315007015571411</v>
      </c>
      <c r="U822" s="9">
        <f>Aly_mass_rate/Aly_Area/'Hydraulic Gradient'!T822</f>
        <v>2.1460112824660498</v>
      </c>
      <c r="V822" s="5">
        <f t="shared" si="249"/>
        <v>-0.29712198671089335</v>
      </c>
      <c r="W822" s="10">
        <f t="shared" si="250"/>
        <v>2.1258733474646463</v>
      </c>
      <c r="X822" s="9"/>
    </row>
    <row r="823" spans="1:24" x14ac:dyDescent="0.3">
      <c r="A823" s="4">
        <f t="shared" si="251"/>
        <v>8200</v>
      </c>
      <c r="B823" s="5">
        <v>0</v>
      </c>
      <c r="C823" s="16">
        <f t="shared" si="252"/>
        <v>24823.859021230855</v>
      </c>
      <c r="D823" s="4">
        <f t="shared" si="241"/>
        <v>0</v>
      </c>
      <c r="E823" s="5">
        <f t="shared" si="253"/>
        <v>0.21501733936672909</v>
      </c>
      <c r="F823" s="6">
        <f t="shared" si="257"/>
        <v>1.8305778601601183E-5</v>
      </c>
      <c r="G823" s="15">
        <f t="shared" si="258"/>
        <v>582.35334143925547</v>
      </c>
      <c r="H823" s="11">
        <f t="shared" si="242"/>
        <v>9.6746901760556572E-2</v>
      </c>
      <c r="I823" s="12">
        <f t="shared" si="254"/>
        <v>3.6918069545485054E-5</v>
      </c>
      <c r="J823" s="7">
        <f t="shared" si="243"/>
        <v>1.5310327152272132</v>
      </c>
      <c r="K823" s="8">
        <f>ESI_mass_rate/ESI_Area/'Hydraulic Gradient'!J823</f>
        <v>2.1466672475111315</v>
      </c>
      <c r="L823" s="16">
        <f t="shared" si="255"/>
        <v>24823.888123425666</v>
      </c>
      <c r="M823" s="4">
        <f t="shared" si="244"/>
        <v>0</v>
      </c>
      <c r="N823" s="5">
        <f t="shared" si="245"/>
        <v>0.21495219343251881</v>
      </c>
      <c r="O823" s="6">
        <f t="shared" si="259"/>
        <v>1.5760973801929313E-5</v>
      </c>
      <c r="P823" s="15">
        <f t="shared" si="256"/>
        <v>572.76038321353701</v>
      </c>
      <c r="Q823" s="11">
        <f t="shared" si="246"/>
        <v>0</v>
      </c>
      <c r="R823" s="13">
        <f t="shared" si="260"/>
        <v>4.8410137567587376E-6</v>
      </c>
      <c r="S823" s="12">
        <f t="shared" si="247"/>
        <v>-6.3870416846082662E-2</v>
      </c>
      <c r="T823" s="9">
        <f t="shared" si="248"/>
        <v>1.5314972793042803</v>
      </c>
      <c r="U823" s="9">
        <f>Aly_mass_rate/Aly_Area/'Hydraulic Gradient'!T823</f>
        <v>2.1460160778994797</v>
      </c>
      <c r="V823" s="5">
        <f t="shared" si="249"/>
        <v>-0.29711599118453058</v>
      </c>
      <c r="W823" s="10">
        <f t="shared" si="250"/>
        <v>2.1259165562295013</v>
      </c>
      <c r="X823" s="9"/>
    </row>
    <row r="824" spans="1:24" x14ac:dyDescent="0.3">
      <c r="A824" s="4">
        <f t="shared" si="251"/>
        <v>8210</v>
      </c>
      <c r="B824" s="5">
        <v>0</v>
      </c>
      <c r="C824" s="16">
        <f t="shared" si="252"/>
        <v>24823.643985028189</v>
      </c>
      <c r="D824" s="4">
        <f t="shared" si="241"/>
        <v>0</v>
      </c>
      <c r="E824" s="5">
        <f t="shared" si="253"/>
        <v>0.21501789724610429</v>
      </c>
      <c r="F824" s="6">
        <f t="shared" si="257"/>
        <v>1.8305416997718279E-5</v>
      </c>
      <c r="G824" s="15">
        <f t="shared" si="258"/>
        <v>582.42858712870998</v>
      </c>
      <c r="H824" s="11">
        <f t="shared" si="242"/>
        <v>9.6747403796078754E-2</v>
      </c>
      <c r="I824" s="12">
        <f t="shared" si="254"/>
        <v>3.6917340283016228E-5</v>
      </c>
      <c r="J824" s="7">
        <f t="shared" si="243"/>
        <v>1.5310287429416587</v>
      </c>
      <c r="K824" s="8">
        <f>ESI_mass_rate/ESI_Area/'Hydraulic Gradient'!J824</f>
        <v>2.1466728170834446</v>
      </c>
      <c r="L824" s="16">
        <f t="shared" si="255"/>
        <v>24823.673154991149</v>
      </c>
      <c r="M824" s="4">
        <f t="shared" si="244"/>
        <v>0</v>
      </c>
      <c r="N824" s="5">
        <f t="shared" si="245"/>
        <v>0.21495267376034499</v>
      </c>
      <c r="O824" s="6">
        <f t="shared" si="259"/>
        <v>1.5760756795813027E-5</v>
      </c>
      <c r="P824" s="15">
        <f t="shared" si="256"/>
        <v>572.82424764339305</v>
      </c>
      <c r="Q824" s="11">
        <f t="shared" si="246"/>
        <v>0</v>
      </c>
      <c r="R824" s="13">
        <f t="shared" si="260"/>
        <v>4.8408595258810711E-6</v>
      </c>
      <c r="S824" s="12">
        <f t="shared" si="247"/>
        <v>-6.3869270715653043E-2</v>
      </c>
      <c r="T824" s="9">
        <f t="shared" si="248"/>
        <v>1.5314938571138315</v>
      </c>
      <c r="U824" s="9">
        <f>Aly_mass_rate/Aly_Area/'Hydraulic Gradient'!T824</f>
        <v>2.1460208732668855</v>
      </c>
      <c r="V824" s="5">
        <f t="shared" si="249"/>
        <v>-0.29710999598254234</v>
      </c>
      <c r="W824" s="10">
        <f t="shared" si="250"/>
        <v>2.1259597644116717</v>
      </c>
      <c r="X824" s="9"/>
    </row>
    <row r="825" spans="1:24" x14ac:dyDescent="0.3">
      <c r="A825" s="4">
        <f t="shared" si="251"/>
        <v>8220</v>
      </c>
      <c r="B825" s="5">
        <v>0</v>
      </c>
      <c r="C825" s="16">
        <f t="shared" si="252"/>
        <v>24823.428948268021</v>
      </c>
      <c r="D825" s="4">
        <f t="shared" si="241"/>
        <v>0</v>
      </c>
      <c r="E825" s="5">
        <f t="shared" si="253"/>
        <v>0.21501845511445983</v>
      </c>
      <c r="F825" s="6">
        <f t="shared" si="257"/>
        <v>1.8305055417188201E-5</v>
      </c>
      <c r="G825" s="15">
        <f t="shared" si="258"/>
        <v>582.50383096715973</v>
      </c>
      <c r="H825" s="11">
        <f t="shared" si="242"/>
        <v>9.6747905822986924E-2</v>
      </c>
      <c r="I825" s="12">
        <f t="shared" si="254"/>
        <v>3.691661106764406E-5</v>
      </c>
      <c r="J825" s="7">
        <f t="shared" si="243"/>
        <v>1.5310247707551736</v>
      </c>
      <c r="K825" s="8">
        <f>ESI_mass_rate/ESI_Area/'Hydraulic Gradient'!J825</f>
        <v>2.1466783865457519</v>
      </c>
      <c r="L825" s="16">
        <f t="shared" si="255"/>
        <v>24823.458186076528</v>
      </c>
      <c r="M825" s="4">
        <f t="shared" si="244"/>
        <v>0</v>
      </c>
      <c r="N825" s="5">
        <f t="shared" si="245"/>
        <v>0.21495315408155791</v>
      </c>
      <c r="O825" s="6">
        <f t="shared" si="259"/>
        <v>1.5760539799913601E-5</v>
      </c>
      <c r="P825" s="15">
        <f t="shared" si="256"/>
        <v>572.88811092733476</v>
      </c>
      <c r="Q825" s="11">
        <f t="shared" si="246"/>
        <v>0</v>
      </c>
      <c r="R825" s="13">
        <f t="shared" si="260"/>
        <v>4.8407053052909475E-6</v>
      </c>
      <c r="S825" s="12">
        <f t="shared" si="247"/>
        <v>-6.3868124647029123E-2</v>
      </c>
      <c r="T825" s="9">
        <f t="shared" si="248"/>
        <v>1.5314904349857907</v>
      </c>
      <c r="U825" s="9">
        <f>Aly_mass_rate/Aly_Area/'Hydraulic Gradient'!T825</f>
        <v>2.1460256685682721</v>
      </c>
      <c r="V825" s="5">
        <f t="shared" si="249"/>
        <v>-0.29710400110489932</v>
      </c>
      <c r="W825" s="10">
        <f t="shared" si="250"/>
        <v>2.1260029720111904</v>
      </c>
      <c r="X825" s="9"/>
    </row>
    <row r="826" spans="1:24" x14ac:dyDescent="0.3">
      <c r="A826" s="4">
        <f t="shared" si="251"/>
        <v>8230</v>
      </c>
      <c r="B826" s="5">
        <v>0</v>
      </c>
      <c r="C826" s="16">
        <f t="shared" si="252"/>
        <v>24823.213910950355</v>
      </c>
      <c r="D826" s="4">
        <f t="shared" si="241"/>
        <v>0</v>
      </c>
      <c r="E826" s="5">
        <f t="shared" si="253"/>
        <v>0.21501901297179685</v>
      </c>
      <c r="F826" s="6">
        <f t="shared" si="257"/>
        <v>1.8304693870227808E-5</v>
      </c>
      <c r="G826" s="15">
        <f t="shared" si="258"/>
        <v>582.57907295473467</v>
      </c>
      <c r="H826" s="11">
        <f t="shared" si="242"/>
        <v>9.6748407841281941E-2</v>
      </c>
      <c r="I826" s="12">
        <f t="shared" si="254"/>
        <v>3.6915881919973351E-5</v>
      </c>
      <c r="J826" s="7">
        <f t="shared" si="243"/>
        <v>1.5310207986677515</v>
      </c>
      <c r="K826" s="8">
        <f>ESI_mass_rate/ESI_Area/'Hydraulic Gradient'!J826</f>
        <v>2.1466839558980597</v>
      </c>
      <c r="L826" s="16">
        <f t="shared" si="255"/>
        <v>24823.243216681807</v>
      </c>
      <c r="M826" s="4">
        <f t="shared" si="244"/>
        <v>0</v>
      </c>
      <c r="N826" s="5">
        <f t="shared" si="245"/>
        <v>0.21495363439615817</v>
      </c>
      <c r="O826" s="6">
        <f t="shared" si="259"/>
        <v>1.5760322820069241E-5</v>
      </c>
      <c r="P826" s="15">
        <f t="shared" si="256"/>
        <v>572.95197306542491</v>
      </c>
      <c r="Q826" s="11">
        <f t="shared" si="246"/>
        <v>0</v>
      </c>
      <c r="R826" s="13">
        <f t="shared" si="260"/>
        <v>4.8405510967806937E-6</v>
      </c>
      <c r="S826" s="12">
        <f t="shared" si="247"/>
        <v>-6.3866978641286029E-2</v>
      </c>
      <c r="T826" s="9">
        <f t="shared" si="248"/>
        <v>1.5314870129201552</v>
      </c>
      <c r="U826" s="9">
        <f>Aly_mass_rate/Aly_Area/'Hydraulic Gradient'!T826</f>
        <v>2.1460304638036423</v>
      </c>
      <c r="V826" s="5">
        <f t="shared" si="249"/>
        <v>-0.29709800655157226</v>
      </c>
      <c r="W826" s="10">
        <f t="shared" si="250"/>
        <v>2.1260461790280907</v>
      </c>
      <c r="X826" s="9"/>
    </row>
    <row r="827" spans="1:24" x14ac:dyDescent="0.3">
      <c r="A827" s="4">
        <f t="shared" si="251"/>
        <v>8240</v>
      </c>
      <c r="B827" s="5">
        <v>0</v>
      </c>
      <c r="C827" s="16">
        <f t="shared" si="252"/>
        <v>24822.998873075205</v>
      </c>
      <c r="D827" s="4">
        <f t="shared" si="241"/>
        <v>0</v>
      </c>
      <c r="E827" s="5">
        <f t="shared" si="253"/>
        <v>0.21501957081811587</v>
      </c>
      <c r="F827" s="6">
        <f t="shared" si="257"/>
        <v>1.8304332343701139E-5</v>
      </c>
      <c r="G827" s="15">
        <f t="shared" si="258"/>
        <v>582.65431309158043</v>
      </c>
      <c r="H827" s="11">
        <f t="shared" si="242"/>
        <v>9.6748909850964265E-2</v>
      </c>
      <c r="I827" s="12">
        <f t="shared" si="254"/>
        <v>3.6915152813512239E-5</v>
      </c>
      <c r="J827" s="7">
        <f t="shared" si="243"/>
        <v>1.5310168266793842</v>
      </c>
      <c r="K827" s="8">
        <f>ESI_mass_rate/ESI_Area/'Hydraulic Gradient'!J827</f>
        <v>2.1466895251403781</v>
      </c>
      <c r="L827" s="16">
        <f t="shared" si="255"/>
        <v>24823.028246806996</v>
      </c>
      <c r="M827" s="4">
        <f t="shared" si="244"/>
        <v>0</v>
      </c>
      <c r="N827" s="5">
        <f t="shared" si="245"/>
        <v>0.21495411470414594</v>
      </c>
      <c r="O827" s="6">
        <f t="shared" si="259"/>
        <v>1.5760105848982192E-5</v>
      </c>
      <c r="P827" s="15">
        <f t="shared" si="256"/>
        <v>573.01583405772431</v>
      </c>
      <c r="Q827" s="11">
        <f t="shared" si="246"/>
        <v>0</v>
      </c>
      <c r="R827" s="13">
        <f t="shared" si="260"/>
        <v>4.8403968981080626E-6</v>
      </c>
      <c r="S827" s="12">
        <f t="shared" si="247"/>
        <v>-6.3865832696256411E-2</v>
      </c>
      <c r="T827" s="9">
        <f t="shared" si="248"/>
        <v>1.5314835909169215</v>
      </c>
      <c r="U827" s="9">
        <f>Aly_mass_rate/Aly_Area/'Hydraulic Gradient'!T827</f>
        <v>2.1460352589729998</v>
      </c>
      <c r="V827" s="5">
        <f t="shared" si="249"/>
        <v>-0.29709201232253191</v>
      </c>
      <c r="W827" s="10">
        <f t="shared" si="250"/>
        <v>2.1260893854624046</v>
      </c>
      <c r="X827" s="9"/>
    </row>
    <row r="828" spans="1:24" x14ac:dyDescent="0.3">
      <c r="A828" s="4">
        <f t="shared" si="251"/>
        <v>8250</v>
      </c>
      <c r="B828" s="5">
        <v>0</v>
      </c>
      <c r="C828" s="16">
        <f t="shared" si="252"/>
        <v>24822.783834642581</v>
      </c>
      <c r="D828" s="4">
        <f t="shared" si="241"/>
        <v>0</v>
      </c>
      <c r="E828" s="5">
        <f t="shared" si="253"/>
        <v>0.21502012865341802</v>
      </c>
      <c r="F828" s="6">
        <f t="shared" si="257"/>
        <v>1.8303970850744148E-5</v>
      </c>
      <c r="G828" s="15">
        <f t="shared" si="258"/>
        <v>582.72955137782674</v>
      </c>
      <c r="H828" s="11">
        <f t="shared" si="242"/>
        <v>9.674941185203477E-2</v>
      </c>
      <c r="I828" s="12">
        <f t="shared" si="254"/>
        <v>3.691442377475258E-5</v>
      </c>
      <c r="J828" s="7">
        <f t="shared" si="243"/>
        <v>1.5310128547900648</v>
      </c>
      <c r="K828" s="8">
        <f>ESI_mass_rate/ESI_Area/'Hydraulic Gradient'!J828</f>
        <v>2.1466950942727143</v>
      </c>
      <c r="L828" s="16">
        <f t="shared" si="255"/>
        <v>24822.813276452103</v>
      </c>
      <c r="M828" s="4">
        <f t="shared" si="244"/>
        <v>0</v>
      </c>
      <c r="N828" s="5">
        <f t="shared" si="245"/>
        <v>0.21495459500552164</v>
      </c>
      <c r="O828" s="6">
        <f t="shared" si="259"/>
        <v>1.5759888891031107E-5</v>
      </c>
      <c r="P828" s="15">
        <f t="shared" si="256"/>
        <v>573.07969390429457</v>
      </c>
      <c r="Q828" s="11">
        <f t="shared" si="246"/>
        <v>0</v>
      </c>
      <c r="R828" s="13">
        <f t="shared" si="260"/>
        <v>4.8402427106170728E-6</v>
      </c>
      <c r="S828" s="12">
        <f t="shared" si="247"/>
        <v>-6.3864686813015409E-2</v>
      </c>
      <c r="T828" s="9">
        <f t="shared" si="248"/>
        <v>1.5314801689760862</v>
      </c>
      <c r="U828" s="9">
        <f>Aly_mass_rate/Aly_Area/'Hydraulic Gradient'!T828</f>
        <v>2.1460400540763489</v>
      </c>
      <c r="V828" s="5">
        <f t="shared" si="249"/>
        <v>-0.29708601841774906</v>
      </c>
      <c r="W828" s="10">
        <f t="shared" si="250"/>
        <v>2.1261325913141653</v>
      </c>
      <c r="X828" s="9"/>
    </row>
    <row r="829" spans="1:24" x14ac:dyDescent="0.3">
      <c r="A829" s="4">
        <f t="shared" si="251"/>
        <v>8260</v>
      </c>
      <c r="B829" s="5">
        <v>0</v>
      </c>
      <c r="C829" s="16">
        <f t="shared" si="252"/>
        <v>24822.568795652493</v>
      </c>
      <c r="D829" s="4">
        <f t="shared" si="241"/>
        <v>0</v>
      </c>
      <c r="E829" s="5">
        <f t="shared" si="253"/>
        <v>0.21502068647770387</v>
      </c>
      <c r="F829" s="6">
        <f t="shared" si="257"/>
        <v>1.8303609381139984E-5</v>
      </c>
      <c r="G829" s="15">
        <f t="shared" si="258"/>
        <v>582.8047878136158</v>
      </c>
      <c r="H829" s="11">
        <f t="shared" si="242"/>
        <v>9.6749913844493995E-2</v>
      </c>
      <c r="I829" s="12">
        <f t="shared" si="254"/>
        <v>3.6913694783089585E-5</v>
      </c>
      <c r="J829" s="7">
        <f t="shared" si="243"/>
        <v>1.5310088829997859</v>
      </c>
      <c r="K829" s="8">
        <f>ESI_mass_rate/ESI_Area/'Hydraulic Gradient'!J829</f>
        <v>2.1467006632950771</v>
      </c>
      <c r="L829" s="16">
        <f t="shared" si="255"/>
        <v>24822.598305617128</v>
      </c>
      <c r="M829" s="4">
        <f t="shared" si="244"/>
        <v>0</v>
      </c>
      <c r="N829" s="5">
        <f t="shared" si="245"/>
        <v>0.21495507530028582</v>
      </c>
      <c r="O829" s="6">
        <f t="shared" si="259"/>
        <v>1.5759671946215984E-5</v>
      </c>
      <c r="P829" s="15">
        <f t="shared" si="256"/>
        <v>573.14355260519972</v>
      </c>
      <c r="Q829" s="11">
        <f t="shared" si="246"/>
        <v>0</v>
      </c>
      <c r="R829" s="13">
        <f t="shared" si="260"/>
        <v>4.8400885343068849E-6</v>
      </c>
      <c r="S829" s="12">
        <f t="shared" si="247"/>
        <v>-6.3863540993718881E-2</v>
      </c>
      <c r="T829" s="9">
        <f t="shared" si="248"/>
        <v>1.5314767470976456</v>
      </c>
      <c r="U829" s="9">
        <f>Aly_mass_rate/Aly_Area/'Hydraulic Gradient'!T829</f>
        <v>2.1460448491136925</v>
      </c>
      <c r="V829" s="5">
        <f t="shared" si="249"/>
        <v>-0.29708002483719442</v>
      </c>
      <c r="W829" s="10">
        <f t="shared" si="250"/>
        <v>2.1261757965834045</v>
      </c>
      <c r="X829" s="9"/>
    </row>
    <row r="830" spans="1:24" x14ac:dyDescent="0.3">
      <c r="A830" s="4">
        <f t="shared" si="251"/>
        <v>8270</v>
      </c>
      <c r="B830" s="5">
        <v>0</v>
      </c>
      <c r="C830" s="16">
        <f t="shared" si="252"/>
        <v>24822.353756104956</v>
      </c>
      <c r="D830" s="4">
        <f t="shared" si="241"/>
        <v>0</v>
      </c>
      <c r="E830" s="5">
        <f t="shared" si="253"/>
        <v>0.21502124429097449</v>
      </c>
      <c r="F830" s="6">
        <f t="shared" si="257"/>
        <v>1.8303247940726849E-5</v>
      </c>
      <c r="G830" s="15">
        <f t="shared" si="258"/>
        <v>582.88002239908235</v>
      </c>
      <c r="H830" s="11">
        <f t="shared" si="242"/>
        <v>9.6750415828342692E-2</v>
      </c>
      <c r="I830" s="12">
        <f t="shared" si="254"/>
        <v>3.6912965850297427E-5</v>
      </c>
      <c r="J830" s="7">
        <f t="shared" si="243"/>
        <v>1.5310049113085402</v>
      </c>
      <c r="K830" s="8">
        <f>ESI_mass_rate/ESI_Area/'Hydraulic Gradient'!J830</f>
        <v>2.146706232207475</v>
      </c>
      <c r="L830" s="16">
        <f t="shared" si="255"/>
        <v>24822.383334302085</v>
      </c>
      <c r="M830" s="4">
        <f t="shared" si="244"/>
        <v>0</v>
      </c>
      <c r="N830" s="5">
        <f t="shared" si="245"/>
        <v>0.21495555558843848</v>
      </c>
      <c r="O830" s="6">
        <f t="shared" si="259"/>
        <v>1.5759455011617725E-5</v>
      </c>
      <c r="P830" s="15">
        <f t="shared" si="256"/>
        <v>573.20741016049942</v>
      </c>
      <c r="Q830" s="11">
        <f t="shared" si="246"/>
        <v>0</v>
      </c>
      <c r="R830" s="13">
        <f t="shared" si="260"/>
        <v>4.8399343682801623E-6</v>
      </c>
      <c r="S830" s="12">
        <f t="shared" si="247"/>
        <v>-6.3862395234038055E-2</v>
      </c>
      <c r="T830" s="9">
        <f t="shared" si="248"/>
        <v>1.5314733252815969</v>
      </c>
      <c r="U830" s="9">
        <f>Aly_mass_rate/Aly_Area/'Hydraulic Gradient'!T830</f>
        <v>2.1460496440850347</v>
      </c>
      <c r="V830" s="5">
        <f t="shared" si="249"/>
        <v>-0.29707403158083895</v>
      </c>
      <c r="W830" s="10">
        <f t="shared" si="250"/>
        <v>2.1262190012701567</v>
      </c>
      <c r="X830" s="9"/>
    </row>
    <row r="831" spans="1:24" x14ac:dyDescent="0.3">
      <c r="A831" s="4">
        <f t="shared" si="251"/>
        <v>8280</v>
      </c>
      <c r="B831" s="5">
        <v>0</v>
      </c>
      <c r="C831" s="16">
        <f t="shared" si="252"/>
        <v>24822.138715999976</v>
      </c>
      <c r="D831" s="4">
        <f t="shared" si="241"/>
        <v>0</v>
      </c>
      <c r="E831" s="5">
        <f t="shared" si="253"/>
        <v>0.21502180209323057</v>
      </c>
      <c r="F831" s="6">
        <f t="shared" si="257"/>
        <v>1.8302886528045193E-5</v>
      </c>
      <c r="G831" s="15">
        <f t="shared" si="258"/>
        <v>582.95525513436348</v>
      </c>
      <c r="H831" s="11">
        <f t="shared" si="242"/>
        <v>9.6750917803581499E-2</v>
      </c>
      <c r="I831" s="12">
        <f t="shared" si="254"/>
        <v>3.6912236973432578E-5</v>
      </c>
      <c r="J831" s="7">
        <f t="shared" si="243"/>
        <v>1.5310009397163202</v>
      </c>
      <c r="K831" s="8">
        <f>ESI_mass_rate/ESI_Area/'Hydraulic Gradient'!J831</f>
        <v>2.146711801009916</v>
      </c>
      <c r="L831" s="16">
        <f t="shared" si="255"/>
        <v>24822.168362506978</v>
      </c>
      <c r="M831" s="4">
        <f t="shared" si="244"/>
        <v>0</v>
      </c>
      <c r="N831" s="5">
        <f t="shared" si="245"/>
        <v>0.21495603586998027</v>
      </c>
      <c r="O831" s="6">
        <f t="shared" si="259"/>
        <v>1.5759238090155423E-5</v>
      </c>
      <c r="P831" s="15">
        <f t="shared" si="256"/>
        <v>573.27126657025644</v>
      </c>
      <c r="Q831" s="11">
        <f t="shared" si="246"/>
        <v>0</v>
      </c>
      <c r="R831" s="13">
        <f t="shared" si="260"/>
        <v>4.8397802134325932E-6</v>
      </c>
      <c r="S831" s="12">
        <f t="shared" si="247"/>
        <v>-6.3861249537209522E-2</v>
      </c>
      <c r="T831" s="9">
        <f t="shared" si="248"/>
        <v>1.5314699035279362</v>
      </c>
      <c r="U831" s="9">
        <f>Aly_mass_rate/Aly_Area/'Hydraulic Gradient'!T831</f>
        <v>2.1460544389903795</v>
      </c>
      <c r="V831" s="5">
        <f t="shared" si="249"/>
        <v>-0.29706803864865322</v>
      </c>
      <c r="W831" s="10">
        <f t="shared" si="250"/>
        <v>2.1262622053744531</v>
      </c>
      <c r="X831" s="9"/>
    </row>
    <row r="832" spans="1:24" x14ac:dyDescent="0.3">
      <c r="A832" s="4">
        <f t="shared" si="251"/>
        <v>8290</v>
      </c>
      <c r="B832" s="5">
        <v>0</v>
      </c>
      <c r="C832" s="16">
        <f t="shared" si="252"/>
        <v>24821.923675337566</v>
      </c>
      <c r="D832" s="4">
        <f t="shared" si="241"/>
        <v>0</v>
      </c>
      <c r="E832" s="5">
        <f t="shared" si="253"/>
        <v>0.21502235988447302</v>
      </c>
      <c r="F832" s="6">
        <f t="shared" si="257"/>
        <v>1.8302525141635467E-5</v>
      </c>
      <c r="G832" s="15">
        <f t="shared" si="258"/>
        <v>583.03048601959745</v>
      </c>
      <c r="H832" s="11">
        <f t="shared" si="242"/>
        <v>9.6751419770211122E-2</v>
      </c>
      <c r="I832" s="12">
        <f t="shared" si="254"/>
        <v>3.6911508149551455E-5</v>
      </c>
      <c r="J832" s="7">
        <f t="shared" si="243"/>
        <v>1.5309969682231186</v>
      </c>
      <c r="K832" s="8">
        <f>ESI_mass_rate/ESI_Area/'Hydraulic Gradient'!J832</f>
        <v>2.1467173697024089</v>
      </c>
      <c r="L832" s="16">
        <f t="shared" si="255"/>
        <v>24821.953390231811</v>
      </c>
      <c r="M832" s="4">
        <f t="shared" si="244"/>
        <v>0</v>
      </c>
      <c r="N832" s="5">
        <f t="shared" si="245"/>
        <v>0.21495651614491154</v>
      </c>
      <c r="O832" s="6">
        <f t="shared" si="259"/>
        <v>1.5759021181829087E-5</v>
      </c>
      <c r="P832" s="15">
        <f t="shared" si="256"/>
        <v>573.33512183453365</v>
      </c>
      <c r="Q832" s="11">
        <f t="shared" si="246"/>
        <v>0</v>
      </c>
      <c r="R832" s="13">
        <f t="shared" si="260"/>
        <v>4.8396260697633315E-6</v>
      </c>
      <c r="S832" s="12">
        <f t="shared" si="247"/>
        <v>-6.3860103903227564E-2</v>
      </c>
      <c r="T832" s="9">
        <f t="shared" si="248"/>
        <v>1.5314664818366606</v>
      </c>
      <c r="U832" s="9">
        <f>Aly_mass_rate/Aly_Area/'Hydraulic Gradient'!T832</f>
        <v>2.14605923382973</v>
      </c>
      <c r="V832" s="5">
        <f t="shared" si="249"/>
        <v>-0.29706204604060815</v>
      </c>
      <c r="W832" s="10">
        <f t="shared" si="250"/>
        <v>2.1263054088963269</v>
      </c>
      <c r="X832" s="9"/>
    </row>
    <row r="833" spans="1:24" x14ac:dyDescent="0.3">
      <c r="A833" s="4">
        <f t="shared" si="251"/>
        <v>8300</v>
      </c>
      <c r="B833" s="5">
        <v>0</v>
      </c>
      <c r="C833" s="16">
        <f t="shared" si="252"/>
        <v>24821.708634117738</v>
      </c>
      <c r="D833" s="4">
        <f t="shared" si="241"/>
        <v>0</v>
      </c>
      <c r="E833" s="5">
        <f t="shared" si="253"/>
        <v>0.21502291766470258</v>
      </c>
      <c r="F833" s="6">
        <f t="shared" si="257"/>
        <v>1.8302163784416766E-5</v>
      </c>
      <c r="G833" s="15">
        <f t="shared" si="258"/>
        <v>583.10571505491941</v>
      </c>
      <c r="H833" s="11">
        <f t="shared" si="242"/>
        <v>9.6751921728232215E-2</v>
      </c>
      <c r="I833" s="12">
        <f t="shared" si="254"/>
        <v>3.6910779384541183E-5</v>
      </c>
      <c r="J833" s="7">
        <f t="shared" si="243"/>
        <v>1.5309929968289282</v>
      </c>
      <c r="K833" s="8">
        <f>ESI_mass_rate/ESI_Area/'Hydraulic Gradient'!J833</f>
        <v>2.1467229382849617</v>
      </c>
      <c r="L833" s="16">
        <f t="shared" si="255"/>
        <v>24821.738417476594</v>
      </c>
      <c r="M833" s="4">
        <f t="shared" si="244"/>
        <v>0</v>
      </c>
      <c r="N833" s="5">
        <f t="shared" si="245"/>
        <v>0.2149569964132326</v>
      </c>
      <c r="O833" s="6">
        <f t="shared" si="259"/>
        <v>1.5758804283719611E-5</v>
      </c>
      <c r="P833" s="15">
        <f t="shared" si="256"/>
        <v>573.39897595339164</v>
      </c>
      <c r="Q833" s="11">
        <f t="shared" si="246"/>
        <v>0</v>
      </c>
      <c r="R833" s="13">
        <f t="shared" si="260"/>
        <v>4.8394719363750948E-6</v>
      </c>
      <c r="S833" s="12">
        <f t="shared" si="247"/>
        <v>-6.3858958329925039E-2</v>
      </c>
      <c r="T833" s="9">
        <f t="shared" si="248"/>
        <v>1.5314630602077663</v>
      </c>
      <c r="U833" s="9">
        <f>Aly_mass_rate/Aly_Area/'Hydraulic Gradient'!T833</f>
        <v>2.1460640286030901</v>
      </c>
      <c r="V833" s="5">
        <f t="shared" si="249"/>
        <v>-0.29705605375667449</v>
      </c>
      <c r="W833" s="10">
        <f t="shared" si="250"/>
        <v>2.1263486118358115</v>
      </c>
      <c r="X833" s="9"/>
    </row>
    <row r="834" spans="1:24" x14ac:dyDescent="0.3">
      <c r="A834" s="4">
        <f t="shared" si="251"/>
        <v>8310</v>
      </c>
      <c r="B834" s="5">
        <v>0</v>
      </c>
      <c r="C834" s="16">
        <f t="shared" si="252"/>
        <v>24821.493592340503</v>
      </c>
      <c r="D834" s="4">
        <f t="shared" si="241"/>
        <v>0</v>
      </c>
      <c r="E834" s="5">
        <f t="shared" si="253"/>
        <v>0.21502347543392025</v>
      </c>
      <c r="F834" s="6">
        <f t="shared" si="257"/>
        <v>1.8301802453469992E-5</v>
      </c>
      <c r="G834" s="15">
        <f t="shared" si="258"/>
        <v>583.18094224046774</v>
      </c>
      <c r="H834" s="11">
        <f t="shared" si="242"/>
        <v>9.6752423677645499E-2</v>
      </c>
      <c r="I834" s="12">
        <f t="shared" si="254"/>
        <v>3.6910050672514664E-5</v>
      </c>
      <c r="J834" s="7">
        <f t="shared" si="243"/>
        <v>1.5309890255337415</v>
      </c>
      <c r="K834" s="8">
        <f>ESI_mass_rate/ESI_Area/'Hydraulic Gradient'!J834</f>
        <v>2.1467285067575825</v>
      </c>
      <c r="L834" s="16">
        <f t="shared" si="255"/>
        <v>24821.523444241331</v>
      </c>
      <c r="M834" s="4">
        <f t="shared" si="244"/>
        <v>0</v>
      </c>
      <c r="N834" s="5">
        <f t="shared" si="245"/>
        <v>0.21495747667494378</v>
      </c>
      <c r="O834" s="6">
        <f t="shared" si="259"/>
        <v>1.5758587398746099E-5</v>
      </c>
      <c r="P834" s="15">
        <f t="shared" si="256"/>
        <v>573.46282892689328</v>
      </c>
      <c r="Q834" s="11">
        <f t="shared" si="246"/>
        <v>0</v>
      </c>
      <c r="R834" s="13">
        <f t="shared" si="260"/>
        <v>4.839317814163518E-6</v>
      </c>
      <c r="S834" s="12">
        <f t="shared" si="247"/>
        <v>-6.3857812819457641E-2</v>
      </c>
      <c r="T834" s="9">
        <f t="shared" si="248"/>
        <v>1.5314596386412502</v>
      </c>
      <c r="U834" s="9">
        <f>Aly_mass_rate/Aly_Area/'Hydraulic Gradient'!T834</f>
        <v>2.1460688233104634</v>
      </c>
      <c r="V834" s="5">
        <f t="shared" si="249"/>
        <v>-0.29705006179682292</v>
      </c>
      <c r="W834" s="10">
        <f t="shared" si="250"/>
        <v>2.1263918141929388</v>
      </c>
      <c r="X834" s="9"/>
    </row>
    <row r="835" spans="1:24" x14ac:dyDescent="0.3">
      <c r="A835" s="4">
        <f t="shared" si="251"/>
        <v>8320</v>
      </c>
      <c r="B835" s="5">
        <v>0</v>
      </c>
      <c r="C835" s="16">
        <f t="shared" si="252"/>
        <v>24821.278550005867</v>
      </c>
      <c r="D835" s="4">
        <f t="shared" si="241"/>
        <v>0</v>
      </c>
      <c r="E835" s="5">
        <f t="shared" si="253"/>
        <v>0.21502403319212662</v>
      </c>
      <c r="F835" s="6">
        <f t="shared" si="257"/>
        <v>1.830144114879515E-5</v>
      </c>
      <c r="G835" s="15">
        <f t="shared" si="258"/>
        <v>583.2561675763809</v>
      </c>
      <c r="H835" s="11">
        <f t="shared" si="242"/>
        <v>9.6752925618451543E-2</v>
      </c>
      <c r="I835" s="12">
        <f t="shared" si="254"/>
        <v>3.6909322013471886E-5</v>
      </c>
      <c r="J835" s="7">
        <f t="shared" si="243"/>
        <v>1.5309850543375514</v>
      </c>
      <c r="K835" s="8">
        <f>ESI_mass_rate/ESI_Area/'Hydraulic Gradient'!J835</f>
        <v>2.1467340751202806</v>
      </c>
      <c r="L835" s="16">
        <f t="shared" si="255"/>
        <v>24821.30847052603</v>
      </c>
      <c r="M835" s="4">
        <f t="shared" si="244"/>
        <v>0</v>
      </c>
      <c r="N835" s="5">
        <f t="shared" si="245"/>
        <v>0.21495795693004546</v>
      </c>
      <c r="O835" s="6">
        <f t="shared" si="259"/>
        <v>1.5758370525449001E-5</v>
      </c>
      <c r="P835" s="15">
        <f t="shared" si="256"/>
        <v>573.5266807551003</v>
      </c>
      <c r="Q835" s="11">
        <f t="shared" si="246"/>
        <v>0</v>
      </c>
      <c r="R835" s="13">
        <f t="shared" si="260"/>
        <v>4.8391637026795534E-6</v>
      </c>
      <c r="S835" s="12">
        <f t="shared" si="247"/>
        <v>-6.3856667370739029E-2</v>
      </c>
      <c r="T835" s="9">
        <f t="shared" si="248"/>
        <v>1.5314562171371089</v>
      </c>
      <c r="U835" s="9">
        <f>Aly_mass_rate/Aly_Area/'Hydraulic Gradient'!T835</f>
        <v>2.146073617951854</v>
      </c>
      <c r="V835" s="5">
        <f t="shared" si="249"/>
        <v>-0.29704407016102446</v>
      </c>
      <c r="W835" s="10">
        <f t="shared" si="250"/>
        <v>2.1264350159677425</v>
      </c>
      <c r="X835" s="9"/>
    </row>
    <row r="836" spans="1:24" x14ac:dyDescent="0.3">
      <c r="A836" s="4">
        <f t="shared" si="251"/>
        <v>8330</v>
      </c>
      <c r="B836" s="5">
        <v>0</v>
      </c>
      <c r="C836" s="16">
        <f t="shared" si="252"/>
        <v>24821.063507113846</v>
      </c>
      <c r="D836" s="4">
        <f t="shared" ref="D836:D899" si="261">J835*(B836-B835)*g</f>
        <v>0</v>
      </c>
      <c r="E836" s="5">
        <f t="shared" si="253"/>
        <v>0.21502459093932286</v>
      </c>
      <c r="F836" s="6">
        <f t="shared" si="257"/>
        <v>1.830107987477088E-5</v>
      </c>
      <c r="G836" s="15">
        <f t="shared" si="258"/>
        <v>583.33139106279191</v>
      </c>
      <c r="H836" s="11">
        <f t="shared" ref="H836:H899" si="262">ESI_f*K835^2*(A836-A835)/2/ESI_DH/ESI_Cp</f>
        <v>9.6753427550651153E-2</v>
      </c>
      <c r="I836" s="12">
        <f t="shared" si="254"/>
        <v>3.6908593416243498E-5</v>
      </c>
      <c r="J836" s="7">
        <f t="shared" ref="J836:J899" si="263">J835*(1+(C836-C835)/beta-alpha*(G836-G835))</f>
        <v>1.5309810832403503</v>
      </c>
      <c r="K836" s="8">
        <f>ESI_mass_rate/ESI_Area/'Hydraulic Gradient'!J836</f>
        <v>2.146739643373063</v>
      </c>
      <c r="L836" s="16">
        <f t="shared" si="255"/>
        <v>24821.093496330697</v>
      </c>
      <c r="M836" s="4">
        <f t="shared" ref="M836:M899" si="264">T835*Aly_g*(B836-B835)</f>
        <v>0</v>
      </c>
      <c r="N836" s="5">
        <f t="shared" ref="N836:N899" si="265">T835*Aly_f*U835^2*(A836-A835)/2/Aly_DH</f>
        <v>0.21495843717853813</v>
      </c>
      <c r="O836" s="6">
        <f t="shared" si="259"/>
        <v>1.5758153665287862E-5</v>
      </c>
      <c r="P836" s="15">
        <f t="shared" si="256"/>
        <v>573.59053143807444</v>
      </c>
      <c r="Q836" s="11">
        <f t="shared" ref="Q836:Q899" si="266">Aly_g*(B836-B835)/W836</f>
        <v>0</v>
      </c>
      <c r="R836" s="13">
        <f t="shared" si="260"/>
        <v>4.8390096023705833E-6</v>
      </c>
      <c r="S836" s="12">
        <f t="shared" ref="S836:S899" si="267">-V836*(L836-L835)</f>
        <v>-6.3855521983763458E-2</v>
      </c>
      <c r="T836" s="9">
        <f t="shared" ref="T836:T899" si="268">T835*(1+(L836-L835)/beta-alpha*(P836-P835))</f>
        <v>1.5314527956953388</v>
      </c>
      <c r="U836" s="9">
        <f>Aly_mass_rate/Aly_Area/'Hydraulic Gradient'!T836</f>
        <v>2.1460784125272658</v>
      </c>
      <c r="V836" s="5">
        <f t="shared" ref="V836:V899" si="269">(Aly_alpha*(460+P835)-1)/T835/W835</f>
        <v>-0.29703807884924954</v>
      </c>
      <c r="W836" s="10">
        <f t="shared" ref="W836:W899" si="270">Aly_Cp+((P835+460)/T835)*(Aly_alpha^2)*(Aly_beta)</f>
        <v>2.1264782171602548</v>
      </c>
      <c r="X836" s="9"/>
    </row>
    <row r="837" spans="1:24" x14ac:dyDescent="0.3">
      <c r="A837" s="4">
        <f t="shared" ref="A837:A900" si="271">A836+10</f>
        <v>8340</v>
      </c>
      <c r="B837" s="5">
        <v>0</v>
      </c>
      <c r="C837" s="16">
        <f t="shared" ref="C837:C900" si="272">C836-D837-E837-F837</f>
        <v>24820.848463664453</v>
      </c>
      <c r="D837" s="4">
        <f t="shared" si="261"/>
        <v>0</v>
      </c>
      <c r="E837" s="5">
        <f t="shared" ref="E837:E900" si="273">J836*ESI_f*(K836^2)*(A837-A836)/(2*ESI_DH)</f>
        <v>0.21502514867550948</v>
      </c>
      <c r="F837" s="6">
        <f t="shared" si="257"/>
        <v>1.8300718624099447E-5</v>
      </c>
      <c r="G837" s="15">
        <f t="shared" si="258"/>
        <v>583.40661269984264</v>
      </c>
      <c r="H837" s="11">
        <f t="shared" si="262"/>
        <v>9.6753929474244854E-2</v>
      </c>
      <c r="I837" s="12">
        <f t="shared" ref="I837:I900" si="274">alpha*beta*(K836-K835)/K835/ESI_Cp/J835</f>
        <v>3.6907864866111762E-5</v>
      </c>
      <c r="J837" s="7">
        <f t="shared" si="263"/>
        <v>1.5309771122421312</v>
      </c>
      <c r="K837" s="8">
        <f>ESI_mass_rate/ESI_Area/'Hydraulic Gradient'!J837</f>
        <v>2.1467452115159391</v>
      </c>
      <c r="L837" s="16">
        <f t="shared" ref="L837:L900" si="275">L836-M837-N837-O837</f>
        <v>24820.878521655341</v>
      </c>
      <c r="M837" s="4">
        <f t="shared" si="264"/>
        <v>0</v>
      </c>
      <c r="N837" s="5">
        <f t="shared" si="265"/>
        <v>0.21495891742042214</v>
      </c>
      <c r="O837" s="6">
        <f t="shared" si="259"/>
        <v>1.5757936818262689E-5</v>
      </c>
      <c r="P837" s="15">
        <f t="shared" ref="P837:P900" si="276">P836-Q837-R837-S837</f>
        <v>573.65438097587742</v>
      </c>
      <c r="Q837" s="11">
        <f t="shared" si="266"/>
        <v>0</v>
      </c>
      <c r="R837" s="13">
        <f t="shared" si="260"/>
        <v>4.8388555132357668E-6</v>
      </c>
      <c r="S837" s="12">
        <f t="shared" si="267"/>
        <v>-6.3854376658525294E-2</v>
      </c>
      <c r="T837" s="9">
        <f t="shared" si="268"/>
        <v>1.5314493743159368</v>
      </c>
      <c r="U837" s="9">
        <f>Aly_mass_rate/Aly_Area/'Hydraulic Gradient'!T837</f>
        <v>2.1460832070367015</v>
      </c>
      <c r="V837" s="5">
        <f t="shared" si="269"/>
        <v>-0.29703208786146923</v>
      </c>
      <c r="W837" s="10">
        <f t="shared" si="270"/>
        <v>2.1265214177705083</v>
      </c>
      <c r="X837" s="9"/>
    </row>
    <row r="838" spans="1:24" x14ac:dyDescent="0.3">
      <c r="A838" s="4">
        <f t="shared" si="271"/>
        <v>8350</v>
      </c>
      <c r="B838" s="5">
        <v>0</v>
      </c>
      <c r="C838" s="16">
        <f t="shared" si="272"/>
        <v>24820.633419657694</v>
      </c>
      <c r="D838" s="4">
        <f t="shared" si="261"/>
        <v>0</v>
      </c>
      <c r="E838" s="5">
        <f t="shared" si="273"/>
        <v>0.21502570640068752</v>
      </c>
      <c r="F838" s="6">
        <f t="shared" ref="F838:F901" si="277">J836*K836*(K837-K836)</f>
        <v>1.8300357404078583E-5</v>
      </c>
      <c r="G838" s="15">
        <f t="shared" ref="G838:G901" si="278">(G837+H838)/(1+I838)</f>
        <v>583.48183248766634</v>
      </c>
      <c r="H838" s="11">
        <f t="shared" si="262"/>
        <v>9.6754431389233467E-2</v>
      </c>
      <c r="I838" s="12">
        <f t="shared" si="274"/>
        <v>3.6907136377794417E-5</v>
      </c>
      <c r="J838" s="7">
        <f t="shared" si="263"/>
        <v>1.5309731413428864</v>
      </c>
      <c r="K838" s="8">
        <f>ESI_mass_rate/ESI_Area/'Hydraulic Gradient'!J838</f>
        <v>2.1467507795489169</v>
      </c>
      <c r="L838" s="16">
        <f t="shared" si="275"/>
        <v>24820.663546499964</v>
      </c>
      <c r="M838" s="4">
        <f t="shared" si="264"/>
        <v>0</v>
      </c>
      <c r="N838" s="5">
        <f t="shared" si="265"/>
        <v>0.21495939765569771</v>
      </c>
      <c r="O838" s="6">
        <f t="shared" ref="O838:O901" si="279">T836*U836*(U837-U836)</f>
        <v>1.5757719979994825E-5</v>
      </c>
      <c r="P838" s="15">
        <f t="shared" si="276"/>
        <v>573.71822936857211</v>
      </c>
      <c r="Q838" s="11">
        <f t="shared" si="266"/>
        <v>0</v>
      </c>
      <c r="R838" s="13">
        <f t="shared" ref="R838:R901" si="280">U836*(U837-U836)/W836</f>
        <v>4.8387014339297181E-6</v>
      </c>
      <c r="S838" s="12">
        <f t="shared" si="267"/>
        <v>-6.3853231396099427E-2</v>
      </c>
      <c r="T838" s="9">
        <f t="shared" si="268"/>
        <v>1.5314459529988993</v>
      </c>
      <c r="U838" s="9">
        <f>Aly_mass_rate/Aly_Area/'Hydraulic Gradient'!T838</f>
        <v>2.1460880014801655</v>
      </c>
      <c r="V838" s="5">
        <f t="shared" si="269"/>
        <v>-0.29702609719765433</v>
      </c>
      <c r="W838" s="10">
        <f t="shared" si="270"/>
        <v>2.1265646177985356</v>
      </c>
      <c r="X838" s="9"/>
    </row>
    <row r="839" spans="1:24" x14ac:dyDescent="0.3">
      <c r="A839" s="4">
        <f t="shared" si="271"/>
        <v>8360</v>
      </c>
      <c r="B839" s="5">
        <v>0</v>
      </c>
      <c r="C839" s="16">
        <f t="shared" si="272"/>
        <v>24820.418375093581</v>
      </c>
      <c r="D839" s="4">
        <f t="shared" si="261"/>
        <v>0</v>
      </c>
      <c r="E839" s="5">
        <f t="shared" si="273"/>
        <v>0.21502626411485776</v>
      </c>
      <c r="F839" s="6">
        <f t="shared" si="277"/>
        <v>1.8299996210329655E-5</v>
      </c>
      <c r="G839" s="15">
        <f t="shared" si="278"/>
        <v>583.55705042640125</v>
      </c>
      <c r="H839" s="11">
        <f t="shared" si="262"/>
        <v>9.6754933295617587E-2</v>
      </c>
      <c r="I839" s="12">
        <f t="shared" si="274"/>
        <v>3.6906407942460813E-5</v>
      </c>
      <c r="J839" s="7">
        <f t="shared" si="263"/>
        <v>1.5309691705426087</v>
      </c>
      <c r="K839" s="8">
        <f>ESI_mass_rate/ESI_Area/'Hydraulic Gradient'!J839</f>
        <v>2.1467563474720048</v>
      </c>
      <c r="L839" s="16">
        <f t="shared" si="275"/>
        <v>24820.448570864577</v>
      </c>
      <c r="M839" s="4">
        <f t="shared" si="264"/>
        <v>0</v>
      </c>
      <c r="N839" s="5">
        <f t="shared" si="265"/>
        <v>0.2149598778843653</v>
      </c>
      <c r="O839" s="6">
        <f t="shared" si="279"/>
        <v>1.5757503156322476E-5</v>
      </c>
      <c r="P839" s="15">
        <f t="shared" si="276"/>
        <v>573.782076616219</v>
      </c>
      <c r="Q839" s="11">
        <f t="shared" si="266"/>
        <v>0</v>
      </c>
      <c r="R839" s="13">
        <f t="shared" si="280"/>
        <v>4.8385473662443644E-6</v>
      </c>
      <c r="S839" s="12">
        <f t="shared" si="267"/>
        <v>-6.3852086194319008E-2</v>
      </c>
      <c r="T839" s="9">
        <f t="shared" si="268"/>
        <v>1.5314425317442231</v>
      </c>
      <c r="U839" s="9">
        <f>Aly_mass_rate/Aly_Area/'Hydraulic Gradient'!T839</f>
        <v>2.1460927958576619</v>
      </c>
      <c r="V839" s="5">
        <f t="shared" si="269"/>
        <v>-0.29702010685777563</v>
      </c>
      <c r="W839" s="10">
        <f t="shared" si="270"/>
        <v>2.1266078172443699</v>
      </c>
      <c r="X839" s="9"/>
    </row>
    <row r="840" spans="1:24" x14ac:dyDescent="0.3">
      <c r="A840" s="4">
        <f t="shared" si="271"/>
        <v>8370</v>
      </c>
      <c r="B840" s="5">
        <v>0</v>
      </c>
      <c r="C840" s="16">
        <f t="shared" si="272"/>
        <v>24820.20332997213</v>
      </c>
      <c r="D840" s="4">
        <f t="shared" si="261"/>
        <v>0</v>
      </c>
      <c r="E840" s="5">
        <f t="shared" si="273"/>
        <v>0.21502682181802096</v>
      </c>
      <c r="F840" s="6">
        <f t="shared" si="277"/>
        <v>1.8299635044312199E-5</v>
      </c>
      <c r="G840" s="15">
        <f t="shared" si="278"/>
        <v>583.6322665161839</v>
      </c>
      <c r="H840" s="11">
        <f t="shared" si="262"/>
        <v>9.6755435193397937E-2</v>
      </c>
      <c r="I840" s="12">
        <f t="shared" si="274"/>
        <v>3.6905679563054503E-5</v>
      </c>
      <c r="J840" s="7">
        <f t="shared" si="263"/>
        <v>1.5309651998412908</v>
      </c>
      <c r="K840" s="8">
        <f>ESI_mass_rate/ESI_Area/'Hydraulic Gradient'!J840</f>
        <v>2.1467619152852113</v>
      </c>
      <c r="L840" s="16">
        <f t="shared" si="275"/>
        <v>24820.233594749185</v>
      </c>
      <c r="M840" s="4">
        <f t="shared" si="264"/>
        <v>0</v>
      </c>
      <c r="N840" s="5">
        <f t="shared" si="265"/>
        <v>0.21496035810642541</v>
      </c>
      <c r="O840" s="6">
        <f t="shared" si="279"/>
        <v>1.575728634578609E-5</v>
      </c>
      <c r="P840" s="15">
        <f t="shared" si="276"/>
        <v>573.84592271888096</v>
      </c>
      <c r="Q840" s="11">
        <f t="shared" si="266"/>
        <v>0</v>
      </c>
      <c r="R840" s="13">
        <f t="shared" si="280"/>
        <v>4.8383933097306755E-6</v>
      </c>
      <c r="S840" s="12">
        <f t="shared" si="267"/>
        <v>-6.3850941055339477E-2</v>
      </c>
      <c r="T840" s="9">
        <f t="shared" si="268"/>
        <v>1.5314391105519047</v>
      </c>
      <c r="U840" s="9">
        <f>Aly_mass_rate/Aly_Area/'Hydraulic Gradient'!T840</f>
        <v>2.1460975901691932</v>
      </c>
      <c r="V840" s="5">
        <f t="shared" si="269"/>
        <v>-0.29701411684180384</v>
      </c>
      <c r="W840" s="10">
        <f t="shared" si="270"/>
        <v>2.1266510161080436</v>
      </c>
      <c r="X840" s="9"/>
    </row>
    <row r="841" spans="1:24" x14ac:dyDescent="0.3">
      <c r="A841" s="4">
        <f t="shared" si="271"/>
        <v>8380</v>
      </c>
      <c r="B841" s="5">
        <v>0</v>
      </c>
      <c r="C841" s="16">
        <f t="shared" si="272"/>
        <v>24819.988284293348</v>
      </c>
      <c r="D841" s="4">
        <f t="shared" si="261"/>
        <v>0</v>
      </c>
      <c r="E841" s="5">
        <f t="shared" si="273"/>
        <v>0.21502737951017817</v>
      </c>
      <c r="F841" s="6">
        <f t="shared" si="277"/>
        <v>1.8299273906026226E-5</v>
      </c>
      <c r="G841" s="15">
        <f t="shared" si="278"/>
        <v>583.70748075715085</v>
      </c>
      <c r="H841" s="11">
        <f t="shared" si="262"/>
        <v>9.6755937082575169E-2</v>
      </c>
      <c r="I841" s="12">
        <f t="shared" si="274"/>
        <v>3.6904951239575496E-5</v>
      </c>
      <c r="J841" s="7">
        <f t="shared" si="263"/>
        <v>1.5309612292389254</v>
      </c>
      <c r="K841" s="8">
        <f>ESI_mass_rate/ESI_Area/'Hydraulic Gradient'!J841</f>
        <v>2.1467674829885444</v>
      </c>
      <c r="L841" s="16">
        <f t="shared" si="275"/>
        <v>24820.018618153794</v>
      </c>
      <c r="M841" s="4">
        <f t="shared" si="264"/>
        <v>0</v>
      </c>
      <c r="N841" s="5">
        <f t="shared" si="265"/>
        <v>0.21496083832187815</v>
      </c>
      <c r="O841" s="6">
        <f t="shared" si="279"/>
        <v>1.5757069544007016E-5</v>
      </c>
      <c r="P841" s="15">
        <f t="shared" si="276"/>
        <v>573.90976767661971</v>
      </c>
      <c r="Q841" s="11">
        <f t="shared" si="266"/>
        <v>0</v>
      </c>
      <c r="R841" s="13">
        <f t="shared" si="280"/>
        <v>4.8382392630433379E-6</v>
      </c>
      <c r="S841" s="12">
        <f t="shared" si="267"/>
        <v>-6.3849795978074594E-2</v>
      </c>
      <c r="T841" s="9">
        <f t="shared" si="268"/>
        <v>1.5314356894219407</v>
      </c>
      <c r="U841" s="9">
        <f>Aly_mass_rate/Aly_Area/'Hydraulic Gradient'!T841</f>
        <v>2.1461023844147644</v>
      </c>
      <c r="V841" s="5">
        <f t="shared" si="269"/>
        <v>-0.29700812714970987</v>
      </c>
      <c r="W841" s="10">
        <f t="shared" si="270"/>
        <v>2.1266942143895897</v>
      </c>
      <c r="X841" s="9"/>
    </row>
    <row r="842" spans="1:24" x14ac:dyDescent="0.3">
      <c r="A842" s="4">
        <f t="shared" si="271"/>
        <v>8390</v>
      </c>
      <c r="B842" s="5">
        <v>0</v>
      </c>
      <c r="C842" s="16">
        <f t="shared" si="272"/>
        <v>24819.773238057242</v>
      </c>
      <c r="D842" s="4">
        <f t="shared" si="261"/>
        <v>0</v>
      </c>
      <c r="E842" s="5">
        <f t="shared" si="273"/>
        <v>0.21502793719132998</v>
      </c>
      <c r="F842" s="6">
        <f t="shared" si="277"/>
        <v>1.8298912794012176E-5</v>
      </c>
      <c r="G842" s="15">
        <f t="shared" si="278"/>
        <v>583.78269314944043</v>
      </c>
      <c r="H842" s="11">
        <f t="shared" si="262"/>
        <v>9.6756438963149949E-2</v>
      </c>
      <c r="I842" s="12">
        <f t="shared" si="274"/>
        <v>3.6904222969080236E-5</v>
      </c>
      <c r="J842" s="7">
        <f t="shared" si="263"/>
        <v>1.5309572587355049</v>
      </c>
      <c r="K842" s="8">
        <f>ESI_mass_rate/ESI_Area/'Hydraulic Gradient'!J842</f>
        <v>2.1467730505820128</v>
      </c>
      <c r="L842" s="16">
        <f t="shared" si="275"/>
        <v>24819.803641078408</v>
      </c>
      <c r="M842" s="4">
        <f t="shared" si="264"/>
        <v>0</v>
      </c>
      <c r="N842" s="5">
        <f t="shared" si="265"/>
        <v>0.21496131853072412</v>
      </c>
      <c r="O842" s="6">
        <f t="shared" si="279"/>
        <v>1.5756852758283004E-5</v>
      </c>
      <c r="P842" s="15">
        <f t="shared" si="276"/>
        <v>573.97361148949801</v>
      </c>
      <c r="Q842" s="11">
        <f t="shared" si="266"/>
        <v>0</v>
      </c>
      <c r="R842" s="13">
        <f t="shared" si="280"/>
        <v>4.838085228422332E-6</v>
      </c>
      <c r="S842" s="12">
        <f t="shared" si="267"/>
        <v>-6.3848650963599138E-2</v>
      </c>
      <c r="T842" s="9">
        <f t="shared" si="268"/>
        <v>1.531432268354328</v>
      </c>
      <c r="U842" s="9">
        <f>Aly_mass_rate/Aly_Area/'Hydraulic Gradient'!T842</f>
        <v>2.1461071785943782</v>
      </c>
      <c r="V842" s="5">
        <f t="shared" si="269"/>
        <v>-0.29700213778146445</v>
      </c>
      <c r="W842" s="10">
        <f t="shared" si="270"/>
        <v>2.126737412089041</v>
      </c>
      <c r="X842" s="9"/>
    </row>
    <row r="843" spans="1:24" x14ac:dyDescent="0.3">
      <c r="A843" s="4">
        <f t="shared" si="271"/>
        <v>8400</v>
      </c>
      <c r="B843" s="5">
        <v>0</v>
      </c>
      <c r="C843" s="16">
        <f t="shared" si="272"/>
        <v>24819.558191263826</v>
      </c>
      <c r="D843" s="4">
        <f t="shared" si="261"/>
        <v>0</v>
      </c>
      <c r="E843" s="5">
        <f t="shared" si="273"/>
        <v>0.21502849486147738</v>
      </c>
      <c r="F843" s="6">
        <f t="shared" si="277"/>
        <v>1.8298551711189158E-5</v>
      </c>
      <c r="G843" s="15">
        <f t="shared" si="278"/>
        <v>583.85790369318761</v>
      </c>
      <c r="H843" s="11">
        <f t="shared" si="262"/>
        <v>9.6756940835122957E-2</v>
      </c>
      <c r="I843" s="12">
        <f t="shared" si="274"/>
        <v>3.6903494757455805E-5</v>
      </c>
      <c r="J843" s="7">
        <f t="shared" si="263"/>
        <v>1.5309532883310226</v>
      </c>
      <c r="K843" s="8">
        <f>ESI_mass_rate/ESI_Area/'Hydraulic Gradient'!J843</f>
        <v>2.1467786180656239</v>
      </c>
      <c r="L843" s="16">
        <f t="shared" si="275"/>
        <v>24819.588663523038</v>
      </c>
      <c r="M843" s="4">
        <f t="shared" si="264"/>
        <v>0</v>
      </c>
      <c r="N843" s="5">
        <f t="shared" si="265"/>
        <v>0.21496179873296359</v>
      </c>
      <c r="O843" s="6">
        <f t="shared" si="279"/>
        <v>1.5756635981316302E-5</v>
      </c>
      <c r="P843" s="15">
        <f t="shared" si="276"/>
        <v>574.03745415757658</v>
      </c>
      <c r="Q843" s="11">
        <f t="shared" si="266"/>
        <v>0</v>
      </c>
      <c r="R843" s="13">
        <f t="shared" si="280"/>
        <v>4.837931203626062E-6</v>
      </c>
      <c r="S843" s="12">
        <f t="shared" si="267"/>
        <v>-6.384750600974648E-2</v>
      </c>
      <c r="T843" s="9">
        <f t="shared" si="268"/>
        <v>1.5314288473490627</v>
      </c>
      <c r="U843" s="9">
        <f>Aly_mass_rate/Aly_Area/'Hydraulic Gradient'!T843</f>
        <v>2.1461119727080393</v>
      </c>
      <c r="V843" s="5">
        <f t="shared" si="269"/>
        <v>-0.29699614873703845</v>
      </c>
      <c r="W843" s="10">
        <f t="shared" si="270"/>
        <v>2.1267806092064303</v>
      </c>
      <c r="X843" s="9"/>
    </row>
    <row r="844" spans="1:24" x14ac:dyDescent="0.3">
      <c r="A844" s="4">
        <f t="shared" si="271"/>
        <v>8410</v>
      </c>
      <c r="B844" s="5">
        <v>0</v>
      </c>
      <c r="C844" s="16">
        <f t="shared" si="272"/>
        <v>24819.343143913116</v>
      </c>
      <c r="D844" s="4">
        <f t="shared" si="261"/>
        <v>0</v>
      </c>
      <c r="E844" s="5">
        <f t="shared" si="273"/>
        <v>0.21502905252062099</v>
      </c>
      <c r="F844" s="6">
        <f t="shared" si="277"/>
        <v>1.8298190651718964E-5</v>
      </c>
      <c r="G844" s="15">
        <f t="shared" si="278"/>
        <v>583.93311238853369</v>
      </c>
      <c r="H844" s="11">
        <f t="shared" si="262"/>
        <v>9.6757442698494803E-2</v>
      </c>
      <c r="I844" s="12">
        <f t="shared" si="274"/>
        <v>3.6902766592928039E-5</v>
      </c>
      <c r="J844" s="7">
        <f t="shared" si="263"/>
        <v>1.5309493180254707</v>
      </c>
      <c r="K844" s="8">
        <f>ESI_mass_rate/ESI_Area/'Hydraulic Gradient'!J844</f>
        <v>2.1467841854393872</v>
      </c>
      <c r="L844" s="16">
        <f t="shared" si="275"/>
        <v>24819.373685487688</v>
      </c>
      <c r="M844" s="4">
        <f t="shared" si="264"/>
        <v>0</v>
      </c>
      <c r="N844" s="5">
        <f t="shared" si="265"/>
        <v>0.21496227892859693</v>
      </c>
      <c r="O844" s="6">
        <f t="shared" si="279"/>
        <v>1.575641922040467E-5</v>
      </c>
      <c r="P844" s="15">
        <f t="shared" si="276"/>
        <v>574.10129568091804</v>
      </c>
      <c r="Q844" s="11">
        <f t="shared" si="266"/>
        <v>0</v>
      </c>
      <c r="R844" s="13">
        <f t="shared" si="280"/>
        <v>4.8377771908944271E-6</v>
      </c>
      <c r="S844" s="12">
        <f t="shared" si="267"/>
        <v>-6.3846361118671854E-2</v>
      </c>
      <c r="T844" s="9">
        <f t="shared" si="268"/>
        <v>1.531425426406142</v>
      </c>
      <c r="U844" s="9">
        <f>Aly_mass_rate/Aly_Area/'Hydraulic Gradient'!T844</f>
        <v>2.1461167667557501</v>
      </c>
      <c r="V844" s="5">
        <f t="shared" si="269"/>
        <v>-0.29699016001640266</v>
      </c>
      <c r="W844" s="10">
        <f t="shared" si="270"/>
        <v>2.1268238057417905</v>
      </c>
      <c r="X844" s="9"/>
    </row>
    <row r="845" spans="1:24" x14ac:dyDescent="0.3">
      <c r="A845" s="4">
        <f t="shared" si="271"/>
        <v>8420</v>
      </c>
      <c r="B845" s="5">
        <v>0</v>
      </c>
      <c r="C845" s="16">
        <f t="shared" si="272"/>
        <v>24819.128096005119</v>
      </c>
      <c r="D845" s="4">
        <f t="shared" si="261"/>
        <v>0</v>
      </c>
      <c r="E845" s="5">
        <f t="shared" si="273"/>
        <v>0.21502961016876196</v>
      </c>
      <c r="F845" s="6">
        <f t="shared" si="277"/>
        <v>1.8297829624358901E-5</v>
      </c>
      <c r="G845" s="15">
        <f t="shared" si="278"/>
        <v>584.0083192356102</v>
      </c>
      <c r="H845" s="11">
        <f t="shared" si="262"/>
        <v>9.6757944553266292E-2</v>
      </c>
      <c r="I845" s="12">
        <f t="shared" si="274"/>
        <v>3.6902038493158212E-5</v>
      </c>
      <c r="J845" s="7">
        <f t="shared" si="263"/>
        <v>1.530945347818842</v>
      </c>
      <c r="K845" s="8">
        <f>ESI_mass_rate/ESI_Area/'Hydraulic Gradient'!J845</f>
        <v>2.1467897527033108</v>
      </c>
      <c r="L845" s="16">
        <f t="shared" si="275"/>
        <v>24819.158706972368</v>
      </c>
      <c r="M845" s="4">
        <f t="shared" si="264"/>
        <v>0</v>
      </c>
      <c r="N845" s="5">
        <f t="shared" si="265"/>
        <v>0.21496275911762447</v>
      </c>
      <c r="O845" s="6">
        <f t="shared" si="279"/>
        <v>1.5756202466790793E-5</v>
      </c>
      <c r="P845" s="15">
        <f t="shared" si="276"/>
        <v>574.16513605958301</v>
      </c>
      <c r="Q845" s="11">
        <f t="shared" si="266"/>
        <v>0</v>
      </c>
      <c r="R845" s="13">
        <f t="shared" si="280"/>
        <v>4.8376231875377867E-6</v>
      </c>
      <c r="S845" s="12">
        <f t="shared" si="267"/>
        <v>-6.3845216288208689E-2</v>
      </c>
      <c r="T845" s="9">
        <f t="shared" si="268"/>
        <v>1.5314220055255623</v>
      </c>
      <c r="U845" s="9">
        <f>Aly_mass_rate/Aly_Area/'Hydraulic Gradient'!T845</f>
        <v>2.1461215607375155</v>
      </c>
      <c r="V845" s="5">
        <f t="shared" si="269"/>
        <v>-0.29698417161952789</v>
      </c>
      <c r="W845" s="10">
        <f t="shared" si="270"/>
        <v>2.1268670016951541</v>
      </c>
      <c r="X845" s="9"/>
    </row>
    <row r="846" spans="1:24" x14ac:dyDescent="0.3">
      <c r="A846" s="4">
        <f t="shared" si="271"/>
        <v>8430</v>
      </c>
      <c r="B846" s="5">
        <v>0</v>
      </c>
      <c r="C846" s="16">
        <f t="shared" si="272"/>
        <v>24818.913047539845</v>
      </c>
      <c r="D846" s="4">
        <f t="shared" si="261"/>
        <v>0</v>
      </c>
      <c r="E846" s="5">
        <f t="shared" si="273"/>
        <v>0.21503016780590098</v>
      </c>
      <c r="F846" s="6">
        <f t="shared" si="277"/>
        <v>1.8297468623270771E-5</v>
      </c>
      <c r="G846" s="15">
        <f t="shared" si="278"/>
        <v>584.08352423455528</v>
      </c>
      <c r="H846" s="11">
        <f t="shared" si="262"/>
        <v>9.6758446399438036E-2</v>
      </c>
      <c r="I846" s="12">
        <f t="shared" si="274"/>
        <v>3.6901310446372126E-5</v>
      </c>
      <c r="J846" s="7">
        <f t="shared" si="263"/>
        <v>1.5309413777111289</v>
      </c>
      <c r="K846" s="8">
        <f>ESI_mass_rate/ESI_Area/'Hydraulic Gradient'!J846</f>
        <v>2.1467953198574028</v>
      </c>
      <c r="L846" s="16">
        <f t="shared" si="275"/>
        <v>24818.943727977083</v>
      </c>
      <c r="M846" s="4">
        <f t="shared" si="264"/>
        <v>0</v>
      </c>
      <c r="N846" s="5">
        <f t="shared" si="265"/>
        <v>0.21496323930004674</v>
      </c>
      <c r="O846" s="6">
        <f t="shared" si="279"/>
        <v>1.5755985729231981E-5</v>
      </c>
      <c r="P846" s="15">
        <f t="shared" si="276"/>
        <v>574.22897529363433</v>
      </c>
      <c r="Q846" s="11">
        <f t="shared" si="266"/>
        <v>0</v>
      </c>
      <c r="R846" s="13">
        <f t="shared" si="280"/>
        <v>4.8374691962441017E-6</v>
      </c>
      <c r="S846" s="12">
        <f t="shared" si="267"/>
        <v>-6.3844071520512191E-2</v>
      </c>
      <c r="T846" s="9">
        <f t="shared" si="268"/>
        <v>1.5314185847073203</v>
      </c>
      <c r="U846" s="9">
        <f>Aly_mass_rate/Aly_Area/'Hydraulic Gradient'!T846</f>
        <v>2.146126354653338</v>
      </c>
      <c r="V846" s="5">
        <f t="shared" si="269"/>
        <v>-0.296978183546385</v>
      </c>
      <c r="W846" s="10">
        <f t="shared" si="270"/>
        <v>2.1269101970665525</v>
      </c>
      <c r="X846" s="9"/>
    </row>
    <row r="847" spans="1:24" x14ac:dyDescent="0.3">
      <c r="A847" s="4">
        <f t="shared" si="271"/>
        <v>8440</v>
      </c>
      <c r="B847" s="5">
        <v>0</v>
      </c>
      <c r="C847" s="16">
        <f t="shared" si="272"/>
        <v>24818.697998517306</v>
      </c>
      <c r="D847" s="4">
        <f t="shared" si="261"/>
        <v>0</v>
      </c>
      <c r="E847" s="5">
        <f t="shared" si="273"/>
        <v>0.2150307254320388</v>
      </c>
      <c r="F847" s="6">
        <f t="shared" si="277"/>
        <v>1.8297107648454564E-5</v>
      </c>
      <c r="G847" s="15">
        <f t="shared" si="278"/>
        <v>584.15872738550706</v>
      </c>
      <c r="H847" s="11">
        <f t="shared" si="262"/>
        <v>9.6758948237010686E-2</v>
      </c>
      <c r="I847" s="12">
        <f t="shared" si="274"/>
        <v>3.6900582452569779E-5</v>
      </c>
      <c r="J847" s="7">
        <f t="shared" si="263"/>
        <v>1.5309374077023243</v>
      </c>
      <c r="K847" s="8">
        <f>ESI_mass_rate/ESI_Area/'Hydraulic Gradient'!J847</f>
        <v>2.1468008869016715</v>
      </c>
      <c r="L847" s="16">
        <f t="shared" si="275"/>
        <v>24818.728748501839</v>
      </c>
      <c r="M847" s="4">
        <f t="shared" si="264"/>
        <v>0</v>
      </c>
      <c r="N847" s="5">
        <f t="shared" si="265"/>
        <v>0.2149637194758639</v>
      </c>
      <c r="O847" s="6">
        <f t="shared" si="279"/>
        <v>1.575576900043048E-5</v>
      </c>
      <c r="P847" s="15">
        <f t="shared" si="276"/>
        <v>574.29281338313353</v>
      </c>
      <c r="Q847" s="11">
        <f t="shared" si="266"/>
        <v>0</v>
      </c>
      <c r="R847" s="13">
        <f t="shared" si="280"/>
        <v>4.8373152147719373E-6</v>
      </c>
      <c r="S847" s="12">
        <f t="shared" si="267"/>
        <v>-6.3842926814496256E-2</v>
      </c>
      <c r="T847" s="9">
        <f t="shared" si="268"/>
        <v>1.5314151639514126</v>
      </c>
      <c r="U847" s="9">
        <f>Aly_mass_rate/Aly_Area/'Hydraulic Gradient'!T847</f>
        <v>2.1461311485032222</v>
      </c>
      <c r="V847" s="5">
        <f t="shared" si="269"/>
        <v>-0.29697219579694495</v>
      </c>
      <c r="W847" s="10">
        <f t="shared" si="270"/>
        <v>2.1269533918560199</v>
      </c>
      <c r="X847" s="9"/>
    </row>
    <row r="848" spans="1:24" x14ac:dyDescent="0.3">
      <c r="A848" s="4">
        <f t="shared" si="271"/>
        <v>8450</v>
      </c>
      <c r="B848" s="5">
        <v>0</v>
      </c>
      <c r="C848" s="16">
        <f t="shared" si="272"/>
        <v>24818.482948937515</v>
      </c>
      <c r="D848" s="4">
        <f t="shared" si="261"/>
        <v>0</v>
      </c>
      <c r="E848" s="5">
        <f t="shared" si="273"/>
        <v>0.21503128304717636</v>
      </c>
      <c r="F848" s="6">
        <f t="shared" si="277"/>
        <v>1.8296746701369836E-5</v>
      </c>
      <c r="G848" s="15">
        <f t="shared" si="278"/>
        <v>584.23392868860196</v>
      </c>
      <c r="H848" s="11">
        <f t="shared" si="262"/>
        <v>9.6759450065984937E-2</v>
      </c>
      <c r="I848" s="12">
        <f t="shared" si="274"/>
        <v>3.6899854514694742E-5</v>
      </c>
      <c r="J848" s="7">
        <f t="shared" si="263"/>
        <v>1.5309334377924211</v>
      </c>
      <c r="K848" s="8">
        <f>ESI_mass_rate/ESI_Area/'Hydraulic Gradient'!J848</f>
        <v>2.1468064538361253</v>
      </c>
      <c r="L848" s="16">
        <f t="shared" si="275"/>
        <v>24818.513768546643</v>
      </c>
      <c r="M848" s="4">
        <f t="shared" si="264"/>
        <v>0</v>
      </c>
      <c r="N848" s="5">
        <f t="shared" si="265"/>
        <v>0.2149641996450764</v>
      </c>
      <c r="O848" s="6">
        <f t="shared" si="279"/>
        <v>1.5755552286224492E-5</v>
      </c>
      <c r="P848" s="15">
        <f t="shared" si="276"/>
        <v>574.35665032814245</v>
      </c>
      <c r="Q848" s="11">
        <f t="shared" si="266"/>
        <v>0</v>
      </c>
      <c r="R848" s="13">
        <f t="shared" si="280"/>
        <v>4.8371612449129343E-6</v>
      </c>
      <c r="S848" s="12">
        <f t="shared" si="267"/>
        <v>-6.3841782170155181E-2</v>
      </c>
      <c r="T848" s="9">
        <f t="shared" si="268"/>
        <v>1.5314117432578358</v>
      </c>
      <c r="U848" s="9">
        <f>Aly_mass_rate/Aly_Area/'Hydraulic Gradient'!T848</f>
        <v>2.1461359422871715</v>
      </c>
      <c r="V848" s="5">
        <f t="shared" si="269"/>
        <v>-0.29696620837117843</v>
      </c>
      <c r="W848" s="10">
        <f t="shared" si="270"/>
        <v>2.1269965860635884</v>
      </c>
      <c r="X848" s="9"/>
    </row>
    <row r="849" spans="1:24" x14ac:dyDescent="0.3">
      <c r="A849" s="4">
        <f t="shared" si="271"/>
        <v>8460</v>
      </c>
      <c r="B849" s="5">
        <v>0</v>
      </c>
      <c r="C849" s="16">
        <f t="shared" si="272"/>
        <v>24818.267898800477</v>
      </c>
      <c r="D849" s="4">
        <f t="shared" si="261"/>
        <v>0</v>
      </c>
      <c r="E849" s="5">
        <f t="shared" si="273"/>
        <v>0.2150318406513145</v>
      </c>
      <c r="F849" s="6">
        <f t="shared" si="277"/>
        <v>1.8296385782016581E-5</v>
      </c>
      <c r="G849" s="15">
        <f t="shared" si="278"/>
        <v>584.30912814397618</v>
      </c>
      <c r="H849" s="11">
        <f t="shared" si="262"/>
        <v>9.6759951886361495E-2</v>
      </c>
      <c r="I849" s="12">
        <f t="shared" si="274"/>
        <v>3.6899126632746986E-5</v>
      </c>
      <c r="J849" s="7">
        <f t="shared" si="263"/>
        <v>1.5309294679814116</v>
      </c>
      <c r="K849" s="8">
        <f>ESI_mass_rate/ESI_Area/'Hydraulic Gradient'!J849</f>
        <v>2.1468120206607724</v>
      </c>
      <c r="L849" s="16">
        <f t="shared" si="275"/>
        <v>24818.2987881115</v>
      </c>
      <c r="M849" s="4">
        <f t="shared" si="264"/>
        <v>0</v>
      </c>
      <c r="N849" s="5">
        <f t="shared" si="265"/>
        <v>0.21496467980768469</v>
      </c>
      <c r="O849" s="6">
        <f t="shared" si="279"/>
        <v>1.5755335583694917E-5</v>
      </c>
      <c r="P849" s="15">
        <f t="shared" si="276"/>
        <v>574.42048612872372</v>
      </c>
      <c r="Q849" s="11">
        <f t="shared" si="266"/>
        <v>0</v>
      </c>
      <c r="R849" s="13">
        <f t="shared" si="280"/>
        <v>4.8370072857700399E-6</v>
      </c>
      <c r="S849" s="12">
        <f t="shared" si="267"/>
        <v>-6.3840637588563648E-2</v>
      </c>
      <c r="T849" s="9">
        <f t="shared" si="268"/>
        <v>1.5314083226265867</v>
      </c>
      <c r="U849" s="9">
        <f>Aly_mass_rate/Aly_Area/'Hydraulic Gradient'!T849</f>
        <v>2.1461407360051896</v>
      </c>
      <c r="V849" s="5">
        <f t="shared" si="269"/>
        <v>-0.2969602212690563</v>
      </c>
      <c r="W849" s="10">
        <f t="shared" si="270"/>
        <v>2.1270397796892908</v>
      </c>
      <c r="X849" s="9"/>
    </row>
    <row r="850" spans="1:24" x14ac:dyDescent="0.3">
      <c r="A850" s="4">
        <f t="shared" si="271"/>
        <v>8470</v>
      </c>
      <c r="B850" s="5">
        <v>0</v>
      </c>
      <c r="C850" s="16">
        <f t="shared" si="272"/>
        <v>24818.052848106207</v>
      </c>
      <c r="D850" s="4">
        <f t="shared" si="261"/>
        <v>0</v>
      </c>
      <c r="E850" s="5">
        <f t="shared" si="273"/>
        <v>0.21503239824445392</v>
      </c>
      <c r="F850" s="6">
        <f t="shared" si="277"/>
        <v>1.8296024888935262E-5</v>
      </c>
      <c r="G850" s="15">
        <f t="shared" si="278"/>
        <v>584.38432575176807</v>
      </c>
      <c r="H850" s="11">
        <f t="shared" si="262"/>
        <v>9.6760453698140944E-2</v>
      </c>
      <c r="I850" s="12">
        <f t="shared" si="274"/>
        <v>3.6898398803782991E-5</v>
      </c>
      <c r="J850" s="7">
        <f t="shared" si="263"/>
        <v>1.5309254982692888</v>
      </c>
      <c r="K850" s="8">
        <f>ESI_mass_rate/ESI_Area/'Hydraulic Gradient'!J850</f>
        <v>2.1468175873756215</v>
      </c>
      <c r="L850" s="16">
        <f t="shared" si="275"/>
        <v>24818.083807196417</v>
      </c>
      <c r="M850" s="4">
        <f t="shared" si="264"/>
        <v>0</v>
      </c>
      <c r="N850" s="5">
        <f t="shared" si="265"/>
        <v>0.21496515996368903</v>
      </c>
      <c r="O850" s="6">
        <f t="shared" si="279"/>
        <v>1.5755118892841753E-5</v>
      </c>
      <c r="P850" s="15">
        <f t="shared" si="276"/>
        <v>574.48432078493897</v>
      </c>
      <c r="Q850" s="11">
        <f t="shared" si="266"/>
        <v>0</v>
      </c>
      <c r="R850" s="13">
        <f t="shared" si="280"/>
        <v>4.8368533373424409E-6</v>
      </c>
      <c r="S850" s="12">
        <f t="shared" si="267"/>
        <v>-6.3839493068635608E-2</v>
      </c>
      <c r="T850" s="9">
        <f t="shared" si="268"/>
        <v>1.5314049020576617</v>
      </c>
      <c r="U850" s="9">
        <f>Aly_mass_rate/Aly_Area/'Hydraulic Gradient'!T850</f>
        <v>2.14614552965728</v>
      </c>
      <c r="V850" s="5">
        <f t="shared" si="269"/>
        <v>-0.29695423449054947</v>
      </c>
      <c r="W850" s="10">
        <f t="shared" si="270"/>
        <v>2.1270829727331604</v>
      </c>
      <c r="X850" s="9"/>
    </row>
    <row r="851" spans="1:24" x14ac:dyDescent="0.3">
      <c r="A851" s="4">
        <f t="shared" si="271"/>
        <v>8480</v>
      </c>
      <c r="B851" s="5">
        <v>0</v>
      </c>
      <c r="C851" s="16">
        <f t="shared" si="272"/>
        <v>24817.837796854714</v>
      </c>
      <c r="D851" s="4">
        <f t="shared" si="261"/>
        <v>0</v>
      </c>
      <c r="E851" s="5">
        <f t="shared" si="273"/>
        <v>0.21503295582659568</v>
      </c>
      <c r="F851" s="6">
        <f t="shared" si="277"/>
        <v>1.8295664025044965E-5</v>
      </c>
      <c r="G851" s="15">
        <f t="shared" si="278"/>
        <v>584.45952151211213</v>
      </c>
      <c r="H851" s="11">
        <f t="shared" si="262"/>
        <v>9.6760955501324061E-2</v>
      </c>
      <c r="I851" s="12">
        <f t="shared" si="274"/>
        <v>3.6897671033689826E-5</v>
      </c>
      <c r="J851" s="7">
        <f t="shared" si="263"/>
        <v>1.5309215286560454</v>
      </c>
      <c r="K851" s="8">
        <f>ESI_mass_rate/ESI_Area/'Hydraulic Gradient'!J851</f>
        <v>2.1468231539806801</v>
      </c>
      <c r="L851" s="16">
        <f t="shared" si="275"/>
        <v>24817.868825801401</v>
      </c>
      <c r="M851" s="4">
        <f t="shared" si="264"/>
        <v>0</v>
      </c>
      <c r="N851" s="5">
        <f t="shared" si="265"/>
        <v>0.21496564011308977</v>
      </c>
      <c r="O851" s="6">
        <f t="shared" si="279"/>
        <v>1.5754902213665002E-5</v>
      </c>
      <c r="P851" s="15">
        <f t="shared" si="276"/>
        <v>574.54815429684993</v>
      </c>
      <c r="Q851" s="11">
        <f t="shared" si="266"/>
        <v>0</v>
      </c>
      <c r="R851" s="13">
        <f t="shared" si="280"/>
        <v>4.8366993996293216E-6</v>
      </c>
      <c r="S851" s="12">
        <f t="shared" si="267"/>
        <v>-6.3838348610365359E-2</v>
      </c>
      <c r="T851" s="9">
        <f t="shared" si="268"/>
        <v>1.5314014815510573</v>
      </c>
      <c r="U851" s="9">
        <f>Aly_mass_rate/Aly_Area/'Hydraulic Gradient'!T851</f>
        <v>2.1461503232434471</v>
      </c>
      <c r="V851" s="5">
        <f t="shared" si="269"/>
        <v>-0.29694824803562864</v>
      </c>
      <c r="W851" s="10">
        <f t="shared" si="270"/>
        <v>2.1271261651952296</v>
      </c>
      <c r="X851" s="9"/>
    </row>
    <row r="852" spans="1:24" x14ac:dyDescent="0.3">
      <c r="A852" s="4">
        <f t="shared" si="271"/>
        <v>8490</v>
      </c>
      <c r="B852" s="5">
        <v>0</v>
      </c>
      <c r="C852" s="16">
        <f t="shared" si="272"/>
        <v>24817.62274504601</v>
      </c>
      <c r="D852" s="4">
        <f t="shared" si="261"/>
        <v>0</v>
      </c>
      <c r="E852" s="5">
        <f t="shared" si="273"/>
        <v>0.21503351339774038</v>
      </c>
      <c r="F852" s="6">
        <f t="shared" si="277"/>
        <v>1.8295303185967048E-5</v>
      </c>
      <c r="G852" s="15">
        <f t="shared" si="278"/>
        <v>584.53471542514819</v>
      </c>
      <c r="H852" s="11">
        <f t="shared" si="262"/>
        <v>9.6761457295911416E-2</v>
      </c>
      <c r="I852" s="12">
        <f t="shared" si="274"/>
        <v>3.6896943313636873E-5</v>
      </c>
      <c r="J852" s="7">
        <f t="shared" si="263"/>
        <v>1.5309175591416737</v>
      </c>
      <c r="K852" s="8">
        <f>ESI_mass_rate/ESI_Area/'Hydraulic Gradient'!J852</f>
        <v>2.1468287204759577</v>
      </c>
      <c r="L852" s="16">
        <f t="shared" si="275"/>
        <v>24817.653843926459</v>
      </c>
      <c r="M852" s="4">
        <f t="shared" si="264"/>
        <v>0</v>
      </c>
      <c r="N852" s="5">
        <f t="shared" si="265"/>
        <v>0.21496612025588754</v>
      </c>
      <c r="O852" s="6">
        <f t="shared" si="279"/>
        <v>1.5754685549083764E-5</v>
      </c>
      <c r="P852" s="15">
        <f t="shared" si="276"/>
        <v>574.61198666451821</v>
      </c>
      <c r="Q852" s="11">
        <f t="shared" si="266"/>
        <v>0</v>
      </c>
      <c r="R852" s="13">
        <f t="shared" si="280"/>
        <v>4.8365454735260018E-6</v>
      </c>
      <c r="S852" s="12">
        <f t="shared" si="267"/>
        <v>-6.3837204213747278E-2</v>
      </c>
      <c r="T852" s="9">
        <f t="shared" si="268"/>
        <v>1.5313980611067703</v>
      </c>
      <c r="U852" s="9">
        <f>Aly_mass_rate/Aly_Area/'Hydraulic Gradient'!T852</f>
        <v>2.1461551167636941</v>
      </c>
      <c r="V852" s="5">
        <f t="shared" si="269"/>
        <v>-0.29694226190426487</v>
      </c>
      <c r="W852" s="10">
        <f t="shared" si="270"/>
        <v>2.1271693570755312</v>
      </c>
      <c r="X852" s="9"/>
    </row>
    <row r="853" spans="1:24" x14ac:dyDescent="0.3">
      <c r="A853" s="4">
        <f t="shared" si="271"/>
        <v>8500</v>
      </c>
      <c r="B853" s="5">
        <v>0</v>
      </c>
      <c r="C853" s="16">
        <f t="shared" si="272"/>
        <v>24817.40769268011</v>
      </c>
      <c r="D853" s="4">
        <f t="shared" si="261"/>
        <v>0</v>
      </c>
      <c r="E853" s="5">
        <f t="shared" si="273"/>
        <v>0.21503407095788901</v>
      </c>
      <c r="F853" s="6">
        <f t="shared" si="277"/>
        <v>1.829494237753971E-5</v>
      </c>
      <c r="G853" s="15">
        <f t="shared" si="278"/>
        <v>584.60990749100904</v>
      </c>
      <c r="H853" s="11">
        <f t="shared" si="262"/>
        <v>9.6761959081903798E-2</v>
      </c>
      <c r="I853" s="12">
        <f t="shared" si="274"/>
        <v>3.6896215655398298E-5</v>
      </c>
      <c r="J853" s="7">
        <f t="shared" si="263"/>
        <v>1.5309135897261668</v>
      </c>
      <c r="K853" s="8">
        <f>ESI_mass_rate/ESI_Area/'Hydraulic Gradient'!J853</f>
        <v>2.1468342868614618</v>
      </c>
      <c r="L853" s="16">
        <f t="shared" si="275"/>
        <v>24817.438861571598</v>
      </c>
      <c r="M853" s="4">
        <f t="shared" si="264"/>
        <v>0</v>
      </c>
      <c r="N853" s="5">
        <f t="shared" si="265"/>
        <v>0.2149666003920824</v>
      </c>
      <c r="O853" s="6">
        <f t="shared" si="279"/>
        <v>1.575446889471939E-5</v>
      </c>
      <c r="P853" s="15">
        <f t="shared" si="276"/>
        <v>574.67581788800544</v>
      </c>
      <c r="Q853" s="11">
        <f t="shared" si="266"/>
        <v>0</v>
      </c>
      <c r="R853" s="13">
        <f t="shared" si="280"/>
        <v>4.8363915576874398E-6</v>
      </c>
      <c r="S853" s="12">
        <f t="shared" si="267"/>
        <v>-6.3836059878775636E-2</v>
      </c>
      <c r="T853" s="9">
        <f t="shared" si="268"/>
        <v>1.5313946407247976</v>
      </c>
      <c r="U853" s="9">
        <f>Aly_mass_rate/Aly_Area/'Hydraulic Gradient'!T853</f>
        <v>2.1461599102180244</v>
      </c>
      <c r="V853" s="5">
        <f t="shared" si="269"/>
        <v>-0.29693627609642875</v>
      </c>
      <c r="W853" s="10">
        <f t="shared" si="270"/>
        <v>2.1272125483740978</v>
      </c>
      <c r="X853" s="9"/>
    </row>
    <row r="854" spans="1:24" x14ac:dyDescent="0.3">
      <c r="A854" s="4">
        <f t="shared" si="271"/>
        <v>8510</v>
      </c>
      <c r="B854" s="5">
        <v>0</v>
      </c>
      <c r="C854" s="16">
        <f t="shared" si="272"/>
        <v>24817.192639757024</v>
      </c>
      <c r="D854" s="4">
        <f t="shared" si="261"/>
        <v>0</v>
      </c>
      <c r="E854" s="5">
        <f t="shared" si="273"/>
        <v>0.21503462850704239</v>
      </c>
      <c r="F854" s="6">
        <f t="shared" si="277"/>
        <v>1.8294581593924748E-5</v>
      </c>
      <c r="G854" s="15">
        <f t="shared" si="278"/>
        <v>584.68509770983439</v>
      </c>
      <c r="H854" s="11">
        <f t="shared" si="262"/>
        <v>9.6762460859301791E-2</v>
      </c>
      <c r="I854" s="12">
        <f t="shared" si="274"/>
        <v>3.6895488047199935E-5</v>
      </c>
      <c r="J854" s="7">
        <f t="shared" si="263"/>
        <v>1.5309096204095169</v>
      </c>
      <c r="K854" s="8">
        <f>ESI_mass_rate/ESI_Area/'Hydraulic Gradient'!J854</f>
        <v>2.1468398531372013</v>
      </c>
      <c r="L854" s="16">
        <f t="shared" si="275"/>
        <v>24817.223878736822</v>
      </c>
      <c r="M854" s="4">
        <f t="shared" si="264"/>
        <v>0</v>
      </c>
      <c r="N854" s="5">
        <f t="shared" si="265"/>
        <v>0.21496708052167485</v>
      </c>
      <c r="O854" s="6">
        <f t="shared" si="279"/>
        <v>1.5754252252031426E-5</v>
      </c>
      <c r="P854" s="15">
        <f t="shared" si="276"/>
        <v>574.73964796737437</v>
      </c>
      <c r="Q854" s="11">
        <f t="shared" si="266"/>
        <v>0</v>
      </c>
      <c r="R854" s="13">
        <f t="shared" si="280"/>
        <v>4.8362376525608952E-6</v>
      </c>
      <c r="S854" s="12">
        <f t="shared" si="267"/>
        <v>-6.3834915606525031E-2</v>
      </c>
      <c r="T854" s="9">
        <f t="shared" si="268"/>
        <v>1.5313912204051354</v>
      </c>
      <c r="U854" s="9">
        <f>Aly_mass_rate/Aly_Area/'Hydraulic Gradient'!T854</f>
        <v>2.1461647036064426</v>
      </c>
      <c r="V854" s="5">
        <f t="shared" si="269"/>
        <v>-0.29693029061209131</v>
      </c>
      <c r="W854" s="10">
        <f t="shared" si="270"/>
        <v>2.1272557390909617</v>
      </c>
      <c r="X854" s="9"/>
    </row>
    <row r="855" spans="1:24" x14ac:dyDescent="0.3">
      <c r="A855" s="4">
        <f t="shared" si="271"/>
        <v>8520</v>
      </c>
      <c r="B855" s="5">
        <v>0</v>
      </c>
      <c r="C855" s="16">
        <f t="shared" si="272"/>
        <v>24816.97758627676</v>
      </c>
      <c r="D855" s="4">
        <f t="shared" si="261"/>
        <v>0</v>
      </c>
      <c r="E855" s="5">
        <f t="shared" si="273"/>
        <v>0.2150351860452013</v>
      </c>
      <c r="F855" s="6">
        <f t="shared" si="277"/>
        <v>1.8294220839500815E-5</v>
      </c>
      <c r="G855" s="15">
        <f t="shared" si="278"/>
        <v>584.76028608175886</v>
      </c>
      <c r="H855" s="11">
        <f t="shared" si="262"/>
        <v>9.6762962628106144E-2</v>
      </c>
      <c r="I855" s="12">
        <f t="shared" si="274"/>
        <v>3.6894760497872395E-5</v>
      </c>
      <c r="J855" s="7">
        <f t="shared" si="263"/>
        <v>1.5309056511917172</v>
      </c>
      <c r="K855" s="8">
        <f>ESI_mass_rate/ESI_Area/'Hydraulic Gradient'!J855</f>
        <v>2.1468454193031836</v>
      </c>
      <c r="L855" s="16">
        <f t="shared" si="275"/>
        <v>24817.008895422143</v>
      </c>
      <c r="M855" s="4">
        <f t="shared" si="264"/>
        <v>0</v>
      </c>
      <c r="N855" s="5">
        <f t="shared" si="265"/>
        <v>0.2149675606446653</v>
      </c>
      <c r="O855" s="6">
        <f t="shared" si="279"/>
        <v>1.5754035623938978E-5</v>
      </c>
      <c r="P855" s="15">
        <f t="shared" si="276"/>
        <v>574.80347690268536</v>
      </c>
      <c r="Q855" s="11">
        <f t="shared" si="266"/>
        <v>0</v>
      </c>
      <c r="R855" s="13">
        <f t="shared" si="280"/>
        <v>4.8360837590416438E-6</v>
      </c>
      <c r="S855" s="12">
        <f t="shared" si="267"/>
        <v>-6.3833771394829333E-2</v>
      </c>
      <c r="T855" s="9">
        <f t="shared" si="268"/>
        <v>1.5313878001477805</v>
      </c>
      <c r="U855" s="9">
        <f>Aly_mass_rate/Aly_Area/'Hydraulic Gradient'!T855</f>
        <v>2.1461694969289513</v>
      </c>
      <c r="V855" s="5">
        <f t="shared" si="269"/>
        <v>-0.29692430545122345</v>
      </c>
      <c r="W855" s="10">
        <f t="shared" si="270"/>
        <v>2.1272989292261562</v>
      </c>
      <c r="X855" s="9"/>
    </row>
    <row r="856" spans="1:24" x14ac:dyDescent="0.3">
      <c r="A856" s="4">
        <f t="shared" si="271"/>
        <v>8530</v>
      </c>
      <c r="B856" s="5">
        <v>0</v>
      </c>
      <c r="C856" s="16">
        <f t="shared" si="272"/>
        <v>24816.762532239329</v>
      </c>
      <c r="D856" s="4">
        <f t="shared" si="261"/>
        <v>0</v>
      </c>
      <c r="E856" s="5">
        <f t="shared" si="273"/>
        <v>0.21503574357236654</v>
      </c>
      <c r="F856" s="6">
        <f t="shared" si="277"/>
        <v>1.8293860109889262E-5</v>
      </c>
      <c r="G856" s="15">
        <f t="shared" si="278"/>
        <v>584.83547260692205</v>
      </c>
      <c r="H856" s="11">
        <f t="shared" si="262"/>
        <v>9.6763464388317413E-2</v>
      </c>
      <c r="I856" s="12">
        <f t="shared" si="274"/>
        <v>3.6894032998585075E-5</v>
      </c>
      <c r="J856" s="7">
        <f t="shared" si="263"/>
        <v>1.5309016820727599</v>
      </c>
      <c r="K856" s="8">
        <f>ESI_mass_rate/ESI_Area/'Hydraulic Gradient'!J856</f>
        <v>2.1468509853594182</v>
      </c>
      <c r="L856" s="16">
        <f t="shared" si="275"/>
        <v>24816.793911627563</v>
      </c>
      <c r="M856" s="4">
        <f t="shared" si="264"/>
        <v>0</v>
      </c>
      <c r="N856" s="5">
        <f t="shared" si="265"/>
        <v>0.21496804076105402</v>
      </c>
      <c r="O856" s="6">
        <f t="shared" si="279"/>
        <v>1.5753819004603841E-5</v>
      </c>
      <c r="P856" s="15">
        <f t="shared" si="276"/>
        <v>574.86730469400129</v>
      </c>
      <c r="Q856" s="11">
        <f t="shared" si="266"/>
        <v>0</v>
      </c>
      <c r="R856" s="13">
        <f t="shared" si="280"/>
        <v>4.8359298753366767E-6</v>
      </c>
      <c r="S856" s="12">
        <f t="shared" si="267"/>
        <v>-6.3832627245843293E-2</v>
      </c>
      <c r="T856" s="9">
        <f t="shared" si="268"/>
        <v>1.5313843799527296</v>
      </c>
      <c r="U856" s="9">
        <f>Aly_mass_rate/Aly_Area/'Hydraulic Gradient'!T856</f>
        <v>2.1461742901855549</v>
      </c>
      <c r="V856" s="5">
        <f t="shared" si="269"/>
        <v>-0.29691832061379597</v>
      </c>
      <c r="W856" s="10">
        <f t="shared" si="270"/>
        <v>2.1273421187797128</v>
      </c>
      <c r="X856" s="9"/>
    </row>
    <row r="857" spans="1:24" x14ac:dyDescent="0.3">
      <c r="A857" s="4">
        <f t="shared" si="271"/>
        <v>8540</v>
      </c>
      <c r="B857" s="5">
        <v>0</v>
      </c>
      <c r="C857" s="16">
        <f t="shared" si="272"/>
        <v>24816.547477644741</v>
      </c>
      <c r="D857" s="4">
        <f t="shared" si="261"/>
        <v>0</v>
      </c>
      <c r="E857" s="5">
        <f t="shared" si="273"/>
        <v>0.21503630108853902</v>
      </c>
      <c r="F857" s="6">
        <f t="shared" si="277"/>
        <v>1.8293499410928284E-5</v>
      </c>
      <c r="G857" s="15">
        <f t="shared" si="278"/>
        <v>584.91065728545686</v>
      </c>
      <c r="H857" s="11">
        <f t="shared" si="262"/>
        <v>9.6763966139936389E-2</v>
      </c>
      <c r="I857" s="12">
        <f t="shared" si="274"/>
        <v>3.6893305561112126E-5</v>
      </c>
      <c r="J857" s="7">
        <f t="shared" si="263"/>
        <v>1.5308977130526382</v>
      </c>
      <c r="K857" s="8">
        <f>ESI_mass_rate/ESI_Area/'Hydraulic Gradient'!J857</f>
        <v>2.1468565513059126</v>
      </c>
      <c r="L857" s="16">
        <f t="shared" si="275"/>
        <v>24816.57892735309</v>
      </c>
      <c r="M857" s="4">
        <f t="shared" si="264"/>
        <v>0</v>
      </c>
      <c r="N857" s="5">
        <f t="shared" si="265"/>
        <v>0.21496852087084142</v>
      </c>
      <c r="O857" s="6">
        <f t="shared" si="279"/>
        <v>1.5753602399864213E-5</v>
      </c>
      <c r="P857" s="15">
        <f t="shared" si="276"/>
        <v>574.93113134138378</v>
      </c>
      <c r="Q857" s="11">
        <f t="shared" si="266"/>
        <v>0</v>
      </c>
      <c r="R857" s="13">
        <f t="shared" si="280"/>
        <v>4.8357760032373401E-6</v>
      </c>
      <c r="S857" s="12">
        <f t="shared" si="267"/>
        <v>-6.3831483158481028E-2</v>
      </c>
      <c r="T857" s="9">
        <f t="shared" si="268"/>
        <v>1.5313809598199792</v>
      </c>
      <c r="U857" s="9">
        <f>Aly_mass_rate/Aly_Area/'Hydraulic Gradient'!T857</f>
        <v>2.1461790833762571</v>
      </c>
      <c r="V857" s="5">
        <f t="shared" si="269"/>
        <v>-0.29691233609977985</v>
      </c>
      <c r="W857" s="10">
        <f t="shared" si="270"/>
        <v>2.1273853077516658</v>
      </c>
      <c r="X857" s="9"/>
    </row>
    <row r="858" spans="1:24" x14ac:dyDescent="0.3">
      <c r="A858" s="4">
        <f t="shared" si="271"/>
        <v>8550</v>
      </c>
      <c r="B858" s="5">
        <v>0</v>
      </c>
      <c r="C858" s="16">
        <f t="shared" si="272"/>
        <v>24816.332422493007</v>
      </c>
      <c r="D858" s="4">
        <f t="shared" si="261"/>
        <v>0</v>
      </c>
      <c r="E858" s="5">
        <f t="shared" si="273"/>
        <v>0.2150368585937196</v>
      </c>
      <c r="F858" s="6">
        <f t="shared" si="277"/>
        <v>1.8293138736779683E-5</v>
      </c>
      <c r="G858" s="15">
        <f t="shared" si="278"/>
        <v>584.98584011750279</v>
      </c>
      <c r="H858" s="11">
        <f t="shared" si="262"/>
        <v>9.6764467882963723E-2</v>
      </c>
      <c r="I858" s="12">
        <f t="shared" si="274"/>
        <v>3.6892578173679403E-5</v>
      </c>
      <c r="J858" s="7">
        <f t="shared" si="263"/>
        <v>1.5308937441313444</v>
      </c>
      <c r="K858" s="8">
        <f>ESI_mass_rate/ESI_Area/'Hydraulic Gradient'!J858</f>
        <v>2.1468621171426756</v>
      </c>
      <c r="L858" s="16">
        <f t="shared" si="275"/>
        <v>24816.363942598728</v>
      </c>
      <c r="M858" s="4">
        <f t="shared" si="264"/>
        <v>0</v>
      </c>
      <c r="N858" s="5">
        <f t="shared" si="265"/>
        <v>0.21496900097402794</v>
      </c>
      <c r="O858" s="6">
        <f t="shared" si="279"/>
        <v>1.5753385806801003E-5</v>
      </c>
      <c r="P858" s="15">
        <f t="shared" si="276"/>
        <v>574.99495684489546</v>
      </c>
      <c r="Q858" s="11">
        <f t="shared" si="266"/>
        <v>0</v>
      </c>
      <c r="R858" s="13">
        <f t="shared" si="280"/>
        <v>4.8356221418467336E-6</v>
      </c>
      <c r="S858" s="12">
        <f t="shared" si="267"/>
        <v>-6.3830339133816985E-2</v>
      </c>
      <c r="T858" s="9">
        <f t="shared" si="268"/>
        <v>1.531377539749526</v>
      </c>
      <c r="U858" s="9">
        <f>Aly_mass_rate/Aly_Area/'Hydraulic Gradient'!T858</f>
        <v>2.1461838765010612</v>
      </c>
      <c r="V858" s="5">
        <f t="shared" si="269"/>
        <v>-0.29690635190914577</v>
      </c>
      <c r="W858" s="10">
        <f t="shared" si="270"/>
        <v>2.1274284961420471</v>
      </c>
      <c r="X858" s="9"/>
    </row>
    <row r="859" spans="1:24" x14ac:dyDescent="0.3">
      <c r="A859" s="4">
        <f t="shared" si="271"/>
        <v>8560</v>
      </c>
      <c r="B859" s="5">
        <v>0</v>
      </c>
      <c r="C859" s="16">
        <f t="shared" si="272"/>
        <v>24816.117366784139</v>
      </c>
      <c r="D859" s="4">
        <f t="shared" si="261"/>
        <v>0</v>
      </c>
      <c r="E859" s="5">
        <f t="shared" si="273"/>
        <v>0.21503741608790908</v>
      </c>
      <c r="F859" s="6">
        <f t="shared" si="277"/>
        <v>1.8292778091822117E-5</v>
      </c>
      <c r="G859" s="15">
        <f t="shared" si="278"/>
        <v>585.06102110319443</v>
      </c>
      <c r="H859" s="11">
        <f t="shared" si="262"/>
        <v>9.6764969617400054E-2</v>
      </c>
      <c r="I859" s="12">
        <f t="shared" si="274"/>
        <v>3.6891850845117496E-5</v>
      </c>
      <c r="J859" s="7">
        <f t="shared" si="263"/>
        <v>1.5308897753088713</v>
      </c>
      <c r="K859" s="8">
        <f>ESI_mass_rate/ESI_Area/'Hydraulic Gradient'!J859</f>
        <v>2.1468676828697153</v>
      </c>
      <c r="L859" s="16">
        <f t="shared" si="275"/>
        <v>24816.148957364487</v>
      </c>
      <c r="M859" s="4">
        <f t="shared" si="264"/>
        <v>0</v>
      </c>
      <c r="N859" s="5">
        <f t="shared" si="265"/>
        <v>0.21496948107061387</v>
      </c>
      <c r="O859" s="6">
        <f t="shared" si="279"/>
        <v>1.5753169225414199E-5</v>
      </c>
      <c r="P859" s="15">
        <f t="shared" si="276"/>
        <v>575.05878120459681</v>
      </c>
      <c r="Q859" s="11">
        <f t="shared" si="266"/>
        <v>0</v>
      </c>
      <c r="R859" s="13">
        <f t="shared" si="280"/>
        <v>4.8354682911640406E-6</v>
      </c>
      <c r="S859" s="12">
        <f t="shared" si="267"/>
        <v>-6.3829195169685229E-2</v>
      </c>
      <c r="T859" s="9">
        <f t="shared" si="268"/>
        <v>1.5313741197413666</v>
      </c>
      <c r="U859" s="9">
        <f>Aly_mass_rate/Aly_Area/'Hydraulic Gradient'!T859</f>
        <v>2.146188669559971</v>
      </c>
      <c r="V859" s="5">
        <f t="shared" si="269"/>
        <v>-0.29690036804186476</v>
      </c>
      <c r="W859" s="10">
        <f t="shared" si="270"/>
        <v>2.12747168395089</v>
      </c>
      <c r="X859" s="9"/>
    </row>
    <row r="860" spans="1:24" x14ac:dyDescent="0.3">
      <c r="A860" s="4">
        <f t="shared" si="271"/>
        <v>8570</v>
      </c>
      <c r="B860" s="5">
        <v>0</v>
      </c>
      <c r="C860" s="16">
        <f t="shared" si="272"/>
        <v>24815.902310518151</v>
      </c>
      <c r="D860" s="4">
        <f t="shared" si="261"/>
        <v>0</v>
      </c>
      <c r="E860" s="5">
        <f t="shared" si="273"/>
        <v>0.21503797357110827</v>
      </c>
      <c r="F860" s="6">
        <f t="shared" si="277"/>
        <v>1.8292417473136475E-5</v>
      </c>
      <c r="G860" s="15">
        <f t="shared" si="278"/>
        <v>585.13620024266947</v>
      </c>
      <c r="H860" s="11">
        <f t="shared" si="262"/>
        <v>9.676547134324609E-2</v>
      </c>
      <c r="I860" s="12">
        <f t="shared" si="274"/>
        <v>3.6891123569539342E-5</v>
      </c>
      <c r="J860" s="7">
        <f t="shared" si="263"/>
        <v>1.5308858065852116</v>
      </c>
      <c r="K860" s="8">
        <f>ESI_mass_rate/ESI_Area/'Hydraulic Gradient'!J860</f>
        <v>2.1468732484870401</v>
      </c>
      <c r="L860" s="16">
        <f t="shared" si="275"/>
        <v>24815.933971650371</v>
      </c>
      <c r="M860" s="4">
        <f t="shared" si="264"/>
        <v>0</v>
      </c>
      <c r="N860" s="5">
        <f t="shared" si="265"/>
        <v>0.21496996116059958</v>
      </c>
      <c r="O860" s="6">
        <f t="shared" si="279"/>
        <v>1.5752952655703812E-5</v>
      </c>
      <c r="P860" s="15">
        <f t="shared" si="276"/>
        <v>575.1226044205506</v>
      </c>
      <c r="Q860" s="11">
        <f t="shared" si="266"/>
        <v>0</v>
      </c>
      <c r="R860" s="13">
        <f t="shared" si="280"/>
        <v>4.8353144511884455E-6</v>
      </c>
      <c r="S860" s="12">
        <f t="shared" si="267"/>
        <v>-6.3828051268240302E-2</v>
      </c>
      <c r="T860" s="9">
        <f t="shared" si="268"/>
        <v>1.5313706997954979</v>
      </c>
      <c r="U860" s="9">
        <f>Aly_mass_rate/Aly_Area/'Hydraulic Gradient'!T860</f>
        <v>2.1461934625529904</v>
      </c>
      <c r="V860" s="5">
        <f t="shared" si="269"/>
        <v>-0.2968943844979075</v>
      </c>
      <c r="W860" s="10">
        <f t="shared" si="270"/>
        <v>2.1275148711782261</v>
      </c>
      <c r="X860" s="9"/>
    </row>
    <row r="861" spans="1:24" x14ac:dyDescent="0.3">
      <c r="A861" s="4">
        <f t="shared" si="271"/>
        <v>8580</v>
      </c>
      <c r="B861" s="5">
        <v>0</v>
      </c>
      <c r="C861" s="16">
        <f t="shared" si="272"/>
        <v>24815.687253695054</v>
      </c>
      <c r="D861" s="4">
        <f t="shared" si="261"/>
        <v>0</v>
      </c>
      <c r="E861" s="5">
        <f t="shared" si="273"/>
        <v>0.21503853104331797</v>
      </c>
      <c r="F861" s="6">
        <f t="shared" si="277"/>
        <v>1.8292056882182311E-5</v>
      </c>
      <c r="G861" s="15">
        <f t="shared" si="278"/>
        <v>585.21137753606422</v>
      </c>
      <c r="H861" s="11">
        <f t="shared" si="262"/>
        <v>9.6765973060502497E-2</v>
      </c>
      <c r="I861" s="12">
        <f t="shared" si="274"/>
        <v>3.6890396349888491E-5</v>
      </c>
      <c r="J861" s="7">
        <f t="shared" si="263"/>
        <v>1.5308818379603579</v>
      </c>
      <c r="K861" s="8">
        <f>ESI_mass_rate/ESI_Area/'Hydraulic Gradient'!J861</f>
        <v>2.146878813994658</v>
      </c>
      <c r="L861" s="16">
        <f t="shared" si="275"/>
        <v>24815.718985456391</v>
      </c>
      <c r="M861" s="4">
        <f t="shared" si="264"/>
        <v>0</v>
      </c>
      <c r="N861" s="5">
        <f t="shared" si="265"/>
        <v>0.2149704412439854</v>
      </c>
      <c r="O861" s="6">
        <f t="shared" si="279"/>
        <v>1.5752736099129385E-5</v>
      </c>
      <c r="P861" s="15">
        <f t="shared" si="276"/>
        <v>575.1864264928173</v>
      </c>
      <c r="Q861" s="11">
        <f t="shared" si="266"/>
        <v>0</v>
      </c>
      <c r="R861" s="13">
        <f t="shared" si="280"/>
        <v>4.8351606223671316E-6</v>
      </c>
      <c r="S861" s="12">
        <f t="shared" si="267"/>
        <v>-6.3826907427316379E-2</v>
      </c>
      <c r="T861" s="9">
        <f t="shared" si="268"/>
        <v>1.5313672799119162</v>
      </c>
      <c r="U861" s="9">
        <f>Aly_mass_rate/Aly_Area/'Hydraulic Gradient'!T861</f>
        <v>2.1461982554801229</v>
      </c>
      <c r="V861" s="5">
        <f t="shared" si="269"/>
        <v>-0.29688840127724508</v>
      </c>
      <c r="W861" s="10">
        <f t="shared" si="270"/>
        <v>2.1275580578240887</v>
      </c>
      <c r="X861" s="9"/>
    </row>
    <row r="862" spans="1:24" x14ac:dyDescent="0.3">
      <c r="A862" s="4">
        <f t="shared" si="271"/>
        <v>8590</v>
      </c>
      <c r="B862" s="5">
        <v>0</v>
      </c>
      <c r="C862" s="16">
        <f t="shared" si="272"/>
        <v>24815.472196314855</v>
      </c>
      <c r="D862" s="4">
        <f t="shared" si="261"/>
        <v>0</v>
      </c>
      <c r="E862" s="5">
        <f t="shared" si="273"/>
        <v>0.21503908850453909</v>
      </c>
      <c r="F862" s="6">
        <f t="shared" si="277"/>
        <v>1.8291696317500074E-5</v>
      </c>
      <c r="G862" s="15">
        <f t="shared" si="278"/>
        <v>585.28655298351657</v>
      </c>
      <c r="H862" s="11">
        <f t="shared" si="262"/>
        <v>9.6766474769169858E-2</v>
      </c>
      <c r="I862" s="12">
        <f t="shared" si="274"/>
        <v>3.688966918322138E-5</v>
      </c>
      <c r="J862" s="7">
        <f t="shared" si="263"/>
        <v>1.530877869434303</v>
      </c>
      <c r="K862" s="8">
        <f>ESI_mass_rate/ESI_Area/'Hydraulic Gradient'!J862</f>
        <v>2.1468843793925778</v>
      </c>
      <c r="L862" s="16">
        <f t="shared" si="275"/>
        <v>24815.503998782551</v>
      </c>
      <c r="M862" s="4">
        <f t="shared" si="264"/>
        <v>0</v>
      </c>
      <c r="N862" s="5">
        <f t="shared" si="265"/>
        <v>0.21497092132077186</v>
      </c>
      <c r="O862" s="6">
        <f t="shared" si="279"/>
        <v>1.5752519554231371E-5</v>
      </c>
      <c r="P862" s="15">
        <f t="shared" si="276"/>
        <v>575.25024742145956</v>
      </c>
      <c r="Q862" s="11">
        <f t="shared" si="266"/>
        <v>0</v>
      </c>
      <c r="R862" s="13">
        <f t="shared" si="280"/>
        <v>4.8350068042512732E-6</v>
      </c>
      <c r="S862" s="12">
        <f t="shared" si="267"/>
        <v>-6.382576364906796E-2</v>
      </c>
      <c r="T862" s="9">
        <f t="shared" si="268"/>
        <v>1.5313638600906185</v>
      </c>
      <c r="U862" s="9">
        <f>Aly_mass_rate/Aly_Area/'Hydraulic Gradient'!T862</f>
        <v>2.1462030483413721</v>
      </c>
      <c r="V862" s="5">
        <f t="shared" si="269"/>
        <v>-0.29688241837984841</v>
      </c>
      <c r="W862" s="10">
        <f t="shared" si="270"/>
        <v>2.1276012438885101</v>
      </c>
      <c r="X862" s="9"/>
    </row>
    <row r="863" spans="1:24" x14ac:dyDescent="0.3">
      <c r="A863" s="4">
        <f t="shared" si="271"/>
        <v>8600</v>
      </c>
      <c r="B863" s="5">
        <v>0</v>
      </c>
      <c r="C863" s="16">
        <f t="shared" si="272"/>
        <v>24815.257138377565</v>
      </c>
      <c r="D863" s="4">
        <f t="shared" si="261"/>
        <v>0</v>
      </c>
      <c r="E863" s="5">
        <f t="shared" si="273"/>
        <v>0.21503964595477248</v>
      </c>
      <c r="F863" s="6">
        <f t="shared" si="277"/>
        <v>1.8291335782008862E-5</v>
      </c>
      <c r="G863" s="15">
        <f t="shared" si="278"/>
        <v>585.36172658516057</v>
      </c>
      <c r="H863" s="11">
        <f t="shared" si="262"/>
        <v>9.6766976469248991E-2</v>
      </c>
      <c r="I863" s="12">
        <f t="shared" si="274"/>
        <v>3.6888942075425113E-5</v>
      </c>
      <c r="J863" s="7">
        <f t="shared" si="263"/>
        <v>1.5308739010070398</v>
      </c>
      <c r="K863" s="8">
        <f>ESI_mass_rate/ESI_Area/'Hydraulic Gradient'!J863</f>
        <v>2.1468899446808076</v>
      </c>
      <c r="L863" s="16">
        <f t="shared" si="275"/>
        <v>24815.289011628858</v>
      </c>
      <c r="M863" s="4">
        <f t="shared" si="264"/>
        <v>0</v>
      </c>
      <c r="N863" s="5">
        <f t="shared" si="265"/>
        <v>0.21497140139095916</v>
      </c>
      <c r="O863" s="6">
        <f t="shared" si="279"/>
        <v>1.5752303021009771E-5</v>
      </c>
      <c r="P863" s="15">
        <f t="shared" si="276"/>
        <v>575.31406720653899</v>
      </c>
      <c r="Q863" s="11">
        <f t="shared" si="266"/>
        <v>0</v>
      </c>
      <c r="R863" s="13">
        <f t="shared" si="280"/>
        <v>4.8348529968400579E-6</v>
      </c>
      <c r="S863" s="12">
        <f t="shared" si="267"/>
        <v>-6.3824619932409274E-2</v>
      </c>
      <c r="T863" s="9">
        <f t="shared" si="268"/>
        <v>1.531360440331601</v>
      </c>
      <c r="U863" s="9">
        <f>Aly_mass_rate/Aly_Area/'Hydraulic Gradient'!T863</f>
        <v>2.1462078411367416</v>
      </c>
      <c r="V863" s="5">
        <f t="shared" si="269"/>
        <v>-0.29687643580568823</v>
      </c>
      <c r="W863" s="10">
        <f t="shared" si="270"/>
        <v>2.1276444293715233</v>
      </c>
      <c r="X863" s="9"/>
    </row>
    <row r="864" spans="1:24" x14ac:dyDescent="0.3">
      <c r="A864" s="4">
        <f t="shared" si="271"/>
        <v>8610</v>
      </c>
      <c r="B864" s="5">
        <v>0</v>
      </c>
      <c r="C864" s="16">
        <f t="shared" si="272"/>
        <v>24815.042079883195</v>
      </c>
      <c r="D864" s="4">
        <f t="shared" si="261"/>
        <v>0</v>
      </c>
      <c r="E864" s="5">
        <f t="shared" si="273"/>
        <v>0.21504020339401889</v>
      </c>
      <c r="F864" s="6">
        <f t="shared" si="277"/>
        <v>1.8290975272789583E-5</v>
      </c>
      <c r="G864" s="15">
        <f t="shared" si="278"/>
        <v>585.43689834113434</v>
      </c>
      <c r="H864" s="11">
        <f t="shared" si="262"/>
        <v>9.6767478160740494E-2</v>
      </c>
      <c r="I864" s="12">
        <f t="shared" si="274"/>
        <v>3.6888215020612599E-5</v>
      </c>
      <c r="J864" s="7">
        <f t="shared" si="263"/>
        <v>1.5308699326785606</v>
      </c>
      <c r="K864" s="8">
        <f>ESI_mass_rate/ESI_Area/'Hydraulic Gradient'!J864</f>
        <v>2.1468955098593554</v>
      </c>
      <c r="L864" s="16">
        <f t="shared" si="275"/>
        <v>24815.074023995316</v>
      </c>
      <c r="M864" s="4">
        <f t="shared" si="264"/>
        <v>0</v>
      </c>
      <c r="N864" s="5">
        <f t="shared" si="265"/>
        <v>0.21497188145454771</v>
      </c>
      <c r="O864" s="6">
        <f t="shared" si="279"/>
        <v>1.5752086499464585E-5</v>
      </c>
      <c r="P864" s="15">
        <f t="shared" si="276"/>
        <v>575.37788584811824</v>
      </c>
      <c r="Q864" s="11">
        <f t="shared" si="266"/>
        <v>0</v>
      </c>
      <c r="R864" s="13">
        <f t="shared" si="280"/>
        <v>4.8346992001326692E-6</v>
      </c>
      <c r="S864" s="12">
        <f t="shared" si="267"/>
        <v>-6.3823476278414684E-2</v>
      </c>
      <c r="T864" s="9">
        <f t="shared" si="268"/>
        <v>1.5313570206348606</v>
      </c>
      <c r="U864" s="9">
        <f>Aly_mass_rate/Aly_Area/'Hydraulic Gradient'!T864</f>
        <v>2.1462126338662357</v>
      </c>
      <c r="V864" s="5">
        <f t="shared" si="269"/>
        <v>-0.29687045355473557</v>
      </c>
      <c r="W864" s="10">
        <f t="shared" si="270"/>
        <v>2.1276876142731607</v>
      </c>
      <c r="X864" s="9"/>
    </row>
    <row r="865" spans="1:24" x14ac:dyDescent="0.3">
      <c r="A865" s="4">
        <f t="shared" si="271"/>
        <v>8620</v>
      </c>
      <c r="B865" s="5">
        <v>0</v>
      </c>
      <c r="C865" s="16">
        <f t="shared" si="272"/>
        <v>24814.827020831759</v>
      </c>
      <c r="D865" s="4">
        <f t="shared" si="261"/>
        <v>0</v>
      </c>
      <c r="E865" s="5">
        <f t="shared" si="273"/>
        <v>0.21504076082227913</v>
      </c>
      <c r="F865" s="6">
        <f t="shared" si="277"/>
        <v>1.829061478984223E-5</v>
      </c>
      <c r="G865" s="15">
        <f t="shared" si="278"/>
        <v>585.51206825157556</v>
      </c>
      <c r="H865" s="11">
        <f t="shared" si="262"/>
        <v>9.6767979843645005E-2</v>
      </c>
      <c r="I865" s="12">
        <f t="shared" si="274"/>
        <v>3.6887488018783826E-5</v>
      </c>
      <c r="J865" s="7">
        <f t="shared" si="263"/>
        <v>1.5308659644488583</v>
      </c>
      <c r="K865" s="8">
        <f>ESI_mass_rate/ESI_Area/'Hydraulic Gradient'!J865</f>
        <v>2.14690107492823</v>
      </c>
      <c r="L865" s="16">
        <f t="shared" si="275"/>
        <v>24814.859035881935</v>
      </c>
      <c r="M865" s="4">
        <f t="shared" si="264"/>
        <v>0</v>
      </c>
      <c r="N865" s="5">
        <f t="shared" si="265"/>
        <v>0.21497236151153798</v>
      </c>
      <c r="O865" s="6">
        <f t="shared" si="279"/>
        <v>1.5751869992514904E-5</v>
      </c>
      <c r="P865" s="15">
        <f t="shared" si="276"/>
        <v>575.44170334625778</v>
      </c>
      <c r="Q865" s="11">
        <f t="shared" si="266"/>
        <v>0</v>
      </c>
      <c r="R865" s="13">
        <f t="shared" si="280"/>
        <v>4.8345454150242219E-6</v>
      </c>
      <c r="S865" s="12">
        <f t="shared" si="267"/>
        <v>-6.3822332684918465E-2</v>
      </c>
      <c r="T865" s="9">
        <f t="shared" si="268"/>
        <v>1.5313536010003936</v>
      </c>
      <c r="U865" s="9">
        <f>Aly_mass_rate/Aly_Area/'Hydraulic Gradient'!T865</f>
        <v>2.1462174265298577</v>
      </c>
      <c r="V865" s="5">
        <f t="shared" si="269"/>
        <v>-0.29686447162696122</v>
      </c>
      <c r="W865" s="10">
        <f t="shared" si="270"/>
        <v>2.1277307985934555</v>
      </c>
      <c r="X865" s="9"/>
    </row>
    <row r="866" spans="1:24" x14ac:dyDescent="0.3">
      <c r="A866" s="4">
        <f t="shared" si="271"/>
        <v>8630</v>
      </c>
      <c r="B866" s="5">
        <v>0</v>
      </c>
      <c r="C866" s="16">
        <f t="shared" si="272"/>
        <v>24814.611961223265</v>
      </c>
      <c r="D866" s="4">
        <f t="shared" si="261"/>
        <v>0</v>
      </c>
      <c r="E866" s="5">
        <f t="shared" si="273"/>
        <v>0.21504131823955414</v>
      </c>
      <c r="F866" s="6">
        <f t="shared" si="277"/>
        <v>1.8290254336085906E-5</v>
      </c>
      <c r="G866" s="15">
        <f t="shared" si="278"/>
        <v>585.58723631661849</v>
      </c>
      <c r="H866" s="11">
        <f t="shared" si="262"/>
        <v>9.6768481517963287E-2</v>
      </c>
      <c r="I866" s="12">
        <f t="shared" si="274"/>
        <v>3.6886761075825895E-5</v>
      </c>
      <c r="J866" s="7">
        <f t="shared" si="263"/>
        <v>1.5308619963179255</v>
      </c>
      <c r="K866" s="8">
        <f>ESI_mass_rate/ESI_Area/'Hydraulic Gradient'!J866</f>
        <v>2.1469066398874399</v>
      </c>
      <c r="L866" s="16">
        <f t="shared" si="275"/>
        <v>24814.644047288719</v>
      </c>
      <c r="M866" s="4">
        <f t="shared" si="264"/>
        <v>0</v>
      </c>
      <c r="N866" s="5">
        <f t="shared" si="265"/>
        <v>0.21497284156193022</v>
      </c>
      <c r="O866" s="6">
        <f t="shared" si="279"/>
        <v>1.5751653495782094E-5</v>
      </c>
      <c r="P866" s="15">
        <f t="shared" si="276"/>
        <v>575.50551970102015</v>
      </c>
      <c r="Q866" s="11">
        <f t="shared" si="266"/>
        <v>0</v>
      </c>
      <c r="R866" s="13">
        <f t="shared" si="280"/>
        <v>4.8343916401699885E-6</v>
      </c>
      <c r="S866" s="12">
        <f t="shared" si="267"/>
        <v>-6.3821189154075003E-2</v>
      </c>
      <c r="T866" s="9">
        <f t="shared" si="268"/>
        <v>1.5313501814281971</v>
      </c>
      <c r="U866" s="9">
        <f>Aly_mass_rate/Aly_Area/'Hydraulic Gradient'!T866</f>
        <v>2.1462222191276115</v>
      </c>
      <c r="V866" s="5">
        <f t="shared" si="269"/>
        <v>-0.29685849002233627</v>
      </c>
      <c r="W866" s="10">
        <f t="shared" si="270"/>
        <v>2.1277739823324398</v>
      </c>
      <c r="X866" s="9"/>
    </row>
    <row r="867" spans="1:24" x14ac:dyDescent="0.3">
      <c r="A867" s="4">
        <f t="shared" si="271"/>
        <v>8640</v>
      </c>
      <c r="B867" s="5">
        <v>0</v>
      </c>
      <c r="C867" s="16">
        <f t="shared" si="272"/>
        <v>24814.396901057724</v>
      </c>
      <c r="D867" s="4">
        <f t="shared" si="261"/>
        <v>0</v>
      </c>
      <c r="E867" s="5">
        <f t="shared" si="273"/>
        <v>0.2150418756458447</v>
      </c>
      <c r="F867" s="6">
        <f t="shared" si="277"/>
        <v>1.8289893910061059E-5</v>
      </c>
      <c r="G867" s="15">
        <f t="shared" si="278"/>
        <v>585.6624025363991</v>
      </c>
      <c r="H867" s="11">
        <f t="shared" si="262"/>
        <v>9.6768983183695964E-2</v>
      </c>
      <c r="I867" s="12">
        <f t="shared" si="274"/>
        <v>3.688603418879526E-5</v>
      </c>
      <c r="J867" s="7">
        <f t="shared" si="263"/>
        <v>1.5308580282857549</v>
      </c>
      <c r="K867" s="8">
        <f>ESI_mass_rate/ESI_Area/'Hydraulic Gradient'!J867</f>
        <v>2.1469122047369926</v>
      </c>
      <c r="L867" s="16">
        <f t="shared" si="275"/>
        <v>24814.429058215675</v>
      </c>
      <c r="M867" s="4">
        <f t="shared" si="264"/>
        <v>0</v>
      </c>
      <c r="N867" s="5">
        <f t="shared" si="265"/>
        <v>0.21497332160572488</v>
      </c>
      <c r="O867" s="6">
        <f t="shared" si="279"/>
        <v>1.5751437012185241E-5</v>
      </c>
      <c r="P867" s="15">
        <f t="shared" si="276"/>
        <v>575.56933491246707</v>
      </c>
      <c r="Q867" s="11">
        <f t="shared" si="266"/>
        <v>0</v>
      </c>
      <c r="R867" s="13">
        <f t="shared" si="280"/>
        <v>4.8342378764650727E-6</v>
      </c>
      <c r="S867" s="12">
        <f t="shared" si="267"/>
        <v>-6.3820045684798557E-2</v>
      </c>
      <c r="T867" s="9">
        <f t="shared" si="268"/>
        <v>1.5313467619182677</v>
      </c>
      <c r="U867" s="9">
        <f>Aly_mass_rate/Aly_Area/'Hydraulic Gradient'!T867</f>
        <v>2.1462270116595001</v>
      </c>
      <c r="V867" s="5">
        <f t="shared" si="269"/>
        <v>-0.29685250874083136</v>
      </c>
      <c r="W867" s="10">
        <f t="shared" si="270"/>
        <v>2.1278171654901463</v>
      </c>
      <c r="X867" s="9"/>
    </row>
    <row r="868" spans="1:24" x14ac:dyDescent="0.3">
      <c r="A868" s="4">
        <f t="shared" si="271"/>
        <v>8650</v>
      </c>
      <c r="B868" s="5">
        <v>0</v>
      </c>
      <c r="C868" s="16">
        <f t="shared" si="272"/>
        <v>24814.18184033515</v>
      </c>
      <c r="D868" s="4">
        <f t="shared" si="261"/>
        <v>0</v>
      </c>
      <c r="E868" s="5">
        <f t="shared" si="273"/>
        <v>0.21504243304115164</v>
      </c>
      <c r="F868" s="6">
        <f t="shared" si="277"/>
        <v>1.8289533508848594E-5</v>
      </c>
      <c r="G868" s="15">
        <f t="shared" si="278"/>
        <v>585.73756691105689</v>
      </c>
      <c r="H868" s="11">
        <f t="shared" si="262"/>
        <v>9.6769484840843689E-2</v>
      </c>
      <c r="I868" s="12">
        <f t="shared" si="274"/>
        <v>3.6885307351804824E-5</v>
      </c>
      <c r="J868" s="7">
        <f t="shared" si="263"/>
        <v>1.5308540603523393</v>
      </c>
      <c r="K868" s="8">
        <f>ESI_mass_rate/ESI_Area/'Hydraulic Gradient'!J868</f>
        <v>2.1469177694768971</v>
      </c>
      <c r="L868" s="16">
        <f t="shared" si="275"/>
        <v>24814.214068662812</v>
      </c>
      <c r="M868" s="4">
        <f t="shared" si="264"/>
        <v>0</v>
      </c>
      <c r="N868" s="5">
        <f t="shared" si="265"/>
        <v>0.21497380164292221</v>
      </c>
      <c r="O868" s="6">
        <f t="shared" si="279"/>
        <v>1.5751220538805251E-5</v>
      </c>
      <c r="P868" s="15">
        <f t="shared" si="276"/>
        <v>575.63314898065994</v>
      </c>
      <c r="Q868" s="11">
        <f t="shared" si="266"/>
        <v>0</v>
      </c>
      <c r="R868" s="13">
        <f t="shared" si="280"/>
        <v>4.834084123012759E-6</v>
      </c>
      <c r="S868" s="12">
        <f t="shared" si="267"/>
        <v>-6.3818902277083533E-2</v>
      </c>
      <c r="T868" s="9">
        <f t="shared" si="268"/>
        <v>1.5313433424706018</v>
      </c>
      <c r="U868" s="9">
        <f>Aly_mass_rate/Aly_Area/'Hydraulic Gradient'!T868</f>
        <v>2.1462318041255277</v>
      </c>
      <c r="V868" s="5">
        <f t="shared" si="269"/>
        <v>-0.29684652778241755</v>
      </c>
      <c r="W868" s="10">
        <f t="shared" si="270"/>
        <v>2.1278603480666085</v>
      </c>
      <c r="X868" s="9"/>
    </row>
    <row r="869" spans="1:24" x14ac:dyDescent="0.3">
      <c r="A869" s="4">
        <f t="shared" si="271"/>
        <v>8660</v>
      </c>
      <c r="B869" s="5">
        <v>0</v>
      </c>
      <c r="C869" s="16">
        <f t="shared" si="272"/>
        <v>24813.96677905555</v>
      </c>
      <c r="D869" s="4">
        <f t="shared" si="261"/>
        <v>0</v>
      </c>
      <c r="E869" s="5">
        <f t="shared" si="273"/>
        <v>0.21504299042547581</v>
      </c>
      <c r="F869" s="6">
        <f t="shared" si="277"/>
        <v>1.8289173136827152E-5</v>
      </c>
      <c r="G869" s="15">
        <f t="shared" si="278"/>
        <v>585.81272944072623</v>
      </c>
      <c r="H869" s="11">
        <f t="shared" si="262"/>
        <v>9.6769986489407198E-2</v>
      </c>
      <c r="I869" s="12">
        <f t="shared" si="274"/>
        <v>3.6884580573685238E-5</v>
      </c>
      <c r="J869" s="7">
        <f t="shared" si="263"/>
        <v>1.5308500925176713</v>
      </c>
      <c r="K869" s="8">
        <f>ESI_mass_rate/ESI_Area/'Hydraulic Gradient'!J869</f>
        <v>2.1469233341071616</v>
      </c>
      <c r="L869" s="16">
        <f t="shared" si="275"/>
        <v>24813.999078630135</v>
      </c>
      <c r="M869" s="4">
        <f t="shared" si="264"/>
        <v>0</v>
      </c>
      <c r="N869" s="5">
        <f t="shared" si="265"/>
        <v>0.2149742816735227</v>
      </c>
      <c r="O869" s="6">
        <f t="shared" si="279"/>
        <v>1.5751004078561225E-5</v>
      </c>
      <c r="P869" s="15">
        <f t="shared" si="276"/>
        <v>575.69696190566049</v>
      </c>
      <c r="Q869" s="11">
        <f t="shared" si="266"/>
        <v>0</v>
      </c>
      <c r="R869" s="13">
        <f t="shared" si="280"/>
        <v>4.8339303807081213E-6</v>
      </c>
      <c r="S869" s="12">
        <f t="shared" si="267"/>
        <v>-6.3817758930924229E-2</v>
      </c>
      <c r="T869" s="9">
        <f t="shared" si="268"/>
        <v>1.5313399230851961</v>
      </c>
      <c r="U869" s="9">
        <f>Aly_mass_rate/Aly_Area/'Hydraulic Gradient'!T869</f>
        <v>2.1462365965256982</v>
      </c>
      <c r="V869" s="5">
        <f t="shared" si="269"/>
        <v>-0.2968405471470657</v>
      </c>
      <c r="W869" s="10">
        <f t="shared" si="270"/>
        <v>2.1279035300618574</v>
      </c>
      <c r="X869" s="9"/>
    </row>
    <row r="870" spans="1:24" x14ac:dyDescent="0.3">
      <c r="A870" s="4">
        <f t="shared" si="271"/>
        <v>8670</v>
      </c>
      <c r="B870" s="5">
        <v>0</v>
      </c>
      <c r="C870" s="16">
        <f t="shared" si="272"/>
        <v>24813.751717218936</v>
      </c>
      <c r="D870" s="4">
        <f t="shared" si="261"/>
        <v>0</v>
      </c>
      <c r="E870" s="5">
        <f t="shared" si="273"/>
        <v>0.2150435477988181</v>
      </c>
      <c r="F870" s="6">
        <f t="shared" si="277"/>
        <v>1.8288812792537192E-5</v>
      </c>
      <c r="G870" s="15">
        <f t="shared" si="278"/>
        <v>585.88789012554287</v>
      </c>
      <c r="H870" s="11">
        <f t="shared" si="262"/>
        <v>9.6770488129387086E-2</v>
      </c>
      <c r="I870" s="12">
        <f t="shared" si="274"/>
        <v>3.6883853851492934E-5</v>
      </c>
      <c r="J870" s="7">
        <f t="shared" si="263"/>
        <v>1.5308461247817438</v>
      </c>
      <c r="K870" s="8">
        <f>ESI_mass_rate/ESI_Area/'Hydraulic Gradient'!J870</f>
        <v>2.1469288986277939</v>
      </c>
      <c r="L870" s="16">
        <f t="shared" si="275"/>
        <v>24813.784088117649</v>
      </c>
      <c r="M870" s="4">
        <f t="shared" si="264"/>
        <v>0</v>
      </c>
      <c r="N870" s="5">
        <f t="shared" si="265"/>
        <v>0.21497476169752675</v>
      </c>
      <c r="O870" s="6">
        <f t="shared" si="279"/>
        <v>1.5750787631453162E-5</v>
      </c>
      <c r="P870" s="15">
        <f t="shared" si="276"/>
        <v>575.76077368753124</v>
      </c>
      <c r="Q870" s="11">
        <f t="shared" si="266"/>
        <v>0</v>
      </c>
      <c r="R870" s="13">
        <f t="shared" si="280"/>
        <v>4.8337766495503195E-6</v>
      </c>
      <c r="S870" s="12">
        <f t="shared" si="267"/>
        <v>-6.3816615647394909E-2</v>
      </c>
      <c r="T870" s="9">
        <f t="shared" si="268"/>
        <v>1.531336503762047</v>
      </c>
      <c r="U870" s="9">
        <f>Aly_mass_rate/Aly_Area/'Hydraulic Gradient'!T870</f>
        <v>2.1462413888600151</v>
      </c>
      <c r="V870" s="5">
        <f t="shared" si="269"/>
        <v>-0.2968345668347469</v>
      </c>
      <c r="W870" s="10">
        <f t="shared" si="270"/>
        <v>2.1279467114759272</v>
      </c>
      <c r="X870" s="9"/>
    </row>
    <row r="871" spans="1:24" x14ac:dyDescent="0.3">
      <c r="A871" s="4">
        <f t="shared" si="271"/>
        <v>8680</v>
      </c>
      <c r="B871" s="5">
        <v>0</v>
      </c>
      <c r="C871" s="16">
        <f t="shared" si="272"/>
        <v>24813.536654825322</v>
      </c>
      <c r="D871" s="4">
        <f t="shared" si="261"/>
        <v>0</v>
      </c>
      <c r="E871" s="5">
        <f t="shared" si="273"/>
        <v>0.21504410516117917</v>
      </c>
      <c r="F871" s="6">
        <f t="shared" si="277"/>
        <v>1.8288452473059605E-5</v>
      </c>
      <c r="G871" s="15">
        <f t="shared" si="278"/>
        <v>585.96304896564629</v>
      </c>
      <c r="H871" s="11">
        <f t="shared" si="262"/>
        <v>9.6770989760784062E-2</v>
      </c>
      <c r="I871" s="12">
        <f t="shared" si="274"/>
        <v>3.6883127179340842E-5</v>
      </c>
      <c r="J871" s="7">
        <f t="shared" si="263"/>
        <v>1.530842157144549</v>
      </c>
      <c r="K871" s="8">
        <f>ESI_mass_rate/ESI_Area/'Hydraulic Gradient'!J871</f>
        <v>2.1469344630388032</v>
      </c>
      <c r="L871" s="16">
        <f t="shared" si="275"/>
        <v>24813.569097125364</v>
      </c>
      <c r="M871" s="4">
        <f t="shared" si="264"/>
        <v>0</v>
      </c>
      <c r="N871" s="5">
        <f t="shared" si="265"/>
        <v>0.2149752417149346</v>
      </c>
      <c r="O871" s="6">
        <f t="shared" si="279"/>
        <v>1.5750571196021512E-5</v>
      </c>
      <c r="P871" s="15">
        <f t="shared" si="276"/>
        <v>575.82458432633268</v>
      </c>
      <c r="Q871" s="11">
        <f t="shared" si="266"/>
        <v>0</v>
      </c>
      <c r="R871" s="13">
        <f t="shared" si="280"/>
        <v>4.8336229290906065E-6</v>
      </c>
      <c r="S871" s="12">
        <f t="shared" si="267"/>
        <v>-6.3815472424330097E-2</v>
      </c>
      <c r="T871" s="9">
        <f t="shared" si="268"/>
        <v>1.5313330845011517</v>
      </c>
      <c r="U871" s="9">
        <f>Aly_mass_rate/Aly_Area/'Hydraulic Gradient'!T871</f>
        <v>2.1462461811284816</v>
      </c>
      <c r="V871" s="5">
        <f t="shared" si="269"/>
        <v>-0.29682858684543184</v>
      </c>
      <c r="W871" s="10">
        <f t="shared" si="270"/>
        <v>2.1279898923088503</v>
      </c>
      <c r="X871" s="9"/>
    </row>
    <row r="872" spans="1:24" x14ac:dyDescent="0.3">
      <c r="A872" s="4">
        <f t="shared" si="271"/>
        <v>8690</v>
      </c>
      <c r="B872" s="5">
        <v>0</v>
      </c>
      <c r="C872" s="16">
        <f t="shared" si="272"/>
        <v>24813.321591874716</v>
      </c>
      <c r="D872" s="4">
        <f t="shared" si="261"/>
        <v>0</v>
      </c>
      <c r="E872" s="5">
        <f t="shared" si="273"/>
        <v>0.21504466251256002</v>
      </c>
      <c r="F872" s="6">
        <f t="shared" si="277"/>
        <v>1.82880921842326E-5</v>
      </c>
      <c r="G872" s="15">
        <f t="shared" si="278"/>
        <v>586.03820596116896</v>
      </c>
      <c r="H872" s="11">
        <f t="shared" si="262"/>
        <v>9.6771491383598821E-2</v>
      </c>
      <c r="I872" s="12">
        <f t="shared" si="274"/>
        <v>3.6882400569003135E-5</v>
      </c>
      <c r="J872" s="7">
        <f t="shared" si="263"/>
        <v>1.5308381896060801</v>
      </c>
      <c r="K872" s="8">
        <f>ESI_mass_rate/ESI_Area/'Hydraulic Gradient'!J872</f>
        <v>2.1469400273401971</v>
      </c>
      <c r="L872" s="16">
        <f t="shared" si="275"/>
        <v>24813.354105653281</v>
      </c>
      <c r="M872" s="4">
        <f t="shared" si="264"/>
        <v>0</v>
      </c>
      <c r="N872" s="5">
        <f t="shared" si="265"/>
        <v>0.21497572172574664</v>
      </c>
      <c r="O872" s="6">
        <f t="shared" si="279"/>
        <v>1.5750354770806719E-5</v>
      </c>
      <c r="P872" s="15">
        <f t="shared" si="276"/>
        <v>575.88839382212836</v>
      </c>
      <c r="Q872" s="11">
        <f t="shared" si="266"/>
        <v>0</v>
      </c>
      <c r="R872" s="13">
        <f t="shared" si="280"/>
        <v>4.8334692188802581E-6</v>
      </c>
      <c r="S872" s="12">
        <f t="shared" si="267"/>
        <v>-6.3814329264963721E-2</v>
      </c>
      <c r="T872" s="9">
        <f t="shared" si="268"/>
        <v>1.5313296653025064</v>
      </c>
      <c r="U872" s="9">
        <f>Aly_mass_rate/Aly_Area/'Hydraulic Gradient'!T872</f>
        <v>2.1462509733311026</v>
      </c>
      <c r="V872" s="5">
        <f t="shared" si="269"/>
        <v>-0.29682260717909148</v>
      </c>
      <c r="W872" s="10">
        <f t="shared" si="270"/>
        <v>2.1280330725606582</v>
      </c>
      <c r="X872" s="9"/>
    </row>
    <row r="873" spans="1:24" x14ac:dyDescent="0.3">
      <c r="A873" s="4">
        <f t="shared" si="271"/>
        <v>8700</v>
      </c>
      <c r="B873" s="5">
        <v>0</v>
      </c>
      <c r="C873" s="16">
        <f t="shared" si="272"/>
        <v>24813.106528367134</v>
      </c>
      <c r="D873" s="4">
        <f t="shared" si="261"/>
        <v>0</v>
      </c>
      <c r="E873" s="5">
        <f t="shared" si="273"/>
        <v>0.21504521985296138</v>
      </c>
      <c r="F873" s="6">
        <f t="shared" si="277"/>
        <v>1.8287731920217969E-5</v>
      </c>
      <c r="G873" s="15">
        <f t="shared" si="278"/>
        <v>586.11336111225012</v>
      </c>
      <c r="H873" s="11">
        <f t="shared" si="262"/>
        <v>9.6771992997831999E-2</v>
      </c>
      <c r="I873" s="12">
        <f t="shared" si="274"/>
        <v>3.6881674008705627E-5</v>
      </c>
      <c r="J873" s="7">
        <f t="shared" si="263"/>
        <v>1.5308342221663296</v>
      </c>
      <c r="K873" s="8">
        <f>ESI_mass_rate/ESI_Area/'Hydraulic Gradient'!J873</f>
        <v>2.1469455915319844</v>
      </c>
      <c r="L873" s="16">
        <f t="shared" si="275"/>
        <v>24813.139113701414</v>
      </c>
      <c r="M873" s="4">
        <f t="shared" si="264"/>
        <v>0</v>
      </c>
      <c r="N873" s="5">
        <f t="shared" si="265"/>
        <v>0.21497620172996343</v>
      </c>
      <c r="O873" s="6">
        <f t="shared" si="279"/>
        <v>1.5750138361646992E-5</v>
      </c>
      <c r="P873" s="15">
        <f t="shared" si="276"/>
        <v>575.95220217497786</v>
      </c>
      <c r="Q873" s="11">
        <f t="shared" si="266"/>
        <v>0</v>
      </c>
      <c r="R873" s="13">
        <f t="shared" si="280"/>
        <v>4.8333155207100799E-6</v>
      </c>
      <c r="S873" s="12">
        <f t="shared" si="267"/>
        <v>-6.3813186164970781E-2</v>
      </c>
      <c r="T873" s="9">
        <f t="shared" si="268"/>
        <v>1.5313262461661077</v>
      </c>
      <c r="U873" s="9">
        <f>Aly_mass_rate/Aly_Area/'Hydraulic Gradient'!T873</f>
        <v>2.1462557654678807</v>
      </c>
      <c r="V873" s="5">
        <f t="shared" si="269"/>
        <v>-0.29681662783569701</v>
      </c>
      <c r="W873" s="10">
        <f t="shared" si="270"/>
        <v>2.1280762522313852</v>
      </c>
      <c r="X873" s="9"/>
    </row>
    <row r="874" spans="1:24" x14ac:dyDescent="0.3">
      <c r="A874" s="4">
        <f t="shared" si="271"/>
        <v>8710</v>
      </c>
      <c r="B874" s="5">
        <v>0</v>
      </c>
      <c r="C874" s="16">
        <f t="shared" si="272"/>
        <v>24812.891464302582</v>
      </c>
      <c r="D874" s="4">
        <f t="shared" si="261"/>
        <v>0</v>
      </c>
      <c r="E874" s="5">
        <f t="shared" si="273"/>
        <v>0.21504577718238418</v>
      </c>
      <c r="F874" s="6">
        <f t="shared" si="277"/>
        <v>1.8287371685394369E-5</v>
      </c>
      <c r="G874" s="15">
        <f t="shared" si="278"/>
        <v>586.18851441902393</v>
      </c>
      <c r="H874" s="11">
        <f t="shared" si="262"/>
        <v>9.6772494603484305E-2</v>
      </c>
      <c r="I874" s="12">
        <f t="shared" si="274"/>
        <v>3.6880947507278969E-5</v>
      </c>
      <c r="J874" s="7">
        <f t="shared" si="263"/>
        <v>1.5308302548252903</v>
      </c>
      <c r="K874" s="8">
        <f>ESI_mass_rate/ESI_Area/'Hydraulic Gradient'!J874</f>
        <v>2.1469511556141727</v>
      </c>
      <c r="L874" s="16">
        <f t="shared" si="275"/>
        <v>24812.924121269763</v>
      </c>
      <c r="M874" s="4">
        <f t="shared" si="264"/>
        <v>0</v>
      </c>
      <c r="N874" s="5">
        <f t="shared" si="265"/>
        <v>0.21497668172758508</v>
      </c>
      <c r="O874" s="6">
        <f t="shared" si="279"/>
        <v>1.5749921961244583E-5</v>
      </c>
      <c r="P874" s="15">
        <f t="shared" si="276"/>
        <v>576.01600938494471</v>
      </c>
      <c r="Q874" s="11">
        <f t="shared" si="266"/>
        <v>0</v>
      </c>
      <c r="R874" s="13">
        <f t="shared" si="280"/>
        <v>4.8331618323397392E-6</v>
      </c>
      <c r="S874" s="12">
        <f t="shared" si="267"/>
        <v>-6.3812043128664855E-2</v>
      </c>
      <c r="T874" s="9">
        <f t="shared" si="268"/>
        <v>1.5313228270919523</v>
      </c>
      <c r="U874" s="9">
        <f>Aly_mass_rate/Aly_Area/'Hydraulic Gradient'!T874</f>
        <v>2.1462605575388198</v>
      </c>
      <c r="V874" s="5">
        <f t="shared" si="269"/>
        <v>-0.29681064881521901</v>
      </c>
      <c r="W874" s="10">
        <f t="shared" si="270"/>
        <v>2.1281194313210623</v>
      </c>
      <c r="X874" s="9"/>
    </row>
    <row r="875" spans="1:24" x14ac:dyDescent="0.3">
      <c r="A875" s="4">
        <f t="shared" si="271"/>
        <v>8720</v>
      </c>
      <c r="B875" s="5">
        <v>0</v>
      </c>
      <c r="C875" s="16">
        <f t="shared" si="272"/>
        <v>24812.67639968107</v>
      </c>
      <c r="D875" s="4">
        <f t="shared" si="261"/>
        <v>0</v>
      </c>
      <c r="E875" s="5">
        <f t="shared" si="273"/>
        <v>0.21504633450082916</v>
      </c>
      <c r="F875" s="6">
        <f t="shared" si="277"/>
        <v>1.8287011475383147E-5</v>
      </c>
      <c r="G875" s="15">
        <f t="shared" si="278"/>
        <v>586.26366588162966</v>
      </c>
      <c r="H875" s="11">
        <f t="shared" si="262"/>
        <v>9.6772996200556349E-2</v>
      </c>
      <c r="I875" s="12">
        <f t="shared" si="274"/>
        <v>3.6880221055892496E-5</v>
      </c>
      <c r="J875" s="7">
        <f t="shared" si="263"/>
        <v>1.5308262875829548</v>
      </c>
      <c r="K875" s="8">
        <f>ESI_mass_rate/ESI_Area/'Hydraulic Gradient'!J875</f>
        <v>2.1469567195867709</v>
      </c>
      <c r="L875" s="16">
        <f t="shared" si="275"/>
        <v>24812.70912835834</v>
      </c>
      <c r="M875" s="4">
        <f t="shared" si="264"/>
        <v>0</v>
      </c>
      <c r="N875" s="5">
        <f t="shared" si="265"/>
        <v>0.21497716171861211</v>
      </c>
      <c r="O875" s="6">
        <f t="shared" si="279"/>
        <v>1.5749705573978127E-5</v>
      </c>
      <c r="P875" s="15">
        <f t="shared" si="276"/>
        <v>576.07981545208941</v>
      </c>
      <c r="Q875" s="11">
        <f t="shared" si="266"/>
        <v>0</v>
      </c>
      <c r="R875" s="13">
        <f t="shared" si="280"/>
        <v>4.8330081551121126E-6</v>
      </c>
      <c r="S875" s="12">
        <f t="shared" si="267"/>
        <v>-6.3810900152800915E-2</v>
      </c>
      <c r="T875" s="9">
        <f t="shared" si="268"/>
        <v>1.531319408080037</v>
      </c>
      <c r="U875" s="9">
        <f>Aly_mass_rate/Aly_Area/'Hydraulic Gradient'!T875</f>
        <v>2.1462653495439241</v>
      </c>
      <c r="V875" s="5">
        <f t="shared" si="269"/>
        <v>-0.29680467011762868</v>
      </c>
      <c r="W875" s="10">
        <f t="shared" si="270"/>
        <v>2.1281626098297242</v>
      </c>
      <c r="X875" s="9"/>
    </row>
    <row r="876" spans="1:24" x14ac:dyDescent="0.3">
      <c r="A876" s="4">
        <f t="shared" si="271"/>
        <v>8730</v>
      </c>
      <c r="B876" s="5">
        <v>0</v>
      </c>
      <c r="C876" s="16">
        <f t="shared" si="272"/>
        <v>24812.461334502612</v>
      </c>
      <c r="D876" s="4">
        <f t="shared" si="261"/>
        <v>0</v>
      </c>
      <c r="E876" s="5">
        <f t="shared" si="273"/>
        <v>0.21504689180829717</v>
      </c>
      <c r="F876" s="6">
        <f t="shared" si="277"/>
        <v>1.8286651294562953E-5</v>
      </c>
      <c r="G876" s="15">
        <f t="shared" si="278"/>
        <v>586.33881550020146</v>
      </c>
      <c r="H876" s="11">
        <f t="shared" si="262"/>
        <v>9.6773497789048854E-2</v>
      </c>
      <c r="I876" s="12">
        <f t="shared" si="274"/>
        <v>3.6879494663376873E-5</v>
      </c>
      <c r="J876" s="7">
        <f t="shared" si="263"/>
        <v>1.5308223204393159</v>
      </c>
      <c r="K876" s="8">
        <f>ESI_mass_rate/ESI_Area/'Hydraulic Gradient'!J876</f>
        <v>2.1469622834497875</v>
      </c>
      <c r="L876" s="16">
        <f t="shared" si="275"/>
        <v>24812.494134967146</v>
      </c>
      <c r="M876" s="4">
        <f t="shared" si="264"/>
        <v>0</v>
      </c>
      <c r="N876" s="5">
        <f t="shared" si="265"/>
        <v>0.21497764170304487</v>
      </c>
      <c r="O876" s="6">
        <f t="shared" si="279"/>
        <v>1.5749489199847638E-5</v>
      </c>
      <c r="P876" s="15">
        <f t="shared" si="276"/>
        <v>576.14362037647436</v>
      </c>
      <c r="Q876" s="11">
        <f t="shared" si="266"/>
        <v>0</v>
      </c>
      <c r="R876" s="13">
        <f t="shared" si="280"/>
        <v>4.8328544890263676E-6</v>
      </c>
      <c r="S876" s="12">
        <f t="shared" si="267"/>
        <v>-6.3809757239532805E-2</v>
      </c>
      <c r="T876" s="9">
        <f t="shared" si="268"/>
        <v>1.5313159891303585</v>
      </c>
      <c r="U876" s="9">
        <f>Aly_mass_rate/Aly_Area/'Hydraulic Gradient'!T876</f>
        <v>2.1462701414831966</v>
      </c>
      <c r="V876" s="5">
        <f t="shared" si="269"/>
        <v>-0.29679869174289675</v>
      </c>
      <c r="W876" s="10">
        <f t="shared" si="270"/>
        <v>2.128205787757401</v>
      </c>
      <c r="X876" s="9"/>
    </row>
    <row r="877" spans="1:24" x14ac:dyDescent="0.3">
      <c r="A877" s="4">
        <f t="shared" si="271"/>
        <v>8740</v>
      </c>
      <c r="B877" s="5">
        <v>0</v>
      </c>
      <c r="C877" s="16">
        <f t="shared" si="272"/>
        <v>24812.246268767216</v>
      </c>
      <c r="D877" s="4">
        <f t="shared" si="261"/>
        <v>0</v>
      </c>
      <c r="E877" s="5">
        <f t="shared" si="273"/>
        <v>0.21504744910478915</v>
      </c>
      <c r="F877" s="6">
        <f t="shared" si="277"/>
        <v>1.8286291141474238E-5</v>
      </c>
      <c r="G877" s="15">
        <f t="shared" si="278"/>
        <v>586.41396327487519</v>
      </c>
      <c r="H877" s="11">
        <f t="shared" si="262"/>
        <v>9.6773999368962485E-2</v>
      </c>
      <c r="I877" s="12">
        <f t="shared" si="274"/>
        <v>3.6878768326788546E-5</v>
      </c>
      <c r="J877" s="7">
        <f t="shared" si="263"/>
        <v>1.5308183533943662</v>
      </c>
      <c r="K877" s="8">
        <f>ESI_mass_rate/ESI_Area/'Hydraulic Gradient'!J877</f>
        <v>2.1469678472032299</v>
      </c>
      <c r="L877" s="16">
        <f t="shared" si="275"/>
        <v>24812.279141096195</v>
      </c>
      <c r="M877" s="4">
        <f t="shared" si="264"/>
        <v>0</v>
      </c>
      <c r="N877" s="5">
        <f t="shared" si="265"/>
        <v>0.21497812168088365</v>
      </c>
      <c r="O877" s="6">
        <f t="shared" si="279"/>
        <v>1.5749272835934012E-5</v>
      </c>
      <c r="P877" s="15">
        <f t="shared" si="276"/>
        <v>576.20742415816028</v>
      </c>
      <c r="Q877" s="11">
        <f t="shared" si="266"/>
        <v>0</v>
      </c>
      <c r="R877" s="13">
        <f t="shared" si="280"/>
        <v>4.8327008331859308E-6</v>
      </c>
      <c r="S877" s="12">
        <f t="shared" si="267"/>
        <v>-6.3808614386695398E-2</v>
      </c>
      <c r="T877" s="9">
        <f t="shared" si="268"/>
        <v>1.5313125702429133</v>
      </c>
      <c r="U877" s="9">
        <f>Aly_mass_rate/Aly_Area/'Hydraulic Gradient'!T877</f>
        <v>2.1462749333566409</v>
      </c>
      <c r="V877" s="5">
        <f t="shared" si="269"/>
        <v>-0.2967927136909943</v>
      </c>
      <c r="W877" s="10">
        <f t="shared" si="270"/>
        <v>2.1282489651041274</v>
      </c>
      <c r="X877" s="9"/>
    </row>
    <row r="878" spans="1:24" x14ac:dyDescent="0.3">
      <c r="A878" s="4">
        <f t="shared" si="271"/>
        <v>8750</v>
      </c>
      <c r="B878" s="5">
        <v>0</v>
      </c>
      <c r="C878" s="16">
        <f t="shared" si="272"/>
        <v>24812.031202474896</v>
      </c>
      <c r="D878" s="4">
        <f t="shared" si="261"/>
        <v>0</v>
      </c>
      <c r="E878" s="5">
        <f t="shared" si="273"/>
        <v>0.21504800639030569</v>
      </c>
      <c r="F878" s="6">
        <f t="shared" si="277"/>
        <v>1.82859310131979E-5</v>
      </c>
      <c r="G878" s="15">
        <f t="shared" si="278"/>
        <v>586.48910920578999</v>
      </c>
      <c r="H878" s="11">
        <f t="shared" si="262"/>
        <v>9.6774500940297895E-2</v>
      </c>
      <c r="I878" s="12">
        <f t="shared" si="274"/>
        <v>3.6878042040240418E-5</v>
      </c>
      <c r="J878" s="7">
        <f t="shared" si="263"/>
        <v>1.5308143864480985</v>
      </c>
      <c r="K878" s="8">
        <f>ESI_mass_rate/ESI_Area/'Hydraulic Gradient'!J878</f>
        <v>2.146973410847107</v>
      </c>
      <c r="L878" s="16">
        <f t="shared" si="275"/>
        <v>24812.064146745484</v>
      </c>
      <c r="M878" s="4">
        <f t="shared" si="264"/>
        <v>0</v>
      </c>
      <c r="N878" s="5">
        <f t="shared" si="265"/>
        <v>0.21497860165212887</v>
      </c>
      <c r="O878" s="6">
        <f t="shared" si="279"/>
        <v>1.5749056483696793E-5</v>
      </c>
      <c r="P878" s="15">
        <f t="shared" si="276"/>
        <v>576.2712267972106</v>
      </c>
      <c r="Q878" s="11">
        <f t="shared" si="266"/>
        <v>0</v>
      </c>
      <c r="R878" s="13">
        <f t="shared" si="280"/>
        <v>4.8325471880378772E-6</v>
      </c>
      <c r="S878" s="12">
        <f t="shared" si="267"/>
        <v>-6.3807471597522203E-2</v>
      </c>
      <c r="T878" s="9">
        <f t="shared" si="268"/>
        <v>1.5313091514176982</v>
      </c>
      <c r="U878" s="9">
        <f>Aly_mass_rate/Aly_Area/'Hydraulic Gradient'!T878</f>
        <v>2.1462797251642614</v>
      </c>
      <c r="V878" s="5">
        <f t="shared" si="269"/>
        <v>-0.2967867359618922</v>
      </c>
      <c r="W878" s="10">
        <f t="shared" si="270"/>
        <v>2.1282921418699345</v>
      </c>
      <c r="X878" s="9"/>
    </row>
    <row r="879" spans="1:24" x14ac:dyDescent="0.3">
      <c r="A879" s="4">
        <f t="shared" si="271"/>
        <v>8760</v>
      </c>
      <c r="B879" s="5">
        <v>0</v>
      </c>
      <c r="C879" s="16">
        <f t="shared" si="272"/>
        <v>24811.816135625661</v>
      </c>
      <c r="D879" s="4">
        <f t="shared" si="261"/>
        <v>0</v>
      </c>
      <c r="E879" s="5">
        <f t="shared" si="273"/>
        <v>0.21504856366484781</v>
      </c>
      <c r="F879" s="6">
        <f t="shared" si="277"/>
        <v>1.8285570914112588E-5</v>
      </c>
      <c r="G879" s="15">
        <f t="shared" si="278"/>
        <v>586.5642532930799</v>
      </c>
      <c r="H879" s="11">
        <f t="shared" si="262"/>
        <v>9.6775002503055749E-2</v>
      </c>
      <c r="I879" s="12">
        <f t="shared" si="274"/>
        <v>3.6877315812563132E-5</v>
      </c>
      <c r="J879" s="7">
        <f t="shared" si="263"/>
        <v>1.5308104196005055</v>
      </c>
      <c r="K879" s="8">
        <f>ESI_mass_rate/ESI_Area/'Hydraulic Gradient'!J879</f>
        <v>2.1469789743814274</v>
      </c>
      <c r="L879" s="16">
        <f t="shared" si="275"/>
        <v>24811.849151915027</v>
      </c>
      <c r="M879" s="4">
        <f t="shared" si="264"/>
        <v>0</v>
      </c>
      <c r="N879" s="5">
        <f t="shared" si="265"/>
        <v>0.21497908161678092</v>
      </c>
      <c r="O879" s="6">
        <f t="shared" si="279"/>
        <v>1.5748840146055091E-5</v>
      </c>
      <c r="P879" s="15">
        <f t="shared" si="276"/>
        <v>576.33502829368581</v>
      </c>
      <c r="Q879" s="11">
        <f t="shared" si="266"/>
        <v>0</v>
      </c>
      <c r="R879" s="13">
        <f t="shared" si="280"/>
        <v>4.8323935544770894E-6</v>
      </c>
      <c r="S879" s="12">
        <f t="shared" si="267"/>
        <v>-6.3806328868768414E-2</v>
      </c>
      <c r="T879" s="9">
        <f t="shared" si="268"/>
        <v>1.5313057326547095</v>
      </c>
      <c r="U879" s="9">
        <f>Aly_mass_rate/Aly_Area/'Hydraulic Gradient'!T879</f>
        <v>2.1462845169060616</v>
      </c>
      <c r="V879" s="5">
        <f t="shared" si="269"/>
        <v>-0.29678075855556152</v>
      </c>
      <c r="W879" s="10">
        <f t="shared" si="270"/>
        <v>2.1283353180548561</v>
      </c>
      <c r="X879" s="9"/>
    </row>
    <row r="880" spans="1:24" x14ac:dyDescent="0.3">
      <c r="A880" s="4">
        <f t="shared" si="271"/>
        <v>8770</v>
      </c>
      <c r="B880" s="5">
        <v>0</v>
      </c>
      <c r="C880" s="16">
        <f t="shared" si="272"/>
        <v>24811.601068219523</v>
      </c>
      <c r="D880" s="4">
        <f t="shared" si="261"/>
        <v>0</v>
      </c>
      <c r="E880" s="5">
        <f t="shared" si="273"/>
        <v>0.21504912092841641</v>
      </c>
      <c r="F880" s="6">
        <f t="shared" si="277"/>
        <v>1.8285210842758754E-5</v>
      </c>
      <c r="G880" s="15">
        <f t="shared" si="278"/>
        <v>586.6393955368809</v>
      </c>
      <c r="H880" s="11">
        <f t="shared" si="262"/>
        <v>9.6775504057236783E-2</v>
      </c>
      <c r="I880" s="12">
        <f t="shared" si="274"/>
        <v>3.6876589640813142E-5</v>
      </c>
      <c r="J880" s="7">
        <f t="shared" si="263"/>
        <v>1.5308064528515797</v>
      </c>
      <c r="K880" s="8">
        <f>ESI_mass_rate/ESI_Area/'Hydraulic Gradient'!J880</f>
        <v>2.1469845378061989</v>
      </c>
      <c r="L880" s="16">
        <f t="shared" si="275"/>
        <v>24811.634156604829</v>
      </c>
      <c r="M880" s="4">
        <f t="shared" si="264"/>
        <v>0</v>
      </c>
      <c r="N880" s="5">
        <f t="shared" si="265"/>
        <v>0.21497956157484024</v>
      </c>
      <c r="O880" s="6">
        <f t="shared" si="279"/>
        <v>1.5748623820089805E-5</v>
      </c>
      <c r="P880" s="15">
        <f t="shared" si="276"/>
        <v>576.39882864764741</v>
      </c>
      <c r="Q880" s="11">
        <f t="shared" si="266"/>
        <v>0</v>
      </c>
      <c r="R880" s="13">
        <f t="shared" si="280"/>
        <v>4.8322399316070289E-6</v>
      </c>
      <c r="S880" s="12">
        <f t="shared" si="267"/>
        <v>-6.3805186201508102E-2</v>
      </c>
      <c r="T880" s="9">
        <f t="shared" si="268"/>
        <v>1.5313023139539439</v>
      </c>
      <c r="U880" s="9">
        <f>Aly_mass_rate/Aly_Area/'Hydraulic Gradient'!T880</f>
        <v>2.1462893085820447</v>
      </c>
      <c r="V880" s="5">
        <f t="shared" si="269"/>
        <v>-0.29677478147197317</v>
      </c>
      <c r="W880" s="10">
        <f t="shared" si="270"/>
        <v>2.1283784936589245</v>
      </c>
      <c r="X880" s="9"/>
    </row>
    <row r="881" spans="1:24" x14ac:dyDescent="0.3">
      <c r="A881" s="4">
        <f t="shared" si="271"/>
        <v>8780</v>
      </c>
      <c r="B881" s="5">
        <v>0</v>
      </c>
      <c r="C881" s="16">
        <f t="shared" si="272"/>
        <v>24811.386000256491</v>
      </c>
      <c r="D881" s="4">
        <f t="shared" si="261"/>
        <v>0</v>
      </c>
      <c r="E881" s="5">
        <f t="shared" si="273"/>
        <v>0.21504967818101212</v>
      </c>
      <c r="F881" s="6">
        <f t="shared" si="277"/>
        <v>1.8284850797676851E-5</v>
      </c>
      <c r="G881" s="15">
        <f t="shared" si="278"/>
        <v>586.71453593733008</v>
      </c>
      <c r="H881" s="11">
        <f t="shared" si="262"/>
        <v>9.6776005602841622E-2</v>
      </c>
      <c r="I881" s="12">
        <f t="shared" si="274"/>
        <v>3.6875863522046906E-5</v>
      </c>
      <c r="J881" s="7">
        <f t="shared" si="263"/>
        <v>1.5308024862013141</v>
      </c>
      <c r="K881" s="8">
        <f>ESI_mass_rate/ESI_Area/'Hydraulic Gradient'!J881</f>
        <v>2.1469901011214301</v>
      </c>
      <c r="L881" s="16">
        <f t="shared" si="275"/>
        <v>24811.419160814898</v>
      </c>
      <c r="M881" s="4">
        <f t="shared" si="264"/>
        <v>0</v>
      </c>
      <c r="N881" s="5">
        <f t="shared" si="265"/>
        <v>0.21498004152630701</v>
      </c>
      <c r="O881" s="6">
        <f t="shared" si="279"/>
        <v>1.5748407504341376E-5</v>
      </c>
      <c r="P881" s="15">
        <f t="shared" si="276"/>
        <v>576.46262785915678</v>
      </c>
      <c r="Q881" s="11">
        <f t="shared" si="266"/>
        <v>0</v>
      </c>
      <c r="R881" s="13">
        <f t="shared" si="280"/>
        <v>4.8320863189790451E-6</v>
      </c>
      <c r="S881" s="12">
        <f t="shared" si="267"/>
        <v>-6.3804043595735577E-2</v>
      </c>
      <c r="T881" s="9">
        <f t="shared" si="268"/>
        <v>1.5312988953153983</v>
      </c>
      <c r="U881" s="9">
        <f>Aly_mass_rate/Aly_Area/'Hydraulic Gradient'!T881</f>
        <v>2.1462941001922151</v>
      </c>
      <c r="V881" s="5">
        <f t="shared" si="269"/>
        <v>-0.29676880471109796</v>
      </c>
      <c r="W881" s="10">
        <f t="shared" si="270"/>
        <v>2.1284216686821718</v>
      </c>
      <c r="X881" s="9"/>
    </row>
    <row r="882" spans="1:24" x14ac:dyDescent="0.3">
      <c r="A882" s="4">
        <f t="shared" si="271"/>
        <v>8790</v>
      </c>
      <c r="B882" s="5">
        <v>0</v>
      </c>
      <c r="C882" s="16">
        <f t="shared" si="272"/>
        <v>24811.170931736575</v>
      </c>
      <c r="D882" s="4">
        <f t="shared" si="261"/>
        <v>0</v>
      </c>
      <c r="E882" s="5">
        <f t="shared" si="273"/>
        <v>0.21505023542263596</v>
      </c>
      <c r="F882" s="6">
        <f t="shared" si="277"/>
        <v>1.8284490780326423E-5</v>
      </c>
      <c r="G882" s="15">
        <f t="shared" si="278"/>
        <v>586.78967449456331</v>
      </c>
      <c r="H882" s="11">
        <f t="shared" si="262"/>
        <v>9.6776507139870932E-2</v>
      </c>
      <c r="I882" s="12">
        <f t="shared" si="274"/>
        <v>3.6875137459207952E-5</v>
      </c>
      <c r="J882" s="7">
        <f t="shared" si="263"/>
        <v>1.5307985196497012</v>
      </c>
      <c r="K882" s="8">
        <f>ESI_mass_rate/ESI_Area/'Hydraulic Gradient'!J882</f>
        <v>2.1469956643271288</v>
      </c>
      <c r="L882" s="16">
        <f t="shared" si="275"/>
        <v>24811.204164545234</v>
      </c>
      <c r="M882" s="4">
        <f t="shared" si="264"/>
        <v>0</v>
      </c>
      <c r="N882" s="5">
        <f t="shared" si="265"/>
        <v>0.21498052147118177</v>
      </c>
      <c r="O882" s="6">
        <f t="shared" si="279"/>
        <v>1.574819120318846E-5</v>
      </c>
      <c r="P882" s="15">
        <f t="shared" si="276"/>
        <v>576.5264259282776</v>
      </c>
      <c r="Q882" s="11">
        <f t="shared" si="266"/>
        <v>0</v>
      </c>
      <c r="R882" s="13">
        <f t="shared" si="280"/>
        <v>4.8319327179358285E-6</v>
      </c>
      <c r="S882" s="12">
        <f t="shared" si="267"/>
        <v>-6.3802901053604477E-2</v>
      </c>
      <c r="T882" s="9">
        <f t="shared" si="268"/>
        <v>1.5312954767390694</v>
      </c>
      <c r="U882" s="9">
        <f>Aly_mass_rate/Aly_Area/'Hydraulic Gradient'!T882</f>
        <v>2.1462988917365755</v>
      </c>
      <c r="V882" s="5">
        <f t="shared" si="269"/>
        <v>-0.29676282827290706</v>
      </c>
      <c r="W882" s="10">
        <f t="shared" si="270"/>
        <v>2.1284648431246307</v>
      </c>
      <c r="X882" s="9"/>
    </row>
    <row r="883" spans="1:24" x14ac:dyDescent="0.3">
      <c r="A883" s="4">
        <f t="shared" si="271"/>
        <v>8800</v>
      </c>
      <c r="B883" s="5">
        <v>0</v>
      </c>
      <c r="C883" s="16">
        <f t="shared" si="272"/>
        <v>24810.95586265979</v>
      </c>
      <c r="D883" s="4">
        <f t="shared" si="261"/>
        <v>0</v>
      </c>
      <c r="E883" s="5">
        <f t="shared" si="273"/>
        <v>0.21505079265328853</v>
      </c>
      <c r="F883" s="6">
        <f t="shared" si="277"/>
        <v>1.8284130789247925E-5</v>
      </c>
      <c r="G883" s="15">
        <f t="shared" si="278"/>
        <v>586.86481120871804</v>
      </c>
      <c r="H883" s="11">
        <f t="shared" si="262"/>
        <v>9.6777008668325379E-2</v>
      </c>
      <c r="I883" s="12">
        <f t="shared" si="274"/>
        <v>3.6874411449352751E-5</v>
      </c>
      <c r="J883" s="7">
        <f t="shared" si="263"/>
        <v>1.5307945531967337</v>
      </c>
      <c r="K883" s="8">
        <f>ESI_mass_rate/ESI_Area/'Hydraulic Gradient'!J883</f>
        <v>2.1470012274233041</v>
      </c>
      <c r="L883" s="16">
        <f t="shared" si="275"/>
        <v>24810.989167795851</v>
      </c>
      <c r="M883" s="4">
        <f t="shared" si="264"/>
        <v>0</v>
      </c>
      <c r="N883" s="5">
        <f t="shared" si="265"/>
        <v>0.2149810014094648</v>
      </c>
      <c r="O883" s="6">
        <f t="shared" si="279"/>
        <v>1.5747974910792856E-5</v>
      </c>
      <c r="P883" s="15">
        <f t="shared" si="276"/>
        <v>576.59022285506921</v>
      </c>
      <c r="Q883" s="11">
        <f t="shared" si="266"/>
        <v>0</v>
      </c>
      <c r="R883" s="13">
        <f t="shared" si="280"/>
        <v>4.8317791266852496E-6</v>
      </c>
      <c r="S883" s="12">
        <f t="shared" si="267"/>
        <v>-6.3801758570790651E-2</v>
      </c>
      <c r="T883" s="9">
        <f t="shared" si="268"/>
        <v>1.5312920582249534</v>
      </c>
      <c r="U883" s="9">
        <f>Aly_mass_rate/Aly_Area/'Hydraulic Gradient'!T883</f>
        <v>2.1463036832151303</v>
      </c>
      <c r="V883" s="5">
        <f t="shared" si="269"/>
        <v>-0.29675685215737141</v>
      </c>
      <c r="W883" s="10">
        <f t="shared" si="270"/>
        <v>2.1285080169863346</v>
      </c>
      <c r="X883" s="9"/>
    </row>
    <row r="884" spans="1:24" x14ac:dyDescent="0.3">
      <c r="A884" s="4">
        <f t="shared" si="271"/>
        <v>8810</v>
      </c>
      <c r="B884" s="5">
        <v>0</v>
      </c>
      <c r="C884" s="16">
        <f t="shared" si="272"/>
        <v>24810.740793026143</v>
      </c>
      <c r="D884" s="4">
        <f t="shared" si="261"/>
        <v>0</v>
      </c>
      <c r="E884" s="5">
        <f t="shared" si="273"/>
        <v>0.21505134987297089</v>
      </c>
      <c r="F884" s="6">
        <f t="shared" si="277"/>
        <v>1.8283770827360452E-5</v>
      </c>
      <c r="G884" s="15">
        <f t="shared" si="278"/>
        <v>586.93994607992806</v>
      </c>
      <c r="H884" s="11">
        <f t="shared" si="262"/>
        <v>9.6777510188205657E-2</v>
      </c>
      <c r="I884" s="12">
        <f t="shared" si="274"/>
        <v>3.6873685498368394E-5</v>
      </c>
      <c r="J884" s="7">
        <f t="shared" si="263"/>
        <v>1.5307905868424045</v>
      </c>
      <c r="K884" s="8">
        <f>ESI_mass_rate/ESI_Area/'Hydraulic Gradient'!J884</f>
        <v>2.1470067904099635</v>
      </c>
      <c r="L884" s="16">
        <f t="shared" si="275"/>
        <v>24810.77417056675</v>
      </c>
      <c r="M884" s="4">
        <f t="shared" si="264"/>
        <v>0</v>
      </c>
      <c r="N884" s="5">
        <f t="shared" si="265"/>
        <v>0.21498148134115644</v>
      </c>
      <c r="O884" s="6">
        <f t="shared" si="279"/>
        <v>1.5747758632992767E-5</v>
      </c>
      <c r="P884" s="15">
        <f t="shared" si="276"/>
        <v>576.65401863959528</v>
      </c>
      <c r="Q884" s="11">
        <f t="shared" si="266"/>
        <v>0</v>
      </c>
      <c r="R884" s="13">
        <f t="shared" si="280"/>
        <v>4.831625547017781E-6</v>
      </c>
      <c r="S884" s="12">
        <f t="shared" si="267"/>
        <v>-6.3800616151606801E-2</v>
      </c>
      <c r="T884" s="9">
        <f t="shared" si="268"/>
        <v>1.5312886397730472</v>
      </c>
      <c r="U884" s="9">
        <f>Aly_mass_rate/Aly_Area/'Hydraulic Gradient'!T884</f>
        <v>2.1463084746278835</v>
      </c>
      <c r="V884" s="5">
        <f t="shared" si="269"/>
        <v>-0.29675087636446179</v>
      </c>
      <c r="W884" s="10">
        <f t="shared" si="270"/>
        <v>2.1285511902673151</v>
      </c>
      <c r="X884" s="9"/>
    </row>
    <row r="885" spans="1:24" x14ac:dyDescent="0.3">
      <c r="A885" s="4">
        <f t="shared" si="271"/>
        <v>8820</v>
      </c>
      <c r="B885" s="5">
        <v>0</v>
      </c>
      <c r="C885" s="16">
        <f t="shared" si="272"/>
        <v>24810.52572283565</v>
      </c>
      <c r="D885" s="4">
        <f t="shared" si="261"/>
        <v>0</v>
      </c>
      <c r="E885" s="5">
        <f t="shared" si="273"/>
        <v>0.21505190708168373</v>
      </c>
      <c r="F885" s="6">
        <f t="shared" si="277"/>
        <v>1.8283410890285359E-5</v>
      </c>
      <c r="G885" s="15">
        <f t="shared" si="278"/>
        <v>587.01507910833254</v>
      </c>
      <c r="H885" s="11">
        <f t="shared" si="262"/>
        <v>9.677801169951239E-2</v>
      </c>
      <c r="I885" s="12">
        <f t="shared" si="274"/>
        <v>3.6872959597424235E-5</v>
      </c>
      <c r="J885" s="7">
        <f t="shared" si="263"/>
        <v>1.530786620586706</v>
      </c>
      <c r="K885" s="8">
        <f>ESI_mass_rate/ESI_Area/'Hydraulic Gradient'!J885</f>
        <v>2.1470123532871161</v>
      </c>
      <c r="L885" s="16">
        <f t="shared" si="275"/>
        <v>24810.559172857942</v>
      </c>
      <c r="M885" s="4">
        <f t="shared" si="264"/>
        <v>0</v>
      </c>
      <c r="N885" s="5">
        <f t="shared" si="265"/>
        <v>0.21498196126625724</v>
      </c>
      <c r="O885" s="6">
        <f t="shared" si="279"/>
        <v>1.5747542368328638E-5</v>
      </c>
      <c r="P885" s="15">
        <f t="shared" si="276"/>
        <v>576.71781328191605</v>
      </c>
      <c r="Q885" s="11">
        <f t="shared" si="266"/>
        <v>0</v>
      </c>
      <c r="R885" s="13">
        <f t="shared" si="280"/>
        <v>4.8314719784847621E-6</v>
      </c>
      <c r="S885" s="12">
        <f t="shared" si="267"/>
        <v>-6.3799473792808578E-2</v>
      </c>
      <c r="T885" s="9">
        <f t="shared" si="268"/>
        <v>1.5312852213833474</v>
      </c>
      <c r="U885" s="9">
        <f>Aly_mass_rate/Aly_Area/'Hydraulic Gradient'!T885</f>
        <v>2.1463132659748383</v>
      </c>
      <c r="V885" s="5">
        <f t="shared" si="269"/>
        <v>-0.2967449008941494</v>
      </c>
      <c r="W885" s="10">
        <f t="shared" si="270"/>
        <v>2.1285943629676063</v>
      </c>
      <c r="X885" s="9"/>
    </row>
    <row r="886" spans="1:24" x14ac:dyDescent="0.3">
      <c r="A886" s="4">
        <f t="shared" si="271"/>
        <v>8830</v>
      </c>
      <c r="B886" s="5">
        <v>0</v>
      </c>
      <c r="C886" s="16">
        <f t="shared" si="272"/>
        <v>24810.310652088319</v>
      </c>
      <c r="D886" s="4">
        <f t="shared" si="261"/>
        <v>0</v>
      </c>
      <c r="E886" s="5">
        <f t="shared" si="273"/>
        <v>0.21505246427942801</v>
      </c>
      <c r="F886" s="6">
        <f t="shared" si="277"/>
        <v>1.8283050983860845E-5</v>
      </c>
      <c r="G886" s="15">
        <f t="shared" si="278"/>
        <v>587.0902102940637</v>
      </c>
      <c r="H886" s="11">
        <f t="shared" si="262"/>
        <v>9.6778513202246355E-2</v>
      </c>
      <c r="I886" s="12">
        <f t="shared" si="274"/>
        <v>3.6872233758294475E-5</v>
      </c>
      <c r="J886" s="7">
        <f t="shared" si="263"/>
        <v>1.5307826544296315</v>
      </c>
      <c r="K886" s="8">
        <f>ESI_mass_rate/ESI_Area/'Hydraulic Gradient'!J886</f>
        <v>2.1470179160547693</v>
      </c>
      <c r="L886" s="16">
        <f t="shared" si="275"/>
        <v>24810.34417466943</v>
      </c>
      <c r="M886" s="4">
        <f t="shared" si="264"/>
        <v>0</v>
      </c>
      <c r="N886" s="5">
        <f t="shared" si="265"/>
        <v>0.21498244118476736</v>
      </c>
      <c r="O886" s="6">
        <f t="shared" si="279"/>
        <v>1.5747326113881376E-5</v>
      </c>
      <c r="P886" s="15">
        <f t="shared" si="276"/>
        <v>576.78160678209417</v>
      </c>
      <c r="Q886" s="11">
        <f t="shared" si="266"/>
        <v>0</v>
      </c>
      <c r="R886" s="13">
        <f t="shared" si="280"/>
        <v>4.8313184201897728E-6</v>
      </c>
      <c r="S886" s="12">
        <f t="shared" si="267"/>
        <v>-6.3798331496549399E-2</v>
      </c>
      <c r="T886" s="9">
        <f t="shared" si="268"/>
        <v>1.531281803055851</v>
      </c>
      <c r="U886" s="9">
        <f>Aly_mass_rate/Aly_Area/'Hydraulic Gradient'!T886</f>
        <v>2.1463180572559977</v>
      </c>
      <c r="V886" s="5">
        <f t="shared" si="269"/>
        <v>-0.29673892574640498</v>
      </c>
      <c r="W886" s="10">
        <f t="shared" si="270"/>
        <v>2.1286375350872389</v>
      </c>
      <c r="X886" s="9"/>
    </row>
    <row r="887" spans="1:24" x14ac:dyDescent="0.3">
      <c r="A887" s="4">
        <f t="shared" si="271"/>
        <v>8840</v>
      </c>
      <c r="B887" s="5">
        <v>0</v>
      </c>
      <c r="C887" s="16">
        <f t="shared" si="272"/>
        <v>24810.09558078416</v>
      </c>
      <c r="D887" s="4">
        <f t="shared" si="261"/>
        <v>0</v>
      </c>
      <c r="E887" s="5">
        <f t="shared" si="273"/>
        <v>0.21505302146620442</v>
      </c>
      <c r="F887" s="6">
        <f t="shared" si="277"/>
        <v>1.8282691100789158E-5</v>
      </c>
      <c r="G887" s="15">
        <f t="shared" si="278"/>
        <v>587.16533963726215</v>
      </c>
      <c r="H887" s="11">
        <f t="shared" si="262"/>
        <v>9.6779014696408108E-2</v>
      </c>
      <c r="I887" s="12">
        <f t="shared" si="274"/>
        <v>3.6871507966261359E-5</v>
      </c>
      <c r="J887" s="7">
        <f t="shared" si="263"/>
        <v>1.5307786883711729</v>
      </c>
      <c r="K887" s="8">
        <f>ESI_mass_rate/ESI_Area/'Hydraulic Gradient'!J887</f>
        <v>2.1470234787129323</v>
      </c>
      <c r="L887" s="16">
        <f t="shared" si="275"/>
        <v>24810.129176001221</v>
      </c>
      <c r="M887" s="4">
        <f t="shared" si="264"/>
        <v>0</v>
      </c>
      <c r="N887" s="5">
        <f t="shared" si="265"/>
        <v>0.21498292109668718</v>
      </c>
      <c r="O887" s="6">
        <f t="shared" si="279"/>
        <v>1.5747109869650968E-5</v>
      </c>
      <c r="P887" s="15">
        <f t="shared" si="276"/>
        <v>576.84539914019103</v>
      </c>
      <c r="Q887" s="11">
        <f t="shared" si="266"/>
        <v>0</v>
      </c>
      <c r="R887" s="13">
        <f t="shared" si="280"/>
        <v>4.8311648721320195E-6</v>
      </c>
      <c r="S887" s="12">
        <f t="shared" si="267"/>
        <v>-6.3797189261744103E-2</v>
      </c>
      <c r="T887" s="9">
        <f t="shared" si="268"/>
        <v>1.5312783847905542</v>
      </c>
      <c r="U887" s="9">
        <f>Aly_mass_rate/Aly_Area/'Hydraulic Gradient'!T887</f>
        <v>2.1463228484713666</v>
      </c>
      <c r="V887" s="5">
        <f t="shared" si="269"/>
        <v>-0.29673295092119978</v>
      </c>
      <c r="W887" s="10">
        <f t="shared" si="270"/>
        <v>2.128680706626247</v>
      </c>
      <c r="X887" s="9"/>
    </row>
    <row r="888" spans="1:24" x14ac:dyDescent="0.3">
      <c r="A888" s="4">
        <f t="shared" si="271"/>
        <v>8850</v>
      </c>
      <c r="B888" s="5">
        <v>0</v>
      </c>
      <c r="C888" s="16">
        <f t="shared" si="272"/>
        <v>24809.880508923186</v>
      </c>
      <c r="D888" s="4">
        <f t="shared" si="261"/>
        <v>0</v>
      </c>
      <c r="E888" s="5">
        <f t="shared" si="273"/>
        <v>0.21505357864201385</v>
      </c>
      <c r="F888" s="6">
        <f t="shared" si="277"/>
        <v>1.8282331248368049E-5</v>
      </c>
      <c r="G888" s="15">
        <f t="shared" si="278"/>
        <v>587.24046713806013</v>
      </c>
      <c r="H888" s="11">
        <f t="shared" si="262"/>
        <v>9.6779516181998398E-2</v>
      </c>
      <c r="I888" s="12">
        <f t="shared" si="274"/>
        <v>3.6870782236042634E-5</v>
      </c>
      <c r="J888" s="7">
        <f t="shared" si="263"/>
        <v>1.5307747224113237</v>
      </c>
      <c r="K888" s="8">
        <f>ESI_mass_rate/ESI_Area/'Hydraulic Gradient'!J888</f>
        <v>2.1470290412616126</v>
      </c>
      <c r="L888" s="16">
        <f t="shared" si="275"/>
        <v>24809.914176853326</v>
      </c>
      <c r="M888" s="4">
        <f t="shared" si="264"/>
        <v>0</v>
      </c>
      <c r="N888" s="5">
        <f t="shared" si="265"/>
        <v>0.21498340100201721</v>
      </c>
      <c r="O888" s="6">
        <f t="shared" si="279"/>
        <v>1.5746893641475629E-5</v>
      </c>
      <c r="P888" s="15">
        <f t="shared" si="276"/>
        <v>576.909190356267</v>
      </c>
      <c r="Q888" s="11">
        <f t="shared" si="266"/>
        <v>0</v>
      </c>
      <c r="R888" s="13">
        <f t="shared" si="280"/>
        <v>4.8310113361018299E-6</v>
      </c>
      <c r="S888" s="12">
        <f t="shared" si="267"/>
        <v>-6.3796047087307503E-2</v>
      </c>
      <c r="T888" s="9">
        <f t="shared" si="268"/>
        <v>1.5312749665874539</v>
      </c>
      <c r="U888" s="9">
        <f>Aly_mass_rate/Aly_Area/'Hydraulic Gradient'!T888</f>
        <v>2.1463276396209476</v>
      </c>
      <c r="V888" s="5">
        <f t="shared" si="269"/>
        <v>-0.29672697641850454</v>
      </c>
      <c r="W888" s="10">
        <f t="shared" si="270"/>
        <v>2.1287238775846631</v>
      </c>
      <c r="X888" s="9"/>
    </row>
    <row r="889" spans="1:24" x14ac:dyDescent="0.3">
      <c r="A889" s="4">
        <f t="shared" si="271"/>
        <v>8860</v>
      </c>
      <c r="B889" s="5">
        <v>0</v>
      </c>
      <c r="C889" s="16">
        <f t="shared" si="272"/>
        <v>24809.665436505409</v>
      </c>
      <c r="D889" s="4">
        <f t="shared" si="261"/>
        <v>0</v>
      </c>
      <c r="E889" s="5">
        <f t="shared" si="273"/>
        <v>0.2150541358068572</v>
      </c>
      <c r="F889" s="6">
        <f t="shared" si="277"/>
        <v>1.8281971420759316E-5</v>
      </c>
      <c r="G889" s="15">
        <f t="shared" si="278"/>
        <v>587.31559279659666</v>
      </c>
      <c r="H889" s="11">
        <f t="shared" si="262"/>
        <v>9.6780017659017836E-2</v>
      </c>
      <c r="I889" s="12">
        <f t="shared" si="274"/>
        <v>3.6870056555864116E-5</v>
      </c>
      <c r="J889" s="7">
        <f t="shared" si="263"/>
        <v>1.5307707565500761</v>
      </c>
      <c r="K889" s="8">
        <f>ESI_mass_rate/ESI_Area/'Hydraulic Gradient'!J889</f>
        <v>2.1470346037008192</v>
      </c>
      <c r="L889" s="16">
        <f t="shared" si="275"/>
        <v>24809.699177225746</v>
      </c>
      <c r="M889" s="4">
        <f t="shared" si="264"/>
        <v>0</v>
      </c>
      <c r="N889" s="5">
        <f t="shared" si="265"/>
        <v>0.21498388090075768</v>
      </c>
      <c r="O889" s="6">
        <f t="shared" si="279"/>
        <v>1.5746677422057602E-5</v>
      </c>
      <c r="P889" s="15">
        <f t="shared" si="276"/>
        <v>576.97298043038563</v>
      </c>
      <c r="Q889" s="11">
        <f t="shared" si="266"/>
        <v>0</v>
      </c>
      <c r="R889" s="13">
        <f t="shared" si="280"/>
        <v>4.8308578098594711E-6</v>
      </c>
      <c r="S889" s="12">
        <f t="shared" si="267"/>
        <v>-6.379490497647243E-2</v>
      </c>
      <c r="T889" s="9">
        <f t="shared" si="268"/>
        <v>1.5312715484465464</v>
      </c>
      <c r="U889" s="9">
        <f>Aly_mass_rate/Aly_Area/'Hydraulic Gradient'!T889</f>
        <v>2.1463324307047458</v>
      </c>
      <c r="V889" s="5">
        <f t="shared" si="269"/>
        <v>-0.29672100223829029</v>
      </c>
      <c r="W889" s="10">
        <f t="shared" si="270"/>
        <v>2.1287670479625183</v>
      </c>
      <c r="X889" s="9"/>
    </row>
    <row r="890" spans="1:24" x14ac:dyDescent="0.3">
      <c r="A890" s="4">
        <f t="shared" si="271"/>
        <v>8870</v>
      </c>
      <c r="B890" s="5">
        <v>0</v>
      </c>
      <c r="C890" s="16">
        <f t="shared" si="272"/>
        <v>24809.450363530836</v>
      </c>
      <c r="D890" s="4">
        <f t="shared" si="261"/>
        <v>0</v>
      </c>
      <c r="E890" s="5">
        <f t="shared" si="273"/>
        <v>0.21505469296073521</v>
      </c>
      <c r="F890" s="6">
        <f t="shared" si="277"/>
        <v>1.8281611622341613E-5</v>
      </c>
      <c r="G890" s="15">
        <f t="shared" si="278"/>
        <v>587.39071661300545</v>
      </c>
      <c r="H890" s="11">
        <f t="shared" si="262"/>
        <v>9.6780519127467157E-2</v>
      </c>
      <c r="I890" s="12">
        <f t="shared" si="274"/>
        <v>3.6869330934556426E-5</v>
      </c>
      <c r="J890" s="7">
        <f t="shared" si="263"/>
        <v>1.5307667907874232</v>
      </c>
      <c r="K890" s="8">
        <f>ESI_mass_rate/ESI_Area/'Hydraulic Gradient'!J890</f>
        <v>2.1470401660305596</v>
      </c>
      <c r="L890" s="16">
        <f t="shared" si="275"/>
        <v>24809.484177118495</v>
      </c>
      <c r="M890" s="4">
        <f t="shared" si="264"/>
        <v>0</v>
      </c>
      <c r="N890" s="5">
        <f t="shared" si="265"/>
        <v>0.21498436079290914</v>
      </c>
      <c r="O890" s="6">
        <f t="shared" si="279"/>
        <v>1.5746461218694633E-5</v>
      </c>
      <c r="P890" s="15">
        <f t="shared" si="276"/>
        <v>577.03676936260626</v>
      </c>
      <c r="Q890" s="11">
        <f t="shared" si="266"/>
        <v>0</v>
      </c>
      <c r="R890" s="13">
        <f t="shared" si="280"/>
        <v>4.8307042956429863E-6</v>
      </c>
      <c r="S890" s="12">
        <f t="shared" si="267"/>
        <v>-6.3793762924915384E-2</v>
      </c>
      <c r="T890" s="9">
        <f t="shared" si="268"/>
        <v>1.5312681303678286</v>
      </c>
      <c r="U890" s="9">
        <f>Aly_mass_rate/Aly_Area/'Hydraulic Gradient'!T890</f>
        <v>2.1463372217227636</v>
      </c>
      <c r="V890" s="5">
        <f t="shared" si="269"/>
        <v>-0.29671502838052821</v>
      </c>
      <c r="W890" s="10">
        <f t="shared" si="270"/>
        <v>2.1288102177598467</v>
      </c>
      <c r="X890" s="9"/>
    </row>
    <row r="891" spans="1:24" x14ac:dyDescent="0.3">
      <c r="A891" s="4">
        <f t="shared" si="271"/>
        <v>8880</v>
      </c>
      <c r="B891" s="5">
        <v>0</v>
      </c>
      <c r="C891" s="16">
        <f t="shared" si="272"/>
        <v>24809.23528999948</v>
      </c>
      <c r="D891" s="4">
        <f t="shared" si="261"/>
        <v>0</v>
      </c>
      <c r="E891" s="5">
        <f t="shared" si="273"/>
        <v>0.21505525010364873</v>
      </c>
      <c r="F891" s="6">
        <f t="shared" si="277"/>
        <v>1.828125184873629E-5</v>
      </c>
      <c r="G891" s="15">
        <f t="shared" si="278"/>
        <v>587.46583858742554</v>
      </c>
      <c r="H891" s="11">
        <f t="shared" si="262"/>
        <v>9.6781020587346972E-2</v>
      </c>
      <c r="I891" s="12">
        <f t="shared" si="274"/>
        <v>3.686860536328895E-5</v>
      </c>
      <c r="J891" s="7">
        <f t="shared" si="263"/>
        <v>1.5307628251233574</v>
      </c>
      <c r="K891" s="8">
        <f>ESI_mass_rate/ESI_Area/'Hydraulic Gradient'!J891</f>
        <v>2.1470457282508422</v>
      </c>
      <c r="L891" s="16">
        <f t="shared" si="275"/>
        <v>24809.269176531572</v>
      </c>
      <c r="M891" s="4">
        <f t="shared" si="264"/>
        <v>0</v>
      </c>
      <c r="N891" s="5">
        <f t="shared" si="265"/>
        <v>0.21498484067847182</v>
      </c>
      <c r="O891" s="6">
        <f t="shared" si="279"/>
        <v>1.5746245024088985E-5</v>
      </c>
      <c r="P891" s="15">
        <f t="shared" si="276"/>
        <v>577.10055715299245</v>
      </c>
      <c r="Q891" s="11">
        <f t="shared" si="266"/>
        <v>0</v>
      </c>
      <c r="R891" s="13">
        <f t="shared" si="280"/>
        <v>4.8305507912127288E-6</v>
      </c>
      <c r="S891" s="12">
        <f t="shared" si="267"/>
        <v>-6.3792620936948485E-2</v>
      </c>
      <c r="T891" s="9">
        <f t="shared" si="268"/>
        <v>1.5312647123512972</v>
      </c>
      <c r="U891" s="9">
        <f>Aly_mass_rate/Aly_Area/'Hydraulic Gradient'!T891</f>
        <v>2.1463420126750048</v>
      </c>
      <c r="V891" s="5">
        <f t="shared" si="269"/>
        <v>-0.29670905484518911</v>
      </c>
      <c r="W891" s="10">
        <f t="shared" si="270"/>
        <v>2.1288533869766795</v>
      </c>
      <c r="X891" s="9"/>
    </row>
    <row r="892" spans="1:24" x14ac:dyDescent="0.3">
      <c r="A892" s="4">
        <f t="shared" si="271"/>
        <v>8890</v>
      </c>
      <c r="B892" s="5">
        <v>0</v>
      </c>
      <c r="C892" s="16">
        <f t="shared" si="272"/>
        <v>24809.020215911354</v>
      </c>
      <c r="D892" s="4">
        <f t="shared" si="261"/>
        <v>0</v>
      </c>
      <c r="E892" s="5">
        <f t="shared" si="273"/>
        <v>0.2150558072355985</v>
      </c>
      <c r="F892" s="6">
        <f t="shared" si="277"/>
        <v>1.8280892102862442E-5</v>
      </c>
      <c r="G892" s="15">
        <f t="shared" si="278"/>
        <v>587.54095871999243</v>
      </c>
      <c r="H892" s="11">
        <f t="shared" si="262"/>
        <v>9.6781522038657961E-2</v>
      </c>
      <c r="I892" s="12">
        <f t="shared" si="274"/>
        <v>3.6867879847948768E-5</v>
      </c>
      <c r="J892" s="7">
        <f t="shared" si="263"/>
        <v>1.5307588595578714</v>
      </c>
      <c r="K892" s="8">
        <f>ESI_mass_rate/ESI_Area/'Hydraulic Gradient'!J892</f>
        <v>2.1470512903616763</v>
      </c>
      <c r="L892" s="16">
        <f t="shared" si="275"/>
        <v>24809.054175464986</v>
      </c>
      <c r="M892" s="4">
        <f t="shared" si="264"/>
        <v>0</v>
      </c>
      <c r="N892" s="5">
        <f t="shared" si="265"/>
        <v>0.21498532055744593</v>
      </c>
      <c r="O892" s="6">
        <f t="shared" si="279"/>
        <v>1.5746028841159741E-5</v>
      </c>
      <c r="P892" s="15">
        <f t="shared" si="276"/>
        <v>577.16434380160558</v>
      </c>
      <c r="Q892" s="11">
        <f t="shared" si="266"/>
        <v>0</v>
      </c>
      <c r="R892" s="13">
        <f t="shared" si="280"/>
        <v>4.8303972974634221E-6</v>
      </c>
      <c r="S892" s="12">
        <f t="shared" si="267"/>
        <v>-6.3791479010407229E-2</v>
      </c>
      <c r="T892" s="9">
        <f t="shared" si="268"/>
        <v>1.5312612943969486</v>
      </c>
      <c r="U892" s="9">
        <f>Aly_mass_rate/Aly_Area/'Hydraulic Gradient'!T892</f>
        <v>2.1463468035614737</v>
      </c>
      <c r="V892" s="5">
        <f t="shared" si="269"/>
        <v>-0.29670308163224424</v>
      </c>
      <c r="W892" s="10">
        <f t="shared" si="270"/>
        <v>2.1288965556130508</v>
      </c>
      <c r="X892" s="9"/>
    </row>
    <row r="893" spans="1:24" x14ac:dyDescent="0.3">
      <c r="A893" s="4">
        <f t="shared" si="271"/>
        <v>8900</v>
      </c>
      <c r="B893" s="5">
        <v>0</v>
      </c>
      <c r="C893" s="16">
        <f t="shared" si="272"/>
        <v>24808.805141266468</v>
      </c>
      <c r="D893" s="4">
        <f t="shared" si="261"/>
        <v>0</v>
      </c>
      <c r="E893" s="5">
        <f t="shared" si="273"/>
        <v>0.21505636435658557</v>
      </c>
      <c r="F893" s="6">
        <f t="shared" si="277"/>
        <v>1.828053238763917E-5</v>
      </c>
      <c r="G893" s="15">
        <f t="shared" si="278"/>
        <v>587.61607701083801</v>
      </c>
      <c r="H893" s="11">
        <f t="shared" si="262"/>
        <v>9.6782023481400831E-2</v>
      </c>
      <c r="I893" s="12">
        <f t="shared" si="274"/>
        <v>3.6867154394422965E-5</v>
      </c>
      <c r="J893" s="7">
        <f t="shared" si="263"/>
        <v>1.5307548940909581</v>
      </c>
      <c r="K893" s="8">
        <f>ESI_mass_rate/ESI_Area/'Hydraulic Gradient'!J893</f>
        <v>2.1470568523630691</v>
      </c>
      <c r="L893" s="16">
        <f t="shared" si="275"/>
        <v>24808.839173918743</v>
      </c>
      <c r="M893" s="4">
        <f t="shared" si="264"/>
        <v>0</v>
      </c>
      <c r="N893" s="5">
        <f t="shared" si="265"/>
        <v>0.21498580042983215</v>
      </c>
      <c r="O893" s="6">
        <f t="shared" si="279"/>
        <v>1.5745812672826012E-5</v>
      </c>
      <c r="P893" s="15">
        <f t="shared" si="276"/>
        <v>577.22812930850705</v>
      </c>
      <c r="Q893" s="11">
        <f t="shared" si="266"/>
        <v>0</v>
      </c>
      <c r="R893" s="13">
        <f t="shared" si="280"/>
        <v>4.8302438152897337E-6</v>
      </c>
      <c r="S893" s="12">
        <f t="shared" si="267"/>
        <v>-6.3790337145285897E-2</v>
      </c>
      <c r="T893" s="9">
        <f t="shared" si="268"/>
        <v>1.5312578765047795</v>
      </c>
      <c r="U893" s="9">
        <f>Aly_mass_rate/Aly_Area/'Hydraulic Gradient'!T893</f>
        <v>2.1463515943821738</v>
      </c>
      <c r="V893" s="5">
        <f t="shared" si="269"/>
        <v>-0.29669710874166422</v>
      </c>
      <c r="W893" s="10">
        <f t="shared" si="270"/>
        <v>2.1289397236689926</v>
      </c>
      <c r="X893" s="9"/>
    </row>
    <row r="894" spans="1:24" x14ac:dyDescent="0.3">
      <c r="A894" s="4">
        <f t="shared" si="271"/>
        <v>8910</v>
      </c>
      <c r="B894" s="5">
        <v>0</v>
      </c>
      <c r="C894" s="16">
        <f t="shared" si="272"/>
        <v>24808.590066064826</v>
      </c>
      <c r="D894" s="4">
        <f t="shared" si="261"/>
        <v>0</v>
      </c>
      <c r="E894" s="5">
        <f t="shared" si="273"/>
        <v>0.21505692146661051</v>
      </c>
      <c r="F894" s="6">
        <f t="shared" si="277"/>
        <v>1.8280172695768728E-5</v>
      </c>
      <c r="G894" s="15">
        <f t="shared" si="278"/>
        <v>587.69119346010302</v>
      </c>
      <c r="H894" s="11">
        <f t="shared" si="262"/>
        <v>9.6782524915576221E-2</v>
      </c>
      <c r="I894" s="12">
        <f t="shared" si="274"/>
        <v>3.6866428987993826E-5</v>
      </c>
      <c r="J894" s="7">
        <f t="shared" si="263"/>
        <v>1.53075092872261</v>
      </c>
      <c r="K894" s="8">
        <f>ESI_mass_rate/ESI_Area/'Hydraulic Gradient'!J894</f>
        <v>2.1470624142550294</v>
      </c>
      <c r="L894" s="16">
        <f t="shared" si="275"/>
        <v>24808.62417189285</v>
      </c>
      <c r="M894" s="4">
        <f t="shared" si="264"/>
        <v>0</v>
      </c>
      <c r="N894" s="5">
        <f t="shared" si="265"/>
        <v>0.21498628029563077</v>
      </c>
      <c r="O894" s="6">
        <f t="shared" si="279"/>
        <v>1.5745596516168694E-5</v>
      </c>
      <c r="P894" s="15">
        <f t="shared" si="276"/>
        <v>577.29191367375824</v>
      </c>
      <c r="Q894" s="11">
        <f t="shared" si="266"/>
        <v>0</v>
      </c>
      <c r="R894" s="13">
        <f t="shared" si="280"/>
        <v>4.8300903437953436E-6</v>
      </c>
      <c r="S894" s="12">
        <f t="shared" si="267"/>
        <v>-6.3789195341578897E-2</v>
      </c>
      <c r="T894" s="9">
        <f t="shared" si="268"/>
        <v>1.5312544586747867</v>
      </c>
      <c r="U894" s="9">
        <f>Aly_mass_rate/Aly_Area/'Hydraulic Gradient'!T894</f>
        <v>2.1463563851371088</v>
      </c>
      <c r="V894" s="5">
        <f t="shared" si="269"/>
        <v>-0.29669113617342036</v>
      </c>
      <c r="W894" s="10">
        <f t="shared" si="270"/>
        <v>2.1289828911445374</v>
      </c>
      <c r="X894" s="9"/>
    </row>
    <row r="895" spans="1:24" x14ac:dyDescent="0.3">
      <c r="A895" s="4">
        <f t="shared" si="271"/>
        <v>8920</v>
      </c>
      <c r="B895" s="5">
        <v>0</v>
      </c>
      <c r="C895" s="16">
        <f t="shared" si="272"/>
        <v>24808.374990306445</v>
      </c>
      <c r="D895" s="4">
        <f t="shared" si="261"/>
        <v>0</v>
      </c>
      <c r="E895" s="5">
        <f t="shared" si="273"/>
        <v>0.21505747856567445</v>
      </c>
      <c r="F895" s="6">
        <f t="shared" si="277"/>
        <v>1.8279813033089315E-5</v>
      </c>
      <c r="G895" s="15">
        <f t="shared" si="278"/>
        <v>587.76630806792116</v>
      </c>
      <c r="H895" s="11">
        <f t="shared" si="262"/>
        <v>9.6783026341184811E-2</v>
      </c>
      <c r="I895" s="12">
        <f t="shared" si="274"/>
        <v>3.6865703640435523E-5</v>
      </c>
      <c r="J895" s="7">
        <f t="shared" si="263"/>
        <v>1.5307469634528201</v>
      </c>
      <c r="K895" s="8">
        <f>ESI_mass_rate/ESI_Area/'Hydraulic Gradient'!J895</f>
        <v>2.1470679760375653</v>
      </c>
      <c r="L895" s="16">
        <f t="shared" si="275"/>
        <v>24808.409169387316</v>
      </c>
      <c r="M895" s="4">
        <f t="shared" si="264"/>
        <v>0</v>
      </c>
      <c r="N895" s="5">
        <f t="shared" si="265"/>
        <v>0.21498676015484205</v>
      </c>
      <c r="O895" s="6">
        <f t="shared" si="279"/>
        <v>1.574538037118779E-5</v>
      </c>
      <c r="P895" s="15">
        <f t="shared" si="276"/>
        <v>577.35569689742067</v>
      </c>
      <c r="Q895" s="11">
        <f t="shared" si="266"/>
        <v>0</v>
      </c>
      <c r="R895" s="13">
        <f t="shared" si="280"/>
        <v>4.829936882979441E-6</v>
      </c>
      <c r="S895" s="12">
        <f t="shared" si="267"/>
        <v>-6.3788053599280567E-2</v>
      </c>
      <c r="T895" s="9">
        <f t="shared" si="268"/>
        <v>1.5312510409069668</v>
      </c>
      <c r="U895" s="9">
        <f>Aly_mass_rate/Aly_Area/'Hydraulic Gradient'!T895</f>
        <v>2.1463611758262822</v>
      </c>
      <c r="V895" s="5">
        <f t="shared" si="269"/>
        <v>-0.29668516392748351</v>
      </c>
      <c r="W895" s="10">
        <f t="shared" si="270"/>
        <v>2.129026058039718</v>
      </c>
      <c r="X895" s="9"/>
    </row>
    <row r="896" spans="1:24" x14ac:dyDescent="0.3">
      <c r="A896" s="4">
        <f t="shared" si="271"/>
        <v>8930</v>
      </c>
      <c r="B896" s="5">
        <v>0</v>
      </c>
      <c r="C896" s="16">
        <f t="shared" si="272"/>
        <v>24808.159913991338</v>
      </c>
      <c r="D896" s="4">
        <f t="shared" si="261"/>
        <v>0</v>
      </c>
      <c r="E896" s="5">
        <f t="shared" si="273"/>
        <v>0.21505803565377793</v>
      </c>
      <c r="F896" s="6">
        <f t="shared" si="277"/>
        <v>1.8279453396681828E-5</v>
      </c>
      <c r="G896" s="15">
        <f t="shared" si="278"/>
        <v>587.84142083442964</v>
      </c>
      <c r="H896" s="11">
        <f t="shared" si="262"/>
        <v>9.6783527758227267E-2</v>
      </c>
      <c r="I896" s="12">
        <f t="shared" si="274"/>
        <v>3.6864978345860974E-5</v>
      </c>
      <c r="J896" s="7">
        <f t="shared" si="263"/>
        <v>1.530742998281581</v>
      </c>
      <c r="K896" s="8">
        <f>ESI_mass_rate/ESI_Area/'Hydraulic Gradient'!J896</f>
        <v>2.1470735377106851</v>
      </c>
      <c r="L896" s="16">
        <f t="shared" si="275"/>
        <v>24808.194166402143</v>
      </c>
      <c r="M896" s="4">
        <f t="shared" si="264"/>
        <v>0</v>
      </c>
      <c r="N896" s="5">
        <f t="shared" si="265"/>
        <v>0.2149872400074665</v>
      </c>
      <c r="O896" s="6">
        <f t="shared" si="279"/>
        <v>1.5745164237883299E-5</v>
      </c>
      <c r="P896" s="15">
        <f t="shared" si="276"/>
        <v>577.41947897955674</v>
      </c>
      <c r="Q896" s="11">
        <f t="shared" si="266"/>
        <v>0</v>
      </c>
      <c r="R896" s="13">
        <f t="shared" si="280"/>
        <v>4.8297834328412172E-6</v>
      </c>
      <c r="S896" s="12">
        <f t="shared" si="267"/>
        <v>-6.3786911919464603E-2</v>
      </c>
      <c r="T896" s="9">
        <f t="shared" si="268"/>
        <v>1.5312476232013164</v>
      </c>
      <c r="U896" s="9">
        <f>Aly_mass_rate/Aly_Area/'Hydraulic Gradient'!T896</f>
        <v>2.1463659664496975</v>
      </c>
      <c r="V896" s="5">
        <f t="shared" si="269"/>
        <v>-0.29667919200382475</v>
      </c>
      <c r="W896" s="10">
        <f t="shared" si="270"/>
        <v>2.1290692243545664</v>
      </c>
      <c r="X896" s="9"/>
    </row>
    <row r="897" spans="1:24" x14ac:dyDescent="0.3">
      <c r="A897" s="4">
        <f t="shared" si="271"/>
        <v>8940</v>
      </c>
      <c r="B897" s="5">
        <v>0</v>
      </c>
      <c r="C897" s="16">
        <f t="shared" si="272"/>
        <v>24807.944837119514</v>
      </c>
      <c r="D897" s="4">
        <f t="shared" si="261"/>
        <v>0</v>
      </c>
      <c r="E897" s="5">
        <f t="shared" si="273"/>
        <v>0.21505859273092193</v>
      </c>
      <c r="F897" s="6">
        <f t="shared" si="277"/>
        <v>1.827909378800582E-5</v>
      </c>
      <c r="G897" s="15">
        <f t="shared" si="278"/>
        <v>587.91653175976353</v>
      </c>
      <c r="H897" s="11">
        <f t="shared" si="262"/>
        <v>9.6784029166704255E-2</v>
      </c>
      <c r="I897" s="12">
        <f t="shared" si="274"/>
        <v>3.6864253107213721E-5</v>
      </c>
      <c r="J897" s="7">
        <f t="shared" si="263"/>
        <v>1.5307390332088853</v>
      </c>
      <c r="K897" s="8">
        <f>ESI_mass_rate/ESI_Area/'Hydraulic Gradient'!J897</f>
        <v>2.1470790992743978</v>
      </c>
      <c r="L897" s="16">
        <f t="shared" si="275"/>
        <v>24807.979162937343</v>
      </c>
      <c r="M897" s="4">
        <f t="shared" si="264"/>
        <v>0</v>
      </c>
      <c r="N897" s="5">
        <f t="shared" si="265"/>
        <v>0.21498771985350426</v>
      </c>
      <c r="O897" s="6">
        <f t="shared" si="279"/>
        <v>1.5744948116255221E-5</v>
      </c>
      <c r="P897" s="15">
        <f t="shared" si="276"/>
        <v>577.48325992022671</v>
      </c>
      <c r="Q897" s="11">
        <f t="shared" si="266"/>
        <v>0</v>
      </c>
      <c r="R897" s="13">
        <f t="shared" si="280"/>
        <v>4.8296299933798589E-6</v>
      </c>
      <c r="S897" s="12">
        <f t="shared" si="267"/>
        <v>-6.378577029996671E-2</v>
      </c>
      <c r="T897" s="9">
        <f t="shared" si="268"/>
        <v>1.5312442055578321</v>
      </c>
      <c r="U897" s="9">
        <f>Aly_mass_rate/Aly_Area/'Hydraulic Gradient'!T897</f>
        <v>2.1463707570073587</v>
      </c>
      <c r="V897" s="5">
        <f t="shared" si="269"/>
        <v>-0.29667322040241512</v>
      </c>
      <c r="W897" s="10">
        <f t="shared" si="270"/>
        <v>2.1291123900891158</v>
      </c>
      <c r="X897" s="9"/>
    </row>
    <row r="898" spans="1:24" x14ac:dyDescent="0.3">
      <c r="A898" s="4">
        <f t="shared" si="271"/>
        <v>8950</v>
      </c>
      <c r="B898" s="5">
        <v>0</v>
      </c>
      <c r="C898" s="16">
        <f t="shared" si="272"/>
        <v>24807.729759690985</v>
      </c>
      <c r="D898" s="4">
        <f t="shared" si="261"/>
        <v>0</v>
      </c>
      <c r="E898" s="5">
        <f t="shared" si="273"/>
        <v>0.21505914979710739</v>
      </c>
      <c r="F898" s="6">
        <f t="shared" si="277"/>
        <v>1.8278734208520841E-5</v>
      </c>
      <c r="G898" s="15">
        <f t="shared" si="278"/>
        <v>587.99164084405675</v>
      </c>
      <c r="H898" s="11">
        <f t="shared" si="262"/>
        <v>9.6784530566616525E-2</v>
      </c>
      <c r="I898" s="12">
        <f t="shared" si="274"/>
        <v>3.686352792743729E-5</v>
      </c>
      <c r="J898" s="7">
        <f t="shared" si="263"/>
        <v>1.530735068234726</v>
      </c>
      <c r="K898" s="8">
        <f>ESI_mass_rate/ESI_Area/'Hydraulic Gradient'!J898</f>
        <v>2.14708466072871</v>
      </c>
      <c r="L898" s="16">
        <f t="shared" si="275"/>
        <v>24807.764158992919</v>
      </c>
      <c r="M898" s="4">
        <f t="shared" si="264"/>
        <v>0</v>
      </c>
      <c r="N898" s="5">
        <f t="shared" si="265"/>
        <v>0.21498819969295596</v>
      </c>
      <c r="O898" s="6">
        <f t="shared" si="279"/>
        <v>1.5744732007763104E-5</v>
      </c>
      <c r="P898" s="15">
        <f t="shared" si="276"/>
        <v>577.54703971949311</v>
      </c>
      <c r="Q898" s="11">
        <f t="shared" si="266"/>
        <v>0</v>
      </c>
      <c r="R898" s="13">
        <f t="shared" si="280"/>
        <v>4.8294765650422539E-6</v>
      </c>
      <c r="S898" s="12">
        <f t="shared" si="267"/>
        <v>-6.3784628742939845E-2</v>
      </c>
      <c r="T898" s="9">
        <f t="shared" si="268"/>
        <v>1.5312407879765109</v>
      </c>
      <c r="U898" s="9">
        <f>Aly_mass_rate/Aly_Area/'Hydraulic Gradient'!T898</f>
        <v>2.146375547499269</v>
      </c>
      <c r="V898" s="5">
        <f t="shared" si="269"/>
        <v>-0.29666724912322551</v>
      </c>
      <c r="W898" s="10">
        <f t="shared" si="270"/>
        <v>2.1291555552433983</v>
      </c>
      <c r="X898" s="9"/>
    </row>
    <row r="899" spans="1:24" x14ac:dyDescent="0.3">
      <c r="A899" s="4">
        <f t="shared" si="271"/>
        <v>8960</v>
      </c>
      <c r="B899" s="5">
        <v>0</v>
      </c>
      <c r="C899" s="16">
        <f t="shared" si="272"/>
        <v>24807.514681705758</v>
      </c>
      <c r="D899" s="4">
        <f t="shared" si="261"/>
        <v>0</v>
      </c>
      <c r="E899" s="5">
        <f t="shared" si="273"/>
        <v>0.2150597068523348</v>
      </c>
      <c r="F899" s="6">
        <f t="shared" si="277"/>
        <v>1.827837465092914E-5</v>
      </c>
      <c r="G899" s="15">
        <f t="shared" si="278"/>
        <v>588.06674808745163</v>
      </c>
      <c r="H899" s="11">
        <f t="shared" si="262"/>
        <v>9.6785031957964576E-2</v>
      </c>
      <c r="I899" s="12">
        <f t="shared" si="274"/>
        <v>3.6862802791813989E-5</v>
      </c>
      <c r="J899" s="7">
        <f t="shared" si="263"/>
        <v>1.5307311033590956</v>
      </c>
      <c r="K899" s="8">
        <f>ESI_mass_rate/ESI_Area/'Hydraulic Gradient'!J899</f>
        <v>2.1470902220736314</v>
      </c>
      <c r="L899" s="16">
        <f t="shared" si="275"/>
        <v>24807.549154568875</v>
      </c>
      <c r="M899" s="4">
        <f t="shared" si="264"/>
        <v>0</v>
      </c>
      <c r="N899" s="5">
        <f t="shared" si="265"/>
        <v>0.21498867952582176</v>
      </c>
      <c r="O899" s="6">
        <f t="shared" si="279"/>
        <v>1.5744515909487847E-5</v>
      </c>
      <c r="P899" s="15">
        <f t="shared" si="276"/>
        <v>577.61081837741835</v>
      </c>
      <c r="Q899" s="11">
        <f t="shared" si="266"/>
        <v>0</v>
      </c>
      <c r="R899" s="13">
        <f t="shared" si="280"/>
        <v>4.8293231469321906E-6</v>
      </c>
      <c r="S899" s="12">
        <f t="shared" si="267"/>
        <v>-6.3783487248378318E-2</v>
      </c>
      <c r="T899" s="9">
        <f t="shared" si="268"/>
        <v>1.531237370457349</v>
      </c>
      <c r="U899" s="9">
        <f>Aly_mass_rate/Aly_Area/'Hydraulic Gradient'!T899</f>
        <v>2.1463803379254327</v>
      </c>
      <c r="V899" s="5">
        <f t="shared" si="269"/>
        <v>-0.29666127816622706</v>
      </c>
      <c r="W899" s="10">
        <f t="shared" si="270"/>
        <v>2.1291987198174462</v>
      </c>
      <c r="X899" s="9"/>
    </row>
    <row r="900" spans="1:24" x14ac:dyDescent="0.3">
      <c r="A900" s="4">
        <f t="shared" si="271"/>
        <v>8970</v>
      </c>
      <c r="B900" s="5">
        <v>0</v>
      </c>
      <c r="C900" s="16">
        <f t="shared" si="272"/>
        <v>24807.299603163843</v>
      </c>
      <c r="D900" s="4">
        <f t="shared" ref="D900:D963" si="281">J899*(B900-B899)*g</f>
        <v>0</v>
      </c>
      <c r="E900" s="5">
        <f t="shared" si="273"/>
        <v>0.21506026389660529</v>
      </c>
      <c r="F900" s="6">
        <f t="shared" si="277"/>
        <v>1.8278015125447563E-5</v>
      </c>
      <c r="G900" s="15">
        <f t="shared" si="278"/>
        <v>588.14185349007812</v>
      </c>
      <c r="H900" s="11">
        <f t="shared" ref="H900:H963" si="282">ESI_f*K899^2*(A900-A899)/2/ESI_DH/ESI_Cp</f>
        <v>9.6785533340749255E-2</v>
      </c>
      <c r="I900" s="12">
        <f t="shared" si="274"/>
        <v>3.6862077720948615E-5</v>
      </c>
      <c r="J900" s="7">
        <f t="shared" ref="J900:J906" si="283">J899*(1+(C900-C899)/beta-alpha*(G900-G899))</f>
        <v>1.5307271385819869</v>
      </c>
      <c r="K900" s="8">
        <f>ESI_mass_rate/ESI_Area/'Hydraulic Gradient'!J900</f>
        <v>2.1470957833091702</v>
      </c>
      <c r="L900" s="16">
        <f t="shared" si="275"/>
        <v>24807.334149665225</v>
      </c>
      <c r="M900" s="4">
        <f t="shared" ref="M900:M963" si="284">T899*Aly_g*(B900-B899)</f>
        <v>0</v>
      </c>
      <c r="N900" s="5">
        <f t="shared" ref="N900:N963" si="285">T899*Aly_f*U899^2*(A900-A899)/2/Aly_DH</f>
        <v>0.21498915935210217</v>
      </c>
      <c r="O900" s="6">
        <f t="shared" si="279"/>
        <v>1.5744299825808106E-5</v>
      </c>
      <c r="P900" s="15">
        <f t="shared" si="276"/>
        <v>577.67459589406167</v>
      </c>
      <c r="Q900" s="11">
        <f t="shared" ref="Q900:Q963" si="286">Aly_g*(B900-B899)/W900</f>
        <v>0</v>
      </c>
      <c r="R900" s="13">
        <f t="shared" si="280"/>
        <v>4.829169740391924E-6</v>
      </c>
      <c r="S900" s="12">
        <f t="shared" ref="S900:S963" si="287">-V900*(L900-L899)</f>
        <v>-6.3782345813038765E-2</v>
      </c>
      <c r="T900" s="9">
        <f t="shared" ref="T900:T963" si="288">T899*(1+(L900-L899)/beta-alpha*(P900-P899))</f>
        <v>1.5312339530003432</v>
      </c>
      <c r="U900" s="9">
        <f>Aly_mass_rate/Aly_Area/'Hydraulic Gradient'!T900</f>
        <v>2.146385128285853</v>
      </c>
      <c r="V900" s="5">
        <f t="shared" ref="V900:V963" si="289">(Aly_alpha*(460+P899)-1)/T899/W899</f>
        <v>-0.29665530753139085</v>
      </c>
      <c r="W900" s="10">
        <f t="shared" ref="W900:W963" si="290">Aly_Cp+((P899+460)/T899)*(Aly_alpha^2)*(Aly_beta)</f>
        <v>2.1292418838112939</v>
      </c>
      <c r="X900" s="9"/>
    </row>
    <row r="901" spans="1:24" x14ac:dyDescent="0.3">
      <c r="A901" s="4">
        <f t="shared" ref="A901:A964" si="291">A900+10</f>
        <v>8980</v>
      </c>
      <c r="B901" s="5">
        <v>0</v>
      </c>
      <c r="C901" s="16">
        <f t="shared" ref="C901:C964" si="292">C900-D901-E901-F901</f>
        <v>24807.084524065256</v>
      </c>
      <c r="D901" s="4">
        <f t="shared" si="281"/>
        <v>0</v>
      </c>
      <c r="E901" s="5">
        <f t="shared" ref="E901:E964" si="293">J900*ESI_f*(K900^2)*(A901-A900)/(2*ESI_DH)</f>
        <v>0.21506082092991963</v>
      </c>
      <c r="F901" s="6">
        <f t="shared" si="277"/>
        <v>1.8277655626237916E-5</v>
      </c>
      <c r="G901" s="15">
        <f t="shared" si="278"/>
        <v>588.21695705207333</v>
      </c>
      <c r="H901" s="11">
        <f t="shared" si="282"/>
        <v>9.6786034714971145E-2</v>
      </c>
      <c r="I901" s="12">
        <f t="shared" ref="I901:I964" si="294">alpha*beta*(K900-K899)/K899/ESI_Cp/J899</f>
        <v>3.6861352703066994E-5</v>
      </c>
      <c r="J901" s="7">
        <f t="shared" si="283"/>
        <v>1.5307231739033926</v>
      </c>
      <c r="K901" s="8">
        <f>ESI_mass_rate/ESI_Area/'Hydraulic Gradient'!J901</f>
        <v>2.1471013444353337</v>
      </c>
      <c r="L901" s="16">
        <f t="shared" ref="L901:L964" si="295">L900-M901-N901-O901</f>
        <v>24807.119144281969</v>
      </c>
      <c r="M901" s="4">
        <f t="shared" si="284"/>
        <v>0</v>
      </c>
      <c r="N901" s="5">
        <f t="shared" si="285"/>
        <v>0.2149896391717975</v>
      </c>
      <c r="O901" s="6">
        <f t="shared" si="279"/>
        <v>1.5744083752345225E-5</v>
      </c>
      <c r="P901" s="15">
        <f t="shared" ref="P901:P964" si="296">P900-Q901-R901-S901</f>
        <v>577.7383722694866</v>
      </c>
      <c r="Q901" s="11">
        <f t="shared" si="286"/>
        <v>0</v>
      </c>
      <c r="R901" s="13">
        <f t="shared" si="280"/>
        <v>4.8290163440775796E-6</v>
      </c>
      <c r="S901" s="12">
        <f t="shared" si="287"/>
        <v>-6.3781204441232434E-2</v>
      </c>
      <c r="T901" s="9">
        <f t="shared" si="288"/>
        <v>1.5312305356054901</v>
      </c>
      <c r="U901" s="9">
        <f>Aly_mass_rate/Aly_Area/'Hydraulic Gradient'!T901</f>
        <v>2.1463899185805344</v>
      </c>
      <c r="V901" s="5">
        <f t="shared" si="289"/>
        <v>-0.29664933721868764</v>
      </c>
      <c r="W901" s="10">
        <f t="shared" si="290"/>
        <v>2.1292850472249709</v>
      </c>
      <c r="X901" s="9"/>
    </row>
    <row r="902" spans="1:24" x14ac:dyDescent="0.3">
      <c r="A902" s="4">
        <f t="shared" si="291"/>
        <v>8990</v>
      </c>
      <c r="B902" s="5">
        <v>0</v>
      </c>
      <c r="C902" s="16">
        <f t="shared" si="292"/>
        <v>24806.869444410007</v>
      </c>
      <c r="D902" s="4">
        <f t="shared" si="281"/>
        <v>0</v>
      </c>
      <c r="E902" s="5">
        <f t="shared" si="293"/>
        <v>0.21506137795227853</v>
      </c>
      <c r="F902" s="6">
        <f t="shared" ref="F902:F965" si="297">J900*K900*(K901-K900)</f>
        <v>1.8277296151840648E-5</v>
      </c>
      <c r="G902" s="15">
        <f t="shared" ref="G902:G965" si="298">(G901+H902)/(1+I902)</f>
        <v>588.29205877357595</v>
      </c>
      <c r="H902" s="11">
        <f t="shared" si="282"/>
        <v>9.6786536080630897E-2</v>
      </c>
      <c r="I902" s="12">
        <f t="shared" si="294"/>
        <v>3.6860627735225572E-5</v>
      </c>
      <c r="J902" s="7">
        <f t="shared" si="283"/>
        <v>1.5307192093233053</v>
      </c>
      <c r="K902" s="8">
        <f>ESI_mass_rate/ESI_Area/'Hydraulic Gradient'!J902</f>
        <v>2.1471069054521315</v>
      </c>
      <c r="L902" s="16">
        <f t="shared" si="295"/>
        <v>24806.904138419119</v>
      </c>
      <c r="M902" s="4">
        <f t="shared" si="284"/>
        <v>0</v>
      </c>
      <c r="N902" s="5">
        <f t="shared" si="285"/>
        <v>0.21499011898490814</v>
      </c>
      <c r="O902" s="6">
        <f t="shared" ref="O902:O965" si="299">T900*U900*(U901-U900)</f>
        <v>1.5743867693477861E-5</v>
      </c>
      <c r="P902" s="15">
        <f t="shared" si="296"/>
        <v>577.8021475037533</v>
      </c>
      <c r="Q902" s="11">
        <f t="shared" si="286"/>
        <v>0</v>
      </c>
      <c r="R902" s="13">
        <f t="shared" ref="R902:R965" si="300">U900*(U901-U900)/W900</f>
        <v>4.8288629593313614E-6</v>
      </c>
      <c r="S902" s="12">
        <f t="shared" si="287"/>
        <v>-6.3780063129716125E-2</v>
      </c>
      <c r="T902" s="9">
        <f t="shared" si="288"/>
        <v>1.5312271182727863</v>
      </c>
      <c r="U902" s="9">
        <f>Aly_mass_rate/Aly_Area/'Hydraulic Gradient'!T902</f>
        <v>2.1463947088094795</v>
      </c>
      <c r="V902" s="5">
        <f t="shared" si="289"/>
        <v>-0.29664336722808893</v>
      </c>
      <c r="W902" s="10">
        <f t="shared" si="290"/>
        <v>2.1293282100585129</v>
      </c>
      <c r="X902" s="9"/>
    </row>
    <row r="903" spans="1:24" x14ac:dyDescent="0.3">
      <c r="A903" s="4">
        <f t="shared" si="291"/>
        <v>9000</v>
      </c>
      <c r="B903" s="5">
        <v>0</v>
      </c>
      <c r="C903" s="16">
        <f t="shared" si="292"/>
        <v>24806.654364198108</v>
      </c>
      <c r="D903" s="4">
        <f t="shared" si="281"/>
        <v>0</v>
      </c>
      <c r="E903" s="5">
        <f t="shared" si="293"/>
        <v>0.21506193496368298</v>
      </c>
      <c r="F903" s="6">
        <f t="shared" si="297"/>
        <v>1.8276936708093956E-5</v>
      </c>
      <c r="G903" s="15">
        <f t="shared" si="298"/>
        <v>588.36715865471785</v>
      </c>
      <c r="H903" s="11">
        <f t="shared" si="282"/>
        <v>9.6787037437729248E-2</v>
      </c>
      <c r="I903" s="12">
        <f t="shared" si="294"/>
        <v>3.6859902829198534E-5</v>
      </c>
      <c r="J903" s="7">
        <f t="shared" si="283"/>
        <v>1.5307152448417181</v>
      </c>
      <c r="K903" s="8">
        <f>ESI_mass_rate/ESI_Area/'Hydraulic Gradient'!J903</f>
        <v>2.1471124663595709</v>
      </c>
      <c r="L903" s="16">
        <f t="shared" si="295"/>
        <v>24806.689132076677</v>
      </c>
      <c r="M903" s="4">
        <f t="shared" si="284"/>
        <v>0</v>
      </c>
      <c r="N903" s="5">
        <f t="shared" si="285"/>
        <v>0.21499059879143445</v>
      </c>
      <c r="O903" s="6">
        <f t="shared" si="299"/>
        <v>1.5743651643367804E-5</v>
      </c>
      <c r="P903" s="15">
        <f t="shared" si="296"/>
        <v>577.8659215969243</v>
      </c>
      <c r="Q903" s="11">
        <f t="shared" si="286"/>
        <v>0</v>
      </c>
      <c r="R903" s="13">
        <f t="shared" si="300"/>
        <v>4.8287095843617907E-6</v>
      </c>
      <c r="S903" s="12">
        <f t="shared" si="287"/>
        <v>-6.3778921880642492E-2</v>
      </c>
      <c r="T903" s="9">
        <f t="shared" si="288"/>
        <v>1.5312237010022287</v>
      </c>
      <c r="U903" s="9">
        <f>Aly_mass_rate/Aly_Area/'Hydraulic Gradient'!T903</f>
        <v>2.1463994989726927</v>
      </c>
      <c r="V903" s="5">
        <f t="shared" si="289"/>
        <v>-0.29663739755956531</v>
      </c>
      <c r="W903" s="10">
        <f t="shared" si="290"/>
        <v>2.1293713723119496</v>
      </c>
      <c r="X903" s="9"/>
    </row>
    <row r="904" spans="1:24" x14ac:dyDescent="0.3">
      <c r="A904" s="4">
        <f t="shared" si="291"/>
        <v>9010</v>
      </c>
      <c r="B904" s="5">
        <v>0</v>
      </c>
      <c r="C904" s="16">
        <f t="shared" si="292"/>
        <v>24806.439283429569</v>
      </c>
      <c r="D904" s="4">
        <f t="shared" si="281"/>
        <v>0</v>
      </c>
      <c r="E904" s="5">
        <f t="shared" si="293"/>
        <v>0.21506249196413368</v>
      </c>
      <c r="F904" s="6">
        <f t="shared" si="297"/>
        <v>1.8276577289159644E-5</v>
      </c>
      <c r="G904" s="15">
        <f t="shared" si="298"/>
        <v>588.44225669563775</v>
      </c>
      <c r="H904" s="11">
        <f t="shared" si="282"/>
        <v>9.6787538786266794E-2</v>
      </c>
      <c r="I904" s="12">
        <f t="shared" si="294"/>
        <v>3.685917797321171E-5</v>
      </c>
      <c r="J904" s="7">
        <f t="shared" si="283"/>
        <v>1.5307112804586231</v>
      </c>
      <c r="K904" s="8">
        <f>ESI_mass_rate/ESI_Area/'Hydraulic Gradient'!J904</f>
        <v>2.1471180271576609</v>
      </c>
      <c r="L904" s="16">
        <f t="shared" si="295"/>
        <v>24806.474125254648</v>
      </c>
      <c r="M904" s="4">
        <f t="shared" si="284"/>
        <v>0</v>
      </c>
      <c r="N904" s="5">
        <f t="shared" si="285"/>
        <v>0.21499107859137676</v>
      </c>
      <c r="O904" s="6">
        <f t="shared" si="299"/>
        <v>1.574343560785326E-5</v>
      </c>
      <c r="P904" s="15">
        <f t="shared" si="296"/>
        <v>577.92969454906199</v>
      </c>
      <c r="Q904" s="11">
        <f t="shared" si="286"/>
        <v>0</v>
      </c>
      <c r="R904" s="13">
        <f t="shared" si="300"/>
        <v>4.8285562209586937E-6</v>
      </c>
      <c r="S904" s="12">
        <f t="shared" si="287"/>
        <v>-6.3777780694005901E-2</v>
      </c>
      <c r="T904" s="9">
        <f t="shared" si="288"/>
        <v>1.5312202837938138</v>
      </c>
      <c r="U904" s="9">
        <f>Aly_mass_rate/Aly_Area/'Hydraulic Gradient'!T904</f>
        <v>2.1464042890701771</v>
      </c>
      <c r="V904" s="5">
        <f t="shared" si="289"/>
        <v>-0.29663142821308813</v>
      </c>
      <c r="W904" s="10">
        <f t="shared" si="290"/>
        <v>2.1294145339853152</v>
      </c>
      <c r="X904" s="9"/>
    </row>
    <row r="905" spans="1:24" x14ac:dyDescent="0.3">
      <c r="A905" s="4">
        <f t="shared" si="291"/>
        <v>9020</v>
      </c>
      <c r="B905" s="5">
        <v>0</v>
      </c>
      <c r="C905" s="16">
        <f t="shared" si="292"/>
        <v>24806.224202104397</v>
      </c>
      <c r="D905" s="4">
        <f t="shared" si="281"/>
        <v>0</v>
      </c>
      <c r="E905" s="5">
        <f t="shared" si="293"/>
        <v>0.21506304895363157</v>
      </c>
      <c r="F905" s="6">
        <f t="shared" si="297"/>
        <v>1.8276217899416361E-5</v>
      </c>
      <c r="G905" s="15">
        <f t="shared" si="298"/>
        <v>588.51735289646899</v>
      </c>
      <c r="H905" s="11">
        <f t="shared" si="282"/>
        <v>9.6788040126244271E-2</v>
      </c>
      <c r="I905" s="12">
        <f t="shared" si="294"/>
        <v>3.6858453176095708E-5</v>
      </c>
      <c r="J905" s="7">
        <f t="shared" si="283"/>
        <v>1.5307073161740137</v>
      </c>
      <c r="K905" s="8">
        <f>ESI_mass_rate/ESI_Area/'Hydraulic Gradient'!J905</f>
        <v>2.147123587846409</v>
      </c>
      <c r="L905" s="16">
        <f t="shared" si="295"/>
        <v>24806.259117953046</v>
      </c>
      <c r="M905" s="4">
        <f t="shared" si="284"/>
        <v>0</v>
      </c>
      <c r="N905" s="5">
        <f t="shared" si="285"/>
        <v>0.21499155838473549</v>
      </c>
      <c r="O905" s="6">
        <f t="shared" si="299"/>
        <v>1.5743219582555584E-5</v>
      </c>
      <c r="P905" s="15">
        <f t="shared" si="296"/>
        <v>577.99346636022563</v>
      </c>
      <c r="Q905" s="11">
        <f t="shared" si="286"/>
        <v>0</v>
      </c>
      <c r="R905" s="13">
        <f t="shared" si="300"/>
        <v>4.8284028677782968E-6</v>
      </c>
      <c r="S905" s="12">
        <f t="shared" si="287"/>
        <v>-6.3776639566563278E-2</v>
      </c>
      <c r="T905" s="9">
        <f t="shared" si="288"/>
        <v>1.5312168666475381</v>
      </c>
      <c r="U905" s="9">
        <f>Aly_mass_rate/Aly_Area/'Hydraulic Gradient'!T905</f>
        <v>2.1464090791019368</v>
      </c>
      <c r="V905" s="5">
        <f t="shared" si="289"/>
        <v>-0.29662545918862832</v>
      </c>
      <c r="W905" s="10">
        <f t="shared" si="290"/>
        <v>2.129457695078643</v>
      </c>
      <c r="X905" s="9"/>
    </row>
    <row r="906" spans="1:24" x14ac:dyDescent="0.3">
      <c r="A906" s="4">
        <f t="shared" si="291"/>
        <v>9030</v>
      </c>
      <c r="B906" s="5">
        <v>0</v>
      </c>
      <c r="C906" s="16">
        <f t="shared" si="292"/>
        <v>24806.009120222607</v>
      </c>
      <c r="D906" s="4">
        <f t="shared" si="281"/>
        <v>0</v>
      </c>
      <c r="E906" s="5">
        <f t="shared" si="293"/>
        <v>0.21506360593217747</v>
      </c>
      <c r="F906" s="6">
        <f t="shared" si="297"/>
        <v>1.8275858534485454E-5</v>
      </c>
      <c r="G906" s="15">
        <f t="shared" si="298"/>
        <v>588.59244725735016</v>
      </c>
      <c r="H906" s="11">
        <f t="shared" si="282"/>
        <v>9.678854145766233E-2</v>
      </c>
      <c r="I906" s="12">
        <f t="shared" si="294"/>
        <v>3.6857728429019919E-5</v>
      </c>
      <c r="J906" s="7">
        <f t="shared" si="283"/>
        <v>1.5307033519878823</v>
      </c>
      <c r="K906" s="8">
        <f>ESI_mass_rate/ESI_Area/'Hydraulic Gradient'!J906</f>
        <v>2.1471291484258237</v>
      </c>
      <c r="L906" s="16">
        <f t="shared" si="295"/>
        <v>24806.044110171872</v>
      </c>
      <c r="M906" s="4">
        <f t="shared" si="284"/>
        <v>0</v>
      </c>
      <c r="N906" s="5">
        <f t="shared" si="285"/>
        <v>0.21499203817151091</v>
      </c>
      <c r="O906" s="6">
        <f t="shared" si="299"/>
        <v>1.5743003570393863E-5</v>
      </c>
      <c r="P906" s="15">
        <f t="shared" si="296"/>
        <v>578.05723703047875</v>
      </c>
      <c r="Q906" s="11">
        <f t="shared" si="286"/>
        <v>0</v>
      </c>
      <c r="R906" s="13">
        <f t="shared" si="300"/>
        <v>4.828249525715076E-6</v>
      </c>
      <c r="S906" s="12">
        <f t="shared" si="287"/>
        <v>-6.3775498502625469E-2</v>
      </c>
      <c r="T906" s="9">
        <f t="shared" si="288"/>
        <v>1.5312134495633984</v>
      </c>
      <c r="U906" s="9">
        <f>Aly_mass_rate/Aly_Area/'Hydraulic Gradient'!T906</f>
        <v>2.1464138690679757</v>
      </c>
      <c r="V906" s="5">
        <f t="shared" si="289"/>
        <v>-0.29661949048615677</v>
      </c>
      <c r="W906" s="10">
        <f t="shared" si="290"/>
        <v>2.1295008555919637</v>
      </c>
      <c r="X906" s="9"/>
    </row>
    <row r="907" spans="1:24" x14ac:dyDescent="0.3">
      <c r="A907" s="4">
        <f t="shared" si="291"/>
        <v>9040</v>
      </c>
      <c r="B907" s="5">
        <v>0</v>
      </c>
      <c r="C907" s="16">
        <f t="shared" si="292"/>
        <v>24805.794037784206</v>
      </c>
      <c r="D907" s="4">
        <f t="shared" si="281"/>
        <v>0</v>
      </c>
      <c r="E907" s="5">
        <f t="shared" si="293"/>
        <v>0.21506416289977195</v>
      </c>
      <c r="F907" s="6">
        <f t="shared" si="297"/>
        <v>1.8275499197286024E-5</v>
      </c>
      <c r="G907" s="15">
        <f t="shared" si="298"/>
        <v>588.66753977841665</v>
      </c>
      <c r="H907" s="11">
        <f t="shared" si="282"/>
        <v>9.678904278052157E-2</v>
      </c>
      <c r="I907" s="12">
        <f t="shared" si="294"/>
        <v>3.6857003737871425E-5</v>
      </c>
      <c r="J907" s="7">
        <f t="shared" ref="J907:J970" si="301">J906*(1+(C907-C906)/beta-alpha*(G907-G906))</f>
        <v>1.5306993879002215</v>
      </c>
      <c r="K907" s="8">
        <f>ESI_mass_rate/ESI_Area/'Hydraulic Gradient'!J907</f>
        <v>2.1471347088959138</v>
      </c>
      <c r="L907" s="16">
        <f t="shared" si="295"/>
        <v>24805.829101911135</v>
      </c>
      <c r="M907" s="4">
        <f t="shared" si="284"/>
        <v>0</v>
      </c>
      <c r="N907" s="5">
        <f t="shared" si="285"/>
        <v>0.2149925179517036</v>
      </c>
      <c r="O907" s="6">
        <f t="shared" si="299"/>
        <v>1.5742787571368106E-5</v>
      </c>
      <c r="P907" s="15">
        <f t="shared" si="296"/>
        <v>578.12100655988149</v>
      </c>
      <c r="Q907" s="11">
        <f t="shared" si="286"/>
        <v>0</v>
      </c>
      <c r="R907" s="13">
        <f t="shared" si="300"/>
        <v>4.8280961947681953E-6</v>
      </c>
      <c r="S907" s="12">
        <f t="shared" si="287"/>
        <v>-6.3774357498949552E-2</v>
      </c>
      <c r="T907" s="9">
        <f t="shared" si="288"/>
        <v>1.5312100325413913</v>
      </c>
      <c r="U907" s="9">
        <f>Aly_mass_rate/Aly_Area/'Hydraulic Gradient'!T907</f>
        <v>2.146418658968297</v>
      </c>
      <c r="V907" s="5">
        <f t="shared" si="289"/>
        <v>-0.29661352210564479</v>
      </c>
      <c r="W907" s="10">
        <f t="shared" si="290"/>
        <v>2.1295440155253109</v>
      </c>
      <c r="X907" s="9"/>
    </row>
    <row r="908" spans="1:24" x14ac:dyDescent="0.3">
      <c r="A908" s="4">
        <f t="shared" si="291"/>
        <v>9050</v>
      </c>
      <c r="B908" s="5">
        <v>0</v>
      </c>
      <c r="C908" s="16">
        <f t="shared" si="292"/>
        <v>24805.578954789209</v>
      </c>
      <c r="D908" s="4">
        <f t="shared" si="281"/>
        <v>0</v>
      </c>
      <c r="E908" s="5">
        <f t="shared" si="293"/>
        <v>0.2150647198564162</v>
      </c>
      <c r="F908" s="6">
        <f t="shared" si="297"/>
        <v>1.8275139889277622E-5</v>
      </c>
      <c r="G908" s="15">
        <f t="shared" si="298"/>
        <v>588.74263045980194</v>
      </c>
      <c r="H908" s="11">
        <f t="shared" si="282"/>
        <v>9.678954409482278E-2</v>
      </c>
      <c r="I908" s="12">
        <f t="shared" si="294"/>
        <v>3.6856279105593774E-5</v>
      </c>
      <c r="J908" s="7">
        <f>J907*(1+(C908-C907)/beta-alpha*(G908-G907))</f>
        <v>1.5306954239110244</v>
      </c>
      <c r="K908" s="8">
        <f>ESI_mass_rate/ESI_Area/'Hydraulic Gradient'!J908</f>
        <v>2.147140269256687</v>
      </c>
      <c r="L908" s="16">
        <f t="shared" si="295"/>
        <v>24805.61409317084</v>
      </c>
      <c r="M908" s="4">
        <f t="shared" si="284"/>
        <v>0</v>
      </c>
      <c r="N908" s="5">
        <f t="shared" si="285"/>
        <v>0.21499299772531372</v>
      </c>
      <c r="O908" s="6">
        <f t="shared" si="299"/>
        <v>1.5742571582559213E-5</v>
      </c>
      <c r="P908" s="15">
        <f t="shared" si="296"/>
        <v>578.18477494849628</v>
      </c>
      <c r="Q908" s="11">
        <f t="shared" si="286"/>
        <v>0</v>
      </c>
      <c r="R908" s="13">
        <f t="shared" si="300"/>
        <v>4.8279428740415947E-6</v>
      </c>
      <c r="S908" s="12">
        <f t="shared" si="287"/>
        <v>-6.3773216557688056E-2</v>
      </c>
      <c r="T908" s="9">
        <f t="shared" si="288"/>
        <v>1.5312066155815136</v>
      </c>
      <c r="U908" s="9">
        <f>Aly_mass_rate/Aly_Area/'Hydraulic Gradient'!T908</f>
        <v>2.1464234488029046</v>
      </c>
      <c r="V908" s="5">
        <f t="shared" si="289"/>
        <v>-0.29660755404706335</v>
      </c>
      <c r="W908" s="10">
        <f t="shared" si="290"/>
        <v>2.1295871748787167</v>
      </c>
      <c r="X908" s="9"/>
    </row>
    <row r="909" spans="1:24" x14ac:dyDescent="0.3">
      <c r="A909" s="4">
        <f t="shared" si="291"/>
        <v>9060</v>
      </c>
      <c r="B909" s="5">
        <v>0</v>
      </c>
      <c r="C909" s="16">
        <f t="shared" si="292"/>
        <v>24805.363871237627</v>
      </c>
      <c r="D909" s="4">
        <f t="shared" si="281"/>
        <v>0</v>
      </c>
      <c r="E909" s="5">
        <f t="shared" si="293"/>
        <v>0.21506527680211091</v>
      </c>
      <c r="F909" s="6">
        <f t="shared" si="297"/>
        <v>1.8274780606081596E-5</v>
      </c>
      <c r="G909" s="15">
        <f t="shared" si="298"/>
        <v>588.8177193016445</v>
      </c>
      <c r="H909" s="11">
        <f t="shared" si="282"/>
        <v>9.6790045400566543E-2</v>
      </c>
      <c r="I909" s="12">
        <f t="shared" si="294"/>
        <v>3.6855554523356322E-5</v>
      </c>
      <c r="J909" s="7">
        <f t="shared" si="301"/>
        <v>1.5306914600202834</v>
      </c>
      <c r="K909" s="8">
        <f>ESI_mass_rate/ESI_Area/'Hydraulic Gradient'!J909</f>
        <v>2.147145829508152</v>
      </c>
      <c r="L909" s="16">
        <f t="shared" si="295"/>
        <v>24805.39908395099</v>
      </c>
      <c r="M909" s="4">
        <f t="shared" si="284"/>
        <v>0</v>
      </c>
      <c r="N909" s="5">
        <f t="shared" si="285"/>
        <v>0.21499347749234177</v>
      </c>
      <c r="O909" s="6">
        <f t="shared" si="299"/>
        <v>1.5742355606886283E-5</v>
      </c>
      <c r="P909" s="15">
        <f t="shared" si="296"/>
        <v>578.24854219638553</v>
      </c>
      <c r="Q909" s="11">
        <f t="shared" si="286"/>
        <v>0</v>
      </c>
      <c r="R909" s="13">
        <f t="shared" si="300"/>
        <v>4.8277895644296994E-6</v>
      </c>
      <c r="S909" s="12">
        <f t="shared" si="287"/>
        <v>-6.3772075678835249E-2</v>
      </c>
      <c r="T909" s="9">
        <f t="shared" si="288"/>
        <v>1.5312031986837618</v>
      </c>
      <c r="U909" s="9">
        <f>Aly_mass_rate/Aly_Area/'Hydraulic Gradient'!T909</f>
        <v>2.1464282385718021</v>
      </c>
      <c r="V909" s="5">
        <f t="shared" si="289"/>
        <v>-0.29660158631038347</v>
      </c>
      <c r="W909" s="10">
        <f t="shared" si="290"/>
        <v>2.129630333652214</v>
      </c>
      <c r="X909" s="9"/>
    </row>
    <row r="910" spans="1:24" x14ac:dyDescent="0.3">
      <c r="A910" s="4">
        <f t="shared" si="291"/>
        <v>9070</v>
      </c>
      <c r="B910" s="5">
        <v>0</v>
      </c>
      <c r="C910" s="16">
        <f t="shared" si="292"/>
        <v>24805.148787129467</v>
      </c>
      <c r="D910" s="4">
        <f t="shared" si="281"/>
        <v>0</v>
      </c>
      <c r="E910" s="5">
        <f t="shared" si="293"/>
        <v>0.21506583373685687</v>
      </c>
      <c r="F910" s="6">
        <f t="shared" si="297"/>
        <v>1.8274421352076603E-5</v>
      </c>
      <c r="G910" s="15">
        <f t="shared" si="298"/>
        <v>588.89280630407768</v>
      </c>
      <c r="H910" s="11">
        <f t="shared" si="282"/>
        <v>9.6790546697753554E-2</v>
      </c>
      <c r="I910" s="12">
        <f t="shared" si="294"/>
        <v>3.6854829999989714E-5</v>
      </c>
      <c r="J910" s="7">
        <f t="shared" si="301"/>
        <v>1.5306874962279915</v>
      </c>
      <c r="K910" s="8">
        <f>ESI_mass_rate/ESI_Area/'Hydraulic Gradient'!J910</f>
        <v>2.1471513896503165</v>
      </c>
      <c r="L910" s="16">
        <f t="shared" si="295"/>
        <v>24805.1840742516</v>
      </c>
      <c r="M910" s="4">
        <f t="shared" si="284"/>
        <v>0</v>
      </c>
      <c r="N910" s="5">
        <f t="shared" si="285"/>
        <v>0.21499395725278803</v>
      </c>
      <c r="O910" s="6">
        <f t="shared" si="299"/>
        <v>1.5742139642889767E-5</v>
      </c>
      <c r="P910" s="15">
        <f t="shared" si="296"/>
        <v>578.31230830360835</v>
      </c>
      <c r="Q910" s="11">
        <f t="shared" si="286"/>
        <v>0</v>
      </c>
      <c r="R910" s="13">
        <f t="shared" si="300"/>
        <v>4.8276362654840792E-6</v>
      </c>
      <c r="S910" s="12">
        <f t="shared" si="287"/>
        <v>-6.3770934859148448E-2</v>
      </c>
      <c r="T910" s="9">
        <f t="shared" si="288"/>
        <v>1.5311997818481327</v>
      </c>
      <c r="U910" s="9">
        <f>Aly_mass_rate/Aly_Area/'Hydraulic Gradient'!T910</f>
        <v>2.1464330282749926</v>
      </c>
      <c r="V910" s="5">
        <f t="shared" si="289"/>
        <v>-0.29659561889557623</v>
      </c>
      <c r="W910" s="10">
        <f t="shared" si="290"/>
        <v>2.1296734918458355</v>
      </c>
      <c r="X910" s="9"/>
    </row>
    <row r="911" spans="1:24" x14ac:dyDescent="0.3">
      <c r="A911" s="4">
        <f t="shared" si="291"/>
        <v>9080</v>
      </c>
      <c r="B911" s="5">
        <v>0</v>
      </c>
      <c r="C911" s="16">
        <f t="shared" si="292"/>
        <v>24804.933702464743</v>
      </c>
      <c r="D911" s="4">
        <f t="shared" si="281"/>
        <v>0</v>
      </c>
      <c r="E911" s="5">
        <f t="shared" si="293"/>
        <v>0.21506639066065489</v>
      </c>
      <c r="F911" s="6">
        <f t="shared" si="297"/>
        <v>1.8274062122883984E-5</v>
      </c>
      <c r="G911" s="15">
        <f t="shared" si="298"/>
        <v>588.96789146724007</v>
      </c>
      <c r="H911" s="11">
        <f t="shared" si="282"/>
        <v>9.6791047986384479E-2</v>
      </c>
      <c r="I911" s="12">
        <f t="shared" si="294"/>
        <v>3.6854105526663311E-5</v>
      </c>
      <c r="J911" s="7">
        <f t="shared" si="301"/>
        <v>1.5306835325341412</v>
      </c>
      <c r="K911" s="8">
        <f>ESI_mass_rate/ESI_Area/'Hydraulic Gradient'!J911</f>
        <v>2.1471569496831893</v>
      </c>
      <c r="L911" s="16">
        <f t="shared" si="295"/>
        <v>24804.969064072669</v>
      </c>
      <c r="M911" s="4">
        <f t="shared" si="284"/>
        <v>0</v>
      </c>
      <c r="N911" s="5">
        <f t="shared" si="285"/>
        <v>0.21499443700665277</v>
      </c>
      <c r="O911" s="6">
        <f t="shared" si="299"/>
        <v>1.5741923689110111E-5</v>
      </c>
      <c r="P911" s="15">
        <f t="shared" si="296"/>
        <v>578.37607327022829</v>
      </c>
      <c r="Q911" s="11">
        <f t="shared" si="286"/>
        <v>0</v>
      </c>
      <c r="R911" s="13">
        <f t="shared" si="300"/>
        <v>4.8274829767563335E-6</v>
      </c>
      <c r="S911" s="12">
        <f t="shared" si="287"/>
        <v>-6.3769794102938079E-2</v>
      </c>
      <c r="T911" s="9">
        <f t="shared" si="288"/>
        <v>1.5311963650746228</v>
      </c>
      <c r="U911" s="9">
        <f>Aly_mass_rate/Aly_Area/'Hydraulic Gradient'!T911</f>
        <v>2.146437817912481</v>
      </c>
      <c r="V911" s="5">
        <f t="shared" si="289"/>
        <v>-0.29658965180261265</v>
      </c>
      <c r="W911" s="10">
        <f t="shared" si="290"/>
        <v>2.1297166494596125</v>
      </c>
      <c r="X911" s="9"/>
    </row>
    <row r="912" spans="1:24" x14ac:dyDescent="0.3">
      <c r="A912" s="4">
        <f t="shared" si="291"/>
        <v>9090</v>
      </c>
      <c r="B912" s="5">
        <v>0</v>
      </c>
      <c r="C912" s="16">
        <f t="shared" si="292"/>
        <v>24804.718617243467</v>
      </c>
      <c r="D912" s="4">
        <f t="shared" si="281"/>
        <v>0</v>
      </c>
      <c r="E912" s="5">
        <f t="shared" si="293"/>
        <v>0.21506694757350586</v>
      </c>
      <c r="F912" s="6">
        <f t="shared" si="297"/>
        <v>1.8273702922882393E-5</v>
      </c>
      <c r="G912" s="15">
        <f t="shared" si="298"/>
        <v>589.04297479126501</v>
      </c>
      <c r="H912" s="11">
        <f t="shared" si="282"/>
        <v>9.6791549266459997E-2</v>
      </c>
      <c r="I912" s="12">
        <f t="shared" si="294"/>
        <v>3.6853381112207745E-5</v>
      </c>
      <c r="J912" s="7">
        <f t="shared" si="301"/>
        <v>1.5306795689387254</v>
      </c>
      <c r="K912" s="8">
        <f>ESI_mass_rate/ESI_Area/'Hydraulic Gradient'!J912</f>
        <v>2.1471625096067788</v>
      </c>
      <c r="L912" s="16">
        <f t="shared" si="295"/>
        <v>24804.754053414206</v>
      </c>
      <c r="M912" s="4">
        <f t="shared" si="284"/>
        <v>0</v>
      </c>
      <c r="N912" s="5">
        <f t="shared" si="285"/>
        <v>0.21499491675393673</v>
      </c>
      <c r="O912" s="6">
        <f t="shared" si="299"/>
        <v>1.5741707751385517E-5</v>
      </c>
      <c r="P912" s="15">
        <f t="shared" si="296"/>
        <v>578.43983709630663</v>
      </c>
      <c r="Q912" s="11">
        <f t="shared" si="286"/>
        <v>0</v>
      </c>
      <c r="R912" s="13">
        <f t="shared" si="300"/>
        <v>4.8273297000360083E-6</v>
      </c>
      <c r="S912" s="12">
        <f t="shared" si="287"/>
        <v>-6.3768653408040471E-2</v>
      </c>
      <c r="T912" s="9">
        <f t="shared" si="288"/>
        <v>1.5311929483632285</v>
      </c>
      <c r="U912" s="9">
        <f>Aly_mass_rate/Aly_Area/'Hydraulic Gradient'!T912</f>
        <v>2.14644260748427</v>
      </c>
      <c r="V912" s="5">
        <f t="shared" si="289"/>
        <v>-0.29658368503146387</v>
      </c>
      <c r="W912" s="10">
        <f t="shared" si="290"/>
        <v>2.1297598064935794</v>
      </c>
      <c r="X912" s="9"/>
    </row>
    <row r="913" spans="1:24" x14ac:dyDescent="0.3">
      <c r="A913" s="4">
        <f t="shared" si="291"/>
        <v>9100</v>
      </c>
      <c r="B913" s="5">
        <v>0</v>
      </c>
      <c r="C913" s="16">
        <f t="shared" si="292"/>
        <v>24804.503531465649</v>
      </c>
      <c r="D913" s="4">
        <f t="shared" si="281"/>
        <v>0</v>
      </c>
      <c r="E913" s="5">
        <f t="shared" si="293"/>
        <v>0.21506750447541065</v>
      </c>
      <c r="F913" s="6">
        <f t="shared" si="297"/>
        <v>1.8273343750612284E-5</v>
      </c>
      <c r="G913" s="15">
        <f t="shared" si="298"/>
        <v>589.11805627628769</v>
      </c>
      <c r="H913" s="11">
        <f t="shared" si="282"/>
        <v>9.6792050537980817E-2</v>
      </c>
      <c r="I913" s="12">
        <f t="shared" si="294"/>
        <v>3.6852656753679474E-5</v>
      </c>
      <c r="J913" s="7">
        <f t="shared" si="301"/>
        <v>1.5306756054417368</v>
      </c>
      <c r="K913" s="8">
        <f>ESI_mass_rate/ESI_Area/'Hydraulic Gradient'!J913</f>
        <v>2.1471680694210922</v>
      </c>
      <c r="L913" s="16">
        <f t="shared" si="295"/>
        <v>24804.539042276221</v>
      </c>
      <c r="M913" s="4">
        <f t="shared" si="284"/>
        <v>0</v>
      </c>
      <c r="N913" s="5">
        <f t="shared" si="285"/>
        <v>0.21499539649463981</v>
      </c>
      <c r="O913" s="6">
        <f t="shared" si="299"/>
        <v>1.5741491822418235E-5</v>
      </c>
      <c r="P913" s="15">
        <f t="shared" si="296"/>
        <v>578.50359978190352</v>
      </c>
      <c r="Q913" s="11">
        <f t="shared" si="286"/>
        <v>0</v>
      </c>
      <c r="R913" s="13">
        <f t="shared" si="300"/>
        <v>4.8271764330843497E-6</v>
      </c>
      <c r="S913" s="12">
        <f t="shared" si="287"/>
        <v>-6.3767512773371032E-2</v>
      </c>
      <c r="T913" s="9">
        <f t="shared" si="288"/>
        <v>1.531189531713947</v>
      </c>
      <c r="U913" s="9">
        <f>Aly_mass_rate/Aly_Area/'Hydraulic Gradient'!T913</f>
        <v>2.1464473969903639</v>
      </c>
      <c r="V913" s="5">
        <f t="shared" si="289"/>
        <v>-0.29657771858210091</v>
      </c>
      <c r="W913" s="10">
        <f t="shared" si="290"/>
        <v>2.1298029629477679</v>
      </c>
      <c r="X913" s="9"/>
    </row>
    <row r="914" spans="1:24" x14ac:dyDescent="0.3">
      <c r="A914" s="4">
        <f t="shared" si="291"/>
        <v>9110</v>
      </c>
      <c r="B914" s="5">
        <v>0</v>
      </c>
      <c r="C914" s="16">
        <f t="shared" si="292"/>
        <v>24804.288445131297</v>
      </c>
      <c r="D914" s="4">
        <f t="shared" si="281"/>
        <v>0</v>
      </c>
      <c r="E914" s="5">
        <f t="shared" si="293"/>
        <v>0.21506806136636994</v>
      </c>
      <c r="F914" s="6">
        <f t="shared" si="297"/>
        <v>1.8272984601695E-5</v>
      </c>
      <c r="G914" s="15">
        <f t="shared" si="298"/>
        <v>589.19313592244816</v>
      </c>
      <c r="H914" s="11">
        <f t="shared" si="282"/>
        <v>9.6792551800947493E-2</v>
      </c>
      <c r="I914" s="12">
        <f t="shared" si="294"/>
        <v>3.6851932442247861E-5</v>
      </c>
      <c r="J914" s="7">
        <f t="shared" si="301"/>
        <v>1.5306716420431681</v>
      </c>
      <c r="K914" s="8">
        <f>ESI_mass_rate/ESI_Area/'Hydraulic Gradient'!J914</f>
        <v>2.1471736291261392</v>
      </c>
      <c r="L914" s="16">
        <f t="shared" si="295"/>
        <v>24804.324030658718</v>
      </c>
      <c r="M914" s="4">
        <f t="shared" si="284"/>
        <v>0</v>
      </c>
      <c r="N914" s="5">
        <f t="shared" si="285"/>
        <v>0.21499587622876276</v>
      </c>
      <c r="O914" s="6">
        <f t="shared" si="299"/>
        <v>1.5741275908046465E-5</v>
      </c>
      <c r="P914" s="15">
        <f t="shared" si="296"/>
        <v>578.56736132708136</v>
      </c>
      <c r="Q914" s="11">
        <f t="shared" si="286"/>
        <v>0</v>
      </c>
      <c r="R914" s="13">
        <f t="shared" si="300"/>
        <v>4.8270231776908623E-6</v>
      </c>
      <c r="S914" s="12">
        <f t="shared" si="287"/>
        <v>-6.3766372201082083E-2</v>
      </c>
      <c r="T914" s="9">
        <f t="shared" si="288"/>
        <v>1.5311861151267745</v>
      </c>
      <c r="U914" s="9">
        <f>Aly_mass_rate/Aly_Area/'Hydraulic Gradient'!T914</f>
        <v>2.146452186430766</v>
      </c>
      <c r="V914" s="5">
        <f t="shared" si="289"/>
        <v>-0.29657175245449491</v>
      </c>
      <c r="W914" s="10">
        <f t="shared" si="290"/>
        <v>2.1298461188222095</v>
      </c>
      <c r="X914" s="9"/>
    </row>
    <row r="915" spans="1:24" x14ac:dyDescent="0.3">
      <c r="A915" s="4">
        <f t="shared" si="291"/>
        <v>9120</v>
      </c>
      <c r="B915" s="5">
        <v>0</v>
      </c>
      <c r="C915" s="16">
        <f t="shared" si="292"/>
        <v>24804.073358240425</v>
      </c>
      <c r="D915" s="4">
        <f t="shared" si="281"/>
        <v>0</v>
      </c>
      <c r="E915" s="5">
        <f t="shared" si="293"/>
        <v>0.21506861824638468</v>
      </c>
      <c r="F915" s="6">
        <f t="shared" si="297"/>
        <v>1.8272625484887839E-5</v>
      </c>
      <c r="G915" s="15">
        <f t="shared" si="298"/>
        <v>589.26821372987627</v>
      </c>
      <c r="H915" s="11">
        <f t="shared" si="282"/>
        <v>9.6793053055360775E-2</v>
      </c>
      <c r="I915" s="12">
        <f t="shared" si="294"/>
        <v>3.6851208195574181E-5</v>
      </c>
      <c r="J915" s="7">
        <f t="shared" si="301"/>
        <v>1.530667678743012</v>
      </c>
      <c r="K915" s="8">
        <f>ESI_mass_rate/ESI_Area/'Hydraulic Gradient'!J915</f>
        <v>2.1471791887219269</v>
      </c>
      <c r="L915" s="16">
        <f t="shared" si="295"/>
        <v>24804.109018561699</v>
      </c>
      <c r="M915" s="4">
        <f t="shared" si="284"/>
        <v>0</v>
      </c>
      <c r="N915" s="5">
        <f t="shared" si="285"/>
        <v>0.21499635595630573</v>
      </c>
      <c r="O915" s="6">
        <f t="shared" si="299"/>
        <v>1.5741060003891559E-5</v>
      </c>
      <c r="P915" s="15">
        <f t="shared" si="296"/>
        <v>578.63112173190257</v>
      </c>
      <c r="Q915" s="11">
        <f t="shared" si="286"/>
        <v>0</v>
      </c>
      <c r="R915" s="13">
        <f t="shared" si="300"/>
        <v>4.8268699325120129E-6</v>
      </c>
      <c r="S915" s="12">
        <f t="shared" si="287"/>
        <v>-6.376523169116792E-2</v>
      </c>
      <c r="T915" s="9">
        <f t="shared" si="288"/>
        <v>1.5311826986017079</v>
      </c>
      <c r="U915" s="9">
        <f>Aly_mass_rate/Aly_Area/'Hydraulic Gradient'!T915</f>
        <v>2.1464569758054801</v>
      </c>
      <c r="V915" s="5">
        <f t="shared" si="289"/>
        <v>-0.29656578664861699</v>
      </c>
      <c r="W915" s="10">
        <f t="shared" si="290"/>
        <v>2.1298892741169375</v>
      </c>
      <c r="X915" s="9"/>
    </row>
    <row r="916" spans="1:24" x14ac:dyDescent="0.3">
      <c r="A916" s="4">
        <f t="shared" si="291"/>
        <v>9130</v>
      </c>
      <c r="B916" s="5">
        <v>0</v>
      </c>
      <c r="C916" s="16">
        <f t="shared" si="292"/>
        <v>24803.858270793044</v>
      </c>
      <c r="D916" s="4">
        <f t="shared" si="281"/>
        <v>0</v>
      </c>
      <c r="E916" s="5">
        <f t="shared" si="293"/>
        <v>0.2150691751154557</v>
      </c>
      <c r="F916" s="6">
        <f t="shared" si="297"/>
        <v>1.8272266391433513E-5</v>
      </c>
      <c r="G916" s="15">
        <f t="shared" si="298"/>
        <v>589.34328969871228</v>
      </c>
      <c r="H916" s="11">
        <f t="shared" si="282"/>
        <v>9.6793554301221316E-2</v>
      </c>
      <c r="I916" s="12">
        <f t="shared" si="294"/>
        <v>3.6850483995997158E-5</v>
      </c>
      <c r="J916" s="7">
        <f t="shared" si="301"/>
        <v>1.5306637155412612</v>
      </c>
      <c r="K916" s="8">
        <f>ESI_mass_rate/ESI_Area/'Hydraulic Gradient'!J916</f>
        <v>2.1471847482084643</v>
      </c>
      <c r="L916" s="16">
        <f t="shared" si="295"/>
        <v>24803.894005985178</v>
      </c>
      <c r="M916" s="4">
        <f t="shared" si="284"/>
        <v>0</v>
      </c>
      <c r="N916" s="5">
        <f t="shared" si="285"/>
        <v>0.21499683567726918</v>
      </c>
      <c r="O916" s="6">
        <f t="shared" si="299"/>
        <v>1.5740844112872616E-5</v>
      </c>
      <c r="P916" s="15">
        <f t="shared" si="296"/>
        <v>578.69488099642729</v>
      </c>
      <c r="Q916" s="11">
        <f t="shared" si="286"/>
        <v>0</v>
      </c>
      <c r="R916" s="13">
        <f t="shared" si="300"/>
        <v>4.8267166984421208E-6</v>
      </c>
      <c r="S916" s="12">
        <f t="shared" si="287"/>
        <v>-6.3764091241465107E-2</v>
      </c>
      <c r="T916" s="9">
        <f t="shared" si="288"/>
        <v>1.5311792821387438</v>
      </c>
      <c r="U916" s="9">
        <f>Aly_mass_rate/Aly_Area/'Hydraulic Gradient'!T916</f>
        <v>2.1464617651145095</v>
      </c>
      <c r="V916" s="5">
        <f t="shared" si="289"/>
        <v>-0.29655982116443824</v>
      </c>
      <c r="W916" s="10">
        <f t="shared" si="290"/>
        <v>2.1299324288319856</v>
      </c>
      <c r="X916" s="9"/>
    </row>
    <row r="917" spans="1:24" x14ac:dyDescent="0.3">
      <c r="A917" s="4">
        <f t="shared" si="291"/>
        <v>9140</v>
      </c>
      <c r="B917" s="5">
        <v>0</v>
      </c>
      <c r="C917" s="16">
        <f t="shared" si="292"/>
        <v>24803.643182789161</v>
      </c>
      <c r="D917" s="4">
        <f t="shared" si="281"/>
        <v>0</v>
      </c>
      <c r="E917" s="5">
        <f t="shared" si="293"/>
        <v>0.21506973197358373</v>
      </c>
      <c r="F917" s="6">
        <f t="shared" si="297"/>
        <v>1.8271907327170212E-5</v>
      </c>
      <c r="G917" s="15">
        <f t="shared" si="298"/>
        <v>589.41836382908946</v>
      </c>
      <c r="H917" s="11">
        <f t="shared" si="282"/>
        <v>9.6794055538529822E-2</v>
      </c>
      <c r="I917" s="12">
        <f t="shared" si="294"/>
        <v>3.6849759855290972E-5</v>
      </c>
      <c r="J917" s="7">
        <f t="shared" si="301"/>
        <v>1.5306597524379086</v>
      </c>
      <c r="K917" s="8">
        <f>ESI_mass_rate/ESI_Area/'Hydraulic Gradient'!J917</f>
        <v>2.1471903075857597</v>
      </c>
      <c r="L917" s="16">
        <f t="shared" si="295"/>
        <v>24803.678992929159</v>
      </c>
      <c r="M917" s="4">
        <f t="shared" si="284"/>
        <v>0</v>
      </c>
      <c r="N917" s="5">
        <f t="shared" si="285"/>
        <v>0.21499731539165337</v>
      </c>
      <c r="O917" s="6">
        <f t="shared" si="299"/>
        <v>1.574062823207053E-5</v>
      </c>
      <c r="P917" s="15">
        <f t="shared" si="296"/>
        <v>578.75863912071691</v>
      </c>
      <c r="Q917" s="11">
        <f t="shared" si="286"/>
        <v>0</v>
      </c>
      <c r="R917" s="13">
        <f t="shared" si="300"/>
        <v>4.8265634745852667E-6</v>
      </c>
      <c r="S917" s="12">
        <f t="shared" si="287"/>
        <v>-6.3762950853046882E-2</v>
      </c>
      <c r="T917" s="9">
        <f t="shared" si="288"/>
        <v>1.5311758657378789</v>
      </c>
      <c r="U917" s="9">
        <f>Aly_mass_rate/Aly_Area/'Hydraulic Gradient'!T917</f>
        <v>2.1464665543578585</v>
      </c>
      <c r="V917" s="5">
        <f t="shared" si="289"/>
        <v>-0.29655385600192952</v>
      </c>
      <c r="W917" s="10">
        <f t="shared" si="290"/>
        <v>2.1299755829673845</v>
      </c>
      <c r="X917" s="9"/>
    </row>
    <row r="918" spans="1:24" x14ac:dyDescent="0.3">
      <c r="A918" s="4">
        <f t="shared" si="291"/>
        <v>9150</v>
      </c>
      <c r="B918" s="5">
        <v>0</v>
      </c>
      <c r="C918" s="16">
        <f t="shared" si="292"/>
        <v>24803.428094228791</v>
      </c>
      <c r="D918" s="4">
        <f t="shared" si="281"/>
        <v>0</v>
      </c>
      <c r="E918" s="5">
        <f t="shared" si="293"/>
        <v>0.21507028882076978</v>
      </c>
      <c r="F918" s="6">
        <f t="shared" si="297"/>
        <v>1.8271548290638387E-5</v>
      </c>
      <c r="G918" s="15">
        <f t="shared" si="298"/>
        <v>589.49343612114262</v>
      </c>
      <c r="H918" s="11">
        <f t="shared" si="282"/>
        <v>9.6794556767286946E-2</v>
      </c>
      <c r="I918" s="12">
        <f t="shared" si="294"/>
        <v>3.684903577051208E-5</v>
      </c>
      <c r="J918" s="7">
        <f t="shared" si="301"/>
        <v>1.5306557894329471</v>
      </c>
      <c r="K918" s="8">
        <f>ESI_mass_rate/ESI_Area/'Hydraulic Gradient'!J918</f>
        <v>2.1471958668538202</v>
      </c>
      <c r="L918" s="16">
        <f t="shared" si="295"/>
        <v>24803.463979393644</v>
      </c>
      <c r="M918" s="4">
        <f t="shared" si="284"/>
        <v>0</v>
      </c>
      <c r="N918" s="5">
        <f t="shared" si="285"/>
        <v>0.21499779509945885</v>
      </c>
      <c r="O918" s="6">
        <f t="shared" si="299"/>
        <v>1.5740412365863964E-5</v>
      </c>
      <c r="P918" s="15">
        <f t="shared" si="296"/>
        <v>578.82239610483464</v>
      </c>
      <c r="Q918" s="11">
        <f t="shared" si="286"/>
        <v>0</v>
      </c>
      <c r="R918" s="13">
        <f t="shared" si="300"/>
        <v>4.8264102622832667E-6</v>
      </c>
      <c r="S918" s="12">
        <f t="shared" si="287"/>
        <v>-6.3761810528065371E-2</v>
      </c>
      <c r="T918" s="9">
        <f t="shared" si="288"/>
        <v>1.5311724493991097</v>
      </c>
      <c r="U918" s="9">
        <f>Aly_mass_rate/Aly_Area/'Hydraulic Gradient'!T918</f>
        <v>2.1464713435355303</v>
      </c>
      <c r="V918" s="5">
        <f t="shared" si="289"/>
        <v>-0.29654789116106217</v>
      </c>
      <c r="W918" s="10">
        <f t="shared" si="290"/>
        <v>2.1300187365231675</v>
      </c>
      <c r="X918" s="9"/>
    </row>
    <row r="919" spans="1:24" x14ac:dyDescent="0.3">
      <c r="A919" s="4">
        <f t="shared" si="291"/>
        <v>9160</v>
      </c>
      <c r="B919" s="5">
        <v>0</v>
      </c>
      <c r="C919" s="16">
        <f t="shared" si="292"/>
        <v>24803.213005111946</v>
      </c>
      <c r="D919" s="4">
        <f t="shared" si="281"/>
        <v>0</v>
      </c>
      <c r="E919" s="5">
        <f t="shared" si="293"/>
        <v>0.2150708456570144</v>
      </c>
      <c r="F919" s="6">
        <f t="shared" si="297"/>
        <v>1.827118927745939E-5</v>
      </c>
      <c r="G919" s="15">
        <f t="shared" si="298"/>
        <v>589.56850657501195</v>
      </c>
      <c r="H919" s="11">
        <f t="shared" si="282"/>
        <v>9.6795057987493244E-2</v>
      </c>
      <c r="I919" s="12">
        <f t="shared" si="294"/>
        <v>3.6848311732829854E-5</v>
      </c>
      <c r="J919" s="7">
        <f t="shared" si="301"/>
        <v>1.5306518265263691</v>
      </c>
      <c r="K919" s="8">
        <f>ESI_mass_rate/ESI_Area/'Hydraulic Gradient'!J919</f>
        <v>2.1472014260126557</v>
      </c>
      <c r="L919" s="16">
        <f t="shared" si="295"/>
        <v>24803.248965378647</v>
      </c>
      <c r="M919" s="4">
        <f t="shared" si="284"/>
        <v>0</v>
      </c>
      <c r="N919" s="5">
        <f t="shared" si="285"/>
        <v>0.21499827480068581</v>
      </c>
      <c r="O919" s="6">
        <f t="shared" si="299"/>
        <v>1.5740196509874259E-5</v>
      </c>
      <c r="P919" s="15">
        <f t="shared" si="296"/>
        <v>578.88615194883982</v>
      </c>
      <c r="Q919" s="11">
        <f t="shared" si="286"/>
        <v>0</v>
      </c>
      <c r="R919" s="13">
        <f t="shared" si="300"/>
        <v>4.8262570601926893E-6</v>
      </c>
      <c r="S919" s="12">
        <f t="shared" si="287"/>
        <v>-6.3760670262199504E-2</v>
      </c>
      <c r="T919" s="9">
        <f t="shared" si="288"/>
        <v>1.5311690331224328</v>
      </c>
      <c r="U919" s="9">
        <f>Aly_mass_rate/Aly_Area/'Hydraulic Gradient'!T919</f>
        <v>2.1464761326475288</v>
      </c>
      <c r="V919" s="5">
        <f t="shared" si="289"/>
        <v>-0.29654192664180712</v>
      </c>
      <c r="W919" s="10">
        <f t="shared" si="290"/>
        <v>2.1300618894993679</v>
      </c>
      <c r="X919" s="9"/>
    </row>
    <row r="920" spans="1:24" x14ac:dyDescent="0.3">
      <c r="A920" s="4">
        <f t="shared" si="291"/>
        <v>9170</v>
      </c>
      <c r="B920" s="5">
        <v>0</v>
      </c>
      <c r="C920" s="16">
        <f t="shared" si="292"/>
        <v>24802.997915438631</v>
      </c>
      <c r="D920" s="4">
        <f t="shared" si="281"/>
        <v>0</v>
      </c>
      <c r="E920" s="5">
        <f t="shared" si="293"/>
        <v>0.21507140248231868</v>
      </c>
      <c r="F920" s="6">
        <f t="shared" si="297"/>
        <v>1.8270830296390526E-5</v>
      </c>
      <c r="G920" s="15">
        <f t="shared" si="298"/>
        <v>589.64357519082716</v>
      </c>
      <c r="H920" s="11">
        <f t="shared" si="282"/>
        <v>9.6795559199149533E-2</v>
      </c>
      <c r="I920" s="12">
        <f t="shared" si="294"/>
        <v>3.6847587759905553E-5</v>
      </c>
      <c r="J920" s="7">
        <f t="shared" si="301"/>
        <v>1.5306478637181675</v>
      </c>
      <c r="K920" s="8">
        <f>ESI_mass_rate/ESI_Area/'Hydraulic Gradient'!J920</f>
        <v>2.1472069850622733</v>
      </c>
      <c r="L920" s="16">
        <f t="shared" si="295"/>
        <v>24803.033950884172</v>
      </c>
      <c r="M920" s="4">
        <f t="shared" si="284"/>
        <v>0</v>
      </c>
      <c r="N920" s="5">
        <f t="shared" si="285"/>
        <v>0.21499875449533468</v>
      </c>
      <c r="O920" s="6">
        <f t="shared" si="299"/>
        <v>1.5739980667020513E-5</v>
      </c>
      <c r="P920" s="15">
        <f t="shared" si="296"/>
        <v>578.94990665279454</v>
      </c>
      <c r="Q920" s="11">
        <f t="shared" si="286"/>
        <v>0</v>
      </c>
      <c r="R920" s="13">
        <f t="shared" si="300"/>
        <v>4.8261038692077837E-6</v>
      </c>
      <c r="S920" s="12">
        <f t="shared" si="287"/>
        <v>-6.3759530058680222E-2</v>
      </c>
      <c r="T920" s="9">
        <f t="shared" si="288"/>
        <v>1.5311656169078451</v>
      </c>
      <c r="U920" s="9">
        <f>Aly_mass_rate/Aly_Area/'Hydraulic Gradient'!T920</f>
        <v>2.1464809216938576</v>
      </c>
      <c r="V920" s="5">
        <f t="shared" si="289"/>
        <v>-0.2965359624441356</v>
      </c>
      <c r="W920" s="10">
        <f t="shared" si="290"/>
        <v>2.1301050418960163</v>
      </c>
      <c r="X920" s="9"/>
    </row>
    <row r="921" spans="1:24" x14ac:dyDescent="0.3">
      <c r="A921" s="4">
        <f t="shared" si="291"/>
        <v>9180</v>
      </c>
      <c r="B921" s="5">
        <v>0</v>
      </c>
      <c r="C921" s="16">
        <f t="shared" si="292"/>
        <v>24802.782825208862</v>
      </c>
      <c r="D921" s="4">
        <f t="shared" si="281"/>
        <v>0</v>
      </c>
      <c r="E921" s="5">
        <f t="shared" si="293"/>
        <v>0.21507195929668327</v>
      </c>
      <c r="F921" s="6">
        <f t="shared" si="297"/>
        <v>1.8270471338674487E-5</v>
      </c>
      <c r="G921" s="15">
        <f t="shared" si="298"/>
        <v>589.71864196872843</v>
      </c>
      <c r="H921" s="11">
        <f t="shared" si="282"/>
        <v>9.6796060402256412E-2</v>
      </c>
      <c r="I921" s="12">
        <f t="shared" si="294"/>
        <v>3.684686383407791E-5</v>
      </c>
      <c r="J921" s="7">
        <f t="shared" si="301"/>
        <v>1.5306439010083348</v>
      </c>
      <c r="K921" s="8">
        <f>ESI_mass_rate/ESI_Area/'Hydraulic Gradient'!J921</f>
        <v>2.1472125440026817</v>
      </c>
      <c r="L921" s="16">
        <f t="shared" si="295"/>
        <v>24802.818935910222</v>
      </c>
      <c r="M921" s="4">
        <f t="shared" si="284"/>
        <v>0</v>
      </c>
      <c r="N921" s="5">
        <f t="shared" si="285"/>
        <v>0.21499923418340589</v>
      </c>
      <c r="O921" s="6">
        <f t="shared" si="299"/>
        <v>1.5739764835843177E-5</v>
      </c>
      <c r="P921" s="15">
        <f t="shared" si="296"/>
        <v>579.01366021676142</v>
      </c>
      <c r="Q921" s="11">
        <f t="shared" si="286"/>
        <v>0</v>
      </c>
      <c r="R921" s="13">
        <f t="shared" si="300"/>
        <v>4.8259506888802086E-6</v>
      </c>
      <c r="S921" s="12">
        <f t="shared" si="287"/>
        <v>-6.3758389917501809E-2</v>
      </c>
      <c r="T921" s="9">
        <f t="shared" si="288"/>
        <v>1.5311622007553432</v>
      </c>
      <c r="U921" s="9">
        <f>Aly_mass_rate/Aly_Area/'Hydraulic Gradient'!T921</f>
        <v>2.1464857106745203</v>
      </c>
      <c r="V921" s="5">
        <f t="shared" si="289"/>
        <v>-0.2965299985680187</v>
      </c>
      <c r="W921" s="10">
        <f t="shared" si="290"/>
        <v>2.1301481937131466</v>
      </c>
      <c r="X921" s="9"/>
    </row>
    <row r="922" spans="1:24" x14ac:dyDescent="0.3">
      <c r="A922" s="4">
        <f t="shared" si="291"/>
        <v>9190</v>
      </c>
      <c r="B922" s="5">
        <v>0</v>
      </c>
      <c r="C922" s="16">
        <f t="shared" si="292"/>
        <v>24802.56773442265</v>
      </c>
      <c r="D922" s="4">
        <f t="shared" si="281"/>
        <v>0</v>
      </c>
      <c r="E922" s="5">
        <f t="shared" si="293"/>
        <v>0.21507251610010911</v>
      </c>
      <c r="F922" s="6">
        <f t="shared" si="297"/>
        <v>1.8270112410149473E-5</v>
      </c>
      <c r="G922" s="15">
        <f t="shared" si="298"/>
        <v>589.79370690884866</v>
      </c>
      <c r="H922" s="11">
        <f t="shared" si="282"/>
        <v>9.6796561596814573E-2</v>
      </c>
      <c r="I922" s="12">
        <f t="shared" si="294"/>
        <v>3.6846139967121117E-5</v>
      </c>
      <c r="J922" s="7">
        <f t="shared" si="301"/>
        <v>1.5306399383968643</v>
      </c>
      <c r="K922" s="8">
        <f>ESI_mass_rate/ESI_Area/'Hydraulic Gradient'!J922</f>
        <v>2.147218102833889</v>
      </c>
      <c r="L922" s="16">
        <f t="shared" si="295"/>
        <v>24802.603920456808</v>
      </c>
      <c r="M922" s="4">
        <f t="shared" si="284"/>
        <v>0</v>
      </c>
      <c r="N922" s="5">
        <f t="shared" si="285"/>
        <v>0.21499971386489966</v>
      </c>
      <c r="O922" s="6">
        <f t="shared" si="299"/>
        <v>1.5739549016342259E-5</v>
      </c>
      <c r="P922" s="15">
        <f t="shared" si="296"/>
        <v>579.07741264080039</v>
      </c>
      <c r="Q922" s="11">
        <f t="shared" si="286"/>
        <v>0</v>
      </c>
      <c r="R922" s="13">
        <f t="shared" si="300"/>
        <v>4.8257975192091574E-6</v>
      </c>
      <c r="S922" s="12">
        <f t="shared" si="287"/>
        <v>-6.3757249836501106E-2</v>
      </c>
      <c r="T922" s="9">
        <f t="shared" si="288"/>
        <v>1.5311587846649235</v>
      </c>
      <c r="U922" s="9">
        <f>Aly_mass_rate/Aly_Area/'Hydraulic Gradient'!T922</f>
        <v>2.1464904995895213</v>
      </c>
      <c r="V922" s="5">
        <f t="shared" si="289"/>
        <v>-0.29652403501342756</v>
      </c>
      <c r="W922" s="10">
        <f t="shared" si="290"/>
        <v>2.1301913449507905</v>
      </c>
      <c r="X922" s="9"/>
    </row>
    <row r="923" spans="1:24" x14ac:dyDescent="0.3">
      <c r="A923" s="4">
        <f t="shared" si="291"/>
        <v>9200</v>
      </c>
      <c r="B923" s="5">
        <v>0</v>
      </c>
      <c r="C923" s="16">
        <f t="shared" si="292"/>
        <v>24802.352643080001</v>
      </c>
      <c r="D923" s="4">
        <f t="shared" si="281"/>
        <v>0</v>
      </c>
      <c r="E923" s="5">
        <f t="shared" si="293"/>
        <v>0.21507307289259697</v>
      </c>
      <c r="F923" s="6">
        <f t="shared" si="297"/>
        <v>1.8269753507896389E-5</v>
      </c>
      <c r="G923" s="15">
        <f t="shared" si="298"/>
        <v>589.86877001132461</v>
      </c>
      <c r="H923" s="11">
        <f t="shared" si="282"/>
        <v>9.6797062782824669E-2</v>
      </c>
      <c r="I923" s="12">
        <f t="shared" si="294"/>
        <v>3.6845416153148065E-5</v>
      </c>
      <c r="J923" s="7">
        <f t="shared" si="301"/>
        <v>1.5306359758837482</v>
      </c>
      <c r="K923" s="8">
        <f>ESI_mass_rate/ESI_Area/'Hydraulic Gradient'!J923</f>
        <v>2.1472236615559037</v>
      </c>
      <c r="L923" s="16">
        <f t="shared" si="295"/>
        <v>24802.388904523934</v>
      </c>
      <c r="M923" s="4">
        <f t="shared" si="284"/>
        <v>0</v>
      </c>
      <c r="N923" s="5">
        <f t="shared" si="285"/>
        <v>0.21500019353981664</v>
      </c>
      <c r="O923" s="6">
        <f t="shared" si="299"/>
        <v>1.5739333211436849E-5</v>
      </c>
      <c r="P923" s="15">
        <f t="shared" si="296"/>
        <v>579.14116392497385</v>
      </c>
      <c r="Q923" s="11">
        <f t="shared" si="286"/>
        <v>0</v>
      </c>
      <c r="R923" s="13">
        <f t="shared" si="300"/>
        <v>4.82564436108881E-6</v>
      </c>
      <c r="S923" s="12">
        <f t="shared" si="287"/>
        <v>-6.375610981782999E-2</v>
      </c>
      <c r="T923" s="9">
        <f t="shared" si="288"/>
        <v>1.5311553686365831</v>
      </c>
      <c r="U923" s="9">
        <f>Aly_mass_rate/Aly_Area/'Hydraulic Gradient'!T923</f>
        <v>2.1464952884388628</v>
      </c>
      <c r="V923" s="5">
        <f t="shared" si="289"/>
        <v>-0.29651807178033318</v>
      </c>
      <c r="W923" s="10">
        <f t="shared" si="290"/>
        <v>2.1302344956089816</v>
      </c>
      <c r="X923" s="9"/>
    </row>
    <row r="924" spans="1:24" x14ac:dyDescent="0.3">
      <c r="A924" s="4">
        <f t="shared" si="291"/>
        <v>9210</v>
      </c>
      <c r="B924" s="5">
        <v>0</v>
      </c>
      <c r="C924" s="16">
        <f t="shared" si="292"/>
        <v>24802.137551180931</v>
      </c>
      <c r="D924" s="4">
        <f t="shared" si="281"/>
        <v>0</v>
      </c>
      <c r="E924" s="5">
        <f t="shared" si="293"/>
        <v>0.21507362967414773</v>
      </c>
      <c r="F924" s="6">
        <f t="shared" si="297"/>
        <v>1.8269394633374784E-5</v>
      </c>
      <c r="G924" s="15">
        <f t="shared" si="298"/>
        <v>589.94383127629123</v>
      </c>
      <c r="H924" s="11">
        <f t="shared" si="282"/>
        <v>9.6797563960287367E-2</v>
      </c>
      <c r="I924" s="12">
        <f t="shared" si="294"/>
        <v>3.6844692395102307E-5</v>
      </c>
      <c r="J924" s="7">
        <f t="shared" si="301"/>
        <v>1.5306320134689793</v>
      </c>
      <c r="K924" s="8">
        <f>ESI_mass_rate/ESI_Area/'Hydraulic Gradient'!J924</f>
        <v>2.1472292201687342</v>
      </c>
      <c r="L924" s="16">
        <f t="shared" si="295"/>
        <v>24802.173888111607</v>
      </c>
      <c r="M924" s="4">
        <f t="shared" si="284"/>
        <v>0</v>
      </c>
      <c r="N924" s="5">
        <f t="shared" si="285"/>
        <v>0.21500067320815688</v>
      </c>
      <c r="O924" s="6">
        <f t="shared" si="299"/>
        <v>1.5739117413829208E-5</v>
      </c>
      <c r="P924" s="15">
        <f t="shared" si="296"/>
        <v>579.20491406934298</v>
      </c>
      <c r="Q924" s="11">
        <f t="shared" si="286"/>
        <v>0</v>
      </c>
      <c r="R924" s="13">
        <f t="shared" si="300"/>
        <v>4.8254912122808783E-6</v>
      </c>
      <c r="S924" s="12">
        <f t="shared" si="287"/>
        <v>-6.3754969860404062E-2</v>
      </c>
      <c r="T924" s="9">
        <f t="shared" si="288"/>
        <v>1.5311519526703183</v>
      </c>
      <c r="U924" s="9">
        <f>Aly_mass_rate/Aly_Area/'Hydraulic Gradient'!T924</f>
        <v>2.1465000772225493</v>
      </c>
      <c r="V924" s="5">
        <f t="shared" si="289"/>
        <v>-0.29651210886870666</v>
      </c>
      <c r="W924" s="10">
        <f t="shared" si="290"/>
        <v>2.1302776456877517</v>
      </c>
      <c r="X924" s="9"/>
    </row>
    <row r="925" spans="1:24" x14ac:dyDescent="0.3">
      <c r="A925" s="4">
        <f t="shared" si="291"/>
        <v>9220</v>
      </c>
      <c r="B925" s="5">
        <v>0</v>
      </c>
      <c r="C925" s="16">
        <f t="shared" si="292"/>
        <v>24801.92245872545</v>
      </c>
      <c r="D925" s="4">
        <f t="shared" si="281"/>
        <v>0</v>
      </c>
      <c r="E925" s="5">
        <f t="shared" si="293"/>
        <v>0.21507418644476214</v>
      </c>
      <c r="F925" s="6">
        <f t="shared" si="297"/>
        <v>1.8269035786584654E-5</v>
      </c>
      <c r="G925" s="15">
        <f t="shared" si="298"/>
        <v>590.01889070388302</v>
      </c>
      <c r="H925" s="11">
        <f t="shared" si="282"/>
        <v>9.6798065129203359E-2</v>
      </c>
      <c r="I925" s="12">
        <f t="shared" si="294"/>
        <v>3.6843968692983845E-5</v>
      </c>
      <c r="J925" s="7">
        <f t="shared" si="301"/>
        <v>1.5306280511525505</v>
      </c>
      <c r="K925" s="8">
        <f>ESI_mass_rate/ESI_Area/'Hydraulic Gradient'!J925</f>
        <v>2.147234778672388</v>
      </c>
      <c r="L925" s="16">
        <f t="shared" si="295"/>
        <v>24801.958871219838</v>
      </c>
      <c r="M925" s="4">
        <f t="shared" si="284"/>
        <v>0</v>
      </c>
      <c r="N925" s="5">
        <f t="shared" si="285"/>
        <v>0.21500115286992083</v>
      </c>
      <c r="O925" s="6">
        <f t="shared" si="299"/>
        <v>1.5738901630817073E-5</v>
      </c>
      <c r="P925" s="15">
        <f t="shared" si="296"/>
        <v>579.26866307396801</v>
      </c>
      <c r="Q925" s="11">
        <f t="shared" si="286"/>
        <v>0</v>
      </c>
      <c r="R925" s="13">
        <f t="shared" si="300"/>
        <v>4.8253380750220156E-6</v>
      </c>
      <c r="S925" s="12">
        <f t="shared" si="287"/>
        <v>-6.3753829963139025E-2</v>
      </c>
      <c r="T925" s="9">
        <f t="shared" si="288"/>
        <v>1.5311485367661259</v>
      </c>
      <c r="U925" s="9">
        <f>Aly_mass_rate/Aly_Area/'Hydraulic Gradient'!T925</f>
        <v>2.1465048659405848</v>
      </c>
      <c r="V925" s="5">
        <f t="shared" si="289"/>
        <v>-0.29650614627851912</v>
      </c>
      <c r="W925" s="10">
        <f t="shared" si="290"/>
        <v>2.1303207951871328</v>
      </c>
      <c r="X925" s="9"/>
    </row>
    <row r="926" spans="1:24" x14ac:dyDescent="0.3">
      <c r="A926" s="4">
        <f t="shared" si="291"/>
        <v>9230</v>
      </c>
      <c r="B926" s="5">
        <v>0</v>
      </c>
      <c r="C926" s="16">
        <f t="shared" si="292"/>
        <v>24801.707365713566</v>
      </c>
      <c r="D926" s="4">
        <f t="shared" si="281"/>
        <v>0</v>
      </c>
      <c r="E926" s="5">
        <f t="shared" si="293"/>
        <v>0.21507474320444112</v>
      </c>
      <c r="F926" s="6">
        <f t="shared" si="297"/>
        <v>1.8268676964606902E-5</v>
      </c>
      <c r="G926" s="15">
        <f t="shared" si="298"/>
        <v>590.09394829423843</v>
      </c>
      <c r="H926" s="11">
        <f t="shared" si="282"/>
        <v>9.6798566289573271E-2</v>
      </c>
      <c r="I926" s="12">
        <f t="shared" si="294"/>
        <v>3.6843245040905589E-5</v>
      </c>
      <c r="J926" s="7">
        <f t="shared" si="301"/>
        <v>1.5306240889344545</v>
      </c>
      <c r="K926" s="8">
        <f>ESI_mass_rate/ESI_Area/'Hydraulic Gradient'!J926</f>
        <v>2.1472403370668744</v>
      </c>
      <c r="L926" s="16">
        <f t="shared" si="295"/>
        <v>24801.743853848628</v>
      </c>
      <c r="M926" s="4">
        <f t="shared" si="284"/>
        <v>0</v>
      </c>
      <c r="N926" s="5">
        <f t="shared" si="285"/>
        <v>0.21500163252510895</v>
      </c>
      <c r="O926" s="6">
        <f t="shared" si="299"/>
        <v>1.5738685860940901E-5</v>
      </c>
      <c r="P926" s="15">
        <f t="shared" si="296"/>
        <v>579.33241093891229</v>
      </c>
      <c r="Q926" s="11">
        <f t="shared" si="286"/>
        <v>0</v>
      </c>
      <c r="R926" s="13">
        <f t="shared" si="300"/>
        <v>4.8251849488638991E-6</v>
      </c>
      <c r="S926" s="12">
        <f t="shared" si="287"/>
        <v>-6.3752690129265377E-2</v>
      </c>
      <c r="T926" s="9">
        <f t="shared" si="288"/>
        <v>1.5311451209240023</v>
      </c>
      <c r="U926" s="9">
        <f>Aly_mass_rate/Aly_Area/'Hydraulic Gradient'!T926</f>
        <v>2.1465096545929727</v>
      </c>
      <c r="V926" s="5">
        <f t="shared" si="289"/>
        <v>-0.29650018400974193</v>
      </c>
      <c r="W926" s="10">
        <f t="shared" si="290"/>
        <v>2.1303639441071573</v>
      </c>
      <c r="X926" s="9"/>
    </row>
    <row r="927" spans="1:24" x14ac:dyDescent="0.3">
      <c r="A927" s="4">
        <f t="shared" si="291"/>
        <v>9240</v>
      </c>
      <c r="B927" s="5">
        <v>0</v>
      </c>
      <c r="C927" s="16">
        <f t="shared" si="292"/>
        <v>24801.492272145297</v>
      </c>
      <c r="D927" s="4">
        <f t="shared" si="281"/>
        <v>0</v>
      </c>
      <c r="E927" s="5">
        <f t="shared" si="293"/>
        <v>0.21507529995318542</v>
      </c>
      <c r="F927" s="6">
        <f t="shared" si="297"/>
        <v>1.8268318173279731E-5</v>
      </c>
      <c r="G927" s="15">
        <f t="shared" si="298"/>
        <v>590.16900404748878</v>
      </c>
      <c r="H927" s="11">
        <f t="shared" si="282"/>
        <v>9.6799067441397851E-2</v>
      </c>
      <c r="I927" s="12">
        <f t="shared" si="294"/>
        <v>3.6842521450641717E-5</v>
      </c>
      <c r="J927" s="7">
        <f t="shared" si="301"/>
        <v>1.5306201268146842</v>
      </c>
      <c r="K927" s="8">
        <f>ESI_mass_rate/ESI_Area/'Hydraulic Gradient'!J927</f>
        <v>2.1472458953522007</v>
      </c>
      <c r="L927" s="16">
        <f t="shared" si="295"/>
        <v>24801.528835997982</v>
      </c>
      <c r="M927" s="4">
        <f t="shared" si="284"/>
        <v>0</v>
      </c>
      <c r="N927" s="5">
        <f t="shared" si="285"/>
        <v>0.21500211217372164</v>
      </c>
      <c r="O927" s="6">
        <f t="shared" si="299"/>
        <v>1.5738470102741146E-5</v>
      </c>
      <c r="P927" s="15">
        <f t="shared" si="296"/>
        <v>579.39615766423708</v>
      </c>
      <c r="Q927" s="11">
        <f t="shared" si="286"/>
        <v>0</v>
      </c>
      <c r="R927" s="13">
        <f t="shared" si="300"/>
        <v>4.8250318333582349E-6</v>
      </c>
      <c r="S927" s="12">
        <f t="shared" si="287"/>
        <v>-6.3751550356620057E-2</v>
      </c>
      <c r="T927" s="9">
        <f t="shared" si="288"/>
        <v>1.5311417051439444</v>
      </c>
      <c r="U927" s="9">
        <f>Aly_mass_rate/Aly_Area/'Hydraulic Gradient'!T927</f>
        <v>2.1465144431797167</v>
      </c>
      <c r="V927" s="5">
        <f t="shared" si="289"/>
        <v>-0.29649422206234616</v>
      </c>
      <c r="W927" s="10">
        <f t="shared" si="290"/>
        <v>2.1304070924478586</v>
      </c>
      <c r="X927" s="9"/>
    </row>
    <row r="928" spans="1:24" x14ac:dyDescent="0.3">
      <c r="A928" s="4">
        <f t="shared" si="291"/>
        <v>9250</v>
      </c>
      <c r="B928" s="5">
        <v>0</v>
      </c>
      <c r="C928" s="16">
        <f t="shared" si="292"/>
        <v>24801.277178020649</v>
      </c>
      <c r="D928" s="4">
        <f t="shared" si="281"/>
        <v>0</v>
      </c>
      <c r="E928" s="5">
        <f t="shared" si="293"/>
        <v>0.21507585669099585</v>
      </c>
      <c r="F928" s="6">
        <f t="shared" si="297"/>
        <v>1.8267959405305384E-5</v>
      </c>
      <c r="G928" s="15">
        <f t="shared" si="298"/>
        <v>590.2440579637738</v>
      </c>
      <c r="H928" s="11">
        <f t="shared" si="282"/>
        <v>9.6799568584677642E-2</v>
      </c>
      <c r="I928" s="12">
        <f t="shared" si="294"/>
        <v>3.6841797907474503E-5</v>
      </c>
      <c r="J928" s="7">
        <f t="shared" si="301"/>
        <v>1.5306161647932324</v>
      </c>
      <c r="K928" s="8">
        <f>ESI_mass_rate/ESI_Area/'Hydraulic Gradient'!J928</f>
        <v>2.1472514535283755</v>
      </c>
      <c r="L928" s="16">
        <f t="shared" si="295"/>
        <v>24801.313817667913</v>
      </c>
      <c r="M928" s="4">
        <f t="shared" si="284"/>
        <v>0</v>
      </c>
      <c r="N928" s="5">
        <f t="shared" si="285"/>
        <v>0.21500259181575918</v>
      </c>
      <c r="O928" s="6">
        <f t="shared" si="299"/>
        <v>1.5738254356217801E-5</v>
      </c>
      <c r="P928" s="15">
        <f t="shared" si="296"/>
        <v>579.45990325000253</v>
      </c>
      <c r="Q928" s="11">
        <f t="shared" si="286"/>
        <v>0</v>
      </c>
      <c r="R928" s="13">
        <f t="shared" si="300"/>
        <v>4.8248787285042159E-6</v>
      </c>
      <c r="S928" s="12">
        <f t="shared" si="287"/>
        <v>-6.3750410644118766E-2</v>
      </c>
      <c r="T928" s="9">
        <f t="shared" si="288"/>
        <v>1.5311382894259491</v>
      </c>
      <c r="U928" s="9">
        <f>Aly_mass_rate/Aly_Area/'Hydraulic Gradient'!T928</f>
        <v>2.1465192317008199</v>
      </c>
      <c r="V928" s="5">
        <f t="shared" si="289"/>
        <v>-0.29648826043630261</v>
      </c>
      <c r="W928" s="10">
        <f t="shared" si="290"/>
        <v>2.1304502402092695</v>
      </c>
      <c r="X928" s="9"/>
    </row>
    <row r="929" spans="1:24" x14ac:dyDescent="0.3">
      <c r="A929" s="4">
        <f t="shared" si="291"/>
        <v>9260</v>
      </c>
      <c r="B929" s="5">
        <v>0</v>
      </c>
      <c r="C929" s="16">
        <f t="shared" si="292"/>
        <v>24801.062083339631</v>
      </c>
      <c r="D929" s="4">
        <f t="shared" si="281"/>
        <v>0</v>
      </c>
      <c r="E929" s="5">
        <f t="shared" si="293"/>
        <v>0.21507641341787331</v>
      </c>
      <c r="F929" s="6">
        <f t="shared" si="297"/>
        <v>1.8267600666522069E-5</v>
      </c>
      <c r="G929" s="15">
        <f t="shared" si="298"/>
        <v>590.31911004322671</v>
      </c>
      <c r="H929" s="11">
        <f t="shared" si="282"/>
        <v>9.680006971941342E-2</v>
      </c>
      <c r="I929" s="12">
        <f t="shared" si="294"/>
        <v>3.6841074423178139E-5</v>
      </c>
      <c r="J929" s="7">
        <f t="shared" si="301"/>
        <v>1.5306122028700913</v>
      </c>
      <c r="K929" s="8">
        <f>ESI_mass_rate/ESI_Area/'Hydraulic Gradient'!J929</f>
        <v>2.1472570115954075</v>
      </c>
      <c r="L929" s="16">
        <f t="shared" si="295"/>
        <v>24801.098798858424</v>
      </c>
      <c r="M929" s="4">
        <f t="shared" si="284"/>
        <v>0</v>
      </c>
      <c r="N929" s="5">
        <f t="shared" si="285"/>
        <v>0.21500307145122188</v>
      </c>
      <c r="O929" s="6">
        <f t="shared" si="299"/>
        <v>1.5738038619911316E-5</v>
      </c>
      <c r="P929" s="15">
        <f t="shared" si="296"/>
        <v>579.52364769627081</v>
      </c>
      <c r="Q929" s="11">
        <f t="shared" si="286"/>
        <v>0</v>
      </c>
      <c r="R929" s="13">
        <f t="shared" si="300"/>
        <v>4.8247256338535863E-6</v>
      </c>
      <c r="S929" s="12">
        <f t="shared" si="287"/>
        <v>-6.3749270993913199E-2</v>
      </c>
      <c r="T929" s="9">
        <f t="shared" si="288"/>
        <v>1.5311348737700126</v>
      </c>
      <c r="U929" s="9">
        <f>Aly_mass_rate/Aly_Area/'Hydraulic Gradient'!T929</f>
        <v>2.1465240201562863</v>
      </c>
      <c r="V929" s="5">
        <f t="shared" si="289"/>
        <v>-0.29648229913158258</v>
      </c>
      <c r="W929" s="10">
        <f t="shared" si="290"/>
        <v>2.1304933873914216</v>
      </c>
      <c r="X929" s="9"/>
    </row>
    <row r="930" spans="1:24" x14ac:dyDescent="0.3">
      <c r="A930" s="4">
        <f t="shared" si="291"/>
        <v>9270</v>
      </c>
      <c r="B930" s="5">
        <v>0</v>
      </c>
      <c r="C930" s="16">
        <f t="shared" si="292"/>
        <v>24800.846988102257</v>
      </c>
      <c r="D930" s="4">
        <f t="shared" si="281"/>
        <v>0</v>
      </c>
      <c r="E930" s="5">
        <f t="shared" si="293"/>
        <v>0.2150769701338186</v>
      </c>
      <c r="F930" s="6">
        <f t="shared" si="297"/>
        <v>1.826724195547023E-5</v>
      </c>
      <c r="G930" s="15">
        <f t="shared" si="298"/>
        <v>590.39416028598214</v>
      </c>
      <c r="H930" s="11">
        <f t="shared" si="282"/>
        <v>9.6800570845605824E-2</v>
      </c>
      <c r="I930" s="12">
        <f t="shared" si="294"/>
        <v>3.6840350994809043E-5</v>
      </c>
      <c r="J930" s="7">
        <f t="shared" si="301"/>
        <v>1.5306082410452542</v>
      </c>
      <c r="K930" s="8">
        <f>ESI_mass_rate/ESI_Area/'Hydraulic Gradient'!J930</f>
        <v>2.1472625695533041</v>
      </c>
      <c r="L930" s="16">
        <f t="shared" si="295"/>
        <v>24800.883779569522</v>
      </c>
      <c r="M930" s="4">
        <f t="shared" si="284"/>
        <v>0</v>
      </c>
      <c r="N930" s="5">
        <f t="shared" si="285"/>
        <v>0.21500355108011016</v>
      </c>
      <c r="O930" s="6">
        <f t="shared" si="299"/>
        <v>1.5737822896740795E-5</v>
      </c>
      <c r="P930" s="15">
        <f t="shared" si="296"/>
        <v>579.58739100310322</v>
      </c>
      <c r="Q930" s="11">
        <f t="shared" si="286"/>
        <v>0</v>
      </c>
      <c r="R930" s="13">
        <f t="shared" si="300"/>
        <v>4.8245725503004368E-6</v>
      </c>
      <c r="S930" s="12">
        <f t="shared" si="287"/>
        <v>-6.3748131404919112E-2</v>
      </c>
      <c r="T930" s="9">
        <f t="shared" si="288"/>
        <v>1.5311314581761315</v>
      </c>
      <c r="U930" s="9">
        <f>Aly_mass_rate/Aly_Area/'Hydraulic Gradient'!T930</f>
        <v>2.1465288085461203</v>
      </c>
      <c r="V930" s="5">
        <f t="shared" si="289"/>
        <v>-0.29647633814815733</v>
      </c>
      <c r="W930" s="10">
        <f t="shared" si="290"/>
        <v>2.1305365339943472</v>
      </c>
      <c r="X930" s="9"/>
    </row>
    <row r="931" spans="1:24" x14ac:dyDescent="0.3">
      <c r="A931" s="4">
        <f t="shared" si="291"/>
        <v>9280</v>
      </c>
      <c r="B931" s="5">
        <v>0</v>
      </c>
      <c r="C931" s="16">
        <f t="shared" si="292"/>
        <v>24800.631892308535</v>
      </c>
      <c r="D931" s="4">
        <f t="shared" si="281"/>
        <v>0</v>
      </c>
      <c r="E931" s="5">
        <f t="shared" si="293"/>
        <v>0.21507752683883255</v>
      </c>
      <c r="F931" s="6">
        <f t="shared" si="297"/>
        <v>1.8266883269230767E-5</v>
      </c>
      <c r="G931" s="15">
        <f t="shared" si="298"/>
        <v>590.4692086921782</v>
      </c>
      <c r="H931" s="11">
        <f t="shared" si="282"/>
        <v>9.6801071963255464E-2</v>
      </c>
      <c r="I931" s="12">
        <f t="shared" si="294"/>
        <v>3.683962761648018E-5</v>
      </c>
      <c r="J931" s="7">
        <f t="shared" si="301"/>
        <v>1.5306042793187136</v>
      </c>
      <c r="K931" s="8">
        <f>ESI_mass_rate/ESI_Area/'Hydraulic Gradient'!J931</f>
        <v>2.1472681274020742</v>
      </c>
      <c r="L931" s="16">
        <f t="shared" si="295"/>
        <v>24800.66875980121</v>
      </c>
      <c r="M931" s="4">
        <f t="shared" si="284"/>
        <v>0</v>
      </c>
      <c r="N931" s="5">
        <f t="shared" si="285"/>
        <v>0.21500403070242441</v>
      </c>
      <c r="O931" s="6">
        <f t="shared" si="299"/>
        <v>1.5737607188165783E-5</v>
      </c>
      <c r="P931" s="15">
        <f t="shared" si="296"/>
        <v>579.65113317056193</v>
      </c>
      <c r="Q931" s="11">
        <f t="shared" si="286"/>
        <v>0</v>
      </c>
      <c r="R931" s="13">
        <f t="shared" si="300"/>
        <v>4.8244194782913722E-6</v>
      </c>
      <c r="S931" s="12">
        <f t="shared" si="287"/>
        <v>-6.3746991878209452E-2</v>
      </c>
      <c r="T931" s="9">
        <f t="shared" si="288"/>
        <v>1.5311280426443028</v>
      </c>
      <c r="U931" s="9">
        <f>Aly_mass_rate/Aly_Area/'Hydraulic Gradient'!T931</f>
        <v>2.146533596870325</v>
      </c>
      <c r="V931" s="5">
        <f t="shared" si="289"/>
        <v>-0.29647037748599797</v>
      </c>
      <c r="W931" s="10">
        <f t="shared" si="290"/>
        <v>2.1305796800180792</v>
      </c>
      <c r="X931" s="9"/>
    </row>
    <row r="932" spans="1:24" x14ac:dyDescent="0.3">
      <c r="A932" s="4">
        <f t="shared" si="291"/>
        <v>9290</v>
      </c>
      <c r="B932" s="5">
        <v>0</v>
      </c>
      <c r="C932" s="16">
        <f t="shared" si="292"/>
        <v>24800.416795958477</v>
      </c>
      <c r="D932" s="4">
        <f t="shared" si="281"/>
        <v>0</v>
      </c>
      <c r="E932" s="5">
        <f t="shared" si="293"/>
        <v>0.21507808353291594</v>
      </c>
      <c r="F932" s="6">
        <f t="shared" si="297"/>
        <v>1.8266524612182333E-5</v>
      </c>
      <c r="G932" s="15">
        <f t="shared" si="298"/>
        <v>590.5442552619478</v>
      </c>
      <c r="H932" s="11">
        <f t="shared" si="282"/>
        <v>9.680157307236309E-2</v>
      </c>
      <c r="I932" s="12">
        <f t="shared" si="294"/>
        <v>3.683890429702214E-5</v>
      </c>
      <c r="J932" s="7">
        <f t="shared" si="301"/>
        <v>1.5306003176904623</v>
      </c>
      <c r="K932" s="8">
        <f>ESI_mass_rate/ESI_Area/'Hydraulic Gradient'!J932</f>
        <v>2.1472736851417258</v>
      </c>
      <c r="L932" s="16">
        <f t="shared" si="295"/>
        <v>24800.453739553501</v>
      </c>
      <c r="M932" s="4">
        <f t="shared" si="284"/>
        <v>0</v>
      </c>
      <c r="N932" s="5">
        <f t="shared" si="285"/>
        <v>0.21500451031816512</v>
      </c>
      <c r="O932" s="6">
        <f t="shared" si="299"/>
        <v>1.5737391489807635E-5</v>
      </c>
      <c r="P932" s="15">
        <f t="shared" si="296"/>
        <v>579.71487419870721</v>
      </c>
      <c r="Q932" s="11">
        <f t="shared" si="286"/>
        <v>0</v>
      </c>
      <c r="R932" s="13">
        <f t="shared" si="300"/>
        <v>4.8242664164832677E-6</v>
      </c>
      <c r="S932" s="12">
        <f t="shared" si="287"/>
        <v>-6.3745852411621437E-2</v>
      </c>
      <c r="T932" s="9">
        <f t="shared" si="288"/>
        <v>1.5311246271745231</v>
      </c>
      <c r="U932" s="9">
        <f>Aly_mass_rate/Aly_Area/'Hydraulic Gradient'!T932</f>
        <v>2.1465383851289035</v>
      </c>
      <c r="V932" s="5">
        <f t="shared" si="289"/>
        <v>-0.29646441714507554</v>
      </c>
      <c r="W932" s="10">
        <f t="shared" si="290"/>
        <v>2.1306228254626505</v>
      </c>
      <c r="X932" s="9"/>
    </row>
    <row r="933" spans="1:24" x14ac:dyDescent="0.3">
      <c r="A933" s="4">
        <f t="shared" si="291"/>
        <v>9300</v>
      </c>
      <c r="B933" s="5">
        <v>0</v>
      </c>
      <c r="C933" s="16">
        <f t="shared" si="292"/>
        <v>24800.201699052097</v>
      </c>
      <c r="D933" s="4">
        <f t="shared" si="281"/>
        <v>0</v>
      </c>
      <c r="E933" s="5">
        <f t="shared" si="293"/>
        <v>0.21507864021606968</v>
      </c>
      <c r="F933" s="6">
        <f t="shared" si="297"/>
        <v>1.8266165981405823E-5</v>
      </c>
      <c r="G933" s="15">
        <f t="shared" si="298"/>
        <v>590.61929999542735</v>
      </c>
      <c r="H933" s="11">
        <f t="shared" si="282"/>
        <v>9.6802074172929298E-2</v>
      </c>
      <c r="I933" s="12">
        <f t="shared" si="294"/>
        <v>3.6838181030547854E-5</v>
      </c>
      <c r="J933" s="7">
        <f t="shared" si="301"/>
        <v>1.5305963561604934</v>
      </c>
      <c r="K933" s="8">
        <f>ESI_mass_rate/ESI_Area/'Hydraulic Gradient'!J933</f>
        <v>2.1472792427722673</v>
      </c>
      <c r="L933" s="16">
        <f t="shared" si="295"/>
        <v>24800.238718826397</v>
      </c>
      <c r="M933" s="4">
        <f t="shared" si="284"/>
        <v>0</v>
      </c>
      <c r="N933" s="5">
        <f t="shared" si="285"/>
        <v>0.21500498992733239</v>
      </c>
      <c r="O933" s="6">
        <f t="shared" si="299"/>
        <v>1.5737175801666355E-5</v>
      </c>
      <c r="P933" s="15">
        <f t="shared" si="296"/>
        <v>579.77861408760111</v>
      </c>
      <c r="Q933" s="11">
        <f t="shared" si="286"/>
        <v>0</v>
      </c>
      <c r="R933" s="13">
        <f t="shared" si="300"/>
        <v>4.8241133648753407E-6</v>
      </c>
      <c r="S933" s="12">
        <f t="shared" si="287"/>
        <v>-6.374471300730658E-2</v>
      </c>
      <c r="T933" s="9">
        <f t="shared" si="288"/>
        <v>1.5311212117667889</v>
      </c>
      <c r="U933" s="9">
        <f>Aly_mass_rate/Aly_Area/'Hydraulic Gradient'!T933</f>
        <v>2.1465431733218607</v>
      </c>
      <c r="V933" s="5">
        <f t="shared" si="289"/>
        <v>-0.29645845712536123</v>
      </c>
      <c r="W933" s="10">
        <f t="shared" si="290"/>
        <v>2.1306659703280926</v>
      </c>
      <c r="X933" s="9"/>
    </row>
    <row r="934" spans="1:24" x14ac:dyDescent="0.3">
      <c r="A934" s="4">
        <f t="shared" si="291"/>
        <v>9310</v>
      </c>
      <c r="B934" s="5">
        <v>0</v>
      </c>
      <c r="C934" s="16">
        <f t="shared" si="292"/>
        <v>24799.9866015894</v>
      </c>
      <c r="D934" s="4">
        <f t="shared" si="281"/>
        <v>0</v>
      </c>
      <c r="E934" s="5">
        <f t="shared" si="293"/>
        <v>0.21507919688829455</v>
      </c>
      <c r="F934" s="6">
        <f t="shared" si="297"/>
        <v>1.8265807378360798E-5</v>
      </c>
      <c r="G934" s="15">
        <f t="shared" si="298"/>
        <v>590.69434289275159</v>
      </c>
      <c r="H934" s="11">
        <f t="shared" si="282"/>
        <v>9.6802575264954852E-2</v>
      </c>
      <c r="I934" s="12">
        <f t="shared" si="294"/>
        <v>3.683745782000087E-5</v>
      </c>
      <c r="J934" s="7">
        <f t="shared" si="301"/>
        <v>1.5305923947287992</v>
      </c>
      <c r="K934" s="8">
        <f>ESI_mass_rate/ESI_Area/'Hydraulic Gradient'!J934</f>
        <v>2.1472848002937064</v>
      </c>
      <c r="L934" s="16">
        <f t="shared" si="295"/>
        <v>24800.023697619905</v>
      </c>
      <c r="M934" s="4">
        <f t="shared" si="284"/>
        <v>0</v>
      </c>
      <c r="N934" s="5">
        <f t="shared" si="285"/>
        <v>0.21500546952992683</v>
      </c>
      <c r="O934" s="6">
        <f t="shared" si="299"/>
        <v>1.5736960129580133E-5</v>
      </c>
      <c r="P934" s="15">
        <f t="shared" si="296"/>
        <v>579.84235283730493</v>
      </c>
      <c r="Q934" s="11">
        <f t="shared" si="286"/>
        <v>0</v>
      </c>
      <c r="R934" s="13">
        <f t="shared" si="300"/>
        <v>4.8239603252564315E-6</v>
      </c>
      <c r="S934" s="12">
        <f t="shared" si="287"/>
        <v>-6.3743573664180694E-2</v>
      </c>
      <c r="T934" s="9">
        <f t="shared" si="288"/>
        <v>1.5311177964210969</v>
      </c>
      <c r="U934" s="9">
        <f>Aly_mass_rate/Aly_Area/'Hydraulic Gradient'!T934</f>
        <v>2.1465479614491993</v>
      </c>
      <c r="V934" s="5">
        <f t="shared" si="289"/>
        <v>-0.29645249742682622</v>
      </c>
      <c r="W934" s="10">
        <f t="shared" si="290"/>
        <v>2.1307091146144388</v>
      </c>
      <c r="X934" s="9"/>
    </row>
    <row r="935" spans="1:24" x14ac:dyDescent="0.3">
      <c r="A935" s="4">
        <f t="shared" si="291"/>
        <v>9320</v>
      </c>
      <c r="B935" s="5">
        <v>0</v>
      </c>
      <c r="C935" s="16">
        <f t="shared" si="292"/>
        <v>24799.771503570402</v>
      </c>
      <c r="D935" s="4">
        <f t="shared" si="281"/>
        <v>0</v>
      </c>
      <c r="E935" s="5">
        <f t="shared" si="293"/>
        <v>0.2150797535495913</v>
      </c>
      <c r="F935" s="6">
        <f t="shared" si="297"/>
        <v>1.826544880012815E-5</v>
      </c>
      <c r="G935" s="15">
        <f t="shared" si="298"/>
        <v>590.76938395405841</v>
      </c>
      <c r="H935" s="11">
        <f t="shared" si="282"/>
        <v>9.6803076348440278E-2</v>
      </c>
      <c r="I935" s="12">
        <f t="shared" si="294"/>
        <v>3.6836734659494085E-5</v>
      </c>
      <c r="J935" s="7">
        <f t="shared" si="301"/>
        <v>1.5305884333953725</v>
      </c>
      <c r="K935" s="8">
        <f>ESI_mass_rate/ESI_Area/'Hydraulic Gradient'!J935</f>
        <v>2.1472903577060523</v>
      </c>
      <c r="L935" s="16">
        <f t="shared" si="295"/>
        <v>24799.808675934037</v>
      </c>
      <c r="M935" s="4">
        <f t="shared" si="284"/>
        <v>0</v>
      </c>
      <c r="N935" s="5">
        <f t="shared" si="285"/>
        <v>0.21500594912594867</v>
      </c>
      <c r="O935" s="6">
        <f t="shared" si="299"/>
        <v>1.5736744466251226E-5</v>
      </c>
      <c r="P935" s="15">
        <f t="shared" si="296"/>
        <v>579.9060904478788</v>
      </c>
      <c r="Q935" s="11">
        <f t="shared" si="286"/>
        <v>0</v>
      </c>
      <c r="R935" s="13">
        <f t="shared" si="300"/>
        <v>4.823807295388674E-6</v>
      </c>
      <c r="S935" s="12">
        <f t="shared" si="287"/>
        <v>-6.3742434381159702E-2</v>
      </c>
      <c r="T935" s="9">
        <f t="shared" si="288"/>
        <v>1.5311143811374439</v>
      </c>
      <c r="U935" s="9">
        <f>Aly_mass_rate/Aly_Area/'Hydraulic Gradient'!T935</f>
        <v>2.1465527495109229</v>
      </c>
      <c r="V935" s="5">
        <f t="shared" si="289"/>
        <v>-0.2964465380494416</v>
      </c>
      <c r="W935" s="10">
        <f t="shared" si="290"/>
        <v>2.1307522583217215</v>
      </c>
      <c r="X935" s="9"/>
    </row>
    <row r="936" spans="1:24" x14ac:dyDescent="0.3">
      <c r="A936" s="4">
        <f t="shared" si="291"/>
        <v>9330</v>
      </c>
      <c r="B936" s="5">
        <v>0</v>
      </c>
      <c r="C936" s="16">
        <f t="shared" si="292"/>
        <v>24799.55640499511</v>
      </c>
      <c r="D936" s="4">
        <f t="shared" si="281"/>
        <v>0</v>
      </c>
      <c r="E936" s="5">
        <f t="shared" si="293"/>
        <v>0.21508031019996091</v>
      </c>
      <c r="F936" s="6">
        <f t="shared" si="297"/>
        <v>1.8265090252546073E-5</v>
      </c>
      <c r="G936" s="15">
        <f t="shared" si="298"/>
        <v>590.84442317947901</v>
      </c>
      <c r="H936" s="11">
        <f t="shared" si="282"/>
        <v>9.6803577423386383E-2</v>
      </c>
      <c r="I936" s="12">
        <f t="shared" si="294"/>
        <v>3.6836011560801684E-5</v>
      </c>
      <c r="J936" s="7">
        <f t="shared" si="301"/>
        <v>1.5305844721602064</v>
      </c>
      <c r="K936" s="8">
        <f>ESI_mass_rate/ESI_Area/'Hydraulic Gradient'!J936</f>
        <v>2.1472959150093121</v>
      </c>
      <c r="L936" s="16">
        <f t="shared" si="295"/>
        <v>24799.593653768792</v>
      </c>
      <c r="M936" s="4">
        <f t="shared" si="284"/>
        <v>0</v>
      </c>
      <c r="N936" s="5">
        <f t="shared" si="285"/>
        <v>0.21500642871539821</v>
      </c>
      <c r="O936" s="6">
        <f t="shared" si="299"/>
        <v>1.5736528814598725E-5</v>
      </c>
      <c r="P936" s="15">
        <f t="shared" si="296"/>
        <v>579.96982691938592</v>
      </c>
      <c r="Q936" s="11">
        <f t="shared" si="286"/>
        <v>0</v>
      </c>
      <c r="R936" s="13">
        <f t="shared" si="300"/>
        <v>4.8236542761660852E-6</v>
      </c>
      <c r="S936" s="12">
        <f t="shared" si="287"/>
        <v>-6.3741295161473394E-2</v>
      </c>
      <c r="T936" s="9">
        <f t="shared" si="288"/>
        <v>1.5311109659158264</v>
      </c>
      <c r="U936" s="9">
        <f>Aly_mass_rate/Aly_Area/'Hydraulic Gradient'!T936</f>
        <v>2.1465575375070358</v>
      </c>
      <c r="V936" s="5">
        <f t="shared" si="289"/>
        <v>-0.29644057899317855</v>
      </c>
      <c r="W936" s="10">
        <f t="shared" si="290"/>
        <v>2.1307954014499719</v>
      </c>
      <c r="X936" s="9"/>
    </row>
    <row r="937" spans="1:24" x14ac:dyDescent="0.3">
      <c r="A937" s="4">
        <f t="shared" si="291"/>
        <v>9340</v>
      </c>
      <c r="B937" s="5">
        <v>0</v>
      </c>
      <c r="C937" s="16">
        <f t="shared" si="292"/>
        <v>24799.341305863538</v>
      </c>
      <c r="D937" s="4">
        <f t="shared" si="281"/>
        <v>0</v>
      </c>
      <c r="E937" s="5">
        <f t="shared" si="293"/>
        <v>0.21508086683940406</v>
      </c>
      <c r="F937" s="6">
        <f t="shared" si="297"/>
        <v>1.8264731728316827E-5</v>
      </c>
      <c r="G937" s="15">
        <f t="shared" si="298"/>
        <v>590.91946056915299</v>
      </c>
      <c r="H937" s="11">
        <f t="shared" si="282"/>
        <v>9.6804078489793721E-2</v>
      </c>
      <c r="I937" s="12">
        <f t="shared" si="294"/>
        <v>3.6835288509205949E-5</v>
      </c>
      <c r="J937" s="7">
        <f t="shared" si="301"/>
        <v>1.5305805110232931</v>
      </c>
      <c r="K937" s="8">
        <f>ESI_mass_rate/ESI_Area/'Hydraulic Gradient'!J937</f>
        <v>2.1473014722034955</v>
      </c>
      <c r="L937" s="16">
        <f t="shared" si="295"/>
        <v>24799.378631124178</v>
      </c>
      <c r="M937" s="4">
        <f t="shared" si="284"/>
        <v>0</v>
      </c>
      <c r="N937" s="5">
        <f t="shared" si="285"/>
        <v>0.21500690829827598</v>
      </c>
      <c r="O937" s="6">
        <f t="shared" si="299"/>
        <v>1.5736313177541741E-5</v>
      </c>
      <c r="P937" s="15">
        <f t="shared" si="296"/>
        <v>580.03356225188759</v>
      </c>
      <c r="Q937" s="11">
        <f t="shared" si="286"/>
        <v>0</v>
      </c>
      <c r="R937" s="13">
        <f t="shared" si="300"/>
        <v>4.8235012684826246E-6</v>
      </c>
      <c r="S937" s="12">
        <f t="shared" si="287"/>
        <v>-6.3740156002959222E-2</v>
      </c>
      <c r="T937" s="9">
        <f t="shared" si="288"/>
        <v>1.5311075507562413</v>
      </c>
      <c r="U937" s="9">
        <f>Aly_mass_rate/Aly_Area/'Hydraulic Gradient'!T937</f>
        <v>2.1465623254375412</v>
      </c>
      <c r="V937" s="5">
        <f t="shared" si="289"/>
        <v>-0.29643462025800843</v>
      </c>
      <c r="W937" s="10">
        <f t="shared" si="290"/>
        <v>2.1308385439992237</v>
      </c>
      <c r="X937" s="9"/>
    </row>
    <row r="938" spans="1:24" x14ac:dyDescent="0.3">
      <c r="A938" s="4">
        <f t="shared" si="291"/>
        <v>9350</v>
      </c>
      <c r="B938" s="5">
        <v>0</v>
      </c>
      <c r="C938" s="16">
        <f t="shared" si="292"/>
        <v>24799.126206175697</v>
      </c>
      <c r="D938" s="4">
        <f t="shared" si="281"/>
        <v>0</v>
      </c>
      <c r="E938" s="5">
        <f t="shared" si="293"/>
        <v>0.21508142346792172</v>
      </c>
      <c r="F938" s="6">
        <f t="shared" si="297"/>
        <v>1.8264373236197713E-5</v>
      </c>
      <c r="G938" s="15">
        <f t="shared" si="298"/>
        <v>590.99449612320984</v>
      </c>
      <c r="H938" s="11">
        <f t="shared" si="282"/>
        <v>9.6804579547663097E-2</v>
      </c>
      <c r="I938" s="12">
        <f t="shared" si="294"/>
        <v>3.6834565522368124E-5</v>
      </c>
      <c r="J938" s="7">
        <f t="shared" si="301"/>
        <v>1.530576549984626</v>
      </c>
      <c r="K938" s="8">
        <f>ESI_mass_rate/ESI_Area/'Hydraulic Gradient'!J938</f>
        <v>2.1473070292886089</v>
      </c>
      <c r="L938" s="16">
        <f t="shared" si="295"/>
        <v>24799.163608000206</v>
      </c>
      <c r="M938" s="4">
        <f t="shared" si="284"/>
        <v>0</v>
      </c>
      <c r="N938" s="5">
        <f t="shared" si="285"/>
        <v>0.21500738787458235</v>
      </c>
      <c r="O938" s="6">
        <f t="shared" si="299"/>
        <v>1.5736097550701617E-5</v>
      </c>
      <c r="P938" s="15">
        <f t="shared" si="296"/>
        <v>580.09729644544382</v>
      </c>
      <c r="Q938" s="11">
        <f t="shared" si="286"/>
        <v>0</v>
      </c>
      <c r="R938" s="13">
        <f t="shared" si="300"/>
        <v>4.8233482709953171E-6</v>
      </c>
      <c r="S938" s="12">
        <f t="shared" si="287"/>
        <v>-6.3739016904533125E-2</v>
      </c>
      <c r="T938" s="9">
        <f t="shared" si="288"/>
        <v>1.531104135658685</v>
      </c>
      <c r="U938" s="9">
        <f>Aly_mass_rate/Aly_Area/'Hydraulic Gradient'!T938</f>
        <v>2.1465671133024431</v>
      </c>
      <c r="V938" s="5">
        <f t="shared" si="289"/>
        <v>-0.2964286618439021</v>
      </c>
      <c r="W938" s="10">
        <f t="shared" si="290"/>
        <v>2.1308816859695097</v>
      </c>
      <c r="X938" s="9"/>
    </row>
    <row r="939" spans="1:24" x14ac:dyDescent="0.3">
      <c r="A939" s="4">
        <f t="shared" si="291"/>
        <v>9360</v>
      </c>
      <c r="B939" s="5">
        <v>0</v>
      </c>
      <c r="C939" s="16">
        <f t="shared" si="292"/>
        <v>24798.911105931598</v>
      </c>
      <c r="D939" s="4">
        <f t="shared" si="281"/>
        <v>0</v>
      </c>
      <c r="E939" s="5">
        <f t="shared" si="293"/>
        <v>0.21508198008551455</v>
      </c>
      <c r="F939" s="6">
        <f t="shared" si="297"/>
        <v>1.8264014764512319E-5</v>
      </c>
      <c r="G939" s="15">
        <f t="shared" si="298"/>
        <v>591.06952984179281</v>
      </c>
      <c r="H939" s="11">
        <f t="shared" si="282"/>
        <v>9.6805080596994983E-2</v>
      </c>
      <c r="I939" s="12">
        <f t="shared" si="294"/>
        <v>3.6833842576739897E-5</v>
      </c>
      <c r="J939" s="7">
        <f t="shared" si="301"/>
        <v>1.5305725890441975</v>
      </c>
      <c r="K939" s="8">
        <f>ESI_mass_rate/ESI_Area/'Hydraulic Gradient'!J939</f>
        <v>2.147312586264662</v>
      </c>
      <c r="L939" s="16">
        <f t="shared" si="295"/>
        <v>24798.94858439688</v>
      </c>
      <c r="M939" s="4">
        <f t="shared" si="284"/>
        <v>0</v>
      </c>
      <c r="N939" s="5">
        <f t="shared" si="285"/>
        <v>0.21500786744431755</v>
      </c>
      <c r="O939" s="6">
        <f t="shared" si="299"/>
        <v>1.5735881936997459E-5</v>
      </c>
      <c r="P939" s="15">
        <f t="shared" si="296"/>
        <v>580.16102950011691</v>
      </c>
      <c r="Q939" s="11">
        <f t="shared" si="286"/>
        <v>0</v>
      </c>
      <c r="R939" s="13">
        <f t="shared" si="300"/>
        <v>4.8231952845981112E-6</v>
      </c>
      <c r="S939" s="12">
        <f t="shared" si="287"/>
        <v>-6.3737877868346324E-2</v>
      </c>
      <c r="T939" s="9">
        <f t="shared" si="288"/>
        <v>1.5311007206231542</v>
      </c>
      <c r="U939" s="9">
        <f>Aly_mass_rate/Aly_Area/'Hydraulic Gradient'!T939</f>
        <v>2.146571901101745</v>
      </c>
      <c r="V939" s="5">
        <f t="shared" si="289"/>
        <v>-0.2964227037508308</v>
      </c>
      <c r="W939" s="10">
        <f t="shared" si="290"/>
        <v>2.130924827360861</v>
      </c>
      <c r="X939" s="9"/>
    </row>
    <row r="940" spans="1:24" x14ac:dyDescent="0.3">
      <c r="A940" s="4">
        <f t="shared" si="291"/>
        <v>9370</v>
      </c>
      <c r="B940" s="5">
        <v>0</v>
      </c>
      <c r="C940" s="16">
        <f t="shared" si="292"/>
        <v>24798.696005131249</v>
      </c>
      <c r="D940" s="4">
        <f t="shared" si="281"/>
        <v>0</v>
      </c>
      <c r="E940" s="5">
        <f t="shared" si="293"/>
        <v>0.21508253669218347</v>
      </c>
      <c r="F940" s="6">
        <f t="shared" si="297"/>
        <v>1.8263656324937057E-5</v>
      </c>
      <c r="G940" s="15">
        <f t="shared" si="298"/>
        <v>591.14456172503105</v>
      </c>
      <c r="H940" s="11">
        <f t="shared" si="282"/>
        <v>9.6805581637790197E-2</v>
      </c>
      <c r="I940" s="12">
        <f t="shared" si="294"/>
        <v>3.6833119695869581E-5</v>
      </c>
      <c r="J940" s="7">
        <f t="shared" si="301"/>
        <v>1.5305686282020001</v>
      </c>
      <c r="K940" s="8">
        <f>ESI_mass_rate/ESI_Area/'Hydraulic Gradient'!J940</f>
        <v>2.1473181431316628</v>
      </c>
      <c r="L940" s="16">
        <f t="shared" si="295"/>
        <v>24798.733560314206</v>
      </c>
      <c r="M940" s="4">
        <f t="shared" si="284"/>
        <v>0</v>
      </c>
      <c r="N940" s="5">
        <f t="shared" si="285"/>
        <v>0.21500834700748206</v>
      </c>
      <c r="O940" s="6">
        <f t="shared" si="299"/>
        <v>1.5735666334969712E-5</v>
      </c>
      <c r="P940" s="15">
        <f t="shared" si="296"/>
        <v>580.22476141596792</v>
      </c>
      <c r="Q940" s="11">
        <f t="shared" si="286"/>
        <v>0</v>
      </c>
      <c r="R940" s="13">
        <f t="shared" si="300"/>
        <v>4.8230423088428164E-6</v>
      </c>
      <c r="S940" s="12">
        <f t="shared" si="287"/>
        <v>-6.373673889331484E-2</v>
      </c>
      <c r="T940" s="9">
        <f t="shared" si="288"/>
        <v>1.5310973056496457</v>
      </c>
      <c r="U940" s="9">
        <f>Aly_mass_rate/Aly_Area/'Hydraulic Gradient'!T940</f>
        <v>2.1465766888354501</v>
      </c>
      <c r="V940" s="5">
        <f t="shared" si="289"/>
        <v>-0.29641674597876594</v>
      </c>
      <c r="W940" s="10">
        <f t="shared" si="290"/>
        <v>2.1309679681733114</v>
      </c>
      <c r="X940" s="9"/>
    </row>
    <row r="941" spans="1:24" x14ac:dyDescent="0.3">
      <c r="A941" s="4">
        <f t="shared" si="291"/>
        <v>9380</v>
      </c>
      <c r="B941" s="5">
        <v>0</v>
      </c>
      <c r="C941" s="16">
        <f t="shared" si="292"/>
        <v>24798.480903774664</v>
      </c>
      <c r="D941" s="4">
        <f t="shared" si="281"/>
        <v>0</v>
      </c>
      <c r="E941" s="5">
        <f t="shared" si="293"/>
        <v>0.21508309328792935</v>
      </c>
      <c r="F941" s="6">
        <f t="shared" si="297"/>
        <v>1.8263297911633724E-5</v>
      </c>
      <c r="G941" s="15">
        <f t="shared" si="298"/>
        <v>591.21959177306076</v>
      </c>
      <c r="H941" s="11">
        <f t="shared" si="282"/>
        <v>9.6806082670049379E-2</v>
      </c>
      <c r="I941" s="12">
        <f t="shared" si="294"/>
        <v>3.6832396867983019E-5</v>
      </c>
      <c r="J941" s="7">
        <f t="shared" si="301"/>
        <v>1.5305646674580269</v>
      </c>
      <c r="K941" s="8">
        <f>ESI_mass_rate/ESI_Area/'Hydraulic Gradient'!J941</f>
        <v>2.1473236998896197</v>
      </c>
      <c r="L941" s="16">
        <f t="shared" si="295"/>
        <v>24798.518535752191</v>
      </c>
      <c r="M941" s="4">
        <f t="shared" si="284"/>
        <v>0</v>
      </c>
      <c r="N941" s="5">
        <f t="shared" si="285"/>
        <v>0.21500882656407613</v>
      </c>
      <c r="O941" s="6">
        <f t="shared" si="299"/>
        <v>1.5735450743158822E-5</v>
      </c>
      <c r="P941" s="15">
        <f t="shared" si="296"/>
        <v>580.288492193058</v>
      </c>
      <c r="Q941" s="11">
        <f t="shared" si="286"/>
        <v>0</v>
      </c>
      <c r="R941" s="13">
        <f t="shared" si="300"/>
        <v>4.8228893432812793E-6</v>
      </c>
      <c r="S941" s="12">
        <f t="shared" si="287"/>
        <v>-6.3735599979432997E-2</v>
      </c>
      <c r="T941" s="9">
        <f t="shared" si="288"/>
        <v>1.5310938907381559</v>
      </c>
      <c r="U941" s="9">
        <f>Aly_mass_rate/Aly_Area/'Hydraulic Gradient'!T941</f>
        <v>2.1465814765035631</v>
      </c>
      <c r="V941" s="5">
        <f t="shared" si="289"/>
        <v>-0.29641078852767833</v>
      </c>
      <c r="W941" s="10">
        <f t="shared" si="290"/>
        <v>2.1310111084068915</v>
      </c>
      <c r="X941" s="9"/>
    </row>
    <row r="942" spans="1:24" x14ac:dyDescent="0.3">
      <c r="A942" s="4">
        <f t="shared" si="291"/>
        <v>9390</v>
      </c>
      <c r="B942" s="5">
        <v>0</v>
      </c>
      <c r="C942" s="16">
        <f t="shared" si="292"/>
        <v>24798.265801861849</v>
      </c>
      <c r="D942" s="4">
        <f t="shared" si="281"/>
        <v>0</v>
      </c>
      <c r="E942" s="5">
        <f t="shared" si="293"/>
        <v>0.21508364987275302</v>
      </c>
      <c r="F942" s="6">
        <f t="shared" si="297"/>
        <v>1.8262939526061868E-5</v>
      </c>
      <c r="G942" s="15">
        <f t="shared" si="298"/>
        <v>591.29461998601653</v>
      </c>
      <c r="H942" s="11">
        <f t="shared" si="282"/>
        <v>9.6806583693773207E-2</v>
      </c>
      <c r="I942" s="12">
        <f t="shared" si="294"/>
        <v>3.6831674096023752E-5</v>
      </c>
      <c r="J942" s="7">
        <f t="shared" si="301"/>
        <v>1.5305607068122706</v>
      </c>
      <c r="K942" s="8">
        <f>ESI_mass_rate/ESI_Area/'Hydraulic Gradient'!J942</f>
        <v>2.1473292565385402</v>
      </c>
      <c r="L942" s="16">
        <f t="shared" si="295"/>
        <v>24798.303510710841</v>
      </c>
      <c r="M942" s="4">
        <f t="shared" si="284"/>
        <v>0</v>
      </c>
      <c r="N942" s="5">
        <f t="shared" si="285"/>
        <v>0.21500930611410024</v>
      </c>
      <c r="O942" s="6">
        <f t="shared" si="299"/>
        <v>1.5735235167403001E-5</v>
      </c>
      <c r="P942" s="15">
        <f t="shared" si="296"/>
        <v>580.35222183144936</v>
      </c>
      <c r="Q942" s="11">
        <f t="shared" si="286"/>
        <v>0</v>
      </c>
      <c r="R942" s="13">
        <f t="shared" si="300"/>
        <v>4.8227363897020821E-6</v>
      </c>
      <c r="S942" s="12">
        <f t="shared" si="287"/>
        <v>-6.373446112777359E-2</v>
      </c>
      <c r="T942" s="9">
        <f t="shared" si="288"/>
        <v>1.5310904758886819</v>
      </c>
      <c r="U942" s="9">
        <f>Aly_mass_rate/Aly_Area/'Hydraulic Gradient'!T942</f>
        <v>2.1465862641060864</v>
      </c>
      <c r="V942" s="5">
        <f t="shared" si="289"/>
        <v>-0.29640483139753954</v>
      </c>
      <c r="W942" s="10">
        <f t="shared" si="290"/>
        <v>2.1310542480616359</v>
      </c>
      <c r="X942" s="9"/>
    </row>
    <row r="943" spans="1:24" x14ac:dyDescent="0.3">
      <c r="A943" s="4">
        <f t="shared" si="291"/>
        <v>9400</v>
      </c>
      <c r="B943" s="5">
        <v>0</v>
      </c>
      <c r="C943" s="16">
        <f t="shared" si="292"/>
        <v>24798.050699392821</v>
      </c>
      <c r="D943" s="4">
        <f t="shared" si="281"/>
        <v>0</v>
      </c>
      <c r="E943" s="5">
        <f t="shared" si="293"/>
        <v>0.21508420644665521</v>
      </c>
      <c r="F943" s="6">
        <f t="shared" si="297"/>
        <v>1.8262581165302391E-5</v>
      </c>
      <c r="G943" s="15">
        <f t="shared" si="298"/>
        <v>591.36964636403616</v>
      </c>
      <c r="H943" s="11">
        <f t="shared" si="282"/>
        <v>9.6807084708962293E-2</v>
      </c>
      <c r="I943" s="12">
        <f t="shared" si="294"/>
        <v>3.6830951374104684E-5</v>
      </c>
      <c r="J943" s="7">
        <f t="shared" si="301"/>
        <v>1.530556746264724</v>
      </c>
      <c r="K943" s="8">
        <f>ESI_mass_rate/ESI_Area/'Hydraulic Gradient'!J943</f>
        <v>2.1473348130784329</v>
      </c>
      <c r="L943" s="16">
        <f t="shared" si="295"/>
        <v>24798.088485190165</v>
      </c>
      <c r="M943" s="4">
        <f t="shared" si="284"/>
        <v>0</v>
      </c>
      <c r="N943" s="5">
        <f t="shared" si="285"/>
        <v>0.21500978565755471</v>
      </c>
      <c r="O943" s="6">
        <f t="shared" si="299"/>
        <v>1.5735019598944942E-5</v>
      </c>
      <c r="P943" s="15">
        <f t="shared" si="296"/>
        <v>580.415950331202</v>
      </c>
      <c r="Q943" s="11">
        <f t="shared" si="286"/>
        <v>0</v>
      </c>
      <c r="R943" s="13">
        <f t="shared" si="300"/>
        <v>4.8225834454203496E-6</v>
      </c>
      <c r="S943" s="12">
        <f t="shared" si="287"/>
        <v>-6.3733322336174264E-2</v>
      </c>
      <c r="T943" s="9">
        <f t="shared" si="288"/>
        <v>1.5310870611012197</v>
      </c>
      <c r="U943" s="9">
        <f>Aly_mass_rate/Aly_Area/'Hydraulic Gradient'!T943</f>
        <v>2.1465910516430249</v>
      </c>
      <c r="V943" s="5">
        <f t="shared" si="289"/>
        <v>-0.29639887458832037</v>
      </c>
      <c r="W943" s="10">
        <f t="shared" si="290"/>
        <v>2.1310973871375758</v>
      </c>
      <c r="X943" s="9"/>
    </row>
    <row r="944" spans="1:24" x14ac:dyDescent="0.3">
      <c r="A944" s="4">
        <f t="shared" si="291"/>
        <v>9410</v>
      </c>
      <c r="B944" s="5">
        <v>0</v>
      </c>
      <c r="C944" s="16">
        <f t="shared" si="292"/>
        <v>24797.835596367586</v>
      </c>
      <c r="D944" s="4">
        <f t="shared" si="281"/>
        <v>0</v>
      </c>
      <c r="E944" s="5">
        <f t="shared" si="293"/>
        <v>0.21508476300963678</v>
      </c>
      <c r="F944" s="6">
        <f t="shared" si="297"/>
        <v>1.826222283227439E-5</v>
      </c>
      <c r="G944" s="15">
        <f t="shared" si="298"/>
        <v>591.44467090725402</v>
      </c>
      <c r="H944" s="11">
        <f t="shared" si="282"/>
        <v>9.6807585715617345E-2</v>
      </c>
      <c r="I944" s="12">
        <f t="shared" si="294"/>
        <v>3.6830228708112912E-5</v>
      </c>
      <c r="J944" s="7">
        <f t="shared" si="301"/>
        <v>1.5305527858153798</v>
      </c>
      <c r="K944" s="8">
        <f>ESI_mass_rate/ESI_Area/'Hydraulic Gradient'!J944</f>
        <v>2.1473403695093061</v>
      </c>
      <c r="L944" s="16">
        <f t="shared" si="295"/>
        <v>24797.873459190167</v>
      </c>
      <c r="M944" s="4">
        <f t="shared" si="284"/>
        <v>0</v>
      </c>
      <c r="N944" s="5">
        <f t="shared" si="285"/>
        <v>0.21501026519443994</v>
      </c>
      <c r="O944" s="6">
        <f t="shared" si="299"/>
        <v>1.5734804046541941E-5</v>
      </c>
      <c r="P944" s="15">
        <f t="shared" si="296"/>
        <v>580.47967769237835</v>
      </c>
      <c r="Q944" s="11">
        <f t="shared" si="286"/>
        <v>0</v>
      </c>
      <c r="R944" s="13">
        <f t="shared" si="300"/>
        <v>4.8224305131192951E-6</v>
      </c>
      <c r="S944" s="12">
        <f t="shared" si="287"/>
        <v>-6.3732183606786105E-2</v>
      </c>
      <c r="T944" s="9">
        <f t="shared" si="288"/>
        <v>1.5310836463757664</v>
      </c>
      <c r="U944" s="9">
        <f>Aly_mass_rate/Aly_Area/'Hydraulic Gradient'!T944</f>
        <v>2.1465958391143816</v>
      </c>
      <c r="V944" s="5">
        <f t="shared" si="289"/>
        <v>-0.29639291809999235</v>
      </c>
      <c r="W944" s="10">
        <f t="shared" si="290"/>
        <v>2.131140525634744</v>
      </c>
      <c r="X944" s="9"/>
    </row>
    <row r="945" spans="1:24" x14ac:dyDescent="0.3">
      <c r="A945" s="4">
        <f t="shared" si="291"/>
        <v>9420</v>
      </c>
      <c r="B945" s="5">
        <v>0</v>
      </c>
      <c r="C945" s="16">
        <f t="shared" si="292"/>
        <v>24797.620492786158</v>
      </c>
      <c r="D945" s="4">
        <f t="shared" si="281"/>
        <v>0</v>
      </c>
      <c r="E945" s="5">
        <f t="shared" si="293"/>
        <v>0.21508531956169855</v>
      </c>
      <c r="F945" s="6">
        <f t="shared" si="297"/>
        <v>1.8261864526977866E-5</v>
      </c>
      <c r="G945" s="15">
        <f t="shared" si="298"/>
        <v>591.51969361580473</v>
      </c>
      <c r="H945" s="11">
        <f t="shared" si="282"/>
        <v>9.6808086713739E-2</v>
      </c>
      <c r="I945" s="12">
        <f t="shared" si="294"/>
        <v>3.6829506098048441E-5</v>
      </c>
      <c r="J945" s="7">
        <f t="shared" si="301"/>
        <v>1.530548825464231</v>
      </c>
      <c r="K945" s="8">
        <f>ESI_mass_rate/ESI_Area/'Hydraulic Gradient'!J945</f>
        <v>2.1473459258311678</v>
      </c>
      <c r="L945" s="16">
        <f t="shared" si="295"/>
        <v>24797.658432710854</v>
      </c>
      <c r="M945" s="4">
        <f t="shared" si="284"/>
        <v>0</v>
      </c>
      <c r="N945" s="5">
        <f t="shared" si="285"/>
        <v>0.21501074472475626</v>
      </c>
      <c r="O945" s="6">
        <f t="shared" si="299"/>
        <v>1.5734588504355805E-5</v>
      </c>
      <c r="P945" s="15">
        <f t="shared" si="296"/>
        <v>580.54340391503933</v>
      </c>
      <c r="Q945" s="11">
        <f t="shared" si="286"/>
        <v>0</v>
      </c>
      <c r="R945" s="13">
        <f t="shared" si="300"/>
        <v>4.8222775910087754E-6</v>
      </c>
      <c r="S945" s="12">
        <f t="shared" si="287"/>
        <v>-6.3731044938525147E-2</v>
      </c>
      <c r="T945" s="9">
        <f t="shared" si="288"/>
        <v>1.5310802317123187</v>
      </c>
      <c r="U945" s="9">
        <f>Aly_mass_rate/Aly_Area/'Hydraulic Gradient'!T945</f>
        <v>2.1466006265201605</v>
      </c>
      <c r="V945" s="5">
        <f t="shared" si="289"/>
        <v>-0.29638696193252645</v>
      </c>
      <c r="W945" s="10">
        <f t="shared" si="290"/>
        <v>2.1311836635531725</v>
      </c>
      <c r="X945" s="9"/>
    </row>
    <row r="946" spans="1:24" x14ac:dyDescent="0.3">
      <c r="A946" s="4">
        <f t="shared" si="291"/>
        <v>9430</v>
      </c>
      <c r="B946" s="5">
        <v>0</v>
      </c>
      <c r="C946" s="16">
        <f t="shared" si="292"/>
        <v>24797.405388648549</v>
      </c>
      <c r="D946" s="4">
        <f t="shared" si="281"/>
        <v>0</v>
      </c>
      <c r="E946" s="5">
        <f t="shared" si="293"/>
        <v>0.21508587610284133</v>
      </c>
      <c r="F946" s="6">
        <f t="shared" si="297"/>
        <v>1.826150624795327E-5</v>
      </c>
      <c r="G946" s="15">
        <f t="shared" si="298"/>
        <v>591.59471448982413</v>
      </c>
      <c r="H946" s="11">
        <f t="shared" si="282"/>
        <v>9.6808587703327925E-2</v>
      </c>
      <c r="I946" s="12">
        <f t="shared" si="294"/>
        <v>3.6828783540967718E-5</v>
      </c>
      <c r="J946" s="7">
        <f t="shared" si="301"/>
        <v>1.5305448652112701</v>
      </c>
      <c r="K946" s="8">
        <f>ESI_mass_rate/ESI_Area/'Hydraulic Gradient'!J946</f>
        <v>2.1473514820440265</v>
      </c>
      <c r="L946" s="16">
        <f t="shared" si="295"/>
        <v>24797.44340575223</v>
      </c>
      <c r="M946" s="4">
        <f t="shared" si="284"/>
        <v>0</v>
      </c>
      <c r="N946" s="5">
        <f t="shared" si="285"/>
        <v>0.21501122424850413</v>
      </c>
      <c r="O946" s="6">
        <f t="shared" si="299"/>
        <v>1.5734372975305634E-5</v>
      </c>
      <c r="P946" s="15">
        <f t="shared" si="296"/>
        <v>580.60712899924715</v>
      </c>
      <c r="Q946" s="11">
        <f t="shared" si="286"/>
        <v>0</v>
      </c>
      <c r="R946" s="13">
        <f t="shared" si="300"/>
        <v>4.8221246799826254E-6</v>
      </c>
      <c r="S946" s="12">
        <f t="shared" si="287"/>
        <v>-6.3729906332464059E-2</v>
      </c>
      <c r="T946" s="9">
        <f t="shared" si="288"/>
        <v>1.5310768171108731</v>
      </c>
      <c r="U946" s="9">
        <f>Aly_mass_rate/Aly_Area/'Hydraulic Gradient'!T946</f>
        <v>2.1466054138603647</v>
      </c>
      <c r="V946" s="5">
        <f t="shared" si="289"/>
        <v>-0.29638100608589402</v>
      </c>
      <c r="W946" s="10">
        <f t="shared" si="290"/>
        <v>2.1312268008928941</v>
      </c>
      <c r="X946" s="9"/>
    </row>
    <row r="947" spans="1:24" x14ac:dyDescent="0.3">
      <c r="A947" s="4">
        <f t="shared" si="291"/>
        <v>9440</v>
      </c>
      <c r="B947" s="5">
        <v>0</v>
      </c>
      <c r="C947" s="16">
        <f t="shared" si="292"/>
        <v>24797.190283954769</v>
      </c>
      <c r="D947" s="4">
        <f t="shared" si="281"/>
        <v>0</v>
      </c>
      <c r="E947" s="5">
        <f t="shared" si="293"/>
        <v>0.21508643263306598</v>
      </c>
      <c r="F947" s="6">
        <f t="shared" si="297"/>
        <v>1.8261147996660154E-5</v>
      </c>
      <c r="G947" s="15">
        <f t="shared" si="298"/>
        <v>591.6697335294466</v>
      </c>
      <c r="H947" s="11">
        <f t="shared" si="282"/>
        <v>9.6809088684384828E-2</v>
      </c>
      <c r="I947" s="12">
        <f t="shared" si="294"/>
        <v>3.682806103981429E-5</v>
      </c>
      <c r="J947" s="7">
        <f t="shared" si="301"/>
        <v>1.53054090505649</v>
      </c>
      <c r="K947" s="8">
        <f>ESI_mass_rate/ESI_Area/'Hydraulic Gradient'!J947</f>
        <v>2.1473570381478901</v>
      </c>
      <c r="L947" s="16">
        <f t="shared" si="295"/>
        <v>24797.228378314307</v>
      </c>
      <c r="M947" s="4">
        <f t="shared" si="284"/>
        <v>0</v>
      </c>
      <c r="N947" s="5">
        <f t="shared" si="285"/>
        <v>0.21501170376568374</v>
      </c>
      <c r="O947" s="6">
        <f t="shared" si="299"/>
        <v>1.5734157456472322E-5</v>
      </c>
      <c r="P947" s="15">
        <f t="shared" si="296"/>
        <v>580.67085294506182</v>
      </c>
      <c r="Q947" s="11">
        <f t="shared" si="286"/>
        <v>0</v>
      </c>
      <c r="R947" s="13">
        <f t="shared" si="300"/>
        <v>4.8219717791454127E-6</v>
      </c>
      <c r="S947" s="12">
        <f t="shared" si="287"/>
        <v>-6.372876778644071E-2</v>
      </c>
      <c r="T947" s="9">
        <f t="shared" si="288"/>
        <v>1.5310734025714261</v>
      </c>
      <c r="U947" s="9">
        <f>Aly_mass_rate/Aly_Area/'Hydraulic Gradient'!T947</f>
        <v>2.1466102011349988</v>
      </c>
      <c r="V947" s="5">
        <f t="shared" si="289"/>
        <v>-0.29637505056006608</v>
      </c>
      <c r="W947" s="10">
        <f t="shared" si="290"/>
        <v>2.1312699376539417</v>
      </c>
      <c r="X947" s="9"/>
    </row>
    <row r="948" spans="1:24" x14ac:dyDescent="0.3">
      <c r="A948" s="4">
        <f t="shared" si="291"/>
        <v>9450</v>
      </c>
      <c r="B948" s="5">
        <v>0</v>
      </c>
      <c r="C948" s="16">
        <f t="shared" si="292"/>
        <v>24796.975178704826</v>
      </c>
      <c r="D948" s="4">
        <f t="shared" si="281"/>
        <v>0</v>
      </c>
      <c r="E948" s="5">
        <f t="shared" si="293"/>
        <v>0.21508698915237331</v>
      </c>
      <c r="F948" s="6">
        <f t="shared" si="297"/>
        <v>1.8260789771638961E-5</v>
      </c>
      <c r="G948" s="15">
        <f t="shared" si="298"/>
        <v>591.74475073480846</v>
      </c>
      <c r="H948" s="11">
        <f t="shared" si="282"/>
        <v>9.6809589656910333E-2</v>
      </c>
      <c r="I948" s="12">
        <f t="shared" si="294"/>
        <v>3.6827338591644609E-5</v>
      </c>
      <c r="J948" s="7">
        <f t="shared" si="301"/>
        <v>1.5305369449998834</v>
      </c>
      <c r="K948" s="8">
        <f>ESI_mass_rate/ESI_Area/'Hydraulic Gradient'!J948</f>
        <v>2.1473625941427672</v>
      </c>
      <c r="L948" s="16">
        <f t="shared" si="295"/>
        <v>24797.01335039709</v>
      </c>
      <c r="M948" s="4">
        <f t="shared" si="284"/>
        <v>0</v>
      </c>
      <c r="N948" s="5">
        <f t="shared" si="285"/>
        <v>0.21501218327629562</v>
      </c>
      <c r="O948" s="6">
        <f t="shared" si="299"/>
        <v>1.5733941952234525E-5</v>
      </c>
      <c r="P948" s="15">
        <f t="shared" si="296"/>
        <v>580.73457575254452</v>
      </c>
      <c r="Q948" s="11">
        <f t="shared" si="286"/>
        <v>0</v>
      </c>
      <c r="R948" s="13">
        <f t="shared" si="300"/>
        <v>4.8218188898382369E-6</v>
      </c>
      <c r="S948" s="12">
        <f t="shared" si="287"/>
        <v>-6.3727629301527783E-2</v>
      </c>
      <c r="T948" s="9">
        <f t="shared" si="288"/>
        <v>1.5310699880939747</v>
      </c>
      <c r="U948" s="9">
        <f>Aly_mass_rate/Aly_Area/'Hydraulic Gradient'!T948</f>
        <v>2.1466149883440653</v>
      </c>
      <c r="V948" s="5">
        <f t="shared" si="289"/>
        <v>-0.29636909535501399</v>
      </c>
      <c r="W948" s="10">
        <f t="shared" si="290"/>
        <v>2.1313130738363468</v>
      </c>
      <c r="X948" s="9"/>
    </row>
    <row r="949" spans="1:24" x14ac:dyDescent="0.3">
      <c r="A949" s="4">
        <f t="shared" si="291"/>
        <v>9460</v>
      </c>
      <c r="B949" s="5">
        <v>0</v>
      </c>
      <c r="C949" s="16">
        <f t="shared" si="292"/>
        <v>24796.760072898735</v>
      </c>
      <c r="D949" s="4">
        <f t="shared" si="281"/>
        <v>0</v>
      </c>
      <c r="E949" s="5">
        <f t="shared" si="293"/>
        <v>0.21508754566076418</v>
      </c>
      <c r="F949" s="6">
        <f t="shared" si="297"/>
        <v>1.826043157434925E-5</v>
      </c>
      <c r="G949" s="15">
        <f t="shared" si="298"/>
        <v>591.81976610604374</v>
      </c>
      <c r="H949" s="11">
        <f t="shared" si="282"/>
        <v>9.6810090620905093E-2</v>
      </c>
      <c r="I949" s="12">
        <f t="shared" si="294"/>
        <v>3.682661619940223E-5</v>
      </c>
      <c r="J949" s="7">
        <f t="shared" si="301"/>
        <v>1.5305329850414429</v>
      </c>
      <c r="K949" s="8">
        <f>ESI_mass_rate/ESI_Area/'Hydraulic Gradient'!J949</f>
        <v>2.1473681500286665</v>
      </c>
      <c r="L949" s="16">
        <f t="shared" si="295"/>
        <v>24796.798322000581</v>
      </c>
      <c r="M949" s="4">
        <f t="shared" si="284"/>
        <v>0</v>
      </c>
      <c r="N949" s="5">
        <f t="shared" si="285"/>
        <v>0.21501266278033995</v>
      </c>
      <c r="O949" s="6">
        <f t="shared" si="299"/>
        <v>1.5733726456754036E-5</v>
      </c>
      <c r="P949" s="15">
        <f t="shared" si="296"/>
        <v>580.79829742175832</v>
      </c>
      <c r="Q949" s="11">
        <f t="shared" si="286"/>
        <v>0</v>
      </c>
      <c r="R949" s="13">
        <f t="shared" si="300"/>
        <v>4.8216660102711015E-6</v>
      </c>
      <c r="S949" s="12">
        <f t="shared" si="287"/>
        <v>-6.3726490879875988E-2</v>
      </c>
      <c r="T949" s="9">
        <f t="shared" si="288"/>
        <v>1.5310665736785154</v>
      </c>
      <c r="U949" s="9">
        <f>Aly_mass_rate/Aly_Area/'Hydraulic Gradient'!T949</f>
        <v>2.1466197754875687</v>
      </c>
      <c r="V949" s="5">
        <f t="shared" si="289"/>
        <v>-0.29636314047070883</v>
      </c>
      <c r="W949" s="10">
        <f t="shared" si="290"/>
        <v>2.1313562094401419</v>
      </c>
      <c r="X949" s="9"/>
    </row>
    <row r="950" spans="1:24" x14ac:dyDescent="0.3">
      <c r="A950" s="4">
        <f t="shared" si="291"/>
        <v>9470</v>
      </c>
      <c r="B950" s="5">
        <v>0</v>
      </c>
      <c r="C950" s="16">
        <f t="shared" si="292"/>
        <v>24796.544966536501</v>
      </c>
      <c r="D950" s="4">
        <f t="shared" si="281"/>
        <v>0</v>
      </c>
      <c r="E950" s="5">
        <f t="shared" si="293"/>
        <v>0.2150881021582394</v>
      </c>
      <c r="F950" s="6">
        <f t="shared" si="297"/>
        <v>1.8260073406250565E-5</v>
      </c>
      <c r="G950" s="15">
        <f t="shared" si="298"/>
        <v>591.89477964328512</v>
      </c>
      <c r="H950" s="11">
        <f t="shared" si="282"/>
        <v>9.6810591576369884E-2</v>
      </c>
      <c r="I950" s="12">
        <f t="shared" si="294"/>
        <v>3.682589386603068E-5</v>
      </c>
      <c r="J950" s="7">
        <f t="shared" si="301"/>
        <v>1.5305290251811616</v>
      </c>
      <c r="K950" s="8">
        <f>ESI_mass_rate/ESI_Area/'Hydraulic Gradient'!J950</f>
        <v>2.1473737058055948</v>
      </c>
      <c r="L950" s="16">
        <f t="shared" si="295"/>
        <v>24796.58329312479</v>
      </c>
      <c r="M950" s="4">
        <f t="shared" si="284"/>
        <v>0</v>
      </c>
      <c r="N950" s="5">
        <f t="shared" si="285"/>
        <v>0.21501314227781734</v>
      </c>
      <c r="O950" s="6">
        <f t="shared" si="299"/>
        <v>1.5733510975869062E-5</v>
      </c>
      <c r="P950" s="15">
        <f t="shared" si="296"/>
        <v>580.86201795276338</v>
      </c>
      <c r="Q950" s="11">
        <f t="shared" si="286"/>
        <v>0</v>
      </c>
      <c r="R950" s="13">
        <f t="shared" si="300"/>
        <v>4.8215131422323589E-6</v>
      </c>
      <c r="S950" s="12">
        <f t="shared" si="287"/>
        <v>-6.3725352518245182E-2</v>
      </c>
      <c r="T950" s="9">
        <f t="shared" si="288"/>
        <v>1.531063159325045</v>
      </c>
      <c r="U950" s="9">
        <f>Aly_mass_rate/Aly_Area/'Hydraulic Gradient'!T950</f>
        <v>2.146624562565512</v>
      </c>
      <c r="V950" s="5">
        <f t="shared" si="289"/>
        <v>-0.29635718590712196</v>
      </c>
      <c r="W950" s="10">
        <f t="shared" si="290"/>
        <v>2.1313993444653603</v>
      </c>
      <c r="X950" s="9"/>
    </row>
    <row r="951" spans="1:24" x14ac:dyDescent="0.3">
      <c r="A951" s="4">
        <f t="shared" si="291"/>
        <v>9480</v>
      </c>
      <c r="B951" s="5">
        <v>0</v>
      </c>
      <c r="C951" s="16">
        <f t="shared" si="292"/>
        <v>24796.329859618141</v>
      </c>
      <c r="D951" s="4">
        <f t="shared" si="281"/>
        <v>0</v>
      </c>
      <c r="E951" s="5">
        <f t="shared" si="293"/>
        <v>0.2150886586447997</v>
      </c>
      <c r="F951" s="6">
        <f t="shared" si="297"/>
        <v>1.8259715260045161E-5</v>
      </c>
      <c r="G951" s="15">
        <f t="shared" si="298"/>
        <v>591.9697913466739</v>
      </c>
      <c r="H951" s="11">
        <f t="shared" si="282"/>
        <v>9.6811092523305206E-2</v>
      </c>
      <c r="I951" s="12">
        <f t="shared" si="294"/>
        <v>3.6825171576812247E-5</v>
      </c>
      <c r="J951" s="7">
        <f t="shared" si="301"/>
        <v>1.5305250654190321</v>
      </c>
      <c r="K951" s="8">
        <f>ESI_mass_rate/ESI_Area/'Hydraulic Gradient'!J951</f>
        <v>2.1473792614735614</v>
      </c>
      <c r="L951" s="16">
        <f t="shared" si="295"/>
        <v>24796.368263769727</v>
      </c>
      <c r="M951" s="4">
        <f t="shared" si="284"/>
        <v>0</v>
      </c>
      <c r="N951" s="5">
        <f t="shared" si="285"/>
        <v>0.21501362176872799</v>
      </c>
      <c r="O951" s="6">
        <f t="shared" si="299"/>
        <v>1.5733295505200947E-5</v>
      </c>
      <c r="P951" s="15">
        <f t="shared" si="296"/>
        <v>580.92573734561972</v>
      </c>
      <c r="Q951" s="11">
        <f t="shared" si="286"/>
        <v>0</v>
      </c>
      <c r="R951" s="13">
        <f t="shared" si="300"/>
        <v>4.8213602843793501E-6</v>
      </c>
      <c r="S951" s="12">
        <f t="shared" si="287"/>
        <v>-6.3724214216629813E-2</v>
      </c>
      <c r="T951" s="9">
        <f t="shared" si="288"/>
        <v>1.5310597450335601</v>
      </c>
      <c r="U951" s="9">
        <f>Aly_mass_rate/Aly_Area/'Hydraulic Gradient'!T951</f>
        <v>2.1466293495778994</v>
      </c>
      <c r="V951" s="5">
        <f t="shared" si="289"/>
        <v>-0.29635123166422439</v>
      </c>
      <c r="W951" s="10">
        <f t="shared" si="290"/>
        <v>2.1314424789120343</v>
      </c>
      <c r="X951" s="9"/>
    </row>
    <row r="952" spans="1:24" x14ac:dyDescent="0.3">
      <c r="A952" s="4">
        <f t="shared" si="291"/>
        <v>9490</v>
      </c>
      <c r="B952" s="5">
        <v>0</v>
      </c>
      <c r="C952" s="16">
        <f t="shared" si="292"/>
        <v>24796.114752143661</v>
      </c>
      <c r="D952" s="4">
        <f t="shared" si="281"/>
        <v>0</v>
      </c>
      <c r="E952" s="5">
        <f t="shared" si="293"/>
        <v>0.21508921512044599</v>
      </c>
      <c r="F952" s="6">
        <f t="shared" si="297"/>
        <v>1.8259357144490328E-5</v>
      </c>
      <c r="G952" s="15">
        <f t="shared" si="298"/>
        <v>592.0448012163406</v>
      </c>
      <c r="H952" s="11">
        <f t="shared" si="282"/>
        <v>9.6811593461711837E-2</v>
      </c>
      <c r="I952" s="12">
        <f t="shared" si="294"/>
        <v>3.6824449349408206E-5</v>
      </c>
      <c r="J952" s="7">
        <f t="shared" si="301"/>
        <v>1.5305211057550472</v>
      </c>
      <c r="K952" s="8">
        <f>ESI_mass_rate/ESI_Area/'Hydraulic Gradient'!J952</f>
        <v>2.1473848170325747</v>
      </c>
      <c r="L952" s="16">
        <f t="shared" si="295"/>
        <v>24796.153233935394</v>
      </c>
      <c r="M952" s="4">
        <f t="shared" si="284"/>
        <v>0</v>
      </c>
      <c r="N952" s="5">
        <f t="shared" si="285"/>
        <v>0.21501410125307227</v>
      </c>
      <c r="O952" s="6">
        <f t="shared" si="299"/>
        <v>1.5733080047668797E-5</v>
      </c>
      <c r="P952" s="15">
        <f t="shared" si="296"/>
        <v>580.98945560039056</v>
      </c>
      <c r="Q952" s="11">
        <f t="shared" si="286"/>
        <v>0</v>
      </c>
      <c r="R952" s="13">
        <f t="shared" si="300"/>
        <v>4.8212074376058127E-6</v>
      </c>
      <c r="S952" s="12">
        <f t="shared" si="287"/>
        <v>-6.3723075978258631E-2</v>
      </c>
      <c r="T952" s="9">
        <f t="shared" si="288"/>
        <v>1.5310563308040572</v>
      </c>
      <c r="U952" s="9">
        <f>Aly_mass_rate/Aly_Area/'Hydraulic Gradient'!T952</f>
        <v>2.1466341365247343</v>
      </c>
      <c r="V952" s="5">
        <f t="shared" si="289"/>
        <v>-0.29634527774198732</v>
      </c>
      <c r="W952" s="10">
        <f t="shared" si="290"/>
        <v>2.1314856127801942</v>
      </c>
      <c r="X952" s="9"/>
    </row>
    <row r="953" spans="1:24" x14ac:dyDescent="0.3">
      <c r="A953" s="4">
        <f t="shared" si="291"/>
        <v>9500</v>
      </c>
      <c r="B953" s="5">
        <v>0</v>
      </c>
      <c r="C953" s="16">
        <f t="shared" si="292"/>
        <v>24795.89964411308</v>
      </c>
      <c r="D953" s="4">
        <f t="shared" si="281"/>
        <v>0</v>
      </c>
      <c r="E953" s="5">
        <f t="shared" si="293"/>
        <v>0.21508977158517922</v>
      </c>
      <c r="F953" s="6">
        <f t="shared" si="297"/>
        <v>1.8258999056666978E-5</v>
      </c>
      <c r="G953" s="15">
        <f t="shared" si="298"/>
        <v>592.1198092524196</v>
      </c>
      <c r="H953" s="11">
        <f t="shared" si="282"/>
        <v>9.6812094391590442E-2</v>
      </c>
      <c r="I953" s="12">
        <f t="shared" si="294"/>
        <v>3.6823727177931459E-5</v>
      </c>
      <c r="J953" s="7">
        <f t="shared" si="301"/>
        <v>1.5305171461891995</v>
      </c>
      <c r="K953" s="8">
        <f>ESI_mass_rate/ESI_Area/'Hydraulic Gradient'!J953</f>
        <v>2.1473903724826422</v>
      </c>
      <c r="L953" s="16">
        <f t="shared" si="295"/>
        <v>24795.938203621798</v>
      </c>
      <c r="M953" s="4">
        <f t="shared" si="284"/>
        <v>0</v>
      </c>
      <c r="N953" s="5">
        <f t="shared" si="285"/>
        <v>0.21501458073085059</v>
      </c>
      <c r="O953" s="6">
        <f t="shared" si="299"/>
        <v>1.5732864601813061E-5</v>
      </c>
      <c r="P953" s="15">
        <f t="shared" si="296"/>
        <v>581.05317271713693</v>
      </c>
      <c r="Q953" s="11">
        <f t="shared" si="286"/>
        <v>0</v>
      </c>
      <c r="R953" s="13">
        <f t="shared" si="300"/>
        <v>4.8210546014636644E-6</v>
      </c>
      <c r="S953" s="12">
        <f t="shared" si="287"/>
        <v>-6.3721937800969838E-2</v>
      </c>
      <c r="T953" s="9">
        <f t="shared" si="288"/>
        <v>1.5310529166365332</v>
      </c>
      <c r="U953" s="9">
        <f>Aly_mass_rate/Aly_Area/'Hydraulic Gradient'!T953</f>
        <v>2.1466389234060208</v>
      </c>
      <c r="V953" s="5">
        <f t="shared" si="289"/>
        <v>-0.29633932414038239</v>
      </c>
      <c r="W953" s="10">
        <f t="shared" si="290"/>
        <v>2.1315287460698751</v>
      </c>
      <c r="X953" s="9"/>
    </row>
    <row r="954" spans="1:24" x14ac:dyDescent="0.3">
      <c r="A954" s="4">
        <f t="shared" si="291"/>
        <v>9510</v>
      </c>
      <c r="B954" s="5">
        <v>0</v>
      </c>
      <c r="C954" s="16">
        <f t="shared" si="292"/>
        <v>24795.684535526401</v>
      </c>
      <c r="D954" s="4">
        <f t="shared" si="281"/>
        <v>0</v>
      </c>
      <c r="E954" s="5">
        <f t="shared" si="293"/>
        <v>0.21509032803899991</v>
      </c>
      <c r="F954" s="6">
        <f t="shared" si="297"/>
        <v>1.8258640993656008E-5</v>
      </c>
      <c r="G954" s="15">
        <f t="shared" si="298"/>
        <v>592.19481545504857</v>
      </c>
      <c r="H954" s="11">
        <f t="shared" si="282"/>
        <v>9.6812595312941618E-2</v>
      </c>
      <c r="I954" s="12">
        <f t="shared" si="294"/>
        <v>3.6823005056494905E-5</v>
      </c>
      <c r="J954" s="7">
        <f t="shared" si="301"/>
        <v>1.5305131867214821</v>
      </c>
      <c r="K954" s="8">
        <f>ESI_mass_rate/ESI_Area/'Hydraulic Gradient'!J954</f>
        <v>2.1473959278237724</v>
      </c>
      <c r="L954" s="16">
        <f t="shared" si="295"/>
        <v>24795.723172828944</v>
      </c>
      <c r="M954" s="4">
        <f t="shared" si="284"/>
        <v>0</v>
      </c>
      <c r="N954" s="5">
        <f t="shared" si="285"/>
        <v>0.21501506020206343</v>
      </c>
      <c r="O954" s="6">
        <f t="shared" si="299"/>
        <v>1.5732649169093285E-5</v>
      </c>
      <c r="P954" s="15">
        <f t="shared" si="296"/>
        <v>581.11688869592001</v>
      </c>
      <c r="Q954" s="11">
        <f t="shared" si="286"/>
        <v>0</v>
      </c>
      <c r="R954" s="13">
        <f t="shared" si="300"/>
        <v>4.820901776399351E-6</v>
      </c>
      <c r="S954" s="12">
        <f t="shared" si="287"/>
        <v>-6.3720799684757759E-2</v>
      </c>
      <c r="T954" s="9">
        <f t="shared" si="288"/>
        <v>1.5310495025309847</v>
      </c>
      <c r="U954" s="9">
        <f>Aly_mass_rate/Aly_Area/'Hydraulic Gradient'!T954</f>
        <v>2.1466437102217619</v>
      </c>
      <c r="V954" s="5">
        <f t="shared" si="289"/>
        <v>-0.29633337085938044</v>
      </c>
      <c r="W954" s="10">
        <f t="shared" si="290"/>
        <v>2.1315718787811084</v>
      </c>
      <c r="X954" s="9"/>
    </row>
    <row r="955" spans="1:24" x14ac:dyDescent="0.3">
      <c r="A955" s="4">
        <f t="shared" si="291"/>
        <v>9520</v>
      </c>
      <c r="B955" s="5">
        <v>0</v>
      </c>
      <c r="C955" s="16">
        <f t="shared" si="292"/>
        <v>24795.469426383635</v>
      </c>
      <c r="D955" s="4">
        <f t="shared" si="281"/>
        <v>0</v>
      </c>
      <c r="E955" s="5">
        <f t="shared" si="293"/>
        <v>0.21509088448190916</v>
      </c>
      <c r="F955" s="6">
        <f t="shared" si="297"/>
        <v>1.8258282958376507E-5</v>
      </c>
      <c r="G955" s="15">
        <f t="shared" si="298"/>
        <v>592.26981982436178</v>
      </c>
      <c r="H955" s="11">
        <f t="shared" si="282"/>
        <v>9.6813096225766102E-2</v>
      </c>
      <c r="I955" s="12">
        <f t="shared" si="294"/>
        <v>3.6822282990985653E-5</v>
      </c>
      <c r="J955" s="7">
        <f t="shared" si="301"/>
        <v>1.5305092273518877</v>
      </c>
      <c r="K955" s="8">
        <f>ESI_mass_rate/ESI_Area/'Hydraulic Gradient'!J955</f>
        <v>2.1474014830559733</v>
      </c>
      <c r="L955" s="16">
        <f t="shared" si="295"/>
        <v>24795.508141556846</v>
      </c>
      <c r="M955" s="4">
        <f t="shared" si="284"/>
        <v>0</v>
      </c>
      <c r="N955" s="5">
        <f t="shared" si="285"/>
        <v>0.21501553966671091</v>
      </c>
      <c r="O955" s="6">
        <f t="shared" si="299"/>
        <v>1.5732433746590373E-5</v>
      </c>
      <c r="P955" s="15">
        <f t="shared" si="296"/>
        <v>581.18060353679959</v>
      </c>
      <c r="Q955" s="11">
        <f t="shared" si="286"/>
        <v>0</v>
      </c>
      <c r="R955" s="13">
        <f t="shared" si="300"/>
        <v>4.8207489615175629E-6</v>
      </c>
      <c r="S955" s="12">
        <f t="shared" si="287"/>
        <v>-6.371966162853876E-2</v>
      </c>
      <c r="T955" s="9">
        <f t="shared" si="288"/>
        <v>1.5310460884874082</v>
      </c>
      <c r="U955" s="9">
        <f>Aly_mass_rate/Aly_Area/'Hydraulic Gradient'!T955</f>
        <v>2.1466484969719617</v>
      </c>
      <c r="V955" s="5">
        <f t="shared" si="289"/>
        <v>-0.29632741789895267</v>
      </c>
      <c r="W955" s="10">
        <f t="shared" si="290"/>
        <v>2.1316150109139262</v>
      </c>
      <c r="X955" s="9"/>
    </row>
    <row r="956" spans="1:24" x14ac:dyDescent="0.3">
      <c r="A956" s="4">
        <f t="shared" si="291"/>
        <v>9530</v>
      </c>
      <c r="B956" s="5">
        <v>0</v>
      </c>
      <c r="C956" s="16">
        <f t="shared" si="292"/>
        <v>24795.254316684797</v>
      </c>
      <c r="D956" s="4">
        <f t="shared" si="281"/>
        <v>0</v>
      </c>
      <c r="E956" s="5">
        <f t="shared" si="293"/>
        <v>0.21509144091390761</v>
      </c>
      <c r="F956" s="6">
        <f t="shared" si="297"/>
        <v>1.825792494936894E-5</v>
      </c>
      <c r="G956" s="15">
        <f t="shared" si="298"/>
        <v>592.34482236049507</v>
      </c>
      <c r="H956" s="11">
        <f t="shared" si="282"/>
        <v>9.681359713006446E-2</v>
      </c>
      <c r="I956" s="12">
        <f t="shared" si="294"/>
        <v>3.6821560978460162E-5</v>
      </c>
      <c r="J956" s="7">
        <f t="shared" si="301"/>
        <v>1.5305052680804088</v>
      </c>
      <c r="K956" s="8">
        <f>ESI_mass_rate/ESI_Area/'Hydraulic Gradient'!J956</f>
        <v>2.1474070381792538</v>
      </c>
      <c r="L956" s="16">
        <f t="shared" si="295"/>
        <v>24795.293109805505</v>
      </c>
      <c r="M956" s="4">
        <f t="shared" si="284"/>
        <v>0</v>
      </c>
      <c r="N956" s="5">
        <f t="shared" si="285"/>
        <v>0.21501601912479357</v>
      </c>
      <c r="O956" s="6">
        <f t="shared" si="299"/>
        <v>1.5732218337223424E-5</v>
      </c>
      <c r="P956" s="15">
        <f t="shared" si="296"/>
        <v>581.24431723983787</v>
      </c>
      <c r="Q956" s="11">
        <f t="shared" si="286"/>
        <v>0</v>
      </c>
      <c r="R956" s="13">
        <f t="shared" si="300"/>
        <v>4.8205961577119807E-6</v>
      </c>
      <c r="S956" s="12">
        <f t="shared" si="287"/>
        <v>-6.371852363446337E-2</v>
      </c>
      <c r="T956" s="9">
        <f t="shared" si="288"/>
        <v>1.5310426745058008</v>
      </c>
      <c r="U956" s="9">
        <f>Aly_mass_rate/Aly_Area/'Hydraulic Gradient'!T956</f>
        <v>2.1466532836566232</v>
      </c>
      <c r="V956" s="5">
        <f t="shared" si="289"/>
        <v>-0.29632146525907055</v>
      </c>
      <c r="W956" s="10">
        <f t="shared" si="290"/>
        <v>2.1316581424683609</v>
      </c>
      <c r="X956" s="9"/>
    </row>
    <row r="957" spans="1:24" x14ac:dyDescent="0.3">
      <c r="A957" s="4">
        <f t="shared" si="291"/>
        <v>9540</v>
      </c>
      <c r="B957" s="5">
        <v>0</v>
      </c>
      <c r="C957" s="16">
        <f t="shared" si="292"/>
        <v>24795.039206429894</v>
      </c>
      <c r="D957" s="4">
        <f t="shared" si="281"/>
        <v>0</v>
      </c>
      <c r="E957" s="5">
        <f t="shared" si="293"/>
        <v>0.2150919973349962</v>
      </c>
      <c r="F957" s="6">
        <f t="shared" si="297"/>
        <v>1.82575669695524E-5</v>
      </c>
      <c r="G957" s="15">
        <f t="shared" si="298"/>
        <v>592.41982306358068</v>
      </c>
      <c r="H957" s="11">
        <f t="shared" si="282"/>
        <v>9.6814098025837472E-2</v>
      </c>
      <c r="I957" s="12">
        <f t="shared" si="294"/>
        <v>3.68208390248055E-5</v>
      </c>
      <c r="J957" s="7">
        <f t="shared" si="301"/>
        <v>1.5305013089070383</v>
      </c>
      <c r="K957" s="8">
        <f>ESI_mass_rate/ESI_Area/'Hydraulic Gradient'!J957</f>
        <v>2.1474125931936219</v>
      </c>
      <c r="L957" s="16">
        <f t="shared" si="295"/>
        <v>24795.078077574926</v>
      </c>
      <c r="M957" s="4">
        <f t="shared" si="284"/>
        <v>0</v>
      </c>
      <c r="N957" s="5">
        <f t="shared" si="285"/>
        <v>0.21501649857631169</v>
      </c>
      <c r="O957" s="6">
        <f t="shared" si="299"/>
        <v>1.5732002938073336E-5</v>
      </c>
      <c r="P957" s="15">
        <f t="shared" si="296"/>
        <v>581.30802980509702</v>
      </c>
      <c r="Q957" s="11">
        <f t="shared" si="286"/>
        <v>0</v>
      </c>
      <c r="R957" s="13">
        <f t="shared" si="300"/>
        <v>4.8204433640873323E-6</v>
      </c>
      <c r="S957" s="12">
        <f t="shared" si="287"/>
        <v>-6.3717385702525928E-2</v>
      </c>
      <c r="T957" s="9">
        <f t="shared" si="288"/>
        <v>1.5310392605861585</v>
      </c>
      <c r="U957" s="9">
        <f>Aly_mass_rate/Aly_Area/'Hydraulic Gradient'!T957</f>
        <v>2.146658070275751</v>
      </c>
      <c r="V957" s="5">
        <f t="shared" si="289"/>
        <v>-0.29631551293970515</v>
      </c>
      <c r="W957" s="10">
        <f t="shared" si="290"/>
        <v>2.1317012734444445</v>
      </c>
      <c r="X957" s="9"/>
    </row>
    <row r="958" spans="1:24" x14ac:dyDescent="0.3">
      <c r="A958" s="4">
        <f t="shared" si="291"/>
        <v>9550</v>
      </c>
      <c r="B958" s="5">
        <v>0</v>
      </c>
      <c r="C958" s="16">
        <f t="shared" si="292"/>
        <v>24794.82409561894</v>
      </c>
      <c r="D958" s="4">
        <f t="shared" si="281"/>
        <v>0</v>
      </c>
      <c r="E958" s="5">
        <f t="shared" si="293"/>
        <v>0.21509255374517577</v>
      </c>
      <c r="F958" s="6">
        <f t="shared" si="297"/>
        <v>1.8257209016007788E-5</v>
      </c>
      <c r="G958" s="15">
        <f t="shared" si="298"/>
        <v>592.49482193375468</v>
      </c>
      <c r="H958" s="11">
        <f t="shared" si="282"/>
        <v>9.6814598913085789E-2</v>
      </c>
      <c r="I958" s="12">
        <f t="shared" si="294"/>
        <v>3.6820117124134586E-5</v>
      </c>
      <c r="J958" s="7">
        <f t="shared" si="301"/>
        <v>1.5304973498317691</v>
      </c>
      <c r="K958" s="8">
        <f>ESI_mass_rate/ESI_Area/'Hydraulic Gradient'!J958</f>
        <v>2.1474181480990855</v>
      </c>
      <c r="L958" s="16">
        <f t="shared" si="295"/>
        <v>24794.863044865117</v>
      </c>
      <c r="M958" s="4">
        <f t="shared" si="284"/>
        <v>0</v>
      </c>
      <c r="N958" s="5">
        <f t="shared" si="285"/>
        <v>0.21501697802126571</v>
      </c>
      <c r="O958" s="6">
        <f t="shared" si="299"/>
        <v>1.5731787553518757E-5</v>
      </c>
      <c r="P958" s="15">
        <f t="shared" si="296"/>
        <v>581.3717412326381</v>
      </c>
      <c r="Q958" s="11">
        <f t="shared" si="286"/>
        <v>0</v>
      </c>
      <c r="R958" s="13">
        <f t="shared" si="300"/>
        <v>4.8202905819844775E-6</v>
      </c>
      <c r="S958" s="12">
        <f t="shared" si="287"/>
        <v>-6.3716247831642814E-2</v>
      </c>
      <c r="T958" s="9">
        <f t="shared" si="288"/>
        <v>1.5310358467284781</v>
      </c>
      <c r="U958" s="9">
        <f>Aly_mass_rate/Aly_Area/'Hydraulic Gradient'!T958</f>
        <v>2.1466628568293484</v>
      </c>
      <c r="V958" s="5">
        <f t="shared" si="289"/>
        <v>-0.29630956094082789</v>
      </c>
      <c r="W958" s="10">
        <f t="shared" si="290"/>
        <v>2.1317444038422106</v>
      </c>
      <c r="X958" s="9"/>
    </row>
    <row r="959" spans="1:24" x14ac:dyDescent="0.3">
      <c r="A959" s="4">
        <f t="shared" si="291"/>
        <v>9560</v>
      </c>
      <c r="B959" s="5">
        <v>0</v>
      </c>
      <c r="C959" s="16">
        <f t="shared" si="292"/>
        <v>24794.608984251943</v>
      </c>
      <c r="D959" s="4">
        <f t="shared" si="281"/>
        <v>0</v>
      </c>
      <c r="E959" s="5">
        <f t="shared" si="293"/>
        <v>0.21509311014444701</v>
      </c>
      <c r="F959" s="6">
        <f t="shared" si="297"/>
        <v>1.8256851088735101E-5</v>
      </c>
      <c r="G959" s="15">
        <f t="shared" si="298"/>
        <v>592.56981897115293</v>
      </c>
      <c r="H959" s="11">
        <f t="shared" si="282"/>
        <v>9.6815099791809994E-2</v>
      </c>
      <c r="I959" s="12">
        <f t="shared" si="294"/>
        <v>3.6819395276447425E-5</v>
      </c>
      <c r="J959" s="7">
        <f t="shared" si="301"/>
        <v>1.5304933908545939</v>
      </c>
      <c r="K959" s="8">
        <f>ESI_mass_rate/ESI_Area/'Hydraulic Gradient'!J959</f>
        <v>2.1474237028956527</v>
      </c>
      <c r="L959" s="16">
        <f t="shared" si="295"/>
        <v>24794.648011676083</v>
      </c>
      <c r="M959" s="4">
        <f t="shared" si="284"/>
        <v>0</v>
      </c>
      <c r="N959" s="5">
        <f t="shared" si="285"/>
        <v>0.21501745745965595</v>
      </c>
      <c r="O959" s="6">
        <f t="shared" si="299"/>
        <v>1.5731572180640595E-5</v>
      </c>
      <c r="P959" s="15">
        <f t="shared" si="296"/>
        <v>581.43545152252204</v>
      </c>
      <c r="Q959" s="11">
        <f t="shared" si="286"/>
        <v>0</v>
      </c>
      <c r="R959" s="13">
        <f t="shared" si="300"/>
        <v>4.8201378105081549E-6</v>
      </c>
      <c r="S959" s="12">
        <f t="shared" si="287"/>
        <v>-6.3715110021808408E-2</v>
      </c>
      <c r="T959" s="9">
        <f t="shared" si="288"/>
        <v>1.5310324329327567</v>
      </c>
      <c r="U959" s="9">
        <f>Aly_mass_rate/Aly_Area/'Hydraulic Gradient'!T959</f>
        <v>2.1466676433174192</v>
      </c>
      <c r="V959" s="5">
        <f t="shared" si="289"/>
        <v>-0.29630360926240984</v>
      </c>
      <c r="W959" s="10">
        <f t="shared" si="290"/>
        <v>2.1317875336616918</v>
      </c>
      <c r="X959" s="9"/>
    </row>
    <row r="960" spans="1:24" x14ac:dyDescent="0.3">
      <c r="A960" s="4">
        <f t="shared" si="291"/>
        <v>9570</v>
      </c>
      <c r="B960" s="5">
        <v>0</v>
      </c>
      <c r="C960" s="16">
        <f t="shared" si="292"/>
        <v>24794.393872328917</v>
      </c>
      <c r="D960" s="4">
        <f t="shared" si="281"/>
        <v>0</v>
      </c>
      <c r="E960" s="5">
        <f t="shared" si="293"/>
        <v>0.21509366653281084</v>
      </c>
      <c r="F960" s="6">
        <f t="shared" si="297"/>
        <v>1.8256493187734341E-5</v>
      </c>
      <c r="G960" s="15">
        <f t="shared" si="298"/>
        <v>592.64481417591105</v>
      </c>
      <c r="H960" s="11">
        <f t="shared" si="282"/>
        <v>9.6815600662010823E-2</v>
      </c>
      <c r="I960" s="12">
        <f t="shared" si="294"/>
        <v>3.6818673481744019E-5</v>
      </c>
      <c r="J960" s="7">
        <f t="shared" si="301"/>
        <v>1.5304894319755054</v>
      </c>
      <c r="K960" s="8">
        <f>ESI_mass_rate/ESI_Area/'Hydraulic Gradient'!J960</f>
        <v>2.1474292575833323</v>
      </c>
      <c r="L960" s="16">
        <f t="shared" si="295"/>
        <v>24794.432978007837</v>
      </c>
      <c r="M960" s="4">
        <f t="shared" si="284"/>
        <v>0</v>
      </c>
      <c r="N960" s="5">
        <f t="shared" si="285"/>
        <v>0.21501793689148282</v>
      </c>
      <c r="O960" s="6">
        <f t="shared" si="299"/>
        <v>1.5731356819438843E-5</v>
      </c>
      <c r="P960" s="15">
        <f t="shared" si="296"/>
        <v>581.49916067480888</v>
      </c>
      <c r="Q960" s="11">
        <f t="shared" si="286"/>
        <v>0</v>
      </c>
      <c r="R960" s="13">
        <f t="shared" si="300"/>
        <v>4.8199850496575558E-6</v>
      </c>
      <c r="S960" s="12">
        <f t="shared" si="287"/>
        <v>-6.3713972271939173E-2</v>
      </c>
      <c r="T960" s="9">
        <f t="shared" si="288"/>
        <v>1.5310290191989908</v>
      </c>
      <c r="U960" s="9">
        <f>Aly_mass_rate/Aly_Area/'Hydraulic Gradient'!T960</f>
        <v>2.1466724297399664</v>
      </c>
      <c r="V960" s="5">
        <f t="shared" si="289"/>
        <v>-0.29629765790442214</v>
      </c>
      <c r="W960" s="10">
        <f t="shared" si="290"/>
        <v>2.1318306629029191</v>
      </c>
      <c r="X960" s="9"/>
    </row>
    <row r="961" spans="1:24" x14ac:dyDescent="0.3">
      <c r="A961" s="4">
        <f t="shared" si="291"/>
        <v>9580</v>
      </c>
      <c r="B961" s="5">
        <v>0</v>
      </c>
      <c r="C961" s="16">
        <f t="shared" si="292"/>
        <v>24794.178759849874</v>
      </c>
      <c r="D961" s="4">
        <f t="shared" si="281"/>
        <v>0</v>
      </c>
      <c r="E961" s="5">
        <f t="shared" si="293"/>
        <v>0.21509422291026808</v>
      </c>
      <c r="F961" s="6">
        <f t="shared" si="297"/>
        <v>1.8256135315924613E-5</v>
      </c>
      <c r="G961" s="15">
        <f t="shared" si="298"/>
        <v>592.71980754816161</v>
      </c>
      <c r="H961" s="11">
        <f t="shared" si="282"/>
        <v>9.6816101523688941E-2</v>
      </c>
      <c r="I961" s="12">
        <f t="shared" si="294"/>
        <v>3.6817951745911448E-5</v>
      </c>
      <c r="J961" s="7">
        <f t="shared" si="301"/>
        <v>1.5304854731944966</v>
      </c>
      <c r="K961" s="8">
        <f>ESI_mass_rate/ESI_Area/'Hydraulic Gradient'!J961</f>
        <v>2.1474348121621323</v>
      </c>
      <c r="L961" s="16">
        <f t="shared" si="295"/>
        <v>24794.217943860378</v>
      </c>
      <c r="M961" s="4">
        <f t="shared" si="284"/>
        <v>0</v>
      </c>
      <c r="N961" s="5">
        <f t="shared" si="285"/>
        <v>0.21501841631674665</v>
      </c>
      <c r="O961" s="6">
        <f t="shared" si="299"/>
        <v>1.5731141468453951E-5</v>
      </c>
      <c r="P961" s="15">
        <f t="shared" si="296"/>
        <v>581.56286868956192</v>
      </c>
      <c r="Q961" s="11">
        <f t="shared" si="286"/>
        <v>0</v>
      </c>
      <c r="R961" s="13">
        <f t="shared" si="300"/>
        <v>4.8198322989846886E-6</v>
      </c>
      <c r="S961" s="12">
        <f t="shared" si="287"/>
        <v>-6.3712834585263348E-2</v>
      </c>
      <c r="T961" s="9">
        <f t="shared" si="288"/>
        <v>1.5310256055271769</v>
      </c>
      <c r="U961" s="9">
        <f>Aly_mass_rate/Aly_Area/'Hydraulic Gradient'!T961</f>
        <v>2.1466772160969945</v>
      </c>
      <c r="V961" s="5">
        <f t="shared" si="289"/>
        <v>-0.29629170686683626</v>
      </c>
      <c r="W961" s="10">
        <f t="shared" si="290"/>
        <v>2.1318737915659254</v>
      </c>
      <c r="X961" s="9"/>
    </row>
    <row r="962" spans="1:24" x14ac:dyDescent="0.3">
      <c r="A962" s="4">
        <f t="shared" si="291"/>
        <v>9590</v>
      </c>
      <c r="B962" s="5">
        <v>0</v>
      </c>
      <c r="C962" s="16">
        <f t="shared" si="292"/>
        <v>24793.96364681482</v>
      </c>
      <c r="D962" s="4">
        <f t="shared" si="281"/>
        <v>0</v>
      </c>
      <c r="E962" s="5">
        <f t="shared" si="293"/>
        <v>0.21509477927681955</v>
      </c>
      <c r="F962" s="6">
        <f t="shared" si="297"/>
        <v>1.8255777470386807E-5</v>
      </c>
      <c r="G962" s="15">
        <f t="shared" si="298"/>
        <v>592.79479908804024</v>
      </c>
      <c r="H962" s="11">
        <f t="shared" si="282"/>
        <v>9.6816602376845015E-2</v>
      </c>
      <c r="I962" s="12">
        <f t="shared" si="294"/>
        <v>3.6817230063062625E-5</v>
      </c>
      <c r="J962" s="7">
        <f t="shared" si="301"/>
        <v>1.5304815145115602</v>
      </c>
      <c r="K962" s="8">
        <f>ESI_mass_rate/ESI_Area/'Hydraulic Gradient'!J962</f>
        <v>2.1474403666320603</v>
      </c>
      <c r="L962" s="16">
        <f t="shared" si="295"/>
        <v>24794.002909233717</v>
      </c>
      <c r="M962" s="4">
        <f t="shared" si="284"/>
        <v>0</v>
      </c>
      <c r="N962" s="5">
        <f t="shared" si="285"/>
        <v>0.2150188957354478</v>
      </c>
      <c r="O962" s="6">
        <f t="shared" si="299"/>
        <v>1.5730926132064576E-5</v>
      </c>
      <c r="P962" s="15">
        <f t="shared" si="296"/>
        <v>581.62657556684087</v>
      </c>
      <c r="Q962" s="11">
        <f t="shared" si="286"/>
        <v>0</v>
      </c>
      <c r="R962" s="13">
        <f t="shared" si="300"/>
        <v>4.8196795598303166E-6</v>
      </c>
      <c r="S962" s="12">
        <f t="shared" si="287"/>
        <v>-6.3711696958541522E-2</v>
      </c>
      <c r="T962" s="9">
        <f t="shared" si="288"/>
        <v>1.5310221919173119</v>
      </c>
      <c r="U962" s="9">
        <f>Aly_mass_rate/Aly_Area/'Hydraulic Gradient'!T962</f>
        <v>2.1466820023885065</v>
      </c>
      <c r="V962" s="5">
        <f t="shared" si="289"/>
        <v>-0.29628575614962338</v>
      </c>
      <c r="W962" s="10">
        <f t="shared" si="290"/>
        <v>2.131916919650743</v>
      </c>
      <c r="X962" s="9"/>
    </row>
    <row r="963" spans="1:24" x14ac:dyDescent="0.3">
      <c r="A963" s="4">
        <f t="shared" si="291"/>
        <v>9600</v>
      </c>
      <c r="B963" s="5">
        <v>0</v>
      </c>
      <c r="C963" s="16">
        <f t="shared" si="292"/>
        <v>24793.748533223767</v>
      </c>
      <c r="D963" s="4">
        <f t="shared" si="281"/>
        <v>0</v>
      </c>
      <c r="E963" s="5">
        <f t="shared" si="293"/>
        <v>0.21509533563246605</v>
      </c>
      <c r="F963" s="6">
        <f t="shared" si="297"/>
        <v>1.8255419649661386E-5</v>
      </c>
      <c r="G963" s="15">
        <f t="shared" si="298"/>
        <v>592.86978879568449</v>
      </c>
      <c r="H963" s="11">
        <f t="shared" si="282"/>
        <v>9.6817103221479614E-2</v>
      </c>
      <c r="I963" s="12">
        <f t="shared" si="294"/>
        <v>3.6816508430254008E-5</v>
      </c>
      <c r="J963" s="7">
        <f t="shared" si="301"/>
        <v>1.5304775559266888</v>
      </c>
      <c r="K963" s="8">
        <f>ESI_mass_rate/ESI_Area/'Hydraulic Gradient'!J963</f>
        <v>2.1474459209931251</v>
      </c>
      <c r="L963" s="16">
        <f t="shared" si="295"/>
        <v>24793.787874127858</v>
      </c>
      <c r="M963" s="4">
        <f t="shared" si="284"/>
        <v>0</v>
      </c>
      <c r="N963" s="5">
        <f t="shared" si="285"/>
        <v>0.21501937514758665</v>
      </c>
      <c r="O963" s="6">
        <f t="shared" si="299"/>
        <v>1.5730710805892061E-5</v>
      </c>
      <c r="P963" s="15">
        <f t="shared" si="296"/>
        <v>581.69028130670802</v>
      </c>
      <c r="Q963" s="11">
        <f t="shared" si="286"/>
        <v>0</v>
      </c>
      <c r="R963" s="13">
        <f t="shared" si="300"/>
        <v>4.8195268308520697E-6</v>
      </c>
      <c r="S963" s="12">
        <f t="shared" si="287"/>
        <v>-6.3710559393923935E-2</v>
      </c>
      <c r="T963" s="9">
        <f t="shared" si="288"/>
        <v>1.5310187783693923</v>
      </c>
      <c r="U963" s="9">
        <f>Aly_mass_rate/Aly_Area/'Hydraulic Gradient'!T963</f>
        <v>2.1466867886145065</v>
      </c>
      <c r="V963" s="5">
        <f t="shared" si="289"/>
        <v>-0.29627980575275481</v>
      </c>
      <c r="W963" s="10">
        <f t="shared" si="290"/>
        <v>2.1319600471574045</v>
      </c>
      <c r="X963" s="9"/>
    </row>
    <row r="964" spans="1:24" x14ac:dyDescent="0.3">
      <c r="A964" s="4">
        <f t="shared" si="291"/>
        <v>9610</v>
      </c>
      <c r="B964" s="5">
        <v>0</v>
      </c>
      <c r="C964" s="16">
        <f t="shared" si="292"/>
        <v>24793.533419076728</v>
      </c>
      <c r="D964" s="4">
        <f t="shared" ref="D964:D1027" si="302">J963*(B964-B963)*g</f>
        <v>0</v>
      </c>
      <c r="E964" s="5">
        <f t="shared" si="293"/>
        <v>0.21509589197720835</v>
      </c>
      <c r="F964" s="6">
        <f t="shared" si="297"/>
        <v>1.8255061858126989E-5</v>
      </c>
      <c r="G964" s="15">
        <f t="shared" si="298"/>
        <v>592.94477667122669</v>
      </c>
      <c r="H964" s="11">
        <f t="shared" ref="H964:H1027" si="303">ESI_f*K963^2*(A964-A963)/2/ESI_DH/ESI_Cp</f>
        <v>9.6817604057593459E-2</v>
      </c>
      <c r="I964" s="12">
        <f t="shared" si="294"/>
        <v>3.6815786856316228E-5</v>
      </c>
      <c r="J964" s="7">
        <f t="shared" si="301"/>
        <v>1.5304735974398751</v>
      </c>
      <c r="K964" s="8">
        <f>ESI_mass_rate/ESI_Area/'Hydraulic Gradient'!J964</f>
        <v>2.1474514752453358</v>
      </c>
      <c r="L964" s="16">
        <f t="shared" si="295"/>
        <v>24793.572838542808</v>
      </c>
      <c r="M964" s="4">
        <f t="shared" ref="M964:M1027" si="304">T963*Aly_g*(B964-B963)</f>
        <v>0</v>
      </c>
      <c r="N964" s="5">
        <f t="shared" ref="N964:N1027" si="305">T963*Aly_f*U963^2*(A964-A963)/2/Aly_DH</f>
        <v>0.21501985455316361</v>
      </c>
      <c r="O964" s="6">
        <f t="shared" si="299"/>
        <v>1.573049549285551E-5</v>
      </c>
      <c r="P964" s="15">
        <f t="shared" si="296"/>
        <v>581.75398590922418</v>
      </c>
      <c r="Q964" s="11">
        <f t="shared" ref="Q964:Q1027" si="306">Aly_g*(B964-B963)/W964</f>
        <v>0</v>
      </c>
      <c r="R964" s="13">
        <f t="shared" si="300"/>
        <v>4.8193741129434974E-6</v>
      </c>
      <c r="S964" s="12">
        <f t="shared" ref="S964:S1027" si="307">-V964*(L964-L963)</f>
        <v>-6.3709421890327037E-2</v>
      </c>
      <c r="T964" s="9">
        <f t="shared" ref="T964:T1027" si="308">T963*(1+(L964-L963)/beta-alpha*(P964-P963))</f>
        <v>1.5310153648834146</v>
      </c>
      <c r="U964" s="9">
        <f>Aly_mass_rate/Aly_Area/'Hydraulic Gradient'!T964</f>
        <v>2.1466915747749979</v>
      </c>
      <c r="V964" s="5">
        <f t="shared" ref="V964:V1027" si="309">(Aly_alpha*(460+P963)-1)/T963/W963</f>
        <v>-0.29627385567620163</v>
      </c>
      <c r="W964" s="10">
        <f t="shared" ref="W964:W1027" si="310">Aly_Cp+((P963+460)/T963)*(Aly_alpha^2)*(Aly_beta)</f>
        <v>2.1320031740859422</v>
      </c>
      <c r="X964" s="9"/>
    </row>
    <row r="965" spans="1:24" x14ac:dyDescent="0.3">
      <c r="A965" s="4">
        <f t="shared" ref="A965:A1028" si="311">A964+10</f>
        <v>9620</v>
      </c>
      <c r="B965" s="5">
        <v>0</v>
      </c>
      <c r="C965" s="16">
        <f t="shared" ref="C965:C1028" si="312">C964-D965-E965-F965</f>
        <v>24793.318304373712</v>
      </c>
      <c r="D965" s="4">
        <f t="shared" si="302"/>
        <v>0</v>
      </c>
      <c r="E965" s="5">
        <f t="shared" ref="E965:E1028" si="313">J964*ESI_f*(K964^2)*(A965-A964)/(2*ESI_DH)</f>
        <v>0.21509644831104749</v>
      </c>
      <c r="F965" s="6">
        <f t="shared" si="297"/>
        <v>1.8254704095783618E-5</v>
      </c>
      <c r="G965" s="15">
        <f t="shared" si="298"/>
        <v>593.01976271479896</v>
      </c>
      <c r="H965" s="11">
        <f t="shared" si="303"/>
        <v>9.6818104885187342E-2</v>
      </c>
      <c r="I965" s="12">
        <f t="shared" ref="I965:I1028" si="314">alpha*beta*(K964-K963)/K963/ESI_Cp/J963</f>
        <v>3.681506534124929E-5</v>
      </c>
      <c r="J965" s="7">
        <f t="shared" si="301"/>
        <v>1.5304696390511123</v>
      </c>
      <c r="K965" s="8">
        <f>ESI_mass_rate/ESI_Area/'Hydraulic Gradient'!J965</f>
        <v>2.1474570293886988</v>
      </c>
      <c r="L965" s="16">
        <f t="shared" ref="L965:L1028" si="315">L964-M965-N965-O965</f>
        <v>24793.357802478578</v>
      </c>
      <c r="M965" s="4">
        <f t="shared" si="304"/>
        <v>0</v>
      </c>
      <c r="N965" s="5">
        <f t="shared" si="305"/>
        <v>0.21502033395217895</v>
      </c>
      <c r="O965" s="6">
        <f t="shared" si="299"/>
        <v>1.5730280191495372E-5</v>
      </c>
      <c r="P965" s="15">
        <f t="shared" ref="P965:P1028" si="316">P964-Q965-R965-S965</f>
        <v>581.8176893744494</v>
      </c>
      <c r="Q965" s="11">
        <f t="shared" si="306"/>
        <v>0</v>
      </c>
      <c r="R965" s="13">
        <f t="shared" si="300"/>
        <v>4.8192214056566132E-6</v>
      </c>
      <c r="S965" s="12">
        <f t="shared" si="307"/>
        <v>-6.3708284446667471E-2</v>
      </c>
      <c r="T965" s="9">
        <f t="shared" si="308"/>
        <v>1.5310119514593759</v>
      </c>
      <c r="U965" s="9">
        <f>Aly_mass_rate/Aly_Area/'Hydraulic Gradient'!T965</f>
        <v>2.1466963608699845</v>
      </c>
      <c r="V965" s="5">
        <f t="shared" si="309"/>
        <v>-0.29626790591993535</v>
      </c>
      <c r="W965" s="10">
        <f t="shared" si="310"/>
        <v>2.132046300436389</v>
      </c>
      <c r="X965" s="9"/>
    </row>
    <row r="966" spans="1:24" x14ac:dyDescent="0.3">
      <c r="A966" s="4">
        <f t="shared" si="311"/>
        <v>9630</v>
      </c>
      <c r="B966" s="5">
        <v>0</v>
      </c>
      <c r="C966" s="16">
        <f t="shared" si="312"/>
        <v>24793.103189114729</v>
      </c>
      <c r="D966" s="4">
        <f t="shared" si="302"/>
        <v>0</v>
      </c>
      <c r="E966" s="5">
        <f t="shared" si="313"/>
        <v>0.21509700463398398</v>
      </c>
      <c r="F966" s="6">
        <f t="shared" ref="F966:F1029" si="317">J964*K964*(K965-K964)</f>
        <v>1.8254346355333528E-5</v>
      </c>
      <c r="G966" s="15">
        <f t="shared" ref="G966:G1029" si="318">(G965+H966)/(1+I966)</f>
        <v>593.09474692654226</v>
      </c>
      <c r="H966" s="11">
        <f t="shared" si="303"/>
        <v>9.6818605704261734E-2</v>
      </c>
      <c r="I966" s="12">
        <f t="shared" si="314"/>
        <v>3.6814343870335469E-5</v>
      </c>
      <c r="J966" s="7">
        <f t="shared" si="301"/>
        <v>1.5304656807603931</v>
      </c>
      <c r="K966" s="8">
        <f>ESI_mass_rate/ESI_Area/'Hydraulic Gradient'!J966</f>
        <v>2.147462583423223</v>
      </c>
      <c r="L966" s="16">
        <f t="shared" si="315"/>
        <v>24793.142765935168</v>
      </c>
      <c r="M966" s="4">
        <f t="shared" si="304"/>
        <v>0</v>
      </c>
      <c r="N966" s="5">
        <f t="shared" si="305"/>
        <v>0.2150208133446331</v>
      </c>
      <c r="O966" s="6">
        <f t="shared" ref="O966:O1029" si="319">T964*U964*(U965-U964)</f>
        <v>1.5730064901811644E-5</v>
      </c>
      <c r="P966" s="15">
        <f t="shared" si="316"/>
        <v>581.88139170244688</v>
      </c>
      <c r="Q966" s="11">
        <f t="shared" si="306"/>
        <v>0</v>
      </c>
      <c r="R966" s="13">
        <f t="shared" ref="R966:R1029" si="320">U964*(U965-U964)/W964</f>
        <v>4.8190687089906149E-6</v>
      </c>
      <c r="S966" s="12">
        <f t="shared" si="307"/>
        <v>-6.3707147066173059E-2</v>
      </c>
      <c r="T966" s="9">
        <f t="shared" si="308"/>
        <v>1.5310085380972722</v>
      </c>
      <c r="U966" s="9">
        <f>Aly_mass_rate/Aly_Area/'Hydraulic Gradient'!T966</f>
        <v>2.1467011468994701</v>
      </c>
      <c r="V966" s="5">
        <f t="shared" si="309"/>
        <v>-0.296261956483927</v>
      </c>
      <c r="W966" s="10">
        <f t="shared" si="310"/>
        <v>2.1320894262087755</v>
      </c>
      <c r="X966" s="9"/>
    </row>
    <row r="967" spans="1:24" x14ac:dyDescent="0.3">
      <c r="A967" s="4">
        <f t="shared" si="311"/>
        <v>9640</v>
      </c>
      <c r="B967" s="5">
        <v>0</v>
      </c>
      <c r="C967" s="16">
        <f t="shared" si="312"/>
        <v>24792.888073299793</v>
      </c>
      <c r="D967" s="4">
        <f t="shared" si="302"/>
        <v>0</v>
      </c>
      <c r="E967" s="5">
        <f t="shared" si="313"/>
        <v>0.21509756094601884</v>
      </c>
      <c r="F967" s="6">
        <f t="shared" si="317"/>
        <v>1.8253988644074463E-5</v>
      </c>
      <c r="G967" s="15">
        <f t="shared" si="318"/>
        <v>593.16972930658869</v>
      </c>
      <c r="H967" s="11">
        <f t="shared" si="303"/>
        <v>9.6819106514817371E-2</v>
      </c>
      <c r="I967" s="12">
        <f t="shared" si="314"/>
        <v>3.6813622458292485E-5</v>
      </c>
      <c r="J967" s="7">
        <f t="shared" si="301"/>
        <v>1.53046172256771</v>
      </c>
      <c r="K967" s="8">
        <f>ESI_mass_rate/ESI_Area/'Hydraulic Gradient'!J967</f>
        <v>2.1474681373489175</v>
      </c>
      <c r="L967" s="16">
        <f t="shared" si="315"/>
        <v>24792.927728912589</v>
      </c>
      <c r="M967" s="4">
        <f t="shared" si="304"/>
        <v>0</v>
      </c>
      <c r="N967" s="5">
        <f t="shared" si="305"/>
        <v>0.21502129273052642</v>
      </c>
      <c r="O967" s="6">
        <f t="shared" si="319"/>
        <v>1.5729849625263879E-5</v>
      </c>
      <c r="P967" s="15">
        <f t="shared" si="316"/>
        <v>581.94509289327641</v>
      </c>
      <c r="Q967" s="11">
        <f t="shared" si="306"/>
        <v>0</v>
      </c>
      <c r="R967" s="13">
        <f t="shared" si="320"/>
        <v>4.8189160233918374E-6</v>
      </c>
      <c r="S967" s="12">
        <f t="shared" si="307"/>
        <v>-6.3706009745604836E-2</v>
      </c>
      <c r="T967" s="9">
        <f t="shared" si="308"/>
        <v>1.5310051247971006</v>
      </c>
      <c r="U967" s="9">
        <f>Aly_mass_rate/Aly_Area/'Hydraulic Gradient'!T967</f>
        <v>2.1467059328634583</v>
      </c>
      <c r="V967" s="5">
        <f t="shared" si="309"/>
        <v>-0.29625600736814817</v>
      </c>
      <c r="W967" s="10">
        <f t="shared" si="310"/>
        <v>2.1321325514031364</v>
      </c>
      <c r="X967" s="9"/>
    </row>
    <row r="968" spans="1:24" x14ac:dyDescent="0.3">
      <c r="A968" s="4">
        <f t="shared" si="311"/>
        <v>9650</v>
      </c>
      <c r="B968" s="5">
        <v>0</v>
      </c>
      <c r="C968" s="16">
        <f t="shared" si="312"/>
        <v>24792.672956928916</v>
      </c>
      <c r="D968" s="4">
        <f t="shared" si="302"/>
        <v>0</v>
      </c>
      <c r="E968" s="5">
        <f t="shared" si="313"/>
        <v>0.21509811724715297</v>
      </c>
      <c r="F968" s="6">
        <f t="shared" si="317"/>
        <v>1.8253630962006428E-5</v>
      </c>
      <c r="G968" s="15">
        <f t="shared" si="318"/>
        <v>593.2447098550706</v>
      </c>
      <c r="H968" s="11">
        <f t="shared" si="303"/>
        <v>9.6819607316855003E-2</v>
      </c>
      <c r="I968" s="12">
        <f t="shared" si="314"/>
        <v>3.681290110512035E-5</v>
      </c>
      <c r="J968" s="7">
        <f t="shared" si="301"/>
        <v>1.5304577644730559</v>
      </c>
      <c r="K968" s="8">
        <f>ESI_mass_rate/ESI_Area/'Hydraulic Gradient'!J968</f>
        <v>2.1474736911657892</v>
      </c>
      <c r="L968" s="16">
        <f t="shared" si="315"/>
        <v>24792.712691410845</v>
      </c>
      <c r="M968" s="4">
        <f t="shared" si="304"/>
        <v>0</v>
      </c>
      <c r="N968" s="5">
        <f t="shared" si="305"/>
        <v>0.21502177210985929</v>
      </c>
      <c r="O968" s="6">
        <f t="shared" si="319"/>
        <v>1.5729634360392525E-5</v>
      </c>
      <c r="P968" s="15">
        <f t="shared" si="316"/>
        <v>582.00879294700019</v>
      </c>
      <c r="Q968" s="11">
        <f t="shared" si="306"/>
        <v>0</v>
      </c>
      <c r="R968" s="13">
        <f t="shared" si="320"/>
        <v>4.8187633484123254E-6</v>
      </c>
      <c r="S968" s="12">
        <f t="shared" si="307"/>
        <v>-6.3704872487112679E-2</v>
      </c>
      <c r="T968" s="9">
        <f t="shared" si="308"/>
        <v>1.5310017115588579</v>
      </c>
      <c r="U968" s="9">
        <f>Aly_mass_rate/Aly_Area/'Hydraulic Gradient'!T968</f>
        <v>2.1467107187619527</v>
      </c>
      <c r="V968" s="5">
        <f t="shared" si="309"/>
        <v>-0.29625005857256975</v>
      </c>
      <c r="W968" s="10">
        <f t="shared" si="310"/>
        <v>2.1321756760195028</v>
      </c>
      <c r="X968" s="9"/>
    </row>
    <row r="969" spans="1:24" x14ac:dyDescent="0.3">
      <c r="A969" s="4">
        <f t="shared" si="311"/>
        <v>9660</v>
      </c>
      <c r="B969" s="5">
        <v>0</v>
      </c>
      <c r="C969" s="16">
        <f t="shared" si="312"/>
        <v>24792.457840002106</v>
      </c>
      <c r="D969" s="4">
        <f t="shared" si="302"/>
        <v>0</v>
      </c>
      <c r="E969" s="5">
        <f t="shared" si="313"/>
        <v>0.21509867353738693</v>
      </c>
      <c r="F969" s="6">
        <f t="shared" si="317"/>
        <v>1.8253273303291219E-5</v>
      </c>
      <c r="G969" s="15">
        <f t="shared" si="318"/>
        <v>593.31968857212689</v>
      </c>
      <c r="H969" s="11">
        <f t="shared" si="303"/>
        <v>9.6820108110375169E-2</v>
      </c>
      <c r="I969" s="12">
        <f t="shared" si="314"/>
        <v>3.6812179799044867E-5</v>
      </c>
      <c r="J969" s="7">
        <f t="shared" si="301"/>
        <v>1.5304538064764237</v>
      </c>
      <c r="K969" s="8">
        <f>ESI_mass_rate/ESI_Area/'Hydraulic Gradient'!J969</f>
        <v>2.1474792448738471</v>
      </c>
      <c r="L969" s="16">
        <f t="shared" si="315"/>
        <v>24792.497653429942</v>
      </c>
      <c r="M969" s="4">
        <f t="shared" si="304"/>
        <v>0</v>
      </c>
      <c r="N969" s="5">
        <f t="shared" si="305"/>
        <v>0.21502225148263207</v>
      </c>
      <c r="O969" s="6">
        <f t="shared" si="319"/>
        <v>1.5729419107197584E-5</v>
      </c>
      <c r="P969" s="15">
        <f t="shared" si="316"/>
        <v>582.07249186367915</v>
      </c>
      <c r="Q969" s="11">
        <f t="shared" si="306"/>
        <v>0</v>
      </c>
      <c r="R969" s="13">
        <f t="shared" si="320"/>
        <v>4.8186106840512685E-6</v>
      </c>
      <c r="S969" s="12">
        <f t="shared" si="307"/>
        <v>-6.3703735289613289E-2</v>
      </c>
      <c r="T969" s="9">
        <f t="shared" si="308"/>
        <v>1.5309982983825405</v>
      </c>
      <c r="U969" s="9">
        <f>Aly_mass_rate/Aly_Area/'Hydraulic Gradient'!T969</f>
        <v>2.1467155045949569</v>
      </c>
      <c r="V969" s="5">
        <f t="shared" si="309"/>
        <v>-0.29624411009716328</v>
      </c>
      <c r="W969" s="10">
        <f t="shared" si="310"/>
        <v>2.132218800057907</v>
      </c>
      <c r="X969" s="9"/>
    </row>
    <row r="970" spans="1:24" x14ac:dyDescent="0.3">
      <c r="A970" s="4">
        <f t="shared" si="311"/>
        <v>9670</v>
      </c>
      <c r="B970" s="5">
        <v>0</v>
      </c>
      <c r="C970" s="16">
        <f t="shared" si="312"/>
        <v>24792.242722519375</v>
      </c>
      <c r="D970" s="4">
        <f t="shared" si="302"/>
        <v>0</v>
      </c>
      <c r="E970" s="5">
        <f t="shared" si="313"/>
        <v>0.21509922981672175</v>
      </c>
      <c r="F970" s="6">
        <f t="shared" si="317"/>
        <v>1.8252915673767036E-5</v>
      </c>
      <c r="G970" s="15">
        <f t="shared" si="318"/>
        <v>593.39466545788991</v>
      </c>
      <c r="H970" s="11">
        <f t="shared" si="303"/>
        <v>9.6820608895378565E-2</v>
      </c>
      <c r="I970" s="12">
        <f t="shared" si="314"/>
        <v>3.681145855184022E-5</v>
      </c>
      <c r="J970" s="7">
        <f t="shared" si="301"/>
        <v>1.5304498485778062</v>
      </c>
      <c r="K970" s="8">
        <f>ESI_mass_rate/ESI_Area/'Hydraulic Gradient'!J970</f>
        <v>2.1474847984730996</v>
      </c>
      <c r="L970" s="16">
        <f t="shared" si="315"/>
        <v>24792.282614969889</v>
      </c>
      <c r="M970" s="4">
        <f t="shared" si="304"/>
        <v>0</v>
      </c>
      <c r="N970" s="5">
        <f t="shared" si="305"/>
        <v>0.21502273084884518</v>
      </c>
      <c r="O970" s="6">
        <f t="shared" si="319"/>
        <v>1.5729203865679056E-5</v>
      </c>
      <c r="P970" s="15">
        <f t="shared" si="316"/>
        <v>582.13618964337422</v>
      </c>
      <c r="Q970" s="11">
        <f t="shared" si="306"/>
        <v>0</v>
      </c>
      <c r="R970" s="13">
        <f t="shared" si="320"/>
        <v>4.8184580303078678E-6</v>
      </c>
      <c r="S970" s="12">
        <f t="shared" si="307"/>
        <v>-6.3702598153101045E-2</v>
      </c>
      <c r="T970" s="9">
        <f t="shared" si="308"/>
        <v>1.5309948852681454</v>
      </c>
      <c r="U970" s="9">
        <f>Aly_mass_rate/Aly_Area/'Hydraulic Gradient'!T970</f>
        <v>2.1467202903624738</v>
      </c>
      <c r="V970" s="5">
        <f t="shared" si="309"/>
        <v>-0.29623816194189995</v>
      </c>
      <c r="W970" s="10">
        <f t="shared" si="310"/>
        <v>2.132261923518382</v>
      </c>
      <c r="X970" s="9"/>
    </row>
    <row r="971" spans="1:24" x14ac:dyDescent="0.3">
      <c r="A971" s="4">
        <f t="shared" si="311"/>
        <v>9680</v>
      </c>
      <c r="B971" s="5">
        <v>0</v>
      </c>
      <c r="C971" s="16">
        <f t="shared" si="312"/>
        <v>24792.027604480732</v>
      </c>
      <c r="D971" s="4">
        <f t="shared" si="302"/>
        <v>0</v>
      </c>
      <c r="E971" s="5">
        <f t="shared" si="313"/>
        <v>0.21509978608515823</v>
      </c>
      <c r="F971" s="6">
        <f t="shared" si="317"/>
        <v>1.8252558071974331E-5</v>
      </c>
      <c r="G971" s="15">
        <f t="shared" si="318"/>
        <v>593.46964051249347</v>
      </c>
      <c r="H971" s="11">
        <f t="shared" si="303"/>
        <v>9.6821109671865926E-2</v>
      </c>
      <c r="I971" s="12">
        <f t="shared" si="314"/>
        <v>3.6810737360562875E-5</v>
      </c>
      <c r="J971" s="7">
        <f t="shared" ref="J971:J1034" si="321">J970*(1+(C971-C970)/beta-alpha*(G971-G970))</f>
        <v>1.5304458907771961</v>
      </c>
      <c r="K971" s="8">
        <f>ESI_mass_rate/ESI_Area/'Hydraulic Gradient'!J971</f>
        <v>2.1474903519635538</v>
      </c>
      <c r="L971" s="16">
        <f t="shared" si="315"/>
        <v>24792.067576030695</v>
      </c>
      <c r="M971" s="4">
        <f t="shared" si="304"/>
        <v>0</v>
      </c>
      <c r="N971" s="5">
        <f t="shared" si="305"/>
        <v>0.21502321020849877</v>
      </c>
      <c r="O971" s="6">
        <f t="shared" si="319"/>
        <v>1.5728988634377389E-5</v>
      </c>
      <c r="P971" s="15">
        <f t="shared" si="316"/>
        <v>582.19988628614533</v>
      </c>
      <c r="Q971" s="11">
        <f t="shared" si="306"/>
        <v>0</v>
      </c>
      <c r="R971" s="13">
        <f t="shared" si="320"/>
        <v>4.8183053867342106E-6</v>
      </c>
      <c r="S971" s="12">
        <f t="shared" si="307"/>
        <v>-6.370146107649266E-2</v>
      </c>
      <c r="T971" s="9">
        <f t="shared" si="308"/>
        <v>1.530991472215669</v>
      </c>
      <c r="U971" s="9">
        <f>Aly_mass_rate/Aly_Area/'Hydraulic Gradient'!T971</f>
        <v>2.1467250760645085</v>
      </c>
      <c r="V971" s="5">
        <f t="shared" si="309"/>
        <v>-0.29623221410675099</v>
      </c>
      <c r="W971" s="10">
        <f t="shared" si="310"/>
        <v>2.1323050464009592</v>
      </c>
      <c r="X971" s="9"/>
    </row>
    <row r="972" spans="1:24" x14ac:dyDescent="0.3">
      <c r="A972" s="4">
        <f t="shared" si="311"/>
        <v>9690</v>
      </c>
      <c r="B972" s="5">
        <v>0</v>
      </c>
      <c r="C972" s="16">
        <f t="shared" si="312"/>
        <v>24791.812485886188</v>
      </c>
      <c r="D972" s="4">
        <f t="shared" si="302"/>
        <v>0</v>
      </c>
      <c r="E972" s="5">
        <f t="shared" si="313"/>
        <v>0.21510034234269709</v>
      </c>
      <c r="F972" s="6">
        <f t="shared" si="317"/>
        <v>1.8252200493534458E-5</v>
      </c>
      <c r="G972" s="15">
        <f t="shared" si="318"/>
        <v>593.54461373607649</v>
      </c>
      <c r="H972" s="11">
        <f t="shared" si="303"/>
        <v>9.682161043983778E-2</v>
      </c>
      <c r="I972" s="12">
        <f t="shared" si="314"/>
        <v>3.6810016216382195E-5</v>
      </c>
      <c r="J972" s="7">
        <f t="shared" si="321"/>
        <v>1.5304419330745862</v>
      </c>
      <c r="K972" s="8">
        <f>ESI_mass_rate/ESI_Area/'Hydraulic Gradient'!J972</f>
        <v>2.1474959053452189</v>
      </c>
      <c r="L972" s="16">
        <f t="shared" si="315"/>
        <v>24791.852536612361</v>
      </c>
      <c r="M972" s="4">
        <f t="shared" si="304"/>
        <v>0</v>
      </c>
      <c r="N972" s="5">
        <f t="shared" si="305"/>
        <v>0.21502368956159348</v>
      </c>
      <c r="O972" s="6">
        <f t="shared" si="319"/>
        <v>1.5728773419130788E-5</v>
      </c>
      <c r="P972" s="15">
        <f t="shared" si="316"/>
        <v>582.26358179205556</v>
      </c>
      <c r="Q972" s="11">
        <f t="shared" si="306"/>
        <v>0</v>
      </c>
      <c r="R972" s="13">
        <f t="shared" si="320"/>
        <v>4.8181527551179169E-6</v>
      </c>
      <c r="S972" s="12">
        <f t="shared" si="307"/>
        <v>-6.3700324063015651E-2</v>
      </c>
      <c r="T972" s="9">
        <f t="shared" si="308"/>
        <v>1.5309880592251079</v>
      </c>
      <c r="U972" s="9">
        <f>Aly_mass_rate/Aly_Area/'Hydraulic Gradient'!T972</f>
        <v>2.1467298617010635</v>
      </c>
      <c r="V972" s="5">
        <f t="shared" si="309"/>
        <v>-0.29622626659168777</v>
      </c>
      <c r="W972" s="10">
        <f t="shared" si="310"/>
        <v>2.1323481687056711</v>
      </c>
      <c r="X972" s="9"/>
    </row>
    <row r="973" spans="1:24" x14ac:dyDescent="0.3">
      <c r="A973" s="4">
        <f t="shared" si="311"/>
        <v>9700</v>
      </c>
      <c r="B973" s="5">
        <v>0</v>
      </c>
      <c r="C973" s="16">
        <f t="shared" si="312"/>
        <v>24791.597366735758</v>
      </c>
      <c r="D973" s="4">
        <f t="shared" si="302"/>
        <v>0</v>
      </c>
      <c r="E973" s="5">
        <f t="shared" si="313"/>
        <v>0.21510089858933926</v>
      </c>
      <c r="F973" s="6">
        <f t="shared" si="317"/>
        <v>1.8251842945745156E-5</v>
      </c>
      <c r="G973" s="15">
        <f t="shared" si="318"/>
        <v>593.61958512876959</v>
      </c>
      <c r="H973" s="11">
        <f t="shared" si="303"/>
        <v>9.6822111199294944E-2</v>
      </c>
      <c r="I973" s="12">
        <f t="shared" si="314"/>
        <v>3.6809295134015892E-5</v>
      </c>
      <c r="J973" s="7">
        <f t="shared" si="321"/>
        <v>1.5304379754699693</v>
      </c>
      <c r="K973" s="8">
        <f>ESI_mass_rate/ESI_Area/'Hydraulic Gradient'!J973</f>
        <v>2.1475014586181032</v>
      </c>
      <c r="L973" s="16">
        <f t="shared" si="315"/>
        <v>24791.637496714895</v>
      </c>
      <c r="M973" s="4">
        <f t="shared" si="304"/>
        <v>0</v>
      </c>
      <c r="N973" s="5">
        <f t="shared" si="305"/>
        <v>0.21502416890812945</v>
      </c>
      <c r="O973" s="6">
        <f t="shared" si="319"/>
        <v>1.5728558212641495E-5</v>
      </c>
      <c r="P973" s="15">
        <f t="shared" si="316"/>
        <v>582.32727616116597</v>
      </c>
      <c r="Q973" s="11">
        <f t="shared" si="306"/>
        <v>0</v>
      </c>
      <c r="R973" s="13">
        <f t="shared" si="320"/>
        <v>4.8180001332226534E-6</v>
      </c>
      <c r="S973" s="12">
        <f t="shared" si="307"/>
        <v>-6.3699187110509023E-2</v>
      </c>
      <c r="T973" s="9">
        <f t="shared" si="308"/>
        <v>1.5309846462964589</v>
      </c>
      <c r="U973" s="9">
        <f>Aly_mass_rate/Aly_Area/'Hydraulic Gradient'!T973</f>
        <v>2.1467346472721434</v>
      </c>
      <c r="V973" s="5">
        <f t="shared" si="309"/>
        <v>-0.2962203193966817</v>
      </c>
      <c r="W973" s="10">
        <f t="shared" si="310"/>
        <v>2.132391290432551</v>
      </c>
      <c r="X973" s="9"/>
    </row>
    <row r="974" spans="1:24" x14ac:dyDescent="0.3">
      <c r="A974" s="4">
        <f t="shared" si="311"/>
        <v>9710</v>
      </c>
      <c r="B974" s="5">
        <v>0</v>
      </c>
      <c r="C974" s="16">
        <f t="shared" si="312"/>
        <v>24791.382247029447</v>
      </c>
      <c r="D974" s="4">
        <f t="shared" si="302"/>
        <v>0</v>
      </c>
      <c r="E974" s="5">
        <f t="shared" si="313"/>
        <v>0.2151014548250855</v>
      </c>
      <c r="F974" s="6">
        <f t="shared" si="317"/>
        <v>1.8251485424227787E-5</v>
      </c>
      <c r="G974" s="15">
        <f t="shared" si="318"/>
        <v>593.69455469070783</v>
      </c>
      <c r="H974" s="11">
        <f t="shared" si="303"/>
        <v>9.6822611950237975E-2</v>
      </c>
      <c r="I974" s="12">
        <f t="shared" si="314"/>
        <v>3.680857410463333E-5</v>
      </c>
      <c r="J974" s="7">
        <f t="shared" si="321"/>
        <v>1.5304340179633382</v>
      </c>
      <c r="K974" s="8">
        <f>ESI_mass_rate/ESI_Area/'Hydraulic Gradient'!J974</f>
        <v>2.1475070117822139</v>
      </c>
      <c r="L974" s="16">
        <f t="shared" si="315"/>
        <v>24791.422456338303</v>
      </c>
      <c r="M974" s="4">
        <f t="shared" si="304"/>
        <v>0</v>
      </c>
      <c r="N974" s="5">
        <f t="shared" si="305"/>
        <v>0.2150246482481073</v>
      </c>
      <c r="O974" s="6">
        <f t="shared" si="319"/>
        <v>1.5728343020747717E-5</v>
      </c>
      <c r="P974" s="15">
        <f t="shared" si="316"/>
        <v>582.39096939353738</v>
      </c>
      <c r="Q974" s="11">
        <f t="shared" si="306"/>
        <v>0</v>
      </c>
      <c r="R974" s="13">
        <f t="shared" si="320"/>
        <v>4.8178475228360004E-6</v>
      </c>
      <c r="S974" s="12">
        <f t="shared" si="307"/>
        <v>-6.3698050218967142E-2</v>
      </c>
      <c r="T974" s="9">
        <f t="shared" si="308"/>
        <v>1.5309812334297186</v>
      </c>
      <c r="U974" s="9">
        <f>Aly_mass_rate/Aly_Area/'Hydraulic Gradient'!T974</f>
        <v>2.1467394327777511</v>
      </c>
      <c r="V974" s="5">
        <f t="shared" si="309"/>
        <v>-0.29621437252170385</v>
      </c>
      <c r="W974" s="10">
        <f t="shared" si="310"/>
        <v>2.1324344115816309</v>
      </c>
      <c r="X974" s="9"/>
    </row>
    <row r="975" spans="1:24" x14ac:dyDescent="0.3">
      <c r="A975" s="4">
        <f t="shared" si="311"/>
        <v>9720</v>
      </c>
      <c r="B975" s="5">
        <v>0</v>
      </c>
      <c r="C975" s="16">
        <f t="shared" si="312"/>
        <v>24791.167126767268</v>
      </c>
      <c r="D975" s="4">
        <f t="shared" si="302"/>
        <v>0</v>
      </c>
      <c r="E975" s="5">
        <f t="shared" si="313"/>
        <v>0.21510201104993668</v>
      </c>
      <c r="F975" s="6">
        <f t="shared" si="317"/>
        <v>1.8251127927522794E-5</v>
      </c>
      <c r="G975" s="15">
        <f t="shared" si="318"/>
        <v>593.7695224220289</v>
      </c>
      <c r="H975" s="11">
        <f t="shared" si="303"/>
        <v>9.6823112692667593E-2</v>
      </c>
      <c r="I975" s="12">
        <f t="shared" si="314"/>
        <v>3.6807853125290988E-5</v>
      </c>
      <c r="J975" s="7">
        <f t="shared" si="321"/>
        <v>1.5304300605546854</v>
      </c>
      <c r="K975" s="8">
        <f>ESI_mass_rate/ESI_Area/'Hydraulic Gradient'!J975</f>
        <v>2.1475125648375606</v>
      </c>
      <c r="L975" s="16">
        <f t="shared" si="315"/>
        <v>24791.207415482593</v>
      </c>
      <c r="M975" s="4">
        <f t="shared" si="304"/>
        <v>0</v>
      </c>
      <c r="N975" s="5">
        <f t="shared" si="305"/>
        <v>0.21502512758152711</v>
      </c>
      <c r="O975" s="6">
        <f t="shared" si="319"/>
        <v>1.5728127839070804E-5</v>
      </c>
      <c r="P975" s="15">
        <f t="shared" si="316"/>
        <v>582.45466148923083</v>
      </c>
      <c r="Q975" s="11">
        <f t="shared" si="306"/>
        <v>0</v>
      </c>
      <c r="R975" s="13">
        <f t="shared" si="320"/>
        <v>4.817694922615879E-6</v>
      </c>
      <c r="S975" s="12">
        <f t="shared" si="307"/>
        <v>-6.3696913388384457E-2</v>
      </c>
      <c r="T975" s="9">
        <f t="shared" si="308"/>
        <v>1.5309778206248839</v>
      </c>
      <c r="U975" s="9">
        <f>Aly_mass_rate/Aly_Area/'Hydraulic Gradient'!T975</f>
        <v>2.1467442182178904</v>
      </c>
      <c r="V975" s="5">
        <f t="shared" si="309"/>
        <v>-0.29620842596672564</v>
      </c>
      <c r="W975" s="10">
        <f t="shared" si="310"/>
        <v>2.1324775321529428</v>
      </c>
      <c r="X975" s="9"/>
    </row>
    <row r="976" spans="1:24" x14ac:dyDescent="0.3">
      <c r="A976" s="4">
        <f t="shared" si="311"/>
        <v>9730</v>
      </c>
      <c r="B976" s="5">
        <v>0</v>
      </c>
      <c r="C976" s="16">
        <f t="shared" si="312"/>
        <v>24790.952005949232</v>
      </c>
      <c r="D976" s="4">
        <f t="shared" si="302"/>
        <v>0</v>
      </c>
      <c r="E976" s="5">
        <f t="shared" si="313"/>
        <v>0.2151025672638936</v>
      </c>
      <c r="F976" s="6">
        <f t="shared" si="317"/>
        <v>1.8250770461468381E-5</v>
      </c>
      <c r="G976" s="15">
        <f t="shared" si="318"/>
        <v>593.84448832286307</v>
      </c>
      <c r="H976" s="11">
        <f t="shared" si="303"/>
        <v>9.6823613426584465E-2</v>
      </c>
      <c r="I976" s="12">
        <f t="shared" si="314"/>
        <v>3.6807132207763016E-5</v>
      </c>
      <c r="J976" s="7">
        <f t="shared" si="321"/>
        <v>1.5304261032440041</v>
      </c>
      <c r="K976" s="8">
        <f>ESI_mass_rate/ESI_Area/'Hydraulic Gradient'!J976</f>
        <v>2.1475181177841507</v>
      </c>
      <c r="L976" s="16">
        <f t="shared" si="315"/>
        <v>24790.992374147772</v>
      </c>
      <c r="M976" s="4">
        <f t="shared" si="304"/>
        <v>0</v>
      </c>
      <c r="N976" s="5">
        <f t="shared" si="305"/>
        <v>0.2150256069083894</v>
      </c>
      <c r="O976" s="6">
        <f t="shared" si="319"/>
        <v>1.5727912669070297E-5</v>
      </c>
      <c r="P976" s="15">
        <f t="shared" si="316"/>
        <v>582.51835244830727</v>
      </c>
      <c r="Q976" s="11">
        <f t="shared" si="306"/>
        <v>0</v>
      </c>
      <c r="R976" s="13">
        <f t="shared" si="320"/>
        <v>4.8175423330085764E-6</v>
      </c>
      <c r="S976" s="12">
        <f t="shared" si="307"/>
        <v>-6.369577661875539E-2</v>
      </c>
      <c r="T976" s="9">
        <f t="shared" si="308"/>
        <v>1.5309744078819509</v>
      </c>
      <c r="U976" s="9">
        <f>Aly_mass_rate/Aly_Area/'Hydraulic Gradient'!T976</f>
        <v>2.1467490035925652</v>
      </c>
      <c r="V976" s="5">
        <f t="shared" si="309"/>
        <v>-0.29620247973171832</v>
      </c>
      <c r="W976" s="10">
        <f t="shared" si="310"/>
        <v>2.132520652146519</v>
      </c>
      <c r="X976" s="9"/>
    </row>
    <row r="977" spans="1:24" x14ac:dyDescent="0.3">
      <c r="A977" s="4">
        <f t="shared" si="311"/>
        <v>9740</v>
      </c>
      <c r="B977" s="5">
        <v>0</v>
      </c>
      <c r="C977" s="16">
        <f t="shared" si="312"/>
        <v>24790.736884575352</v>
      </c>
      <c r="D977" s="4">
        <f t="shared" si="302"/>
        <v>0</v>
      </c>
      <c r="E977" s="5">
        <f t="shared" si="313"/>
        <v>0.21510312346695706</v>
      </c>
      <c r="F977" s="6">
        <f t="shared" si="317"/>
        <v>1.8250413020226343E-5</v>
      </c>
      <c r="G977" s="15">
        <f t="shared" si="318"/>
        <v>593.91945239334734</v>
      </c>
      <c r="H977" s="11">
        <f t="shared" si="303"/>
        <v>9.6824114151989257E-2</v>
      </c>
      <c r="I977" s="12">
        <f t="shared" si="314"/>
        <v>3.6806411340275263E-5</v>
      </c>
      <c r="J977" s="7">
        <f t="shared" si="321"/>
        <v>1.530422146031287</v>
      </c>
      <c r="K977" s="8">
        <f>ESI_mass_rate/ESI_Area/'Hydraulic Gradient'!J977</f>
        <v>2.1475236706219918</v>
      </c>
      <c r="L977" s="16">
        <f t="shared" si="315"/>
        <v>24790.777332333844</v>
      </c>
      <c r="M977" s="4">
        <f t="shared" si="304"/>
        <v>0</v>
      </c>
      <c r="N977" s="5">
        <f t="shared" si="305"/>
        <v>0.21502608622869457</v>
      </c>
      <c r="O977" s="6">
        <f t="shared" si="319"/>
        <v>1.5727697512205757E-5</v>
      </c>
      <c r="P977" s="15">
        <f t="shared" si="316"/>
        <v>582.58204227082877</v>
      </c>
      <c r="Q977" s="11">
        <f t="shared" si="306"/>
        <v>0</v>
      </c>
      <c r="R977" s="13">
        <f t="shared" si="320"/>
        <v>4.8173897544603511E-6</v>
      </c>
      <c r="S977" s="12">
        <f t="shared" si="307"/>
        <v>-6.3694639911151915E-2</v>
      </c>
      <c r="T977" s="9">
        <f t="shared" si="308"/>
        <v>1.530970995200917</v>
      </c>
      <c r="U977" s="9">
        <f>Aly_mass_rate/Aly_Area/'Hydraulic Gradient'!T977</f>
        <v>2.1467537889017789</v>
      </c>
      <c r="V977" s="5">
        <f t="shared" si="309"/>
        <v>-0.29619653381665328</v>
      </c>
      <c r="W977" s="10">
        <f t="shared" si="310"/>
        <v>2.132563771562392</v>
      </c>
      <c r="X977" s="9"/>
    </row>
    <row r="978" spans="1:24" x14ac:dyDescent="0.3">
      <c r="A978" s="4">
        <f t="shared" si="311"/>
        <v>9750</v>
      </c>
      <c r="B978" s="5">
        <v>0</v>
      </c>
      <c r="C978" s="16">
        <f t="shared" si="312"/>
        <v>24790.521762645636</v>
      </c>
      <c r="D978" s="4">
        <f t="shared" si="302"/>
        <v>0</v>
      </c>
      <c r="E978" s="5">
        <f t="shared" si="313"/>
        <v>0.2151036796591278</v>
      </c>
      <c r="F978" s="6">
        <f t="shared" si="317"/>
        <v>1.8250055603796683E-5</v>
      </c>
      <c r="G978" s="15">
        <f t="shared" si="318"/>
        <v>593.99441463361893</v>
      </c>
      <c r="H978" s="11">
        <f t="shared" si="303"/>
        <v>9.6824614868882539E-2</v>
      </c>
      <c r="I978" s="12">
        <f t="shared" si="314"/>
        <v>3.680569052282771E-5</v>
      </c>
      <c r="J978" s="7">
        <f t="shared" si="321"/>
        <v>1.5304181889165267</v>
      </c>
      <c r="K978" s="8">
        <f>ESI_mass_rate/ESI_Area/'Hydraulic Gradient'!J978</f>
        <v>2.1475292233510936</v>
      </c>
      <c r="L978" s="16">
        <f t="shared" si="315"/>
        <v>24790.56229004082</v>
      </c>
      <c r="M978" s="4">
        <f t="shared" si="304"/>
        <v>0</v>
      </c>
      <c r="N978" s="5">
        <f t="shared" si="305"/>
        <v>0.21502656554244284</v>
      </c>
      <c r="O978" s="6">
        <f t="shared" si="319"/>
        <v>1.5727482367017623E-5</v>
      </c>
      <c r="P978" s="15">
        <f t="shared" si="316"/>
        <v>582.645730956855</v>
      </c>
      <c r="Q978" s="11">
        <f t="shared" si="306"/>
        <v>0</v>
      </c>
      <c r="R978" s="13">
        <f t="shared" si="320"/>
        <v>4.8172371865233243E-6</v>
      </c>
      <c r="S978" s="12">
        <f t="shared" si="307"/>
        <v>-6.369350326341329E-2</v>
      </c>
      <c r="T978" s="9">
        <f t="shared" si="308"/>
        <v>1.5309675825817786</v>
      </c>
      <c r="U978" s="9">
        <f>Aly_mass_rate/Aly_Area/'Hydraulic Gradient'!T978</f>
        <v>2.1467585741455348</v>
      </c>
      <c r="V978" s="5">
        <f t="shared" si="309"/>
        <v>-0.29619058822150168</v>
      </c>
      <c r="W978" s="10">
        <f t="shared" si="310"/>
        <v>2.1326068904005946</v>
      </c>
      <c r="X978" s="9"/>
    </row>
    <row r="979" spans="1:24" x14ac:dyDescent="0.3">
      <c r="A979" s="4">
        <f t="shared" si="311"/>
        <v>9760</v>
      </c>
      <c r="B979" s="5">
        <v>0</v>
      </c>
      <c r="C979" s="16">
        <f t="shared" si="312"/>
        <v>24790.306640160095</v>
      </c>
      <c r="D979" s="4">
        <f t="shared" si="302"/>
        <v>0</v>
      </c>
      <c r="E979" s="5">
        <f t="shared" si="313"/>
        <v>0.21510423584040689</v>
      </c>
      <c r="F979" s="6">
        <f t="shared" si="317"/>
        <v>1.824969821947715E-5</v>
      </c>
      <c r="G979" s="15">
        <f t="shared" si="318"/>
        <v>594.06937504380642</v>
      </c>
      <c r="H979" s="11">
        <f t="shared" si="303"/>
        <v>9.68251155772651E-2</v>
      </c>
      <c r="I979" s="12">
        <f t="shared" si="314"/>
        <v>3.6804969770138089E-5</v>
      </c>
      <c r="J979" s="7">
        <f t="shared" si="321"/>
        <v>1.5304142318997163</v>
      </c>
      <c r="K979" s="8">
        <f>ESI_mass_rate/ESI_Area/'Hydraulic Gradient'!J979</f>
        <v>2.1475347759714629</v>
      </c>
      <c r="L979" s="16">
        <f t="shared" si="315"/>
        <v>24790.347247268703</v>
      </c>
      <c r="M979" s="4">
        <f t="shared" si="304"/>
        <v>0</v>
      </c>
      <c r="N979" s="5">
        <f t="shared" si="305"/>
        <v>0.21502704484963464</v>
      </c>
      <c r="O979" s="6">
        <f t="shared" si="319"/>
        <v>1.5727267232046357E-5</v>
      </c>
      <c r="P979" s="15">
        <f t="shared" si="316"/>
        <v>582.70941850644817</v>
      </c>
      <c r="Q979" s="11">
        <f t="shared" si="306"/>
        <v>0</v>
      </c>
      <c r="R979" s="13">
        <f t="shared" si="320"/>
        <v>4.8170846287496518E-6</v>
      </c>
      <c r="S979" s="12">
        <f t="shared" si="307"/>
        <v>-6.3692366677689044E-2</v>
      </c>
      <c r="T979" s="9">
        <f t="shared" si="308"/>
        <v>1.5309641700245322</v>
      </c>
      <c r="U979" s="9">
        <f>Aly_mass_rate/Aly_Area/'Hydraulic Gradient'!T979</f>
        <v>2.1467633593238378</v>
      </c>
      <c r="V979" s="5">
        <f t="shared" si="309"/>
        <v>-0.29618464294623487</v>
      </c>
      <c r="W979" s="10">
        <f t="shared" si="310"/>
        <v>2.1326500086611579</v>
      </c>
      <c r="X979" s="9"/>
    </row>
    <row r="980" spans="1:24" x14ac:dyDescent="0.3">
      <c r="A980" s="4">
        <f t="shared" si="311"/>
        <v>9770</v>
      </c>
      <c r="B980" s="5">
        <v>0</v>
      </c>
      <c r="C980" s="16">
        <f t="shared" si="312"/>
        <v>24790.091517118741</v>
      </c>
      <c r="D980" s="4">
        <f t="shared" si="302"/>
        <v>0</v>
      </c>
      <c r="E980" s="5">
        <f t="shared" si="313"/>
        <v>0.21510479201079491</v>
      </c>
      <c r="F980" s="6">
        <f t="shared" si="317"/>
        <v>1.8249340857050895E-5</v>
      </c>
      <c r="G980" s="15">
        <f t="shared" si="318"/>
        <v>594.14433362405032</v>
      </c>
      <c r="H980" s="11">
        <f t="shared" si="303"/>
        <v>9.6825616277137497E-2</v>
      </c>
      <c r="I980" s="12">
        <f t="shared" si="314"/>
        <v>3.6804249061601579E-5</v>
      </c>
      <c r="J980" s="7">
        <f t="shared" si="321"/>
        <v>1.5304102749808481</v>
      </c>
      <c r="K980" s="8">
        <f>ESI_mass_rate/ESI_Area/'Hydraulic Gradient'!J980</f>
        <v>2.1475403284831089</v>
      </c>
      <c r="L980" s="16">
        <f t="shared" si="315"/>
        <v>24790.1322040175</v>
      </c>
      <c r="M980" s="4">
        <f t="shared" si="304"/>
        <v>0</v>
      </c>
      <c r="N980" s="5">
        <f t="shared" si="305"/>
        <v>0.21502752415027052</v>
      </c>
      <c r="O980" s="6">
        <f t="shared" si="319"/>
        <v>1.572705211313015E-5</v>
      </c>
      <c r="P980" s="15">
        <f t="shared" si="316"/>
        <v>582.77310491966898</v>
      </c>
      <c r="Q980" s="11">
        <f t="shared" si="306"/>
        <v>0</v>
      </c>
      <c r="R980" s="13">
        <f t="shared" si="320"/>
        <v>4.8169320829266935E-6</v>
      </c>
      <c r="S980" s="12">
        <f t="shared" si="307"/>
        <v>-6.3691230152896072E-2</v>
      </c>
      <c r="T980" s="9">
        <f t="shared" si="308"/>
        <v>1.5309607575291746</v>
      </c>
      <c r="U980" s="9">
        <f>Aly_mass_rate/Aly_Area/'Hydraulic Gradient'!T980</f>
        <v>2.14676814443669</v>
      </c>
      <c r="V980" s="5">
        <f t="shared" si="309"/>
        <v>-0.29617869799082436</v>
      </c>
      <c r="W980" s="10">
        <f t="shared" si="310"/>
        <v>2.1326931263441153</v>
      </c>
      <c r="X980" s="9"/>
    </row>
    <row r="981" spans="1:24" x14ac:dyDescent="0.3">
      <c r="A981" s="4">
        <f t="shared" si="311"/>
        <v>9780</v>
      </c>
      <c r="B981" s="5">
        <v>0</v>
      </c>
      <c r="C981" s="16">
        <f t="shared" si="312"/>
        <v>24789.876393521587</v>
      </c>
      <c r="D981" s="4">
        <f t="shared" si="302"/>
        <v>0</v>
      </c>
      <c r="E981" s="5">
        <f t="shared" si="313"/>
        <v>0.21510534817029284</v>
      </c>
      <c r="F981" s="6">
        <f t="shared" si="317"/>
        <v>1.8248983525275218E-5</v>
      </c>
      <c r="G981" s="15">
        <f t="shared" si="318"/>
        <v>594.21929037448081</v>
      </c>
      <c r="H981" s="11">
        <f t="shared" si="303"/>
        <v>9.6826116968500492E-2</v>
      </c>
      <c r="I981" s="12">
        <f t="shared" si="314"/>
        <v>3.6803528414879459E-5</v>
      </c>
      <c r="J981" s="7">
        <f t="shared" si="321"/>
        <v>1.5304063181599157</v>
      </c>
      <c r="K981" s="8">
        <f>ESI_mass_rate/ESI_Area/'Hydraulic Gradient'!J981</f>
        <v>2.1475458808860388</v>
      </c>
      <c r="L981" s="16">
        <f t="shared" si="315"/>
        <v>24789.917160287219</v>
      </c>
      <c r="M981" s="4">
        <f t="shared" si="304"/>
        <v>0</v>
      </c>
      <c r="N981" s="5">
        <f t="shared" si="305"/>
        <v>0.21502800344435055</v>
      </c>
      <c r="O981" s="6">
        <f t="shared" si="319"/>
        <v>1.5726837001511711E-5</v>
      </c>
      <c r="P981" s="15">
        <f t="shared" si="316"/>
        <v>582.83679019657848</v>
      </c>
      <c r="Q981" s="11">
        <f t="shared" si="306"/>
        <v>0</v>
      </c>
      <c r="R981" s="13">
        <f t="shared" si="320"/>
        <v>4.8167795463714133E-6</v>
      </c>
      <c r="S981" s="12">
        <f t="shared" si="307"/>
        <v>-6.3690093689028768E-2</v>
      </c>
      <c r="T981" s="9">
        <f t="shared" si="308"/>
        <v>1.5309573450957024</v>
      </c>
      <c r="U981" s="9">
        <f>Aly_mass_rate/Aly_Area/'Hydraulic Gradient'!T981</f>
        <v>2.1467729294840963</v>
      </c>
      <c r="V981" s="5">
        <f t="shared" si="309"/>
        <v>-0.29617275335524129</v>
      </c>
      <c r="W981" s="10">
        <f t="shared" si="310"/>
        <v>2.1327362434494992</v>
      </c>
      <c r="X981" s="9"/>
    </row>
    <row r="982" spans="1:24" x14ac:dyDescent="0.3">
      <c r="A982" s="4">
        <f t="shared" si="311"/>
        <v>9790</v>
      </c>
      <c r="B982" s="5">
        <v>0</v>
      </c>
      <c r="C982" s="16">
        <f t="shared" si="312"/>
        <v>24789.661269368644</v>
      </c>
      <c r="D982" s="4">
        <f t="shared" si="302"/>
        <v>0</v>
      </c>
      <c r="E982" s="5">
        <f t="shared" si="313"/>
        <v>0.21510590431890134</v>
      </c>
      <c r="F982" s="6">
        <f t="shared" si="317"/>
        <v>1.8248626216852365E-5</v>
      </c>
      <c r="G982" s="15">
        <f t="shared" si="318"/>
        <v>594.29424529523681</v>
      </c>
      <c r="H982" s="11">
        <f t="shared" si="303"/>
        <v>9.6826617651354654E-2</v>
      </c>
      <c r="I982" s="12">
        <f t="shared" si="314"/>
        <v>3.6802807815254004E-5</v>
      </c>
      <c r="J982" s="7">
        <f t="shared" si="321"/>
        <v>1.5304023614369111</v>
      </c>
      <c r="K982" s="8">
        <f>ESI_mass_rate/ESI_Area/'Hydraulic Gradient'!J982</f>
        <v>2.1475514331802619</v>
      </c>
      <c r="L982" s="16">
        <f t="shared" si="315"/>
        <v>24789.702116077864</v>
      </c>
      <c r="M982" s="4">
        <f t="shared" si="304"/>
        <v>0</v>
      </c>
      <c r="N982" s="5">
        <f t="shared" si="305"/>
        <v>0.2150284827318753</v>
      </c>
      <c r="O982" s="6">
        <f t="shared" si="319"/>
        <v>1.5726621905948328E-5</v>
      </c>
      <c r="P982" s="15">
        <f t="shared" si="316"/>
        <v>582.90047433723862</v>
      </c>
      <c r="Q982" s="11">
        <f t="shared" si="306"/>
        <v>0</v>
      </c>
      <c r="R982" s="13">
        <f t="shared" si="320"/>
        <v>4.8166270217651954E-6</v>
      </c>
      <c r="S982" s="12">
        <f t="shared" si="307"/>
        <v>-6.3688957287158995E-2</v>
      </c>
      <c r="T982" s="9">
        <f t="shared" si="308"/>
        <v>1.5309539327241122</v>
      </c>
      <c r="U982" s="9">
        <f>Aly_mass_rate/Aly_Area/'Hydraulic Gradient'!T982</f>
        <v>2.1467777144660598</v>
      </c>
      <c r="V982" s="5">
        <f t="shared" si="309"/>
        <v>-0.29616680903945702</v>
      </c>
      <c r="W982" s="10">
        <f t="shared" si="310"/>
        <v>2.1327793599773406</v>
      </c>
      <c r="X982" s="9"/>
    </row>
    <row r="983" spans="1:24" x14ac:dyDescent="0.3">
      <c r="A983" s="4">
        <f t="shared" si="311"/>
        <v>9800</v>
      </c>
      <c r="B983" s="5">
        <v>0</v>
      </c>
      <c r="C983" s="16">
        <f t="shared" si="312"/>
        <v>24789.44614465992</v>
      </c>
      <c r="D983" s="4">
        <f t="shared" si="302"/>
        <v>0</v>
      </c>
      <c r="E983" s="5">
        <f t="shared" si="313"/>
        <v>0.21510646045662141</v>
      </c>
      <c r="F983" s="6">
        <f t="shared" si="317"/>
        <v>1.8248268939080094E-5</v>
      </c>
      <c r="G983" s="15">
        <f t="shared" si="318"/>
        <v>594.36919838644849</v>
      </c>
      <c r="H983" s="11">
        <f t="shared" si="303"/>
        <v>9.6827118325700748E-2</v>
      </c>
      <c r="I983" s="12">
        <f t="shared" si="314"/>
        <v>3.680208727744292E-5</v>
      </c>
      <c r="J983" s="7">
        <f t="shared" si="321"/>
        <v>1.5303984048118275</v>
      </c>
      <c r="K983" s="8">
        <f>ESI_mass_rate/ESI_Area/'Hydraulic Gradient'!J983</f>
        <v>2.1475569853657857</v>
      </c>
      <c r="L983" s="16">
        <f t="shared" si="315"/>
        <v>24789.487071389445</v>
      </c>
      <c r="M983" s="4">
        <f t="shared" si="304"/>
        <v>0</v>
      </c>
      <c r="N983" s="5">
        <f t="shared" si="305"/>
        <v>0.21502896201284505</v>
      </c>
      <c r="O983" s="6">
        <f t="shared" si="319"/>
        <v>1.5726406820601811E-5</v>
      </c>
      <c r="P983" s="15">
        <f t="shared" si="316"/>
        <v>582.96415734170921</v>
      </c>
      <c r="Q983" s="11">
        <f t="shared" si="306"/>
        <v>0</v>
      </c>
      <c r="R983" s="13">
        <f t="shared" si="320"/>
        <v>4.8164745073191217E-6</v>
      </c>
      <c r="S983" s="12">
        <f t="shared" si="307"/>
        <v>-6.3687820945126317E-2</v>
      </c>
      <c r="T983" s="9">
        <f t="shared" si="308"/>
        <v>1.5309505204144009</v>
      </c>
      <c r="U983" s="9">
        <f>Aly_mass_rate/Aly_Area/'Hydraulic Gradient'!T983</f>
        <v>2.1467824993825841</v>
      </c>
      <c r="V983" s="5">
        <f t="shared" si="309"/>
        <v>-0.29616086504344302</v>
      </c>
      <c r="W983" s="10">
        <f t="shared" si="310"/>
        <v>2.1328224759276737</v>
      </c>
      <c r="X983" s="9"/>
    </row>
    <row r="984" spans="1:24" x14ac:dyDescent="0.3">
      <c r="A984" s="4">
        <f t="shared" si="311"/>
        <v>9810</v>
      </c>
      <c r="B984" s="5">
        <v>0</v>
      </c>
      <c r="C984" s="16">
        <f t="shared" si="312"/>
        <v>24789.231019395425</v>
      </c>
      <c r="D984" s="4">
        <f t="shared" si="302"/>
        <v>0</v>
      </c>
      <c r="E984" s="5">
        <f t="shared" si="313"/>
        <v>0.21510701658345374</v>
      </c>
      <c r="F984" s="6">
        <f t="shared" si="317"/>
        <v>1.82479116861202E-5</v>
      </c>
      <c r="G984" s="15">
        <f t="shared" si="318"/>
        <v>594.44414964825273</v>
      </c>
      <c r="H984" s="11">
        <f t="shared" si="303"/>
        <v>9.6827618991539327E-2</v>
      </c>
      <c r="I984" s="12">
        <f t="shared" si="314"/>
        <v>3.6801366789672049E-5</v>
      </c>
      <c r="J984" s="7">
        <f t="shared" si="321"/>
        <v>1.5303944482846576</v>
      </c>
      <c r="K984" s="8">
        <f>ESI_mass_rate/ESI_Area/'Hydraulic Gradient'!J984</f>
        <v>2.1475625374426186</v>
      </c>
      <c r="L984" s="16">
        <f t="shared" si="315"/>
        <v>24789.272026221966</v>
      </c>
      <c r="M984" s="4">
        <f t="shared" si="304"/>
        <v>0</v>
      </c>
      <c r="N984" s="5">
        <f t="shared" si="305"/>
        <v>0.21502944128726023</v>
      </c>
      <c r="O984" s="6">
        <f t="shared" si="319"/>
        <v>1.5726191746931702E-5</v>
      </c>
      <c r="P984" s="15">
        <f t="shared" si="316"/>
        <v>583.02783921005232</v>
      </c>
      <c r="Q984" s="11">
        <f t="shared" si="306"/>
        <v>0</v>
      </c>
      <c r="R984" s="13">
        <f t="shared" si="320"/>
        <v>4.8163220034794184E-6</v>
      </c>
      <c r="S984" s="12">
        <f t="shared" si="307"/>
        <v>-6.3686684665079929E-2</v>
      </c>
      <c r="T984" s="9">
        <f t="shared" si="308"/>
        <v>1.5309471081665651</v>
      </c>
      <c r="U984" s="9">
        <f>Aly_mass_rate/Aly_Area/'Hydraulic Gradient'!T984</f>
        <v>2.1467872842336733</v>
      </c>
      <c r="V984" s="5">
        <f t="shared" si="309"/>
        <v>-0.29615492136717031</v>
      </c>
      <c r="W984" s="10">
        <f t="shared" si="310"/>
        <v>2.1328655913005292</v>
      </c>
      <c r="X984" s="9"/>
    </row>
    <row r="985" spans="1:24" x14ac:dyDescent="0.3">
      <c r="A985" s="4">
        <f t="shared" si="311"/>
        <v>9820</v>
      </c>
      <c r="B985" s="5">
        <v>0</v>
      </c>
      <c r="C985" s="16">
        <f t="shared" si="312"/>
        <v>24789.015893575172</v>
      </c>
      <c r="D985" s="4">
        <f t="shared" si="302"/>
        <v>0</v>
      </c>
      <c r="E985" s="5">
        <f t="shared" si="313"/>
        <v>0.2151075726993992</v>
      </c>
      <c r="F985" s="6">
        <f t="shared" si="317"/>
        <v>1.8247554460891784E-5</v>
      </c>
      <c r="G985" s="15">
        <f t="shared" si="318"/>
        <v>594.51909908078335</v>
      </c>
      <c r="H985" s="11">
        <f t="shared" si="303"/>
        <v>9.6828119648871169E-2</v>
      </c>
      <c r="I985" s="12">
        <f t="shared" si="314"/>
        <v>3.6800646357828473E-5</v>
      </c>
      <c r="J985" s="7">
        <f t="shared" si="321"/>
        <v>1.5303904918553943</v>
      </c>
      <c r="K985" s="8">
        <f>ESI_mass_rate/ESI_Area/'Hydraulic Gradient'!J985</f>
        <v>2.1475680894107687</v>
      </c>
      <c r="L985" s="16">
        <f t="shared" si="315"/>
        <v>24789.056980575431</v>
      </c>
      <c r="M985" s="4">
        <f t="shared" si="304"/>
        <v>0</v>
      </c>
      <c r="N985" s="5">
        <f t="shared" si="305"/>
        <v>0.21502992055512118</v>
      </c>
      <c r="O985" s="6">
        <f t="shared" si="319"/>
        <v>1.5725976686397559E-5</v>
      </c>
      <c r="P985" s="15">
        <f t="shared" si="316"/>
        <v>583.0915199423298</v>
      </c>
      <c r="Q985" s="11">
        <f t="shared" si="306"/>
        <v>0</v>
      </c>
      <c r="R985" s="13">
        <f t="shared" si="320"/>
        <v>4.8161695106922752E-6</v>
      </c>
      <c r="S985" s="12">
        <f t="shared" si="307"/>
        <v>-6.3685548447014267E-2</v>
      </c>
      <c r="T985" s="9">
        <f t="shared" si="308"/>
        <v>1.5309436959806013</v>
      </c>
      <c r="U985" s="9">
        <f>Aly_mass_rate/Aly_Area/'Hydraulic Gradient'!T985</f>
        <v>2.1467920690193303</v>
      </c>
      <c r="V985" s="5">
        <f t="shared" si="309"/>
        <v>-0.29614897801061046</v>
      </c>
      <c r="W985" s="10">
        <f t="shared" si="310"/>
        <v>2.13290870609594</v>
      </c>
      <c r="X985" s="9"/>
    </row>
    <row r="986" spans="1:24" x14ac:dyDescent="0.3">
      <c r="A986" s="4">
        <f t="shared" si="311"/>
        <v>9830</v>
      </c>
      <c r="B986" s="5">
        <v>0</v>
      </c>
      <c r="C986" s="16">
        <f t="shared" si="312"/>
        <v>24788.800767199173</v>
      </c>
      <c r="D986" s="4">
        <f t="shared" si="302"/>
        <v>0</v>
      </c>
      <c r="E986" s="5">
        <f t="shared" si="313"/>
        <v>0.21510812880445865</v>
      </c>
      <c r="F986" s="6">
        <f t="shared" si="317"/>
        <v>1.8247197261935295E-5</v>
      </c>
      <c r="G986" s="15">
        <f t="shared" si="318"/>
        <v>594.59404668417562</v>
      </c>
      <c r="H986" s="11">
        <f t="shared" si="303"/>
        <v>9.6828620297696857E-2</v>
      </c>
      <c r="I986" s="12">
        <f t="shared" si="314"/>
        <v>3.6799925978968644E-5</v>
      </c>
      <c r="J986" s="7">
        <f t="shared" si="321"/>
        <v>1.5303865355240303</v>
      </c>
      <c r="K986" s="8">
        <f>ESI_mass_rate/ESI_Area/'Hydraulic Gradient'!J986</f>
        <v>2.1475736412702444</v>
      </c>
      <c r="L986" s="16">
        <f t="shared" si="315"/>
        <v>24788.841934449854</v>
      </c>
      <c r="M986" s="4">
        <f t="shared" si="304"/>
        <v>0</v>
      </c>
      <c r="N986" s="5">
        <f t="shared" si="305"/>
        <v>0.21503039981642813</v>
      </c>
      <c r="O986" s="6">
        <f t="shared" si="319"/>
        <v>1.5725761636080281E-5</v>
      </c>
      <c r="P986" s="15">
        <f t="shared" si="316"/>
        <v>583.15519953860041</v>
      </c>
      <c r="Q986" s="11">
        <f t="shared" si="306"/>
        <v>0</v>
      </c>
      <c r="R986" s="13">
        <f t="shared" si="320"/>
        <v>4.8160170280628952E-6</v>
      </c>
      <c r="S986" s="12">
        <f t="shared" si="307"/>
        <v>-6.368441228769163E-2</v>
      </c>
      <c r="T986" s="9">
        <f t="shared" si="308"/>
        <v>1.5309402838565065</v>
      </c>
      <c r="U986" s="9">
        <f>Aly_mass_rate/Aly_Area/'Hydraulic Gradient'!T986</f>
        <v>2.1467968537395592</v>
      </c>
      <c r="V986" s="5">
        <f t="shared" si="309"/>
        <v>-0.2961430349737349</v>
      </c>
      <c r="W986" s="10">
        <f t="shared" si="310"/>
        <v>2.1329518203139397</v>
      </c>
      <c r="X986" s="9"/>
    </row>
    <row r="987" spans="1:24" x14ac:dyDescent="0.3">
      <c r="A987" s="4">
        <f t="shared" si="311"/>
        <v>9840</v>
      </c>
      <c r="B987" s="5">
        <v>0</v>
      </c>
      <c r="C987" s="16">
        <f t="shared" si="312"/>
        <v>24788.585640267436</v>
      </c>
      <c r="D987" s="4">
        <f t="shared" si="302"/>
        <v>0</v>
      </c>
      <c r="E987" s="5">
        <f t="shared" si="313"/>
        <v>0.21510868489863286</v>
      </c>
      <c r="F987" s="6">
        <f t="shared" si="317"/>
        <v>1.8246840090710282E-5</v>
      </c>
      <c r="G987" s="15">
        <f t="shared" si="318"/>
        <v>594.6689924585628</v>
      </c>
      <c r="H987" s="11">
        <f t="shared" si="303"/>
        <v>9.6829120938017058E-2</v>
      </c>
      <c r="I987" s="12">
        <f t="shared" si="314"/>
        <v>3.6799205656036103E-5</v>
      </c>
      <c r="J987" s="7">
        <f t="shared" si="321"/>
        <v>1.5303825792905583</v>
      </c>
      <c r="K987" s="8">
        <f>ESI_mass_rate/ESI_Area/'Hydraulic Gradient'!J987</f>
        <v>2.1475791930210533</v>
      </c>
      <c r="L987" s="16">
        <f t="shared" si="315"/>
        <v>24788.626887845239</v>
      </c>
      <c r="M987" s="4">
        <f t="shared" si="304"/>
        <v>0</v>
      </c>
      <c r="N987" s="5">
        <f t="shared" si="305"/>
        <v>0.21503087907118165</v>
      </c>
      <c r="O987" s="6">
        <f t="shared" si="319"/>
        <v>1.5725546598898958E-5</v>
      </c>
      <c r="P987" s="15">
        <f t="shared" si="316"/>
        <v>583.21887799892613</v>
      </c>
      <c r="Q987" s="11">
        <f t="shared" si="306"/>
        <v>0</v>
      </c>
      <c r="R987" s="13">
        <f t="shared" si="320"/>
        <v>4.8158645564844576E-6</v>
      </c>
      <c r="S987" s="12">
        <f t="shared" si="307"/>
        <v>-6.3683276190338478E-2</v>
      </c>
      <c r="T987" s="9">
        <f t="shared" si="308"/>
        <v>1.5309368717942771</v>
      </c>
      <c r="U987" s="9">
        <f>Aly_mass_rate/Aly_Area/'Hydraulic Gradient'!T987</f>
        <v>2.1468016383943636</v>
      </c>
      <c r="V987" s="5">
        <f t="shared" si="309"/>
        <v>-0.29613709225651452</v>
      </c>
      <c r="W987" s="10">
        <f t="shared" si="310"/>
        <v>2.1329949339545577</v>
      </c>
      <c r="X987" s="9"/>
    </row>
    <row r="988" spans="1:24" x14ac:dyDescent="0.3">
      <c r="A988" s="4">
        <f t="shared" si="311"/>
        <v>9850</v>
      </c>
      <c r="B988" s="5">
        <v>0</v>
      </c>
      <c r="C988" s="16">
        <f t="shared" si="312"/>
        <v>24788.370512779973</v>
      </c>
      <c r="D988" s="4">
        <f t="shared" si="302"/>
        <v>0</v>
      </c>
      <c r="E988" s="5">
        <f t="shared" si="313"/>
        <v>0.21510924098192252</v>
      </c>
      <c r="F988" s="6">
        <f t="shared" si="317"/>
        <v>1.8246482944297649E-5</v>
      </c>
      <c r="G988" s="15">
        <f t="shared" si="318"/>
        <v>594.74393640408209</v>
      </c>
      <c r="H988" s="11">
        <f t="shared" si="303"/>
        <v>9.6829621569832422E-2</v>
      </c>
      <c r="I988" s="12">
        <f t="shared" si="314"/>
        <v>3.6798485383143782E-5</v>
      </c>
      <c r="J988" s="7">
        <f t="shared" si="321"/>
        <v>1.5303786231549712</v>
      </c>
      <c r="K988" s="8">
        <f>ESI_mass_rate/ESI_Area/'Hydraulic Gradient'!J988</f>
        <v>2.1475847446632046</v>
      </c>
      <c r="L988" s="16">
        <f t="shared" si="315"/>
        <v>24788.41184076159</v>
      </c>
      <c r="M988" s="4">
        <f t="shared" si="304"/>
        <v>0</v>
      </c>
      <c r="N988" s="5">
        <f t="shared" si="305"/>
        <v>0.215031358319382</v>
      </c>
      <c r="O988" s="6">
        <f t="shared" si="319"/>
        <v>1.5725331573394053E-5</v>
      </c>
      <c r="P988" s="15">
        <f t="shared" si="316"/>
        <v>583.28255532336891</v>
      </c>
      <c r="Q988" s="11">
        <f t="shared" si="306"/>
        <v>0</v>
      </c>
      <c r="R988" s="13">
        <f t="shared" si="320"/>
        <v>4.8157120955091615E-6</v>
      </c>
      <c r="S988" s="12">
        <f t="shared" si="307"/>
        <v>-6.3682140154949315E-2</v>
      </c>
      <c r="T988" s="9">
        <f t="shared" si="308"/>
        <v>1.5309334597939097</v>
      </c>
      <c r="U988" s="9">
        <f>Aly_mass_rate/Aly_Area/'Hydraulic Gradient'!T988</f>
        <v>2.1468064229837474</v>
      </c>
      <c r="V988" s="5">
        <f t="shared" si="309"/>
        <v>-0.29613114985892131</v>
      </c>
      <c r="W988" s="10">
        <f t="shared" si="310"/>
        <v>2.1330380470178283</v>
      </c>
      <c r="X988" s="9"/>
    </row>
    <row r="989" spans="1:24" x14ac:dyDescent="0.3">
      <c r="A989" s="4">
        <f t="shared" si="311"/>
        <v>9860</v>
      </c>
      <c r="B989" s="5">
        <v>0</v>
      </c>
      <c r="C989" s="16">
        <f t="shared" si="312"/>
        <v>24788.155384736794</v>
      </c>
      <c r="D989" s="4">
        <f t="shared" si="302"/>
        <v>0</v>
      </c>
      <c r="E989" s="5">
        <f t="shared" si="313"/>
        <v>0.21510979705432873</v>
      </c>
      <c r="F989" s="6">
        <f t="shared" si="317"/>
        <v>1.8246125828535591E-5</v>
      </c>
      <c r="G989" s="15">
        <f t="shared" si="318"/>
        <v>594.81887852086356</v>
      </c>
      <c r="H989" s="11">
        <f t="shared" si="303"/>
        <v>9.6830122193143714E-2</v>
      </c>
      <c r="I989" s="12">
        <f t="shared" si="314"/>
        <v>3.6797765172065846E-5</v>
      </c>
      <c r="J989" s="7">
        <f t="shared" si="321"/>
        <v>1.530374667117262</v>
      </c>
      <c r="K989" s="8">
        <f>ESI_mass_rate/ESI_Area/'Hydraulic Gradient'!J989</f>
        <v>2.1475902961967059</v>
      </c>
      <c r="L989" s="16">
        <f t="shared" si="315"/>
        <v>24788.196793198913</v>
      </c>
      <c r="M989" s="4">
        <f t="shared" si="304"/>
        <v>0</v>
      </c>
      <c r="N989" s="5">
        <f t="shared" si="305"/>
        <v>0.21503183756102956</v>
      </c>
      <c r="O989" s="6">
        <f t="shared" si="319"/>
        <v>1.5725116561025107E-5</v>
      </c>
      <c r="P989" s="15">
        <f t="shared" si="316"/>
        <v>583.34623151198969</v>
      </c>
      <c r="Q989" s="11">
        <f t="shared" si="306"/>
        <v>0</v>
      </c>
      <c r="R989" s="13">
        <f t="shared" si="320"/>
        <v>4.8155596455831764E-6</v>
      </c>
      <c r="S989" s="12">
        <f t="shared" si="307"/>
        <v>-6.3681004180441134E-2</v>
      </c>
      <c r="T989" s="9">
        <f t="shared" si="308"/>
        <v>1.5309300478554011</v>
      </c>
      <c r="U989" s="9">
        <f>Aly_mass_rate/Aly_Area/'Hydraulic Gradient'!T989</f>
        <v>2.1468112075077137</v>
      </c>
      <c r="V989" s="5">
        <f t="shared" si="309"/>
        <v>-0.29612520778092621</v>
      </c>
      <c r="W989" s="10">
        <f t="shared" si="310"/>
        <v>2.1330811595037833</v>
      </c>
      <c r="X989" s="9"/>
    </row>
    <row r="990" spans="1:24" x14ac:dyDescent="0.3">
      <c r="A990" s="4">
        <f t="shared" si="311"/>
        <v>9870</v>
      </c>
      <c r="B990" s="5">
        <v>0</v>
      </c>
      <c r="C990" s="16">
        <f t="shared" si="312"/>
        <v>24787.94025613791</v>
      </c>
      <c r="D990" s="4">
        <f t="shared" si="302"/>
        <v>0</v>
      </c>
      <c r="E990" s="5">
        <f t="shared" si="313"/>
        <v>0.21511035311585219</v>
      </c>
      <c r="F990" s="6">
        <f t="shared" si="317"/>
        <v>1.8245768737585912E-5</v>
      </c>
      <c r="G990" s="15">
        <f t="shared" si="318"/>
        <v>594.89381880904398</v>
      </c>
      <c r="H990" s="11">
        <f t="shared" si="303"/>
        <v>9.683062280795153E-2</v>
      </c>
      <c r="I990" s="12">
        <f t="shared" si="314"/>
        <v>3.6797045011028108E-5</v>
      </c>
      <c r="J990" s="7">
        <f t="shared" si="321"/>
        <v>1.5303707111774232</v>
      </c>
      <c r="K990" s="8">
        <f>ESI_mass_rate/ESI_Area/'Hydraulic Gradient'!J990</f>
        <v>2.1475958476215653</v>
      </c>
      <c r="L990" s="16">
        <f t="shared" si="315"/>
        <v>24787.981745157216</v>
      </c>
      <c r="M990" s="4">
        <f t="shared" si="304"/>
        <v>0</v>
      </c>
      <c r="N990" s="5">
        <f t="shared" si="305"/>
        <v>0.2150323167961247</v>
      </c>
      <c r="O990" s="6">
        <f t="shared" si="319"/>
        <v>1.5724901558873028E-5</v>
      </c>
      <c r="P990" s="15">
        <f t="shared" si="316"/>
        <v>583.40990656484928</v>
      </c>
      <c r="Q990" s="11">
        <f t="shared" si="306"/>
        <v>0</v>
      </c>
      <c r="R990" s="13">
        <f t="shared" si="320"/>
        <v>4.8154072058117628E-6</v>
      </c>
      <c r="S990" s="12">
        <f t="shared" si="307"/>
        <v>-6.3679868266808395E-2</v>
      </c>
      <c r="T990" s="9">
        <f t="shared" si="308"/>
        <v>1.5309266359787479</v>
      </c>
      <c r="U990" s="9">
        <f>Aly_mass_rate/Aly_Area/'Hydraulic Gradient'!T990</f>
        <v>2.146815991966267</v>
      </c>
      <c r="V990" s="5">
        <f t="shared" si="309"/>
        <v>-0.29611926602250072</v>
      </c>
      <c r="W990" s="10">
        <f t="shared" si="310"/>
        <v>2.1331242714124556</v>
      </c>
      <c r="X990" s="9"/>
    </row>
    <row r="991" spans="1:24" x14ac:dyDescent="0.3">
      <c r="A991" s="4">
        <f t="shared" si="311"/>
        <v>9880</v>
      </c>
      <c r="B991" s="5">
        <v>0</v>
      </c>
      <c r="C991" s="16">
        <f t="shared" si="312"/>
        <v>24787.725126983329</v>
      </c>
      <c r="D991" s="4">
        <f t="shared" si="302"/>
        <v>0</v>
      </c>
      <c r="E991" s="5">
        <f t="shared" si="313"/>
        <v>0.21511090916649367</v>
      </c>
      <c r="F991" s="6">
        <f t="shared" si="317"/>
        <v>1.8245411672908164E-5</v>
      </c>
      <c r="G991" s="15">
        <f t="shared" si="318"/>
        <v>594.96875726875862</v>
      </c>
      <c r="H991" s="11">
        <f t="shared" si="303"/>
        <v>9.6831123414256468E-2</v>
      </c>
      <c r="I991" s="12">
        <f t="shared" si="314"/>
        <v>3.6796324902974111E-5</v>
      </c>
      <c r="J991" s="7">
        <f t="shared" si="321"/>
        <v>1.5303667553354479</v>
      </c>
      <c r="K991" s="8">
        <f>ESI_mass_rate/ESI_Area/'Hydraulic Gradient'!J991</f>
        <v>2.1476013989377907</v>
      </c>
      <c r="L991" s="16">
        <f t="shared" si="315"/>
        <v>24787.766696636503</v>
      </c>
      <c r="M991" s="4">
        <f t="shared" si="304"/>
        <v>0</v>
      </c>
      <c r="N991" s="5">
        <f t="shared" si="305"/>
        <v>0.21503279602466782</v>
      </c>
      <c r="O991" s="6">
        <f t="shared" si="319"/>
        <v>1.5724686571316456E-5</v>
      </c>
      <c r="P991" s="15">
        <f t="shared" si="316"/>
        <v>583.47358048200965</v>
      </c>
      <c r="Q991" s="11">
        <f t="shared" si="306"/>
        <v>0</v>
      </c>
      <c r="R991" s="13">
        <f t="shared" si="320"/>
        <v>4.8152547775349844E-6</v>
      </c>
      <c r="S991" s="12">
        <f t="shared" si="307"/>
        <v>-6.3678732415122744E-2</v>
      </c>
      <c r="T991" s="9">
        <f t="shared" si="308"/>
        <v>1.5309232241639472</v>
      </c>
      <c r="U991" s="9">
        <f>Aly_mass_rate/Aly_Area/'Hydraulic Gradient'!T991</f>
        <v>2.1468207763594096</v>
      </c>
      <c r="V991" s="5">
        <f t="shared" si="309"/>
        <v>-0.29611332458361611</v>
      </c>
      <c r="W991" s="10">
        <f t="shared" si="310"/>
        <v>2.1331673827438768</v>
      </c>
      <c r="X991" s="9"/>
    </row>
    <row r="992" spans="1:24" x14ac:dyDescent="0.3">
      <c r="A992" s="4">
        <f t="shared" si="311"/>
        <v>9890</v>
      </c>
      <c r="B992" s="5">
        <v>0</v>
      </c>
      <c r="C992" s="16">
        <f t="shared" si="312"/>
        <v>24787.509997273068</v>
      </c>
      <c r="D992" s="4">
        <f t="shared" si="302"/>
        <v>0</v>
      </c>
      <c r="E992" s="5">
        <f t="shared" si="313"/>
        <v>0.2151114652062539</v>
      </c>
      <c r="F992" s="6">
        <f t="shared" si="317"/>
        <v>1.8245054634502338E-5</v>
      </c>
      <c r="G992" s="15">
        <f t="shared" si="318"/>
        <v>595.04369390014278</v>
      </c>
      <c r="H992" s="11">
        <f t="shared" si="303"/>
        <v>9.6831624012059248E-2</v>
      </c>
      <c r="I992" s="12">
        <f t="shared" si="314"/>
        <v>3.6795604847903882E-5</v>
      </c>
      <c r="J992" s="7">
        <f t="shared" si="321"/>
        <v>1.5303627995913285</v>
      </c>
      <c r="K992" s="8">
        <f>ESI_mass_rate/ESI_Area/'Hydraulic Gradient'!J992</f>
        <v>2.1476069501453914</v>
      </c>
      <c r="L992" s="16">
        <f t="shared" si="315"/>
        <v>24787.551647636785</v>
      </c>
      <c r="M992" s="4">
        <f t="shared" si="304"/>
        <v>0</v>
      </c>
      <c r="N992" s="5">
        <f t="shared" si="305"/>
        <v>0.21503327524665913</v>
      </c>
      <c r="O992" s="6">
        <f t="shared" si="319"/>
        <v>1.5724471591057648E-5</v>
      </c>
      <c r="P992" s="15">
        <f t="shared" si="316"/>
        <v>583.5372532635306</v>
      </c>
      <c r="Q992" s="11">
        <f t="shared" si="306"/>
        <v>0</v>
      </c>
      <c r="R992" s="13">
        <f t="shared" si="320"/>
        <v>4.8151023585172942E-6</v>
      </c>
      <c r="S992" s="12">
        <f t="shared" si="307"/>
        <v>-6.3677596623224073E-2</v>
      </c>
      <c r="T992" s="9">
        <f t="shared" si="308"/>
        <v>1.5309198124109953</v>
      </c>
      <c r="U992" s="9">
        <f>Aly_mass_rate/Aly_Area/'Hydraulic Gradient'!T992</f>
        <v>2.1468255606871463</v>
      </c>
      <c r="V992" s="5">
        <f t="shared" si="309"/>
        <v>-0.29610738346424365</v>
      </c>
      <c r="W992" s="10">
        <f t="shared" si="310"/>
        <v>2.1332104934980807</v>
      </c>
      <c r="X992" s="9"/>
    </row>
    <row r="993" spans="1:24" x14ac:dyDescent="0.3">
      <c r="A993" s="4">
        <f t="shared" si="311"/>
        <v>9900</v>
      </c>
      <c r="B993" s="5">
        <v>0</v>
      </c>
      <c r="C993" s="16">
        <f t="shared" si="312"/>
        <v>24787.294867007135</v>
      </c>
      <c r="D993" s="4">
        <f t="shared" si="302"/>
        <v>0</v>
      </c>
      <c r="E993" s="5">
        <f t="shared" si="313"/>
        <v>0.21511202123513398</v>
      </c>
      <c r="F993" s="6">
        <f t="shared" si="317"/>
        <v>1.8244697626747091E-5</v>
      </c>
      <c r="G993" s="15">
        <f t="shared" si="318"/>
        <v>595.11862870332618</v>
      </c>
      <c r="H993" s="11">
        <f t="shared" si="303"/>
        <v>9.6832124601360592E-2</v>
      </c>
      <c r="I993" s="12">
        <f t="shared" si="314"/>
        <v>3.679488485464803E-5</v>
      </c>
      <c r="J993" s="7">
        <f t="shared" si="321"/>
        <v>1.5303588439450582</v>
      </c>
      <c r="K993" s="8">
        <f>ESI_mass_rate/ESI_Area/'Hydraulic Gradient'!J993</f>
        <v>2.1476125012443745</v>
      </c>
      <c r="L993" s="16">
        <f t="shared" si="315"/>
        <v>24787.336598158065</v>
      </c>
      <c r="M993" s="4">
        <f t="shared" si="304"/>
        <v>0</v>
      </c>
      <c r="N993" s="5">
        <f t="shared" si="305"/>
        <v>0.21503375446209924</v>
      </c>
      <c r="O993" s="6">
        <f t="shared" si="319"/>
        <v>1.5724256626853903E-5</v>
      </c>
      <c r="P993" s="15">
        <f t="shared" si="316"/>
        <v>583.60092490947386</v>
      </c>
      <c r="Q993" s="11">
        <f t="shared" si="306"/>
        <v>0</v>
      </c>
      <c r="R993" s="13">
        <f t="shared" si="320"/>
        <v>4.8149499514395515E-6</v>
      </c>
      <c r="S993" s="12">
        <f t="shared" si="307"/>
        <v>-6.3676460893261289E-2</v>
      </c>
      <c r="T993" s="9">
        <f t="shared" si="308"/>
        <v>1.5309164007198888</v>
      </c>
      <c r="U993" s="9">
        <f>Aly_mass_rate/Aly_Area/'Hydraulic Gradient'!T993</f>
        <v>2.1468303449494801</v>
      </c>
      <c r="V993" s="5">
        <f t="shared" si="309"/>
        <v>-0.29610144266435467</v>
      </c>
      <c r="W993" s="10">
        <f t="shared" si="310"/>
        <v>2.1332536036750973</v>
      </c>
      <c r="X993" s="9"/>
    </row>
    <row r="994" spans="1:24" x14ac:dyDescent="0.3">
      <c r="A994" s="4">
        <f t="shared" si="311"/>
        <v>9910</v>
      </c>
      <c r="B994" s="5">
        <v>0</v>
      </c>
      <c r="C994" s="16">
        <f t="shared" si="312"/>
        <v>24787.07973618554</v>
      </c>
      <c r="D994" s="4">
        <f t="shared" si="302"/>
        <v>0</v>
      </c>
      <c r="E994" s="5">
        <f t="shared" si="313"/>
        <v>0.21511257725313451</v>
      </c>
      <c r="F994" s="6">
        <f t="shared" si="317"/>
        <v>1.8244340642344671E-5</v>
      </c>
      <c r="G994" s="15">
        <f t="shared" si="318"/>
        <v>595.19356167844751</v>
      </c>
      <c r="H994" s="11">
        <f t="shared" si="303"/>
        <v>9.6832625182161042E-2</v>
      </c>
      <c r="I994" s="12">
        <f t="shared" si="314"/>
        <v>3.6794164908488836E-5</v>
      </c>
      <c r="J994" s="7">
        <f t="shared" si="321"/>
        <v>1.5303548883966296</v>
      </c>
      <c r="K994" s="8">
        <f>ESI_mass_rate/ESI_Area/'Hydraulic Gradient'!J994</f>
        <v>2.1476180522347486</v>
      </c>
      <c r="L994" s="16">
        <f t="shared" si="315"/>
        <v>24787.12154820035</v>
      </c>
      <c r="M994" s="4">
        <f t="shared" si="304"/>
        <v>0</v>
      </c>
      <c r="N994" s="5">
        <f t="shared" si="305"/>
        <v>0.21503423367098828</v>
      </c>
      <c r="O994" s="6">
        <f t="shared" si="319"/>
        <v>1.5724041672867018E-5</v>
      </c>
      <c r="P994" s="15">
        <f t="shared" si="316"/>
        <v>583.66459541990048</v>
      </c>
      <c r="Q994" s="11">
        <f t="shared" si="306"/>
        <v>0</v>
      </c>
      <c r="R994" s="13">
        <f t="shared" si="320"/>
        <v>4.8147975545131887E-6</v>
      </c>
      <c r="S994" s="12">
        <f t="shared" si="307"/>
        <v>-6.367532522415166E-2</v>
      </c>
      <c r="T994" s="9">
        <f t="shared" si="308"/>
        <v>1.5309129890906243</v>
      </c>
      <c r="U994" s="9">
        <f>Aly_mass_rate/Aly_Area/'Hydraulic Gradient'!T994</f>
        <v>2.1468351291464156</v>
      </c>
      <c r="V994" s="5">
        <f t="shared" si="309"/>
        <v>-0.29609550218392094</v>
      </c>
      <c r="W994" s="10">
        <f t="shared" si="310"/>
        <v>2.1332967132749605</v>
      </c>
      <c r="X994" s="9"/>
    </row>
    <row r="995" spans="1:24" x14ac:dyDescent="0.3">
      <c r="A995" s="4">
        <f t="shared" si="311"/>
        <v>9920</v>
      </c>
      <c r="B995" s="5">
        <v>0</v>
      </c>
      <c r="C995" s="16">
        <f t="shared" si="312"/>
        <v>24786.864604808296</v>
      </c>
      <c r="D995" s="4">
        <f t="shared" si="302"/>
        <v>0</v>
      </c>
      <c r="E995" s="5">
        <f t="shared" si="313"/>
        <v>0.21511313326025638</v>
      </c>
      <c r="F995" s="6">
        <f t="shared" si="317"/>
        <v>1.824398368567373E-5</v>
      </c>
      <c r="G995" s="15">
        <f t="shared" si="318"/>
        <v>595.26849282564001</v>
      </c>
      <c r="H995" s="11">
        <f t="shared" si="303"/>
        <v>9.6833125754461347E-2</v>
      </c>
      <c r="I995" s="12">
        <f t="shared" si="314"/>
        <v>3.6793445018256937E-5</v>
      </c>
      <c r="J995" s="7">
        <f t="shared" si="321"/>
        <v>1.5303509329460356</v>
      </c>
      <c r="K995" s="8">
        <f>ESI_mass_rate/ESI_Area/'Hydraulic Gradient'!J995</f>
        <v>2.1476236031165219</v>
      </c>
      <c r="L995" s="16">
        <f t="shared" si="315"/>
        <v>24786.906497763648</v>
      </c>
      <c r="M995" s="4">
        <f t="shared" si="304"/>
        <v>0</v>
      </c>
      <c r="N995" s="5">
        <f t="shared" si="305"/>
        <v>0.21503471287332684</v>
      </c>
      <c r="O995" s="6">
        <f t="shared" si="319"/>
        <v>1.5723826733475646E-5</v>
      </c>
      <c r="P995" s="15">
        <f t="shared" si="316"/>
        <v>583.72826479487117</v>
      </c>
      <c r="Q995" s="11">
        <f t="shared" si="306"/>
        <v>0</v>
      </c>
      <c r="R995" s="13">
        <f t="shared" si="320"/>
        <v>4.8146451690781789E-6</v>
      </c>
      <c r="S995" s="12">
        <f t="shared" si="307"/>
        <v>-6.367418961588954E-2</v>
      </c>
      <c r="T995" s="9">
        <f t="shared" si="308"/>
        <v>1.5309095775231987</v>
      </c>
      <c r="U995" s="9">
        <f>Aly_mass_rate/Aly_Area/'Hydraulic Gradient'!T995</f>
        <v>2.1468399132779559</v>
      </c>
      <c r="V995" s="5">
        <f t="shared" si="309"/>
        <v>-0.29608956202291348</v>
      </c>
      <c r="W995" s="10">
        <f t="shared" si="310"/>
        <v>2.1333398222977018</v>
      </c>
      <c r="X995" s="9"/>
    </row>
    <row r="996" spans="1:24" x14ac:dyDescent="0.3">
      <c r="A996" s="4">
        <f t="shared" si="311"/>
        <v>9930</v>
      </c>
      <c r="B996" s="5">
        <v>0</v>
      </c>
      <c r="C996" s="16">
        <f t="shared" si="312"/>
        <v>24786.649472875411</v>
      </c>
      <c r="D996" s="4">
        <f t="shared" si="302"/>
        <v>0</v>
      </c>
      <c r="E996" s="5">
        <f t="shared" si="313"/>
        <v>0.21511368925650035</v>
      </c>
      <c r="F996" s="6">
        <f t="shared" si="317"/>
        <v>1.8243626756734268E-5</v>
      </c>
      <c r="G996" s="15">
        <f t="shared" si="318"/>
        <v>595.34342214503727</v>
      </c>
      <c r="H996" s="11">
        <f t="shared" si="303"/>
        <v>9.6833626318262131E-2</v>
      </c>
      <c r="I996" s="12">
        <f t="shared" si="314"/>
        <v>3.679272518395234E-5</v>
      </c>
      <c r="J996" s="7">
        <f t="shared" si="321"/>
        <v>1.530346977593269</v>
      </c>
      <c r="K996" s="8">
        <f>ESI_mass_rate/ESI_Area/'Hydraulic Gradient'!J996</f>
        <v>2.1476291538897025</v>
      </c>
      <c r="L996" s="16">
        <f t="shared" si="315"/>
        <v>24786.691446847966</v>
      </c>
      <c r="M996" s="4">
        <f t="shared" si="304"/>
        <v>0</v>
      </c>
      <c r="N996" s="5">
        <f t="shared" si="305"/>
        <v>0.21503519206911517</v>
      </c>
      <c r="O996" s="6">
        <f t="shared" si="319"/>
        <v>1.5723611804301141E-5</v>
      </c>
      <c r="P996" s="15">
        <f t="shared" si="316"/>
        <v>583.79193303444686</v>
      </c>
      <c r="Q996" s="11">
        <f t="shared" si="306"/>
        <v>0</v>
      </c>
      <c r="R996" s="13">
        <f t="shared" si="320"/>
        <v>4.8144927937929489E-6</v>
      </c>
      <c r="S996" s="12">
        <f t="shared" si="307"/>
        <v>-6.367305406846939E-2</v>
      </c>
      <c r="T996" s="9">
        <f t="shared" si="308"/>
        <v>1.5309061660176086</v>
      </c>
      <c r="U996" s="9">
        <f>Aly_mass_rate/Aly_Area/'Hydraulic Gradient'!T996</f>
        <v>2.146844697344104</v>
      </c>
      <c r="V996" s="5">
        <f t="shared" si="309"/>
        <v>-0.2960836221813038</v>
      </c>
      <c r="W996" s="10">
        <f t="shared" si="310"/>
        <v>2.1333829307433541</v>
      </c>
      <c r="X996" s="9"/>
    </row>
    <row r="997" spans="1:24" x14ac:dyDescent="0.3">
      <c r="A997" s="4">
        <f t="shared" si="311"/>
        <v>9940</v>
      </c>
      <c r="B997" s="5">
        <v>0</v>
      </c>
      <c r="C997" s="16">
        <f t="shared" si="312"/>
        <v>24786.434340386899</v>
      </c>
      <c r="D997" s="4">
        <f t="shared" si="302"/>
        <v>0</v>
      </c>
      <c r="E997" s="5">
        <f t="shared" si="313"/>
        <v>0.21511424524186734</v>
      </c>
      <c r="F997" s="6">
        <f t="shared" si="317"/>
        <v>1.8243269854066733E-5</v>
      </c>
      <c r="G997" s="15">
        <f t="shared" si="318"/>
        <v>595.41834963677411</v>
      </c>
      <c r="H997" s="11">
        <f t="shared" si="303"/>
        <v>9.6834126873564103E-2</v>
      </c>
      <c r="I997" s="12">
        <f t="shared" si="314"/>
        <v>3.6792005402631484E-5</v>
      </c>
      <c r="J997" s="7">
        <f t="shared" si="321"/>
        <v>1.5303430223383228</v>
      </c>
      <c r="K997" s="8">
        <f>ESI_mass_rate/ESI_Area/'Hydraulic Gradient'!J997</f>
        <v>2.1476347045542981</v>
      </c>
      <c r="L997" s="16">
        <f t="shared" si="315"/>
        <v>24786.476395453312</v>
      </c>
      <c r="M997" s="4">
        <f t="shared" si="304"/>
        <v>0</v>
      </c>
      <c r="N997" s="5">
        <f t="shared" si="305"/>
        <v>0.21503567125835357</v>
      </c>
      <c r="O997" s="6">
        <f t="shared" si="319"/>
        <v>1.5723396885343494E-5</v>
      </c>
      <c r="P997" s="15">
        <f t="shared" si="316"/>
        <v>583.85560013868837</v>
      </c>
      <c r="Q997" s="11">
        <f t="shared" si="306"/>
        <v>0</v>
      </c>
      <c r="R997" s="13">
        <f t="shared" si="320"/>
        <v>4.8143404286567211E-6</v>
      </c>
      <c r="S997" s="12">
        <f t="shared" si="307"/>
        <v>-6.3671918581885617E-2</v>
      </c>
      <c r="T997" s="9">
        <f t="shared" si="308"/>
        <v>1.5309027545738507</v>
      </c>
      <c r="U997" s="9">
        <f>Aly_mass_rate/Aly_Area/'Hydraulic Gradient'!T997</f>
        <v>2.1468494813448644</v>
      </c>
      <c r="V997" s="5">
        <f t="shared" si="309"/>
        <v>-0.29607768265906315</v>
      </c>
      <c r="W997" s="10">
        <f t="shared" si="310"/>
        <v>2.1334260386119488</v>
      </c>
      <c r="X997" s="9"/>
    </row>
    <row r="998" spans="1:24" x14ac:dyDescent="0.3">
      <c r="A998" s="4">
        <f t="shared" si="311"/>
        <v>9950</v>
      </c>
      <c r="B998" s="5">
        <v>0</v>
      </c>
      <c r="C998" s="16">
        <f t="shared" si="312"/>
        <v>24786.219207342769</v>
      </c>
      <c r="D998" s="4">
        <f t="shared" si="302"/>
        <v>0</v>
      </c>
      <c r="E998" s="5">
        <f t="shared" si="313"/>
        <v>0.21511480121635801</v>
      </c>
      <c r="F998" s="6">
        <f t="shared" si="317"/>
        <v>1.8242912976211574E-5</v>
      </c>
      <c r="G998" s="15">
        <f t="shared" si="318"/>
        <v>595.49327530098742</v>
      </c>
      <c r="H998" s="11">
        <f t="shared" si="303"/>
        <v>9.6834627420367803E-2</v>
      </c>
      <c r="I998" s="12">
        <f t="shared" si="314"/>
        <v>3.679128567135084E-5</v>
      </c>
      <c r="J998" s="7">
        <f t="shared" si="321"/>
        <v>1.5303390671811892</v>
      </c>
      <c r="K998" s="8">
        <f>ESI_mass_rate/ESI_Area/'Hydraulic Gradient'!J998</f>
        <v>2.1476402551103182</v>
      </c>
      <c r="L998" s="16">
        <f t="shared" si="315"/>
        <v>24786.261343579688</v>
      </c>
      <c r="M998" s="4">
        <f t="shared" si="304"/>
        <v>0</v>
      </c>
      <c r="N998" s="5">
        <f t="shared" si="305"/>
        <v>0.21503615044104249</v>
      </c>
      <c r="O998" s="6">
        <f t="shared" si="319"/>
        <v>1.5723181980981359E-5</v>
      </c>
      <c r="P998" s="15">
        <f t="shared" si="316"/>
        <v>583.91926610765756</v>
      </c>
      <c r="Q998" s="11">
        <f t="shared" si="306"/>
        <v>0</v>
      </c>
      <c r="R998" s="13">
        <f t="shared" si="320"/>
        <v>4.8141880750093924E-6</v>
      </c>
      <c r="S998" s="12">
        <f t="shared" si="307"/>
        <v>-6.3670783157209795E-2</v>
      </c>
      <c r="T998" s="9">
        <f t="shared" si="308"/>
        <v>1.5308993431919218</v>
      </c>
      <c r="U998" s="9">
        <f>Aly_mass_rate/Aly_Area/'Hydraulic Gradient'!T998</f>
        <v>2.1468542652802403</v>
      </c>
      <c r="V998" s="5">
        <f t="shared" si="309"/>
        <v>-0.29607174345616311</v>
      </c>
      <c r="W998" s="10">
        <f t="shared" si="310"/>
        <v>2.1334691459035184</v>
      </c>
      <c r="X998" s="9"/>
    </row>
    <row r="999" spans="1:24" x14ac:dyDescent="0.3">
      <c r="A999" s="4">
        <f t="shared" si="311"/>
        <v>9960</v>
      </c>
      <c r="B999" s="5">
        <v>0</v>
      </c>
      <c r="C999" s="16">
        <f t="shared" si="312"/>
        <v>24786.004073743032</v>
      </c>
      <c r="D999" s="4">
        <f t="shared" si="302"/>
        <v>0</v>
      </c>
      <c r="E999" s="5">
        <f t="shared" si="313"/>
        <v>0.21511535717997346</v>
      </c>
      <c r="F999" s="6">
        <f t="shared" si="317"/>
        <v>1.824255613046654E-5</v>
      </c>
      <c r="G999" s="15">
        <f t="shared" si="318"/>
        <v>595.56819913780532</v>
      </c>
      <c r="H999" s="11">
        <f t="shared" si="303"/>
        <v>9.6835127958674092E-2</v>
      </c>
      <c r="I999" s="12">
        <f t="shared" si="314"/>
        <v>3.6790566004828129E-5</v>
      </c>
      <c r="J999" s="7">
        <f t="shared" si="321"/>
        <v>1.5303351121218618</v>
      </c>
      <c r="K999" s="8">
        <f>ESI_mass_rate/ESI_Area/'Hydraulic Gradient'!J999</f>
        <v>2.1476458055577696</v>
      </c>
      <c r="L999" s="16">
        <f t="shared" si="315"/>
        <v>24786.046291227107</v>
      </c>
      <c r="M999" s="4">
        <f t="shared" si="304"/>
        <v>0</v>
      </c>
      <c r="N999" s="5">
        <f t="shared" si="305"/>
        <v>0.21503662961718234</v>
      </c>
      <c r="O999" s="6">
        <f t="shared" si="319"/>
        <v>1.5722967086836088E-5</v>
      </c>
      <c r="P999" s="15">
        <f t="shared" si="316"/>
        <v>583.98293094141411</v>
      </c>
      <c r="Q999" s="11">
        <f t="shared" si="306"/>
        <v>0</v>
      </c>
      <c r="R999" s="13">
        <f t="shared" si="320"/>
        <v>4.8140357315094667E-6</v>
      </c>
      <c r="S999" s="12">
        <f t="shared" si="307"/>
        <v>-6.3669647792282125E-2</v>
      </c>
      <c r="T999" s="9">
        <f t="shared" si="308"/>
        <v>1.5308959318718185</v>
      </c>
      <c r="U999" s="9">
        <f>Aly_mass_rate/Aly_Area/'Hydraulic Gradient'!T999</f>
        <v>2.1468590491502351</v>
      </c>
      <c r="V999" s="5">
        <f t="shared" si="309"/>
        <v>-0.29606580457257498</v>
      </c>
      <c r="W999" s="10">
        <f t="shared" si="310"/>
        <v>2.1335122526180959</v>
      </c>
      <c r="X999" s="9"/>
    </row>
    <row r="1000" spans="1:24" x14ac:dyDescent="0.3">
      <c r="A1000" s="4">
        <f t="shared" si="311"/>
        <v>9970</v>
      </c>
      <c r="B1000" s="5">
        <v>0</v>
      </c>
      <c r="C1000" s="16">
        <f t="shared" si="312"/>
        <v>24785.788939587699</v>
      </c>
      <c r="D1000" s="4">
        <f t="shared" si="302"/>
        <v>0</v>
      </c>
      <c r="E1000" s="5">
        <f t="shared" si="313"/>
        <v>0.21511591313271419</v>
      </c>
      <c r="F1000" s="6">
        <f t="shared" si="317"/>
        <v>1.8242199306614787E-5</v>
      </c>
      <c r="G1000" s="15">
        <f t="shared" si="318"/>
        <v>595.64312114736811</v>
      </c>
      <c r="H1000" s="11">
        <f t="shared" si="303"/>
        <v>9.6835628488483441E-2</v>
      </c>
      <c r="I1000" s="12">
        <f t="shared" si="314"/>
        <v>3.6789846382458527E-5</v>
      </c>
      <c r="J1000" s="7">
        <f t="shared" si="321"/>
        <v>1.5303311571603329</v>
      </c>
      <c r="K1000" s="8">
        <f>ESI_mass_rate/ESI_Area/'Hydraulic Gradient'!J1000</f>
        <v>2.1476513558966612</v>
      </c>
      <c r="L1000" s="16">
        <f t="shared" si="315"/>
        <v>24785.831238395567</v>
      </c>
      <c r="M1000" s="4">
        <f t="shared" si="304"/>
        <v>0</v>
      </c>
      <c r="N1000" s="5">
        <f t="shared" si="305"/>
        <v>0.21503710878677326</v>
      </c>
      <c r="O1000" s="6">
        <f t="shared" si="319"/>
        <v>1.5722752204367227E-5</v>
      </c>
      <c r="P1000" s="15">
        <f t="shared" si="316"/>
        <v>584.04659464002111</v>
      </c>
      <c r="Q1000" s="11">
        <f t="shared" si="306"/>
        <v>0</v>
      </c>
      <c r="R1000" s="13">
        <f t="shared" si="320"/>
        <v>4.8138833986030416E-6</v>
      </c>
      <c r="S1000" s="12">
        <f t="shared" si="307"/>
        <v>-6.3668512490328261E-2</v>
      </c>
      <c r="T1000" s="9">
        <f t="shared" si="308"/>
        <v>1.5308925206135373</v>
      </c>
      <c r="U1000" s="9">
        <f>Aly_mass_rate/Aly_Area/'Hydraulic Gradient'!T1000</f>
        <v>2.1468638329548533</v>
      </c>
      <c r="V1000" s="5">
        <f t="shared" si="309"/>
        <v>-0.29605986600827006</v>
      </c>
      <c r="W1000" s="10">
        <f t="shared" si="310"/>
        <v>2.1335553587557121</v>
      </c>
      <c r="X1000" s="9"/>
    </row>
    <row r="1001" spans="1:24" x14ac:dyDescent="0.3">
      <c r="A1001" s="4">
        <f t="shared" si="311"/>
        <v>9980</v>
      </c>
      <c r="B1001" s="5">
        <v>0</v>
      </c>
      <c r="C1001" s="16">
        <f t="shared" si="312"/>
        <v>24785.573804876785</v>
      </c>
      <c r="D1001" s="4">
        <f t="shared" si="302"/>
        <v>0</v>
      </c>
      <c r="E1001" s="5">
        <f t="shared" si="313"/>
        <v>0.21511646907458126</v>
      </c>
      <c r="F1001" s="6">
        <f t="shared" si="317"/>
        <v>1.8241842511954062E-5</v>
      </c>
      <c r="G1001" s="15">
        <f t="shared" si="318"/>
        <v>595.71804132980708</v>
      </c>
      <c r="H1001" s="11">
        <f t="shared" si="303"/>
        <v>9.6836129009796587E-2</v>
      </c>
      <c r="I1001" s="12">
        <f t="shared" si="314"/>
        <v>3.6789126818959762E-5</v>
      </c>
      <c r="J1001" s="7">
        <f t="shared" si="321"/>
        <v>1.5303272022965952</v>
      </c>
      <c r="K1001" s="8">
        <f>ESI_mass_rate/ESI_Area/'Hydraulic Gradient'!J1001</f>
        <v>2.1476569061270014</v>
      </c>
      <c r="L1001" s="16">
        <f t="shared" si="315"/>
        <v>24785.61618508508</v>
      </c>
      <c r="M1001" s="4">
        <f t="shared" si="304"/>
        <v>0</v>
      </c>
      <c r="N1001" s="5">
        <f t="shared" si="305"/>
        <v>0.21503758794981592</v>
      </c>
      <c r="O1001" s="6">
        <f t="shared" si="319"/>
        <v>1.5722537336493879E-5</v>
      </c>
      <c r="P1001" s="15">
        <f t="shared" si="316"/>
        <v>584.11025720353814</v>
      </c>
      <c r="Q1001" s="11">
        <f t="shared" si="306"/>
        <v>0</v>
      </c>
      <c r="R1001" s="13">
        <f t="shared" si="320"/>
        <v>4.813731077183049E-6</v>
      </c>
      <c r="S1001" s="12">
        <f t="shared" si="307"/>
        <v>-6.3667377248111431E-2</v>
      </c>
      <c r="T1001" s="9">
        <f t="shared" si="308"/>
        <v>1.5308891094170751</v>
      </c>
      <c r="U1001" s="9">
        <f>Aly_mass_rate/Aly_Area/'Hydraulic Gradient'!T1001</f>
        <v>2.146868616694098</v>
      </c>
      <c r="V1001" s="5">
        <f t="shared" si="309"/>
        <v>-0.29605392776321993</v>
      </c>
      <c r="W1001" s="10">
        <f t="shared" si="310"/>
        <v>2.1335984643164014</v>
      </c>
      <c r="X1001" s="9"/>
    </row>
    <row r="1002" spans="1:24" x14ac:dyDescent="0.3">
      <c r="A1002" s="4">
        <f t="shared" si="311"/>
        <v>9990</v>
      </c>
      <c r="B1002" s="5">
        <v>0</v>
      </c>
      <c r="C1002" s="16">
        <f t="shared" si="312"/>
        <v>24785.358669610294</v>
      </c>
      <c r="D1002" s="4">
        <f t="shared" si="302"/>
        <v>0</v>
      </c>
      <c r="E1002" s="5">
        <f t="shared" si="313"/>
        <v>0.21511702500557539</v>
      </c>
      <c r="F1002" s="6">
        <f t="shared" si="317"/>
        <v>1.8241485745024814E-5</v>
      </c>
      <c r="G1002" s="15">
        <f t="shared" si="318"/>
        <v>595.7929596852556</v>
      </c>
      <c r="H1002" s="11">
        <f t="shared" si="303"/>
        <v>9.6836629522614279E-2</v>
      </c>
      <c r="I1002" s="12">
        <f t="shared" si="314"/>
        <v>3.6788407311388299E-5</v>
      </c>
      <c r="J1002" s="7">
        <f t="shared" si="321"/>
        <v>1.5303232475306421</v>
      </c>
      <c r="K1002" s="8">
        <f>ESI_mass_rate/ESI_Area/'Hydraulic Gradient'!J1002</f>
        <v>2.1476624562487978</v>
      </c>
      <c r="L1002" s="16">
        <f t="shared" si="315"/>
        <v>24785.401131295654</v>
      </c>
      <c r="M1002" s="4">
        <f t="shared" si="304"/>
        <v>0</v>
      </c>
      <c r="N1002" s="5">
        <f t="shared" si="305"/>
        <v>0.21503806710631052</v>
      </c>
      <c r="O1002" s="6">
        <f t="shared" si="319"/>
        <v>1.5722322478837395E-5</v>
      </c>
      <c r="P1002" s="15">
        <f t="shared" si="316"/>
        <v>584.17391863202602</v>
      </c>
      <c r="Q1002" s="11">
        <f t="shared" si="306"/>
        <v>0</v>
      </c>
      <c r="R1002" s="13">
        <f t="shared" si="320"/>
        <v>4.8135787659080675E-6</v>
      </c>
      <c r="S1002" s="12">
        <f t="shared" si="307"/>
        <v>-6.3666242066703099E-2</v>
      </c>
      <c r="T1002" s="9">
        <f t="shared" si="308"/>
        <v>1.5308856982824286</v>
      </c>
      <c r="U1002" s="9">
        <f>Aly_mass_rate/Aly_Area/'Hydraulic Gradient'!T1002</f>
        <v>2.1468734003679728</v>
      </c>
      <c r="V1002" s="5">
        <f t="shared" si="309"/>
        <v>-0.29604798983739566</v>
      </c>
      <c r="W1002" s="10">
        <f t="shared" si="310"/>
        <v>2.1336415693001944</v>
      </c>
      <c r="X1002" s="9"/>
    </row>
    <row r="1003" spans="1:24" x14ac:dyDescent="0.3">
      <c r="A1003" s="4">
        <f t="shared" si="311"/>
        <v>10000</v>
      </c>
      <c r="B1003" s="5">
        <v>0</v>
      </c>
      <c r="C1003" s="16">
        <f t="shared" si="312"/>
        <v>24785.143533788239</v>
      </c>
      <c r="D1003" s="4">
        <f t="shared" si="302"/>
        <v>0</v>
      </c>
      <c r="E1003" s="5">
        <f t="shared" si="313"/>
        <v>0.21511758092569741</v>
      </c>
      <c r="F1003" s="6">
        <f t="shared" si="317"/>
        <v>1.8241129002907942E-5</v>
      </c>
      <c r="G1003" s="15">
        <f t="shared" si="318"/>
        <v>595.86787621385031</v>
      </c>
      <c r="H1003" s="11">
        <f t="shared" si="303"/>
        <v>9.6837130026937016E-2</v>
      </c>
      <c r="I1003" s="12">
        <f t="shared" si="314"/>
        <v>3.6787687853857036E-5</v>
      </c>
      <c r="J1003" s="7">
        <f t="shared" si="321"/>
        <v>1.530319292862466</v>
      </c>
      <c r="K1003" s="8">
        <f>ESI_mass_rate/ESI_Area/'Hydraulic Gradient'!J1003</f>
        <v>2.1476680062620583</v>
      </c>
      <c r="L1003" s="16">
        <f t="shared" si="315"/>
        <v>24785.186077027291</v>
      </c>
      <c r="M1003" s="4">
        <f t="shared" si="304"/>
        <v>0</v>
      </c>
      <c r="N1003" s="5">
        <f t="shared" si="305"/>
        <v>0.21503854625625743</v>
      </c>
      <c r="O1003" s="6">
        <f t="shared" si="319"/>
        <v>1.5722107632857321E-5</v>
      </c>
      <c r="P1003" s="15">
        <f t="shared" si="316"/>
        <v>584.2375789255467</v>
      </c>
      <c r="Q1003" s="11">
        <f t="shared" si="306"/>
        <v>0</v>
      </c>
      <c r="R1003" s="13">
        <f t="shared" si="320"/>
        <v>4.8134264652241665E-6</v>
      </c>
      <c r="S1003" s="12">
        <f t="shared" si="307"/>
        <v>-6.3665106947174754E-2</v>
      </c>
      <c r="T1003" s="9">
        <f t="shared" si="308"/>
        <v>1.5308822872095942</v>
      </c>
      <c r="U1003" s="9">
        <f>Aly_mass_rate/Aly_Area/'Hydraulic Gradient'!T1003</f>
        <v>2.1468781839764812</v>
      </c>
      <c r="V1003" s="5">
        <f t="shared" si="309"/>
        <v>-0.29604205223076901</v>
      </c>
      <c r="W1003" s="10">
        <f t="shared" si="310"/>
        <v>2.1336846737071236</v>
      </c>
      <c r="X1003" s="9"/>
    </row>
    <row r="1004" spans="1:24" x14ac:dyDescent="0.3">
      <c r="A1004" s="4">
        <f t="shared" si="311"/>
        <v>10010</v>
      </c>
      <c r="B1004" s="5">
        <v>0</v>
      </c>
      <c r="C1004" s="16">
        <f t="shared" si="312"/>
        <v>24784.928397410633</v>
      </c>
      <c r="D1004" s="4">
        <f t="shared" si="302"/>
        <v>0</v>
      </c>
      <c r="E1004" s="5">
        <f t="shared" si="313"/>
        <v>0.21511813683494801</v>
      </c>
      <c r="F1004" s="6">
        <f t="shared" si="317"/>
        <v>1.8240772287062996E-5</v>
      </c>
      <c r="G1004" s="15">
        <f t="shared" si="318"/>
        <v>595.94279091572605</v>
      </c>
      <c r="H1004" s="11">
        <f t="shared" si="303"/>
        <v>9.6837630522765533E-2</v>
      </c>
      <c r="I1004" s="12">
        <f t="shared" si="314"/>
        <v>3.6786968449309526E-5</v>
      </c>
      <c r="J1004" s="7">
        <f t="shared" si="321"/>
        <v>1.5303153382920598</v>
      </c>
      <c r="K1004" s="8">
        <f>ESI_mass_rate/ESI_Area/'Hydraulic Gradient'!J1004</f>
        <v>2.1476735561667923</v>
      </c>
      <c r="L1004" s="16">
        <f t="shared" si="315"/>
        <v>24784.971022279999</v>
      </c>
      <c r="M1004" s="4">
        <f t="shared" si="304"/>
        <v>0</v>
      </c>
      <c r="N1004" s="5">
        <f t="shared" si="305"/>
        <v>0.215039025399657</v>
      </c>
      <c r="O1004" s="6">
        <f t="shared" si="319"/>
        <v>1.5721892798553664E-5</v>
      </c>
      <c r="P1004" s="15">
        <f t="shared" si="316"/>
        <v>584.30123808416101</v>
      </c>
      <c r="Q1004" s="11">
        <f t="shared" si="306"/>
        <v>0</v>
      </c>
      <c r="R1004" s="13">
        <f t="shared" si="320"/>
        <v>4.8132741751305491E-6</v>
      </c>
      <c r="S1004" s="12">
        <f t="shared" si="307"/>
        <v>-6.3663971888443777E-2</v>
      </c>
      <c r="T1004" s="9">
        <f t="shared" si="308"/>
        <v>1.5308788761985688</v>
      </c>
      <c r="U1004" s="9">
        <f>Aly_mass_rate/Aly_Area/'Hydraulic Gradient'!T1004</f>
        <v>2.1468829675196273</v>
      </c>
      <c r="V1004" s="5">
        <f t="shared" si="309"/>
        <v>-0.29603611494331128</v>
      </c>
      <c r="W1004" s="10">
        <f t="shared" si="310"/>
        <v>2.1337277775372212</v>
      </c>
      <c r="X1004" s="9"/>
    </row>
    <row r="1005" spans="1:24" x14ac:dyDescent="0.3">
      <c r="A1005" s="4">
        <f t="shared" si="311"/>
        <v>10020</v>
      </c>
      <c r="B1005" s="5">
        <v>0</v>
      </c>
      <c r="C1005" s="16">
        <f t="shared" si="312"/>
        <v>24784.713260477485</v>
      </c>
      <c r="D1005" s="4">
        <f t="shared" si="302"/>
        <v>0</v>
      </c>
      <c r="E1005" s="5">
        <f t="shared" si="313"/>
        <v>0.21511869273332831</v>
      </c>
      <c r="F1005" s="6">
        <f t="shared" si="317"/>
        <v>1.8240415601868636E-5</v>
      </c>
      <c r="G1005" s="15">
        <f t="shared" si="318"/>
        <v>596.01770379101254</v>
      </c>
      <c r="H1005" s="11">
        <f t="shared" si="303"/>
        <v>9.6838131010100539E-2</v>
      </c>
      <c r="I1005" s="12">
        <f t="shared" si="314"/>
        <v>3.6786249106576407E-5</v>
      </c>
      <c r="J1005" s="7">
        <f t="shared" si="321"/>
        <v>1.5303113838194162</v>
      </c>
      <c r="K1005" s="8">
        <f>ESI_mass_rate/ESI_Area/'Hydraulic Gradient'!J1005</f>
        <v>2.1476791059630069</v>
      </c>
      <c r="L1005" s="16">
        <f t="shared" si="315"/>
        <v>24784.755967053785</v>
      </c>
      <c r="M1005" s="4">
        <f t="shared" si="304"/>
        <v>0</v>
      </c>
      <c r="N1005" s="5">
        <f t="shared" si="305"/>
        <v>0.21503950453650961</v>
      </c>
      <c r="O1005" s="6">
        <f t="shared" si="319"/>
        <v>1.5721677977385964E-5</v>
      </c>
      <c r="P1005" s="15">
        <f t="shared" si="316"/>
        <v>584.36489610792967</v>
      </c>
      <c r="Q1005" s="11">
        <f t="shared" si="306"/>
        <v>0</v>
      </c>
      <c r="R1005" s="13">
        <f t="shared" si="320"/>
        <v>4.8131218960732501E-6</v>
      </c>
      <c r="S1005" s="12">
        <f t="shared" si="307"/>
        <v>-6.3662836890504629E-2</v>
      </c>
      <c r="T1005" s="9">
        <f t="shared" si="308"/>
        <v>1.530875465249349</v>
      </c>
      <c r="U1005" s="9">
        <f>Aly_mass_rate/Aly_Area/'Hydraulic Gradient'!T1005</f>
        <v>2.1468877509974145</v>
      </c>
      <c r="V1005" s="5">
        <f t="shared" si="309"/>
        <v>-0.29603017797499387</v>
      </c>
      <c r="W1005" s="10">
        <f t="shared" si="310"/>
        <v>2.1337708807905207</v>
      </c>
      <c r="X1005" s="9"/>
    </row>
    <row r="1006" spans="1:24" x14ac:dyDescent="0.3">
      <c r="A1006" s="4">
        <f t="shared" si="311"/>
        <v>10030</v>
      </c>
      <c r="B1006" s="5">
        <v>0</v>
      </c>
      <c r="C1006" s="16">
        <f t="shared" si="312"/>
        <v>24784.498122988807</v>
      </c>
      <c r="D1006" s="4">
        <f t="shared" si="302"/>
        <v>0</v>
      </c>
      <c r="E1006" s="5">
        <f t="shared" si="313"/>
        <v>0.21511924862083884</v>
      </c>
      <c r="F1006" s="6">
        <f t="shared" si="317"/>
        <v>1.8240058940027096E-5</v>
      </c>
      <c r="G1006" s="15">
        <f t="shared" si="318"/>
        <v>596.09261483984824</v>
      </c>
      <c r="H1006" s="11">
        <f t="shared" si="303"/>
        <v>9.6838631488942631E-2</v>
      </c>
      <c r="I1006" s="12">
        <f t="shared" si="314"/>
        <v>3.6785529810939933E-5</v>
      </c>
      <c r="J1006" s="7">
        <f t="shared" si="321"/>
        <v>1.5303074294445282</v>
      </c>
      <c r="K1006" s="8">
        <f>ESI_mass_rate/ESI_Area/'Hydraulic Gradient'!J1006</f>
        <v>2.1476846556507105</v>
      </c>
      <c r="L1006" s="16">
        <f t="shared" si="315"/>
        <v>24784.540911348653</v>
      </c>
      <c r="M1006" s="4">
        <f t="shared" si="304"/>
        <v>0</v>
      </c>
      <c r="N1006" s="5">
        <f t="shared" si="305"/>
        <v>0.21503998366681568</v>
      </c>
      <c r="O1006" s="6">
        <f t="shared" si="319"/>
        <v>1.5721463167894677E-5</v>
      </c>
      <c r="P1006" s="15">
        <f t="shared" si="316"/>
        <v>584.42855299691439</v>
      </c>
      <c r="Q1006" s="11">
        <f t="shared" si="306"/>
        <v>0</v>
      </c>
      <c r="R1006" s="13">
        <f t="shared" si="320"/>
        <v>4.8129696276046193E-6</v>
      </c>
      <c r="S1006" s="12">
        <f t="shared" si="307"/>
        <v>-6.3661701954428607E-2</v>
      </c>
      <c r="T1006" s="9">
        <f t="shared" si="308"/>
        <v>1.5308720543619316</v>
      </c>
      <c r="U1006" s="9">
        <f>Aly_mass_rate/Aly_Area/'Hydraulic Gradient'!T1006</f>
        <v>2.1468925344098464</v>
      </c>
      <c r="V1006" s="5">
        <f t="shared" si="309"/>
        <v>-0.29602424132578797</v>
      </c>
      <c r="W1006" s="10">
        <f t="shared" si="310"/>
        <v>2.1338139834670531</v>
      </c>
      <c r="X1006" s="9"/>
    </row>
    <row r="1007" spans="1:24" x14ac:dyDescent="0.3">
      <c r="A1007" s="4">
        <f t="shared" si="311"/>
        <v>10040</v>
      </c>
      <c r="B1007" s="5">
        <v>0</v>
      </c>
      <c r="C1007" s="16">
        <f t="shared" si="312"/>
        <v>24784.28298494461</v>
      </c>
      <c r="D1007" s="4">
        <f t="shared" si="302"/>
        <v>0</v>
      </c>
      <c r="E1007" s="5">
        <f t="shared" si="313"/>
        <v>0.21511980449748055</v>
      </c>
      <c r="F1007" s="6">
        <f t="shared" si="317"/>
        <v>1.8239702305917035E-5</v>
      </c>
      <c r="G1007" s="15">
        <f t="shared" si="318"/>
        <v>596.16752406236628</v>
      </c>
      <c r="H1007" s="11">
        <f t="shared" si="303"/>
        <v>9.6839131959292515E-2</v>
      </c>
      <c r="I1007" s="12">
        <f t="shared" si="314"/>
        <v>3.6784810571230767E-5</v>
      </c>
      <c r="J1007" s="7">
        <f t="shared" si="321"/>
        <v>1.5303034751673885</v>
      </c>
      <c r="K1007" s="8">
        <f>ESI_mass_rate/ESI_Area/'Hydraulic Gradient'!J1007</f>
        <v>2.1476902052299116</v>
      </c>
      <c r="L1007" s="16">
        <f t="shared" si="315"/>
        <v>24784.325855164614</v>
      </c>
      <c r="M1007" s="4">
        <f t="shared" si="304"/>
        <v>0</v>
      </c>
      <c r="N1007" s="5">
        <f t="shared" si="305"/>
        <v>0.21504046279057557</v>
      </c>
      <c r="O1007" s="6">
        <f t="shared" si="319"/>
        <v>1.5721248370079803E-5</v>
      </c>
      <c r="P1007" s="15">
        <f t="shared" si="316"/>
        <v>584.4922087511751</v>
      </c>
      <c r="Q1007" s="11">
        <f t="shared" si="306"/>
        <v>0</v>
      </c>
      <c r="R1007" s="13">
        <f t="shared" si="320"/>
        <v>4.8128173697238529E-6</v>
      </c>
      <c r="S1007" s="12">
        <f t="shared" si="307"/>
        <v>-6.366056707805634E-2</v>
      </c>
      <c r="T1007" s="9">
        <f t="shared" si="308"/>
        <v>1.530868643536313</v>
      </c>
      <c r="U1007" s="9">
        <f>Aly_mass_rate/Aly_Area/'Hydraulic Gradient'!T1007</f>
        <v>2.146897317756927</v>
      </c>
      <c r="V1007" s="5">
        <f t="shared" si="309"/>
        <v>-0.29601830499566528</v>
      </c>
      <c r="W1007" s="10">
        <f t="shared" si="310"/>
        <v>2.1338570855668513</v>
      </c>
      <c r="X1007" s="9"/>
    </row>
    <row r="1008" spans="1:24" x14ac:dyDescent="0.3">
      <c r="A1008" s="4">
        <f t="shared" si="311"/>
        <v>10050</v>
      </c>
      <c r="B1008" s="5">
        <v>0</v>
      </c>
      <c r="C1008" s="16">
        <f t="shared" si="312"/>
        <v>24784.0678463449</v>
      </c>
      <c r="D1008" s="4">
        <f t="shared" si="302"/>
        <v>0</v>
      </c>
      <c r="E1008" s="5">
        <f t="shared" si="313"/>
        <v>0.21512036036325424</v>
      </c>
      <c r="F1008" s="6">
        <f t="shared" si="317"/>
        <v>1.8239345699538449E-5</v>
      </c>
      <c r="G1008" s="15">
        <f t="shared" si="318"/>
        <v>596.24243145869957</v>
      </c>
      <c r="H1008" s="11">
        <f t="shared" si="303"/>
        <v>9.6839632421150804E-2</v>
      </c>
      <c r="I1008" s="12">
        <f t="shared" si="314"/>
        <v>3.678409138744889E-5</v>
      </c>
      <c r="J1008" s="7">
        <f t="shared" si="321"/>
        <v>1.5302995209879899</v>
      </c>
      <c r="K1008" s="8">
        <f>ESI_mass_rate/ESI_Area/'Hydraulic Gradient'!J1008</f>
        <v>2.1476957547006181</v>
      </c>
      <c r="L1008" s="16">
        <f t="shared" si="315"/>
        <v>24784.110798501672</v>
      </c>
      <c r="M1008" s="4">
        <f t="shared" si="304"/>
        <v>0</v>
      </c>
      <c r="N1008" s="5">
        <f t="shared" si="305"/>
        <v>0.21504094190778958</v>
      </c>
      <c r="O1008" s="6">
        <f t="shared" si="319"/>
        <v>1.5721033585400893E-5</v>
      </c>
      <c r="P1008" s="15">
        <f t="shared" si="316"/>
        <v>584.55586337077352</v>
      </c>
      <c r="Q1008" s="11">
        <f t="shared" si="306"/>
        <v>0</v>
      </c>
      <c r="R1008" s="13">
        <f t="shared" si="320"/>
        <v>4.8126651228769654E-6</v>
      </c>
      <c r="S1008" s="12">
        <f t="shared" si="307"/>
        <v>-6.3659432263536098E-2</v>
      </c>
      <c r="T1008" s="9">
        <f t="shared" si="308"/>
        <v>1.5308652327724901</v>
      </c>
      <c r="U1008" s="9">
        <f>Aly_mass_rate/Aly_Area/'Hydraulic Gradient'!T1008</f>
        <v>2.1469021010386595</v>
      </c>
      <c r="V1008" s="5">
        <f t="shared" si="309"/>
        <v>-0.29601236898459715</v>
      </c>
      <c r="W1008" s="10">
        <f t="shared" si="310"/>
        <v>2.1339001870899468</v>
      </c>
      <c r="X1008" s="9"/>
    </row>
    <row r="1009" spans="1:24" x14ac:dyDescent="0.3">
      <c r="A1009" s="4">
        <f t="shared" si="311"/>
        <v>10060</v>
      </c>
      <c r="B1009" s="5">
        <v>0</v>
      </c>
      <c r="C1009" s="16">
        <f t="shared" si="312"/>
        <v>24783.852707189693</v>
      </c>
      <c r="D1009" s="4">
        <f t="shared" si="302"/>
        <v>0</v>
      </c>
      <c r="E1009" s="5">
        <f t="shared" si="313"/>
        <v>0.21512091621816076</v>
      </c>
      <c r="F1009" s="6">
        <f t="shared" si="317"/>
        <v>1.8238989119431794E-5</v>
      </c>
      <c r="G1009" s="15">
        <f t="shared" si="318"/>
        <v>596.31733702898305</v>
      </c>
      <c r="H1009" s="11">
        <f t="shared" si="303"/>
        <v>9.6840132874518203E-2</v>
      </c>
      <c r="I1009" s="12">
        <f t="shared" si="314"/>
        <v>3.678337225665076E-5</v>
      </c>
      <c r="J1009" s="7">
        <f t="shared" si="321"/>
        <v>1.5302955669063254</v>
      </c>
      <c r="K1009" s="8">
        <f>ESI_mass_rate/ESI_Area/'Hydraulic Gradient'!J1009</f>
        <v>2.1477013040628385</v>
      </c>
      <c r="L1009" s="16">
        <f t="shared" si="315"/>
        <v>24783.895741359833</v>
      </c>
      <c r="M1009" s="4">
        <f t="shared" si="304"/>
        <v>0</v>
      </c>
      <c r="N1009" s="5">
        <f t="shared" si="305"/>
        <v>0.21504142101845811</v>
      </c>
      <c r="O1009" s="6">
        <f t="shared" si="319"/>
        <v>1.5720818810938843E-5</v>
      </c>
      <c r="P1009" s="15">
        <f t="shared" si="316"/>
        <v>584.61951685577037</v>
      </c>
      <c r="Q1009" s="11">
        <f t="shared" si="306"/>
        <v>0</v>
      </c>
      <c r="R1009" s="13">
        <f t="shared" si="320"/>
        <v>4.8125128861695265E-6</v>
      </c>
      <c r="S1009" s="12">
        <f t="shared" si="307"/>
        <v>-6.3658297509785369E-2</v>
      </c>
      <c r="T1009" s="9">
        <f t="shared" si="308"/>
        <v>1.5308618220704595</v>
      </c>
      <c r="U1009" s="9">
        <f>Aly_mass_rate/Aly_Area/'Hydraulic Gradient'!T1009</f>
        <v>2.1469068842550478</v>
      </c>
      <c r="V1009" s="5">
        <f t="shared" si="309"/>
        <v>-0.29600643329255494</v>
      </c>
      <c r="W1009" s="10">
        <f t="shared" si="310"/>
        <v>2.1339432880363729</v>
      </c>
      <c r="X1009" s="9"/>
    </row>
    <row r="1010" spans="1:24" x14ac:dyDescent="0.3">
      <c r="A1010" s="4">
        <f t="shared" si="311"/>
        <v>10070</v>
      </c>
      <c r="B1010" s="5">
        <v>0</v>
      </c>
      <c r="C1010" s="16">
        <f t="shared" si="312"/>
        <v>24783.637567479</v>
      </c>
      <c r="D1010" s="4">
        <f t="shared" si="302"/>
        <v>0</v>
      </c>
      <c r="E1010" s="5">
        <f t="shared" si="313"/>
        <v>0.21512147206220092</v>
      </c>
      <c r="F1010" s="6">
        <f t="shared" si="317"/>
        <v>1.8238632567056618E-5</v>
      </c>
      <c r="G1010" s="15">
        <f t="shared" si="318"/>
        <v>596.39224077334984</v>
      </c>
      <c r="H1010" s="11">
        <f t="shared" si="303"/>
        <v>9.6840633319395394E-2</v>
      </c>
      <c r="I1010" s="12">
        <f t="shared" si="314"/>
        <v>3.6782653181779946E-5</v>
      </c>
      <c r="J1010" s="7">
        <f t="shared" si="321"/>
        <v>1.5302916129223876</v>
      </c>
      <c r="K1010" s="8">
        <f>ESI_mass_rate/ESI_Area/'Hydraulic Gradient'!J1010</f>
        <v>2.1477068533165804</v>
      </c>
      <c r="L1010" s="16">
        <f t="shared" si="315"/>
        <v>24783.680683739105</v>
      </c>
      <c r="M1010" s="4">
        <f t="shared" si="304"/>
        <v>0</v>
      </c>
      <c r="N1010" s="5">
        <f t="shared" si="305"/>
        <v>0.21504190012258154</v>
      </c>
      <c r="O1010" s="6">
        <f t="shared" si="319"/>
        <v>1.5720604049612757E-5</v>
      </c>
      <c r="P1010" s="15">
        <f t="shared" si="316"/>
        <v>584.68316920622647</v>
      </c>
      <c r="Q1010" s="11">
        <f t="shared" si="306"/>
        <v>0</v>
      </c>
      <c r="R1010" s="13">
        <f t="shared" si="320"/>
        <v>4.8123606604943512E-6</v>
      </c>
      <c r="S1010" s="12">
        <f t="shared" si="307"/>
        <v>-6.365716281679859E-2</v>
      </c>
      <c r="T1010" s="9">
        <f t="shared" si="308"/>
        <v>1.5308584114302179</v>
      </c>
      <c r="U1010" s="9">
        <f>Aly_mass_rate/Aly_Area/'Hydraulic Gradient'!T1010</f>
        <v>2.1469116674060955</v>
      </c>
      <c r="V1010" s="5">
        <f t="shared" si="309"/>
        <v>-0.29600049791951</v>
      </c>
      <c r="W1010" s="10">
        <f t="shared" si="310"/>
        <v>2.1339863884061612</v>
      </c>
      <c r="X1010" s="9"/>
    </row>
    <row r="1011" spans="1:24" x14ac:dyDescent="0.3">
      <c r="A1011" s="4">
        <f t="shared" si="311"/>
        <v>10080</v>
      </c>
      <c r="B1011" s="5">
        <v>0</v>
      </c>
      <c r="C1011" s="16">
        <f t="shared" si="312"/>
        <v>24783.42242721283</v>
      </c>
      <c r="D1011" s="4">
        <f t="shared" si="302"/>
        <v>0</v>
      </c>
      <c r="E1011" s="5">
        <f t="shared" si="313"/>
        <v>0.21512202789537541</v>
      </c>
      <c r="F1011" s="6">
        <f t="shared" si="317"/>
        <v>1.8238276039493818E-5</v>
      </c>
      <c r="G1011" s="15">
        <f t="shared" si="318"/>
        <v>596.46714269193637</v>
      </c>
      <c r="H1011" s="11">
        <f t="shared" si="303"/>
        <v>9.6841133755782932E-2</v>
      </c>
      <c r="I1011" s="12">
        <f t="shared" si="314"/>
        <v>3.6781934156949317E-5</v>
      </c>
      <c r="J1011" s="7">
        <f t="shared" si="321"/>
        <v>1.5302876590361696</v>
      </c>
      <c r="K1011" s="8">
        <f>ESI_mass_rate/ESI_Area/'Hydraulic Gradient'!J1011</f>
        <v>2.1477124024618521</v>
      </c>
      <c r="L1011" s="16">
        <f t="shared" si="315"/>
        <v>24783.465625639496</v>
      </c>
      <c r="M1011" s="4">
        <f t="shared" si="304"/>
        <v>0</v>
      </c>
      <c r="N1011" s="5">
        <f t="shared" si="305"/>
        <v>0.21504237922016023</v>
      </c>
      <c r="O1011" s="6">
        <f t="shared" si="319"/>
        <v>1.572038929996308E-5</v>
      </c>
      <c r="P1011" s="15">
        <f t="shared" si="316"/>
        <v>584.74682042220263</v>
      </c>
      <c r="Q1011" s="11">
        <f t="shared" si="306"/>
        <v>0</v>
      </c>
      <c r="R1011" s="13">
        <f t="shared" si="320"/>
        <v>4.8122084454038267E-6</v>
      </c>
      <c r="S1011" s="12">
        <f t="shared" si="307"/>
        <v>-6.3656028184570224E-2</v>
      </c>
      <c r="T1011" s="9">
        <f t="shared" si="308"/>
        <v>1.5308550008517621</v>
      </c>
      <c r="U1011" s="9">
        <f>Aly_mass_rate/Aly_Area/'Hydraulic Gradient'!T1011</f>
        <v>2.1469164504918061</v>
      </c>
      <c r="V1011" s="5">
        <f t="shared" si="309"/>
        <v>-0.29599456286543391</v>
      </c>
      <c r="W1011" s="10">
        <f t="shared" si="310"/>
        <v>2.1340294881993436</v>
      </c>
      <c r="X1011" s="9"/>
    </row>
    <row r="1012" spans="1:24" x14ac:dyDescent="0.3">
      <c r="A1012" s="4">
        <f t="shared" si="311"/>
        <v>10090</v>
      </c>
      <c r="B1012" s="5">
        <v>0</v>
      </c>
      <c r="C1012" s="16">
        <f t="shared" si="312"/>
        <v>24783.207286391193</v>
      </c>
      <c r="D1012" s="4">
        <f t="shared" si="302"/>
        <v>0</v>
      </c>
      <c r="E1012" s="5">
        <f t="shared" si="313"/>
        <v>0.2151225837176852</v>
      </c>
      <c r="F1012" s="6">
        <f t="shared" si="317"/>
        <v>1.8237919539662491E-5</v>
      </c>
      <c r="G1012" s="15">
        <f t="shared" si="318"/>
        <v>596.54204278487566</v>
      </c>
      <c r="H1012" s="11">
        <f t="shared" si="303"/>
        <v>9.6841634183681552E-2</v>
      </c>
      <c r="I1012" s="12">
        <f t="shared" si="314"/>
        <v>3.6781215188045984E-5</v>
      </c>
      <c r="J1012" s="7">
        <f t="shared" si="321"/>
        <v>1.5302837052476639</v>
      </c>
      <c r="K1012" s="8">
        <f>ESI_mass_rate/ESI_Area/'Hydraulic Gradient'!J1012</f>
        <v>2.1477179514986626</v>
      </c>
      <c r="L1012" s="16">
        <f t="shared" si="315"/>
        <v>24783.250567061008</v>
      </c>
      <c r="M1012" s="4">
        <f t="shared" si="304"/>
        <v>0</v>
      </c>
      <c r="N1012" s="5">
        <f t="shared" si="305"/>
        <v>0.21504285831119449</v>
      </c>
      <c r="O1012" s="6">
        <f t="shared" si="319"/>
        <v>1.5720174561989818E-5</v>
      </c>
      <c r="P1012" s="15">
        <f t="shared" si="316"/>
        <v>584.8104705037606</v>
      </c>
      <c r="Q1012" s="11">
        <f t="shared" si="306"/>
        <v>0</v>
      </c>
      <c r="R1012" s="13">
        <f t="shared" si="320"/>
        <v>4.8120562408971558E-6</v>
      </c>
      <c r="S1012" s="12">
        <f t="shared" si="307"/>
        <v>-6.3654893614171523E-2</v>
      </c>
      <c r="T1012" s="9">
        <f t="shared" si="308"/>
        <v>1.5308515903350886</v>
      </c>
      <c r="U1012" s="9">
        <f>Aly_mass_rate/Aly_Area/'Hydraulic Gradient'!T1012</f>
        <v>2.1469212335121832</v>
      </c>
      <c r="V1012" s="5">
        <f t="shared" si="309"/>
        <v>-0.29598862813029808</v>
      </c>
      <c r="W1012" s="10">
        <f t="shared" si="310"/>
        <v>2.134072587415953</v>
      </c>
      <c r="X1012" s="9"/>
    </row>
    <row r="1013" spans="1:24" x14ac:dyDescent="0.3">
      <c r="A1013" s="4">
        <f t="shared" si="311"/>
        <v>10100</v>
      </c>
      <c r="B1013" s="5">
        <v>0</v>
      </c>
      <c r="C1013" s="16">
        <f t="shared" si="312"/>
        <v>24782.992145014101</v>
      </c>
      <c r="D1013" s="4">
        <f t="shared" si="302"/>
        <v>0</v>
      </c>
      <c r="E1013" s="5">
        <f t="shared" si="313"/>
        <v>0.21512313952913115</v>
      </c>
      <c r="F1013" s="6">
        <f t="shared" si="317"/>
        <v>1.8237563069022199E-5</v>
      </c>
      <c r="G1013" s="15">
        <f t="shared" si="318"/>
        <v>596.61694105229901</v>
      </c>
      <c r="H1013" s="11">
        <f t="shared" si="303"/>
        <v>9.6842134603091962E-2</v>
      </c>
      <c r="I1013" s="12">
        <f t="shared" si="314"/>
        <v>3.67804962780135E-5</v>
      </c>
      <c r="J1013" s="7">
        <f t="shared" si="321"/>
        <v>1.5302797515568636</v>
      </c>
      <c r="K1013" s="8">
        <f>ESI_mass_rate/ESI_Area/'Hydraulic Gradient'!J1013</f>
        <v>2.1477235004270185</v>
      </c>
      <c r="L1013" s="16">
        <f t="shared" si="315"/>
        <v>24783.03550800365</v>
      </c>
      <c r="M1013" s="4">
        <f t="shared" si="304"/>
        <v>0</v>
      </c>
      <c r="N1013" s="5">
        <f t="shared" si="305"/>
        <v>0.21504333739568471</v>
      </c>
      <c r="O1013" s="6">
        <f t="shared" si="319"/>
        <v>1.5719959835692972E-5</v>
      </c>
      <c r="P1013" s="15">
        <f t="shared" si="316"/>
        <v>584.87411945096108</v>
      </c>
      <c r="Q1013" s="11">
        <f t="shared" si="306"/>
        <v>0</v>
      </c>
      <c r="R1013" s="13">
        <f t="shared" si="320"/>
        <v>4.8119040469735391E-6</v>
      </c>
      <c r="S1013" s="12">
        <f t="shared" si="307"/>
        <v>-6.3653759104520091E-2</v>
      </c>
      <c r="T1013" s="9">
        <f t="shared" si="308"/>
        <v>1.5308481798801941</v>
      </c>
      <c r="U1013" s="9">
        <f>Aly_mass_rate/Aly_Area/'Hydraulic Gradient'!T1013</f>
        <v>2.1469260164672308</v>
      </c>
      <c r="V1013" s="5">
        <f t="shared" si="309"/>
        <v>-0.29598269371407393</v>
      </c>
      <c r="W1013" s="10">
        <f t="shared" si="310"/>
        <v>2.1341156860560213</v>
      </c>
      <c r="X1013" s="9"/>
    </row>
    <row r="1014" spans="1:24" x14ac:dyDescent="0.3">
      <c r="A1014" s="4">
        <f t="shared" si="311"/>
        <v>10110</v>
      </c>
      <c r="B1014" s="5">
        <v>0</v>
      </c>
      <c r="C1014" s="16">
        <f t="shared" si="312"/>
        <v>24782.777003081566</v>
      </c>
      <c r="D1014" s="4">
        <f t="shared" si="302"/>
        <v>0</v>
      </c>
      <c r="E1014" s="5">
        <f t="shared" si="313"/>
        <v>0.21512369532971379</v>
      </c>
      <c r="F1014" s="6">
        <f t="shared" si="317"/>
        <v>1.8237206620275178E-5</v>
      </c>
      <c r="G1014" s="15">
        <f t="shared" si="318"/>
        <v>596.69183749434637</v>
      </c>
      <c r="H1014" s="11">
        <f t="shared" si="303"/>
        <v>9.6842635014014675E-2</v>
      </c>
      <c r="I1014" s="12">
        <f t="shared" si="314"/>
        <v>3.6779777412134126E-5</v>
      </c>
      <c r="J1014" s="7">
        <f t="shared" si="321"/>
        <v>1.5302757979637613</v>
      </c>
      <c r="K1014" s="8">
        <f>ESI_mass_rate/ESI_Area/'Hydraulic Gradient'!J1014</f>
        <v>2.1477290492469296</v>
      </c>
      <c r="L1014" s="16">
        <f t="shared" si="315"/>
        <v>24782.820448467428</v>
      </c>
      <c r="M1014" s="4">
        <f t="shared" si="304"/>
        <v>0</v>
      </c>
      <c r="N1014" s="5">
        <f t="shared" si="305"/>
        <v>0.21504381647363133</v>
      </c>
      <c r="O1014" s="6">
        <f t="shared" si="319"/>
        <v>1.5719745122532082E-5</v>
      </c>
      <c r="P1014" s="15">
        <f t="shared" si="316"/>
        <v>584.93776726386477</v>
      </c>
      <c r="Q1014" s="11">
        <f t="shared" si="306"/>
        <v>0</v>
      </c>
      <c r="R1014" s="13">
        <f t="shared" si="320"/>
        <v>4.8117518640789385E-6</v>
      </c>
      <c r="S1014" s="12">
        <f t="shared" si="307"/>
        <v>-6.3652624655610349E-2</v>
      </c>
      <c r="T1014" s="9">
        <f t="shared" si="308"/>
        <v>1.5308447694870755</v>
      </c>
      <c r="U1014" s="9">
        <f>Aly_mass_rate/Aly_Area/'Hydraulic Gradient'!T1014</f>
        <v>2.146930799356952</v>
      </c>
      <c r="V1014" s="5">
        <f t="shared" si="309"/>
        <v>-0.29597675961673287</v>
      </c>
      <c r="W1014" s="10">
        <f t="shared" si="310"/>
        <v>2.134158784119581</v>
      </c>
      <c r="X1014" s="9"/>
    </row>
    <row r="1015" spans="1:24" x14ac:dyDescent="0.3">
      <c r="A1015" s="4">
        <f t="shared" si="311"/>
        <v>10120</v>
      </c>
      <c r="B1015" s="5">
        <v>0</v>
      </c>
      <c r="C1015" s="16">
        <f t="shared" si="312"/>
        <v>24782.561860593596</v>
      </c>
      <c r="D1015" s="4">
        <f t="shared" si="302"/>
        <v>0</v>
      </c>
      <c r="E1015" s="5">
        <f t="shared" si="313"/>
        <v>0.21512425111943431</v>
      </c>
      <c r="F1015" s="6">
        <f t="shared" si="317"/>
        <v>1.8236850203638286E-5</v>
      </c>
      <c r="G1015" s="15">
        <f t="shared" si="318"/>
        <v>596.7667321111453</v>
      </c>
      <c r="H1015" s="11">
        <f t="shared" si="303"/>
        <v>9.6843135416450524E-2</v>
      </c>
      <c r="I1015" s="12">
        <f t="shared" si="314"/>
        <v>3.6779058611012685E-5</v>
      </c>
      <c r="J1015" s="7">
        <f t="shared" si="321"/>
        <v>1.5302718444683501</v>
      </c>
      <c r="K1015" s="8">
        <f>ESI_mass_rate/ESI_Area/'Hydraulic Gradient'!J1015</f>
        <v>2.147734597958403</v>
      </c>
      <c r="L1015" s="16">
        <f t="shared" si="315"/>
        <v>24782.60538845235</v>
      </c>
      <c r="M1015" s="4">
        <f t="shared" si="304"/>
        <v>0</v>
      </c>
      <c r="N1015" s="5">
        <f t="shared" si="305"/>
        <v>0.21504429554503457</v>
      </c>
      <c r="O1015" s="6">
        <f t="shared" si="319"/>
        <v>1.5719530419588053E-5</v>
      </c>
      <c r="P1015" s="15">
        <f t="shared" si="316"/>
        <v>585.00141394253262</v>
      </c>
      <c r="Q1015" s="11">
        <f t="shared" si="306"/>
        <v>0</v>
      </c>
      <c r="R1015" s="13">
        <f t="shared" si="320"/>
        <v>4.8115996913190227E-6</v>
      </c>
      <c r="S1015" s="12">
        <f t="shared" si="307"/>
        <v>-6.3651490267436731E-2</v>
      </c>
      <c r="T1015" s="9">
        <f t="shared" si="308"/>
        <v>1.5308413591557293</v>
      </c>
      <c r="U1015" s="9">
        <f>Aly_mass_rate/Aly_Area/'Hydraulic Gradient'!T1015</f>
        <v>2.1469355821813507</v>
      </c>
      <c r="V1015" s="5">
        <f t="shared" si="309"/>
        <v>-0.2959708258382463</v>
      </c>
      <c r="W1015" s="10">
        <f t="shared" si="310"/>
        <v>2.1342018816066637</v>
      </c>
      <c r="X1015" s="9"/>
    </row>
    <row r="1016" spans="1:24" x14ac:dyDescent="0.3">
      <c r="A1016" s="4">
        <f t="shared" si="311"/>
        <v>10130</v>
      </c>
      <c r="B1016" s="5">
        <v>0</v>
      </c>
      <c r="C1016" s="16">
        <f t="shared" si="312"/>
        <v>24782.346717550205</v>
      </c>
      <c r="D1016" s="4">
        <f t="shared" si="302"/>
        <v>0</v>
      </c>
      <c r="E1016" s="5">
        <f t="shared" si="313"/>
        <v>0.2151248068982933</v>
      </c>
      <c r="F1016" s="6">
        <f t="shared" si="317"/>
        <v>1.8236493810354223E-5</v>
      </c>
      <c r="G1016" s="15">
        <f t="shared" si="318"/>
        <v>596.84162490283427</v>
      </c>
      <c r="H1016" s="11">
        <f t="shared" si="303"/>
        <v>9.6843635810400064E-2</v>
      </c>
      <c r="I1016" s="12">
        <f t="shared" si="314"/>
        <v>3.6778339856987902E-5</v>
      </c>
      <c r="J1016" s="7">
        <f t="shared" si="321"/>
        <v>1.5302678910706224</v>
      </c>
      <c r="K1016" s="8">
        <f>ESI_mass_rate/ESI_Area/'Hydraulic Gradient'!J1016</f>
        <v>2.1477401465614472</v>
      </c>
      <c r="L1016" s="16">
        <f t="shared" si="315"/>
        <v>24782.390327958423</v>
      </c>
      <c r="M1016" s="4">
        <f t="shared" si="304"/>
        <v>0</v>
      </c>
      <c r="N1016" s="5">
        <f t="shared" si="305"/>
        <v>0.21504477460989488</v>
      </c>
      <c r="O1016" s="6">
        <f t="shared" si="319"/>
        <v>1.5719315729779994E-5</v>
      </c>
      <c r="P1016" s="15">
        <f t="shared" si="316"/>
        <v>585.06505948702511</v>
      </c>
      <c r="Q1016" s="11">
        <f t="shared" si="306"/>
        <v>0</v>
      </c>
      <c r="R1016" s="13">
        <f t="shared" si="320"/>
        <v>4.8114475295865095E-6</v>
      </c>
      <c r="S1016" s="12">
        <f t="shared" si="307"/>
        <v>-6.3650355939993727E-2</v>
      </c>
      <c r="T1016" s="9">
        <f t="shared" si="308"/>
        <v>1.5308379488861521</v>
      </c>
      <c r="U1016" s="9">
        <f>Aly_mass_rate/Aly_Area/'Hydraulic Gradient'!T1016</f>
        <v>2.1469403649404306</v>
      </c>
      <c r="V1016" s="5">
        <f t="shared" si="309"/>
        <v>-0.29596489237858575</v>
      </c>
      <c r="W1016" s="10">
        <f t="shared" si="310"/>
        <v>2.1342449785173021</v>
      </c>
      <c r="X1016" s="9"/>
    </row>
    <row r="1017" spans="1:24" x14ac:dyDescent="0.3">
      <c r="A1017" s="4">
        <f t="shared" si="311"/>
        <v>10140</v>
      </c>
      <c r="B1017" s="5">
        <v>0</v>
      </c>
      <c r="C1017" s="16">
        <f t="shared" si="312"/>
        <v>24782.131573951403</v>
      </c>
      <c r="D1017" s="4">
        <f t="shared" si="302"/>
        <v>0</v>
      </c>
      <c r="E1017" s="5">
        <f t="shared" si="313"/>
        <v>0.21512536266629162</v>
      </c>
      <c r="F1017" s="6">
        <f t="shared" si="317"/>
        <v>1.823613744480164E-5</v>
      </c>
      <c r="G1017" s="15">
        <f t="shared" si="318"/>
        <v>596.91651586954595</v>
      </c>
      <c r="H1017" s="11">
        <f t="shared" si="303"/>
        <v>9.6844136195863961E-2</v>
      </c>
      <c r="I1017" s="12">
        <f t="shared" si="314"/>
        <v>3.6777621158890414E-5</v>
      </c>
      <c r="J1017" s="7">
        <f t="shared" si="321"/>
        <v>1.5302639377705713</v>
      </c>
      <c r="K1017" s="8">
        <f>ESI_mass_rate/ESI_Area/'Hydraulic Gradient'!J1017</f>
        <v>2.1477456950560709</v>
      </c>
      <c r="L1017" s="16">
        <f t="shared" si="315"/>
        <v>24782.175266985651</v>
      </c>
      <c r="M1017" s="4">
        <f t="shared" si="304"/>
        <v>0</v>
      </c>
      <c r="N1017" s="5">
        <f t="shared" si="305"/>
        <v>0.21504525366821264</v>
      </c>
      <c r="O1017" s="6">
        <f t="shared" si="319"/>
        <v>1.5719101051648342E-5</v>
      </c>
      <c r="P1017" s="15">
        <f t="shared" si="316"/>
        <v>585.12870389740408</v>
      </c>
      <c r="Q1017" s="11">
        <f t="shared" si="306"/>
        <v>0</v>
      </c>
      <c r="R1017" s="13">
        <f t="shared" si="320"/>
        <v>4.8112953784338375E-6</v>
      </c>
      <c r="S1017" s="12">
        <f t="shared" si="307"/>
        <v>-6.3649221674352469E-2</v>
      </c>
      <c r="T1017" s="9">
        <f t="shared" si="308"/>
        <v>1.5308345386783406</v>
      </c>
      <c r="U1017" s="9">
        <f>Aly_mass_rate/Aly_Area/'Hydraulic Gradient'!T1017</f>
        <v>2.1469451476341956</v>
      </c>
      <c r="V1017" s="5">
        <f t="shared" si="309"/>
        <v>-0.2959589592377227</v>
      </c>
      <c r="W1017" s="10">
        <f t="shared" si="310"/>
        <v>2.1342880748515283</v>
      </c>
      <c r="X1017" s="9"/>
    </row>
    <row r="1018" spans="1:24" x14ac:dyDescent="0.3">
      <c r="A1018" s="4">
        <f t="shared" si="311"/>
        <v>10150</v>
      </c>
      <c r="B1018" s="5">
        <v>0</v>
      </c>
      <c r="C1018" s="16">
        <f t="shared" si="312"/>
        <v>24781.916429797198</v>
      </c>
      <c r="D1018" s="4">
        <f t="shared" si="302"/>
        <v>0</v>
      </c>
      <c r="E1018" s="5">
        <f t="shared" si="313"/>
        <v>0.21512591842343021</v>
      </c>
      <c r="F1018" s="6">
        <f t="shared" si="317"/>
        <v>1.8235781108440079E-5</v>
      </c>
      <c r="G1018" s="15">
        <f t="shared" si="318"/>
        <v>596.99140501141164</v>
      </c>
      <c r="H1018" s="11">
        <f t="shared" si="303"/>
        <v>9.6844636572842993E-2</v>
      </c>
      <c r="I1018" s="12">
        <f t="shared" si="314"/>
        <v>3.6776902519663762E-5</v>
      </c>
      <c r="J1018" s="7">
        <f t="shared" si="321"/>
        <v>1.5302599845681899</v>
      </c>
      <c r="K1018" s="8">
        <f>ESI_mass_rate/ESI_Area/'Hydraulic Gradient'!J1018</f>
        <v>2.147751243442281</v>
      </c>
      <c r="L1018" s="16">
        <f t="shared" si="315"/>
        <v>24781.960205534044</v>
      </c>
      <c r="M1018" s="4">
        <f t="shared" si="304"/>
        <v>0</v>
      </c>
      <c r="N1018" s="5">
        <f t="shared" si="305"/>
        <v>0.21504573271998823</v>
      </c>
      <c r="O1018" s="6">
        <f t="shared" si="319"/>
        <v>1.5718886386652652E-5</v>
      </c>
      <c r="P1018" s="15">
        <f t="shared" si="316"/>
        <v>585.19234717372922</v>
      </c>
      <c r="Q1018" s="11">
        <f t="shared" si="306"/>
        <v>0</v>
      </c>
      <c r="R1018" s="13">
        <f t="shared" si="320"/>
        <v>4.8111432383069401E-6</v>
      </c>
      <c r="S1018" s="12">
        <f t="shared" si="307"/>
        <v>-6.3648087468353987E-2</v>
      </c>
      <c r="T1018" s="9">
        <f t="shared" si="308"/>
        <v>1.5308311285322918</v>
      </c>
      <c r="U1018" s="9">
        <f>Aly_mass_rate/Aly_Area/'Hydraulic Gradient'!T1018</f>
        <v>2.1469499302626489</v>
      </c>
      <c r="V1018" s="5">
        <f t="shared" si="309"/>
        <v>-0.2959530264156286</v>
      </c>
      <c r="W1018" s="10">
        <f t="shared" si="310"/>
        <v>2.1343311706093751</v>
      </c>
      <c r="X1018" s="9"/>
    </row>
    <row r="1019" spans="1:24" x14ac:dyDescent="0.3">
      <c r="A1019" s="4">
        <f t="shared" si="311"/>
        <v>10160</v>
      </c>
      <c r="B1019" s="5">
        <v>0</v>
      </c>
      <c r="C1019" s="16">
        <f t="shared" si="312"/>
        <v>24781.701285087605</v>
      </c>
      <c r="D1019" s="4">
        <f t="shared" si="302"/>
        <v>0</v>
      </c>
      <c r="E1019" s="5">
        <f t="shared" si="313"/>
        <v>0.21512647416970962</v>
      </c>
      <c r="F1019" s="6">
        <f t="shared" si="317"/>
        <v>1.8235424793971802E-5</v>
      </c>
      <c r="G1019" s="15">
        <f t="shared" si="318"/>
        <v>597.06629232857108</v>
      </c>
      <c r="H1019" s="11">
        <f t="shared" si="303"/>
        <v>9.684513694133759E-2</v>
      </c>
      <c r="I1019" s="12">
        <f t="shared" si="314"/>
        <v>3.6776183924590234E-5</v>
      </c>
      <c r="J1019" s="7">
        <f t="shared" si="321"/>
        <v>1.5302560314634706</v>
      </c>
      <c r="K1019" s="8">
        <f>ESI_mass_rate/ESI_Area/'Hydraulic Gradient'!J1019</f>
        <v>2.1477567917200866</v>
      </c>
      <c r="L1019" s="16">
        <f t="shared" si="315"/>
        <v>24781.745143603606</v>
      </c>
      <c r="M1019" s="4">
        <f t="shared" si="304"/>
        <v>0</v>
      </c>
      <c r="N1019" s="5">
        <f t="shared" si="305"/>
        <v>0.21504621176522196</v>
      </c>
      <c r="O1019" s="6">
        <f t="shared" si="319"/>
        <v>1.5718671731873824E-5</v>
      </c>
      <c r="P1019" s="15">
        <f t="shared" si="316"/>
        <v>585.25598931606226</v>
      </c>
      <c r="Q1019" s="11">
        <f t="shared" si="306"/>
        <v>0</v>
      </c>
      <c r="R1019" s="13">
        <f t="shared" si="320"/>
        <v>4.8109911083115477E-6</v>
      </c>
      <c r="S1019" s="12">
        <f t="shared" si="307"/>
        <v>-6.3646953324146077E-2</v>
      </c>
      <c r="T1019" s="9">
        <f t="shared" si="308"/>
        <v>1.5308277184480019</v>
      </c>
      <c r="U1019" s="9">
        <f>Aly_mass_rate/Aly_Area/'Hydraulic Gradient'!T1019</f>
        <v>2.146954712825794</v>
      </c>
      <c r="V1019" s="5">
        <f t="shared" si="309"/>
        <v>-0.29594709391227469</v>
      </c>
      <c r="W1019" s="10">
        <f t="shared" si="310"/>
        <v>2.1343742657908731</v>
      </c>
      <c r="X1019" s="9"/>
    </row>
    <row r="1020" spans="1:24" x14ac:dyDescent="0.3">
      <c r="A1020" s="4">
        <f t="shared" si="311"/>
        <v>10170</v>
      </c>
      <c r="B1020" s="5">
        <v>0</v>
      </c>
      <c r="C1020" s="16">
        <f t="shared" si="312"/>
        <v>24781.486139822635</v>
      </c>
      <c r="D1020" s="4">
        <f t="shared" si="302"/>
        <v>0</v>
      </c>
      <c r="E1020" s="5">
        <f t="shared" si="313"/>
        <v>0.21512702990513086</v>
      </c>
      <c r="F1020" s="6">
        <f t="shared" si="317"/>
        <v>1.8235068510154097E-5</v>
      </c>
      <c r="G1020" s="15">
        <f t="shared" si="318"/>
        <v>597.14117782115375</v>
      </c>
      <c r="H1020" s="11">
        <f t="shared" si="303"/>
        <v>9.6845637301348611E-2</v>
      </c>
      <c r="I1020" s="12">
        <f t="shared" si="314"/>
        <v>3.677546539133109E-5</v>
      </c>
      <c r="J1020" s="7">
        <f t="shared" si="321"/>
        <v>1.5302520784564064</v>
      </c>
      <c r="K1020" s="8">
        <f>ESI_mass_rate/ESI_Area/'Hydraulic Gradient'!J1020</f>
        <v>2.1477623398894958</v>
      </c>
      <c r="L1020" s="16">
        <f t="shared" si="315"/>
        <v>24781.530081194345</v>
      </c>
      <c r="M1020" s="4">
        <f t="shared" si="304"/>
        <v>0</v>
      </c>
      <c r="N1020" s="5">
        <f t="shared" si="305"/>
        <v>0.21504669080391417</v>
      </c>
      <c r="O1020" s="6">
        <f t="shared" si="319"/>
        <v>1.5718457088771412E-5</v>
      </c>
      <c r="P1020" s="15">
        <f t="shared" si="316"/>
        <v>585.3196303244639</v>
      </c>
      <c r="Q1020" s="11">
        <f t="shared" si="306"/>
        <v>0</v>
      </c>
      <c r="R1020" s="13">
        <f t="shared" si="320"/>
        <v>4.8108389888935987E-6</v>
      </c>
      <c r="S1020" s="12">
        <f t="shared" si="307"/>
        <v>-6.3645819240646551E-2</v>
      </c>
      <c r="T1020" s="9">
        <f t="shared" si="308"/>
        <v>1.530824308425468</v>
      </c>
      <c r="U1020" s="9">
        <f>Aly_mass_rate/Aly_Area/'Hydraulic Gradient'!T1020</f>
        <v>2.1469594953236353</v>
      </c>
      <c r="V1020" s="5">
        <f t="shared" si="309"/>
        <v>-0.29594116172763285</v>
      </c>
      <c r="W1020" s="10">
        <f t="shared" si="310"/>
        <v>2.1344173603960561</v>
      </c>
      <c r="X1020" s="9"/>
    </row>
    <row r="1021" spans="1:24" x14ac:dyDescent="0.3">
      <c r="A1021" s="4">
        <f t="shared" si="311"/>
        <v>10180</v>
      </c>
      <c r="B1021" s="5">
        <v>0</v>
      </c>
      <c r="C1021" s="16">
        <f t="shared" si="312"/>
        <v>24781.270994002291</v>
      </c>
      <c r="D1021" s="4">
        <f t="shared" si="302"/>
        <v>0</v>
      </c>
      <c r="E1021" s="5">
        <f t="shared" si="313"/>
        <v>0.21512758562969481</v>
      </c>
      <c r="F1021" s="6">
        <f t="shared" si="317"/>
        <v>1.8234712252608321E-5</v>
      </c>
      <c r="G1021" s="15">
        <f t="shared" si="318"/>
        <v>597.21606148929413</v>
      </c>
      <c r="H1021" s="11">
        <f t="shared" si="303"/>
        <v>9.6846137652876654E-2</v>
      </c>
      <c r="I1021" s="12">
        <f t="shared" si="314"/>
        <v>3.6774746911055693E-5</v>
      </c>
      <c r="J1021" s="7">
        <f t="shared" si="321"/>
        <v>1.53024812554699</v>
      </c>
      <c r="K1021" s="8">
        <f>ESI_mass_rate/ESI_Area/'Hydraulic Gradient'!J1021</f>
        <v>2.1477678879505167</v>
      </c>
      <c r="L1021" s="16">
        <f t="shared" si="315"/>
        <v>24781.315018306264</v>
      </c>
      <c r="M1021" s="4">
        <f t="shared" si="304"/>
        <v>0</v>
      </c>
      <c r="N1021" s="5">
        <f t="shared" si="305"/>
        <v>0.21504716983606537</v>
      </c>
      <c r="O1021" s="6">
        <f t="shared" si="319"/>
        <v>1.5718242460264506E-5</v>
      </c>
      <c r="P1021" s="15">
        <f t="shared" si="316"/>
        <v>585.383270198996</v>
      </c>
      <c r="Q1021" s="11">
        <f t="shared" si="306"/>
        <v>0</v>
      </c>
      <c r="R1021" s="13">
        <f t="shared" si="320"/>
        <v>4.8106868809457117E-6</v>
      </c>
      <c r="S1021" s="12">
        <f t="shared" si="307"/>
        <v>-6.3644685218926383E-2</v>
      </c>
      <c r="T1021" s="9">
        <f t="shared" si="308"/>
        <v>1.5308208984646867</v>
      </c>
      <c r="U1021" s="9">
        <f>Aly_mass_rate/Aly_Area/'Hydraulic Gradient'!T1021</f>
        <v>2.1469642777561755</v>
      </c>
      <c r="V1021" s="5">
        <f t="shared" si="309"/>
        <v>-0.29593522986167409</v>
      </c>
      <c r="W1021" s="10">
        <f t="shared" si="310"/>
        <v>2.1344604544249552</v>
      </c>
      <c r="X1021" s="9"/>
    </row>
    <row r="1022" spans="1:24" x14ac:dyDescent="0.3">
      <c r="A1022" s="4">
        <f t="shared" si="311"/>
        <v>10190</v>
      </c>
      <c r="B1022" s="5">
        <v>0</v>
      </c>
      <c r="C1022" s="16">
        <f t="shared" si="312"/>
        <v>24781.055847626591</v>
      </c>
      <c r="D1022" s="4">
        <f t="shared" si="302"/>
        <v>0</v>
      </c>
      <c r="E1022" s="5">
        <f t="shared" si="313"/>
        <v>0.21512814134340208</v>
      </c>
      <c r="F1022" s="6">
        <f t="shared" si="317"/>
        <v>1.8234356021334472E-5</v>
      </c>
      <c r="G1022" s="15">
        <f t="shared" si="318"/>
        <v>597.29094333312685</v>
      </c>
      <c r="H1022" s="11">
        <f t="shared" si="303"/>
        <v>9.6846637995922372E-2</v>
      </c>
      <c r="I1022" s="12">
        <f t="shared" si="314"/>
        <v>3.6774028483764044E-5</v>
      </c>
      <c r="J1022" s="7">
        <f t="shared" si="321"/>
        <v>1.5302441727352143</v>
      </c>
      <c r="K1022" s="8">
        <f>ESI_mass_rate/ESI_Area/'Hydraulic Gradient'!J1022</f>
        <v>2.1477734359031571</v>
      </c>
      <c r="L1022" s="16">
        <f t="shared" si="315"/>
        <v>24781.099954939375</v>
      </c>
      <c r="M1022" s="4">
        <f t="shared" si="304"/>
        <v>0</v>
      </c>
      <c r="N1022" s="5">
        <f t="shared" si="305"/>
        <v>0.21504764886167577</v>
      </c>
      <c r="O1022" s="6">
        <f t="shared" si="319"/>
        <v>1.5718027840514918E-5</v>
      </c>
      <c r="P1022" s="15">
        <f t="shared" si="316"/>
        <v>585.44690893971813</v>
      </c>
      <c r="Q1022" s="11">
        <f t="shared" si="306"/>
        <v>0</v>
      </c>
      <c r="R1022" s="13">
        <f t="shared" si="320"/>
        <v>4.810534782680243E-6</v>
      </c>
      <c r="S1022" s="12">
        <f t="shared" si="307"/>
        <v>-6.3643551256826886E-2</v>
      </c>
      <c r="T1022" s="9">
        <f t="shared" si="308"/>
        <v>1.5308174885656545</v>
      </c>
      <c r="U1022" s="9">
        <f>Aly_mass_rate/Aly_Area/'Hydraulic Gradient'!T1022</f>
        <v>2.146969060123419</v>
      </c>
      <c r="V1022" s="5">
        <f t="shared" si="309"/>
        <v>-0.29592929831437026</v>
      </c>
      <c r="W1022" s="10">
        <f t="shared" si="310"/>
        <v>2.1345035478776033</v>
      </c>
      <c r="X1022" s="9"/>
    </row>
    <row r="1023" spans="1:24" x14ac:dyDescent="0.3">
      <c r="A1023" s="4">
        <f t="shared" si="311"/>
        <v>10200</v>
      </c>
      <c r="B1023" s="5">
        <v>0</v>
      </c>
      <c r="C1023" s="16">
        <f t="shared" si="312"/>
        <v>24780.840700695542</v>
      </c>
      <c r="D1023" s="4">
        <f t="shared" si="302"/>
        <v>0</v>
      </c>
      <c r="E1023" s="5">
        <f t="shared" si="313"/>
        <v>0.21512869704625359</v>
      </c>
      <c r="F1023" s="6">
        <f t="shared" si="317"/>
        <v>1.8233999816332552E-5</v>
      </c>
      <c r="G1023" s="15">
        <f t="shared" si="318"/>
        <v>597.36582335278649</v>
      </c>
      <c r="H1023" s="11">
        <f t="shared" si="303"/>
        <v>9.6847138330486401E-2</v>
      </c>
      <c r="I1023" s="12">
        <f t="shared" si="314"/>
        <v>3.6773310109456148E-5</v>
      </c>
      <c r="J1023" s="7">
        <f t="shared" si="321"/>
        <v>1.5302402200210723</v>
      </c>
      <c r="K1023" s="8">
        <f>ESI_mass_rate/ESI_Area/'Hydraulic Gradient'!J1023</f>
        <v>2.1477789837474255</v>
      </c>
      <c r="L1023" s="16">
        <f t="shared" si="315"/>
        <v>24780.884891093679</v>
      </c>
      <c r="M1023" s="4">
        <f t="shared" si="304"/>
        <v>0</v>
      </c>
      <c r="N1023" s="5">
        <f t="shared" si="305"/>
        <v>0.21504812788074579</v>
      </c>
      <c r="O1023" s="6">
        <f t="shared" si="319"/>
        <v>1.571781323536084E-5</v>
      </c>
      <c r="P1023" s="15">
        <f t="shared" si="316"/>
        <v>585.5105465466919</v>
      </c>
      <c r="Q1023" s="11">
        <f t="shared" si="306"/>
        <v>0</v>
      </c>
      <c r="R1023" s="13">
        <f t="shared" si="320"/>
        <v>4.8103826958832065E-6</v>
      </c>
      <c r="S1023" s="12">
        <f t="shared" si="307"/>
        <v>-6.3642417356495631E-2</v>
      </c>
      <c r="T1023" s="9">
        <f t="shared" si="308"/>
        <v>1.5308140787283679</v>
      </c>
      <c r="U1023" s="9">
        <f>Aly_mass_rate/Aly_Area/'Hydraulic Gradient'!T1023</f>
        <v>2.146973842425369</v>
      </c>
      <c r="V1023" s="5">
        <f t="shared" si="309"/>
        <v>-0.29592336708569261</v>
      </c>
      <c r="W1023" s="10">
        <f t="shared" si="310"/>
        <v>2.1345466407540328</v>
      </c>
      <c r="X1023" s="9"/>
    </row>
    <row r="1024" spans="1:24" x14ac:dyDescent="0.3">
      <c r="A1024" s="4">
        <f t="shared" si="311"/>
        <v>10210</v>
      </c>
      <c r="B1024" s="5">
        <v>0</v>
      </c>
      <c r="C1024" s="16">
        <f t="shared" si="312"/>
        <v>24780.62555320916</v>
      </c>
      <c r="D1024" s="4">
        <f t="shared" si="302"/>
        <v>0</v>
      </c>
      <c r="E1024" s="5">
        <f t="shared" si="313"/>
        <v>0.21512925273825023</v>
      </c>
      <c r="F1024" s="6">
        <f t="shared" si="317"/>
        <v>1.8233643639062105E-5</v>
      </c>
      <c r="G1024" s="15">
        <f t="shared" si="318"/>
        <v>597.44070154840563</v>
      </c>
      <c r="H1024" s="11">
        <f t="shared" si="303"/>
        <v>9.6847638656569437E-2</v>
      </c>
      <c r="I1024" s="12">
        <f t="shared" si="314"/>
        <v>3.6772591791075555E-5</v>
      </c>
      <c r="J1024" s="7">
        <f t="shared" si="321"/>
        <v>1.5302362674045569</v>
      </c>
      <c r="K1024" s="8">
        <f>ESI_mass_rate/ESI_Area/'Hydraulic Gradient'!J1024</f>
        <v>2.1477845314833299</v>
      </c>
      <c r="L1024" s="16">
        <f t="shared" si="315"/>
        <v>24780.669826769186</v>
      </c>
      <c r="M1024" s="4">
        <f t="shared" si="304"/>
        <v>0</v>
      </c>
      <c r="N1024" s="5">
        <f t="shared" si="305"/>
        <v>0.21504860689327579</v>
      </c>
      <c r="O1024" s="6">
        <f t="shared" si="319"/>
        <v>1.5717598640423625E-5</v>
      </c>
      <c r="P1024" s="15">
        <f t="shared" si="316"/>
        <v>585.57418301997814</v>
      </c>
      <c r="Q1024" s="11">
        <f t="shared" si="306"/>
        <v>0</v>
      </c>
      <c r="R1024" s="13">
        <f t="shared" si="320"/>
        <v>4.8102306192137068E-6</v>
      </c>
      <c r="S1024" s="12">
        <f t="shared" si="307"/>
        <v>-6.36412835168505E-2</v>
      </c>
      <c r="T1024" s="9">
        <f t="shared" si="308"/>
        <v>1.530810668952824</v>
      </c>
      <c r="U1024" s="9">
        <f>Aly_mass_rate/Aly_Area/'Hydraulic Gradient'!T1024</f>
        <v>2.1469786246620295</v>
      </c>
      <c r="V1024" s="5">
        <f t="shared" si="309"/>
        <v>-0.29591743617561272</v>
      </c>
      <c r="W1024" s="10">
        <f t="shared" si="310"/>
        <v>2.1345897330542751</v>
      </c>
      <c r="X1024" s="9"/>
    </row>
    <row r="1025" spans="1:24" x14ac:dyDescent="0.3">
      <c r="A1025" s="4">
        <f t="shared" si="311"/>
        <v>10220</v>
      </c>
      <c r="B1025" s="5">
        <v>0</v>
      </c>
      <c r="C1025" s="16">
        <f t="shared" si="312"/>
        <v>24780.410405167451</v>
      </c>
      <c r="D1025" s="4">
        <f t="shared" si="302"/>
        <v>0</v>
      </c>
      <c r="E1025" s="5">
        <f t="shared" si="313"/>
        <v>0.21512980841939278</v>
      </c>
      <c r="F1025" s="6">
        <f t="shared" si="317"/>
        <v>1.8233287488063591E-5</v>
      </c>
      <c r="G1025" s="15">
        <f t="shared" si="318"/>
        <v>597.51557792011897</v>
      </c>
      <c r="H1025" s="11">
        <f t="shared" si="303"/>
        <v>9.684813897417216E-2</v>
      </c>
      <c r="I1025" s="12">
        <f t="shared" si="314"/>
        <v>3.6771873525678702E-5</v>
      </c>
      <c r="J1025" s="7">
        <f t="shared" si="321"/>
        <v>1.5302323148856605</v>
      </c>
      <c r="K1025" s="8">
        <f>ESI_mass_rate/ESI_Area/'Hydraulic Gradient'!J1025</f>
        <v>2.1477900791108788</v>
      </c>
      <c r="L1025" s="16">
        <f t="shared" si="315"/>
        <v>24780.454761965902</v>
      </c>
      <c r="M1025" s="4">
        <f t="shared" si="304"/>
        <v>0</v>
      </c>
      <c r="N1025" s="5">
        <f t="shared" si="305"/>
        <v>0.21504908589926616</v>
      </c>
      <c r="O1025" s="6">
        <f t="shared" si="319"/>
        <v>1.5717384058622374E-5</v>
      </c>
      <c r="P1025" s="15">
        <f t="shared" si="316"/>
        <v>585.63781835963755</v>
      </c>
      <c r="Q1025" s="11">
        <f t="shared" si="306"/>
        <v>0</v>
      </c>
      <c r="R1025" s="13">
        <f t="shared" si="320"/>
        <v>4.8100785535643183E-6</v>
      </c>
      <c r="S1025" s="12">
        <f t="shared" si="307"/>
        <v>-6.3640149737885926E-2</v>
      </c>
      <c r="T1025" s="9">
        <f t="shared" si="308"/>
        <v>1.5308072592390194</v>
      </c>
      <c r="U1025" s="9">
        <f>Aly_mass_rate/Aly_Area/'Hydraulic Gradient'!T1025</f>
        <v>2.1469834068334039</v>
      </c>
      <c r="V1025" s="5">
        <f t="shared" si="309"/>
        <v>-0.29591150558410201</v>
      </c>
      <c r="W1025" s="10">
        <f t="shared" si="310"/>
        <v>2.1346328247783637</v>
      </c>
      <c r="X1025" s="9"/>
    </row>
    <row r="1026" spans="1:24" x14ac:dyDescent="0.3">
      <c r="A1026" s="4">
        <f t="shared" si="311"/>
        <v>10230</v>
      </c>
      <c r="B1026" s="5">
        <v>0</v>
      </c>
      <c r="C1026" s="16">
        <f t="shared" si="312"/>
        <v>24780.195256570431</v>
      </c>
      <c r="D1026" s="4">
        <f t="shared" si="302"/>
        <v>0</v>
      </c>
      <c r="E1026" s="5">
        <f t="shared" si="313"/>
        <v>0.21513036408968192</v>
      </c>
      <c r="F1026" s="6">
        <f t="shared" si="317"/>
        <v>1.8232931364796553E-5</v>
      </c>
      <c r="G1026" s="15">
        <f t="shared" si="318"/>
        <v>597.59045246805908</v>
      </c>
      <c r="H1026" s="11">
        <f t="shared" si="303"/>
        <v>9.6848639283295207E-2</v>
      </c>
      <c r="I1026" s="12">
        <f t="shared" si="314"/>
        <v>3.6771155316209144E-5</v>
      </c>
      <c r="J1026" s="7">
        <f t="shared" si="321"/>
        <v>1.5302283624643762</v>
      </c>
      <c r="K1026" s="8">
        <f>ESI_mass_rate/ESI_Area/'Hydraulic Gradient'!J1026</f>
        <v>2.1477956266300797</v>
      </c>
      <c r="L1026" s="16">
        <f t="shared" si="315"/>
        <v>24780.239696683831</v>
      </c>
      <c r="M1026" s="4">
        <f t="shared" si="304"/>
        <v>0</v>
      </c>
      <c r="N1026" s="5">
        <f t="shared" si="305"/>
        <v>0.21504956489871721</v>
      </c>
      <c r="O1026" s="6">
        <f t="shared" si="319"/>
        <v>1.5717169488497532E-5</v>
      </c>
      <c r="P1026" s="15">
        <f t="shared" si="316"/>
        <v>585.70145256573176</v>
      </c>
      <c r="Q1026" s="11">
        <f t="shared" si="306"/>
        <v>0</v>
      </c>
      <c r="R1026" s="13">
        <f t="shared" si="320"/>
        <v>4.8099264984875544E-6</v>
      </c>
      <c r="S1026" s="12">
        <f t="shared" si="307"/>
        <v>-6.3639016020672859E-2</v>
      </c>
      <c r="T1026" s="9">
        <f t="shared" si="308"/>
        <v>1.5308038495869507</v>
      </c>
      <c r="U1026" s="9">
        <f>Aly_mass_rate/Aly_Area/'Hydraulic Gradient'!T1026</f>
        <v>2.1469881889394959</v>
      </c>
      <c r="V1026" s="5">
        <f t="shared" si="309"/>
        <v>-0.29590557531113187</v>
      </c>
      <c r="W1026" s="10">
        <f t="shared" si="310"/>
        <v>2.1346759159263291</v>
      </c>
      <c r="X1026" s="9"/>
    </row>
    <row r="1027" spans="1:24" x14ac:dyDescent="0.3">
      <c r="A1027" s="4">
        <f t="shared" si="311"/>
        <v>10240</v>
      </c>
      <c r="B1027" s="5">
        <v>0</v>
      </c>
      <c r="C1027" s="16">
        <f t="shared" si="312"/>
        <v>24779.980107418105</v>
      </c>
      <c r="D1027" s="4">
        <f t="shared" si="302"/>
        <v>0</v>
      </c>
      <c r="E1027" s="5">
        <f t="shared" si="313"/>
        <v>0.21513091974911863</v>
      </c>
      <c r="F1027" s="6">
        <f t="shared" si="317"/>
        <v>1.8232575266341894E-5</v>
      </c>
      <c r="G1027" s="15">
        <f t="shared" si="318"/>
        <v>597.66532519236216</v>
      </c>
      <c r="H1027" s="11">
        <f t="shared" si="303"/>
        <v>9.6849139583939189E-2</v>
      </c>
      <c r="I1027" s="12">
        <f t="shared" si="314"/>
        <v>3.6770437156779792E-5</v>
      </c>
      <c r="J1027" s="7">
        <f t="shared" si="321"/>
        <v>1.530224410140697</v>
      </c>
      <c r="K1027" s="8">
        <f>ESI_mass_rate/ESI_Area/'Hydraulic Gradient'!J1027</f>
        <v>2.1478011740409411</v>
      </c>
      <c r="L1027" s="16">
        <f t="shared" si="315"/>
        <v>24780.024630922984</v>
      </c>
      <c r="M1027" s="4">
        <f t="shared" si="304"/>
        <v>0</v>
      </c>
      <c r="N1027" s="5">
        <f t="shared" si="305"/>
        <v>0.21505004389162941</v>
      </c>
      <c r="O1027" s="6">
        <f t="shared" si="319"/>
        <v>1.5716954930049101E-5</v>
      </c>
      <c r="P1027" s="15">
        <f t="shared" si="316"/>
        <v>585.76508563832033</v>
      </c>
      <c r="Q1027" s="11">
        <f t="shared" si="306"/>
        <v>0</v>
      </c>
      <c r="R1027" s="13">
        <f t="shared" si="320"/>
        <v>4.8097744539826138E-6</v>
      </c>
      <c r="S1027" s="12">
        <f t="shared" si="307"/>
        <v>-6.3637882363052761E-2</v>
      </c>
      <c r="T1027" s="9">
        <f t="shared" si="308"/>
        <v>1.5308004399966146</v>
      </c>
      <c r="U1027" s="9">
        <f>Aly_mass_rate/Aly_Area/'Hydraulic Gradient'!T1027</f>
        <v>2.1469929709803086</v>
      </c>
      <c r="V1027" s="5">
        <f t="shared" si="309"/>
        <v>-0.29589964535667401</v>
      </c>
      <c r="W1027" s="10">
        <f t="shared" si="310"/>
        <v>2.1347190064982051</v>
      </c>
      <c r="X1027" s="9"/>
    </row>
    <row r="1028" spans="1:24" x14ac:dyDescent="0.3">
      <c r="A1028" s="4">
        <f t="shared" si="311"/>
        <v>10250</v>
      </c>
      <c r="B1028" s="5">
        <v>0</v>
      </c>
      <c r="C1028" s="16">
        <f t="shared" si="312"/>
        <v>24779.764957710489</v>
      </c>
      <c r="D1028" s="4">
        <f t="shared" ref="D1028:D1091" si="322">J1027*(B1028-B1027)*g</f>
        <v>0</v>
      </c>
      <c r="E1028" s="5">
        <f t="shared" si="313"/>
        <v>0.21513147539770361</v>
      </c>
      <c r="F1028" s="6">
        <f t="shared" si="317"/>
        <v>1.8232219195618708E-5</v>
      </c>
      <c r="G1028" s="15">
        <f t="shared" si="318"/>
        <v>597.7401960931611</v>
      </c>
      <c r="H1028" s="11">
        <f t="shared" ref="H1028:H1091" si="323">ESI_f*K1027^2*(A1028-A1027)/2/ESI_DH/ESI_Cp</f>
        <v>9.6849639876104773E-2</v>
      </c>
      <c r="I1028" s="12">
        <f t="shared" si="314"/>
        <v>3.6769719053277742E-5</v>
      </c>
      <c r="J1028" s="7">
        <f t="shared" si="321"/>
        <v>1.5302204579146155</v>
      </c>
      <c r="K1028" s="8">
        <f>ESI_mass_rate/ESI_Area/'Hydraulic Gradient'!J1028</f>
        <v>2.1478067213434713</v>
      </c>
      <c r="L1028" s="16">
        <f t="shared" si="315"/>
        <v>24779.809564683364</v>
      </c>
      <c r="M1028" s="4">
        <f t="shared" ref="M1028:M1091" si="324">T1027*Aly_g*(B1028-B1027)</f>
        <v>0</v>
      </c>
      <c r="N1028" s="5">
        <f t="shared" ref="N1028:N1091" si="325">T1027*Aly_f*U1027^2*(A1028-A1027)/2/Aly_DH</f>
        <v>0.21505052287800289</v>
      </c>
      <c r="O1028" s="6">
        <f t="shared" si="319"/>
        <v>1.5716740381817537E-5</v>
      </c>
      <c r="P1028" s="15">
        <f t="shared" si="316"/>
        <v>585.82871757746511</v>
      </c>
      <c r="Q1028" s="11">
        <f t="shared" ref="Q1028:Q1091" si="326">Aly_g*(B1028-B1027)/W1028</f>
        <v>0</v>
      </c>
      <c r="R1028" s="13">
        <f t="shared" si="320"/>
        <v>4.809622419602053E-6</v>
      </c>
      <c r="S1028" s="12">
        <f t="shared" ref="S1028:S1091" si="327">-V1028*(L1028-L1027)</f>
        <v>-6.3636748767173026E-2</v>
      </c>
      <c r="T1028" s="9">
        <f t="shared" ref="T1028:T1091" si="328">T1027*(1+(L1028-L1027)/beta-alpha*(P1028-P1027))</f>
        <v>1.5307970304680079</v>
      </c>
      <c r="U1028" s="9">
        <f>Aly_mass_rate/Aly_Area/'Hydraulic Gradient'!T1028</f>
        <v>2.1469977529558468</v>
      </c>
      <c r="V1028" s="5">
        <f t="shared" ref="V1028:V1091" si="329">(Aly_alpha*(460+P1027)-1)/T1027/W1027</f>
        <v>-0.29589371572069967</v>
      </c>
      <c r="W1028" s="10">
        <f t="shared" ref="W1028:W1091" si="330">Aly_Cp+((P1027+460)/T1027)*(Aly_alpha^2)*(Aly_beta)</f>
        <v>2.1347620964940224</v>
      </c>
      <c r="X1028" s="9"/>
    </row>
    <row r="1029" spans="1:24" x14ac:dyDescent="0.3">
      <c r="A1029" s="4">
        <f t="shared" ref="A1029:A1092" si="331">A1028+10</f>
        <v>10260</v>
      </c>
      <c r="B1029" s="5">
        <v>0</v>
      </c>
      <c r="C1029" s="16">
        <f t="shared" ref="C1029:C1092" si="332">C1028-D1029-E1029-F1029</f>
        <v>24779.549807447591</v>
      </c>
      <c r="D1029" s="4">
        <f t="shared" si="322"/>
        <v>0</v>
      </c>
      <c r="E1029" s="5">
        <f t="shared" ref="E1029:E1092" si="333">J1028*ESI_f*(K1028^2)*(A1029-A1028)/(2*ESI_DH)</f>
        <v>0.21513203103543785</v>
      </c>
      <c r="F1029" s="6">
        <f t="shared" si="317"/>
        <v>1.8231863152627002E-5</v>
      </c>
      <c r="G1029" s="15">
        <f t="shared" si="318"/>
        <v>597.81506517058835</v>
      </c>
      <c r="H1029" s="11">
        <f t="shared" si="323"/>
        <v>9.6850140159792722E-2</v>
      </c>
      <c r="I1029" s="12">
        <f t="shared" ref="I1029:I1092" si="334">alpha*beta*(K1028-K1027)/K1027/ESI_Cp/J1027</f>
        <v>3.6769001005702987E-5</v>
      </c>
      <c r="J1029" s="7">
        <f t="shared" si="321"/>
        <v>1.5302165057861243</v>
      </c>
      <c r="K1029" s="8">
        <f>ESI_mass_rate/ESI_Area/'Hydraulic Gradient'!J1029</f>
        <v>2.1478122685376788</v>
      </c>
      <c r="L1029" s="16">
        <f t="shared" ref="L1029:L1092" si="335">L1028-M1029-N1029-O1029</f>
        <v>24779.594497964979</v>
      </c>
      <c r="M1029" s="4">
        <f t="shared" si="324"/>
        <v>0</v>
      </c>
      <c r="N1029" s="5">
        <f t="shared" si="325"/>
        <v>0.21505100185783835</v>
      </c>
      <c r="O1029" s="6">
        <f t="shared" si="319"/>
        <v>1.5716525849641029E-5</v>
      </c>
      <c r="P1029" s="15">
        <f t="shared" ref="P1029:P1092" si="336">P1028-Q1029-R1029-S1029</f>
        <v>585.8923483832267</v>
      </c>
      <c r="Q1029" s="11">
        <f t="shared" si="326"/>
        <v>0</v>
      </c>
      <c r="R1029" s="13">
        <f t="shared" si="320"/>
        <v>4.8094703971316623E-6</v>
      </c>
      <c r="S1029" s="12">
        <f t="shared" si="327"/>
        <v>-6.3635615231951645E-2</v>
      </c>
      <c r="T1029" s="9">
        <f t="shared" si="328"/>
        <v>1.530793621001127</v>
      </c>
      <c r="U1029" s="9">
        <f>Aly_mass_rate/Aly_Area/'Hydraulic Gradient'!T1029</f>
        <v>2.1470025348661128</v>
      </c>
      <c r="V1029" s="5">
        <f t="shared" si="329"/>
        <v>-0.29588778640318059</v>
      </c>
      <c r="W1029" s="10">
        <f t="shared" si="330"/>
        <v>2.1348051859138142</v>
      </c>
      <c r="X1029" s="9"/>
    </row>
    <row r="1030" spans="1:24" x14ac:dyDescent="0.3">
      <c r="A1030" s="4">
        <f t="shared" si="331"/>
        <v>10270</v>
      </c>
      <c r="B1030" s="5">
        <v>0</v>
      </c>
      <c r="C1030" s="16">
        <f t="shared" si="332"/>
        <v>24779.33465662942</v>
      </c>
      <c r="D1030" s="4">
        <f t="shared" si="322"/>
        <v>0</v>
      </c>
      <c r="E1030" s="5">
        <f t="shared" si="333"/>
        <v>0.21513258666232202</v>
      </c>
      <c r="F1030" s="6">
        <f t="shared" ref="F1030:F1093" si="337">J1028*K1028*(K1029-K1028)</f>
        <v>1.8231507137366774E-5</v>
      </c>
      <c r="G1030" s="15">
        <f t="shared" ref="G1030:G1093" si="338">(G1029+H1030)/(1+I1030)</f>
        <v>597.88993242477682</v>
      </c>
      <c r="H1030" s="11">
        <f t="shared" si="323"/>
        <v>9.6850640435003646E-2</v>
      </c>
      <c r="I1030" s="12">
        <f t="shared" si="334"/>
        <v>3.6768283014055514E-5</v>
      </c>
      <c r="J1030" s="7">
        <f t="shared" si="321"/>
        <v>1.5302125537552167</v>
      </c>
      <c r="K1030" s="8">
        <f>ESI_mass_rate/ESI_Area/'Hydraulic Gradient'!J1030</f>
        <v>2.1478178156235708</v>
      </c>
      <c r="L1030" s="16">
        <f t="shared" si="335"/>
        <v>24779.379430767836</v>
      </c>
      <c r="M1030" s="4">
        <f t="shared" si="324"/>
        <v>0</v>
      </c>
      <c r="N1030" s="5">
        <f t="shared" si="325"/>
        <v>0.21505148083113584</v>
      </c>
      <c r="O1030" s="6">
        <f t="shared" ref="O1030:O1093" si="339">T1028*U1028*(U1029-U1028)</f>
        <v>1.5716311324762289E-5</v>
      </c>
      <c r="P1030" s="15">
        <f t="shared" si="336"/>
        <v>585.9559780556657</v>
      </c>
      <c r="Q1030" s="11">
        <f t="shared" si="326"/>
        <v>0</v>
      </c>
      <c r="R1030" s="13">
        <f t="shared" ref="R1030:R1093" si="340">U1028*(U1029-U1028)/W1028</f>
        <v>4.8093183838907713E-6</v>
      </c>
      <c r="S1030" s="12">
        <f t="shared" si="327"/>
        <v>-6.3634481757383066E-2</v>
      </c>
      <c r="T1030" s="9">
        <f t="shared" si="328"/>
        <v>1.5307902115959688</v>
      </c>
      <c r="U1030" s="9">
        <f>Aly_mass_rate/Aly_Area/'Hydraulic Gradient'!T1030</f>
        <v>2.1470073167111114</v>
      </c>
      <c r="V1030" s="5">
        <f t="shared" si="329"/>
        <v>-0.29588185740408807</v>
      </c>
      <c r="W1030" s="10">
        <f t="shared" si="330"/>
        <v>2.1348482747576125</v>
      </c>
      <c r="X1030" s="9"/>
    </row>
    <row r="1031" spans="1:24" x14ac:dyDescent="0.3">
      <c r="A1031" s="4">
        <f t="shared" si="331"/>
        <v>10280</v>
      </c>
      <c r="B1031" s="5">
        <v>0</v>
      </c>
      <c r="C1031" s="16">
        <f t="shared" si="332"/>
        <v>24779.119505255989</v>
      </c>
      <c r="D1031" s="4">
        <f t="shared" si="322"/>
        <v>0</v>
      </c>
      <c r="E1031" s="5">
        <f t="shared" si="333"/>
        <v>0.21513314227835692</v>
      </c>
      <c r="F1031" s="6">
        <f t="shared" si="337"/>
        <v>1.8231151145459371E-5</v>
      </c>
      <c r="G1031" s="15">
        <f t="shared" si="338"/>
        <v>597.96479785586416</v>
      </c>
      <c r="H1031" s="11">
        <f t="shared" si="323"/>
        <v>9.6851140701738128E-2</v>
      </c>
      <c r="I1031" s="12">
        <f t="shared" si="334"/>
        <v>3.6767565069504719E-5</v>
      </c>
      <c r="J1031" s="7">
        <f t="shared" si="321"/>
        <v>1.5302086018218855</v>
      </c>
      <c r="K1031" s="8">
        <f>ESI_mass_rate/ESI_Area/'Hydraulic Gradient'!J1031</f>
        <v>2.147823362601156</v>
      </c>
      <c r="L1031" s="16">
        <f t="shared" si="335"/>
        <v>24779.164363091943</v>
      </c>
      <c r="M1031" s="4">
        <f t="shared" si="324"/>
        <v>0</v>
      </c>
      <c r="N1031" s="5">
        <f t="shared" si="325"/>
        <v>0.21505195979789593</v>
      </c>
      <c r="O1031" s="6">
        <f t="shared" si="339"/>
        <v>1.5716096815938608E-5</v>
      </c>
      <c r="P1031" s="15">
        <f t="shared" si="336"/>
        <v>586.0196065948428</v>
      </c>
      <c r="Q1031" s="11">
        <f t="shared" si="326"/>
        <v>0</v>
      </c>
      <c r="R1031" s="13">
        <f t="shared" si="340"/>
        <v>4.8091663825584089E-6</v>
      </c>
      <c r="S1031" s="12">
        <f t="shared" si="327"/>
        <v>-6.3633348343461738E-2</v>
      </c>
      <c r="T1031" s="9">
        <f t="shared" si="328"/>
        <v>1.5307868022525302</v>
      </c>
      <c r="U1031" s="9">
        <f>Aly_mass_rate/Aly_Area/'Hydraulic Gradient'!T1031</f>
        <v>2.1470120984908454</v>
      </c>
      <c r="V1031" s="5">
        <f t="shared" si="329"/>
        <v>-0.29587592872339374</v>
      </c>
      <c r="W1031" s="10">
        <f t="shared" si="330"/>
        <v>2.1348913630254494</v>
      </c>
      <c r="X1031" s="9"/>
    </row>
    <row r="1032" spans="1:24" x14ac:dyDescent="0.3">
      <c r="A1032" s="4">
        <f t="shared" si="331"/>
        <v>10290</v>
      </c>
      <c r="B1032" s="5">
        <v>0</v>
      </c>
      <c r="C1032" s="16">
        <f t="shared" si="332"/>
        <v>24778.904353327311</v>
      </c>
      <c r="D1032" s="4">
        <f t="shared" si="322"/>
        <v>0</v>
      </c>
      <c r="E1032" s="5">
        <f t="shared" si="333"/>
        <v>0.21513369788354339</v>
      </c>
      <c r="F1032" s="6">
        <f t="shared" si="337"/>
        <v>1.8230795182742996E-5</v>
      </c>
      <c r="G1032" s="15">
        <f t="shared" si="338"/>
        <v>598.03966146398125</v>
      </c>
      <c r="H1032" s="11">
        <f t="shared" si="323"/>
        <v>9.6851640959996904E-2</v>
      </c>
      <c r="I1032" s="12">
        <f t="shared" si="334"/>
        <v>3.6766847183824761E-5</v>
      </c>
      <c r="J1032" s="7">
        <f t="shared" si="321"/>
        <v>1.530204649986123</v>
      </c>
      <c r="K1032" s="8">
        <f>ESI_mass_rate/ESI_Area/'Hydraulic Gradient'!J1032</f>
        <v>2.147828909470443</v>
      </c>
      <c r="L1032" s="16">
        <f t="shared" si="335"/>
        <v>24778.949294937302</v>
      </c>
      <c r="M1032" s="4">
        <f t="shared" si="324"/>
        <v>0</v>
      </c>
      <c r="N1032" s="5">
        <f t="shared" si="325"/>
        <v>0.21505243875811894</v>
      </c>
      <c r="O1032" s="6">
        <f t="shared" si="339"/>
        <v>1.5715882315872241E-5</v>
      </c>
      <c r="P1032" s="15">
        <f t="shared" si="336"/>
        <v>586.08323400081963</v>
      </c>
      <c r="Q1032" s="11">
        <f t="shared" si="326"/>
        <v>0</v>
      </c>
      <c r="R1032" s="13">
        <f t="shared" si="340"/>
        <v>4.8090143909006153E-6</v>
      </c>
      <c r="S1032" s="12">
        <f t="shared" si="327"/>
        <v>-6.3632214991258471E-2</v>
      </c>
      <c r="T1032" s="9">
        <f t="shared" si="328"/>
        <v>1.5307833929708075</v>
      </c>
      <c r="U1032" s="9">
        <f>Aly_mass_rate/Aly_Area/'Hydraulic Gradient'!T1032</f>
        <v>2.1470168802053187</v>
      </c>
      <c r="V1032" s="5">
        <f t="shared" si="329"/>
        <v>-0.29587000036106897</v>
      </c>
      <c r="W1032" s="10">
        <f t="shared" si="330"/>
        <v>2.1349344507173562</v>
      </c>
      <c r="X1032" s="9"/>
    </row>
    <row r="1033" spans="1:24" x14ac:dyDescent="0.3">
      <c r="A1033" s="4">
        <f t="shared" si="331"/>
        <v>10300</v>
      </c>
      <c r="B1033" s="5">
        <v>0</v>
      </c>
      <c r="C1033" s="16">
        <f t="shared" si="332"/>
        <v>24778.689200843393</v>
      </c>
      <c r="D1033" s="4">
        <f t="shared" si="322"/>
        <v>0</v>
      </c>
      <c r="E1033" s="5">
        <f t="shared" si="333"/>
        <v>0.21513425347788243</v>
      </c>
      <c r="F1033" s="6">
        <f t="shared" si="337"/>
        <v>1.8230439247758104E-5</v>
      </c>
      <c r="G1033" s="15">
        <f t="shared" si="338"/>
        <v>598.11452324926063</v>
      </c>
      <c r="H1033" s="11">
        <f t="shared" si="323"/>
        <v>9.6852141209780654E-2</v>
      </c>
      <c r="I1033" s="12">
        <f t="shared" si="334"/>
        <v>3.6766129354072084E-5</v>
      </c>
      <c r="J1033" s="7">
        <f t="shared" si="321"/>
        <v>1.5302006982479228</v>
      </c>
      <c r="K1033" s="8">
        <f>ESI_mass_rate/ESI_Area/'Hydraulic Gradient'!J1033</f>
        <v>2.1478344562314389</v>
      </c>
      <c r="L1033" s="16">
        <f t="shared" si="335"/>
        <v>24778.734226303921</v>
      </c>
      <c r="M1033" s="4">
        <f t="shared" si="324"/>
        <v>0</v>
      </c>
      <c r="N1033" s="5">
        <f t="shared" si="325"/>
        <v>0.21505291771180512</v>
      </c>
      <c r="O1033" s="6">
        <f t="shared" si="339"/>
        <v>1.5715667828941837E-5</v>
      </c>
      <c r="P1033" s="15">
        <f t="shared" si="336"/>
        <v>586.1468602736569</v>
      </c>
      <c r="Q1033" s="11">
        <f t="shared" si="326"/>
        <v>0</v>
      </c>
      <c r="R1033" s="13">
        <f t="shared" si="340"/>
        <v>4.8088624102564702E-6</v>
      </c>
      <c r="S1033" s="12">
        <f t="shared" si="327"/>
        <v>-6.363108169969138E-2</v>
      </c>
      <c r="T1033" s="9">
        <f t="shared" si="328"/>
        <v>1.5307799837507974</v>
      </c>
      <c r="U1033" s="9">
        <f>Aly_mass_rate/Aly_Area/'Hydraulic Gradient'!T1033</f>
        <v>2.1470216618545352</v>
      </c>
      <c r="V1033" s="5">
        <f t="shared" si="329"/>
        <v>-0.2958640723170855</v>
      </c>
      <c r="W1033" s="10">
        <f t="shared" si="330"/>
        <v>2.1349775378333664</v>
      </c>
      <c r="X1033" s="9"/>
    </row>
    <row r="1034" spans="1:24" x14ac:dyDescent="0.3">
      <c r="A1034" s="4">
        <f t="shared" si="331"/>
        <v>10310</v>
      </c>
      <c r="B1034" s="5">
        <v>0</v>
      </c>
      <c r="C1034" s="16">
        <f t="shared" si="332"/>
        <v>24778.474047804248</v>
      </c>
      <c r="D1034" s="4">
        <f t="shared" si="322"/>
        <v>0</v>
      </c>
      <c r="E1034" s="5">
        <f t="shared" si="333"/>
        <v>0.21513480906137455</v>
      </c>
      <c r="F1034" s="6">
        <f t="shared" si="337"/>
        <v>1.8230083336126032E-5</v>
      </c>
      <c r="G1034" s="15">
        <f t="shared" si="338"/>
        <v>598.18938321184021</v>
      </c>
      <c r="H1034" s="11">
        <f t="shared" si="323"/>
        <v>9.6852641451089946E-2</v>
      </c>
      <c r="I1034" s="12">
        <f t="shared" si="334"/>
        <v>3.6765411571416079E-5</v>
      </c>
      <c r="J1034" s="7">
        <f t="shared" si="321"/>
        <v>1.5301967466072774</v>
      </c>
      <c r="K1034" s="8">
        <f>ESI_mass_rate/ESI_Area/'Hydraulic Gradient'!J1034</f>
        <v>2.1478400028841524</v>
      </c>
      <c r="L1034" s="16">
        <f t="shared" si="335"/>
        <v>24778.519157191808</v>
      </c>
      <c r="M1034" s="4">
        <f t="shared" si="324"/>
        <v>0</v>
      </c>
      <c r="N1034" s="5">
        <f t="shared" si="325"/>
        <v>0.21505339665895498</v>
      </c>
      <c r="O1034" s="6">
        <f t="shared" si="339"/>
        <v>1.5715453355147393E-5</v>
      </c>
      <c r="P1034" s="15">
        <f t="shared" si="336"/>
        <v>586.2104854134152</v>
      </c>
      <c r="Q1034" s="11">
        <f t="shared" si="326"/>
        <v>0</v>
      </c>
      <c r="R1034" s="13">
        <f t="shared" si="340"/>
        <v>4.808710440625156E-6</v>
      </c>
      <c r="S1034" s="12">
        <f t="shared" si="327"/>
        <v>-6.362994846875486E-2</v>
      </c>
      <c r="T1034" s="9">
        <f t="shared" si="328"/>
        <v>1.5307765745924966</v>
      </c>
      <c r="U1034" s="9">
        <f>Aly_mass_rate/Aly_Area/'Hydraulic Gradient'!T1034</f>
        <v>2.1470264434384987</v>
      </c>
      <c r="V1034" s="5">
        <f t="shared" si="329"/>
        <v>-0.29585814459141468</v>
      </c>
      <c r="W1034" s="10">
        <f t="shared" si="330"/>
        <v>2.1350206243735119</v>
      </c>
      <c r="X1034" s="9"/>
    </row>
    <row r="1035" spans="1:24" x14ac:dyDescent="0.3">
      <c r="A1035" s="4">
        <f t="shared" si="331"/>
        <v>10320</v>
      </c>
      <c r="B1035" s="5">
        <v>0</v>
      </c>
      <c r="C1035" s="16">
        <f t="shared" si="332"/>
        <v>24778.258894209888</v>
      </c>
      <c r="D1035" s="4">
        <f t="shared" si="322"/>
        <v>0</v>
      </c>
      <c r="E1035" s="5">
        <f t="shared" si="333"/>
        <v>0.21513536463402078</v>
      </c>
      <c r="F1035" s="6">
        <f t="shared" si="337"/>
        <v>1.8229727453684988E-5</v>
      </c>
      <c r="G1035" s="15">
        <f t="shared" si="338"/>
        <v>598.26424135185084</v>
      </c>
      <c r="H1035" s="11">
        <f t="shared" si="323"/>
        <v>9.6853141683925517E-2</v>
      </c>
      <c r="I1035" s="12">
        <f t="shared" si="334"/>
        <v>3.6764693847630917E-5</v>
      </c>
      <c r="J1035" s="7">
        <f t="shared" ref="J1035:J1098" si="341">J1034*(1+(C1035-C1034)/beta-alpha*(G1035-G1034))</f>
        <v>1.5301927950641796</v>
      </c>
      <c r="K1035" s="8">
        <f>ESI_mass_rate/ESI_Area/'Hydraulic Gradient'!J1035</f>
        <v>2.1478455494285917</v>
      </c>
      <c r="L1035" s="16">
        <f t="shared" si="335"/>
        <v>24778.304087600969</v>
      </c>
      <c r="M1035" s="4">
        <f t="shared" si="324"/>
        <v>0</v>
      </c>
      <c r="N1035" s="5">
        <f t="shared" si="325"/>
        <v>0.2150538755995689</v>
      </c>
      <c r="O1035" s="6">
        <f t="shared" si="339"/>
        <v>1.5715238893029363E-5</v>
      </c>
      <c r="P1035" s="15">
        <f t="shared" si="336"/>
        <v>586.27410942015513</v>
      </c>
      <c r="Q1035" s="11">
        <f t="shared" si="326"/>
        <v>0</v>
      </c>
      <c r="R1035" s="13">
        <f t="shared" si="340"/>
        <v>4.8085584815592557E-6</v>
      </c>
      <c r="S1035" s="12">
        <f t="shared" si="327"/>
        <v>-6.3628815298443386E-2</v>
      </c>
      <c r="T1035" s="9">
        <f t="shared" si="328"/>
        <v>1.530773165495902</v>
      </c>
      <c r="U1035" s="9">
        <f>Aly_mass_rate/Aly_Area/'Hydraulic Gradient'!T1035</f>
        <v>2.1470312249572121</v>
      </c>
      <c r="V1035" s="5">
        <f t="shared" si="329"/>
        <v>-0.29585221718402799</v>
      </c>
      <c r="W1035" s="10">
        <f t="shared" si="330"/>
        <v>2.1350637103378247</v>
      </c>
      <c r="X1035" s="9"/>
    </row>
    <row r="1036" spans="1:24" x14ac:dyDescent="0.3">
      <c r="A1036" s="4">
        <f t="shared" si="331"/>
        <v>10330</v>
      </c>
      <c r="B1036" s="5">
        <v>0</v>
      </c>
      <c r="C1036" s="16">
        <f t="shared" si="332"/>
        <v>24778.043740060319</v>
      </c>
      <c r="D1036" s="4">
        <f t="shared" si="322"/>
        <v>0</v>
      </c>
      <c r="E1036" s="5">
        <f t="shared" si="333"/>
        <v>0.21513592019582181</v>
      </c>
      <c r="F1036" s="6">
        <f t="shared" si="337"/>
        <v>1.8229371597515875E-5</v>
      </c>
      <c r="G1036" s="15">
        <f t="shared" si="338"/>
        <v>598.33909766942668</v>
      </c>
      <c r="H1036" s="11">
        <f t="shared" si="323"/>
        <v>9.6853641908287991E-2</v>
      </c>
      <c r="I1036" s="12">
        <f t="shared" si="334"/>
        <v>3.6763976176829502E-5</v>
      </c>
      <c r="J1036" s="7">
        <f t="shared" si="341"/>
        <v>1.5301888436186224</v>
      </c>
      <c r="K1036" s="8">
        <f>ESI_mass_rate/ESI_Area/'Hydraulic Gradient'!J1036</f>
        <v>2.1478510958647652</v>
      </c>
      <c r="L1036" s="16">
        <f t="shared" si="335"/>
        <v>24778.089017531413</v>
      </c>
      <c r="M1036" s="4">
        <f t="shared" si="324"/>
        <v>0</v>
      </c>
      <c r="N1036" s="5">
        <f t="shared" si="325"/>
        <v>0.2150543545336471</v>
      </c>
      <c r="O1036" s="6">
        <f t="shared" si="339"/>
        <v>1.5715024441128193E-5</v>
      </c>
      <c r="P1036" s="15">
        <f t="shared" si="336"/>
        <v>586.33773229393739</v>
      </c>
      <c r="Q1036" s="11">
        <f t="shared" si="326"/>
        <v>0</v>
      </c>
      <c r="R1036" s="13">
        <f t="shared" si="340"/>
        <v>4.8084065326113841E-6</v>
      </c>
      <c r="S1036" s="12">
        <f t="shared" si="327"/>
        <v>-6.3627682188751422E-2</v>
      </c>
      <c r="T1036" s="9">
        <f t="shared" si="328"/>
        <v>1.5307697564610103</v>
      </c>
      <c r="U1036" s="9">
        <f>Aly_mass_rate/Aly_Area/'Hydraulic Gradient'!T1036</f>
        <v>2.147036006410679</v>
      </c>
      <c r="V1036" s="5">
        <f t="shared" si="329"/>
        <v>-0.29584629009489699</v>
      </c>
      <c r="W1036" s="10">
        <f t="shared" si="330"/>
        <v>2.1351067957263368</v>
      </c>
      <c r="X1036" s="9"/>
    </row>
    <row r="1037" spans="1:24" x14ac:dyDescent="0.3">
      <c r="A1037" s="4">
        <f t="shared" si="331"/>
        <v>10340</v>
      </c>
      <c r="B1037" s="5">
        <v>0</v>
      </c>
      <c r="C1037" s="16">
        <f t="shared" si="332"/>
        <v>24777.828585355554</v>
      </c>
      <c r="D1037" s="4">
        <f t="shared" si="322"/>
        <v>0</v>
      </c>
      <c r="E1037" s="5">
        <f t="shared" si="333"/>
        <v>0.21513647574677863</v>
      </c>
      <c r="F1037" s="6">
        <f t="shared" si="337"/>
        <v>1.8229015769078237E-5</v>
      </c>
      <c r="G1037" s="15">
        <f t="shared" si="338"/>
        <v>598.41395216470028</v>
      </c>
      <c r="H1037" s="11">
        <f t="shared" si="323"/>
        <v>9.6854142124178047E-2</v>
      </c>
      <c r="I1037" s="12">
        <f t="shared" si="334"/>
        <v>3.6763258561955382E-5</v>
      </c>
      <c r="J1037" s="7">
        <f t="shared" si="341"/>
        <v>1.5301848922705985</v>
      </c>
      <c r="K1037" s="8">
        <f>ESI_mass_rate/ESI_Area/'Hydraulic Gradient'!J1037</f>
        <v>2.1478566421926799</v>
      </c>
      <c r="L1037" s="16">
        <f t="shared" si="335"/>
        <v>24777.873946983142</v>
      </c>
      <c r="M1037" s="4">
        <f t="shared" si="324"/>
        <v>0</v>
      </c>
      <c r="N1037" s="5">
        <f t="shared" si="325"/>
        <v>0.21505483346118995</v>
      </c>
      <c r="O1037" s="6">
        <f t="shared" si="339"/>
        <v>1.5714810000903437E-5</v>
      </c>
      <c r="P1037" s="15">
        <f t="shared" si="336"/>
        <v>586.4013540348235</v>
      </c>
      <c r="Q1037" s="11">
        <f t="shared" si="326"/>
        <v>0</v>
      </c>
      <c r="R1037" s="13">
        <f t="shared" si="340"/>
        <v>4.8082545942273466E-6</v>
      </c>
      <c r="S1037" s="12">
        <f t="shared" si="327"/>
        <v>-6.362654914074968E-2</v>
      </c>
      <c r="T1037" s="9">
        <f t="shared" si="328"/>
        <v>1.5307663474878179</v>
      </c>
      <c r="U1037" s="9">
        <f>Aly_mass_rate/Aly_Area/'Hydraulic Gradient'!T1037</f>
        <v>2.1470407877989039</v>
      </c>
      <c r="V1037" s="5">
        <f t="shared" si="329"/>
        <v>-0.29584036332399316</v>
      </c>
      <c r="W1037" s="10">
        <f t="shared" si="330"/>
        <v>2.1351498805390796</v>
      </c>
      <c r="X1037" s="9"/>
    </row>
    <row r="1038" spans="1:24" x14ac:dyDescent="0.3">
      <c r="A1038" s="4">
        <f t="shared" si="331"/>
        <v>10350</v>
      </c>
      <c r="B1038" s="5">
        <v>0</v>
      </c>
      <c r="C1038" s="16">
        <f t="shared" si="332"/>
        <v>24777.613430095607</v>
      </c>
      <c r="D1038" s="4">
        <f t="shared" si="322"/>
        <v>0</v>
      </c>
      <c r="E1038" s="5">
        <f t="shared" si="333"/>
        <v>0.21513703128689179</v>
      </c>
      <c r="F1038" s="6">
        <f t="shared" si="337"/>
        <v>1.822865996399343E-5</v>
      </c>
      <c r="G1038" s="15">
        <f t="shared" si="338"/>
        <v>598.48880483780931</v>
      </c>
      <c r="H1038" s="11">
        <f t="shared" si="323"/>
        <v>9.6854642331596255E-2</v>
      </c>
      <c r="I1038" s="12">
        <f t="shared" si="334"/>
        <v>3.676254099417792E-5</v>
      </c>
      <c r="J1038" s="7">
        <f t="shared" si="341"/>
        <v>1.5301809410201008</v>
      </c>
      <c r="K1038" s="8">
        <f>ESI_mass_rate/ESI_Area/'Hydraulic Gradient'!J1038</f>
        <v>2.1478621884123452</v>
      </c>
      <c r="L1038" s="16">
        <f t="shared" si="335"/>
        <v>24777.658875956164</v>
      </c>
      <c r="M1038" s="4">
        <f t="shared" si="324"/>
        <v>0</v>
      </c>
      <c r="N1038" s="5">
        <f t="shared" si="325"/>
        <v>0.21505531238219794</v>
      </c>
      <c r="O1038" s="6">
        <f t="shared" si="339"/>
        <v>1.5714595575274193E-5</v>
      </c>
      <c r="P1038" s="15">
        <f t="shared" si="336"/>
        <v>586.46497464287427</v>
      </c>
      <c r="Q1038" s="11">
        <f t="shared" si="326"/>
        <v>0</v>
      </c>
      <c r="R1038" s="13">
        <f t="shared" si="340"/>
        <v>4.8081026672994874E-6</v>
      </c>
      <c r="S1038" s="12">
        <f t="shared" si="327"/>
        <v>-6.3625416153356387E-2</v>
      </c>
      <c r="T1038" s="9">
        <f t="shared" si="328"/>
        <v>1.5307629385763215</v>
      </c>
      <c r="U1038" s="9">
        <f>Aly_mass_rate/Aly_Area/'Hydraulic Gradient'!T1038</f>
        <v>2.1470455691218904</v>
      </c>
      <c r="V1038" s="5">
        <f t="shared" si="329"/>
        <v>-0.2958344368712883</v>
      </c>
      <c r="W1038" s="10">
        <f t="shared" si="330"/>
        <v>2.135192964776087</v>
      </c>
      <c r="X1038" s="9"/>
    </row>
    <row r="1039" spans="1:24" x14ac:dyDescent="0.3">
      <c r="A1039" s="4">
        <f t="shared" si="331"/>
        <v>10360</v>
      </c>
      <c r="B1039" s="5">
        <v>0</v>
      </c>
      <c r="C1039" s="16">
        <f t="shared" si="332"/>
        <v>24777.398274280487</v>
      </c>
      <c r="D1039" s="4">
        <f t="shared" si="322"/>
        <v>0</v>
      </c>
      <c r="E1039" s="5">
        <f t="shared" si="333"/>
        <v>0.21513758681616232</v>
      </c>
      <c r="F1039" s="6">
        <f t="shared" si="337"/>
        <v>1.8228304189559195E-5</v>
      </c>
      <c r="G1039" s="15">
        <f t="shared" si="338"/>
        <v>598.56365568888293</v>
      </c>
      <c r="H1039" s="11">
        <f t="shared" si="323"/>
        <v>9.6855142530543434E-2</v>
      </c>
      <c r="I1039" s="12">
        <f t="shared" si="334"/>
        <v>3.676182348821485E-5</v>
      </c>
      <c r="J1039" s="7">
        <f t="shared" si="341"/>
        <v>1.530176989867122</v>
      </c>
      <c r="K1039" s="8">
        <f>ESI_mass_rate/ESI_Area/'Hydraulic Gradient'!J1039</f>
        <v>2.1478677345237691</v>
      </c>
      <c r="L1039" s="16">
        <f t="shared" si="335"/>
        <v>24777.443804450486</v>
      </c>
      <c r="M1039" s="4">
        <f t="shared" si="324"/>
        <v>0</v>
      </c>
      <c r="N1039" s="5">
        <f t="shared" si="325"/>
        <v>0.21505579129667146</v>
      </c>
      <c r="O1039" s="6">
        <f t="shared" si="339"/>
        <v>1.5714381161321363E-5</v>
      </c>
      <c r="P1039" s="15">
        <f t="shared" si="336"/>
        <v>586.52859411815007</v>
      </c>
      <c r="Q1039" s="11">
        <f t="shared" si="326"/>
        <v>0</v>
      </c>
      <c r="R1039" s="13">
        <f t="shared" si="340"/>
        <v>4.8079507509338418E-6</v>
      </c>
      <c r="S1039" s="12">
        <f t="shared" si="327"/>
        <v>-6.3624283226565909E-2</v>
      </c>
      <c r="T1039" s="9">
        <f t="shared" si="328"/>
        <v>1.5307595297265182</v>
      </c>
      <c r="U1039" s="9">
        <f>Aly_mass_rate/Aly_Area/'Hydraulic Gradient'!T1039</f>
        <v>2.147050350379641</v>
      </c>
      <c r="V1039" s="5">
        <f t="shared" si="329"/>
        <v>-0.29582851073675359</v>
      </c>
      <c r="W1039" s="10">
        <f t="shared" si="330"/>
        <v>2.13523604843739</v>
      </c>
      <c r="X1039" s="9"/>
    </row>
    <row r="1040" spans="1:24" x14ac:dyDescent="0.3">
      <c r="A1040" s="4">
        <f t="shared" si="331"/>
        <v>10370</v>
      </c>
      <c r="B1040" s="5">
        <v>0</v>
      </c>
      <c r="C1040" s="16">
        <f t="shared" si="332"/>
        <v>24777.183117910205</v>
      </c>
      <c r="D1040" s="4">
        <f t="shared" si="322"/>
        <v>0</v>
      </c>
      <c r="E1040" s="5">
        <f t="shared" si="333"/>
        <v>0.21513814233459105</v>
      </c>
      <c r="F1040" s="6">
        <f t="shared" si="337"/>
        <v>1.8227948441396895E-5</v>
      </c>
      <c r="G1040" s="15">
        <f t="shared" si="338"/>
        <v>598.63850471805529</v>
      </c>
      <c r="H1040" s="11">
        <f t="shared" si="323"/>
        <v>9.6855642721020138E-2</v>
      </c>
      <c r="I1040" s="12">
        <f t="shared" si="334"/>
        <v>3.6761106035235519E-5</v>
      </c>
      <c r="J1040" s="7">
        <f t="shared" si="341"/>
        <v>1.5301730388116552</v>
      </c>
      <c r="K1040" s="8">
        <f>ESI_mass_rate/ESI_Area/'Hydraulic Gradient'!J1040</f>
        <v>2.1478732805269591</v>
      </c>
      <c r="L1040" s="16">
        <f t="shared" si="335"/>
        <v>24777.228732466116</v>
      </c>
      <c r="M1040" s="4">
        <f t="shared" si="324"/>
        <v>0</v>
      </c>
      <c r="N1040" s="5">
        <f t="shared" si="325"/>
        <v>0.21505627020461068</v>
      </c>
      <c r="O1040" s="6">
        <f t="shared" si="339"/>
        <v>1.5714166756125841E-5</v>
      </c>
      <c r="P1040" s="15">
        <f t="shared" si="336"/>
        <v>586.59221246071161</v>
      </c>
      <c r="Q1040" s="11">
        <f t="shared" si="326"/>
        <v>0</v>
      </c>
      <c r="R1040" s="13">
        <f t="shared" si="340"/>
        <v>4.8077988442364979E-6</v>
      </c>
      <c r="S1040" s="12">
        <f t="shared" si="327"/>
        <v>-6.3623150360372749E-2</v>
      </c>
      <c r="T1040" s="9">
        <f t="shared" si="328"/>
        <v>1.5307561209384044</v>
      </c>
      <c r="U1040" s="9">
        <f>Aly_mass_rate/Aly_Area/'Hydraulic Gradient'!T1040</f>
        <v>2.1470551315721602</v>
      </c>
      <c r="V1040" s="5">
        <f t="shared" si="329"/>
        <v>-0.29582258492036068</v>
      </c>
      <c r="W1040" s="10">
        <f t="shared" si="330"/>
        <v>2.1352791315230215</v>
      </c>
      <c r="X1040" s="9"/>
    </row>
    <row r="1041" spans="1:24" x14ac:dyDescent="0.3">
      <c r="A1041" s="4">
        <f t="shared" si="331"/>
        <v>10380</v>
      </c>
      <c r="B1041" s="5">
        <v>0</v>
      </c>
      <c r="C1041" s="16">
        <f t="shared" si="332"/>
        <v>24776.967960984766</v>
      </c>
      <c r="D1041" s="4">
        <f t="shared" si="322"/>
        <v>0</v>
      </c>
      <c r="E1041" s="5">
        <f t="shared" si="333"/>
        <v>0.21513869784217865</v>
      </c>
      <c r="F1041" s="6">
        <f t="shared" si="337"/>
        <v>1.8227592718046966E-5</v>
      </c>
      <c r="G1041" s="15">
        <f t="shared" si="338"/>
        <v>598.71335192546223</v>
      </c>
      <c r="H1041" s="11">
        <f t="shared" si="323"/>
        <v>9.6856142903027048E-2</v>
      </c>
      <c r="I1041" s="12">
        <f t="shared" si="334"/>
        <v>3.6760388632296402E-5</v>
      </c>
      <c r="J1041" s="7">
        <f t="shared" si="341"/>
        <v>1.5301690878536931</v>
      </c>
      <c r="K1041" s="8">
        <f>ESI_mass_rate/ESI_Area/'Hydraulic Gradient'!J1041</f>
        <v>2.1478788264219237</v>
      </c>
      <c r="L1041" s="16">
        <f t="shared" si="335"/>
        <v>24777.01366000306</v>
      </c>
      <c r="M1041" s="4">
        <f t="shared" si="324"/>
        <v>0</v>
      </c>
      <c r="N1041" s="5">
        <f t="shared" si="325"/>
        <v>0.21505674910601613</v>
      </c>
      <c r="O1041" s="6">
        <f t="shared" si="339"/>
        <v>1.5713952365525834E-5</v>
      </c>
      <c r="P1041" s="15">
        <f t="shared" si="336"/>
        <v>586.65582967061937</v>
      </c>
      <c r="Q1041" s="11">
        <f t="shared" si="326"/>
        <v>0</v>
      </c>
      <c r="R1041" s="13">
        <f t="shared" si="340"/>
        <v>4.8076469489928937E-6</v>
      </c>
      <c r="S1041" s="12">
        <f t="shared" si="327"/>
        <v>-6.3622017554771357E-2</v>
      </c>
      <c r="T1041" s="9">
        <f t="shared" si="328"/>
        <v>1.5307527122119768</v>
      </c>
      <c r="U1041" s="9">
        <f>Aly_mass_rate/Aly_Area/'Hydraulic Gradient'!T1041</f>
        <v>2.1470599126994516</v>
      </c>
      <c r="V1041" s="5">
        <f t="shared" si="329"/>
        <v>-0.29581665942208102</v>
      </c>
      <c r="W1041" s="10">
        <f t="shared" si="330"/>
        <v>2.1353222140330126</v>
      </c>
      <c r="X1041" s="9"/>
    </row>
    <row r="1042" spans="1:24" x14ac:dyDescent="0.3">
      <c r="A1042" s="4">
        <f t="shared" si="331"/>
        <v>10390</v>
      </c>
      <c r="B1042" s="5">
        <v>0</v>
      </c>
      <c r="C1042" s="16">
        <f t="shared" si="332"/>
        <v>24776.752803504191</v>
      </c>
      <c r="D1042" s="4">
        <f t="shared" si="322"/>
        <v>0</v>
      </c>
      <c r="E1042" s="5">
        <f t="shared" si="333"/>
        <v>0.21513925333892597</v>
      </c>
      <c r="F1042" s="6">
        <f t="shared" si="337"/>
        <v>1.8227237022428519E-5</v>
      </c>
      <c r="G1042" s="15">
        <f t="shared" si="338"/>
        <v>598.7881973112361</v>
      </c>
      <c r="H1042" s="11">
        <f t="shared" si="323"/>
        <v>9.6856643076564802E-2</v>
      </c>
      <c r="I1042" s="12">
        <f t="shared" si="334"/>
        <v>3.675967128528458E-5</v>
      </c>
      <c r="J1042" s="7">
        <f t="shared" si="341"/>
        <v>1.5301651369932285</v>
      </c>
      <c r="K1042" s="8">
        <f>ESI_mass_rate/ESI_Area/'Hydraulic Gradient'!J1042</f>
        <v>2.1478843722086709</v>
      </c>
      <c r="L1042" s="16">
        <f t="shared" si="335"/>
        <v>24776.798587061323</v>
      </c>
      <c r="M1042" s="4">
        <f t="shared" si="324"/>
        <v>0</v>
      </c>
      <c r="N1042" s="5">
        <f t="shared" si="325"/>
        <v>0.21505722800088808</v>
      </c>
      <c r="O1042" s="6">
        <f t="shared" si="339"/>
        <v>1.5713737986602242E-5</v>
      </c>
      <c r="P1042" s="15">
        <f t="shared" si="336"/>
        <v>586.71944574793508</v>
      </c>
      <c r="Q1042" s="11">
        <f t="shared" si="326"/>
        <v>0</v>
      </c>
      <c r="R1042" s="13">
        <f t="shared" si="340"/>
        <v>4.8074950643091094E-6</v>
      </c>
      <c r="S1042" s="12">
        <f t="shared" si="327"/>
        <v>-6.3620884810832404E-2</v>
      </c>
      <c r="T1042" s="9">
        <f t="shared" si="328"/>
        <v>1.5307493035472322</v>
      </c>
      <c r="U1042" s="9">
        <f>Aly_mass_rate/Aly_Area/'Hydraulic Gradient'!T1042</f>
        <v>2.1470646937615183</v>
      </c>
      <c r="V1042" s="5">
        <f t="shared" si="329"/>
        <v>-0.29581073424188642</v>
      </c>
      <c r="W1042" s="10">
        <f t="shared" si="330"/>
        <v>2.1353652959673957</v>
      </c>
      <c r="X1042" s="9"/>
    </row>
    <row r="1043" spans="1:24" x14ac:dyDescent="0.3">
      <c r="A1043" s="4">
        <f t="shared" si="331"/>
        <v>10400</v>
      </c>
      <c r="B1043" s="5">
        <v>0</v>
      </c>
      <c r="C1043" s="16">
        <f t="shared" si="332"/>
        <v>24776.537645468485</v>
      </c>
      <c r="D1043" s="4">
        <f t="shared" si="322"/>
        <v>0</v>
      </c>
      <c r="E1043" s="5">
        <f t="shared" si="333"/>
        <v>0.21513980882483386</v>
      </c>
      <c r="F1043" s="6">
        <f t="shared" si="337"/>
        <v>1.8226881353081996E-5</v>
      </c>
      <c r="G1043" s="15">
        <f t="shared" si="338"/>
        <v>598.86304087551105</v>
      </c>
      <c r="H1043" s="11">
        <f t="shared" si="323"/>
        <v>9.6857143241634081E-2</v>
      </c>
      <c r="I1043" s="12">
        <f t="shared" si="334"/>
        <v>3.6758953991256512E-5</v>
      </c>
      <c r="J1043" s="7">
        <f t="shared" si="341"/>
        <v>1.5301611862302544</v>
      </c>
      <c r="K1043" s="8">
        <f>ESI_mass_rate/ESI_Area/'Hydraulic Gradient'!J1043</f>
        <v>2.1478899178872091</v>
      </c>
      <c r="L1043" s="16">
        <f t="shared" si="335"/>
        <v>24776.583513640911</v>
      </c>
      <c r="M1043" s="4">
        <f t="shared" si="324"/>
        <v>0</v>
      </c>
      <c r="N1043" s="5">
        <f t="shared" si="325"/>
        <v>0.21505770688922687</v>
      </c>
      <c r="O1043" s="6">
        <f t="shared" si="339"/>
        <v>1.5713523617895506E-5</v>
      </c>
      <c r="P1043" s="15">
        <f t="shared" si="336"/>
        <v>586.78306069271935</v>
      </c>
      <c r="Q1043" s="11">
        <f t="shared" si="326"/>
        <v>0</v>
      </c>
      <c r="R1043" s="13">
        <f t="shared" si="340"/>
        <v>4.8073431897378186E-6</v>
      </c>
      <c r="S1043" s="12">
        <f t="shared" si="327"/>
        <v>-6.3619752127474116E-2</v>
      </c>
      <c r="T1043" s="9">
        <f t="shared" si="328"/>
        <v>1.530745894944167</v>
      </c>
      <c r="U1043" s="9">
        <f>Aly_mass_rate/Aly_Area/'Hydraulic Gradient'!T1043</f>
        <v>2.1470694747583647</v>
      </c>
      <c r="V1043" s="5">
        <f t="shared" si="329"/>
        <v>-0.29580480937974823</v>
      </c>
      <c r="W1043" s="10">
        <f t="shared" si="330"/>
        <v>2.1354083773262031</v>
      </c>
      <c r="X1043" s="9"/>
    </row>
    <row r="1044" spans="1:24" x14ac:dyDescent="0.3">
      <c r="A1044" s="4">
        <f t="shared" si="331"/>
        <v>10410</v>
      </c>
      <c r="B1044" s="5">
        <v>0</v>
      </c>
      <c r="C1044" s="16">
        <f t="shared" si="332"/>
        <v>24776.32248687766</v>
      </c>
      <c r="D1044" s="4">
        <f t="shared" si="322"/>
        <v>0</v>
      </c>
      <c r="E1044" s="5">
        <f t="shared" si="333"/>
        <v>0.21514036429990319</v>
      </c>
      <c r="F1044" s="6">
        <f t="shared" si="337"/>
        <v>1.8226525711466948E-5</v>
      </c>
      <c r="G1044" s="15">
        <f t="shared" si="338"/>
        <v>598.93788261841962</v>
      </c>
      <c r="H1044" s="11">
        <f t="shared" si="323"/>
        <v>9.6857643398235549E-2</v>
      </c>
      <c r="I1044" s="12">
        <f t="shared" si="334"/>
        <v>3.6758236753155732E-5</v>
      </c>
      <c r="J1044" s="7">
        <f t="shared" si="341"/>
        <v>1.5301572355647637</v>
      </c>
      <c r="K1044" s="8">
        <f>ESI_mass_rate/ESI_Area/'Hydraulic Gradient'!J1044</f>
        <v>2.1478954634575462</v>
      </c>
      <c r="L1044" s="16">
        <f t="shared" si="335"/>
        <v>24776.368439741829</v>
      </c>
      <c r="M1044" s="4">
        <f t="shared" si="324"/>
        <v>0</v>
      </c>
      <c r="N1044" s="5">
        <f t="shared" si="325"/>
        <v>0.21505818577103306</v>
      </c>
      <c r="O1044" s="6">
        <f t="shared" si="339"/>
        <v>1.5713309263784287E-5</v>
      </c>
      <c r="P1044" s="15">
        <f t="shared" si="336"/>
        <v>586.84667450503377</v>
      </c>
      <c r="Q1044" s="11">
        <f t="shared" si="326"/>
        <v>0</v>
      </c>
      <c r="R1044" s="13">
        <f t="shared" si="340"/>
        <v>4.8071913266178152E-6</v>
      </c>
      <c r="S1044" s="12">
        <f t="shared" si="327"/>
        <v>-6.3618619505767082E-2</v>
      </c>
      <c r="T1044" s="9">
        <f t="shared" si="328"/>
        <v>1.5307424864027781</v>
      </c>
      <c r="U1044" s="9">
        <f>Aly_mass_rate/Aly_Area/'Hydraulic Gradient'!T1044</f>
        <v>2.147074255689994</v>
      </c>
      <c r="V1044" s="5">
        <f t="shared" si="329"/>
        <v>-0.29579888483563804</v>
      </c>
      <c r="W1044" s="10">
        <f t="shared" si="330"/>
        <v>2.1354514581094679</v>
      </c>
      <c r="X1044" s="9"/>
    </row>
    <row r="1045" spans="1:24" x14ac:dyDescent="0.3">
      <c r="A1045" s="4">
        <f t="shared" si="331"/>
        <v>10420</v>
      </c>
      <c r="B1045" s="5">
        <v>0</v>
      </c>
      <c r="C1045" s="16">
        <f t="shared" si="332"/>
        <v>24776.107327731726</v>
      </c>
      <c r="D1045" s="4">
        <f t="shared" si="322"/>
        <v>0</v>
      </c>
      <c r="E1045" s="5">
        <f t="shared" si="333"/>
        <v>0.21514091976413469</v>
      </c>
      <c r="F1045" s="6">
        <f t="shared" si="337"/>
        <v>1.8226170096123833E-5</v>
      </c>
      <c r="G1045" s="15">
        <f t="shared" si="338"/>
        <v>599.01272254009564</v>
      </c>
      <c r="H1045" s="11">
        <f t="shared" si="323"/>
        <v>9.6858143546369832E-2</v>
      </c>
      <c r="I1045" s="12">
        <f t="shared" si="334"/>
        <v>3.6757519568038699E-5</v>
      </c>
      <c r="J1045" s="7">
        <f t="shared" si="341"/>
        <v>1.530153284996749</v>
      </c>
      <c r="K1045" s="8">
        <f>ESI_mass_rate/ESI_Area/'Hydraulic Gradient'!J1045</f>
        <v>2.1479010089196904</v>
      </c>
      <c r="L1045" s="16">
        <f t="shared" si="335"/>
        <v>24776.153365364087</v>
      </c>
      <c r="M1045" s="4">
        <f t="shared" si="324"/>
        <v>0</v>
      </c>
      <c r="N1045" s="5">
        <f t="shared" si="325"/>
        <v>0.21505866464630685</v>
      </c>
      <c r="O1045" s="6">
        <f t="shared" si="339"/>
        <v>1.5713094919889928E-5</v>
      </c>
      <c r="P1045" s="15">
        <f t="shared" si="336"/>
        <v>586.91028718493794</v>
      </c>
      <c r="Q1045" s="11">
        <f t="shared" si="326"/>
        <v>0</v>
      </c>
      <c r="R1045" s="13">
        <f t="shared" si="340"/>
        <v>4.8070394736087137E-6</v>
      </c>
      <c r="S1045" s="12">
        <f t="shared" si="327"/>
        <v>-6.36174869435535E-2</v>
      </c>
      <c r="T1045" s="9">
        <f t="shared" si="328"/>
        <v>1.5307390779230623</v>
      </c>
      <c r="U1045" s="9">
        <f>Aly_mass_rate/Aly_Area/'Hydraulic Gradient'!T1045</f>
        <v>2.1470790365564096</v>
      </c>
      <c r="V1045" s="5">
        <f t="shared" si="329"/>
        <v>-0.29579296060952731</v>
      </c>
      <c r="W1045" s="10">
        <f t="shared" si="330"/>
        <v>2.1354945383172219</v>
      </c>
      <c r="X1045" s="9"/>
    </row>
    <row r="1046" spans="1:24" x14ac:dyDescent="0.3">
      <c r="A1046" s="4">
        <f t="shared" si="331"/>
        <v>10430</v>
      </c>
      <c r="B1046" s="5">
        <v>0</v>
      </c>
      <c r="C1046" s="16">
        <f t="shared" si="332"/>
        <v>24775.892168030692</v>
      </c>
      <c r="D1046" s="4">
        <f t="shared" si="322"/>
        <v>0</v>
      </c>
      <c r="E1046" s="5">
        <f t="shared" si="333"/>
        <v>0.21514147521752916</v>
      </c>
      <c r="F1046" s="6">
        <f t="shared" si="337"/>
        <v>1.8225814507052641E-5</v>
      </c>
      <c r="G1046" s="15">
        <f t="shared" si="338"/>
        <v>599.08756064067336</v>
      </c>
      <c r="H1046" s="11">
        <f t="shared" si="323"/>
        <v>9.6858643686037624E-2</v>
      </c>
      <c r="I1046" s="12">
        <f t="shared" si="334"/>
        <v>3.6756802435905427E-5</v>
      </c>
      <c r="J1046" s="7">
        <f t="shared" si="341"/>
        <v>1.5301493345262032</v>
      </c>
      <c r="K1046" s="8">
        <f>ESI_mass_rate/ESI_Area/'Hydraulic Gradient'!J1046</f>
        <v>2.14790655427365</v>
      </c>
      <c r="L1046" s="16">
        <f t="shared" si="335"/>
        <v>24775.938290507689</v>
      </c>
      <c r="M1046" s="4">
        <f t="shared" si="324"/>
        <v>0</v>
      </c>
      <c r="N1046" s="5">
        <f t="shared" si="325"/>
        <v>0.21505914351504854</v>
      </c>
      <c r="O1046" s="6">
        <f t="shared" si="339"/>
        <v>1.5712880587671979E-5</v>
      </c>
      <c r="P1046" s="15">
        <f t="shared" si="336"/>
        <v>586.97389873249324</v>
      </c>
      <c r="Q1046" s="11">
        <f t="shared" si="326"/>
        <v>0</v>
      </c>
      <c r="R1046" s="13">
        <f t="shared" si="340"/>
        <v>4.8068876311562448E-6</v>
      </c>
      <c r="S1046" s="12">
        <f t="shared" si="327"/>
        <v>-6.3616354442980041E-2</v>
      </c>
      <c r="T1046" s="9">
        <f t="shared" si="328"/>
        <v>1.530735669505016</v>
      </c>
      <c r="U1046" s="9">
        <f>Aly_mass_rate/Aly_Area/'Hydraulic Gradient'!T1046</f>
        <v>2.1470838173576157</v>
      </c>
      <c r="V1046" s="5">
        <f t="shared" si="329"/>
        <v>-0.29578703670138756</v>
      </c>
      <c r="W1046" s="10">
        <f t="shared" si="330"/>
        <v>2.1355376179494967</v>
      </c>
      <c r="X1046" s="9"/>
    </row>
    <row r="1047" spans="1:24" x14ac:dyDescent="0.3">
      <c r="A1047" s="4">
        <f t="shared" si="331"/>
        <v>10440</v>
      </c>
      <c r="B1047" s="5">
        <v>0</v>
      </c>
      <c r="C1047" s="16">
        <f t="shared" si="332"/>
        <v>24775.677007774571</v>
      </c>
      <c r="D1047" s="4">
        <f t="shared" si="322"/>
        <v>0</v>
      </c>
      <c r="E1047" s="5">
        <f t="shared" si="333"/>
        <v>0.2151420306600875</v>
      </c>
      <c r="F1047" s="6">
        <f t="shared" si="337"/>
        <v>1.8225458945712928E-5</v>
      </c>
      <c r="G1047" s="15">
        <f t="shared" si="338"/>
        <v>599.162396920285</v>
      </c>
      <c r="H1047" s="11">
        <f t="shared" si="323"/>
        <v>9.6859143817239576E-2</v>
      </c>
      <c r="I1047" s="12">
        <f t="shared" si="334"/>
        <v>3.675608535969945E-5</v>
      </c>
      <c r="J1047" s="7">
        <f t="shared" si="341"/>
        <v>1.5301453841531192</v>
      </c>
      <c r="K1047" s="8">
        <f>ESI_mass_rate/ESI_Area/'Hydraulic Gradient'!J1047</f>
        <v>2.147912099519433</v>
      </c>
      <c r="L1047" s="16">
        <f t="shared" si="335"/>
        <v>24775.723215172646</v>
      </c>
      <c r="M1047" s="4">
        <f t="shared" si="324"/>
        <v>0</v>
      </c>
      <c r="N1047" s="5">
        <f t="shared" si="325"/>
        <v>0.21505962237725862</v>
      </c>
      <c r="O1047" s="6">
        <f t="shared" si="339"/>
        <v>1.5712666268589997E-5</v>
      </c>
      <c r="P1047" s="15">
        <f t="shared" si="336"/>
        <v>587.03750914775935</v>
      </c>
      <c r="Q1047" s="11">
        <f t="shared" si="326"/>
        <v>0</v>
      </c>
      <c r="R1047" s="13">
        <f t="shared" si="340"/>
        <v>4.8067357997061104E-6</v>
      </c>
      <c r="S1047" s="12">
        <f t="shared" si="327"/>
        <v>-6.3615222001889044E-2</v>
      </c>
      <c r="T1047" s="9">
        <f t="shared" si="328"/>
        <v>1.530732261148636</v>
      </c>
      <c r="U1047" s="9">
        <f>Aly_mass_rate/Aly_Area/'Hydraulic Gradient'!T1047</f>
        <v>2.1470885980936161</v>
      </c>
      <c r="V1047" s="5">
        <f t="shared" si="329"/>
        <v>-0.29578111311119043</v>
      </c>
      <c r="W1047" s="10">
        <f t="shared" si="330"/>
        <v>2.1355806970063247</v>
      </c>
      <c r="X1047" s="9"/>
    </row>
    <row r="1048" spans="1:24" x14ac:dyDescent="0.3">
      <c r="A1048" s="4">
        <f t="shared" si="331"/>
        <v>10450</v>
      </c>
      <c r="B1048" s="5">
        <v>0</v>
      </c>
      <c r="C1048" s="16">
        <f t="shared" si="332"/>
        <v>24775.461846963379</v>
      </c>
      <c r="D1048" s="4">
        <f t="shared" si="322"/>
        <v>0</v>
      </c>
      <c r="E1048" s="5">
        <f t="shared" si="333"/>
        <v>0.21514258609181047</v>
      </c>
      <c r="F1048" s="6">
        <f t="shared" si="337"/>
        <v>1.8225103410645145E-5</v>
      </c>
      <c r="G1048" s="15">
        <f t="shared" si="338"/>
        <v>599.23723137906472</v>
      </c>
      <c r="H1048" s="11">
        <f t="shared" si="323"/>
        <v>9.6859643939976356E-2</v>
      </c>
      <c r="I1048" s="12">
        <f t="shared" si="334"/>
        <v>3.6755368336477214E-5</v>
      </c>
      <c r="J1048" s="7">
        <f t="shared" si="341"/>
        <v>1.5301414338774899</v>
      </c>
      <c r="K1048" s="8">
        <f>ESI_mass_rate/ESI_Area/'Hydraulic Gradient'!J1048</f>
        <v>2.1479176446570474</v>
      </c>
      <c r="L1048" s="16">
        <f t="shared" si="335"/>
        <v>24775.508139358961</v>
      </c>
      <c r="M1048" s="4">
        <f t="shared" si="324"/>
        <v>0</v>
      </c>
      <c r="N1048" s="5">
        <f t="shared" si="325"/>
        <v>0.21506010123293753</v>
      </c>
      <c r="O1048" s="6">
        <f t="shared" si="339"/>
        <v>1.5712451962643978E-5</v>
      </c>
      <c r="P1048" s="15">
        <f t="shared" si="336"/>
        <v>587.10111843079778</v>
      </c>
      <c r="Q1048" s="11">
        <f t="shared" si="326"/>
        <v>0</v>
      </c>
      <c r="R1048" s="13">
        <f t="shared" si="340"/>
        <v>4.8065839792574941E-6</v>
      </c>
      <c r="S1048" s="12">
        <f t="shared" si="327"/>
        <v>-6.3614089622427081E-2</v>
      </c>
      <c r="T1048" s="9">
        <f t="shared" si="328"/>
        <v>1.5307288528539191</v>
      </c>
      <c r="U1048" s="9">
        <f>Aly_mass_rate/Aly_Area/'Hydraulic Gradient'!T1048</f>
        <v>2.1470933787644131</v>
      </c>
      <c r="V1048" s="5">
        <f t="shared" si="329"/>
        <v>-0.2957751898389076</v>
      </c>
      <c r="W1048" s="10">
        <f t="shared" si="330"/>
        <v>2.1356237754877374</v>
      </c>
      <c r="X1048" s="9"/>
    </row>
    <row r="1049" spans="1:24" x14ac:dyDescent="0.3">
      <c r="A1049" s="4">
        <f t="shared" si="331"/>
        <v>10460</v>
      </c>
      <c r="B1049" s="5">
        <v>0</v>
      </c>
      <c r="C1049" s="16">
        <f t="shared" si="332"/>
        <v>24775.246685597118</v>
      </c>
      <c r="D1049" s="4">
        <f t="shared" si="322"/>
        <v>0</v>
      </c>
      <c r="E1049" s="5">
        <f t="shared" si="333"/>
        <v>0.21514314151269895</v>
      </c>
      <c r="F1049" s="6">
        <f t="shared" si="337"/>
        <v>1.8224747901849285E-5</v>
      </c>
      <c r="G1049" s="15">
        <f t="shared" si="338"/>
        <v>599.31206401714655</v>
      </c>
      <c r="H1049" s="11">
        <f t="shared" si="323"/>
        <v>9.6860144054248573E-2</v>
      </c>
      <c r="I1049" s="12">
        <f t="shared" si="334"/>
        <v>3.6754651366238739E-5</v>
      </c>
      <c r="J1049" s="7">
        <f t="shared" si="341"/>
        <v>1.5301374836993082</v>
      </c>
      <c r="K1049" s="8">
        <f>ESI_mass_rate/ESI_Area/'Hydraulic Gradient'!J1049</f>
        <v>2.1479231896865016</v>
      </c>
      <c r="L1049" s="16">
        <f t="shared" si="335"/>
        <v>24775.293063066641</v>
      </c>
      <c r="M1049" s="4">
        <f t="shared" si="324"/>
        <v>0</v>
      </c>
      <c r="N1049" s="5">
        <f t="shared" si="325"/>
        <v>0.21506058008208528</v>
      </c>
      <c r="O1049" s="6">
        <f t="shared" si="339"/>
        <v>1.5712237663995717E-5</v>
      </c>
      <c r="P1049" s="15">
        <f t="shared" si="336"/>
        <v>587.16472658166913</v>
      </c>
      <c r="Q1049" s="11">
        <f t="shared" si="326"/>
        <v>0</v>
      </c>
      <c r="R1049" s="13">
        <f t="shared" si="340"/>
        <v>4.806432168023645E-6</v>
      </c>
      <c r="S1049" s="12">
        <f t="shared" si="327"/>
        <v>-6.361295730351256E-2</v>
      </c>
      <c r="T1049" s="9">
        <f t="shared" si="328"/>
        <v>1.530725444620862</v>
      </c>
      <c r="U1049" s="9">
        <f>Aly_mass_rate/Aly_Area/'Hydraulic Gradient'!T1049</f>
        <v>2.1470981593700116</v>
      </c>
      <c r="V1049" s="5">
        <f t="shared" si="329"/>
        <v>-0.2957692668845105</v>
      </c>
      <c r="W1049" s="10">
        <f t="shared" si="330"/>
        <v>2.1356668533937673</v>
      </c>
      <c r="X1049" s="9"/>
    </row>
    <row r="1050" spans="1:24" x14ac:dyDescent="0.3">
      <c r="A1050" s="4">
        <f t="shared" si="331"/>
        <v>10470</v>
      </c>
      <c r="B1050" s="5">
        <v>0</v>
      </c>
      <c r="C1050" s="16">
        <f t="shared" si="332"/>
        <v>24775.031523675803</v>
      </c>
      <c r="D1050" s="4">
        <f t="shared" si="322"/>
        <v>0</v>
      </c>
      <c r="E1050" s="5">
        <f t="shared" si="333"/>
        <v>0.21514369692275367</v>
      </c>
      <c r="F1050" s="6">
        <f t="shared" si="337"/>
        <v>1.8224392420784903E-5</v>
      </c>
      <c r="G1050" s="15">
        <f t="shared" si="338"/>
        <v>599.3868948346626</v>
      </c>
      <c r="H1050" s="11">
        <f t="shared" si="323"/>
        <v>9.686064416005695E-2</v>
      </c>
      <c r="I1050" s="12">
        <f t="shared" si="334"/>
        <v>3.6753934451927551E-5</v>
      </c>
      <c r="J1050" s="7">
        <f t="shared" si="341"/>
        <v>1.5301335336185671</v>
      </c>
      <c r="K1050" s="8">
        <f>ESI_mass_rate/ESI_Area/'Hydraulic Gradient'!J1050</f>
        <v>2.1479287346078033</v>
      </c>
      <c r="L1050" s="16">
        <f t="shared" si="335"/>
        <v>24775.077986295695</v>
      </c>
      <c r="M1050" s="4">
        <f t="shared" si="324"/>
        <v>0</v>
      </c>
      <c r="N1050" s="5">
        <f t="shared" si="325"/>
        <v>0.21506105892470262</v>
      </c>
      <c r="O1050" s="6">
        <f t="shared" si="339"/>
        <v>1.5712023381402515E-5</v>
      </c>
      <c r="P1050" s="15">
        <f t="shared" si="336"/>
        <v>587.22833360043387</v>
      </c>
      <c r="Q1050" s="11">
        <f t="shared" si="326"/>
        <v>0</v>
      </c>
      <c r="R1050" s="13">
        <f t="shared" si="340"/>
        <v>4.8062803686826857E-6</v>
      </c>
      <c r="S1050" s="12">
        <f t="shared" si="327"/>
        <v>-6.3611825045139958E-2</v>
      </c>
      <c r="T1050" s="9">
        <f t="shared" si="328"/>
        <v>1.5307220364494614</v>
      </c>
      <c r="U1050" s="9">
        <f>Aly_mass_rate/Aly_Area/'Hydraulic Gradient'!T1050</f>
        <v>2.1471029399104147</v>
      </c>
      <c r="V1050" s="5">
        <f t="shared" si="329"/>
        <v>-0.29576334424797079</v>
      </c>
      <c r="W1050" s="10">
        <f t="shared" si="330"/>
        <v>2.1357099307244467</v>
      </c>
      <c r="X1050" s="9"/>
    </row>
    <row r="1051" spans="1:24" x14ac:dyDescent="0.3">
      <c r="A1051" s="4">
        <f t="shared" si="331"/>
        <v>10480</v>
      </c>
      <c r="B1051" s="5">
        <v>0</v>
      </c>
      <c r="C1051" s="16">
        <f t="shared" si="332"/>
        <v>24774.816361199446</v>
      </c>
      <c r="D1051" s="4">
        <f t="shared" si="322"/>
        <v>0</v>
      </c>
      <c r="E1051" s="5">
        <f t="shared" si="333"/>
        <v>0.21514425232197545</v>
      </c>
      <c r="F1051" s="6">
        <f t="shared" si="337"/>
        <v>1.8224036964532899E-5</v>
      </c>
      <c r="G1051" s="15">
        <f t="shared" si="338"/>
        <v>599.4617238317486</v>
      </c>
      <c r="H1051" s="11">
        <f t="shared" si="323"/>
        <v>9.6861144257402082E-2</v>
      </c>
      <c r="I1051" s="12">
        <f t="shared" si="334"/>
        <v>3.675321758765657E-5</v>
      </c>
      <c r="J1051" s="7">
        <f t="shared" si="341"/>
        <v>1.5301295836352591</v>
      </c>
      <c r="K1051" s="8">
        <f>ESI_mass_rate/ESI_Area/'Hydraulic Gradient'!J1051</f>
        <v>2.1479342794209613</v>
      </c>
      <c r="L1051" s="16">
        <f t="shared" si="335"/>
        <v>24774.862909046125</v>
      </c>
      <c r="M1051" s="4">
        <f t="shared" si="324"/>
        <v>0</v>
      </c>
      <c r="N1051" s="5">
        <f t="shared" si="325"/>
        <v>0.21506153776078982</v>
      </c>
      <c r="O1051" s="6">
        <f t="shared" si="339"/>
        <v>1.5711809109026183E-5</v>
      </c>
      <c r="P1051" s="15">
        <f t="shared" si="336"/>
        <v>587.29193948715363</v>
      </c>
      <c r="Q1051" s="11">
        <f t="shared" si="326"/>
        <v>0</v>
      </c>
      <c r="R1051" s="13">
        <f t="shared" si="340"/>
        <v>4.806128579447884E-6</v>
      </c>
      <c r="S1051" s="12">
        <f t="shared" si="327"/>
        <v>-6.3610692848379682E-2</v>
      </c>
      <c r="T1051" s="9">
        <f t="shared" si="328"/>
        <v>1.5307186283397138</v>
      </c>
      <c r="U1051" s="9">
        <f>Aly_mass_rate/Aly_Area/'Hydraulic Gradient'!T1051</f>
        <v>2.1471077203856264</v>
      </c>
      <c r="V1051" s="5">
        <f t="shared" si="329"/>
        <v>-0.29575742192925991</v>
      </c>
      <c r="W1051" s="10">
        <f t="shared" si="330"/>
        <v>2.1357530074798072</v>
      </c>
      <c r="X1051" s="9"/>
    </row>
    <row r="1052" spans="1:24" x14ac:dyDescent="0.3">
      <c r="A1052" s="4">
        <f t="shared" si="331"/>
        <v>10490</v>
      </c>
      <c r="B1052" s="5">
        <v>0</v>
      </c>
      <c r="C1052" s="16">
        <f t="shared" si="332"/>
        <v>24774.601198168057</v>
      </c>
      <c r="D1052" s="4">
        <f t="shared" si="322"/>
        <v>0</v>
      </c>
      <c r="E1052" s="5">
        <f t="shared" si="333"/>
        <v>0.2151448077103652</v>
      </c>
      <c r="F1052" s="6">
        <f t="shared" si="337"/>
        <v>1.8223681537471927E-5</v>
      </c>
      <c r="G1052" s="15">
        <f t="shared" si="338"/>
        <v>599.53655100853496</v>
      </c>
      <c r="H1052" s="11">
        <f t="shared" si="323"/>
        <v>9.6861644346284678E-2</v>
      </c>
      <c r="I1052" s="12">
        <f t="shared" si="334"/>
        <v>3.6752500782256439E-5</v>
      </c>
      <c r="J1052" s="7">
        <f t="shared" si="341"/>
        <v>1.5301256337493774</v>
      </c>
      <c r="K1052" s="8">
        <f>ESI_mass_rate/ESI_Area/'Hydraulic Gradient'!J1052</f>
        <v>2.1479398241259826</v>
      </c>
      <c r="L1052" s="16">
        <f t="shared" si="335"/>
        <v>24774.64783131794</v>
      </c>
      <c r="M1052" s="4">
        <f t="shared" si="324"/>
        <v>0</v>
      </c>
      <c r="N1052" s="5">
        <f t="shared" si="325"/>
        <v>0.21506201659034715</v>
      </c>
      <c r="O1052" s="6">
        <f t="shared" si="339"/>
        <v>1.5711594849785812E-5</v>
      </c>
      <c r="P1052" s="15">
        <f t="shared" si="336"/>
        <v>587.35554424188899</v>
      </c>
      <c r="Q1052" s="11">
        <f t="shared" si="326"/>
        <v>0</v>
      </c>
      <c r="R1052" s="13">
        <f t="shared" si="340"/>
        <v>4.8059768012113833E-6</v>
      </c>
      <c r="S1052" s="12">
        <f t="shared" si="327"/>
        <v>-6.3609560712150251E-2</v>
      </c>
      <c r="T1052" s="9">
        <f t="shared" si="328"/>
        <v>1.5307152202916159</v>
      </c>
      <c r="U1052" s="9">
        <f>Aly_mass_rate/Aly_Area/'Hydraulic Gradient'!T1052</f>
        <v>2.1471125007956497</v>
      </c>
      <c r="V1052" s="5">
        <f t="shared" si="329"/>
        <v>-0.29575149992834965</v>
      </c>
      <c r="W1052" s="10">
        <f t="shared" si="330"/>
        <v>2.1357960836598817</v>
      </c>
      <c r="X1052" s="9"/>
    </row>
    <row r="1053" spans="1:24" x14ac:dyDescent="0.3">
      <c r="A1053" s="4">
        <f t="shared" si="331"/>
        <v>10500</v>
      </c>
      <c r="B1053" s="5">
        <v>0</v>
      </c>
      <c r="C1053" s="16">
        <f t="shared" si="332"/>
        <v>24774.386034581643</v>
      </c>
      <c r="D1053" s="4">
        <f t="shared" si="322"/>
        <v>0</v>
      </c>
      <c r="E1053" s="5">
        <f t="shared" si="333"/>
        <v>0.21514536308792351</v>
      </c>
      <c r="F1053" s="6">
        <f t="shared" si="337"/>
        <v>1.8223326133763775E-5</v>
      </c>
      <c r="G1053" s="15">
        <f t="shared" si="338"/>
        <v>599.61137636515923</v>
      </c>
      <c r="H1053" s="11">
        <f t="shared" si="323"/>
        <v>9.6862144426705321E-2</v>
      </c>
      <c r="I1053" s="12">
        <f t="shared" si="334"/>
        <v>3.6751784023952959E-5</v>
      </c>
      <c r="J1053" s="7">
        <f t="shared" si="341"/>
        <v>1.5301216839609146</v>
      </c>
      <c r="K1053" s="8">
        <f>ESI_mass_rate/ESI_Area/'Hydraulic Gradient'!J1053</f>
        <v>2.1479453687228767</v>
      </c>
      <c r="L1053" s="16">
        <f t="shared" si="335"/>
        <v>24774.432753111148</v>
      </c>
      <c r="M1053" s="4">
        <f t="shared" si="324"/>
        <v>0</v>
      </c>
      <c r="N1053" s="5">
        <f t="shared" si="325"/>
        <v>0.21506249541337497</v>
      </c>
      <c r="O1053" s="6">
        <f t="shared" si="339"/>
        <v>1.5711380600762297E-5</v>
      </c>
      <c r="P1053" s="15">
        <f t="shared" si="336"/>
        <v>587.41914786469931</v>
      </c>
      <c r="Q1053" s="11">
        <f t="shared" si="326"/>
        <v>0</v>
      </c>
      <c r="R1053" s="13">
        <f t="shared" si="340"/>
        <v>4.8058250330794655E-6</v>
      </c>
      <c r="S1053" s="12">
        <f t="shared" si="327"/>
        <v>-6.3608428635370154E-2</v>
      </c>
      <c r="T1053" s="9">
        <f t="shared" si="328"/>
        <v>1.5307118123051646</v>
      </c>
      <c r="U1053" s="9">
        <f>Aly_mass_rate/Aly_Area/'Hydraulic Gradient'!T1053</f>
        <v>2.1471172811404888</v>
      </c>
      <c r="V1053" s="5">
        <f t="shared" si="329"/>
        <v>-0.29574557824521136</v>
      </c>
      <c r="W1053" s="10">
        <f t="shared" si="330"/>
        <v>2.1358391592647026</v>
      </c>
      <c r="X1053" s="9"/>
    </row>
    <row r="1054" spans="1:24" x14ac:dyDescent="0.3">
      <c r="A1054" s="4">
        <f t="shared" si="331"/>
        <v>10510</v>
      </c>
      <c r="B1054" s="5">
        <v>0</v>
      </c>
      <c r="C1054" s="16">
        <f t="shared" si="332"/>
        <v>24774.170870440219</v>
      </c>
      <c r="D1054" s="4">
        <f t="shared" si="322"/>
        <v>0</v>
      </c>
      <c r="E1054" s="5">
        <f t="shared" si="333"/>
        <v>0.21514591845465145</v>
      </c>
      <c r="F1054" s="6">
        <f t="shared" si="337"/>
        <v>1.8222970760706205E-5</v>
      </c>
      <c r="G1054" s="15">
        <f t="shared" si="338"/>
        <v>599.68619990175</v>
      </c>
      <c r="H1054" s="11">
        <f t="shared" si="323"/>
        <v>9.6862644498664746E-2</v>
      </c>
      <c r="I1054" s="12">
        <f t="shared" si="334"/>
        <v>3.6751067327463863E-5</v>
      </c>
      <c r="J1054" s="7">
        <f t="shared" si="341"/>
        <v>1.5301177342698637</v>
      </c>
      <c r="K1054" s="8">
        <f>ESI_mass_rate/ESI_Area/'Hydraulic Gradient'!J1054</f>
        <v>2.1479509132116505</v>
      </c>
      <c r="L1054" s="16">
        <f t="shared" si="335"/>
        <v>24774.217674425752</v>
      </c>
      <c r="M1054" s="4">
        <f t="shared" si="324"/>
        <v>0</v>
      </c>
      <c r="N1054" s="5">
        <f t="shared" si="325"/>
        <v>0.21506297422987369</v>
      </c>
      <c r="O1054" s="6">
        <f t="shared" si="339"/>
        <v>1.571116636487475E-5</v>
      </c>
      <c r="P1054" s="15">
        <f t="shared" si="336"/>
        <v>587.48275035564734</v>
      </c>
      <c r="Q1054" s="11">
        <f t="shared" si="326"/>
        <v>0</v>
      </c>
      <c r="R1054" s="13">
        <f t="shared" si="340"/>
        <v>4.8056732759442411E-6</v>
      </c>
      <c r="S1054" s="12">
        <f t="shared" si="327"/>
        <v>-6.3607296621261647E-2</v>
      </c>
      <c r="T1054" s="9">
        <f t="shared" si="328"/>
        <v>1.5307084043803565</v>
      </c>
      <c r="U1054" s="9">
        <f>Aly_mass_rate/Aly_Area/'Hydraulic Gradient'!T1054</f>
        <v>2.1471220614201476</v>
      </c>
      <c r="V1054" s="5">
        <f t="shared" si="329"/>
        <v>-0.29573965687981668</v>
      </c>
      <c r="W1054" s="10">
        <f t="shared" si="330"/>
        <v>2.1358822342943</v>
      </c>
      <c r="X1054" s="9"/>
    </row>
    <row r="1055" spans="1:24" x14ac:dyDescent="0.3">
      <c r="A1055" s="4">
        <f t="shared" si="331"/>
        <v>10520</v>
      </c>
      <c r="B1055" s="5">
        <v>0</v>
      </c>
      <c r="C1055" s="16">
        <f t="shared" si="332"/>
        <v>24773.955705743796</v>
      </c>
      <c r="D1055" s="4">
        <f t="shared" si="322"/>
        <v>0</v>
      </c>
      <c r="E1055" s="5">
        <f t="shared" si="333"/>
        <v>0.21514647381054972</v>
      </c>
      <c r="F1055" s="6">
        <f t="shared" si="337"/>
        <v>1.8222615411001462E-5</v>
      </c>
      <c r="G1055" s="15">
        <f t="shared" si="338"/>
        <v>599.76102161844472</v>
      </c>
      <c r="H1055" s="11">
        <f t="shared" si="323"/>
        <v>9.6863144562163592E-2</v>
      </c>
      <c r="I1055" s="12">
        <f t="shared" si="334"/>
        <v>3.6750350678071439E-5</v>
      </c>
      <c r="J1055" s="7">
        <f t="shared" si="341"/>
        <v>1.5301137846762174</v>
      </c>
      <c r="K1055" s="8">
        <f>ESI_mass_rate/ESI_Area/'Hydraulic Gradient'!J1055</f>
        <v>2.1479564575923131</v>
      </c>
      <c r="L1055" s="16">
        <f t="shared" si="335"/>
        <v>24774.002595261758</v>
      </c>
      <c r="M1055" s="4">
        <f t="shared" si="324"/>
        <v>0</v>
      </c>
      <c r="N1055" s="5">
        <f t="shared" si="325"/>
        <v>0.21506345303984381</v>
      </c>
      <c r="O1055" s="6">
        <f t="shared" si="339"/>
        <v>1.5710952142123165E-5</v>
      </c>
      <c r="P1055" s="15">
        <f t="shared" si="336"/>
        <v>587.54635171479356</v>
      </c>
      <c r="Q1055" s="11">
        <f t="shared" si="326"/>
        <v>0</v>
      </c>
      <c r="R1055" s="13">
        <f t="shared" si="340"/>
        <v>4.805521529804891E-6</v>
      </c>
      <c r="S1055" s="12">
        <f t="shared" si="327"/>
        <v>-6.3606164667667331E-2</v>
      </c>
      <c r="T1055" s="9">
        <f t="shared" si="328"/>
        <v>1.5307049965171882</v>
      </c>
      <c r="U1055" s="9">
        <f>Aly_mass_rate/Aly_Area/'Hydraulic Gradient'!T1055</f>
        <v>2.1471268416346287</v>
      </c>
      <c r="V1055" s="5">
        <f t="shared" si="329"/>
        <v>-0.2957337358321373</v>
      </c>
      <c r="W1055" s="10">
        <f t="shared" si="330"/>
        <v>2.1359253087487082</v>
      </c>
      <c r="X1055" s="9"/>
    </row>
    <row r="1056" spans="1:24" x14ac:dyDescent="0.3">
      <c r="A1056" s="4">
        <f t="shared" si="331"/>
        <v>10530</v>
      </c>
      <c r="B1056" s="5">
        <v>0</v>
      </c>
      <c r="C1056" s="16">
        <f t="shared" si="332"/>
        <v>24773.740540492377</v>
      </c>
      <c r="D1056" s="4">
        <f t="shared" si="322"/>
        <v>0</v>
      </c>
      <c r="E1056" s="5">
        <f t="shared" si="333"/>
        <v>0.21514702915561909</v>
      </c>
      <c r="F1056" s="6">
        <f t="shared" si="337"/>
        <v>1.8222260090487744E-5</v>
      </c>
      <c r="G1056" s="15">
        <f t="shared" si="338"/>
        <v>599.83584151537355</v>
      </c>
      <c r="H1056" s="11">
        <f t="shared" si="323"/>
        <v>9.6863644617202496E-2</v>
      </c>
      <c r="I1056" s="12">
        <f t="shared" si="334"/>
        <v>3.6749634087549852E-5</v>
      </c>
      <c r="J1056" s="7">
        <f t="shared" si="341"/>
        <v>1.5301098351799687</v>
      </c>
      <c r="K1056" s="8">
        <f>ESI_mass_rate/ESI_Area/'Hydraulic Gradient'!J1056</f>
        <v>2.1479620018648724</v>
      </c>
      <c r="L1056" s="16">
        <f t="shared" si="335"/>
        <v>24773.787515619177</v>
      </c>
      <c r="M1056" s="4">
        <f t="shared" si="324"/>
        <v>0</v>
      </c>
      <c r="N1056" s="5">
        <f t="shared" si="325"/>
        <v>0.21506393184328537</v>
      </c>
      <c r="O1056" s="6">
        <f t="shared" si="339"/>
        <v>1.5710737928128891E-5</v>
      </c>
      <c r="P1056" s="15">
        <f t="shared" si="336"/>
        <v>587.6099519421972</v>
      </c>
      <c r="Q1056" s="11">
        <f t="shared" si="326"/>
        <v>0</v>
      </c>
      <c r="R1056" s="13">
        <f t="shared" si="340"/>
        <v>4.8053697933213243E-6</v>
      </c>
      <c r="S1056" s="12">
        <f t="shared" si="327"/>
        <v>-6.3605032773505835E-2</v>
      </c>
      <c r="T1056" s="9">
        <f t="shared" si="328"/>
        <v>1.5307015887156565</v>
      </c>
      <c r="U1056" s="9">
        <f>Aly_mass_rate/Aly_Area/'Hydraulic Gradient'!T1056</f>
        <v>2.1471316217839362</v>
      </c>
      <c r="V1056" s="5">
        <f t="shared" si="329"/>
        <v>-0.29572781510214469</v>
      </c>
      <c r="W1056" s="10">
        <f t="shared" si="330"/>
        <v>2.1359683826279592</v>
      </c>
      <c r="X1056" s="9"/>
    </row>
    <row r="1057" spans="1:24" x14ac:dyDescent="0.3">
      <c r="A1057" s="4">
        <f t="shared" si="331"/>
        <v>10540</v>
      </c>
      <c r="B1057" s="5">
        <v>0</v>
      </c>
      <c r="C1057" s="16">
        <f t="shared" si="332"/>
        <v>24773.525374685982</v>
      </c>
      <c r="D1057" s="4">
        <f t="shared" si="322"/>
        <v>0</v>
      </c>
      <c r="E1057" s="5">
        <f t="shared" si="333"/>
        <v>0.21514758448986054</v>
      </c>
      <c r="F1057" s="6">
        <f t="shared" si="337"/>
        <v>1.8221904796245953E-5</v>
      </c>
      <c r="G1057" s="15">
        <f t="shared" si="338"/>
        <v>599.91065959267053</v>
      </c>
      <c r="H1057" s="11">
        <f t="shared" si="323"/>
        <v>9.6864144663782153E-2</v>
      </c>
      <c r="I1057" s="12">
        <f t="shared" si="334"/>
        <v>3.6748917550012011E-5</v>
      </c>
      <c r="J1057" s="7">
        <f t="shared" si="341"/>
        <v>1.5301058857811105</v>
      </c>
      <c r="K1057" s="8">
        <f>ESI_mass_rate/ESI_Area/'Hydraulic Gradient'!J1057</f>
        <v>2.1479675460293359</v>
      </c>
      <c r="L1057" s="16">
        <f t="shared" si="335"/>
        <v>24773.572435498012</v>
      </c>
      <c r="M1057" s="4">
        <f t="shared" si="324"/>
        <v>0</v>
      </c>
      <c r="N1057" s="5">
        <f t="shared" si="325"/>
        <v>0.21506441064019893</v>
      </c>
      <c r="O1057" s="6">
        <f t="shared" si="339"/>
        <v>1.5710523727270577E-5</v>
      </c>
      <c r="P1057" s="15">
        <f t="shared" si="336"/>
        <v>587.67355103792011</v>
      </c>
      <c r="Q1057" s="11">
        <f t="shared" si="326"/>
        <v>0</v>
      </c>
      <c r="R1057" s="13">
        <f t="shared" si="340"/>
        <v>4.8052180678320385E-6</v>
      </c>
      <c r="S1057" s="12">
        <f t="shared" si="327"/>
        <v>-6.3603900940923316E-2</v>
      </c>
      <c r="T1057" s="9">
        <f t="shared" si="328"/>
        <v>1.530698180975758</v>
      </c>
      <c r="U1057" s="9">
        <f>Aly_mass_rate/Aly_Area/'Hydraulic Gradient'!T1057</f>
        <v>2.1471364018680745</v>
      </c>
      <c r="V1057" s="5">
        <f t="shared" si="329"/>
        <v>-0.29572189468981042</v>
      </c>
      <c r="W1057" s="10">
        <f t="shared" si="330"/>
        <v>2.1360114559320835</v>
      </c>
      <c r="X1057" s="9"/>
    </row>
    <row r="1058" spans="1:24" x14ac:dyDescent="0.3">
      <c r="A1058" s="4">
        <f t="shared" si="331"/>
        <v>10550</v>
      </c>
      <c r="B1058" s="5">
        <v>0</v>
      </c>
      <c r="C1058" s="16">
        <f t="shared" si="332"/>
        <v>24773.310208324619</v>
      </c>
      <c r="D1058" s="4">
        <f t="shared" si="322"/>
        <v>0</v>
      </c>
      <c r="E1058" s="5">
        <f t="shared" si="333"/>
        <v>0.21514813981327469</v>
      </c>
      <c r="F1058" s="6">
        <f t="shared" si="337"/>
        <v>1.8221549526816542E-5</v>
      </c>
      <c r="G1058" s="15">
        <f t="shared" si="338"/>
        <v>599.98547585047129</v>
      </c>
      <c r="H1058" s="11">
        <f t="shared" si="323"/>
        <v>9.6864644701903174E-2</v>
      </c>
      <c r="I1058" s="12">
        <f t="shared" si="334"/>
        <v>3.6748201062514377E-5</v>
      </c>
      <c r="J1058" s="7">
        <f t="shared" si="341"/>
        <v>1.5301019364796355</v>
      </c>
      <c r="K1058" s="8">
        <f>ESI_mass_rate/ESI_Area/'Hydraulic Gradient'!J1058</f>
        <v>2.1479730900857126</v>
      </c>
      <c r="L1058" s="16">
        <f t="shared" si="335"/>
        <v>24773.357354898271</v>
      </c>
      <c r="M1058" s="4">
        <f t="shared" si="324"/>
        <v>0</v>
      </c>
      <c r="N1058" s="5">
        <f t="shared" si="325"/>
        <v>0.21506488943058499</v>
      </c>
      <c r="O1058" s="6">
        <f t="shared" si="339"/>
        <v>1.5710309541007779E-5</v>
      </c>
      <c r="P1058" s="15">
        <f t="shared" si="336"/>
        <v>587.73714900202253</v>
      </c>
      <c r="Q1058" s="11">
        <f t="shared" si="326"/>
        <v>0</v>
      </c>
      <c r="R1058" s="13">
        <f t="shared" si="340"/>
        <v>4.8050663537826273E-6</v>
      </c>
      <c r="S1058" s="12">
        <f t="shared" si="327"/>
        <v>-6.3602769168838447E-2</v>
      </c>
      <c r="T1058" s="9">
        <f t="shared" si="328"/>
        <v>1.5306947732974896</v>
      </c>
      <c r="U1058" s="9">
        <f>Aly_mass_rate/Aly_Area/'Hydraulic Gradient'!T1058</f>
        <v>2.1471411818870458</v>
      </c>
      <c r="V1058" s="5">
        <f t="shared" si="329"/>
        <v>-0.29571597459510629</v>
      </c>
      <c r="W1058" s="10">
        <f t="shared" si="330"/>
        <v>2.1360545286611146</v>
      </c>
      <c r="X1058" s="9"/>
    </row>
    <row r="1059" spans="1:24" x14ac:dyDescent="0.3">
      <c r="A1059" s="4">
        <f t="shared" si="331"/>
        <v>10560</v>
      </c>
      <c r="B1059" s="5">
        <v>0</v>
      </c>
      <c r="C1059" s="16">
        <f t="shared" si="332"/>
        <v>24773.095041408298</v>
      </c>
      <c r="D1059" s="4">
        <f t="shared" si="322"/>
        <v>0</v>
      </c>
      <c r="E1059" s="5">
        <f t="shared" si="333"/>
        <v>0.21514869512586246</v>
      </c>
      <c r="F1059" s="6">
        <f t="shared" si="337"/>
        <v>1.8221194286578156E-5</v>
      </c>
      <c r="G1059" s="15">
        <f t="shared" si="338"/>
        <v>600.060290288906</v>
      </c>
      <c r="H1059" s="11">
        <f t="shared" si="323"/>
        <v>9.6865144731566266E-2</v>
      </c>
      <c r="I1059" s="12">
        <f t="shared" si="334"/>
        <v>3.6747484633887578E-5</v>
      </c>
      <c r="J1059" s="7">
        <f t="shared" si="341"/>
        <v>1.5300979872755367</v>
      </c>
      <c r="K1059" s="8">
        <f>ESI_mass_rate/ESI_Area/'Hydraulic Gradient'!J1059</f>
        <v>2.1479786340340103</v>
      </c>
      <c r="L1059" s="16">
        <f t="shared" si="335"/>
        <v>24773.142273819962</v>
      </c>
      <c r="M1059" s="4">
        <f t="shared" si="324"/>
        <v>0</v>
      </c>
      <c r="N1059" s="5">
        <f t="shared" si="325"/>
        <v>0.21506536821444361</v>
      </c>
      <c r="O1059" s="6">
        <f t="shared" si="339"/>
        <v>1.5710095362042743E-5</v>
      </c>
      <c r="P1059" s="15">
        <f t="shared" si="336"/>
        <v>587.80074583456519</v>
      </c>
      <c r="Q1059" s="11">
        <f t="shared" si="326"/>
        <v>0</v>
      </c>
      <c r="R1059" s="13">
        <f t="shared" si="340"/>
        <v>4.8049146489402423E-6</v>
      </c>
      <c r="S1059" s="12">
        <f t="shared" si="327"/>
        <v>-6.3601637457245647E-2</v>
      </c>
      <c r="T1059" s="9">
        <f t="shared" si="328"/>
        <v>1.5306913656808478</v>
      </c>
      <c r="U1059" s="9">
        <f>Aly_mass_rate/Aly_Area/'Hydraulic Gradient'!T1059</f>
        <v>2.1471459618408546</v>
      </c>
      <c r="V1059" s="5">
        <f t="shared" si="329"/>
        <v>-0.29571005481800366</v>
      </c>
      <c r="W1059" s="10">
        <f t="shared" si="330"/>
        <v>2.1360976008150838</v>
      </c>
      <c r="X1059" s="9"/>
    </row>
    <row r="1060" spans="1:24" x14ac:dyDescent="0.3">
      <c r="A1060" s="4">
        <f t="shared" si="331"/>
        <v>10570</v>
      </c>
      <c r="B1060" s="5">
        <v>0</v>
      </c>
      <c r="C1060" s="16">
        <f t="shared" si="332"/>
        <v>24772.879873937032</v>
      </c>
      <c r="D1060" s="4">
        <f t="shared" si="322"/>
        <v>0</v>
      </c>
      <c r="E1060" s="5">
        <f t="shared" si="333"/>
        <v>0.2151492504276247</v>
      </c>
      <c r="F1060" s="6">
        <f t="shared" si="337"/>
        <v>1.8220839072611703E-5</v>
      </c>
      <c r="G1060" s="15">
        <f t="shared" si="338"/>
        <v>600.13510290810859</v>
      </c>
      <c r="H1060" s="11">
        <f t="shared" si="323"/>
        <v>9.6865644752772054E-2</v>
      </c>
      <c r="I1060" s="12">
        <f t="shared" si="334"/>
        <v>3.6746768258244534E-5</v>
      </c>
      <c r="J1060" s="7">
        <f t="shared" si="341"/>
        <v>1.5300940381688071</v>
      </c>
      <c r="K1060" s="8">
        <f>ESI_mass_rate/ESI_Area/'Hydraulic Gradient'!J1060</f>
        <v>2.1479841778742363</v>
      </c>
      <c r="L1060" s="16">
        <f t="shared" si="335"/>
        <v>24772.927192263091</v>
      </c>
      <c r="M1060" s="4">
        <f t="shared" si="324"/>
        <v>0</v>
      </c>
      <c r="N1060" s="5">
        <f t="shared" si="325"/>
        <v>0.21506584699177536</v>
      </c>
      <c r="O1060" s="6">
        <f t="shared" si="339"/>
        <v>1.5709881197673215E-5</v>
      </c>
      <c r="P1060" s="15">
        <f t="shared" si="336"/>
        <v>587.86434153560833</v>
      </c>
      <c r="Q1060" s="11">
        <f t="shared" si="326"/>
        <v>0</v>
      </c>
      <c r="R1060" s="13">
        <f t="shared" si="340"/>
        <v>4.804762955536125E-6</v>
      </c>
      <c r="S1060" s="12">
        <f t="shared" si="327"/>
        <v>-6.3600505806139407E-2</v>
      </c>
      <c r="T1060" s="9">
        <f t="shared" si="328"/>
        <v>1.5306879581258293</v>
      </c>
      <c r="U1060" s="9">
        <f>Aly_mass_rate/Aly_Area/'Hydraulic Gradient'!T1060</f>
        <v>2.1471507417295048</v>
      </c>
      <c r="V1060" s="5">
        <f t="shared" si="329"/>
        <v>-0.29570413535847423</v>
      </c>
      <c r="W1060" s="10">
        <f t="shared" si="330"/>
        <v>2.1361406723940233</v>
      </c>
      <c r="X1060" s="9"/>
    </row>
    <row r="1061" spans="1:24" x14ac:dyDescent="0.3">
      <c r="A1061" s="4">
        <f t="shared" si="331"/>
        <v>10580</v>
      </c>
      <c r="B1061" s="5">
        <v>0</v>
      </c>
      <c r="C1061" s="16">
        <f t="shared" si="332"/>
        <v>24772.664705910833</v>
      </c>
      <c r="D1061" s="4">
        <f t="shared" si="322"/>
        <v>0</v>
      </c>
      <c r="E1061" s="5">
        <f t="shared" si="333"/>
        <v>0.21514980571856204</v>
      </c>
      <c r="F1061" s="6">
        <f t="shared" si="337"/>
        <v>1.8220483881998074E-5</v>
      </c>
      <c r="G1061" s="15">
        <f t="shared" si="338"/>
        <v>600.20991370821628</v>
      </c>
      <c r="H1061" s="11">
        <f t="shared" si="323"/>
        <v>9.6866144765521134E-2</v>
      </c>
      <c r="I1061" s="12">
        <f t="shared" si="334"/>
        <v>3.6746051929698148E-5</v>
      </c>
      <c r="J1061" s="7">
        <f t="shared" si="341"/>
        <v>1.5300900891594391</v>
      </c>
      <c r="K1061" s="8">
        <f>ESI_mass_rate/ESI_Area/'Hydraulic Gradient'!J1061</f>
        <v>2.1479897216064003</v>
      </c>
      <c r="L1061" s="16">
        <f t="shared" si="335"/>
        <v>24772.712110227661</v>
      </c>
      <c r="M1061" s="4">
        <f t="shared" si="324"/>
        <v>0</v>
      </c>
      <c r="N1061" s="5">
        <f t="shared" si="325"/>
        <v>0.21506632576258056</v>
      </c>
      <c r="O1061" s="6">
        <f t="shared" si="339"/>
        <v>1.5709667046439651E-5</v>
      </c>
      <c r="P1061" s="15">
        <f t="shared" si="336"/>
        <v>587.92793610521358</v>
      </c>
      <c r="Q1061" s="11">
        <f t="shared" si="326"/>
        <v>0</v>
      </c>
      <c r="R1061" s="13">
        <f t="shared" si="340"/>
        <v>4.8046112731230513E-6</v>
      </c>
      <c r="S1061" s="12">
        <f t="shared" si="327"/>
        <v>-6.3599374216589996E-2</v>
      </c>
      <c r="T1061" s="9">
        <f t="shared" si="328"/>
        <v>1.5306845506324309</v>
      </c>
      <c r="U1061" s="9">
        <f>Aly_mass_rate/Aly_Area/'Hydraulic Gradient'!T1061</f>
        <v>2.1471555215529992</v>
      </c>
      <c r="V1061" s="5">
        <f t="shared" si="329"/>
        <v>-0.29569821621648978</v>
      </c>
      <c r="W1061" s="10">
        <f t="shared" si="330"/>
        <v>2.1361837433979654</v>
      </c>
      <c r="X1061" s="9"/>
    </row>
    <row r="1062" spans="1:24" x14ac:dyDescent="0.3">
      <c r="A1062" s="4">
        <f t="shared" si="331"/>
        <v>10590</v>
      </c>
      <c r="B1062" s="5">
        <v>0</v>
      </c>
      <c r="C1062" s="16">
        <f t="shared" si="332"/>
        <v>24772.449537329703</v>
      </c>
      <c r="D1062" s="4">
        <f t="shared" si="322"/>
        <v>0</v>
      </c>
      <c r="E1062" s="5">
        <f t="shared" si="333"/>
        <v>0.21515036099867557</v>
      </c>
      <c r="F1062" s="6">
        <f t="shared" si="337"/>
        <v>1.8220128723494573E-5</v>
      </c>
      <c r="G1062" s="15">
        <f t="shared" si="338"/>
        <v>600.28472268935559</v>
      </c>
      <c r="H1062" s="11">
        <f t="shared" si="323"/>
        <v>9.6866644769814339E-2</v>
      </c>
      <c r="I1062" s="12">
        <f t="shared" si="334"/>
        <v>3.6745335665909694E-5</v>
      </c>
      <c r="J1062" s="7">
        <f t="shared" si="341"/>
        <v>1.530086140247426</v>
      </c>
      <c r="K1062" s="8">
        <f>ESI_mass_rate/ESI_Area/'Hydraulic Gradient'!J1062</f>
        <v>2.147995265230509</v>
      </c>
      <c r="L1062" s="16">
        <f t="shared" si="335"/>
        <v>24772.497027713682</v>
      </c>
      <c r="M1062" s="4">
        <f t="shared" si="324"/>
        <v>0</v>
      </c>
      <c r="N1062" s="5">
        <f t="shared" si="325"/>
        <v>0.21506680452685956</v>
      </c>
      <c r="O1062" s="6">
        <f t="shared" si="339"/>
        <v>1.5709452903963402E-5</v>
      </c>
      <c r="P1062" s="15">
        <f t="shared" si="336"/>
        <v>587.9915295434414</v>
      </c>
      <c r="Q1062" s="11">
        <f t="shared" si="326"/>
        <v>0</v>
      </c>
      <c r="R1062" s="13">
        <f t="shared" si="340"/>
        <v>4.8044596003610667E-6</v>
      </c>
      <c r="S1062" s="12">
        <f t="shared" si="327"/>
        <v>-6.3598242687516057E-2</v>
      </c>
      <c r="T1062" s="9">
        <f t="shared" si="328"/>
        <v>1.5306811432006491</v>
      </c>
      <c r="U1062" s="9">
        <f>Aly_mass_rate/Aly_Area/'Hydraulic Gradient'!T1062</f>
        <v>2.1471603013113425</v>
      </c>
      <c r="V1062" s="5">
        <f t="shared" si="329"/>
        <v>-0.29569229739202174</v>
      </c>
      <c r="W1062" s="10">
        <f t="shared" si="330"/>
        <v>2.136226813826942</v>
      </c>
      <c r="X1062" s="9"/>
    </row>
    <row r="1063" spans="1:24" x14ac:dyDescent="0.3">
      <c r="A1063" s="4">
        <f t="shared" si="331"/>
        <v>10600</v>
      </c>
      <c r="B1063" s="5">
        <v>0</v>
      </c>
      <c r="C1063" s="16">
        <f t="shared" si="332"/>
        <v>24772.234368193662</v>
      </c>
      <c r="D1063" s="4">
        <f t="shared" si="322"/>
        <v>0</v>
      </c>
      <c r="E1063" s="5">
        <f t="shared" si="333"/>
        <v>0.21515091626796579</v>
      </c>
      <c r="F1063" s="6">
        <f t="shared" si="337"/>
        <v>1.8219773586884346E-5</v>
      </c>
      <c r="G1063" s="15">
        <f t="shared" si="338"/>
        <v>600.35952985166591</v>
      </c>
      <c r="H1063" s="11">
        <f t="shared" si="323"/>
        <v>9.6867144765652141E-2</v>
      </c>
      <c r="I1063" s="12">
        <f t="shared" si="334"/>
        <v>3.6744619446274357E-5</v>
      </c>
      <c r="J1063" s="7">
        <f t="shared" si="341"/>
        <v>1.5300821914327605</v>
      </c>
      <c r="K1063" s="8">
        <f>ESI_mass_rate/ESI_Area/'Hydraulic Gradient'!J1063</f>
        <v>2.1480008087465712</v>
      </c>
      <c r="L1063" s="16">
        <f t="shared" si="335"/>
        <v>24772.281944721159</v>
      </c>
      <c r="M1063" s="4">
        <f t="shared" si="324"/>
        <v>0</v>
      </c>
      <c r="N1063" s="5">
        <f t="shared" si="325"/>
        <v>0.2150672832846128</v>
      </c>
      <c r="O1063" s="6">
        <f t="shared" si="339"/>
        <v>1.5709238777542211E-5</v>
      </c>
      <c r="P1063" s="15">
        <f t="shared" si="336"/>
        <v>588.05512185035229</v>
      </c>
      <c r="Q1063" s="11">
        <f t="shared" si="326"/>
        <v>0</v>
      </c>
      <c r="R1063" s="13">
        <f t="shared" si="340"/>
        <v>4.8043079394812748E-6</v>
      </c>
      <c r="S1063" s="12">
        <f t="shared" si="327"/>
        <v>-6.3597111218912081E-2</v>
      </c>
      <c r="T1063" s="9">
        <f t="shared" si="328"/>
        <v>1.5306777358304808</v>
      </c>
      <c r="U1063" s="9">
        <f>Aly_mass_rate/Aly_Area/'Hydraulic Gradient'!T1063</f>
        <v>2.1471650810045371</v>
      </c>
      <c r="V1063" s="5">
        <f t="shared" si="329"/>
        <v>-0.29568637888504173</v>
      </c>
      <c r="W1063" s="10">
        <f t="shared" si="330"/>
        <v>2.1362698836809857</v>
      </c>
      <c r="X1063" s="9"/>
    </row>
    <row r="1064" spans="1:24" x14ac:dyDescent="0.3">
      <c r="A1064" s="4">
        <f t="shared" si="331"/>
        <v>10610</v>
      </c>
      <c r="B1064" s="5">
        <v>0</v>
      </c>
      <c r="C1064" s="16">
        <f t="shared" si="332"/>
        <v>24772.019198502716</v>
      </c>
      <c r="D1064" s="4">
        <f t="shared" si="322"/>
        <v>0</v>
      </c>
      <c r="E1064" s="5">
        <f t="shared" si="333"/>
        <v>0.21515147152643374</v>
      </c>
      <c r="F1064" s="6">
        <f t="shared" si="337"/>
        <v>1.8219418479465148E-5</v>
      </c>
      <c r="G1064" s="15">
        <f t="shared" si="338"/>
        <v>600.43433519527719</v>
      </c>
      <c r="H1064" s="11">
        <f t="shared" si="323"/>
        <v>9.6867644753035262E-2</v>
      </c>
      <c r="I1064" s="12">
        <f t="shared" si="334"/>
        <v>3.6743903285509864E-5</v>
      </c>
      <c r="J1064" s="7">
        <f t="shared" si="341"/>
        <v>1.5300782427154356</v>
      </c>
      <c r="K1064" s="8">
        <f>ESI_mass_rate/ESI_Area/'Hydraulic Gradient'!J1064</f>
        <v>2.1480063521545949</v>
      </c>
      <c r="L1064" s="16">
        <f t="shared" si="335"/>
        <v>24772.066861250096</v>
      </c>
      <c r="M1064" s="4">
        <f t="shared" si="324"/>
        <v>0</v>
      </c>
      <c r="N1064" s="5">
        <f t="shared" si="325"/>
        <v>0.21506776203584049</v>
      </c>
      <c r="O1064" s="6">
        <f t="shared" si="339"/>
        <v>1.5709024658418788E-5</v>
      </c>
      <c r="P1064" s="15">
        <f t="shared" si="336"/>
        <v>588.11871302600775</v>
      </c>
      <c r="Q1064" s="11">
        <f t="shared" si="326"/>
        <v>0</v>
      </c>
      <c r="R1064" s="13">
        <f t="shared" si="340"/>
        <v>4.8041562878046373E-6</v>
      </c>
      <c r="S1064" s="12">
        <f t="shared" si="327"/>
        <v>-6.3595979811848224E-2</v>
      </c>
      <c r="T1064" s="9">
        <f t="shared" si="328"/>
        <v>1.5306743285219229</v>
      </c>
      <c r="U1064" s="9">
        <f>Aly_mass_rate/Aly_Area/'Hydraulic Gradient'!T1064</f>
        <v>2.1471698606325869</v>
      </c>
      <c r="V1064" s="5">
        <f t="shared" si="329"/>
        <v>-0.29568046069552134</v>
      </c>
      <c r="W1064" s="10">
        <f t="shared" si="330"/>
        <v>2.1363129529601284</v>
      </c>
      <c r="X1064" s="9"/>
    </row>
    <row r="1065" spans="1:24" x14ac:dyDescent="0.3">
      <c r="A1065" s="4">
        <f t="shared" si="331"/>
        <v>10620</v>
      </c>
      <c r="B1065" s="5">
        <v>0</v>
      </c>
      <c r="C1065" s="16">
        <f t="shared" si="332"/>
        <v>24771.80402825688</v>
      </c>
      <c r="D1065" s="4">
        <f t="shared" si="322"/>
        <v>0</v>
      </c>
      <c r="E1065" s="5">
        <f t="shared" si="333"/>
        <v>0.21515202677408016</v>
      </c>
      <c r="F1065" s="6">
        <f t="shared" si="337"/>
        <v>1.8219063398317876E-5</v>
      </c>
      <c r="G1065" s="15">
        <f t="shared" si="338"/>
        <v>600.50913872032322</v>
      </c>
      <c r="H1065" s="11">
        <f t="shared" si="323"/>
        <v>9.6868144731964409E-2</v>
      </c>
      <c r="I1065" s="12">
        <f t="shared" si="334"/>
        <v>3.6743187177729124E-5</v>
      </c>
      <c r="J1065" s="7">
        <f t="shared" si="341"/>
        <v>1.5300742940954439</v>
      </c>
      <c r="K1065" s="8">
        <f>ESI_mass_rate/ESI_Area/'Hydraulic Gradient'!J1065</f>
        <v>2.1480118954545881</v>
      </c>
      <c r="L1065" s="16">
        <f t="shared" si="335"/>
        <v>24771.851777300504</v>
      </c>
      <c r="M1065" s="4">
        <f t="shared" si="324"/>
        <v>0</v>
      </c>
      <c r="N1065" s="5">
        <f t="shared" si="325"/>
        <v>0.21506824078054304</v>
      </c>
      <c r="O1065" s="6">
        <f t="shared" si="339"/>
        <v>1.5708810552431319E-5</v>
      </c>
      <c r="P1065" s="15">
        <f t="shared" si="336"/>
        <v>588.18230307046724</v>
      </c>
      <c r="Q1065" s="11">
        <f t="shared" si="326"/>
        <v>0</v>
      </c>
      <c r="R1065" s="13">
        <f t="shared" si="340"/>
        <v>4.8040046471158467E-6</v>
      </c>
      <c r="S1065" s="12">
        <f t="shared" si="327"/>
        <v>-6.3594848464167561E-2</v>
      </c>
      <c r="T1065" s="9">
        <f t="shared" si="328"/>
        <v>1.5306709212749716</v>
      </c>
      <c r="U1065" s="9">
        <f>Aly_mass_rate/Aly_Area/'Hydraulic Gradient'!T1065</f>
        <v>2.1471746401954959</v>
      </c>
      <c r="V1065" s="5">
        <f t="shared" si="329"/>
        <v>-0.29567454282343214</v>
      </c>
      <c r="W1065" s="10">
        <f t="shared" si="330"/>
        <v>2.136356021664402</v>
      </c>
      <c r="X1065" s="9"/>
    </row>
    <row r="1066" spans="1:24" x14ac:dyDescent="0.3">
      <c r="A1066" s="4">
        <f t="shared" si="331"/>
        <v>10630</v>
      </c>
      <c r="B1066" s="5">
        <v>0</v>
      </c>
      <c r="C1066" s="16">
        <f t="shared" si="332"/>
        <v>24771.588857456161</v>
      </c>
      <c r="D1066" s="4">
        <f t="shared" si="322"/>
        <v>0</v>
      </c>
      <c r="E1066" s="5">
        <f t="shared" si="333"/>
        <v>0.21515258201090587</v>
      </c>
      <c r="F1066" s="6">
        <f t="shared" si="337"/>
        <v>1.8218708343442533E-5</v>
      </c>
      <c r="G1066" s="15">
        <f t="shared" si="338"/>
        <v>600.5839404269376</v>
      </c>
      <c r="H1066" s="11">
        <f t="shared" si="323"/>
        <v>9.6868644702440151E-2</v>
      </c>
      <c r="I1066" s="12">
        <f t="shared" si="334"/>
        <v>3.6742471122932124E-5</v>
      </c>
      <c r="J1066" s="7">
        <f t="shared" si="341"/>
        <v>1.5300703455727787</v>
      </c>
      <c r="K1066" s="8">
        <f>ESI_mass_rate/ESI_Area/'Hydraulic Gradient'!J1066</f>
        <v>2.1480174386465589</v>
      </c>
      <c r="L1066" s="16">
        <f t="shared" si="335"/>
        <v>24771.636692872391</v>
      </c>
      <c r="M1066" s="4">
        <f t="shared" si="324"/>
        <v>0</v>
      </c>
      <c r="N1066" s="5">
        <f t="shared" si="325"/>
        <v>0.21506871951872081</v>
      </c>
      <c r="O1066" s="6">
        <f t="shared" si="339"/>
        <v>1.5708596459579819E-5</v>
      </c>
      <c r="P1066" s="15">
        <f t="shared" si="336"/>
        <v>588.24589198379113</v>
      </c>
      <c r="Q1066" s="11">
        <f t="shared" si="326"/>
        <v>0</v>
      </c>
      <c r="R1066" s="13">
        <f t="shared" si="340"/>
        <v>4.8038530174140848E-6</v>
      </c>
      <c r="S1066" s="12">
        <f t="shared" si="327"/>
        <v>-6.3593717176940345E-2</v>
      </c>
      <c r="T1066" s="9">
        <f t="shared" si="328"/>
        <v>1.530667514089624</v>
      </c>
      <c r="U1066" s="9">
        <f>Aly_mass_rate/Aly_Area/'Hydraulic Gradient'!T1066</f>
        <v>2.1471794196932676</v>
      </c>
      <c r="V1066" s="5">
        <f t="shared" si="329"/>
        <v>-0.29566862526874599</v>
      </c>
      <c r="W1066" s="10">
        <f t="shared" si="330"/>
        <v>2.1363990897938385</v>
      </c>
      <c r="X1066" s="9"/>
    </row>
    <row r="1067" spans="1:24" x14ac:dyDescent="0.3">
      <c r="A1067" s="4">
        <f t="shared" si="331"/>
        <v>10640</v>
      </c>
      <c r="B1067" s="5">
        <v>0</v>
      </c>
      <c r="C1067" s="16">
        <f t="shared" si="332"/>
        <v>24771.373686100571</v>
      </c>
      <c r="D1067" s="4">
        <f t="shared" si="322"/>
        <v>0</v>
      </c>
      <c r="E1067" s="5">
        <f t="shared" si="333"/>
        <v>0.21515313723691165</v>
      </c>
      <c r="F1067" s="6">
        <f t="shared" si="337"/>
        <v>1.8218353314839117E-5</v>
      </c>
      <c r="G1067" s="15">
        <f t="shared" si="338"/>
        <v>600.65874031525402</v>
      </c>
      <c r="H1067" s="11">
        <f t="shared" si="323"/>
        <v>9.6869144664463183E-2</v>
      </c>
      <c r="I1067" s="12">
        <f t="shared" si="334"/>
        <v>3.6741755121118886E-5</v>
      </c>
      <c r="J1067" s="7">
        <f t="shared" si="341"/>
        <v>1.5300663971474324</v>
      </c>
      <c r="K1067" s="8">
        <f>ESI_mass_rate/ESI_Area/'Hydraulic Gradient'!J1067</f>
        <v>2.1480229817305161</v>
      </c>
      <c r="L1067" s="16">
        <f t="shared" si="335"/>
        <v>24771.42160796576</v>
      </c>
      <c r="M1067" s="4">
        <f t="shared" si="324"/>
        <v>0</v>
      </c>
      <c r="N1067" s="5">
        <f t="shared" si="325"/>
        <v>0.21506919825037427</v>
      </c>
      <c r="O1067" s="6">
        <f t="shared" si="339"/>
        <v>1.5708382378404726E-5</v>
      </c>
      <c r="P1067" s="15">
        <f t="shared" si="336"/>
        <v>588.30947976604102</v>
      </c>
      <c r="Q1067" s="11">
        <f t="shared" si="326"/>
        <v>0</v>
      </c>
      <c r="R1067" s="13">
        <f t="shared" si="340"/>
        <v>4.8037013982521952E-6</v>
      </c>
      <c r="S1067" s="12">
        <f t="shared" si="327"/>
        <v>-6.3592585951236597E-2</v>
      </c>
      <c r="T1067" s="9">
        <f t="shared" si="328"/>
        <v>1.5306641069658764</v>
      </c>
      <c r="U1067" s="9">
        <f>Aly_mass_rate/Aly_Area/'Hydraulic Gradient'!T1067</f>
        <v>2.1471841991259062</v>
      </c>
      <c r="V1067" s="5">
        <f t="shared" si="329"/>
        <v>-0.29566270803143424</v>
      </c>
      <c r="W1067" s="10">
        <f t="shared" si="330"/>
        <v>2.1364421573484695</v>
      </c>
      <c r="X1067" s="9"/>
    </row>
    <row r="1068" spans="1:24" x14ac:dyDescent="0.3">
      <c r="A1068" s="4">
        <f t="shared" si="331"/>
        <v>10650</v>
      </c>
      <c r="B1068" s="5">
        <v>0</v>
      </c>
      <c r="C1068" s="16">
        <f t="shared" si="332"/>
        <v>24771.15851419012</v>
      </c>
      <c r="D1068" s="4">
        <f t="shared" si="322"/>
        <v>0</v>
      </c>
      <c r="E1068" s="5">
        <f t="shared" si="333"/>
        <v>0.21515369245209842</v>
      </c>
      <c r="F1068" s="6">
        <f t="shared" si="337"/>
        <v>1.8217998315426727E-5</v>
      </c>
      <c r="G1068" s="15">
        <f t="shared" si="338"/>
        <v>600.73353838540254</v>
      </c>
      <c r="H1068" s="11">
        <f t="shared" si="323"/>
        <v>9.686964461803424E-2</v>
      </c>
      <c r="I1068" s="12">
        <f t="shared" si="334"/>
        <v>3.674103917817647E-5</v>
      </c>
      <c r="J1068" s="7">
        <f t="shared" si="341"/>
        <v>1.5300624488193983</v>
      </c>
      <c r="K1068" s="8">
        <f>ESI_mass_rate/ESI_Area/'Hydraulic Gradient'!J1068</f>
        <v>2.1480285247064663</v>
      </c>
      <c r="L1068" s="16">
        <f t="shared" si="335"/>
        <v>24771.206522580618</v>
      </c>
      <c r="M1068" s="4">
        <f t="shared" si="324"/>
        <v>0</v>
      </c>
      <c r="N1068" s="5">
        <f t="shared" si="325"/>
        <v>0.21506967697550378</v>
      </c>
      <c r="O1068" s="6">
        <f t="shared" si="339"/>
        <v>1.5708168310365603E-5</v>
      </c>
      <c r="P1068" s="15">
        <f t="shared" si="336"/>
        <v>588.37306641727719</v>
      </c>
      <c r="Q1068" s="11">
        <f t="shared" si="326"/>
        <v>0</v>
      </c>
      <c r="R1068" s="13">
        <f t="shared" si="340"/>
        <v>4.8035497900757165E-6</v>
      </c>
      <c r="S1068" s="12">
        <f t="shared" si="327"/>
        <v>-6.3591454785975221E-2</v>
      </c>
      <c r="T1068" s="9">
        <f t="shared" si="328"/>
        <v>1.5306606999037258</v>
      </c>
      <c r="U1068" s="9">
        <f>Aly_mass_rate/Aly_Area/'Hydraulic Gradient'!T1068</f>
        <v>2.1471889784934142</v>
      </c>
      <c r="V1068" s="5">
        <f t="shared" si="329"/>
        <v>-0.29565679111146886</v>
      </c>
      <c r="W1068" s="10">
        <f t="shared" si="330"/>
        <v>2.1364852243283279</v>
      </c>
      <c r="X1068" s="9"/>
    </row>
    <row r="1069" spans="1:24" x14ac:dyDescent="0.3">
      <c r="A1069" s="4">
        <f t="shared" si="331"/>
        <v>10660</v>
      </c>
      <c r="B1069" s="5">
        <v>0</v>
      </c>
      <c r="C1069" s="16">
        <f t="shared" si="332"/>
        <v>24770.943341724818</v>
      </c>
      <c r="D1069" s="4">
        <f t="shared" si="322"/>
        <v>0</v>
      </c>
      <c r="E1069" s="5">
        <f t="shared" si="333"/>
        <v>0.21515424765646679</v>
      </c>
      <c r="F1069" s="6">
        <f t="shared" si="337"/>
        <v>1.8217643337907617E-5</v>
      </c>
      <c r="G1069" s="15">
        <f t="shared" si="338"/>
        <v>600.80833463752208</v>
      </c>
      <c r="H1069" s="11">
        <f t="shared" si="323"/>
        <v>9.6870144563153807E-2</v>
      </c>
      <c r="I1069" s="12">
        <f t="shared" si="334"/>
        <v>3.6740323279387191E-5</v>
      </c>
      <c r="J1069" s="7">
        <f t="shared" si="341"/>
        <v>1.5300585005886689</v>
      </c>
      <c r="K1069" s="8">
        <f>ESI_mass_rate/ESI_Area/'Hydraulic Gradient'!J1069</f>
        <v>2.1480340675744194</v>
      </c>
      <c r="L1069" s="16">
        <f t="shared" si="335"/>
        <v>24770.991436716969</v>
      </c>
      <c r="M1069" s="4">
        <f t="shared" si="324"/>
        <v>0</v>
      </c>
      <c r="N1069" s="5">
        <f t="shared" si="325"/>
        <v>0.21507015569410948</v>
      </c>
      <c r="O1069" s="6">
        <f t="shared" si="339"/>
        <v>1.5707954251083785E-5</v>
      </c>
      <c r="P1069" s="15">
        <f t="shared" si="336"/>
        <v>588.43665193756124</v>
      </c>
      <c r="Q1069" s="11">
        <f t="shared" si="326"/>
        <v>0</v>
      </c>
      <c r="R1069" s="13">
        <f t="shared" si="340"/>
        <v>4.8033981915448645E-6</v>
      </c>
      <c r="S1069" s="12">
        <f t="shared" si="327"/>
        <v>-6.359032368222621E-2</v>
      </c>
      <c r="T1069" s="9">
        <f t="shared" si="328"/>
        <v>1.5306572929031688</v>
      </c>
      <c r="U1069" s="9">
        <f>Aly_mass_rate/Aly_Area/'Hydraulic Gradient'!T1069</f>
        <v>2.147193757795796</v>
      </c>
      <c r="V1069" s="5">
        <f t="shared" si="329"/>
        <v>-0.29565087450882122</v>
      </c>
      <c r="W1069" s="10">
        <f t="shared" si="330"/>
        <v>2.1365282907334455</v>
      </c>
      <c r="X1069" s="9"/>
    </row>
    <row r="1070" spans="1:24" x14ac:dyDescent="0.3">
      <c r="A1070" s="4">
        <f t="shared" si="331"/>
        <v>10670</v>
      </c>
      <c r="B1070" s="5">
        <v>0</v>
      </c>
      <c r="C1070" s="16">
        <f t="shared" si="332"/>
        <v>24770.728168704682</v>
      </c>
      <c r="D1070" s="4">
        <f t="shared" si="322"/>
        <v>0</v>
      </c>
      <c r="E1070" s="5">
        <f t="shared" si="333"/>
        <v>0.21515480285001778</v>
      </c>
      <c r="F1070" s="6">
        <f t="shared" si="337"/>
        <v>1.8217288392498632E-5</v>
      </c>
      <c r="G1070" s="15">
        <f t="shared" si="338"/>
        <v>600.88312907173929</v>
      </c>
      <c r="H1070" s="11">
        <f t="shared" si="323"/>
        <v>9.6870644499822717E-2</v>
      </c>
      <c r="I1070" s="12">
        <f t="shared" si="334"/>
        <v>3.6739607445355825E-5</v>
      </c>
      <c r="J1070" s="7">
        <f t="shared" si="341"/>
        <v>1.5300545524552374</v>
      </c>
      <c r="K1070" s="8">
        <f>ESI_mass_rate/ESI_Area/'Hydraulic Gradient'!J1070</f>
        <v>2.1480396103343824</v>
      </c>
      <c r="L1070" s="16">
        <f t="shared" si="335"/>
        <v>24770.776350374821</v>
      </c>
      <c r="M1070" s="4">
        <f t="shared" si="324"/>
        <v>0</v>
      </c>
      <c r="N1070" s="5">
        <f t="shared" si="325"/>
        <v>0.21507063440619195</v>
      </c>
      <c r="O1070" s="6">
        <f t="shared" si="339"/>
        <v>1.5707740206397482E-5</v>
      </c>
      <c r="P1070" s="15">
        <f t="shared" si="336"/>
        <v>588.50023632695354</v>
      </c>
      <c r="Q1070" s="11">
        <f t="shared" si="326"/>
        <v>0</v>
      </c>
      <c r="R1070" s="13">
        <f t="shared" si="340"/>
        <v>4.8032466044441469E-6</v>
      </c>
      <c r="S1070" s="12">
        <f t="shared" si="327"/>
        <v>-6.3589192638908471E-2</v>
      </c>
      <c r="T1070" s="9">
        <f t="shared" si="328"/>
        <v>1.530653885964202</v>
      </c>
      <c r="U1070" s="9">
        <f>Aly_mass_rate/Aly_Area/'Hydraulic Gradient'!T1070</f>
        <v>2.1471985370330553</v>
      </c>
      <c r="V1070" s="5">
        <f t="shared" si="329"/>
        <v>-0.29564495822346304</v>
      </c>
      <c r="W1070" s="10">
        <f t="shared" si="330"/>
        <v>2.1365713565638549</v>
      </c>
      <c r="X1070" s="9"/>
    </row>
    <row r="1071" spans="1:24" x14ac:dyDescent="0.3">
      <c r="A1071" s="4">
        <f t="shared" si="331"/>
        <v>10680</v>
      </c>
      <c r="B1071" s="5">
        <v>0</v>
      </c>
      <c r="C1071" s="16">
        <f t="shared" si="332"/>
        <v>24770.512995129713</v>
      </c>
      <c r="D1071" s="4">
        <f t="shared" si="322"/>
        <v>0</v>
      </c>
      <c r="E1071" s="5">
        <f t="shared" si="333"/>
        <v>0.21515535803275215</v>
      </c>
      <c r="F1071" s="6">
        <f t="shared" si="337"/>
        <v>1.8216933470442477E-5</v>
      </c>
      <c r="G1071" s="15">
        <f t="shared" si="338"/>
        <v>600.95792168819116</v>
      </c>
      <c r="H1071" s="11">
        <f t="shared" si="323"/>
        <v>9.6871144428041525E-2</v>
      </c>
      <c r="I1071" s="12">
        <f t="shared" si="334"/>
        <v>3.6738891658421129E-5</v>
      </c>
      <c r="J1071" s="7">
        <f t="shared" si="341"/>
        <v>1.5300506044190965</v>
      </c>
      <c r="K1071" s="8">
        <f>ESI_mass_rate/ESI_Area/'Hydraulic Gradient'!J1071</f>
        <v>2.1480451529863633</v>
      </c>
      <c r="L1071" s="16">
        <f t="shared" si="335"/>
        <v>24770.561263554184</v>
      </c>
      <c r="M1071" s="4">
        <f t="shared" si="324"/>
        <v>0</v>
      </c>
      <c r="N1071" s="5">
        <f t="shared" si="325"/>
        <v>0.21507111311175153</v>
      </c>
      <c r="O1071" s="6">
        <f t="shared" si="339"/>
        <v>1.5707526173387589E-5</v>
      </c>
      <c r="P1071" s="15">
        <f t="shared" si="336"/>
        <v>588.56381958551344</v>
      </c>
      <c r="Q1071" s="11">
        <f t="shared" si="326"/>
        <v>0</v>
      </c>
      <c r="R1071" s="13">
        <f t="shared" si="340"/>
        <v>4.8030950278801109E-6</v>
      </c>
      <c r="S1071" s="12">
        <f t="shared" si="327"/>
        <v>-6.3588061654940908E-2</v>
      </c>
      <c r="T1071" s="9">
        <f t="shared" si="328"/>
        <v>1.5306504790868223</v>
      </c>
      <c r="U1071" s="9">
        <f>Aly_mass_rate/Aly_Area/'Hydraulic Gradient'!T1071</f>
        <v>2.1472033162051951</v>
      </c>
      <c r="V1071" s="5">
        <f t="shared" si="329"/>
        <v>-0.29563904225536586</v>
      </c>
      <c r="W1071" s="10">
        <f t="shared" si="330"/>
        <v>2.1366144218195875</v>
      </c>
      <c r="X1071" s="9"/>
    </row>
    <row r="1072" spans="1:24" x14ac:dyDescent="0.3">
      <c r="A1072" s="4">
        <f t="shared" si="331"/>
        <v>10690</v>
      </c>
      <c r="B1072" s="5">
        <v>0</v>
      </c>
      <c r="C1072" s="16">
        <f t="shared" si="332"/>
        <v>24770.297820999931</v>
      </c>
      <c r="D1072" s="4">
        <f t="shared" si="322"/>
        <v>0</v>
      </c>
      <c r="E1072" s="5">
        <f t="shared" si="333"/>
        <v>0.21515591320467062</v>
      </c>
      <c r="F1072" s="6">
        <f t="shared" si="337"/>
        <v>1.8216578574658249E-5</v>
      </c>
      <c r="G1072" s="15">
        <f t="shared" si="338"/>
        <v>601.03271248701128</v>
      </c>
      <c r="H1072" s="11">
        <f t="shared" si="323"/>
        <v>9.687164434781087E-2</v>
      </c>
      <c r="I1072" s="12">
        <f t="shared" si="334"/>
        <v>3.6738175924470188E-5</v>
      </c>
      <c r="J1072" s="7">
        <f t="shared" si="341"/>
        <v>1.5300466564802389</v>
      </c>
      <c r="K1072" s="8">
        <f>ESI_mass_rate/ESI_Area/'Hydraulic Gradient'!J1072</f>
        <v>2.1480506955303711</v>
      </c>
      <c r="L1072" s="16">
        <f t="shared" si="335"/>
        <v>24770.346176255061</v>
      </c>
      <c r="M1072" s="4">
        <f t="shared" si="324"/>
        <v>0</v>
      </c>
      <c r="N1072" s="5">
        <f t="shared" si="325"/>
        <v>0.2150715918107885</v>
      </c>
      <c r="O1072" s="6">
        <f t="shared" si="339"/>
        <v>1.5707312150594561E-5</v>
      </c>
      <c r="P1072" s="15">
        <f t="shared" si="336"/>
        <v>588.62740171330245</v>
      </c>
      <c r="Q1072" s="11">
        <f t="shared" si="326"/>
        <v>0</v>
      </c>
      <c r="R1072" s="13">
        <f t="shared" si="340"/>
        <v>4.8029434614056646E-6</v>
      </c>
      <c r="S1072" s="12">
        <f t="shared" si="327"/>
        <v>-6.3586930732469141E-2</v>
      </c>
      <c r="T1072" s="9">
        <f t="shared" si="328"/>
        <v>1.5306470722710261</v>
      </c>
      <c r="U1072" s="9">
        <f>Aly_mass_rate/Aly_Area/'Hydraulic Gradient'!T1072</f>
        <v>2.1472080953122199</v>
      </c>
      <c r="V1072" s="5">
        <f t="shared" si="329"/>
        <v>-0.29563312660450147</v>
      </c>
      <c r="W1072" s="10">
        <f t="shared" si="330"/>
        <v>2.1366574865006753</v>
      </c>
      <c r="X1072" s="9"/>
    </row>
    <row r="1073" spans="1:24" x14ac:dyDescent="0.3">
      <c r="A1073" s="4">
        <f t="shared" si="331"/>
        <v>10700</v>
      </c>
      <c r="B1073" s="5">
        <v>0</v>
      </c>
      <c r="C1073" s="16">
        <f t="shared" si="332"/>
        <v>24770.082646315343</v>
      </c>
      <c r="D1073" s="4">
        <f t="shared" si="322"/>
        <v>0</v>
      </c>
      <c r="E1073" s="5">
        <f t="shared" si="333"/>
        <v>0.21515646836577415</v>
      </c>
      <c r="F1073" s="6">
        <f t="shared" si="337"/>
        <v>1.8216223708065046E-5</v>
      </c>
      <c r="G1073" s="15">
        <f t="shared" si="338"/>
        <v>601.10750146832959</v>
      </c>
      <c r="H1073" s="11">
        <f t="shared" si="323"/>
        <v>9.6872144259131501E-2</v>
      </c>
      <c r="I1073" s="12">
        <f t="shared" si="334"/>
        <v>3.6737460249390084E-5</v>
      </c>
      <c r="J1073" s="7">
        <f t="shared" si="341"/>
        <v>1.5300427086386577</v>
      </c>
      <c r="K1073" s="8">
        <f>ESI_mass_rate/ESI_Area/'Hydraulic Gradient'!J1073</f>
        <v>2.1480562379664132</v>
      </c>
      <c r="L1073" s="16">
        <f t="shared" si="335"/>
        <v>24770.131088477461</v>
      </c>
      <c r="M1073" s="4">
        <f t="shared" si="324"/>
        <v>0</v>
      </c>
      <c r="N1073" s="5">
        <f t="shared" si="325"/>
        <v>0.21507207050330335</v>
      </c>
      <c r="O1073" s="6">
        <f t="shared" si="339"/>
        <v>1.5707098142397049E-5</v>
      </c>
      <c r="P1073" s="15">
        <f t="shared" si="336"/>
        <v>588.69098271038104</v>
      </c>
      <c r="Q1073" s="11">
        <f t="shared" si="326"/>
        <v>0</v>
      </c>
      <c r="R1073" s="13">
        <f t="shared" si="340"/>
        <v>4.8027919063589083E-6</v>
      </c>
      <c r="S1073" s="12">
        <f t="shared" si="327"/>
        <v>-6.3585799870412088E-2</v>
      </c>
      <c r="T1073" s="9">
        <f t="shared" si="328"/>
        <v>1.5306436655168105</v>
      </c>
      <c r="U1073" s="9">
        <f>Aly_mass_rate/Aly_Area/'Hydraulic Gradient'!T1073</f>
        <v>2.1472128743541323</v>
      </c>
      <c r="V1073" s="5">
        <f t="shared" si="329"/>
        <v>-0.29562721127084146</v>
      </c>
      <c r="W1073" s="10">
        <f t="shared" si="330"/>
        <v>2.1367005506071504</v>
      </c>
      <c r="X1073" s="9"/>
    </row>
    <row r="1074" spans="1:24" x14ac:dyDescent="0.3">
      <c r="A1074" s="4">
        <f t="shared" si="331"/>
        <v>10710</v>
      </c>
      <c r="B1074" s="5">
        <v>0</v>
      </c>
      <c r="C1074" s="16">
        <f t="shared" si="332"/>
        <v>24769.867471075959</v>
      </c>
      <c r="D1074" s="4">
        <f t="shared" si="322"/>
        <v>0</v>
      </c>
      <c r="E1074" s="5">
        <f t="shared" si="333"/>
        <v>0.21515702351606339</v>
      </c>
      <c r="F1074" s="6">
        <f t="shared" si="337"/>
        <v>1.8215868866284223E-5</v>
      </c>
      <c r="G1074" s="15">
        <f t="shared" si="338"/>
        <v>601.18228863228137</v>
      </c>
      <c r="H1074" s="11">
        <f t="shared" si="323"/>
        <v>9.6872644162004001E-2</v>
      </c>
      <c r="I1074" s="12">
        <f t="shared" si="334"/>
        <v>3.6736744624350178E-5</v>
      </c>
      <c r="J1074" s="7">
        <f t="shared" si="341"/>
        <v>1.5300387608943458</v>
      </c>
      <c r="K1074" s="8">
        <f>ESI_mass_rate/ESI_Area/'Hydraulic Gradient'!J1074</f>
        <v>2.1480617802944977</v>
      </c>
      <c r="L1074" s="16">
        <f t="shared" si="335"/>
        <v>24769.91600022139</v>
      </c>
      <c r="M1074" s="4">
        <f t="shared" si="324"/>
        <v>0</v>
      </c>
      <c r="N1074" s="5">
        <f t="shared" si="325"/>
        <v>0.21507254918929625</v>
      </c>
      <c r="O1074" s="6">
        <f t="shared" si="339"/>
        <v>1.5706884142956844E-5</v>
      </c>
      <c r="P1074" s="15">
        <f t="shared" si="336"/>
        <v>588.75456257680946</v>
      </c>
      <c r="Q1074" s="11">
        <f t="shared" si="326"/>
        <v>0</v>
      </c>
      <c r="R1074" s="13">
        <f t="shared" si="340"/>
        <v>4.8026403609538754E-6</v>
      </c>
      <c r="S1074" s="12">
        <f t="shared" si="327"/>
        <v>-6.3584669068764255E-2</v>
      </c>
      <c r="T1074" s="9">
        <f t="shared" si="328"/>
        <v>1.5306402588241721</v>
      </c>
      <c r="U1074" s="9">
        <f>Aly_mass_rate/Aly_Area/'Hydraulic Gradient'!T1074</f>
        <v>2.1472176533309364</v>
      </c>
      <c r="V1074" s="5">
        <f t="shared" si="329"/>
        <v>-0.29562129625435762</v>
      </c>
      <c r="W1074" s="10">
        <f t="shared" si="330"/>
        <v>2.136743614139045</v>
      </c>
      <c r="X1074" s="9"/>
    </row>
    <row r="1075" spans="1:24" x14ac:dyDescent="0.3">
      <c r="A1075" s="4">
        <f t="shared" si="331"/>
        <v>10720</v>
      </c>
      <c r="B1075" s="5">
        <v>0</v>
      </c>
      <c r="C1075" s="16">
        <f t="shared" si="332"/>
        <v>24769.65229528179</v>
      </c>
      <c r="D1075" s="4">
        <f t="shared" si="322"/>
        <v>0</v>
      </c>
      <c r="E1075" s="5">
        <f t="shared" si="333"/>
        <v>0.21515757865553922</v>
      </c>
      <c r="F1075" s="6">
        <f t="shared" si="337"/>
        <v>1.8215514050775326E-5</v>
      </c>
      <c r="G1075" s="15">
        <f t="shared" si="338"/>
        <v>601.25707397900021</v>
      </c>
      <c r="H1075" s="11">
        <f t="shared" si="323"/>
        <v>9.6873144056429009E-2</v>
      </c>
      <c r="I1075" s="12">
        <f t="shared" si="334"/>
        <v>3.6736029052294033E-5</v>
      </c>
      <c r="J1075" s="7">
        <f t="shared" si="341"/>
        <v>1.5300348132472958</v>
      </c>
      <c r="K1075" s="8">
        <f>ESI_mass_rate/ESI_Area/'Hydraulic Gradient'!J1075</f>
        <v>2.1480673225146334</v>
      </c>
      <c r="L1075" s="16">
        <f t="shared" si="335"/>
        <v>24769.700911486849</v>
      </c>
      <c r="M1075" s="4">
        <f t="shared" si="324"/>
        <v>0</v>
      </c>
      <c r="N1075" s="5">
        <f t="shared" si="325"/>
        <v>0.21507302786876772</v>
      </c>
      <c r="O1075" s="6">
        <f t="shared" si="339"/>
        <v>1.5706670156652599E-5</v>
      </c>
      <c r="P1075" s="15">
        <f t="shared" si="336"/>
        <v>588.81814131265037</v>
      </c>
      <c r="Q1075" s="11">
        <f t="shared" si="326"/>
        <v>0</v>
      </c>
      <c r="R1075" s="13">
        <f t="shared" si="340"/>
        <v>4.8024888265286393E-6</v>
      </c>
      <c r="S1075" s="12">
        <f t="shared" si="327"/>
        <v>-6.3583538329670966E-2</v>
      </c>
      <c r="T1075" s="9">
        <f t="shared" si="328"/>
        <v>1.5306368521931073</v>
      </c>
      <c r="U1075" s="9">
        <f>Aly_mass_rate/Aly_Area/'Hydraulic Gradient'!T1075</f>
        <v>2.1472224322426356</v>
      </c>
      <c r="V1075" s="5">
        <f t="shared" si="329"/>
        <v>-0.29561538155502132</v>
      </c>
      <c r="W1075" s="10">
        <f t="shared" si="330"/>
        <v>2.1367866770963913</v>
      </c>
      <c r="X1075" s="9"/>
    </row>
    <row r="1076" spans="1:24" x14ac:dyDescent="0.3">
      <c r="A1076" s="4">
        <f t="shared" si="331"/>
        <v>10730</v>
      </c>
      <c r="B1076" s="5">
        <v>0</v>
      </c>
      <c r="C1076" s="16">
        <f t="shared" si="332"/>
        <v>24769.437118932845</v>
      </c>
      <c r="D1076" s="4">
        <f t="shared" si="322"/>
        <v>0</v>
      </c>
      <c r="E1076" s="5">
        <f t="shared" si="333"/>
        <v>0.21515813378420248</v>
      </c>
      <c r="F1076" s="6">
        <f t="shared" si="337"/>
        <v>1.8215159264457455E-5</v>
      </c>
      <c r="G1076" s="15">
        <f t="shared" si="338"/>
        <v>601.33185750861605</v>
      </c>
      <c r="H1076" s="11">
        <f t="shared" si="323"/>
        <v>9.68736439424073E-2</v>
      </c>
      <c r="I1076" s="12">
        <f t="shared" si="334"/>
        <v>3.6735313539108718E-5</v>
      </c>
      <c r="J1076" s="7">
        <f t="shared" si="341"/>
        <v>1.530030865697501</v>
      </c>
      <c r="K1076" s="8">
        <f>ESI_mass_rate/ESI_Area/'Hydraulic Gradient'!J1076</f>
        <v>2.1480728646268274</v>
      </c>
      <c r="L1076" s="16">
        <f t="shared" si="335"/>
        <v>24769.485822273851</v>
      </c>
      <c r="M1076" s="4">
        <f t="shared" si="324"/>
        <v>0</v>
      </c>
      <c r="N1076" s="5">
        <f t="shared" si="325"/>
        <v>0.215073506541718</v>
      </c>
      <c r="O1076" s="6">
        <f t="shared" si="339"/>
        <v>1.5706456182024771E-5</v>
      </c>
      <c r="P1076" s="15">
        <f t="shared" si="336"/>
        <v>588.88171891796185</v>
      </c>
      <c r="Q1076" s="11">
        <f t="shared" si="326"/>
        <v>0</v>
      </c>
      <c r="R1076" s="13">
        <f t="shared" si="340"/>
        <v>4.8023373026361164E-6</v>
      </c>
      <c r="S1076" s="12">
        <f t="shared" si="327"/>
        <v>-6.3582407648824946E-2</v>
      </c>
      <c r="T1076" s="9">
        <f t="shared" si="328"/>
        <v>1.530633445623613</v>
      </c>
      <c r="U1076" s="9">
        <f>Aly_mass_rate/Aly_Area/'Hydraulic Gradient'!T1076</f>
        <v>2.1472272110892341</v>
      </c>
      <c r="V1076" s="5">
        <f t="shared" si="329"/>
        <v>-0.29560946717280445</v>
      </c>
      <c r="W1076" s="10">
        <f t="shared" si="330"/>
        <v>2.1368297394792219</v>
      </c>
      <c r="X1076" s="9"/>
    </row>
    <row r="1077" spans="1:24" x14ac:dyDescent="0.3">
      <c r="A1077" s="4">
        <f t="shared" si="331"/>
        <v>10740</v>
      </c>
      <c r="B1077" s="5">
        <v>0</v>
      </c>
      <c r="C1077" s="16">
        <f t="shared" si="332"/>
        <v>24769.22194202914</v>
      </c>
      <c r="D1077" s="4">
        <f t="shared" si="322"/>
        <v>0</v>
      </c>
      <c r="E1077" s="5">
        <f t="shared" si="333"/>
        <v>0.21515868890205397</v>
      </c>
      <c r="F1077" s="6">
        <f t="shared" si="337"/>
        <v>1.8214804501492411E-5</v>
      </c>
      <c r="G1077" s="15">
        <f t="shared" si="338"/>
        <v>601.40663922126578</v>
      </c>
      <c r="H1077" s="11">
        <f t="shared" si="323"/>
        <v>9.6874143819939376E-2</v>
      </c>
      <c r="I1077" s="12">
        <f t="shared" si="334"/>
        <v>3.6734598073020075E-5</v>
      </c>
      <c r="J1077" s="7">
        <f t="shared" si="341"/>
        <v>1.530026918244954</v>
      </c>
      <c r="K1077" s="8">
        <f>ESI_mass_rate/ESI_Area/'Hydraulic Gradient'!J1077</f>
        <v>2.1480784066310887</v>
      </c>
      <c r="L1077" s="16">
        <f t="shared" si="335"/>
        <v>24769.270732582401</v>
      </c>
      <c r="M1077" s="4">
        <f t="shared" si="324"/>
        <v>0</v>
      </c>
      <c r="N1077" s="5">
        <f t="shared" si="325"/>
        <v>0.21507398520814755</v>
      </c>
      <c r="O1077" s="6">
        <f t="shared" si="339"/>
        <v>1.5706242220532899E-5</v>
      </c>
      <c r="P1077" s="15">
        <f t="shared" si="336"/>
        <v>588.94529539280552</v>
      </c>
      <c r="Q1077" s="11">
        <f t="shared" si="326"/>
        <v>0</v>
      </c>
      <c r="R1077" s="13">
        <f t="shared" si="340"/>
        <v>4.8021857897217733E-6</v>
      </c>
      <c r="S1077" s="12">
        <f t="shared" si="327"/>
        <v>-6.3581277029446978E-2</v>
      </c>
      <c r="T1077" s="9">
        <f t="shared" si="328"/>
        <v>1.530630039115686</v>
      </c>
      <c r="U1077" s="9">
        <f>Aly_mass_rate/Aly_Area/'Hydraulic Gradient'!T1077</f>
        <v>2.1472319898707353</v>
      </c>
      <c r="V1077" s="5">
        <f t="shared" si="329"/>
        <v>-0.2956035531076785</v>
      </c>
      <c r="W1077" s="10">
        <f t="shared" si="330"/>
        <v>2.1368728012875673</v>
      </c>
      <c r="X1077" s="9"/>
    </row>
    <row r="1078" spans="1:24" x14ac:dyDescent="0.3">
      <c r="A1078" s="4">
        <f t="shared" si="331"/>
        <v>10750</v>
      </c>
      <c r="B1078" s="5">
        <v>0</v>
      </c>
      <c r="C1078" s="16">
        <f t="shared" si="332"/>
        <v>24769.00676457068</v>
      </c>
      <c r="D1078" s="4">
        <f t="shared" si="322"/>
        <v>0</v>
      </c>
      <c r="E1078" s="5">
        <f t="shared" si="333"/>
        <v>0.2151592440090945</v>
      </c>
      <c r="F1078" s="6">
        <f t="shared" si="337"/>
        <v>1.8214449767718395E-5</v>
      </c>
      <c r="G1078" s="15">
        <f t="shared" si="338"/>
        <v>601.48141911707921</v>
      </c>
      <c r="H1078" s="11">
        <f t="shared" si="323"/>
        <v>9.6874643689026013E-2</v>
      </c>
      <c r="I1078" s="12">
        <f t="shared" si="334"/>
        <v>3.6733882665802267E-5</v>
      </c>
      <c r="J1078" s="7">
        <f t="shared" si="341"/>
        <v>1.530022970889648</v>
      </c>
      <c r="K1078" s="8">
        <f>ESI_mass_rate/ESI_Area/'Hydraulic Gradient'!J1078</f>
        <v>2.1480839485274243</v>
      </c>
      <c r="L1078" s="16">
        <f t="shared" si="335"/>
        <v>24769.055642412506</v>
      </c>
      <c r="M1078" s="4">
        <f t="shared" si="324"/>
        <v>0</v>
      </c>
      <c r="N1078" s="5">
        <f t="shared" si="325"/>
        <v>0.21507446386805676</v>
      </c>
      <c r="O1078" s="6">
        <f t="shared" si="339"/>
        <v>1.5706028270717444E-5</v>
      </c>
      <c r="P1078" s="15">
        <f t="shared" si="336"/>
        <v>589.00887073724175</v>
      </c>
      <c r="Q1078" s="11">
        <f t="shared" si="326"/>
        <v>0</v>
      </c>
      <c r="R1078" s="13">
        <f t="shared" si="340"/>
        <v>4.8020342873385408E-6</v>
      </c>
      <c r="S1078" s="12">
        <f t="shared" si="327"/>
        <v>-6.3580146470456136E-2</v>
      </c>
      <c r="T1078" s="9">
        <f t="shared" si="328"/>
        <v>1.5306266326693228</v>
      </c>
      <c r="U1078" s="9">
        <f>Aly_mass_rate/Aly_Area/'Hydraulic Gradient'!T1078</f>
        <v>2.1472367685871423</v>
      </c>
      <c r="V1078" s="5">
        <f t="shared" si="329"/>
        <v>-0.29559763935961536</v>
      </c>
      <c r="W1078" s="10">
        <f t="shared" si="330"/>
        <v>2.1369158625214606</v>
      </c>
      <c r="X1078" s="9"/>
    </row>
    <row r="1079" spans="1:24" x14ac:dyDescent="0.3">
      <c r="A1079" s="4">
        <f t="shared" si="331"/>
        <v>10760</v>
      </c>
      <c r="B1079" s="5">
        <v>0</v>
      </c>
      <c r="C1079" s="16">
        <f t="shared" si="332"/>
        <v>24768.79158655748</v>
      </c>
      <c r="D1079" s="4">
        <f t="shared" si="322"/>
        <v>0</v>
      </c>
      <c r="E1079" s="5">
        <f t="shared" si="333"/>
        <v>0.21515979910532482</v>
      </c>
      <c r="F1079" s="6">
        <f t="shared" si="337"/>
        <v>1.8214095057297204E-5</v>
      </c>
      <c r="G1079" s="15">
        <f t="shared" si="338"/>
        <v>601.55619719619358</v>
      </c>
      <c r="H1079" s="11">
        <f t="shared" si="323"/>
        <v>9.6875143549667753E-2</v>
      </c>
      <c r="I1079" s="12">
        <f t="shared" si="334"/>
        <v>3.6733167305681125E-5</v>
      </c>
      <c r="J1079" s="7">
        <f t="shared" si="341"/>
        <v>1.5300190236315754</v>
      </c>
      <c r="K1079" s="8">
        <f>ESI_mass_rate/ESI_Area/'Hydraulic Gradient'!J1079</f>
        <v>2.1480894903158436</v>
      </c>
      <c r="L1079" s="16">
        <f t="shared" si="335"/>
        <v>24768.840551764173</v>
      </c>
      <c r="M1079" s="4">
        <f t="shared" si="324"/>
        <v>0</v>
      </c>
      <c r="N1079" s="5">
        <f t="shared" si="325"/>
        <v>0.21507494252144593</v>
      </c>
      <c r="O1079" s="6">
        <f t="shared" si="339"/>
        <v>1.570581433111885E-5</v>
      </c>
      <c r="P1079" s="15">
        <f t="shared" si="336"/>
        <v>589.07244495133079</v>
      </c>
      <c r="Q1079" s="11">
        <f t="shared" si="326"/>
        <v>0</v>
      </c>
      <c r="R1079" s="13">
        <f t="shared" si="340"/>
        <v>4.8018827950393871E-6</v>
      </c>
      <c r="S1079" s="12">
        <f t="shared" si="327"/>
        <v>-6.3579015971846911E-2</v>
      </c>
      <c r="T1079" s="9">
        <f t="shared" si="328"/>
        <v>1.5306232262845203</v>
      </c>
      <c r="U1079" s="9">
        <f>Aly_mass_rate/Aly_Area/'Hydraulic Gradient'!T1079</f>
        <v>2.1472415472384592</v>
      </c>
      <c r="V1079" s="5">
        <f t="shared" si="329"/>
        <v>-0.29559172592858662</v>
      </c>
      <c r="W1079" s="10">
        <f t="shared" si="330"/>
        <v>2.1369589231809334</v>
      </c>
      <c r="X1079" s="9"/>
    </row>
    <row r="1080" spans="1:24" x14ac:dyDescent="0.3">
      <c r="A1080" s="4">
        <f t="shared" si="331"/>
        <v>10770</v>
      </c>
      <c r="B1080" s="5">
        <v>0</v>
      </c>
      <c r="C1080" s="16">
        <f t="shared" si="332"/>
        <v>24768.576407989549</v>
      </c>
      <c r="D1080" s="4">
        <f t="shared" si="322"/>
        <v>0</v>
      </c>
      <c r="E1080" s="5">
        <f t="shared" si="333"/>
        <v>0.21516035419074583</v>
      </c>
      <c r="F1080" s="6">
        <f t="shared" si="337"/>
        <v>1.8213740377526594E-5</v>
      </c>
      <c r="G1080" s="15">
        <f t="shared" si="338"/>
        <v>601.63097345873666</v>
      </c>
      <c r="H1080" s="11">
        <f t="shared" si="323"/>
        <v>9.6875643401865344E-2</v>
      </c>
      <c r="I1080" s="12">
        <f t="shared" si="334"/>
        <v>3.6732452007374367E-5</v>
      </c>
      <c r="J1080" s="7">
        <f t="shared" si="341"/>
        <v>1.5300150764707294</v>
      </c>
      <c r="K1080" s="8">
        <f>ESI_mass_rate/ESI_Area/'Hydraulic Gradient'!J1080</f>
        <v>2.1480950319963541</v>
      </c>
      <c r="L1080" s="16">
        <f t="shared" si="335"/>
        <v>24768.625460637402</v>
      </c>
      <c r="M1080" s="4">
        <f t="shared" si="324"/>
        <v>0</v>
      </c>
      <c r="N1080" s="5">
        <f t="shared" si="325"/>
        <v>0.21507542116831538</v>
      </c>
      <c r="O1080" s="6">
        <f t="shared" si="339"/>
        <v>1.5705600404656219E-5</v>
      </c>
      <c r="P1080" s="15">
        <f t="shared" si="336"/>
        <v>589.13601803513529</v>
      </c>
      <c r="Q1080" s="11">
        <f t="shared" si="326"/>
        <v>0</v>
      </c>
      <c r="R1080" s="13">
        <f t="shared" si="340"/>
        <v>4.8017313137160085E-6</v>
      </c>
      <c r="S1080" s="12">
        <f t="shared" si="327"/>
        <v>-6.3577885535764447E-2</v>
      </c>
      <c r="T1080" s="9">
        <f t="shared" si="328"/>
        <v>1.5306198199612748</v>
      </c>
      <c r="U1080" s="9">
        <f>Aly_mass_rate/Aly_Area/'Hydraulic Gradient'!T1080</f>
        <v>2.1472463258246899</v>
      </c>
      <c r="V1080" s="5">
        <f t="shared" si="329"/>
        <v>-0.29558581281456386</v>
      </c>
      <c r="W1080" s="10">
        <f t="shared" si="330"/>
        <v>2.1370019832660181</v>
      </c>
      <c r="X1080" s="9"/>
    </row>
    <row r="1081" spans="1:24" x14ac:dyDescent="0.3">
      <c r="A1081" s="4">
        <f t="shared" si="331"/>
        <v>10780</v>
      </c>
      <c r="B1081" s="5">
        <v>0</v>
      </c>
      <c r="C1081" s="16">
        <f t="shared" si="332"/>
        <v>24768.361228866899</v>
      </c>
      <c r="D1081" s="4">
        <f t="shared" si="322"/>
        <v>0</v>
      </c>
      <c r="E1081" s="5">
        <f t="shared" si="333"/>
        <v>0.21516090926535839</v>
      </c>
      <c r="F1081" s="6">
        <f t="shared" si="337"/>
        <v>1.821338572256836E-5</v>
      </c>
      <c r="G1081" s="15">
        <f t="shared" si="338"/>
        <v>601.70574790484375</v>
      </c>
      <c r="H1081" s="11">
        <f t="shared" si="323"/>
        <v>9.6876143245619425E-2</v>
      </c>
      <c r="I1081" s="12">
        <f t="shared" si="334"/>
        <v>3.6731736759107815E-5</v>
      </c>
      <c r="J1081" s="7">
        <f t="shared" si="341"/>
        <v>1.5300111294071028</v>
      </c>
      <c r="K1081" s="8">
        <f>ESI_mass_rate/ESI_Area/'Hydraulic Gradient'!J1081</f>
        <v>2.1481005735689638</v>
      </c>
      <c r="L1081" s="16">
        <f t="shared" si="335"/>
        <v>24768.410369032204</v>
      </c>
      <c r="M1081" s="4">
        <f t="shared" si="324"/>
        <v>0</v>
      </c>
      <c r="N1081" s="5">
        <f t="shared" si="325"/>
        <v>0.21507589980866562</v>
      </c>
      <c r="O1081" s="6">
        <f t="shared" si="339"/>
        <v>1.5705386491329551E-5</v>
      </c>
      <c r="P1081" s="15">
        <f t="shared" si="336"/>
        <v>589.19958998871448</v>
      </c>
      <c r="Q1081" s="11">
        <f t="shared" si="326"/>
        <v>0</v>
      </c>
      <c r="R1081" s="13">
        <f t="shared" si="340"/>
        <v>4.80157984336759E-6</v>
      </c>
      <c r="S1081" s="12">
        <f t="shared" si="327"/>
        <v>-6.3576755158977177E-2</v>
      </c>
      <c r="T1081" s="9">
        <f t="shared" si="328"/>
        <v>1.5306164136995835</v>
      </c>
      <c r="U1081" s="9">
        <f>Aly_mass_rate/Aly_Area/'Hydraulic Gradient'!T1081</f>
        <v>2.1472511043458375</v>
      </c>
      <c r="V1081" s="5">
        <f t="shared" si="329"/>
        <v>-0.29557990001751888</v>
      </c>
      <c r="W1081" s="10">
        <f t="shared" si="330"/>
        <v>2.1370450427767471</v>
      </c>
      <c r="X1081" s="9"/>
    </row>
    <row r="1082" spans="1:24" x14ac:dyDescent="0.3">
      <c r="A1082" s="4">
        <f t="shared" si="331"/>
        <v>10790</v>
      </c>
      <c r="B1082" s="5">
        <v>0</v>
      </c>
      <c r="C1082" s="16">
        <f t="shared" si="332"/>
        <v>24768.146049189538</v>
      </c>
      <c r="D1082" s="4">
        <f t="shared" si="322"/>
        <v>0</v>
      </c>
      <c r="E1082" s="5">
        <f t="shared" si="333"/>
        <v>0.21516146432916314</v>
      </c>
      <c r="F1082" s="6">
        <f t="shared" si="337"/>
        <v>1.8213031093882053E-5</v>
      </c>
      <c r="G1082" s="15">
        <f t="shared" si="338"/>
        <v>601.78052053464819</v>
      </c>
      <c r="H1082" s="11">
        <f t="shared" si="323"/>
        <v>9.6876643080930636E-2</v>
      </c>
      <c r="I1082" s="12">
        <f t="shared" si="334"/>
        <v>3.673102156382501E-5</v>
      </c>
      <c r="J1082" s="7">
        <f t="shared" si="341"/>
        <v>1.5300071824406885</v>
      </c>
      <c r="K1082" s="8">
        <f>ESI_mass_rate/ESI_Area/'Hydraulic Gradient'!J1082</f>
        <v>2.1481061150336811</v>
      </c>
      <c r="L1082" s="16">
        <f t="shared" si="335"/>
        <v>24768.195276948591</v>
      </c>
      <c r="M1082" s="4">
        <f t="shared" si="324"/>
        <v>0</v>
      </c>
      <c r="N1082" s="5">
        <f t="shared" si="325"/>
        <v>0.21507637844249688</v>
      </c>
      <c r="O1082" s="6">
        <f t="shared" si="339"/>
        <v>1.5705172588219743E-5</v>
      </c>
      <c r="P1082" s="15">
        <f t="shared" si="336"/>
        <v>589.26316081212758</v>
      </c>
      <c r="Q1082" s="11">
        <f t="shared" si="326"/>
        <v>0</v>
      </c>
      <c r="R1082" s="13">
        <f t="shared" si="340"/>
        <v>4.8014283831008787E-6</v>
      </c>
      <c r="S1082" s="12">
        <f t="shared" si="327"/>
        <v>-6.3575624841479647E-2</v>
      </c>
      <c r="T1082" s="9">
        <f t="shared" si="328"/>
        <v>1.5306130074994428</v>
      </c>
      <c r="U1082" s="9">
        <f>Aly_mass_rate/Aly_Area/'Hydraulic Gradient'!T1082</f>
        <v>2.1472558828019053</v>
      </c>
      <c r="V1082" s="5">
        <f t="shared" si="329"/>
        <v>-0.2955739875374232</v>
      </c>
      <c r="W1082" s="10">
        <f t="shared" si="330"/>
        <v>2.1370881017131524</v>
      </c>
      <c r="X1082" s="9"/>
    </row>
    <row r="1083" spans="1:24" x14ac:dyDescent="0.3">
      <c r="A1083" s="4">
        <f t="shared" si="331"/>
        <v>10800</v>
      </c>
      <c r="B1083" s="5">
        <v>0</v>
      </c>
      <c r="C1083" s="16">
        <f t="shared" si="332"/>
        <v>24767.930868957479</v>
      </c>
      <c r="D1083" s="4">
        <f t="shared" si="322"/>
        <v>0</v>
      </c>
      <c r="E1083" s="5">
        <f t="shared" si="333"/>
        <v>0.21516201938216103</v>
      </c>
      <c r="F1083" s="6">
        <f t="shared" si="337"/>
        <v>1.8212676492927226E-5</v>
      </c>
      <c r="G1083" s="15">
        <f t="shared" si="338"/>
        <v>601.85529134828164</v>
      </c>
      <c r="H1083" s="11">
        <f t="shared" si="323"/>
        <v>9.687714290779964E-2</v>
      </c>
      <c r="I1083" s="12">
        <f t="shared" si="334"/>
        <v>3.67303064244695E-5</v>
      </c>
      <c r="J1083" s="7">
        <f t="shared" si="341"/>
        <v>1.5300032355714794</v>
      </c>
      <c r="K1083" s="8">
        <f>ESI_mass_rate/ESI_Area/'Hydraulic Gradient'!J1083</f>
        <v>2.1481116563905136</v>
      </c>
      <c r="L1083" s="16">
        <f t="shared" si="335"/>
        <v>24767.980184386564</v>
      </c>
      <c r="M1083" s="4">
        <f t="shared" si="324"/>
        <v>0</v>
      </c>
      <c r="N1083" s="5">
        <f t="shared" si="325"/>
        <v>0.21507685706980947</v>
      </c>
      <c r="O1083" s="6">
        <f t="shared" si="339"/>
        <v>1.57049586953268E-5</v>
      </c>
      <c r="P1083" s="15">
        <f t="shared" si="336"/>
        <v>589.32673050543599</v>
      </c>
      <c r="Q1083" s="11">
        <f t="shared" si="326"/>
        <v>0</v>
      </c>
      <c r="R1083" s="13">
        <f t="shared" si="340"/>
        <v>4.8012769329151046E-6</v>
      </c>
      <c r="S1083" s="12">
        <f t="shared" si="327"/>
        <v>-6.3574494585416932E-2</v>
      </c>
      <c r="T1083" s="9">
        <f t="shared" si="328"/>
        <v>1.5306096013608497</v>
      </c>
      <c r="U1083" s="9">
        <f>Aly_mass_rate/Aly_Area/'Hydraulic Gradient'!T1083</f>
        <v>2.1472606611928975</v>
      </c>
      <c r="V1083" s="5">
        <f t="shared" si="329"/>
        <v>-0.29556807537424851</v>
      </c>
      <c r="W1083" s="10">
        <f t="shared" si="330"/>
        <v>2.1371311600752647</v>
      </c>
      <c r="X1083" s="9"/>
    </row>
    <row r="1084" spans="1:24" x14ac:dyDescent="0.3">
      <c r="A1084" s="4">
        <f t="shared" si="331"/>
        <v>10810</v>
      </c>
      <c r="B1084" s="5">
        <v>0</v>
      </c>
      <c r="C1084" s="16">
        <f t="shared" si="332"/>
        <v>24767.715688170734</v>
      </c>
      <c r="D1084" s="4">
        <f t="shared" si="322"/>
        <v>0</v>
      </c>
      <c r="E1084" s="5">
        <f t="shared" si="333"/>
        <v>0.21516257442435277</v>
      </c>
      <c r="F1084" s="6">
        <f t="shared" si="337"/>
        <v>1.8212321916784771E-5</v>
      </c>
      <c r="G1084" s="15">
        <f t="shared" si="338"/>
        <v>601.93006034587904</v>
      </c>
      <c r="H1084" s="11">
        <f t="shared" si="323"/>
        <v>9.6877642726227092E-2</v>
      </c>
      <c r="I1084" s="12">
        <f t="shared" si="334"/>
        <v>3.6729591335154197E-5</v>
      </c>
      <c r="J1084" s="7">
        <f t="shared" si="341"/>
        <v>1.5299992887994684</v>
      </c>
      <c r="K1084" s="8">
        <f>ESI_mass_rate/ESI_Area/'Hydraulic Gradient'!J1084</f>
        <v>2.1481171976394697</v>
      </c>
      <c r="L1084" s="16">
        <f t="shared" si="335"/>
        <v>24767.765091346129</v>
      </c>
      <c r="M1084" s="4">
        <f t="shared" si="324"/>
        <v>0</v>
      </c>
      <c r="N1084" s="5">
        <f t="shared" si="325"/>
        <v>0.21507733569060386</v>
      </c>
      <c r="O1084" s="6">
        <f t="shared" si="339"/>
        <v>1.5704744817029366E-5</v>
      </c>
      <c r="P1084" s="15">
        <f t="shared" si="336"/>
        <v>589.39029906870132</v>
      </c>
      <c r="Q1084" s="11">
        <f t="shared" si="326"/>
        <v>0</v>
      </c>
      <c r="R1084" s="13">
        <f t="shared" si="340"/>
        <v>4.8011254941481037E-6</v>
      </c>
      <c r="S1084" s="12">
        <f t="shared" si="327"/>
        <v>-6.3573364390783552E-2</v>
      </c>
      <c r="T1084" s="9">
        <f t="shared" si="328"/>
        <v>1.5306061952838006</v>
      </c>
      <c r="U1084" s="9">
        <f>Aly_mass_rate/Aly_Area/'Hydraulic Gradient'!T1084</f>
        <v>2.1472654395188178</v>
      </c>
      <c r="V1084" s="5">
        <f t="shared" si="329"/>
        <v>-0.29556216352796683</v>
      </c>
      <c r="W1084" s="10">
        <f t="shared" si="330"/>
        <v>2.1371742178631163</v>
      </c>
      <c r="X1084" s="9"/>
    </row>
    <row r="1085" spans="1:24" x14ac:dyDescent="0.3">
      <c r="A1085" s="4">
        <f t="shared" si="331"/>
        <v>10820</v>
      </c>
      <c r="B1085" s="5">
        <v>0</v>
      </c>
      <c r="C1085" s="16">
        <f t="shared" si="332"/>
        <v>24767.500506829314</v>
      </c>
      <c r="D1085" s="4">
        <f t="shared" si="322"/>
        <v>0</v>
      </c>
      <c r="E1085" s="5">
        <f t="shared" si="333"/>
        <v>0.21516312945573923</v>
      </c>
      <c r="F1085" s="6">
        <f t="shared" si="337"/>
        <v>1.82119673683738E-5</v>
      </c>
      <c r="G1085" s="15">
        <f t="shared" si="338"/>
        <v>602.00482752757193</v>
      </c>
      <c r="H1085" s="11">
        <f t="shared" si="323"/>
        <v>9.6878142536213616E-2</v>
      </c>
      <c r="I1085" s="12">
        <f t="shared" si="334"/>
        <v>3.6728876301766195E-5</v>
      </c>
      <c r="J1085" s="7">
        <f t="shared" si="341"/>
        <v>1.5299953421246484</v>
      </c>
      <c r="K1085" s="8">
        <f>ESI_mass_rate/ESI_Area/'Hydraulic Gradient'!J1085</f>
        <v>2.1481227387805575</v>
      </c>
      <c r="L1085" s="16">
        <f t="shared" si="335"/>
        <v>24767.549997827293</v>
      </c>
      <c r="M1085" s="4">
        <f t="shared" si="324"/>
        <v>0</v>
      </c>
      <c r="N1085" s="5">
        <f t="shared" si="325"/>
        <v>0.21507781430488049</v>
      </c>
      <c r="O1085" s="6">
        <f t="shared" si="339"/>
        <v>1.5704530950408342E-5</v>
      </c>
      <c r="P1085" s="15">
        <f t="shared" si="336"/>
        <v>589.45386650198384</v>
      </c>
      <c r="Q1085" s="11">
        <f t="shared" si="326"/>
        <v>0</v>
      </c>
      <c r="R1085" s="13">
        <f t="shared" si="340"/>
        <v>4.8009740659066519E-6</v>
      </c>
      <c r="S1085" s="12">
        <f t="shared" si="327"/>
        <v>-6.3572234256498633E-2</v>
      </c>
      <c r="T1085" s="9">
        <f t="shared" si="328"/>
        <v>1.5306027892682923</v>
      </c>
      <c r="U1085" s="9">
        <f>Aly_mass_rate/Aly_Area/'Hydraulic Gradient'!T1085</f>
        <v>2.1472702177796696</v>
      </c>
      <c r="V1085" s="5">
        <f t="shared" si="329"/>
        <v>-0.29555625199854957</v>
      </c>
      <c r="W1085" s="10">
        <f t="shared" si="330"/>
        <v>2.1372172750767406</v>
      </c>
      <c r="X1085" s="9"/>
    </row>
    <row r="1086" spans="1:24" x14ac:dyDescent="0.3">
      <c r="A1086" s="4">
        <f t="shared" si="331"/>
        <v>10830</v>
      </c>
      <c r="B1086" s="5">
        <v>0</v>
      </c>
      <c r="C1086" s="16">
        <f t="shared" si="332"/>
        <v>24767.285324933226</v>
      </c>
      <c r="D1086" s="4">
        <f t="shared" si="322"/>
        <v>0</v>
      </c>
      <c r="E1086" s="5">
        <f t="shared" si="333"/>
        <v>0.2151636844763212</v>
      </c>
      <c r="F1086" s="6">
        <f t="shared" si="337"/>
        <v>1.8211612846234754E-5</v>
      </c>
      <c r="G1086" s="15">
        <f t="shared" si="338"/>
        <v>602.07959289349355</v>
      </c>
      <c r="H1086" s="11">
        <f t="shared" si="323"/>
        <v>9.6878642337759877E-2</v>
      </c>
      <c r="I1086" s="12">
        <f t="shared" si="334"/>
        <v>3.6728161321361927E-5</v>
      </c>
      <c r="J1086" s="7">
        <f t="shared" si="341"/>
        <v>1.5299913955470121</v>
      </c>
      <c r="K1086" s="8">
        <f>ESI_mass_rate/ESI_Area/'Hydraulic Gradient'!J1086</f>
        <v>2.1481282798137853</v>
      </c>
      <c r="L1086" s="16">
        <f t="shared" si="335"/>
        <v>24767.334903830062</v>
      </c>
      <c r="M1086" s="4">
        <f t="shared" si="324"/>
        <v>0</v>
      </c>
      <c r="N1086" s="5">
        <f t="shared" si="325"/>
        <v>0.21507829291263958</v>
      </c>
      <c r="O1086" s="6">
        <f t="shared" si="339"/>
        <v>1.5704317095463735E-5</v>
      </c>
      <c r="P1086" s="15">
        <f t="shared" si="336"/>
        <v>589.51743280534367</v>
      </c>
      <c r="Q1086" s="11">
        <f t="shared" si="326"/>
        <v>0</v>
      </c>
      <c r="R1086" s="13">
        <f t="shared" si="340"/>
        <v>4.8008226481899563E-6</v>
      </c>
      <c r="S1086" s="12">
        <f t="shared" si="327"/>
        <v>-6.3571104182556681E-2</v>
      </c>
      <c r="T1086" s="9">
        <f t="shared" si="328"/>
        <v>1.5305993833143214</v>
      </c>
      <c r="U1086" s="9">
        <f>Aly_mass_rate/Aly_Area/'Hydraulic Gradient'!T1086</f>
        <v>2.1472749959754562</v>
      </c>
      <c r="V1086" s="5">
        <f t="shared" si="329"/>
        <v>-0.29555034078596842</v>
      </c>
      <c r="W1086" s="10">
        <f t="shared" si="330"/>
        <v>2.1372603317161691</v>
      </c>
      <c r="X1086" s="9"/>
    </row>
    <row r="1087" spans="1:24" x14ac:dyDescent="0.3">
      <c r="A1087" s="4">
        <f t="shared" si="331"/>
        <v>10840</v>
      </c>
      <c r="B1087" s="5">
        <v>0</v>
      </c>
      <c r="C1087" s="16">
        <f t="shared" si="332"/>
        <v>24767.07014248248</v>
      </c>
      <c r="D1087" s="4">
        <f t="shared" si="322"/>
        <v>0</v>
      </c>
      <c r="E1087" s="5">
        <f t="shared" si="333"/>
        <v>0.21516423948609956</v>
      </c>
      <c r="F1087" s="6">
        <f t="shared" si="337"/>
        <v>1.8211258351827181E-5</v>
      </c>
      <c r="G1087" s="15">
        <f t="shared" si="338"/>
        <v>602.15435644377555</v>
      </c>
      <c r="H1087" s="11">
        <f t="shared" si="323"/>
        <v>9.6879142130866583E-2</v>
      </c>
      <c r="I1087" s="12">
        <f t="shared" si="334"/>
        <v>3.6727446396884974E-5</v>
      </c>
      <c r="J1087" s="7">
        <f t="shared" si="341"/>
        <v>1.5299874490665528</v>
      </c>
      <c r="K1087" s="8">
        <f>ESI_mass_rate/ESI_Area/'Hydraulic Gradient'!J1087</f>
        <v>2.1481338207391603</v>
      </c>
      <c r="L1087" s="16">
        <f t="shared" si="335"/>
        <v>24767.119809354444</v>
      </c>
      <c r="M1087" s="4">
        <f t="shared" si="324"/>
        <v>0</v>
      </c>
      <c r="N1087" s="5">
        <f t="shared" si="325"/>
        <v>0.21507877151388152</v>
      </c>
      <c r="O1087" s="6">
        <f t="shared" si="339"/>
        <v>1.5704103250735988E-5</v>
      </c>
      <c r="P1087" s="15">
        <f t="shared" si="336"/>
        <v>589.58099797884131</v>
      </c>
      <c r="Q1087" s="11">
        <f t="shared" si="326"/>
        <v>0</v>
      </c>
      <c r="R1087" s="13">
        <f t="shared" si="340"/>
        <v>4.8006712405510435E-6</v>
      </c>
      <c r="S1087" s="12">
        <f t="shared" si="327"/>
        <v>-6.3569974168952201E-2</v>
      </c>
      <c r="T1087" s="9">
        <f t="shared" si="328"/>
        <v>1.5305959774218849</v>
      </c>
      <c r="U1087" s="9">
        <f>Aly_mass_rate/Aly_Area/'Hydraulic Gradient'!T1087</f>
        <v>2.147279774106182</v>
      </c>
      <c r="V1087" s="5">
        <f t="shared" si="329"/>
        <v>-0.29554442989019508</v>
      </c>
      <c r="W1087" s="10">
        <f t="shared" si="330"/>
        <v>2.1373033877814334</v>
      </c>
      <c r="X1087" s="9"/>
    </row>
    <row r="1088" spans="1:24" x14ac:dyDescent="0.3">
      <c r="A1088" s="4">
        <f t="shared" si="331"/>
        <v>10850</v>
      </c>
      <c r="B1088" s="5">
        <v>0</v>
      </c>
      <c r="C1088" s="16">
        <f t="shared" si="332"/>
        <v>24766.854959477092</v>
      </c>
      <c r="D1088" s="4">
        <f t="shared" si="322"/>
        <v>0</v>
      </c>
      <c r="E1088" s="5">
        <f t="shared" si="333"/>
        <v>0.21516479448507494</v>
      </c>
      <c r="F1088" s="6">
        <f t="shared" si="337"/>
        <v>1.8210903880772438E-5</v>
      </c>
      <c r="G1088" s="15">
        <f t="shared" si="338"/>
        <v>602.22911817855447</v>
      </c>
      <c r="H1088" s="11">
        <f t="shared" si="323"/>
        <v>9.687964191553429E-2</v>
      </c>
      <c r="I1088" s="12">
        <f t="shared" si="334"/>
        <v>3.6726731519504673E-5</v>
      </c>
      <c r="J1088" s="7">
        <f t="shared" si="341"/>
        <v>1.5299835026832629</v>
      </c>
      <c r="K1088" s="8">
        <f>ESI_mass_rate/ESI_Area/'Hydraulic Gradient'!J1088</f>
        <v>2.1481393615566922</v>
      </c>
      <c r="L1088" s="16">
        <f t="shared" si="335"/>
        <v>24766.904714400447</v>
      </c>
      <c r="M1088" s="4">
        <f t="shared" si="324"/>
        <v>0</v>
      </c>
      <c r="N1088" s="5">
        <f t="shared" si="325"/>
        <v>0.21507925010860676</v>
      </c>
      <c r="O1088" s="6">
        <f t="shared" si="339"/>
        <v>1.5703889420603755E-5</v>
      </c>
      <c r="P1088" s="15">
        <f t="shared" si="336"/>
        <v>589.64456202253712</v>
      </c>
      <c r="Q1088" s="11">
        <f t="shared" si="326"/>
        <v>0</v>
      </c>
      <c r="R1088" s="13">
        <f t="shared" si="340"/>
        <v>4.8005198443276565E-6</v>
      </c>
      <c r="S1088" s="12">
        <f t="shared" si="327"/>
        <v>-6.3568844215679682E-2</v>
      </c>
      <c r="T1088" s="9">
        <f t="shared" si="328"/>
        <v>1.5305925715909792</v>
      </c>
      <c r="U1088" s="9">
        <f>Aly_mass_rate/Aly_Area/'Hydraulic Gradient'!T1088</f>
        <v>2.14728455217185</v>
      </c>
      <c r="V1088" s="5">
        <f t="shared" si="329"/>
        <v>-0.29553851931120134</v>
      </c>
      <c r="W1088" s="10">
        <f t="shared" si="330"/>
        <v>2.1373464432725657</v>
      </c>
      <c r="X1088" s="9"/>
    </row>
    <row r="1089" spans="1:24" x14ac:dyDescent="0.3">
      <c r="A1089" s="4">
        <f t="shared" si="331"/>
        <v>10860</v>
      </c>
      <c r="B1089" s="5">
        <v>0</v>
      </c>
      <c r="C1089" s="16">
        <f t="shared" si="332"/>
        <v>24766.639775917069</v>
      </c>
      <c r="D1089" s="4">
        <f t="shared" si="322"/>
        <v>0</v>
      </c>
      <c r="E1089" s="5">
        <f t="shared" si="333"/>
        <v>0.21516534947324847</v>
      </c>
      <c r="F1089" s="6">
        <f t="shared" si="337"/>
        <v>1.8210549441827824E-5</v>
      </c>
      <c r="G1089" s="15">
        <f t="shared" si="338"/>
        <v>602.3038780979565</v>
      </c>
      <c r="H1089" s="11">
        <f t="shared" si="323"/>
        <v>9.6880141691763802E-2</v>
      </c>
      <c r="I1089" s="12">
        <f t="shared" si="334"/>
        <v>3.6726016706882304E-5</v>
      </c>
      <c r="J1089" s="7">
        <f t="shared" si="341"/>
        <v>1.5299795563971357</v>
      </c>
      <c r="K1089" s="8">
        <f>ESI_mass_rate/ESI_Area/'Hydraulic Gradient'!J1089</f>
        <v>2.1481449022663872</v>
      </c>
      <c r="L1089" s="16">
        <f t="shared" si="335"/>
        <v>24766.689618968077</v>
      </c>
      <c r="M1089" s="4">
        <f t="shared" si="324"/>
        <v>0</v>
      </c>
      <c r="N1089" s="5">
        <f t="shared" si="325"/>
        <v>0.21507972869681555</v>
      </c>
      <c r="O1089" s="6">
        <f t="shared" si="339"/>
        <v>1.5703675600688385E-5</v>
      </c>
      <c r="P1089" s="15">
        <f t="shared" si="336"/>
        <v>589.70812493649146</v>
      </c>
      <c r="Q1089" s="11">
        <f t="shared" si="326"/>
        <v>0</v>
      </c>
      <c r="R1089" s="13">
        <f t="shared" si="340"/>
        <v>4.8003684581804701E-6</v>
      </c>
      <c r="S1089" s="12">
        <f t="shared" si="327"/>
        <v>-6.3567714322733643E-2</v>
      </c>
      <c r="T1089" s="9">
        <f t="shared" si="328"/>
        <v>1.5305891658216011</v>
      </c>
      <c r="U1089" s="9">
        <f>Aly_mass_rate/Aly_Area/'Hydraulic Gradient'!T1089</f>
        <v>2.1472893301724634</v>
      </c>
      <c r="V1089" s="5">
        <f t="shared" si="329"/>
        <v>-0.29553260904895884</v>
      </c>
      <c r="W1089" s="10">
        <f t="shared" si="330"/>
        <v>2.1373894981895978</v>
      </c>
      <c r="X1089" s="9"/>
    </row>
    <row r="1090" spans="1:24" x14ac:dyDescent="0.3">
      <c r="A1090" s="4">
        <f t="shared" si="331"/>
        <v>10870</v>
      </c>
      <c r="B1090" s="5">
        <v>0</v>
      </c>
      <c r="C1090" s="16">
        <f t="shared" si="332"/>
        <v>24766.424591802424</v>
      </c>
      <c r="D1090" s="4">
        <f t="shared" si="322"/>
        <v>0</v>
      </c>
      <c r="E1090" s="5">
        <f t="shared" si="333"/>
        <v>0.21516590445062053</v>
      </c>
      <c r="F1090" s="6">
        <f t="shared" si="337"/>
        <v>1.8210195023316933E-5</v>
      </c>
      <c r="G1090" s="15">
        <f t="shared" si="338"/>
        <v>602.37863620212192</v>
      </c>
      <c r="H1090" s="11">
        <f t="shared" si="323"/>
        <v>9.6880641459555591E-2</v>
      </c>
      <c r="I1090" s="12">
        <f t="shared" si="334"/>
        <v>3.6725301935469511E-5</v>
      </c>
      <c r="J1090" s="7">
        <f t="shared" si="341"/>
        <v>1.5299756102081639</v>
      </c>
      <c r="K1090" s="8">
        <f>ESI_mass_rate/ESI_Area/'Hydraulic Gradient'!J1090</f>
        <v>2.1481504428682547</v>
      </c>
      <c r="L1090" s="16">
        <f t="shared" si="335"/>
        <v>24766.474523057335</v>
      </c>
      <c r="M1090" s="4">
        <f t="shared" si="324"/>
        <v>0</v>
      </c>
      <c r="N1090" s="5">
        <f t="shared" si="325"/>
        <v>0.21508020727850816</v>
      </c>
      <c r="O1090" s="6">
        <f t="shared" si="339"/>
        <v>1.5703461790989876E-5</v>
      </c>
      <c r="P1090" s="15">
        <f t="shared" si="336"/>
        <v>589.77168672076664</v>
      </c>
      <c r="Q1090" s="11">
        <f t="shared" si="326"/>
        <v>0</v>
      </c>
      <c r="R1090" s="13">
        <f t="shared" si="340"/>
        <v>4.800217082108716E-6</v>
      </c>
      <c r="S1090" s="12">
        <f t="shared" si="327"/>
        <v>-6.3566584492258799E-2</v>
      </c>
      <c r="T1090" s="9">
        <f t="shared" si="328"/>
        <v>1.5305857601137471</v>
      </c>
      <c r="U1090" s="9">
        <f>Aly_mass_rate/Aly_Area/'Hydraulic Gradient'!T1090</f>
        <v>2.1472941081080275</v>
      </c>
      <c r="V1090" s="5">
        <f t="shared" si="329"/>
        <v>-0.29552669910343937</v>
      </c>
      <c r="W1090" s="10">
        <f t="shared" si="330"/>
        <v>2.137432552532561</v>
      </c>
      <c r="X1090" s="9"/>
    </row>
    <row r="1091" spans="1:24" x14ac:dyDescent="0.3">
      <c r="A1091" s="4">
        <f t="shared" si="331"/>
        <v>10880</v>
      </c>
      <c r="B1091" s="5">
        <v>0</v>
      </c>
      <c r="C1091" s="16">
        <f t="shared" si="332"/>
        <v>24766.209407133167</v>
      </c>
      <c r="D1091" s="4">
        <f t="shared" si="322"/>
        <v>0</v>
      </c>
      <c r="E1091" s="5">
        <f t="shared" si="333"/>
        <v>0.21516645941719229</v>
      </c>
      <c r="F1091" s="6">
        <f t="shared" si="337"/>
        <v>1.8209840635456622E-5</v>
      </c>
      <c r="G1091" s="15">
        <f t="shared" si="338"/>
        <v>602.45339249117876</v>
      </c>
      <c r="H1091" s="11">
        <f t="shared" si="323"/>
        <v>9.6881141218910463E-2</v>
      </c>
      <c r="I1091" s="12">
        <f t="shared" si="334"/>
        <v>3.6724587225871102E-5</v>
      </c>
      <c r="J1091" s="7">
        <f t="shared" si="341"/>
        <v>1.5299716641163401</v>
      </c>
      <c r="K1091" s="8">
        <f>ESI_mass_rate/ESI_Area/'Hydraulic Gradient'!J1091</f>
        <v>2.1481559833623027</v>
      </c>
      <c r="L1091" s="16">
        <f t="shared" si="335"/>
        <v>24766.259426668232</v>
      </c>
      <c r="M1091" s="4">
        <f t="shared" si="324"/>
        <v>0</v>
      </c>
      <c r="N1091" s="5">
        <f t="shared" si="325"/>
        <v>0.21508068585368534</v>
      </c>
      <c r="O1091" s="6">
        <f t="shared" si="339"/>
        <v>1.5703247998805975E-5</v>
      </c>
      <c r="P1091" s="15">
        <f t="shared" si="336"/>
        <v>589.83524737542189</v>
      </c>
      <c r="Q1091" s="11">
        <f t="shared" si="326"/>
        <v>0</v>
      </c>
      <c r="R1091" s="13">
        <f t="shared" si="340"/>
        <v>4.8000657183423558E-6</v>
      </c>
      <c r="S1091" s="12">
        <f t="shared" si="327"/>
        <v>-6.3565454721024275E-2</v>
      </c>
      <c r="T1091" s="9">
        <f t="shared" si="328"/>
        <v>1.5305823544674142</v>
      </c>
      <c r="U1091" s="9">
        <f>Aly_mass_rate/Aly_Area/'Hydraulic Gradient'!T1091</f>
        <v>2.147298885978544</v>
      </c>
      <c r="V1091" s="5">
        <f t="shared" si="329"/>
        <v>-0.29552078947461474</v>
      </c>
      <c r="W1091" s="10">
        <f t="shared" si="330"/>
        <v>2.1374756063014897</v>
      </c>
      <c r="X1091" s="9"/>
    </row>
    <row r="1092" spans="1:24" x14ac:dyDescent="0.3">
      <c r="A1092" s="4">
        <f t="shared" si="331"/>
        <v>10890</v>
      </c>
      <c r="B1092" s="5">
        <v>0</v>
      </c>
      <c r="C1092" s="16">
        <f t="shared" si="332"/>
        <v>24765.99422190931</v>
      </c>
      <c r="D1092" s="4">
        <f t="shared" ref="D1092:D1155" si="342">J1091*(B1092-B1091)*g</f>
        <v>0</v>
      </c>
      <c r="E1092" s="5">
        <f t="shared" si="333"/>
        <v>0.21516701437296443</v>
      </c>
      <c r="F1092" s="6">
        <f t="shared" si="337"/>
        <v>1.820948627386824E-5</v>
      </c>
      <c r="G1092" s="15">
        <f t="shared" si="338"/>
        <v>602.52814696526002</v>
      </c>
      <c r="H1092" s="11">
        <f t="shared" ref="H1092:H1155" si="343">ESI_f*K1091^2*(A1092-A1091)/2/ESI_DH/ESI_Cp</f>
        <v>9.6881640969828986E-2</v>
      </c>
      <c r="I1092" s="12">
        <f t="shared" si="334"/>
        <v>3.6723872569256433E-5</v>
      </c>
      <c r="J1092" s="7">
        <f t="shared" si="341"/>
        <v>1.5299677181216578</v>
      </c>
      <c r="K1092" s="8">
        <f>ESI_mass_rate/ESI_Area/'Hydraulic Gradient'!J1092</f>
        <v>2.1481615237485392</v>
      </c>
      <c r="L1092" s="16">
        <f t="shared" si="335"/>
        <v>24766.044329800778</v>
      </c>
      <c r="M1092" s="4">
        <f t="shared" ref="M1092:M1155" si="344">T1091*Aly_g*(B1092-B1091)</f>
        <v>0</v>
      </c>
      <c r="N1092" s="5">
        <f t="shared" ref="N1092:N1155" si="345">T1091*Aly_f*U1091^2*(A1092-A1091)/2/Aly_DH</f>
        <v>0.21508116442234704</v>
      </c>
      <c r="O1092" s="6">
        <f t="shared" si="339"/>
        <v>1.5703034212460293E-5</v>
      </c>
      <c r="P1092" s="15">
        <f t="shared" si="336"/>
        <v>589.89880690051655</v>
      </c>
      <c r="Q1092" s="11">
        <f t="shared" ref="Q1092:Q1155" si="346">Aly_g*(B1092-B1091)/W1092</f>
        <v>0</v>
      </c>
      <c r="R1092" s="13">
        <f t="shared" si="340"/>
        <v>4.7999143633114016E-6</v>
      </c>
      <c r="S1092" s="12">
        <f t="shared" ref="S1092:S1155" si="347">-V1092*(L1092-L1091)</f>
        <v>-6.3564325009024564E-2</v>
      </c>
      <c r="T1092" s="9">
        <f t="shared" ref="T1092:T1155" si="348">T1091*(1+(L1092-L1091)/beta-alpha*(P1092-P1091))</f>
        <v>1.5305789488825992</v>
      </c>
      <c r="U1092" s="9">
        <f>Aly_mass_rate/Aly_Area/'Hydraulic Gradient'!T1092</f>
        <v>2.1473036637840175</v>
      </c>
      <c r="V1092" s="5">
        <f t="shared" ref="V1092:V1155" si="349">(Aly_alpha*(460+P1091)-1)/T1091/W1091</f>
        <v>-0.29551488016245636</v>
      </c>
      <c r="W1092" s="10">
        <f t="shared" ref="W1092:W1155" si="350">Aly_Cp+((P1091+460)/T1091)*(Aly_alpha^2)*(Aly_beta)</f>
        <v>2.137518659496414</v>
      </c>
      <c r="X1092" s="9"/>
    </row>
    <row r="1093" spans="1:24" x14ac:dyDescent="0.3">
      <c r="A1093" s="4">
        <f t="shared" ref="A1093:A1156" si="351">A1092+10</f>
        <v>10900</v>
      </c>
      <c r="B1093" s="5">
        <v>0</v>
      </c>
      <c r="C1093" s="16">
        <f t="shared" ref="C1093:C1156" si="352">C1092-D1093-E1093-F1093</f>
        <v>24765.779036130862</v>
      </c>
      <c r="D1093" s="4">
        <f t="shared" si="342"/>
        <v>0</v>
      </c>
      <c r="E1093" s="5">
        <f t="shared" ref="E1093:E1156" si="353">J1092*ESI_f*(K1092^2)*(A1093-A1092)/(2*ESI_DH)</f>
        <v>0.21516756931793782</v>
      </c>
      <c r="F1093" s="6">
        <f t="shared" si="337"/>
        <v>1.820913193855178E-5</v>
      </c>
      <c r="G1093" s="15">
        <f t="shared" si="338"/>
        <v>602.60289962449883</v>
      </c>
      <c r="H1093" s="11">
        <f t="shared" si="343"/>
        <v>9.6882140712311882E-2</v>
      </c>
      <c r="I1093" s="12">
        <f t="shared" ref="I1093:I1156" si="354">alpha*beta*(K1092-K1091)/K1091/ESI_Cp/J1091</f>
        <v>3.6723157965625525E-5</v>
      </c>
      <c r="J1093" s="7">
        <f t="shared" si="341"/>
        <v>1.5299637722241095</v>
      </c>
      <c r="K1093" s="8">
        <f>ESI_mass_rate/ESI_Area/'Hydraulic Gradient'!J1093</f>
        <v>2.1481670640269717</v>
      </c>
      <c r="L1093" s="16">
        <f t="shared" ref="L1093:L1156" si="355">L1092-M1093-N1093-O1093</f>
        <v>24765.829232454973</v>
      </c>
      <c r="M1093" s="4">
        <f t="shared" si="344"/>
        <v>0</v>
      </c>
      <c r="N1093" s="5">
        <f t="shared" si="345"/>
        <v>0.21508164298449378</v>
      </c>
      <c r="O1093" s="6">
        <f t="shared" si="339"/>
        <v>1.5702820440710117E-5</v>
      </c>
      <c r="P1093" s="15">
        <f t="shared" ref="P1093:P1156" si="356">P1092-Q1093-R1093-S1093</f>
        <v>589.96236529611303</v>
      </c>
      <c r="Q1093" s="11">
        <f t="shared" si="346"/>
        <v>0</v>
      </c>
      <c r="R1093" s="13">
        <f t="shared" si="340"/>
        <v>4.799763019691931E-6</v>
      </c>
      <c r="S1093" s="12">
        <f t="shared" si="347"/>
        <v>-6.3563195359479435E-2</v>
      </c>
      <c r="T1093" s="9">
        <f t="shared" si="348"/>
        <v>1.5305755433592985</v>
      </c>
      <c r="U1093" s="9">
        <f>Aly_mass_rate/Aly_Area/'Hydraulic Gradient'!T1093</f>
        <v>2.1473084415244514</v>
      </c>
      <c r="V1093" s="5">
        <f t="shared" si="349"/>
        <v>-0.29550897116693614</v>
      </c>
      <c r="W1093" s="10">
        <f t="shared" si="350"/>
        <v>2.1375617121173658</v>
      </c>
      <c r="X1093" s="9"/>
    </row>
    <row r="1094" spans="1:24" x14ac:dyDescent="0.3">
      <c r="A1094" s="4">
        <f t="shared" si="351"/>
        <v>10910</v>
      </c>
      <c r="B1094" s="5">
        <v>0</v>
      </c>
      <c r="C1094" s="16">
        <f t="shared" si="352"/>
        <v>24765.563849797833</v>
      </c>
      <c r="D1094" s="4">
        <f t="shared" si="342"/>
        <v>0</v>
      </c>
      <c r="E1094" s="5">
        <f t="shared" si="353"/>
        <v>0.21516812425211315</v>
      </c>
      <c r="F1094" s="6">
        <f t="shared" ref="F1094:F1157" si="357">J1092*K1092*(K1093-K1092)</f>
        <v>1.8208777628047705E-5</v>
      </c>
      <c r="G1094" s="15">
        <f t="shared" ref="G1094:G1157" si="358">(G1093+H1094)/(1+I1094)</f>
        <v>602.67765046903003</v>
      </c>
      <c r="H1094" s="11">
        <f t="shared" si="343"/>
        <v>9.6882640446359719E-2</v>
      </c>
      <c r="I1094" s="12">
        <f t="shared" si="354"/>
        <v>3.6722443412034824E-5</v>
      </c>
      <c r="J1094" s="7">
        <f t="shared" si="341"/>
        <v>1.5299598264236882</v>
      </c>
      <c r="K1094" s="8">
        <f>ESI_mass_rate/ESI_Area/'Hydraulic Gradient'!J1094</f>
        <v>2.1481726041976086</v>
      </c>
      <c r="L1094" s="16">
        <f t="shared" si="355"/>
        <v>24765.614134630825</v>
      </c>
      <c r="M1094" s="4">
        <f t="shared" si="344"/>
        <v>0</v>
      </c>
      <c r="N1094" s="5">
        <f t="shared" si="345"/>
        <v>0.21508212154012596</v>
      </c>
      <c r="O1094" s="6">
        <f t="shared" ref="O1094:O1157" si="359">T1092*U1092*(U1093-U1092)</f>
        <v>1.5702606680636358E-5</v>
      </c>
      <c r="P1094" s="15">
        <f t="shared" si="356"/>
        <v>590.0259225622716</v>
      </c>
      <c r="Q1094" s="11">
        <f t="shared" si="346"/>
        <v>0</v>
      </c>
      <c r="R1094" s="13">
        <f t="shared" ref="R1094:R1157" si="360">U1092*(U1093-U1092)/W1092</f>
        <v>4.7996116865908648E-6</v>
      </c>
      <c r="S1094" s="12">
        <f t="shared" si="347"/>
        <v>-6.3562065770233198E-2</v>
      </c>
      <c r="T1094" s="9">
        <f t="shared" si="348"/>
        <v>1.5305721378975088</v>
      </c>
      <c r="U1094" s="9">
        <f>Aly_mass_rate/Aly_Area/'Hydraulic Gradient'!T1094</f>
        <v>2.1473132191998494</v>
      </c>
      <c r="V1094" s="5">
        <f t="shared" si="349"/>
        <v>-0.29550306248802582</v>
      </c>
      <c r="W1094" s="10">
        <f t="shared" si="350"/>
        <v>2.1376047641643776</v>
      </c>
      <c r="X1094" s="9"/>
    </row>
    <row r="1095" spans="1:24" x14ac:dyDescent="0.3">
      <c r="A1095" s="4">
        <f t="shared" si="351"/>
        <v>10920</v>
      </c>
      <c r="B1095" s="5">
        <v>0</v>
      </c>
      <c r="C1095" s="16">
        <f t="shared" si="352"/>
        <v>24765.348662910234</v>
      </c>
      <c r="D1095" s="4">
        <f t="shared" si="342"/>
        <v>0</v>
      </c>
      <c r="E1095" s="5">
        <f t="shared" si="353"/>
        <v>0.21516867917549132</v>
      </c>
      <c r="F1095" s="6">
        <f t="shared" si="357"/>
        <v>1.8208423345275098E-5</v>
      </c>
      <c r="G1095" s="15">
        <f t="shared" si="358"/>
        <v>602.75239949898514</v>
      </c>
      <c r="H1095" s="11">
        <f t="shared" si="343"/>
        <v>9.688314017197322E-2</v>
      </c>
      <c r="I1095" s="12">
        <f t="shared" si="354"/>
        <v>3.672172891437141E-5</v>
      </c>
      <c r="J1095" s="7">
        <f t="shared" si="341"/>
        <v>1.5299558807203866</v>
      </c>
      <c r="K1095" s="8">
        <f>ESI_mass_rate/ESI_Area/'Hydraulic Gradient'!J1095</f>
        <v>2.1481781442604588</v>
      </c>
      <c r="L1095" s="16">
        <f t="shared" si="355"/>
        <v>24765.399036328341</v>
      </c>
      <c r="M1095" s="4">
        <f t="shared" si="344"/>
        <v>0</v>
      </c>
      <c r="N1095" s="5">
        <f t="shared" si="345"/>
        <v>0.21508260008924387</v>
      </c>
      <c r="O1095" s="6">
        <f t="shared" si="359"/>
        <v>1.5702392932239009E-5</v>
      </c>
      <c r="P1095" s="15">
        <f t="shared" si="356"/>
        <v>590.08947869905251</v>
      </c>
      <c r="Q1095" s="11">
        <f t="shared" si="346"/>
        <v>0</v>
      </c>
      <c r="R1095" s="13">
        <f t="shared" si="360"/>
        <v>4.7994603640074109E-6</v>
      </c>
      <c r="S1095" s="12">
        <f t="shared" si="347"/>
        <v>-6.3560936241280355E-2</v>
      </c>
      <c r="T1095" s="9">
        <f t="shared" si="348"/>
        <v>1.5305687324972268</v>
      </c>
      <c r="U1095" s="9">
        <f>Aly_mass_rate/Aly_Area/'Hydraulic Gradient'!T1095</f>
        <v>2.1473179968102154</v>
      </c>
      <c r="V1095" s="5">
        <f t="shared" si="349"/>
        <v>-0.2954971541256971</v>
      </c>
      <c r="W1095" s="10">
        <f t="shared" si="350"/>
        <v>2.1376478156374823</v>
      </c>
      <c r="X1095" s="9"/>
    </row>
    <row r="1096" spans="1:24" x14ac:dyDescent="0.3">
      <c r="A1096" s="4">
        <f t="shared" si="351"/>
        <v>10930</v>
      </c>
      <c r="B1096" s="5">
        <v>0</v>
      </c>
      <c r="C1096" s="16">
        <f t="shared" si="352"/>
        <v>24765.133475468076</v>
      </c>
      <c r="D1096" s="4">
        <f t="shared" si="342"/>
        <v>0</v>
      </c>
      <c r="E1096" s="5">
        <f t="shared" si="353"/>
        <v>0.21516923408807315</v>
      </c>
      <c r="F1096" s="6">
        <f t="shared" si="357"/>
        <v>1.8208069091693527E-5</v>
      </c>
      <c r="G1096" s="15">
        <f t="shared" si="358"/>
        <v>602.82714671449344</v>
      </c>
      <c r="H1096" s="11">
        <f t="shared" si="343"/>
        <v>9.6883639889153078E-2</v>
      </c>
      <c r="I1096" s="12">
        <f t="shared" si="354"/>
        <v>3.672101447557884E-5</v>
      </c>
      <c r="J1096" s="7">
        <f t="shared" si="341"/>
        <v>1.5299519351141979</v>
      </c>
      <c r="K1096" s="8">
        <f>ESI_mass_rate/ESI_Area/'Hydraulic Gradient'!J1096</f>
        <v>2.1481836842155291</v>
      </c>
      <c r="L1096" s="16">
        <f t="shared" si="355"/>
        <v>24765.183937547532</v>
      </c>
      <c r="M1096" s="4">
        <f t="shared" si="344"/>
        <v>0</v>
      </c>
      <c r="N1096" s="5">
        <f t="shared" si="345"/>
        <v>0.21508307863184795</v>
      </c>
      <c r="O1096" s="6">
        <f t="shared" si="359"/>
        <v>1.5702179196977623E-5</v>
      </c>
      <c r="P1096" s="15">
        <f t="shared" si="356"/>
        <v>590.15303370651498</v>
      </c>
      <c r="Q1096" s="11">
        <f t="shared" si="346"/>
        <v>0</v>
      </c>
      <c r="R1096" s="13">
        <f t="shared" si="360"/>
        <v>4.7993090523868833E-6</v>
      </c>
      <c r="S1096" s="12">
        <f t="shared" si="347"/>
        <v>-6.3559806771540384E-2</v>
      </c>
      <c r="T1096" s="9">
        <f t="shared" si="348"/>
        <v>1.5305653271584496</v>
      </c>
      <c r="U1096" s="9">
        <f>Aly_mass_rate/Aly_Area/'Hydraulic Gradient'!T1096</f>
        <v>2.1473227743555525</v>
      </c>
      <c r="V1096" s="5">
        <f t="shared" si="349"/>
        <v>-0.29549124607992167</v>
      </c>
      <c r="W1096" s="10">
        <f t="shared" si="350"/>
        <v>2.1376908665367109</v>
      </c>
      <c r="X1096" s="9"/>
    </row>
    <row r="1097" spans="1:24" x14ac:dyDescent="0.3">
      <c r="A1097" s="4">
        <f t="shared" si="351"/>
        <v>10940</v>
      </c>
      <c r="B1097" s="5">
        <v>0</v>
      </c>
      <c r="C1097" s="16">
        <f t="shared" si="352"/>
        <v>24764.91828747137</v>
      </c>
      <c r="D1097" s="4">
        <f t="shared" si="342"/>
        <v>0</v>
      </c>
      <c r="E1097" s="5">
        <f t="shared" si="353"/>
        <v>0.21516978898985936</v>
      </c>
      <c r="F1097" s="6">
        <f t="shared" si="357"/>
        <v>1.8207714860005226E-5</v>
      </c>
      <c r="G1097" s="15">
        <f t="shared" si="358"/>
        <v>602.90189211569361</v>
      </c>
      <c r="H1097" s="11">
        <f t="shared" si="343"/>
        <v>9.6884139597899779E-2</v>
      </c>
      <c r="I1097" s="12">
        <f t="shared" si="354"/>
        <v>3.6720300080939393E-5</v>
      </c>
      <c r="J1097" s="7">
        <f t="shared" si="341"/>
        <v>1.5299479896051149</v>
      </c>
      <c r="K1097" s="8">
        <f>ESI_mass_rate/ESI_Area/'Hydraulic Gradient'!J1097</f>
        <v>2.1481892240628282</v>
      </c>
      <c r="L1097" s="16">
        <f t="shared" si="355"/>
        <v>24764.968838288401</v>
      </c>
      <c r="M1097" s="4">
        <f t="shared" si="344"/>
        <v>0</v>
      </c>
      <c r="N1097" s="5">
        <f t="shared" si="345"/>
        <v>0.21508355716793856</v>
      </c>
      <c r="O1097" s="6">
        <f t="shared" si="359"/>
        <v>1.5701965471933098E-5</v>
      </c>
      <c r="P1097" s="15">
        <f t="shared" si="356"/>
        <v>590.2165875847204</v>
      </c>
      <c r="Q1097" s="11">
        <f t="shared" si="346"/>
        <v>0</v>
      </c>
      <c r="R1097" s="13">
        <f t="shared" si="360"/>
        <v>4.7991577508362697E-6</v>
      </c>
      <c r="S1097" s="12">
        <f t="shared" si="347"/>
        <v>-6.3558677363157817E-2</v>
      </c>
      <c r="T1097" s="9">
        <f t="shared" si="348"/>
        <v>1.5305619218811735</v>
      </c>
      <c r="U1097" s="9">
        <f>Aly_mass_rate/Aly_Area/'Hydraulic Gradient'!T1097</f>
        <v>2.1473275518358643</v>
      </c>
      <c r="V1097" s="5">
        <f t="shared" si="349"/>
        <v>-0.29548533835067126</v>
      </c>
      <c r="W1097" s="10">
        <f t="shared" si="350"/>
        <v>2.1377339168620946</v>
      </c>
      <c r="X1097" s="9"/>
    </row>
    <row r="1098" spans="1:24" x14ac:dyDescent="0.3">
      <c r="A1098" s="4">
        <f t="shared" si="351"/>
        <v>10950</v>
      </c>
      <c r="B1098" s="5">
        <v>0</v>
      </c>
      <c r="C1098" s="16">
        <f t="shared" si="352"/>
        <v>24764.70309892013</v>
      </c>
      <c r="D1098" s="4">
        <f t="shared" si="342"/>
        <v>0</v>
      </c>
      <c r="E1098" s="5">
        <f t="shared" si="353"/>
        <v>0.2151703438808508</v>
      </c>
      <c r="F1098" s="6">
        <f t="shared" si="357"/>
        <v>1.8207360657507955E-5</v>
      </c>
      <c r="G1098" s="15">
        <f t="shared" si="358"/>
        <v>602.97663570271482</v>
      </c>
      <c r="H1098" s="11">
        <f t="shared" si="343"/>
        <v>9.6884639298214156E-2</v>
      </c>
      <c r="I1098" s="12">
        <f t="shared" si="354"/>
        <v>3.6719585745170783E-5</v>
      </c>
      <c r="J1098" s="7">
        <f t="shared" si="341"/>
        <v>1.5299440441931305</v>
      </c>
      <c r="K1098" s="8">
        <f>ESI_mass_rate/ESI_Area/'Hydraulic Gradient'!J1098</f>
        <v>2.1481947638023642</v>
      </c>
      <c r="L1098" s="16">
        <f t="shared" si="355"/>
        <v>24764.753738550949</v>
      </c>
      <c r="M1098" s="4">
        <f t="shared" si="344"/>
        <v>0</v>
      </c>
      <c r="N1098" s="5">
        <f t="shared" si="345"/>
        <v>0.21508403569751594</v>
      </c>
      <c r="O1098" s="6">
        <f t="shared" si="359"/>
        <v>1.5701751758564986E-5</v>
      </c>
      <c r="P1098" s="15">
        <f t="shared" si="356"/>
        <v>590.2801403337312</v>
      </c>
      <c r="Q1098" s="11">
        <f t="shared" si="346"/>
        <v>0</v>
      </c>
      <c r="R1098" s="13">
        <f t="shared" si="360"/>
        <v>4.7990064598008942E-6</v>
      </c>
      <c r="S1098" s="12">
        <f t="shared" si="347"/>
        <v>-6.3557548017202051E-2</v>
      </c>
      <c r="T1098" s="9">
        <f t="shared" si="348"/>
        <v>1.5305585166653954</v>
      </c>
      <c r="U1098" s="9">
        <f>Aly_mass_rate/Aly_Area/'Hydraulic Gradient'!T1098</f>
        <v>2.1473323292511544</v>
      </c>
      <c r="V1098" s="5">
        <f t="shared" si="349"/>
        <v>-0.29547943093791773</v>
      </c>
      <c r="W1098" s="10">
        <f t="shared" si="350"/>
        <v>2.1377769666136661</v>
      </c>
      <c r="X1098" s="9"/>
    </row>
    <row r="1099" spans="1:24" x14ac:dyDescent="0.3">
      <c r="A1099" s="4">
        <f t="shared" si="351"/>
        <v>10960</v>
      </c>
      <c r="B1099" s="5">
        <v>0</v>
      </c>
      <c r="C1099" s="16">
        <f t="shared" si="352"/>
        <v>24764.487909814361</v>
      </c>
      <c r="D1099" s="4">
        <f t="shared" si="342"/>
        <v>0</v>
      </c>
      <c r="E1099" s="5">
        <f t="shared" si="353"/>
        <v>0.21517089876104833</v>
      </c>
      <c r="F1099" s="6">
        <f t="shared" si="357"/>
        <v>1.8207006481282613E-5</v>
      </c>
      <c r="G1099" s="15">
        <f t="shared" si="358"/>
        <v>603.05137747569017</v>
      </c>
      <c r="H1099" s="11">
        <f t="shared" si="343"/>
        <v>9.6885138990096778E-2</v>
      </c>
      <c r="I1099" s="12">
        <f t="shared" si="354"/>
        <v>3.6718871462385927E-5</v>
      </c>
      <c r="J1099" s="7">
        <f t="shared" ref="J1099:J1162" si="361">J1098*(1+(C1099-C1098)/beta-alpha*(G1099-G1098))</f>
        <v>1.5299400988782377</v>
      </c>
      <c r="K1099" s="8">
        <f>ESI_mass_rate/ESI_Area/'Hydraulic Gradient'!J1099</f>
        <v>2.1482003034341446</v>
      </c>
      <c r="L1099" s="16">
        <f t="shared" si="355"/>
        <v>24764.538638335191</v>
      </c>
      <c r="M1099" s="4">
        <f t="shared" si="344"/>
        <v>0</v>
      </c>
      <c r="N1099" s="5">
        <f t="shared" si="345"/>
        <v>0.21508451422058053</v>
      </c>
      <c r="O1099" s="6">
        <f t="shared" si="359"/>
        <v>1.5701538056873285E-5</v>
      </c>
      <c r="P1099" s="15">
        <f t="shared" si="356"/>
        <v>590.34369195360534</v>
      </c>
      <c r="Q1099" s="11">
        <f t="shared" si="346"/>
        <v>0</v>
      </c>
      <c r="R1099" s="13">
        <f t="shared" si="360"/>
        <v>4.7988551792799682E-6</v>
      </c>
      <c r="S1099" s="12">
        <f t="shared" si="347"/>
        <v>-6.3556418729367764E-2</v>
      </c>
      <c r="T1099" s="9">
        <f t="shared" si="348"/>
        <v>1.530555111511112</v>
      </c>
      <c r="U1099" s="9">
        <f>Aly_mass_rate/Aly_Area/'Hydraulic Gradient'!T1099</f>
        <v>2.1473371066014271</v>
      </c>
      <c r="V1099" s="5">
        <f t="shared" si="349"/>
        <v>-0.29547352384163278</v>
      </c>
      <c r="W1099" s="10">
        <f t="shared" si="350"/>
        <v>2.1378200157914584</v>
      </c>
      <c r="X1099" s="9"/>
    </row>
    <row r="1100" spans="1:24" x14ac:dyDescent="0.3">
      <c r="A1100" s="4">
        <f t="shared" si="351"/>
        <v>10970</v>
      </c>
      <c r="B1100" s="5">
        <v>0</v>
      </c>
      <c r="C1100" s="16">
        <f t="shared" si="352"/>
        <v>24764.27272015408</v>
      </c>
      <c r="D1100" s="4">
        <f t="shared" si="342"/>
        <v>0</v>
      </c>
      <c r="E1100" s="5">
        <f t="shared" si="353"/>
        <v>0.21517145363045262</v>
      </c>
      <c r="F1100" s="6">
        <f t="shared" si="357"/>
        <v>1.8206652329869644E-5</v>
      </c>
      <c r="G1100" s="15">
        <f t="shared" si="358"/>
        <v>603.12611743475452</v>
      </c>
      <c r="H1100" s="11">
        <f t="shared" si="343"/>
        <v>9.6885638673548241E-2</v>
      </c>
      <c r="I1100" s="12">
        <f t="shared" si="354"/>
        <v>3.6718157229641277E-5</v>
      </c>
      <c r="J1100" s="7">
        <f t="shared" si="361"/>
        <v>1.529936153660429</v>
      </c>
      <c r="K1100" s="8">
        <f>ESI_mass_rate/ESI_Area/'Hydraulic Gradient'!J1100</f>
        <v>2.1482058429581787</v>
      </c>
      <c r="L1100" s="16">
        <f t="shared" si="355"/>
        <v>24764.323537641128</v>
      </c>
      <c r="M1100" s="4">
        <f t="shared" si="344"/>
        <v>0</v>
      </c>
      <c r="N1100" s="5">
        <f t="shared" si="345"/>
        <v>0.21508499273713277</v>
      </c>
      <c r="O1100" s="6">
        <f t="shared" si="359"/>
        <v>1.5701324369777096E-5</v>
      </c>
      <c r="P1100" s="15">
        <f t="shared" si="356"/>
        <v>590.40724244440435</v>
      </c>
      <c r="Q1100" s="11">
        <f t="shared" si="346"/>
        <v>0</v>
      </c>
      <c r="R1100" s="13">
        <f t="shared" si="360"/>
        <v>4.7987039101648448E-6</v>
      </c>
      <c r="S1100" s="12">
        <f t="shared" si="347"/>
        <v>-6.3555289502874257E-2</v>
      </c>
      <c r="T1100" s="9">
        <f t="shared" si="348"/>
        <v>1.5305517064183198</v>
      </c>
      <c r="U1100" s="9">
        <f>Aly_mass_rate/Aly_Area/'Hydraulic Gradient'!T1100</f>
        <v>2.1473418838866851</v>
      </c>
      <c r="V1100" s="5">
        <f t="shared" si="349"/>
        <v>-0.29546761706178798</v>
      </c>
      <c r="W1100" s="10">
        <f t="shared" si="350"/>
        <v>2.1378630643955021</v>
      </c>
      <c r="X1100" s="9"/>
    </row>
    <row r="1101" spans="1:24" x14ac:dyDescent="0.3">
      <c r="A1101" s="4">
        <f t="shared" si="351"/>
        <v>10980</v>
      </c>
      <c r="B1101" s="5">
        <v>0</v>
      </c>
      <c r="C1101" s="16">
        <f t="shared" si="352"/>
        <v>24764.057529939295</v>
      </c>
      <c r="D1101" s="4">
        <f t="shared" si="342"/>
        <v>0</v>
      </c>
      <c r="E1101" s="5">
        <f t="shared" si="353"/>
        <v>0.21517200848906473</v>
      </c>
      <c r="F1101" s="6">
        <f t="shared" si="357"/>
        <v>1.8206298209107254E-5</v>
      </c>
      <c r="G1101" s="15">
        <f t="shared" si="358"/>
        <v>603.20085558003541</v>
      </c>
      <c r="H1101" s="11">
        <f t="shared" si="343"/>
        <v>9.6886138348569351E-2</v>
      </c>
      <c r="I1101" s="12">
        <f t="shared" si="354"/>
        <v>3.6717443058711004E-5</v>
      </c>
      <c r="J1101" s="7">
        <f t="shared" si="361"/>
        <v>1.5299322085396978</v>
      </c>
      <c r="K1101" s="8">
        <f>ESI_mass_rate/ESI_Area/'Hydraulic Gradient'!J1101</f>
        <v>2.1482113823744737</v>
      </c>
      <c r="L1101" s="16">
        <f t="shared" si="355"/>
        <v>24764.108436468774</v>
      </c>
      <c r="M1101" s="4">
        <f t="shared" si="344"/>
        <v>0</v>
      </c>
      <c r="N1101" s="5">
        <f t="shared" si="345"/>
        <v>0.21508547124717284</v>
      </c>
      <c r="O1101" s="6">
        <f t="shared" si="359"/>
        <v>1.5701110691438221E-5</v>
      </c>
      <c r="P1101" s="15">
        <f t="shared" si="356"/>
        <v>590.47079180618732</v>
      </c>
      <c r="Q1101" s="11">
        <f t="shared" si="346"/>
        <v>0</v>
      </c>
      <c r="R1101" s="13">
        <f t="shared" si="360"/>
        <v>4.7985526506704224E-6</v>
      </c>
      <c r="S1101" s="12">
        <f t="shared" si="347"/>
        <v>-6.3554160335566254E-2</v>
      </c>
      <c r="T1101" s="9">
        <f t="shared" si="348"/>
        <v>1.5305483013870158</v>
      </c>
      <c r="U1101" s="9">
        <f>Aly_mass_rate/Aly_Area/'Hydraulic Gradient'!T1101</f>
        <v>2.1473466611069325</v>
      </c>
      <c r="V1101" s="5">
        <f t="shared" si="349"/>
        <v>-0.2954617105983553</v>
      </c>
      <c r="W1101" s="10">
        <f t="shared" si="350"/>
        <v>2.1379061124258305</v>
      </c>
      <c r="X1101" s="9"/>
    </row>
    <row r="1102" spans="1:24" x14ac:dyDescent="0.3">
      <c r="A1102" s="4">
        <f t="shared" si="351"/>
        <v>10990</v>
      </c>
      <c r="B1102" s="5">
        <v>0</v>
      </c>
      <c r="C1102" s="16">
        <f t="shared" si="352"/>
        <v>24763.842339170013</v>
      </c>
      <c r="D1102" s="4">
        <f t="shared" si="342"/>
        <v>0</v>
      </c>
      <c r="E1102" s="5">
        <f t="shared" si="353"/>
        <v>0.21517256333688531</v>
      </c>
      <c r="F1102" s="6">
        <f t="shared" si="357"/>
        <v>1.8205944111697694E-5</v>
      </c>
      <c r="G1102" s="15">
        <f t="shared" si="358"/>
        <v>603.27559191166938</v>
      </c>
      <c r="H1102" s="11">
        <f t="shared" si="343"/>
        <v>9.6886638015160648E-2</v>
      </c>
      <c r="I1102" s="12">
        <f t="shared" si="354"/>
        <v>3.6716728934877389E-5</v>
      </c>
      <c r="J1102" s="7">
        <f t="shared" si="361"/>
        <v>1.5299282635160365</v>
      </c>
      <c r="K1102" s="8">
        <f>ESI_mass_rate/ESI_Area/'Hydraulic Gradient'!J1102</f>
        <v>2.148216921683038</v>
      </c>
      <c r="L1102" s="16">
        <f t="shared" si="355"/>
        <v>24763.893334818124</v>
      </c>
      <c r="M1102" s="4">
        <f t="shared" si="344"/>
        <v>0</v>
      </c>
      <c r="N1102" s="5">
        <f t="shared" si="345"/>
        <v>0.21508594975070131</v>
      </c>
      <c r="O1102" s="6">
        <f t="shared" si="359"/>
        <v>1.5700897026235306E-5</v>
      </c>
      <c r="P1102" s="15">
        <f t="shared" si="356"/>
        <v>590.53434003901771</v>
      </c>
      <c r="Q1102" s="11">
        <f t="shared" si="346"/>
        <v>0</v>
      </c>
      <c r="R1102" s="13">
        <f t="shared" si="360"/>
        <v>4.7984014021341322E-6</v>
      </c>
      <c r="S1102" s="12">
        <f t="shared" si="347"/>
        <v>-6.3553031231737722E-2</v>
      </c>
      <c r="T1102" s="9">
        <f t="shared" si="348"/>
        <v>1.5305448964171964</v>
      </c>
      <c r="U1102" s="9">
        <f>Aly_mass_rate/Aly_Area/'Hydraulic Gradient'!T1102</f>
        <v>2.1473514382621732</v>
      </c>
      <c r="V1102" s="5">
        <f t="shared" si="349"/>
        <v>-0.29545580445130631</v>
      </c>
      <c r="W1102" s="10">
        <f t="shared" si="350"/>
        <v>2.1379491598824734</v>
      </c>
      <c r="X1102" s="9"/>
    </row>
    <row r="1103" spans="1:24" x14ac:dyDescent="0.3">
      <c r="A1103" s="4">
        <f t="shared" si="351"/>
        <v>11000</v>
      </c>
      <c r="B1103" s="5">
        <v>0</v>
      </c>
      <c r="C1103" s="16">
        <f t="shared" si="352"/>
        <v>24763.627147846251</v>
      </c>
      <c r="D1103" s="4">
        <f t="shared" si="342"/>
        <v>0</v>
      </c>
      <c r="E1103" s="5">
        <f t="shared" si="353"/>
        <v>0.21517311817391516</v>
      </c>
      <c r="F1103" s="6">
        <f t="shared" si="357"/>
        <v>1.8205590042019614E-5</v>
      </c>
      <c r="G1103" s="15">
        <f t="shared" si="358"/>
        <v>603.35032642978751</v>
      </c>
      <c r="H1103" s="11">
        <f t="shared" si="343"/>
        <v>9.6887137673322868E-2</v>
      </c>
      <c r="I1103" s="12">
        <f t="shared" si="354"/>
        <v>3.6716014866971083E-5</v>
      </c>
      <c r="J1103" s="7">
        <f t="shared" si="361"/>
        <v>1.5299243185894384</v>
      </c>
      <c r="K1103" s="8">
        <f>ESI_mass_rate/ESI_Area/'Hydraulic Gradient'!J1103</f>
        <v>2.1482224608838791</v>
      </c>
      <c r="L1103" s="16">
        <f t="shared" si="355"/>
        <v>24763.678232689192</v>
      </c>
      <c r="M1103" s="4">
        <f t="shared" si="344"/>
        <v>0</v>
      </c>
      <c r="N1103" s="5">
        <f t="shared" si="345"/>
        <v>0.21508642824771843</v>
      </c>
      <c r="O1103" s="6">
        <f t="shared" si="359"/>
        <v>1.5700683374168355E-5</v>
      </c>
      <c r="P1103" s="15">
        <f t="shared" si="356"/>
        <v>590.59788714295348</v>
      </c>
      <c r="Q1103" s="11">
        <f t="shared" si="346"/>
        <v>0</v>
      </c>
      <c r="R1103" s="13">
        <f t="shared" si="360"/>
        <v>4.7982501645551576E-6</v>
      </c>
      <c r="S1103" s="12">
        <f t="shared" si="347"/>
        <v>-6.3551902186008868E-2</v>
      </c>
      <c r="T1103" s="9">
        <f t="shared" si="348"/>
        <v>1.5305414915088584</v>
      </c>
      <c r="U1103" s="9">
        <f>Aly_mass_rate/Aly_Area/'Hydraulic Gradient'!T1103</f>
        <v>2.1473562153524104</v>
      </c>
      <c r="V1103" s="5">
        <f t="shared" si="349"/>
        <v>-0.29544989862061311</v>
      </c>
      <c r="W1103" s="10">
        <f t="shared" si="350"/>
        <v>2.1379922067654653</v>
      </c>
      <c r="X1103" s="9"/>
    </row>
    <row r="1104" spans="1:24" x14ac:dyDescent="0.3">
      <c r="A1104" s="4">
        <f t="shared" si="351"/>
        <v>11010</v>
      </c>
      <c r="B1104" s="5">
        <v>0</v>
      </c>
      <c r="C1104" s="16">
        <f t="shared" si="352"/>
        <v>24763.411955968015</v>
      </c>
      <c r="D1104" s="4">
        <f t="shared" si="342"/>
        <v>0</v>
      </c>
      <c r="E1104" s="5">
        <f t="shared" si="353"/>
        <v>0.21517367300015508</v>
      </c>
      <c r="F1104" s="6">
        <f t="shared" si="357"/>
        <v>1.82052359971539E-5</v>
      </c>
      <c r="G1104" s="15">
        <f t="shared" si="358"/>
        <v>603.42505913452453</v>
      </c>
      <c r="H1104" s="11">
        <f t="shared" si="343"/>
        <v>9.6887637323056552E-2</v>
      </c>
      <c r="I1104" s="12">
        <f t="shared" si="354"/>
        <v>3.6715300849104977E-5</v>
      </c>
      <c r="J1104" s="7">
        <f t="shared" si="361"/>
        <v>1.5299203737598963</v>
      </c>
      <c r="K1104" s="8">
        <f>ESI_mass_rate/ESI_Area/'Hydraulic Gradient'!J1104</f>
        <v>2.148227999977006</v>
      </c>
      <c r="L1104" s="16">
        <f t="shared" si="355"/>
        <v>24763.463130081986</v>
      </c>
      <c r="M1104" s="4">
        <f t="shared" si="344"/>
        <v>0</v>
      </c>
      <c r="N1104" s="5">
        <f t="shared" si="345"/>
        <v>0.21508690673822456</v>
      </c>
      <c r="O1104" s="6">
        <f t="shared" si="359"/>
        <v>1.5700469732318267E-5</v>
      </c>
      <c r="P1104" s="15">
        <f t="shared" si="356"/>
        <v>590.66143311805502</v>
      </c>
      <c r="Q1104" s="11">
        <f t="shared" si="346"/>
        <v>0</v>
      </c>
      <c r="R1104" s="13">
        <f t="shared" si="360"/>
        <v>4.7980989370406065E-6</v>
      </c>
      <c r="S1104" s="12">
        <f t="shared" si="347"/>
        <v>-6.3550773200523866E-2</v>
      </c>
      <c r="T1104" s="9">
        <f t="shared" si="348"/>
        <v>1.5305380866619989</v>
      </c>
      <c r="U1104" s="9">
        <f>Aly_mass_rate/Aly_Area/'Hydraulic Gradient'!T1104</f>
        <v>2.1473609923776475</v>
      </c>
      <c r="V1104" s="5">
        <f t="shared" si="349"/>
        <v>-0.29544399310624697</v>
      </c>
      <c r="W1104" s="10">
        <f t="shared" si="350"/>
        <v>2.138035253074837</v>
      </c>
      <c r="X1104" s="9"/>
    </row>
    <row r="1105" spans="1:24" x14ac:dyDescent="0.3">
      <c r="A1105" s="4">
        <f t="shared" si="351"/>
        <v>11020</v>
      </c>
      <c r="B1105" s="5">
        <v>0</v>
      </c>
      <c r="C1105" s="16">
        <f t="shared" si="352"/>
        <v>24763.196763535318</v>
      </c>
      <c r="D1105" s="4">
        <f t="shared" si="342"/>
        <v>0</v>
      </c>
      <c r="E1105" s="5">
        <f t="shared" si="353"/>
        <v>0.21517422781560594</v>
      </c>
      <c r="F1105" s="6">
        <f t="shared" si="357"/>
        <v>1.8204881981479221E-5</v>
      </c>
      <c r="G1105" s="15">
        <f t="shared" si="358"/>
        <v>603.49979002600992</v>
      </c>
      <c r="H1105" s="11">
        <f t="shared" si="343"/>
        <v>9.6888136964362437E-2</v>
      </c>
      <c r="I1105" s="12">
        <f t="shared" si="354"/>
        <v>3.6714586890109713E-5</v>
      </c>
      <c r="J1105" s="7">
        <f t="shared" si="361"/>
        <v>1.5299164290274032</v>
      </c>
      <c r="K1105" s="8">
        <f>ESI_mass_rate/ESI_Area/'Hydraulic Gradient'!J1105</f>
        <v>2.1482335389624261</v>
      </c>
      <c r="L1105" s="16">
        <f t="shared" si="355"/>
        <v>24763.248026996505</v>
      </c>
      <c r="M1105" s="4">
        <f t="shared" si="344"/>
        <v>0</v>
      </c>
      <c r="N1105" s="5">
        <f t="shared" si="345"/>
        <v>0.21508738522222007</v>
      </c>
      <c r="O1105" s="6">
        <f t="shared" si="359"/>
        <v>1.570025610214459E-5</v>
      </c>
      <c r="P1105" s="15">
        <f t="shared" si="356"/>
        <v>590.72497796438472</v>
      </c>
      <c r="Q1105" s="11">
        <f t="shared" si="346"/>
        <v>0</v>
      </c>
      <c r="R1105" s="13">
        <f t="shared" si="360"/>
        <v>4.7979477200357377E-6</v>
      </c>
      <c r="S1105" s="12">
        <f t="shared" si="347"/>
        <v>-6.3549644277426848E-2</v>
      </c>
      <c r="T1105" s="9">
        <f t="shared" si="348"/>
        <v>1.5305346818766141</v>
      </c>
      <c r="U1105" s="9">
        <f>Aly_mass_rate/Aly_Area/'Hydraulic Gradient'!T1105</f>
        <v>2.1473657693378883</v>
      </c>
      <c r="V1105" s="5">
        <f t="shared" si="349"/>
        <v>-0.29543808790817994</v>
      </c>
      <c r="W1105" s="10">
        <f t="shared" si="350"/>
        <v>2.1380782988106195</v>
      </c>
      <c r="X1105" s="9"/>
    </row>
    <row r="1106" spans="1:24" x14ac:dyDescent="0.3">
      <c r="A1106" s="4">
        <f t="shared" si="351"/>
        <v>11030</v>
      </c>
      <c r="B1106" s="5">
        <v>0</v>
      </c>
      <c r="C1106" s="16">
        <f t="shared" si="352"/>
        <v>24762.981570548167</v>
      </c>
      <c r="D1106" s="4">
        <f t="shared" si="342"/>
        <v>0</v>
      </c>
      <c r="E1106" s="5">
        <f t="shared" si="353"/>
        <v>0.21517478262026851</v>
      </c>
      <c r="F1106" s="6">
        <f t="shared" si="357"/>
        <v>1.820452799061692E-5</v>
      </c>
      <c r="G1106" s="15">
        <f t="shared" si="358"/>
        <v>603.57451910437806</v>
      </c>
      <c r="H1106" s="11">
        <f t="shared" si="343"/>
        <v>9.6888636597241173E-2</v>
      </c>
      <c r="I1106" s="12">
        <f t="shared" si="354"/>
        <v>3.6713872981154656E-5</v>
      </c>
      <c r="J1106" s="7">
        <f t="shared" si="361"/>
        <v>1.5299124843919518</v>
      </c>
      <c r="K1106" s="8">
        <f>ESI_mass_rate/ESI_Area/'Hydraulic Gradient'!J1106</f>
        <v>2.1482390778401474</v>
      </c>
      <c r="L1106" s="16">
        <f t="shared" si="355"/>
        <v>24763.032923432762</v>
      </c>
      <c r="M1106" s="4">
        <f t="shared" si="344"/>
        <v>0</v>
      </c>
      <c r="N1106" s="5">
        <f t="shared" si="345"/>
        <v>0.21508786369970526</v>
      </c>
      <c r="O1106" s="6">
        <f t="shared" si="359"/>
        <v>1.5700042483647323E-5</v>
      </c>
      <c r="P1106" s="15">
        <f t="shared" si="356"/>
        <v>590.78852168200171</v>
      </c>
      <c r="Q1106" s="11">
        <f t="shared" si="346"/>
        <v>0</v>
      </c>
      <c r="R1106" s="13">
        <f t="shared" si="360"/>
        <v>4.7977965135397645E-6</v>
      </c>
      <c r="S1106" s="12">
        <f t="shared" si="347"/>
        <v>-6.3548515413487897E-2</v>
      </c>
      <c r="T1106" s="9">
        <f t="shared" si="348"/>
        <v>1.5305312771527009</v>
      </c>
      <c r="U1106" s="9">
        <f>Aly_mass_rate/Aly_Area/'Hydraulic Gradient'!T1106</f>
        <v>2.1473705462331365</v>
      </c>
      <c r="V1106" s="5">
        <f t="shared" si="349"/>
        <v>-0.2954321830263838</v>
      </c>
      <c r="W1106" s="10">
        <f t="shared" si="350"/>
        <v>2.1381213439728466</v>
      </c>
      <c r="X1106" s="9"/>
    </row>
    <row r="1107" spans="1:24" x14ac:dyDescent="0.3">
      <c r="A1107" s="4">
        <f t="shared" si="351"/>
        <v>11040</v>
      </c>
      <c r="B1107" s="5">
        <v>0</v>
      </c>
      <c r="C1107" s="16">
        <f t="shared" si="352"/>
        <v>24762.766377006581</v>
      </c>
      <c r="D1107" s="4">
        <f t="shared" si="342"/>
        <v>0</v>
      </c>
      <c r="E1107" s="5">
        <f t="shared" si="353"/>
        <v>0.21517533741414357</v>
      </c>
      <c r="F1107" s="6">
        <f t="shared" si="357"/>
        <v>1.8204174026026541E-5</v>
      </c>
      <c r="G1107" s="15">
        <f t="shared" si="358"/>
        <v>603.64924636976195</v>
      </c>
      <c r="H1107" s="11">
        <f t="shared" si="343"/>
        <v>9.6889136221693373E-2</v>
      </c>
      <c r="I1107" s="12">
        <f t="shared" si="354"/>
        <v>3.6713159125183345E-5</v>
      </c>
      <c r="J1107" s="7">
        <f t="shared" si="361"/>
        <v>1.5299085398535353</v>
      </c>
      <c r="K1107" s="8">
        <f>ESI_mass_rate/ESI_Area/'Hydraulic Gradient'!J1107</f>
        <v>2.1482446166101785</v>
      </c>
      <c r="L1107" s="16">
        <f t="shared" si="355"/>
        <v>24762.817819390762</v>
      </c>
      <c r="M1107" s="4">
        <f t="shared" si="344"/>
        <v>0</v>
      </c>
      <c r="N1107" s="5">
        <f t="shared" si="345"/>
        <v>0.21508834217068057</v>
      </c>
      <c r="O1107" s="6">
        <f t="shared" si="359"/>
        <v>1.5699828878286018E-5</v>
      </c>
      <c r="P1107" s="15">
        <f t="shared" si="356"/>
        <v>590.85206427096614</v>
      </c>
      <c r="Q1107" s="11">
        <f t="shared" si="346"/>
        <v>0</v>
      </c>
      <c r="R1107" s="13">
        <f t="shared" si="360"/>
        <v>4.7976453179979179E-6</v>
      </c>
      <c r="S1107" s="12">
        <f t="shared" si="347"/>
        <v>-6.354738660977631E-2</v>
      </c>
      <c r="T1107" s="9">
        <f t="shared" si="348"/>
        <v>1.530527872490256</v>
      </c>
      <c r="U1107" s="9">
        <f>Aly_mass_rate/Aly_Area/'Hydraulic Gradient'!T1107</f>
        <v>2.1473753230633958</v>
      </c>
      <c r="V1107" s="5">
        <f t="shared" si="349"/>
        <v>-0.29542627846083019</v>
      </c>
      <c r="W1107" s="10">
        <f t="shared" si="350"/>
        <v>2.1381643885615498</v>
      </c>
      <c r="X1107" s="9"/>
    </row>
    <row r="1108" spans="1:24" x14ac:dyDescent="0.3">
      <c r="A1108" s="4">
        <f t="shared" si="351"/>
        <v>11050</v>
      </c>
      <c r="B1108" s="5">
        <v>0</v>
      </c>
      <c r="C1108" s="16">
        <f t="shared" si="352"/>
        <v>24762.551182910564</v>
      </c>
      <c r="D1108" s="4">
        <f t="shared" si="342"/>
        <v>0</v>
      </c>
      <c r="E1108" s="5">
        <f t="shared" si="353"/>
        <v>0.21517589219723207</v>
      </c>
      <c r="F1108" s="6">
        <f t="shared" si="357"/>
        <v>1.8203820089167644E-5</v>
      </c>
      <c r="G1108" s="15">
        <f t="shared" si="358"/>
        <v>603.7239718222927</v>
      </c>
      <c r="H1108" s="11">
        <f t="shared" si="343"/>
        <v>9.6889635837719715E-2</v>
      </c>
      <c r="I1108" s="12">
        <f t="shared" si="354"/>
        <v>3.671244532513933E-5</v>
      </c>
      <c r="J1108" s="7">
        <f t="shared" si="361"/>
        <v>1.5299045954121462</v>
      </c>
      <c r="K1108" s="8">
        <f>ESI_mass_rate/ESI_Area/'Hydraulic Gradient'!J1108</f>
        <v>2.1482501552725268</v>
      </c>
      <c r="L1108" s="16">
        <f t="shared" si="355"/>
        <v>24762.602714870514</v>
      </c>
      <c r="M1108" s="4">
        <f t="shared" si="344"/>
        <v>0</v>
      </c>
      <c r="N1108" s="5">
        <f t="shared" si="345"/>
        <v>0.21508882063514637</v>
      </c>
      <c r="O1108" s="6">
        <f t="shared" si="359"/>
        <v>1.5699615284601128E-5</v>
      </c>
      <c r="P1108" s="15">
        <f t="shared" si="356"/>
        <v>590.91560573133825</v>
      </c>
      <c r="Q1108" s="11">
        <f t="shared" si="346"/>
        <v>0</v>
      </c>
      <c r="R1108" s="13">
        <f t="shared" si="360"/>
        <v>4.7974941329633675E-6</v>
      </c>
      <c r="S1108" s="12">
        <f t="shared" si="347"/>
        <v>-6.3546257866286593E-2</v>
      </c>
      <c r="T1108" s="9">
        <f t="shared" si="348"/>
        <v>1.5305244678892762</v>
      </c>
      <c r="U1108" s="9">
        <f>Aly_mass_rate/Aly_Area/'Hydraulic Gradient'!T1108</f>
        <v>2.1473800998286698</v>
      </c>
      <c r="V1108" s="5">
        <f t="shared" si="349"/>
        <v>-0.29542037421149087</v>
      </c>
      <c r="W1108" s="10">
        <f t="shared" si="350"/>
        <v>2.1382074325767597</v>
      </c>
      <c r="X1108" s="9"/>
    </row>
    <row r="1109" spans="1:24" x14ac:dyDescent="0.3">
      <c r="A1109" s="4">
        <f t="shared" si="351"/>
        <v>11060</v>
      </c>
      <c r="B1109" s="5">
        <v>0</v>
      </c>
      <c r="C1109" s="16">
        <f t="shared" si="352"/>
        <v>24762.335988260125</v>
      </c>
      <c r="D1109" s="4">
        <f t="shared" si="342"/>
        <v>0</v>
      </c>
      <c r="E1109" s="5">
        <f t="shared" si="353"/>
        <v>0.21517644696953453</v>
      </c>
      <c r="F1109" s="6">
        <f t="shared" si="357"/>
        <v>1.8203466177121125E-5</v>
      </c>
      <c r="G1109" s="15">
        <f t="shared" si="358"/>
        <v>603.79869546210477</v>
      </c>
      <c r="H1109" s="11">
        <f t="shared" si="343"/>
        <v>9.689013544532081E-2</v>
      </c>
      <c r="I1109" s="12">
        <f t="shared" si="354"/>
        <v>3.6711731575135528E-5</v>
      </c>
      <c r="J1109" s="7">
        <f t="shared" si="361"/>
        <v>1.5299006510677777</v>
      </c>
      <c r="K1109" s="8">
        <f>ESI_mass_rate/ESI_Area/'Hydraulic Gradient'!J1109</f>
        <v>2.1482556938272013</v>
      </c>
      <c r="L1109" s="16">
        <f t="shared" si="355"/>
        <v>24762.387609872017</v>
      </c>
      <c r="M1109" s="4">
        <f t="shared" si="344"/>
        <v>0</v>
      </c>
      <c r="N1109" s="5">
        <f t="shared" si="345"/>
        <v>0.21508929909310312</v>
      </c>
      <c r="O1109" s="6">
        <f t="shared" si="359"/>
        <v>1.5699401702592651E-5</v>
      </c>
      <c r="P1109" s="15">
        <f t="shared" si="356"/>
        <v>590.97914606318045</v>
      </c>
      <c r="Q1109" s="11">
        <f t="shared" si="346"/>
        <v>0</v>
      </c>
      <c r="R1109" s="13">
        <f t="shared" si="360"/>
        <v>4.7973429584353258E-6</v>
      </c>
      <c r="S1109" s="12">
        <f t="shared" si="347"/>
        <v>-6.3545129185162752E-2</v>
      </c>
      <c r="T1109" s="9">
        <f t="shared" si="348"/>
        <v>1.5305210633497581</v>
      </c>
      <c r="U1109" s="9">
        <f>Aly_mass_rate/Aly_Area/'Hydraulic Gradient'!T1109</f>
        <v>2.1473848765289616</v>
      </c>
      <c r="V1109" s="5">
        <f t="shared" si="349"/>
        <v>-0.29541447027833795</v>
      </c>
      <c r="W1109" s="10">
        <f t="shared" si="350"/>
        <v>2.1382504760185093</v>
      </c>
      <c r="X1109" s="9"/>
    </row>
    <row r="1110" spans="1:24" x14ac:dyDescent="0.3">
      <c r="A1110" s="4">
        <f t="shared" si="351"/>
        <v>11070</v>
      </c>
      <c r="B1110" s="5">
        <v>0</v>
      </c>
      <c r="C1110" s="16">
        <f t="shared" si="352"/>
        <v>24762.120793055285</v>
      </c>
      <c r="D1110" s="4">
        <f t="shared" si="342"/>
        <v>0</v>
      </c>
      <c r="E1110" s="5">
        <f t="shared" si="353"/>
        <v>0.21517700173105209</v>
      </c>
      <c r="F1110" s="6">
        <f t="shared" si="357"/>
        <v>1.8203112294265627E-5</v>
      </c>
      <c r="G1110" s="15">
        <f t="shared" si="358"/>
        <v>603.87341728932745</v>
      </c>
      <c r="H1110" s="11">
        <f t="shared" si="343"/>
        <v>9.6890635044497395E-2</v>
      </c>
      <c r="I1110" s="12">
        <f t="shared" si="354"/>
        <v>3.6711017884002562E-5</v>
      </c>
      <c r="J1110" s="7">
        <f t="shared" si="361"/>
        <v>1.5298967068204226</v>
      </c>
      <c r="K1110" s="8">
        <f>ESI_mass_rate/ESI_Area/'Hydraulic Gradient'!J1110</f>
        <v>2.1482612322742094</v>
      </c>
      <c r="L1110" s="16">
        <f t="shared" si="355"/>
        <v>24762.172504395287</v>
      </c>
      <c r="M1110" s="4">
        <f t="shared" si="344"/>
        <v>0</v>
      </c>
      <c r="N1110" s="5">
        <f t="shared" si="345"/>
        <v>0.21508977754455083</v>
      </c>
      <c r="O1110" s="6">
        <f t="shared" si="359"/>
        <v>1.5699188130801034E-5</v>
      </c>
      <c r="P1110" s="15">
        <f t="shared" si="356"/>
        <v>591.04268526655073</v>
      </c>
      <c r="Q1110" s="11">
        <f t="shared" si="346"/>
        <v>0</v>
      </c>
      <c r="R1110" s="13">
        <f t="shared" si="360"/>
        <v>4.7971917939670107E-6</v>
      </c>
      <c r="S1110" s="12">
        <f t="shared" si="347"/>
        <v>-6.3544000562100314E-2</v>
      </c>
      <c r="T1110" s="9">
        <f t="shared" si="348"/>
        <v>1.5305176588716982</v>
      </c>
      <c r="U1110" s="9">
        <f>Aly_mass_rate/Aly_Area/'Hydraulic Gradient'!T1110</f>
        <v>2.147389653164276</v>
      </c>
      <c r="V1110" s="5">
        <f t="shared" si="349"/>
        <v>-0.2954085666613428</v>
      </c>
      <c r="W1110" s="10">
        <f t="shared" si="350"/>
        <v>2.1382935188868308</v>
      </c>
      <c r="X1110" s="9"/>
    </row>
    <row r="1111" spans="1:24" x14ac:dyDescent="0.3">
      <c r="A1111" s="4">
        <f t="shared" si="351"/>
        <v>11080</v>
      </c>
      <c r="B1111" s="5">
        <v>0</v>
      </c>
      <c r="C1111" s="16">
        <f t="shared" si="352"/>
        <v>24761.905597296045</v>
      </c>
      <c r="D1111" s="4">
        <f t="shared" si="342"/>
        <v>0</v>
      </c>
      <c r="E1111" s="5">
        <f t="shared" si="353"/>
        <v>0.21517755648178541</v>
      </c>
      <c r="F1111" s="6">
        <f t="shared" si="357"/>
        <v>1.820275843622251E-5</v>
      </c>
      <c r="G1111" s="15">
        <f t="shared" si="358"/>
        <v>603.94813730409533</v>
      </c>
      <c r="H1111" s="11">
        <f t="shared" si="343"/>
        <v>9.6891134635250079E-2</v>
      </c>
      <c r="I1111" s="12">
        <f t="shared" si="354"/>
        <v>3.6710304242909802E-5</v>
      </c>
      <c r="J1111" s="7">
        <f t="shared" si="361"/>
        <v>1.529892762670074</v>
      </c>
      <c r="K1111" s="8">
        <f>ESI_mass_rate/ESI_Area/'Hydraulic Gradient'!J1111</f>
        <v>2.1482667706135588</v>
      </c>
      <c r="L1111" s="16">
        <f t="shared" si="355"/>
        <v>24761.957398440325</v>
      </c>
      <c r="M1111" s="4">
        <f t="shared" si="344"/>
        <v>0</v>
      </c>
      <c r="N1111" s="5">
        <f t="shared" si="345"/>
        <v>0.21509025598949028</v>
      </c>
      <c r="O1111" s="6">
        <f t="shared" si="359"/>
        <v>1.569897457506448E-5</v>
      </c>
      <c r="P1111" s="15">
        <f t="shared" si="356"/>
        <v>591.10622334151037</v>
      </c>
      <c r="Q1111" s="11">
        <f t="shared" si="346"/>
        <v>0</v>
      </c>
      <c r="R1111" s="13">
        <f t="shared" si="360"/>
        <v>4.7970406413415994E-6</v>
      </c>
      <c r="S1111" s="12">
        <f t="shared" si="347"/>
        <v>-6.354287200031801E-2</v>
      </c>
      <c r="T1111" s="9">
        <f t="shared" si="348"/>
        <v>1.5305142544550938</v>
      </c>
      <c r="U1111" s="9">
        <f>Aly_mass_rate/Aly_Area/'Hydraulic Gradient'!T1111</f>
        <v>2.1473944297346148</v>
      </c>
      <c r="V1111" s="5">
        <f t="shared" si="349"/>
        <v>-0.29540266336047749</v>
      </c>
      <c r="W1111" s="10">
        <f t="shared" si="350"/>
        <v>2.1383365611817555</v>
      </c>
      <c r="X1111" s="9"/>
    </row>
    <row r="1112" spans="1:24" x14ac:dyDescent="0.3">
      <c r="A1112" s="4">
        <f t="shared" si="351"/>
        <v>11090</v>
      </c>
      <c r="B1112" s="5">
        <v>0</v>
      </c>
      <c r="C1112" s="16">
        <f t="shared" si="352"/>
        <v>24761.690400982417</v>
      </c>
      <c r="D1112" s="4">
        <f t="shared" si="342"/>
        <v>0</v>
      </c>
      <c r="E1112" s="5">
        <f t="shared" si="353"/>
        <v>0.21517811122173522</v>
      </c>
      <c r="F1112" s="6">
        <f t="shared" si="357"/>
        <v>1.8202404602991769E-5</v>
      </c>
      <c r="G1112" s="15">
        <f t="shared" si="358"/>
        <v>604.0228555065429</v>
      </c>
      <c r="H1112" s="11">
        <f t="shared" si="343"/>
        <v>9.6891634217579459E-2</v>
      </c>
      <c r="I1112" s="12">
        <f t="shared" si="354"/>
        <v>3.6709590651857255E-5</v>
      </c>
      <c r="J1112" s="7">
        <f t="shared" si="361"/>
        <v>1.5298888186167245</v>
      </c>
      <c r="K1112" s="8">
        <f>ESI_mass_rate/ESI_Area/'Hydraulic Gradient'!J1112</f>
        <v>2.1482723088452582</v>
      </c>
      <c r="L1112" s="16">
        <f t="shared" si="355"/>
        <v>24761.742292007133</v>
      </c>
      <c r="M1112" s="4">
        <f t="shared" si="344"/>
        <v>0</v>
      </c>
      <c r="N1112" s="5">
        <f t="shared" si="345"/>
        <v>0.21509073442792148</v>
      </c>
      <c r="O1112" s="6">
        <f t="shared" si="359"/>
        <v>1.5698761025166134E-5</v>
      </c>
      <c r="P1112" s="15">
        <f t="shared" si="356"/>
        <v>591.16976028812178</v>
      </c>
      <c r="Q1112" s="11">
        <f t="shared" si="346"/>
        <v>0</v>
      </c>
      <c r="R1112" s="13">
        <f t="shared" si="360"/>
        <v>4.796889497436383E-6</v>
      </c>
      <c r="S1112" s="12">
        <f t="shared" si="347"/>
        <v>-6.3541743500884873E-2</v>
      </c>
      <c r="T1112" s="9">
        <f t="shared" si="348"/>
        <v>1.5305108500999409</v>
      </c>
      <c r="U1112" s="9">
        <f>Aly_mass_rate/Aly_Area/'Hydraulic Gradient'!T1112</f>
        <v>2.1473992062399834</v>
      </c>
      <c r="V1112" s="5">
        <f t="shared" si="349"/>
        <v>-0.29539676037571361</v>
      </c>
      <c r="W1112" s="10">
        <f t="shared" si="350"/>
        <v>2.1383796029033153</v>
      </c>
      <c r="X1112" s="9"/>
    </row>
    <row r="1113" spans="1:24" x14ac:dyDescent="0.3">
      <c r="A1113" s="4">
        <f t="shared" si="351"/>
        <v>11100</v>
      </c>
      <c r="B1113" s="5">
        <v>0</v>
      </c>
      <c r="C1113" s="16">
        <f t="shared" si="352"/>
        <v>24761.475204114413</v>
      </c>
      <c r="D1113" s="4">
        <f t="shared" si="342"/>
        <v>0</v>
      </c>
      <c r="E1113" s="5">
        <f t="shared" si="353"/>
        <v>0.2151786659509024</v>
      </c>
      <c r="F1113" s="6">
        <f t="shared" si="357"/>
        <v>1.8202050798952057E-5</v>
      </c>
      <c r="G1113" s="15">
        <f t="shared" si="358"/>
        <v>604.09757189679931</v>
      </c>
      <c r="H1113" s="11">
        <f t="shared" si="343"/>
        <v>9.6892133791486271E-2</v>
      </c>
      <c r="I1113" s="12">
        <f t="shared" si="354"/>
        <v>3.6708877119675544E-5</v>
      </c>
      <c r="J1113" s="7">
        <f t="shared" si="361"/>
        <v>1.5298848746603673</v>
      </c>
      <c r="K1113" s="8">
        <f>ESI_mass_rate/ESI_Area/'Hydraulic Gradient'!J1113</f>
        <v>2.1482778469693158</v>
      </c>
      <c r="L1113" s="16">
        <f t="shared" si="355"/>
        <v>24761.527185095725</v>
      </c>
      <c r="M1113" s="4">
        <f t="shared" si="344"/>
        <v>0</v>
      </c>
      <c r="N1113" s="5">
        <f t="shared" si="345"/>
        <v>0.21509121285984509</v>
      </c>
      <c r="O1113" s="6">
        <f t="shared" si="359"/>
        <v>1.5698547492782407E-5</v>
      </c>
      <c r="P1113" s="15">
        <f t="shared" si="356"/>
        <v>591.23329610644294</v>
      </c>
      <c r="Q1113" s="11">
        <f t="shared" si="346"/>
        <v>0</v>
      </c>
      <c r="R1113" s="13">
        <f t="shared" si="360"/>
        <v>4.7967383658184264E-6</v>
      </c>
      <c r="S1113" s="12">
        <f t="shared" si="347"/>
        <v>-6.3540615059496819E-2</v>
      </c>
      <c r="T1113" s="9">
        <f t="shared" si="348"/>
        <v>1.5305074458062367</v>
      </c>
      <c r="U1113" s="9">
        <f>Aly_mass_rate/Aly_Area/'Hydraulic Gradient'!T1113</f>
        <v>2.1474039826803848</v>
      </c>
      <c r="V1113" s="5">
        <f t="shared" si="349"/>
        <v>-0.29539085770702306</v>
      </c>
      <c r="W1113" s="10">
        <f t="shared" si="350"/>
        <v>2.1384226440515435</v>
      </c>
      <c r="X1113" s="9"/>
    </row>
    <row r="1114" spans="1:24" x14ac:dyDescent="0.3">
      <c r="A1114" s="4">
        <f t="shared" si="351"/>
        <v>11110</v>
      </c>
      <c r="B1114" s="5">
        <v>0</v>
      </c>
      <c r="C1114" s="16">
        <f t="shared" si="352"/>
        <v>24761.26000669205</v>
      </c>
      <c r="D1114" s="4">
        <f t="shared" si="342"/>
        <v>0</v>
      </c>
      <c r="E1114" s="5">
        <f t="shared" si="353"/>
        <v>0.2151792206692878</v>
      </c>
      <c r="F1114" s="6">
        <f t="shared" si="357"/>
        <v>1.8201697021184268E-5</v>
      </c>
      <c r="G1114" s="15">
        <f t="shared" si="358"/>
        <v>604.17228647499735</v>
      </c>
      <c r="H1114" s="11">
        <f t="shared" si="343"/>
        <v>9.6892633356971125E-2</v>
      </c>
      <c r="I1114" s="12">
        <f t="shared" si="354"/>
        <v>3.6708163640477581E-5</v>
      </c>
      <c r="J1114" s="7">
        <f t="shared" si="361"/>
        <v>1.5298809308009951</v>
      </c>
      <c r="K1114" s="8">
        <f>ESI_mass_rate/ESI_Area/'Hydraulic Gradient'!J1114</f>
        <v>2.1482833849857395</v>
      </c>
      <c r="L1114" s="16">
        <f t="shared" si="355"/>
        <v>24761.312077706105</v>
      </c>
      <c r="M1114" s="4">
        <f t="shared" si="344"/>
        <v>0</v>
      </c>
      <c r="N1114" s="5">
        <f t="shared" si="345"/>
        <v>0.21509169128526137</v>
      </c>
      <c r="O1114" s="6">
        <f t="shared" si="359"/>
        <v>1.5698333970615537E-5</v>
      </c>
      <c r="P1114" s="15">
        <f t="shared" si="356"/>
        <v>591.296830796535</v>
      </c>
      <c r="Q1114" s="11">
        <f t="shared" si="346"/>
        <v>0</v>
      </c>
      <c r="R1114" s="13">
        <f t="shared" si="360"/>
        <v>4.7965872442570396E-6</v>
      </c>
      <c r="S1114" s="12">
        <f t="shared" si="347"/>
        <v>-6.3539486679372287E-2</v>
      </c>
      <c r="T1114" s="9">
        <f t="shared" si="348"/>
        <v>1.5305040415739777</v>
      </c>
      <c r="U1114" s="9">
        <f>Aly_mass_rate/Aly_Area/'Hydraulic Gradient'!T1114</f>
        <v>2.1474087590558222</v>
      </c>
      <c r="V1114" s="5">
        <f t="shared" si="349"/>
        <v>-0.29538495535437759</v>
      </c>
      <c r="W1114" s="10">
        <f t="shared" si="350"/>
        <v>2.1384656846264707</v>
      </c>
      <c r="X1114" s="9"/>
    </row>
    <row r="1115" spans="1:24" x14ac:dyDescent="0.3">
      <c r="A1115" s="4">
        <f t="shared" si="351"/>
        <v>11120</v>
      </c>
      <c r="B1115" s="5">
        <v>0</v>
      </c>
      <c r="C1115" s="16">
        <f t="shared" si="352"/>
        <v>24761.044808715331</v>
      </c>
      <c r="D1115" s="4">
        <f t="shared" si="342"/>
        <v>0</v>
      </c>
      <c r="E1115" s="5">
        <f t="shared" si="353"/>
        <v>0.2151797753768922</v>
      </c>
      <c r="F1115" s="6">
        <f t="shared" si="357"/>
        <v>1.8201343269688411E-5</v>
      </c>
      <c r="G1115" s="15">
        <f t="shared" si="358"/>
        <v>604.24699924126958</v>
      </c>
      <c r="H1115" s="11">
        <f t="shared" si="343"/>
        <v>9.6893132914034716E-2</v>
      </c>
      <c r="I1115" s="12">
        <f t="shared" si="354"/>
        <v>3.6707450214263378E-5</v>
      </c>
      <c r="J1115" s="7">
        <f t="shared" si="361"/>
        <v>1.5298769870386009</v>
      </c>
      <c r="K1115" s="8">
        <f>ESI_mass_rate/ESI_Area/'Hydraulic Gradient'!J1115</f>
        <v>2.1482889228945372</v>
      </c>
      <c r="L1115" s="16">
        <f t="shared" si="355"/>
        <v>24761.096969838283</v>
      </c>
      <c r="M1115" s="4">
        <f t="shared" si="344"/>
        <v>0</v>
      </c>
      <c r="N1115" s="5">
        <f t="shared" si="345"/>
        <v>0.21509216970417061</v>
      </c>
      <c r="O1115" s="6">
        <f t="shared" si="359"/>
        <v>1.5698120458665535E-5</v>
      </c>
      <c r="P1115" s="15">
        <f t="shared" si="356"/>
        <v>591.36036435845722</v>
      </c>
      <c r="Q1115" s="11">
        <f t="shared" si="346"/>
        <v>0</v>
      </c>
      <c r="R1115" s="13">
        <f t="shared" si="360"/>
        <v>4.7964361327514484E-6</v>
      </c>
      <c r="S1115" s="12">
        <f t="shared" si="347"/>
        <v>-6.353835835835657E-2</v>
      </c>
      <c r="T1115" s="9">
        <f t="shared" si="348"/>
        <v>1.5305006374031607</v>
      </c>
      <c r="U1115" s="9">
        <f>Aly_mass_rate/Aly_Area/'Hydraulic Gradient'!T1115</f>
        <v>2.1474135353662991</v>
      </c>
      <c r="V1115" s="5">
        <f t="shared" si="349"/>
        <v>-0.295379053317749</v>
      </c>
      <c r="W1115" s="10">
        <f t="shared" si="350"/>
        <v>2.1385087246281289</v>
      </c>
      <c r="X1115" s="9"/>
    </row>
    <row r="1116" spans="1:24" x14ac:dyDescent="0.3">
      <c r="A1116" s="4">
        <f t="shared" si="351"/>
        <v>11130</v>
      </c>
      <c r="B1116" s="5">
        <v>0</v>
      </c>
      <c r="C1116" s="16">
        <f t="shared" si="352"/>
        <v>24760.829610184268</v>
      </c>
      <c r="D1116" s="4">
        <f t="shared" si="342"/>
        <v>0</v>
      </c>
      <c r="E1116" s="5">
        <f t="shared" si="353"/>
        <v>0.21518033007371642</v>
      </c>
      <c r="F1116" s="6">
        <f t="shared" si="357"/>
        <v>1.8200989544464482E-5</v>
      </c>
      <c r="G1116" s="15">
        <f t="shared" si="358"/>
        <v>604.32171019574878</v>
      </c>
      <c r="H1116" s="11">
        <f t="shared" si="343"/>
        <v>9.6893632462677667E-2</v>
      </c>
      <c r="I1116" s="12">
        <f t="shared" si="354"/>
        <v>3.6706736841032915E-5</v>
      </c>
      <c r="J1116" s="7">
        <f t="shared" si="361"/>
        <v>1.5298730433731775</v>
      </c>
      <c r="K1116" s="8">
        <f>ESI_mass_rate/ESI_Area/'Hydraulic Gradient'!J1116</f>
        <v>2.1482944606957171</v>
      </c>
      <c r="L1116" s="16">
        <f t="shared" si="355"/>
        <v>24760.88186149226</v>
      </c>
      <c r="M1116" s="4">
        <f t="shared" si="344"/>
        <v>0</v>
      </c>
      <c r="N1116" s="5">
        <f t="shared" si="345"/>
        <v>0.21509264811657311</v>
      </c>
      <c r="O1116" s="6">
        <f t="shared" si="359"/>
        <v>1.5697906958391943E-5</v>
      </c>
      <c r="P1116" s="15">
        <f t="shared" si="356"/>
        <v>591.42389679227188</v>
      </c>
      <c r="Q1116" s="11">
        <f t="shared" si="346"/>
        <v>0</v>
      </c>
      <c r="R1116" s="13">
        <f t="shared" si="360"/>
        <v>4.7962850317468397E-6</v>
      </c>
      <c r="S1116" s="12">
        <f t="shared" si="347"/>
        <v>-6.3537230099667941E-2</v>
      </c>
      <c r="T1116" s="9">
        <f t="shared" si="348"/>
        <v>1.5304972332937823</v>
      </c>
      <c r="U1116" s="9">
        <f>Aly_mass_rate/Aly_Area/'Hydraulic Gradient'!T1116</f>
        <v>2.14741831161182</v>
      </c>
      <c r="V1116" s="5">
        <f t="shared" si="349"/>
        <v>-0.29537315159710914</v>
      </c>
      <c r="W1116" s="10">
        <f t="shared" si="350"/>
        <v>2.1385517640565501</v>
      </c>
      <c r="X1116" s="9"/>
    </row>
    <row r="1117" spans="1:24" x14ac:dyDescent="0.3">
      <c r="A1117" s="4">
        <f t="shared" si="351"/>
        <v>11140</v>
      </c>
      <c r="B1117" s="5">
        <v>0</v>
      </c>
      <c r="C1117" s="16">
        <f t="shared" si="352"/>
        <v>24760.614411098872</v>
      </c>
      <c r="D1117" s="4">
        <f t="shared" si="342"/>
        <v>0</v>
      </c>
      <c r="E1117" s="5">
        <f t="shared" si="353"/>
        <v>0.21518088475976127</v>
      </c>
      <c r="F1117" s="6">
        <f t="shared" si="357"/>
        <v>1.8200635845512478E-5</v>
      </c>
      <c r="G1117" s="15">
        <f t="shared" si="358"/>
        <v>604.39641933856763</v>
      </c>
      <c r="H1117" s="11">
        <f t="shared" si="343"/>
        <v>9.6894132002900618E-2</v>
      </c>
      <c r="I1117" s="12">
        <f t="shared" si="354"/>
        <v>3.67060235207862E-5</v>
      </c>
      <c r="J1117" s="7">
        <f t="shared" si="361"/>
        <v>1.529869099804718</v>
      </c>
      <c r="K1117" s="8">
        <f>ESI_mass_rate/ESI_Area/'Hydraulic Gradient'!J1117</f>
        <v>2.148299998389287</v>
      </c>
      <c r="L1117" s="16">
        <f t="shared" si="355"/>
        <v>24760.666752668043</v>
      </c>
      <c r="M1117" s="4">
        <f t="shared" si="344"/>
        <v>0</v>
      </c>
      <c r="N1117" s="5">
        <f t="shared" si="345"/>
        <v>0.21509312652246945</v>
      </c>
      <c r="O1117" s="6">
        <f t="shared" si="359"/>
        <v>1.569769347271386E-5</v>
      </c>
      <c r="P1117" s="15">
        <f t="shared" si="356"/>
        <v>591.48742809803912</v>
      </c>
      <c r="Q1117" s="11">
        <f t="shared" si="346"/>
        <v>0</v>
      </c>
      <c r="R1117" s="13">
        <f t="shared" si="360"/>
        <v>4.7961339421342973E-6</v>
      </c>
      <c r="S1117" s="12">
        <f t="shared" si="347"/>
        <v>-6.3536101901151706E-2</v>
      </c>
      <c r="T1117" s="9">
        <f t="shared" si="348"/>
        <v>1.5304938292458394</v>
      </c>
      <c r="U1117" s="9">
        <f>Aly_mass_rate/Aly_Area/'Hydraulic Gradient'!T1117</f>
        <v>2.1474230877923874</v>
      </c>
      <c r="V1117" s="5">
        <f t="shared" si="349"/>
        <v>-0.29536725019242982</v>
      </c>
      <c r="W1117" s="10">
        <f t="shared" si="350"/>
        <v>2.1385948029117667</v>
      </c>
      <c r="X1117" s="9"/>
    </row>
    <row r="1118" spans="1:24" x14ac:dyDescent="0.3">
      <c r="A1118" s="4">
        <f t="shared" si="351"/>
        <v>11150</v>
      </c>
      <c r="B1118" s="5">
        <v>0</v>
      </c>
      <c r="C1118" s="16">
        <f t="shared" si="352"/>
        <v>24760.399211459157</v>
      </c>
      <c r="D1118" s="4">
        <f t="shared" si="342"/>
        <v>0</v>
      </c>
      <c r="E1118" s="5">
        <f t="shared" si="353"/>
        <v>0.21518143943502743</v>
      </c>
      <c r="F1118" s="6">
        <f t="shared" si="357"/>
        <v>1.8200282172832401E-5</v>
      </c>
      <c r="G1118" s="15">
        <f t="shared" si="358"/>
        <v>604.47112666985868</v>
      </c>
      <c r="H1118" s="11">
        <f t="shared" si="343"/>
        <v>9.689463153470422E-2</v>
      </c>
      <c r="I1118" s="12">
        <f t="shared" si="354"/>
        <v>3.6705310253523246E-5</v>
      </c>
      <c r="J1118" s="7">
        <f t="shared" si="361"/>
        <v>1.5298651563332153</v>
      </c>
      <c r="K1118" s="8">
        <f>ESI_mass_rate/ESI_Area/'Hydraulic Gradient'!J1118</f>
        <v>2.148305535975255</v>
      </c>
      <c r="L1118" s="16">
        <f t="shared" si="355"/>
        <v>24760.451643365643</v>
      </c>
      <c r="M1118" s="4">
        <f t="shared" si="344"/>
        <v>0</v>
      </c>
      <c r="N1118" s="5">
        <f t="shared" si="345"/>
        <v>0.21509360492185978</v>
      </c>
      <c r="O1118" s="6">
        <f t="shared" si="359"/>
        <v>1.5697479995793088E-5</v>
      </c>
      <c r="P1118" s="15">
        <f t="shared" si="356"/>
        <v>591.55095827581806</v>
      </c>
      <c r="Q1118" s="11">
        <f t="shared" si="346"/>
        <v>0</v>
      </c>
      <c r="R1118" s="13">
        <f t="shared" si="360"/>
        <v>4.7959828621292668E-6</v>
      </c>
      <c r="S1118" s="12">
        <f t="shared" si="347"/>
        <v>-6.353497376172787E-2</v>
      </c>
      <c r="T1118" s="9">
        <f t="shared" si="348"/>
        <v>1.5304904252593285</v>
      </c>
      <c r="U1118" s="9">
        <f>Aly_mass_rate/Aly_Area/'Hydraulic Gradient'!T1118</f>
        <v>2.147427863908006</v>
      </c>
      <c r="V1118" s="5">
        <f t="shared" si="349"/>
        <v>-0.29536134910368278</v>
      </c>
      <c r="W1118" s="10">
        <f t="shared" si="350"/>
        <v>2.1386378411938107</v>
      </c>
      <c r="X1118" s="9"/>
    </row>
    <row r="1119" spans="1:24" x14ac:dyDescent="0.3">
      <c r="A1119" s="4">
        <f t="shared" si="351"/>
        <v>11160</v>
      </c>
      <c r="B1119" s="5">
        <v>0</v>
      </c>
      <c r="C1119" s="16">
        <f t="shared" si="352"/>
        <v>24760.18401126513</v>
      </c>
      <c r="D1119" s="4">
        <f t="shared" si="342"/>
        <v>0</v>
      </c>
      <c r="E1119" s="5">
        <f t="shared" si="353"/>
        <v>0.21518199409951583</v>
      </c>
      <c r="F1119" s="6">
        <f t="shared" si="357"/>
        <v>1.819992852642425E-5</v>
      </c>
      <c r="G1119" s="15">
        <f t="shared" si="358"/>
        <v>604.54583218975449</v>
      </c>
      <c r="H1119" s="11">
        <f t="shared" si="343"/>
        <v>9.689513105808914E-2</v>
      </c>
      <c r="I1119" s="12">
        <f t="shared" si="354"/>
        <v>3.6704597039244045E-5</v>
      </c>
      <c r="J1119" s="7">
        <f t="shared" si="361"/>
        <v>1.529861212958662</v>
      </c>
      <c r="K1119" s="8">
        <f>ESI_mass_rate/ESI_Area/'Hydraulic Gradient'!J1119</f>
        <v>2.1483110734536299</v>
      </c>
      <c r="L1119" s="16">
        <f t="shared" si="355"/>
        <v>24760.236533585059</v>
      </c>
      <c r="M1119" s="4">
        <f t="shared" si="344"/>
        <v>0</v>
      </c>
      <c r="N1119" s="5">
        <f t="shared" si="345"/>
        <v>0.21509408331474464</v>
      </c>
      <c r="O1119" s="6">
        <f t="shared" si="359"/>
        <v>1.5697266533467832E-5</v>
      </c>
      <c r="P1119" s="15">
        <f t="shared" si="356"/>
        <v>591.61448732567078</v>
      </c>
      <c r="Q1119" s="11">
        <f t="shared" si="346"/>
        <v>0</v>
      </c>
      <c r="R1119" s="13">
        <f t="shared" si="360"/>
        <v>4.7958317935146923E-6</v>
      </c>
      <c r="S1119" s="12">
        <f t="shared" si="347"/>
        <v>-6.3533845684614468E-2</v>
      </c>
      <c r="T1119" s="9">
        <f t="shared" si="348"/>
        <v>1.5304870213342465</v>
      </c>
      <c r="U1119" s="9">
        <f>Aly_mass_rate/Aly_Area/'Hydraulic Gradient'!T1119</f>
        <v>2.1474326399586787</v>
      </c>
      <c r="V1119" s="5">
        <f t="shared" si="349"/>
        <v>-0.29535544833083982</v>
      </c>
      <c r="W1119" s="10">
        <f t="shared" si="350"/>
        <v>2.1386808789027132</v>
      </c>
      <c r="X1119" s="9"/>
    </row>
    <row r="1120" spans="1:24" x14ac:dyDescent="0.3">
      <c r="A1120" s="4">
        <f t="shared" si="351"/>
        <v>11170</v>
      </c>
      <c r="B1120" s="5">
        <v>0</v>
      </c>
      <c r="C1120" s="16">
        <f t="shared" si="352"/>
        <v>24759.968810516802</v>
      </c>
      <c r="D1120" s="4">
        <f t="shared" si="342"/>
        <v>0</v>
      </c>
      <c r="E1120" s="5">
        <f t="shared" si="353"/>
        <v>0.21518254875322743</v>
      </c>
      <c r="F1120" s="6">
        <f t="shared" si="357"/>
        <v>1.8199574909207124E-5</v>
      </c>
      <c r="G1120" s="15">
        <f t="shared" si="358"/>
        <v>604.62053589838422</v>
      </c>
      <c r="H1120" s="11">
        <f t="shared" si="343"/>
        <v>9.6895630573056071E-2</v>
      </c>
      <c r="I1120" s="12">
        <f t="shared" si="354"/>
        <v>3.6703883883835681E-5</v>
      </c>
      <c r="J1120" s="7">
        <f t="shared" si="361"/>
        <v>1.5298572696810513</v>
      </c>
      <c r="K1120" s="8">
        <f>ESI_mass_rate/ESI_Area/'Hydraulic Gradient'!J1120</f>
        <v>2.1483166108244194</v>
      </c>
      <c r="L1120" s="16">
        <f t="shared" si="355"/>
        <v>24760.021423326307</v>
      </c>
      <c r="M1120" s="4">
        <f t="shared" si="344"/>
        <v>0</v>
      </c>
      <c r="N1120" s="5">
        <f t="shared" si="345"/>
        <v>0.21509456170112423</v>
      </c>
      <c r="O1120" s="6">
        <f t="shared" si="359"/>
        <v>1.5697053081359436E-5</v>
      </c>
      <c r="P1120" s="15">
        <f t="shared" si="356"/>
        <v>591.67801524765548</v>
      </c>
      <c r="Q1120" s="11">
        <f t="shared" si="346"/>
        <v>0</v>
      </c>
      <c r="R1120" s="13">
        <f t="shared" si="360"/>
        <v>4.7956807349519942E-6</v>
      </c>
      <c r="S1120" s="12">
        <f t="shared" si="347"/>
        <v>-6.353271766550804E-2</v>
      </c>
      <c r="T1120" s="9">
        <f t="shared" si="348"/>
        <v>1.53048361747059</v>
      </c>
      <c r="U1120" s="9">
        <f>Aly_mass_rate/Aly_Area/'Hydraulic Gradient'!T1120</f>
        <v>2.1474374159444092</v>
      </c>
      <c r="V1120" s="5">
        <f t="shared" si="349"/>
        <v>-0.29534954787387285</v>
      </c>
      <c r="W1120" s="10">
        <f t="shared" si="350"/>
        <v>2.1387239160385074</v>
      </c>
      <c r="X1120" s="9"/>
    </row>
    <row r="1121" spans="1:24" x14ac:dyDescent="0.3">
      <c r="A1121" s="4">
        <f t="shared" si="351"/>
        <v>11180</v>
      </c>
      <c r="B1121" s="5">
        <v>0</v>
      </c>
      <c r="C1121" s="16">
        <f t="shared" si="352"/>
        <v>24759.753609214185</v>
      </c>
      <c r="D1121" s="4">
        <f t="shared" si="342"/>
        <v>0</v>
      </c>
      <c r="E1121" s="5">
        <f t="shared" si="353"/>
        <v>0.21518310339616278</v>
      </c>
      <c r="F1121" s="6">
        <f t="shared" si="357"/>
        <v>1.8199221316802382E-5</v>
      </c>
      <c r="G1121" s="15">
        <f t="shared" si="358"/>
        <v>604.69523779588212</v>
      </c>
      <c r="H1121" s="11">
        <f t="shared" si="343"/>
        <v>9.6896130079605625E-2</v>
      </c>
      <c r="I1121" s="12">
        <f t="shared" si="354"/>
        <v>3.6703170778467516E-5</v>
      </c>
      <c r="J1121" s="7">
        <f t="shared" si="361"/>
        <v>1.5298533265003762</v>
      </c>
      <c r="K1121" s="8">
        <f>ESI_mass_rate/ESI_Area/'Hydraulic Gradient'!J1121</f>
        <v>2.1483221480876309</v>
      </c>
      <c r="L1121" s="16">
        <f t="shared" si="355"/>
        <v>24759.806312589386</v>
      </c>
      <c r="M1121" s="4">
        <f t="shared" si="344"/>
        <v>0</v>
      </c>
      <c r="N1121" s="5">
        <f t="shared" si="345"/>
        <v>0.215095040080999</v>
      </c>
      <c r="O1121" s="6">
        <f t="shared" si="359"/>
        <v>1.5696839640927455E-5</v>
      </c>
      <c r="P1121" s="15">
        <f t="shared" si="356"/>
        <v>591.74154204183446</v>
      </c>
      <c r="Q1121" s="11">
        <f t="shared" si="346"/>
        <v>0</v>
      </c>
      <c r="R1121" s="13">
        <f t="shared" si="360"/>
        <v>4.7955296868863154E-6</v>
      </c>
      <c r="S1121" s="12">
        <f t="shared" si="347"/>
        <v>-6.3531589708701014E-2</v>
      </c>
      <c r="T1121" s="9">
        <f t="shared" si="348"/>
        <v>1.5304802136683557</v>
      </c>
      <c r="U1121" s="9">
        <f>Aly_mass_rate/Aly_Area/'Hydraulic Gradient'!T1121</f>
        <v>2.1474421918652014</v>
      </c>
      <c r="V1121" s="5">
        <f t="shared" si="349"/>
        <v>-0.29534364773275357</v>
      </c>
      <c r="W1121" s="10">
        <f t="shared" si="350"/>
        <v>2.1387669526012232</v>
      </c>
      <c r="X1121" s="9"/>
    </row>
    <row r="1122" spans="1:24" x14ac:dyDescent="0.3">
      <c r="A1122" s="4">
        <f t="shared" si="351"/>
        <v>11190</v>
      </c>
      <c r="B1122" s="5">
        <v>0</v>
      </c>
      <c r="C1122" s="16">
        <f t="shared" si="352"/>
        <v>24759.53840735729</v>
      </c>
      <c r="D1122" s="4">
        <f t="shared" si="342"/>
        <v>0</v>
      </c>
      <c r="E1122" s="5">
        <f t="shared" si="353"/>
        <v>0.21518365802832276</v>
      </c>
      <c r="F1122" s="6">
        <f t="shared" si="357"/>
        <v>1.8198867749210016E-5</v>
      </c>
      <c r="G1122" s="15">
        <f t="shared" si="358"/>
        <v>604.76993788238246</v>
      </c>
      <c r="H1122" s="11">
        <f t="shared" si="343"/>
        <v>9.6896629577738452E-2</v>
      </c>
      <c r="I1122" s="12">
        <f t="shared" si="354"/>
        <v>3.6702457723139558E-5</v>
      </c>
      <c r="J1122" s="7">
        <f t="shared" si="361"/>
        <v>1.5298493834166296</v>
      </c>
      <c r="K1122" s="8">
        <f>ESI_mass_rate/ESI_Area/'Hydraulic Gradient'!J1122</f>
        <v>2.1483276852432724</v>
      </c>
      <c r="L1122" s="16">
        <f t="shared" si="355"/>
        <v>24759.591201374304</v>
      </c>
      <c r="M1122" s="4">
        <f t="shared" si="344"/>
        <v>0</v>
      </c>
      <c r="N1122" s="5">
        <f t="shared" si="345"/>
        <v>0.21509551845436933</v>
      </c>
      <c r="O1122" s="6">
        <f t="shared" si="359"/>
        <v>1.5696626213631432E-5</v>
      </c>
      <c r="P1122" s="15">
        <f t="shared" si="356"/>
        <v>591.80506770826787</v>
      </c>
      <c r="Q1122" s="11">
        <f t="shared" si="346"/>
        <v>0</v>
      </c>
      <c r="R1122" s="13">
        <f t="shared" si="360"/>
        <v>4.7953786497627631E-6</v>
      </c>
      <c r="S1122" s="12">
        <f t="shared" si="347"/>
        <v>-6.353046181203896E-2</v>
      </c>
      <c r="T1122" s="9">
        <f t="shared" si="348"/>
        <v>1.5304768099275403</v>
      </c>
      <c r="U1122" s="9">
        <f>Aly_mass_rate/Aly_Area/'Hydraulic Gradient'!T1122</f>
        <v>2.1474469677210588</v>
      </c>
      <c r="V1122" s="5">
        <f t="shared" si="349"/>
        <v>-0.29533774790745398</v>
      </c>
      <c r="W1122" s="10">
        <f t="shared" si="350"/>
        <v>2.1388099885908947</v>
      </c>
      <c r="X1122" s="9"/>
    </row>
    <row r="1123" spans="1:24" x14ac:dyDescent="0.3">
      <c r="A1123" s="4">
        <f t="shared" si="351"/>
        <v>11200</v>
      </c>
      <c r="B1123" s="5">
        <v>0</v>
      </c>
      <c r="C1123" s="16">
        <f t="shared" si="352"/>
        <v>24759.323204946126</v>
      </c>
      <c r="D1123" s="4">
        <f t="shared" si="342"/>
        <v>0</v>
      </c>
      <c r="E1123" s="5">
        <f t="shared" si="353"/>
        <v>0.21518421264970813</v>
      </c>
      <c r="F1123" s="6">
        <f t="shared" si="357"/>
        <v>1.819851420788957E-5</v>
      </c>
      <c r="G1123" s="15">
        <f t="shared" si="358"/>
        <v>604.84463615801792</v>
      </c>
      <c r="H1123" s="11">
        <f t="shared" si="343"/>
        <v>9.6897129067455137E-2</v>
      </c>
      <c r="I1123" s="12">
        <f t="shared" si="354"/>
        <v>3.670174472079536E-5</v>
      </c>
      <c r="J1123" s="7">
        <f t="shared" si="361"/>
        <v>1.5298454404298041</v>
      </c>
      <c r="K1123" s="8">
        <f>ESI_mass_rate/ESI_Area/'Hydraulic Gradient'!J1123</f>
        <v>2.1483332222913534</v>
      </c>
      <c r="L1123" s="16">
        <f t="shared" si="355"/>
        <v>24759.376089681071</v>
      </c>
      <c r="M1123" s="4">
        <f t="shared" si="344"/>
        <v>0</v>
      </c>
      <c r="N1123" s="5">
        <f t="shared" si="345"/>
        <v>0.21509599682123556</v>
      </c>
      <c r="O1123" s="6">
        <f t="shared" si="359"/>
        <v>1.5696412798011824E-5</v>
      </c>
      <c r="P1123" s="15">
        <f t="shared" si="356"/>
        <v>591.8685922470147</v>
      </c>
      <c r="Q1123" s="11">
        <f t="shared" si="346"/>
        <v>0</v>
      </c>
      <c r="R1123" s="13">
        <f t="shared" si="360"/>
        <v>4.7952276231346378E-6</v>
      </c>
      <c r="S1123" s="12">
        <f t="shared" si="347"/>
        <v>-6.3529333974441937E-2</v>
      </c>
      <c r="T1123" s="9">
        <f t="shared" si="348"/>
        <v>1.5304734062481407</v>
      </c>
      <c r="U1123" s="9">
        <f>Aly_mass_rate/Aly_Area/'Hydraulic Gradient'!T1123</f>
        <v>2.1474517435119846</v>
      </c>
      <c r="V1123" s="5">
        <f t="shared" si="349"/>
        <v>-0.29533184839794574</v>
      </c>
      <c r="W1123" s="10">
        <f t="shared" si="350"/>
        <v>2.1388530240075529</v>
      </c>
      <c r="X1123" s="9"/>
    </row>
    <row r="1124" spans="1:24" x14ac:dyDescent="0.3">
      <c r="A1124" s="4">
        <f t="shared" si="351"/>
        <v>11210</v>
      </c>
      <c r="B1124" s="5">
        <v>0</v>
      </c>
      <c r="C1124" s="16">
        <f t="shared" si="352"/>
        <v>24759.108001980705</v>
      </c>
      <c r="D1124" s="4">
        <f t="shared" si="342"/>
        <v>0</v>
      </c>
      <c r="E1124" s="5">
        <f t="shared" si="353"/>
        <v>0.21518476726031988</v>
      </c>
      <c r="F1124" s="6">
        <f t="shared" si="357"/>
        <v>1.8198160697219709E-5</v>
      </c>
      <c r="G1124" s="15">
        <f t="shared" si="358"/>
        <v>604.91933262291548</v>
      </c>
      <c r="H1124" s="11">
        <f t="shared" si="343"/>
        <v>9.6897628548756484E-2</v>
      </c>
      <c r="I1124" s="12">
        <f t="shared" si="354"/>
        <v>3.6701031780265546E-5</v>
      </c>
      <c r="J1124" s="7">
        <f t="shared" si="361"/>
        <v>1.5298414975398931</v>
      </c>
      <c r="K1124" s="8">
        <f>ESI_mass_rate/ESI_Area/'Hydraulic Gradient'!J1124</f>
        <v>2.1483387592318803</v>
      </c>
      <c r="L1124" s="16">
        <f t="shared" si="355"/>
        <v>24759.160977509691</v>
      </c>
      <c r="M1124" s="4">
        <f t="shared" si="344"/>
        <v>0</v>
      </c>
      <c r="N1124" s="5">
        <f t="shared" si="345"/>
        <v>0.21509647518159805</v>
      </c>
      <c r="O1124" s="6">
        <f t="shared" si="359"/>
        <v>1.5696199392609079E-5</v>
      </c>
      <c r="P1124" s="15">
        <f t="shared" si="356"/>
        <v>591.93211565813613</v>
      </c>
      <c r="Q1124" s="11">
        <f t="shared" si="346"/>
        <v>0</v>
      </c>
      <c r="R1124" s="13">
        <f t="shared" si="360"/>
        <v>4.7950766065552658E-6</v>
      </c>
      <c r="S1124" s="12">
        <f t="shared" si="347"/>
        <v>-6.3528206198053341E-2</v>
      </c>
      <c r="T1124" s="9">
        <f t="shared" si="348"/>
        <v>1.5304700026301532</v>
      </c>
      <c r="U1124" s="9">
        <f>Aly_mass_rate/Aly_Area/'Hydraulic Gradient'!T1124</f>
        <v>2.1474565192379829</v>
      </c>
      <c r="V1124" s="5">
        <f t="shared" si="349"/>
        <v>-0.29532594920420074</v>
      </c>
      <c r="W1124" s="10">
        <f t="shared" si="350"/>
        <v>2.1388960588512291</v>
      </c>
      <c r="X1124" s="9"/>
    </row>
    <row r="1125" spans="1:24" x14ac:dyDescent="0.3">
      <c r="A1125" s="4">
        <f t="shared" si="351"/>
        <v>11220</v>
      </c>
      <c r="B1125" s="5">
        <v>0</v>
      </c>
      <c r="C1125" s="16">
        <f t="shared" si="352"/>
        <v>24758.892798461038</v>
      </c>
      <c r="D1125" s="4">
        <f t="shared" si="342"/>
        <v>0</v>
      </c>
      <c r="E1125" s="5">
        <f t="shared" si="353"/>
        <v>0.21518532186015862</v>
      </c>
      <c r="F1125" s="6">
        <f t="shared" si="357"/>
        <v>1.8197807208443119E-5</v>
      </c>
      <c r="G1125" s="15">
        <f t="shared" si="358"/>
        <v>604.99402727721315</v>
      </c>
      <c r="H1125" s="11">
        <f t="shared" si="343"/>
        <v>9.6898128021642993E-2</v>
      </c>
      <c r="I1125" s="12">
        <f t="shared" si="354"/>
        <v>3.6700318883888849E-5</v>
      </c>
      <c r="J1125" s="7">
        <f t="shared" si="361"/>
        <v>1.5298375547468892</v>
      </c>
      <c r="K1125" s="8">
        <f>ESI_mass_rate/ESI_Area/'Hydraulic Gradient'!J1125</f>
        <v>2.1483442960648622</v>
      </c>
      <c r="L1125" s="16">
        <f t="shared" si="355"/>
        <v>24758.945864860169</v>
      </c>
      <c r="M1125" s="4">
        <f t="shared" si="344"/>
        <v>0</v>
      </c>
      <c r="N1125" s="5">
        <f t="shared" si="345"/>
        <v>0.21509695353545705</v>
      </c>
      <c r="O1125" s="6">
        <f t="shared" si="359"/>
        <v>1.5695986000342295E-5</v>
      </c>
      <c r="P1125" s="15">
        <f t="shared" si="356"/>
        <v>591.9956379416933</v>
      </c>
      <c r="Q1125" s="11">
        <f t="shared" si="346"/>
        <v>0</v>
      </c>
      <c r="R1125" s="13">
        <f t="shared" si="360"/>
        <v>4.7949256009156301E-6</v>
      </c>
      <c r="S1125" s="12">
        <f t="shared" si="347"/>
        <v>-6.3527078482867649E-2</v>
      </c>
      <c r="T1125" s="9">
        <f t="shared" si="348"/>
        <v>1.5304665990735751</v>
      </c>
      <c r="U1125" s="9">
        <f>Aly_mass_rate/Aly_Area/'Hydraulic Gradient'!T1125</f>
        <v>2.147461294899057</v>
      </c>
      <c r="V1125" s="5">
        <f t="shared" si="349"/>
        <v>-0.29532005032619091</v>
      </c>
      <c r="W1125" s="10">
        <f t="shared" si="350"/>
        <v>2.1389390931219561</v>
      </c>
      <c r="X1125" s="9"/>
    </row>
    <row r="1126" spans="1:24" x14ac:dyDescent="0.3">
      <c r="A1126" s="4">
        <f t="shared" si="351"/>
        <v>11230</v>
      </c>
      <c r="B1126" s="5">
        <v>0</v>
      </c>
      <c r="C1126" s="16">
        <f t="shared" si="352"/>
        <v>24758.677594387136</v>
      </c>
      <c r="D1126" s="4">
        <f t="shared" si="342"/>
        <v>0</v>
      </c>
      <c r="E1126" s="5">
        <f t="shared" si="353"/>
        <v>0.21518587644922527</v>
      </c>
      <c r="F1126" s="6">
        <f t="shared" si="357"/>
        <v>1.8197453748857558E-5</v>
      </c>
      <c r="G1126" s="15">
        <f t="shared" si="358"/>
        <v>605.06872012103986</v>
      </c>
      <c r="H1126" s="11">
        <f t="shared" si="343"/>
        <v>9.6898627486115399E-2</v>
      </c>
      <c r="I1126" s="12">
        <f t="shared" si="354"/>
        <v>3.6699606046382989E-5</v>
      </c>
      <c r="J1126" s="7">
        <f t="shared" si="361"/>
        <v>1.5298336120507854</v>
      </c>
      <c r="K1126" s="8">
        <f>ESI_mass_rate/ESI_Area/'Hydraulic Gradient'!J1126</f>
        <v>2.1483498327903066</v>
      </c>
      <c r="L1126" s="16">
        <f t="shared" si="355"/>
        <v>24758.730751732513</v>
      </c>
      <c r="M1126" s="4">
        <f t="shared" si="344"/>
        <v>0</v>
      </c>
      <c r="N1126" s="5">
        <f t="shared" si="345"/>
        <v>0.21509743188281308</v>
      </c>
      <c r="O1126" s="6">
        <f t="shared" si="359"/>
        <v>1.569577261975192E-5</v>
      </c>
      <c r="P1126" s="15">
        <f t="shared" si="356"/>
        <v>592.05915909774546</v>
      </c>
      <c r="Q1126" s="11">
        <f t="shared" si="346"/>
        <v>0</v>
      </c>
      <c r="R1126" s="13">
        <f t="shared" si="360"/>
        <v>4.7947746057690537E-6</v>
      </c>
      <c r="S1126" s="12">
        <f t="shared" si="347"/>
        <v>-6.3525950826730571E-2</v>
      </c>
      <c r="T1126" s="9">
        <f t="shared" si="348"/>
        <v>1.5304631955784027</v>
      </c>
      <c r="U1126" s="9">
        <f>Aly_mass_rate/Aly_Area/'Hydraulic Gradient'!T1126</f>
        <v>2.1474660704952107</v>
      </c>
      <c r="V1126" s="5">
        <f t="shared" si="349"/>
        <v>-0.29531415176388787</v>
      </c>
      <c r="W1126" s="10">
        <f t="shared" si="350"/>
        <v>2.1389821268197657</v>
      </c>
      <c r="X1126" s="9"/>
    </row>
    <row r="1127" spans="1:24" x14ac:dyDescent="0.3">
      <c r="A1127" s="4">
        <f t="shared" si="351"/>
        <v>11240</v>
      </c>
      <c r="B1127" s="5">
        <v>0</v>
      </c>
      <c r="C1127" s="16">
        <f t="shared" si="352"/>
        <v>24758.462389759006</v>
      </c>
      <c r="D1127" s="4">
        <f t="shared" si="342"/>
        <v>0</v>
      </c>
      <c r="E1127" s="5">
        <f t="shared" si="353"/>
        <v>0.21518643102752052</v>
      </c>
      <c r="F1127" s="6">
        <f t="shared" si="357"/>
        <v>1.8197100314084376E-5</v>
      </c>
      <c r="G1127" s="15">
        <f t="shared" si="358"/>
        <v>605.14341115452964</v>
      </c>
      <c r="H1127" s="11">
        <f t="shared" si="343"/>
        <v>9.6899126942174327E-2</v>
      </c>
      <c r="I1127" s="12">
        <f t="shared" si="354"/>
        <v>3.6698893258917341E-5</v>
      </c>
      <c r="J1127" s="7">
        <f t="shared" si="361"/>
        <v>1.5298296694515745</v>
      </c>
      <c r="K1127" s="8">
        <f>ESI_mass_rate/ESI_Area/'Hydraulic Gradient'!J1127</f>
        <v>2.1483553694082222</v>
      </c>
      <c r="L1127" s="16">
        <f t="shared" si="355"/>
        <v>24758.515638126733</v>
      </c>
      <c r="M1127" s="4">
        <f t="shared" si="344"/>
        <v>0</v>
      </c>
      <c r="N1127" s="5">
        <f t="shared" si="345"/>
        <v>0.21509791022366645</v>
      </c>
      <c r="O1127" s="6">
        <f t="shared" si="359"/>
        <v>1.5695559250837962E-5</v>
      </c>
      <c r="P1127" s="15">
        <f t="shared" si="356"/>
        <v>592.12267912635264</v>
      </c>
      <c r="Q1127" s="11">
        <f t="shared" si="346"/>
        <v>0</v>
      </c>
      <c r="R1127" s="13">
        <f t="shared" si="360"/>
        <v>4.7946236211147482E-6</v>
      </c>
      <c r="S1127" s="12">
        <f t="shared" si="347"/>
        <v>-6.3524823230711056E-2</v>
      </c>
      <c r="T1127" s="9">
        <f t="shared" si="348"/>
        <v>1.5304597921446328</v>
      </c>
      <c r="U1127" s="9">
        <f>Aly_mass_rate/Aly_Area/'Hydraulic Gradient'!T1127</f>
        <v>2.1474708460264473</v>
      </c>
      <c r="V1127" s="5">
        <f t="shared" si="349"/>
        <v>-0.29530825351726364</v>
      </c>
      <c r="W1127" s="10">
        <f t="shared" si="350"/>
        <v>2.1390251599446892</v>
      </c>
      <c r="X1127" s="9"/>
    </row>
    <row r="1128" spans="1:24" x14ac:dyDescent="0.3">
      <c r="A1128" s="4">
        <f t="shared" si="351"/>
        <v>11250</v>
      </c>
      <c r="B1128" s="5">
        <v>0</v>
      </c>
      <c r="C1128" s="16">
        <f t="shared" si="352"/>
        <v>24758.247184576663</v>
      </c>
      <c r="D1128" s="4">
        <f t="shared" si="342"/>
        <v>0</v>
      </c>
      <c r="E1128" s="5">
        <f t="shared" si="353"/>
        <v>0.21518698559504534</v>
      </c>
      <c r="F1128" s="6">
        <f t="shared" si="357"/>
        <v>1.819674690850222E-5</v>
      </c>
      <c r="G1128" s="15">
        <f t="shared" si="358"/>
        <v>605.21810037781154</v>
      </c>
      <c r="H1128" s="11">
        <f t="shared" si="343"/>
        <v>9.689962638982047E-2</v>
      </c>
      <c r="I1128" s="12">
        <f t="shared" si="354"/>
        <v>3.669818053032253E-5</v>
      </c>
      <c r="J1128" s="7">
        <f t="shared" si="361"/>
        <v>1.5298257269492497</v>
      </c>
      <c r="K1128" s="8">
        <f>ESI_mass_rate/ESI_Area/'Hydraulic Gradient'!J1128</f>
        <v>2.1483609059186164</v>
      </c>
      <c r="L1128" s="16">
        <f t="shared" si="355"/>
        <v>24758.300524042828</v>
      </c>
      <c r="M1128" s="4">
        <f t="shared" si="344"/>
        <v>0</v>
      </c>
      <c r="N1128" s="5">
        <f t="shared" si="345"/>
        <v>0.21509838855801749</v>
      </c>
      <c r="O1128" s="6">
        <f t="shared" si="359"/>
        <v>1.5695345893600411E-5</v>
      </c>
      <c r="P1128" s="15">
        <f t="shared" si="356"/>
        <v>592.18619802757701</v>
      </c>
      <c r="Q1128" s="11">
        <f t="shared" si="346"/>
        <v>0</v>
      </c>
      <c r="R1128" s="13">
        <f t="shared" si="360"/>
        <v>4.7944726469519241E-6</v>
      </c>
      <c r="S1128" s="12">
        <f t="shared" si="347"/>
        <v>-6.3523695696952237E-2</v>
      </c>
      <c r="T1128" s="9">
        <f t="shared" si="348"/>
        <v>1.530456388772262</v>
      </c>
      <c r="U1128" s="9">
        <f>Aly_mass_rate/Aly_Area/'Hydraulic Gradient'!T1128</f>
        <v>2.147475621492771</v>
      </c>
      <c r="V1128" s="5">
        <f t="shared" si="349"/>
        <v>-0.29530235558628998</v>
      </c>
      <c r="W1128" s="10">
        <f t="shared" si="350"/>
        <v>2.1390681924967585</v>
      </c>
      <c r="X1128" s="9"/>
    </row>
    <row r="1129" spans="1:24" x14ac:dyDescent="0.3">
      <c r="A1129" s="4">
        <f t="shared" si="351"/>
        <v>11260</v>
      </c>
      <c r="B1129" s="5">
        <v>0</v>
      </c>
      <c r="C1129" s="16">
        <f t="shared" si="352"/>
        <v>24758.031978840118</v>
      </c>
      <c r="D1129" s="4">
        <f t="shared" si="342"/>
        <v>0</v>
      </c>
      <c r="E1129" s="5">
        <f t="shared" si="353"/>
        <v>0.21518754015180047</v>
      </c>
      <c r="F1129" s="6">
        <f t="shared" si="357"/>
        <v>1.8196393526272895E-5</v>
      </c>
      <c r="G1129" s="15">
        <f t="shared" si="358"/>
        <v>605.29278779102151</v>
      </c>
      <c r="H1129" s="11">
        <f t="shared" si="343"/>
        <v>9.6900125829054454E-2</v>
      </c>
      <c r="I1129" s="12">
        <f t="shared" si="354"/>
        <v>3.6697467848824363E-5</v>
      </c>
      <c r="J1129" s="7">
        <f t="shared" si="361"/>
        <v>1.5298217845438036</v>
      </c>
      <c r="K1129" s="8">
        <f>ESI_mass_rate/ESI_Area/'Hydraulic Gradient'!J1129</f>
        <v>2.1483664423214974</v>
      </c>
      <c r="L1129" s="16">
        <f t="shared" si="355"/>
        <v>24758.085409480809</v>
      </c>
      <c r="M1129" s="4">
        <f t="shared" si="344"/>
        <v>0</v>
      </c>
      <c r="N1129" s="5">
        <f t="shared" si="345"/>
        <v>0.2150988668858666</v>
      </c>
      <c r="O1129" s="6">
        <f t="shared" si="359"/>
        <v>1.5695132549498827E-5</v>
      </c>
      <c r="P1129" s="15">
        <f t="shared" si="356"/>
        <v>592.24971580147746</v>
      </c>
      <c r="Q1129" s="11">
        <f t="shared" si="346"/>
        <v>0</v>
      </c>
      <c r="R1129" s="13">
        <f t="shared" si="360"/>
        <v>4.7943216837256362E-6</v>
      </c>
      <c r="S1129" s="12">
        <f t="shared" si="347"/>
        <v>-6.3522568222225684E-2</v>
      </c>
      <c r="T1129" s="9">
        <f t="shared" si="348"/>
        <v>1.5304529854612872</v>
      </c>
      <c r="U1129" s="9">
        <f>Aly_mass_rate/Aly_Area/'Hydraulic Gradient'!T1129</f>
        <v>2.1474803968941854</v>
      </c>
      <c r="V1129" s="5">
        <f t="shared" si="349"/>
        <v>-0.2952964579709389</v>
      </c>
      <c r="W1129" s="10">
        <f t="shared" si="350"/>
        <v>2.1391112244760069</v>
      </c>
      <c r="X1129" s="9"/>
    </row>
    <row r="1130" spans="1:24" x14ac:dyDescent="0.3">
      <c r="A1130" s="4">
        <f t="shared" si="351"/>
        <v>11270</v>
      </c>
      <c r="B1130" s="5">
        <v>0</v>
      </c>
      <c r="C1130" s="16">
        <f t="shared" si="352"/>
        <v>24757.81677254938</v>
      </c>
      <c r="D1130" s="4">
        <f t="shared" si="342"/>
        <v>0</v>
      </c>
      <c r="E1130" s="5">
        <f t="shared" si="353"/>
        <v>0.21518809469778663</v>
      </c>
      <c r="F1130" s="6">
        <f t="shared" si="357"/>
        <v>1.8196040171775042E-5</v>
      </c>
      <c r="G1130" s="15">
        <f t="shared" si="358"/>
        <v>605.36747339429019</v>
      </c>
      <c r="H1130" s="11">
        <f t="shared" si="343"/>
        <v>9.6900625259876888E-2</v>
      </c>
      <c r="I1130" s="12">
        <f t="shared" si="354"/>
        <v>3.6696755223253512E-5</v>
      </c>
      <c r="J1130" s="7">
        <f t="shared" si="361"/>
        <v>1.5298178422352293</v>
      </c>
      <c r="K1130" s="8">
        <f>ESI_mass_rate/ESI_Area/'Hydraulic Gradient'!J1130</f>
        <v>2.1483719786168733</v>
      </c>
      <c r="L1130" s="16">
        <f t="shared" si="355"/>
        <v>24757.87029444068</v>
      </c>
      <c r="M1130" s="4">
        <f t="shared" si="344"/>
        <v>0</v>
      </c>
      <c r="N1130" s="5">
        <f t="shared" si="345"/>
        <v>0.21509934520721422</v>
      </c>
      <c r="O1130" s="6">
        <f t="shared" si="359"/>
        <v>1.5694919217073653E-5</v>
      </c>
      <c r="P1130" s="15">
        <f t="shared" si="356"/>
        <v>592.3132324481154</v>
      </c>
      <c r="Q1130" s="11">
        <f t="shared" si="346"/>
        <v>0</v>
      </c>
      <c r="R1130" s="13">
        <f t="shared" si="360"/>
        <v>4.7941707309892406E-6</v>
      </c>
      <c r="S1130" s="12">
        <f t="shared" si="347"/>
        <v>-6.3521440808674445E-2</v>
      </c>
      <c r="T1130" s="9">
        <f t="shared" si="348"/>
        <v>1.530449582211705</v>
      </c>
      <c r="U1130" s="9">
        <f>Aly_mass_rate/Aly_Area/'Hydraulic Gradient'!T1130</f>
        <v>2.1474851722306929</v>
      </c>
      <c r="V1130" s="5">
        <f t="shared" si="349"/>
        <v>-0.29529056067118192</v>
      </c>
      <c r="W1130" s="10">
        <f t="shared" si="350"/>
        <v>2.139154255882465</v>
      </c>
      <c r="X1130" s="9"/>
    </row>
    <row r="1131" spans="1:24" x14ac:dyDescent="0.3">
      <c r="A1131" s="4">
        <f t="shared" si="351"/>
        <v>11280</v>
      </c>
      <c r="B1131" s="5">
        <v>0</v>
      </c>
      <c r="C1131" s="16">
        <f t="shared" si="352"/>
        <v>24757.601565704463</v>
      </c>
      <c r="D1131" s="4">
        <f t="shared" si="342"/>
        <v>0</v>
      </c>
      <c r="E1131" s="5">
        <f t="shared" si="353"/>
        <v>0.21518864923300471</v>
      </c>
      <c r="F1131" s="6">
        <f t="shared" si="357"/>
        <v>1.8195686843549115E-5</v>
      </c>
      <c r="G1131" s="15">
        <f t="shared" si="358"/>
        <v>605.44215718774979</v>
      </c>
      <c r="H1131" s="11">
        <f t="shared" si="343"/>
        <v>9.6901124682288453E-2</v>
      </c>
      <c r="I1131" s="12">
        <f t="shared" si="354"/>
        <v>3.6696042650666421E-5</v>
      </c>
      <c r="J1131" s="7">
        <f t="shared" si="361"/>
        <v>1.5298139000235198</v>
      </c>
      <c r="K1131" s="8">
        <f>ESI_mass_rate/ESI_Area/'Hydraulic Gradient'!J1131</f>
        <v>2.1483775148047526</v>
      </c>
      <c r="L1131" s="16">
        <f t="shared" si="355"/>
        <v>24757.65517892245</v>
      </c>
      <c r="M1131" s="4">
        <f t="shared" si="344"/>
        <v>0</v>
      </c>
      <c r="N1131" s="5">
        <f t="shared" si="345"/>
        <v>0.21509982352206042</v>
      </c>
      <c r="O1131" s="6">
        <f t="shared" si="359"/>
        <v>1.5694705893405793E-5</v>
      </c>
      <c r="P1131" s="15">
        <f t="shared" si="356"/>
        <v>592.3767479675497</v>
      </c>
      <c r="Q1131" s="11">
        <f t="shared" si="346"/>
        <v>0</v>
      </c>
      <c r="R1131" s="13">
        <f t="shared" si="360"/>
        <v>4.7940197878502899E-6</v>
      </c>
      <c r="S1131" s="12">
        <f t="shared" si="347"/>
        <v>-6.352031345414455E-2</v>
      </c>
      <c r="T1131" s="9">
        <f t="shared" si="348"/>
        <v>1.5304461790235124</v>
      </c>
      <c r="U1131" s="9">
        <f>Aly_mass_rate/Aly_Area/'Hydraulic Gradient'!T1131</f>
        <v>2.1474899475022982</v>
      </c>
      <c r="V1131" s="5">
        <f t="shared" si="349"/>
        <v>-0.29528466368699119</v>
      </c>
      <c r="W1131" s="10">
        <f t="shared" si="350"/>
        <v>2.1391972867161653</v>
      </c>
      <c r="X1131" s="9"/>
    </row>
    <row r="1132" spans="1:24" x14ac:dyDescent="0.3">
      <c r="A1132" s="4">
        <f t="shared" si="351"/>
        <v>11290</v>
      </c>
      <c r="B1132" s="5">
        <v>0</v>
      </c>
      <c r="C1132" s="16">
        <f t="shared" si="352"/>
        <v>24757.386358305372</v>
      </c>
      <c r="D1132" s="4">
        <f t="shared" si="342"/>
        <v>0</v>
      </c>
      <c r="E1132" s="5">
        <f t="shared" si="353"/>
        <v>0.21518920375745554</v>
      </c>
      <c r="F1132" s="6">
        <f t="shared" si="357"/>
        <v>1.8195333543054668E-5</v>
      </c>
      <c r="G1132" s="15">
        <f t="shared" si="358"/>
        <v>605.51683917153093</v>
      </c>
      <c r="H1132" s="11">
        <f t="shared" si="343"/>
        <v>9.6901624096289843E-2</v>
      </c>
      <c r="I1132" s="12">
        <f t="shared" si="354"/>
        <v>3.6695330134006605E-5</v>
      </c>
      <c r="J1132" s="7">
        <f t="shared" si="361"/>
        <v>1.5298099579086679</v>
      </c>
      <c r="K1132" s="8">
        <f>ESI_mass_rate/ESI_Area/'Hydraulic Gradient'!J1132</f>
        <v>2.1483830508851427</v>
      </c>
      <c r="L1132" s="16">
        <f t="shared" si="355"/>
        <v>24757.440062926129</v>
      </c>
      <c r="M1132" s="4">
        <f t="shared" si="344"/>
        <v>0</v>
      </c>
      <c r="N1132" s="5">
        <f t="shared" si="345"/>
        <v>0.21510030183040588</v>
      </c>
      <c r="O1132" s="6">
        <f t="shared" si="359"/>
        <v>1.5694492584333439E-5</v>
      </c>
      <c r="P1132" s="15">
        <f t="shared" si="356"/>
        <v>592.44026235984063</v>
      </c>
      <c r="Q1132" s="11">
        <f t="shared" si="346"/>
        <v>0</v>
      </c>
      <c r="R1132" s="13">
        <f t="shared" si="360"/>
        <v>4.7938688560913217E-6</v>
      </c>
      <c r="S1132" s="12">
        <f t="shared" si="347"/>
        <v>-6.3519186159704796E-2</v>
      </c>
      <c r="T1132" s="9">
        <f t="shared" si="348"/>
        <v>1.5304427758967059</v>
      </c>
      <c r="U1132" s="9">
        <f>Aly_mass_rate/Aly_Area/'Hydraulic Gradient'!T1132</f>
        <v>2.1474947227090047</v>
      </c>
      <c r="V1132" s="5">
        <f t="shared" si="349"/>
        <v>-0.29527876701833838</v>
      </c>
      <c r="W1132" s="10">
        <f t="shared" si="350"/>
        <v>2.1392403169771392</v>
      </c>
      <c r="X1132" s="9"/>
    </row>
    <row r="1133" spans="1:24" x14ac:dyDescent="0.3">
      <c r="A1133" s="4">
        <f t="shared" si="351"/>
        <v>11300</v>
      </c>
      <c r="B1133" s="5">
        <v>0</v>
      </c>
      <c r="C1133" s="16">
        <f t="shared" si="352"/>
        <v>24757.171150352122</v>
      </c>
      <c r="D1133" s="4">
        <f t="shared" si="342"/>
        <v>0</v>
      </c>
      <c r="E1133" s="5">
        <f t="shared" si="353"/>
        <v>0.2151897582711399</v>
      </c>
      <c r="F1133" s="6">
        <f t="shared" si="357"/>
        <v>1.8194980267372597E-5</v>
      </c>
      <c r="G1133" s="15">
        <f t="shared" si="358"/>
        <v>605.59151934576789</v>
      </c>
      <c r="H1133" s="11">
        <f t="shared" si="343"/>
        <v>9.6902123501881668E-2</v>
      </c>
      <c r="I1133" s="12">
        <f t="shared" si="354"/>
        <v>3.6694617667387009E-5</v>
      </c>
      <c r="J1133" s="7">
        <f t="shared" si="361"/>
        <v>1.5298060158906668</v>
      </c>
      <c r="K1133" s="8">
        <f>ESI_mass_rate/ESI_Area/'Hydraulic Gradient'!J1133</f>
        <v>2.1483885868580517</v>
      </c>
      <c r="L1133" s="16">
        <f t="shared" si="355"/>
        <v>24757.224946451715</v>
      </c>
      <c r="M1133" s="4">
        <f t="shared" si="344"/>
        <v>0</v>
      </c>
      <c r="N1133" s="5">
        <f t="shared" si="345"/>
        <v>0.21510078013225081</v>
      </c>
      <c r="O1133" s="6">
        <f t="shared" si="359"/>
        <v>1.5694279286937506E-5</v>
      </c>
      <c r="P1133" s="15">
        <f t="shared" si="356"/>
        <v>592.50377562505014</v>
      </c>
      <c r="Q1133" s="11">
        <f t="shared" si="346"/>
        <v>0</v>
      </c>
      <c r="R1133" s="13">
        <f t="shared" si="360"/>
        <v>4.7937179348198783E-6</v>
      </c>
      <c r="S1133" s="12">
        <f t="shared" si="347"/>
        <v>-6.3518058927498108E-2</v>
      </c>
      <c r="T1133" s="9">
        <f t="shared" si="348"/>
        <v>1.530439372831282</v>
      </c>
      <c r="U1133" s="9">
        <f>Aly_mass_rate/Aly_Area/'Hydraulic Gradient'!T1133</f>
        <v>2.147499497850816</v>
      </c>
      <c r="V1133" s="5">
        <f t="shared" si="349"/>
        <v>-0.29527287066519542</v>
      </c>
      <c r="W1133" s="10">
        <f t="shared" si="350"/>
        <v>2.139283346665418</v>
      </c>
      <c r="X1133" s="9"/>
    </row>
    <row r="1134" spans="1:24" x14ac:dyDescent="0.3">
      <c r="A1134" s="4">
        <f t="shared" si="351"/>
        <v>11310</v>
      </c>
      <c r="B1134" s="5">
        <v>0</v>
      </c>
      <c r="C1134" s="16">
        <f t="shared" si="352"/>
        <v>24756.955941844721</v>
      </c>
      <c r="D1134" s="4">
        <f t="shared" si="342"/>
        <v>0</v>
      </c>
      <c r="E1134" s="5">
        <f t="shared" si="353"/>
        <v>0.21519031277405853</v>
      </c>
      <c r="F1134" s="6">
        <f t="shared" si="357"/>
        <v>1.8194627017962453E-5</v>
      </c>
      <c r="G1134" s="15">
        <f t="shared" si="358"/>
        <v>605.66619771059266</v>
      </c>
      <c r="H1134" s="11">
        <f t="shared" si="343"/>
        <v>9.6902622899064553E-2</v>
      </c>
      <c r="I1134" s="12">
        <f t="shared" si="354"/>
        <v>3.669390525375116E-5</v>
      </c>
      <c r="J1134" s="7">
        <f t="shared" si="361"/>
        <v>1.5298020739695091</v>
      </c>
      <c r="K1134" s="8">
        <f>ESI_mass_rate/ESI_Area/'Hydraulic Gradient'!J1134</f>
        <v>2.148394122723488</v>
      </c>
      <c r="L1134" s="16">
        <f t="shared" si="355"/>
        <v>24757.00982949922</v>
      </c>
      <c r="M1134" s="4">
        <f t="shared" si="344"/>
        <v>0</v>
      </c>
      <c r="N1134" s="5">
        <f t="shared" si="345"/>
        <v>0.21510125842759564</v>
      </c>
      <c r="O1134" s="6">
        <f t="shared" si="359"/>
        <v>1.5694066001217982E-5</v>
      </c>
      <c r="P1134" s="15">
        <f t="shared" si="356"/>
        <v>592.56728776323746</v>
      </c>
      <c r="Q1134" s="11">
        <f t="shared" si="346"/>
        <v>0</v>
      </c>
      <c r="R1134" s="13">
        <f t="shared" si="360"/>
        <v>4.7935670240351739E-6</v>
      </c>
      <c r="S1134" s="12">
        <f t="shared" si="347"/>
        <v>-6.3516931754296388E-2</v>
      </c>
      <c r="T1134" s="9">
        <f t="shared" si="348"/>
        <v>1.5304359698272376</v>
      </c>
      <c r="U1134" s="9">
        <f>Aly_mass_rate/Aly_Area/'Hydraulic Gradient'!T1134</f>
        <v>2.1475042729277356</v>
      </c>
      <c r="V1134" s="5">
        <f t="shared" si="349"/>
        <v>-0.29526697462753437</v>
      </c>
      <c r="W1134" s="10">
        <f t="shared" si="350"/>
        <v>2.1393263757810352</v>
      </c>
      <c r="X1134" s="9"/>
    </row>
    <row r="1135" spans="1:24" x14ac:dyDescent="0.3">
      <c r="A1135" s="4">
        <f t="shared" si="351"/>
        <v>11320</v>
      </c>
      <c r="B1135" s="5">
        <v>0</v>
      </c>
      <c r="C1135" s="16">
        <f t="shared" si="352"/>
        <v>24756.740732783179</v>
      </c>
      <c r="D1135" s="4">
        <f t="shared" si="342"/>
        <v>0</v>
      </c>
      <c r="E1135" s="5">
        <f t="shared" si="353"/>
        <v>0.21519086726621231</v>
      </c>
      <c r="F1135" s="6">
        <f t="shared" si="357"/>
        <v>1.8194273796283787E-5</v>
      </c>
      <c r="G1135" s="15">
        <f t="shared" si="358"/>
        <v>605.74087426613596</v>
      </c>
      <c r="H1135" s="11">
        <f t="shared" si="343"/>
        <v>9.6903122287839191E-2</v>
      </c>
      <c r="I1135" s="12">
        <f t="shared" si="354"/>
        <v>3.6693192896042607E-5</v>
      </c>
      <c r="J1135" s="7">
        <f t="shared" si="361"/>
        <v>1.5297981321451877</v>
      </c>
      <c r="K1135" s="8">
        <f>ESI_mass_rate/ESI_Area/'Hydraulic Gradient'!J1135</f>
        <v>2.1483996584814595</v>
      </c>
      <c r="L1135" s="16">
        <f t="shared" si="355"/>
        <v>24756.794712068651</v>
      </c>
      <c r="M1135" s="4">
        <f t="shared" si="344"/>
        <v>0</v>
      </c>
      <c r="N1135" s="5">
        <f t="shared" si="345"/>
        <v>0.21510173671644067</v>
      </c>
      <c r="O1135" s="6">
        <f t="shared" si="359"/>
        <v>1.5693852727174869E-5</v>
      </c>
      <c r="P1135" s="15">
        <f t="shared" si="356"/>
        <v>592.63079877446251</v>
      </c>
      <c r="Q1135" s="11">
        <f t="shared" si="346"/>
        <v>0</v>
      </c>
      <c r="R1135" s="13">
        <f t="shared" si="360"/>
        <v>4.7934161237364205E-6</v>
      </c>
      <c r="S1135" s="12">
        <f t="shared" si="347"/>
        <v>-6.3515804641168336E-2</v>
      </c>
      <c r="T1135" s="9">
        <f t="shared" si="348"/>
        <v>1.5304325668845697</v>
      </c>
      <c r="U1135" s="9">
        <f>Aly_mass_rate/Aly_Area/'Hydraulic Gradient'!T1135</f>
        <v>2.1475090479397667</v>
      </c>
      <c r="V1135" s="5">
        <f t="shared" si="349"/>
        <v>-0.29526107890532677</v>
      </c>
      <c r="W1135" s="10">
        <f t="shared" si="350"/>
        <v>2.1393694043240217</v>
      </c>
      <c r="X1135" s="9"/>
    </row>
    <row r="1136" spans="1:24" x14ac:dyDescent="0.3">
      <c r="A1136" s="4">
        <f t="shared" si="351"/>
        <v>11330</v>
      </c>
      <c r="B1136" s="5">
        <v>0</v>
      </c>
      <c r="C1136" s="16">
        <f t="shared" si="352"/>
        <v>24756.525523167511</v>
      </c>
      <c r="D1136" s="4">
        <f t="shared" si="342"/>
        <v>0</v>
      </c>
      <c r="E1136" s="5">
        <f t="shared" si="353"/>
        <v>0.21519142174760211</v>
      </c>
      <c r="F1136" s="6">
        <f t="shared" si="357"/>
        <v>1.8193920600877052E-5</v>
      </c>
      <c r="G1136" s="15">
        <f t="shared" si="358"/>
        <v>605.81554901253014</v>
      </c>
      <c r="H1136" s="11">
        <f t="shared" si="343"/>
        <v>9.6903621668206277E-2</v>
      </c>
      <c r="I1136" s="12">
        <f t="shared" si="354"/>
        <v>3.66924805913178E-5</v>
      </c>
      <c r="J1136" s="7">
        <f t="shared" si="361"/>
        <v>1.5297941904176957</v>
      </c>
      <c r="K1136" s="8">
        <f>ESI_mass_rate/ESI_Area/'Hydraulic Gradient'!J1136</f>
        <v>2.1484051941319739</v>
      </c>
      <c r="L1136" s="16">
        <f t="shared" si="355"/>
        <v>24756.579594160012</v>
      </c>
      <c r="M1136" s="4">
        <f t="shared" si="344"/>
        <v>0</v>
      </c>
      <c r="N1136" s="5">
        <f t="shared" si="345"/>
        <v>0.21510221499878615</v>
      </c>
      <c r="O1136" s="6">
        <f t="shared" si="359"/>
        <v>1.5693639463348616E-5</v>
      </c>
      <c r="P1136" s="15">
        <f t="shared" si="356"/>
        <v>592.69430865878644</v>
      </c>
      <c r="Q1136" s="11">
        <f t="shared" si="346"/>
        <v>0</v>
      </c>
      <c r="R1136" s="13">
        <f t="shared" si="360"/>
        <v>4.7932652334770412E-6</v>
      </c>
      <c r="S1136" s="12">
        <f t="shared" si="347"/>
        <v>-6.3514677589182653E-2</v>
      </c>
      <c r="T1136" s="9">
        <f t="shared" si="348"/>
        <v>1.5304291640032748</v>
      </c>
      <c r="U1136" s="9">
        <f>Aly_mass_rate/Aly_Area/'Hydraulic Gradient'!T1136</f>
        <v>2.1475138228869133</v>
      </c>
      <c r="V1136" s="5">
        <f t="shared" si="349"/>
        <v>-0.29525518349854474</v>
      </c>
      <c r="W1136" s="10">
        <f t="shared" si="350"/>
        <v>2.1394124322944088</v>
      </c>
      <c r="X1136" s="9"/>
    </row>
    <row r="1137" spans="1:24" x14ac:dyDescent="0.3">
      <c r="A1137" s="4">
        <f t="shared" si="351"/>
        <v>11340</v>
      </c>
      <c r="B1137" s="5">
        <v>0</v>
      </c>
      <c r="C1137" s="16">
        <f t="shared" si="352"/>
        <v>24756.310312997724</v>
      </c>
      <c r="D1137" s="4">
        <f t="shared" si="342"/>
        <v>0</v>
      </c>
      <c r="E1137" s="5">
        <f t="shared" si="353"/>
        <v>0.2151919762182285</v>
      </c>
      <c r="F1137" s="6">
        <f t="shared" si="357"/>
        <v>1.8193567430282689E-5</v>
      </c>
      <c r="G1137" s="15">
        <f t="shared" si="358"/>
        <v>605.89022194990923</v>
      </c>
      <c r="H1137" s="11">
        <f t="shared" si="343"/>
        <v>9.6904121040166338E-2</v>
      </c>
      <c r="I1137" s="12">
        <f t="shared" si="354"/>
        <v>3.6691768336633207E-5</v>
      </c>
      <c r="J1137" s="7">
        <f t="shared" si="361"/>
        <v>1.5297902487870261</v>
      </c>
      <c r="K1137" s="8">
        <f>ESI_mass_rate/ESI_Area/'Hydraulic Gradient'!J1137</f>
        <v>2.1484107296750401</v>
      </c>
      <c r="L1137" s="16">
        <f t="shared" si="355"/>
        <v>24756.364475773313</v>
      </c>
      <c r="M1137" s="4">
        <f t="shared" si="344"/>
        <v>0</v>
      </c>
      <c r="N1137" s="5">
        <f t="shared" si="345"/>
        <v>0.21510269327463263</v>
      </c>
      <c r="O1137" s="6">
        <f t="shared" si="359"/>
        <v>1.5693426212658327E-5</v>
      </c>
      <c r="P1137" s="15">
        <f t="shared" si="356"/>
        <v>592.75781741626827</v>
      </c>
      <c r="Q1137" s="11">
        <f t="shared" si="346"/>
        <v>0</v>
      </c>
      <c r="R1137" s="13">
        <f t="shared" si="360"/>
        <v>4.7931143541478311E-6</v>
      </c>
      <c r="S1137" s="12">
        <f t="shared" si="347"/>
        <v>-6.3513550596185575E-2</v>
      </c>
      <c r="T1137" s="9">
        <f t="shared" si="348"/>
        <v>1.5304257611833494</v>
      </c>
      <c r="U1137" s="9">
        <f>Aly_mass_rate/Aly_Area/'Hydraulic Gradient'!T1137</f>
        <v>2.1475185977691793</v>
      </c>
      <c r="V1137" s="5">
        <f t="shared" si="349"/>
        <v>-0.29524928840716008</v>
      </c>
      <c r="W1137" s="10">
        <f t="shared" si="350"/>
        <v>2.1394554596922299</v>
      </c>
      <c r="X1137" s="9"/>
    </row>
    <row r="1138" spans="1:24" x14ac:dyDescent="0.3">
      <c r="A1138" s="4">
        <f t="shared" si="351"/>
        <v>11350</v>
      </c>
      <c r="B1138" s="5">
        <v>0</v>
      </c>
      <c r="C1138" s="16">
        <f t="shared" si="352"/>
        <v>24756.09510227383</v>
      </c>
      <c r="D1138" s="4">
        <f t="shared" si="342"/>
        <v>0</v>
      </c>
      <c r="E1138" s="5">
        <f t="shared" si="353"/>
        <v>0.21519253067809258</v>
      </c>
      <c r="F1138" s="6">
        <f t="shared" si="357"/>
        <v>1.8193214288879352E-5</v>
      </c>
      <c r="G1138" s="15">
        <f t="shared" si="358"/>
        <v>605.96489307840159</v>
      </c>
      <c r="H1138" s="11">
        <f t="shared" si="343"/>
        <v>9.6904620403720124E-2</v>
      </c>
      <c r="I1138" s="12">
        <f t="shared" si="354"/>
        <v>3.6691056140819449E-5</v>
      </c>
      <c r="J1138" s="7">
        <f t="shared" si="361"/>
        <v>1.5297863072531717</v>
      </c>
      <c r="K1138" s="8">
        <f>ESI_mass_rate/ESI_Area/'Hydraulic Gradient'!J1138</f>
        <v>2.1484162651106651</v>
      </c>
      <c r="L1138" s="16">
        <f t="shared" si="355"/>
        <v>24756.149356908554</v>
      </c>
      <c r="M1138" s="4">
        <f t="shared" si="344"/>
        <v>0</v>
      </c>
      <c r="N1138" s="5">
        <f t="shared" si="345"/>
        <v>0.21510317154398048</v>
      </c>
      <c r="O1138" s="6">
        <f t="shared" si="359"/>
        <v>1.5693212975103997E-5</v>
      </c>
      <c r="P1138" s="15">
        <f t="shared" si="356"/>
        <v>592.82132504697017</v>
      </c>
      <c r="Q1138" s="11">
        <f t="shared" si="346"/>
        <v>0</v>
      </c>
      <c r="R1138" s="13">
        <f t="shared" si="360"/>
        <v>4.7929634857479802E-6</v>
      </c>
      <c r="S1138" s="12">
        <f t="shared" si="347"/>
        <v>-6.3512423665393919E-2</v>
      </c>
      <c r="T1138" s="9">
        <f t="shared" si="348"/>
        <v>1.5304223584247902</v>
      </c>
      <c r="U1138" s="9">
        <f>Aly_mass_rate/Aly_Area/'Hydraulic Gradient'!T1138</f>
        <v>2.1475233725865683</v>
      </c>
      <c r="V1138" s="5">
        <f t="shared" si="349"/>
        <v>-0.29524339363114455</v>
      </c>
      <c r="W1138" s="10">
        <f t="shared" si="350"/>
        <v>2.1394984865175148</v>
      </c>
      <c r="X1138" s="9"/>
    </row>
    <row r="1139" spans="1:24" x14ac:dyDescent="0.3">
      <c r="A1139" s="4">
        <f t="shared" si="351"/>
        <v>11360</v>
      </c>
      <c r="B1139" s="5">
        <v>0</v>
      </c>
      <c r="C1139" s="16">
        <f t="shared" si="352"/>
        <v>24755.879890995839</v>
      </c>
      <c r="D1139" s="4">
        <f t="shared" si="342"/>
        <v>0</v>
      </c>
      <c r="E1139" s="5">
        <f t="shared" si="353"/>
        <v>0.2151930851271949</v>
      </c>
      <c r="F1139" s="6">
        <f t="shared" si="357"/>
        <v>1.8192861170828842E-5</v>
      </c>
      <c r="G1139" s="15">
        <f t="shared" si="358"/>
        <v>606.03956239814318</v>
      </c>
      <c r="H1139" s="11">
        <f t="shared" si="343"/>
        <v>9.6905119758868216E-2</v>
      </c>
      <c r="I1139" s="12">
        <f t="shared" si="354"/>
        <v>3.6690343992102357E-5</v>
      </c>
      <c r="J1139" s="7">
        <f t="shared" si="361"/>
        <v>1.5297823658161254</v>
      </c>
      <c r="K1139" s="8">
        <f>ESI_mass_rate/ESI_Area/'Hydraulic Gradient'!J1139</f>
        <v>2.1484218004388578</v>
      </c>
      <c r="L1139" s="16">
        <f t="shared" si="355"/>
        <v>24755.934237565747</v>
      </c>
      <c r="M1139" s="4">
        <f t="shared" si="344"/>
        <v>0</v>
      </c>
      <c r="N1139" s="5">
        <f t="shared" si="345"/>
        <v>0.21510364980682994</v>
      </c>
      <c r="O1139" s="6">
        <f t="shared" si="359"/>
        <v>1.5692999749226084E-5</v>
      </c>
      <c r="P1139" s="15">
        <f t="shared" si="356"/>
        <v>592.88483155095105</v>
      </c>
      <c r="Q1139" s="11">
        <f t="shared" si="346"/>
        <v>0</v>
      </c>
      <c r="R1139" s="13">
        <f t="shared" si="360"/>
        <v>4.7928126278309125E-6</v>
      </c>
      <c r="S1139" s="12">
        <f t="shared" si="347"/>
        <v>-6.3511296793580002E-2</v>
      </c>
      <c r="T1139" s="9">
        <f t="shared" si="348"/>
        <v>1.5304189557275942</v>
      </c>
      <c r="U1139" s="9">
        <f>Aly_mass_rate/Aly_Area/'Hydraulic Gradient'!T1139</f>
        <v>2.1475281473390839</v>
      </c>
      <c r="V1139" s="5">
        <f t="shared" si="349"/>
        <v>-0.29523749917047037</v>
      </c>
      <c r="W1139" s="10">
        <f t="shared" si="350"/>
        <v>2.1395415127702977</v>
      </c>
      <c r="X1139" s="9"/>
    </row>
    <row r="1140" spans="1:24" x14ac:dyDescent="0.3">
      <c r="A1140" s="4">
        <f t="shared" si="351"/>
        <v>11370</v>
      </c>
      <c r="B1140" s="5">
        <v>0</v>
      </c>
      <c r="C1140" s="16">
        <f t="shared" si="352"/>
        <v>24755.664679163765</v>
      </c>
      <c r="D1140" s="4">
        <f t="shared" si="342"/>
        <v>0</v>
      </c>
      <c r="E1140" s="5">
        <f t="shared" si="353"/>
        <v>0.21519363956553642</v>
      </c>
      <c r="F1140" s="6">
        <f t="shared" si="357"/>
        <v>1.8192508081969361E-5</v>
      </c>
      <c r="G1140" s="15">
        <f t="shared" si="358"/>
        <v>606.1142299092628</v>
      </c>
      <c r="H1140" s="11">
        <f t="shared" si="343"/>
        <v>9.6905619105611324E-2</v>
      </c>
      <c r="I1140" s="12">
        <f t="shared" si="354"/>
        <v>3.6689631902256101E-5</v>
      </c>
      <c r="J1140" s="7">
        <f t="shared" si="361"/>
        <v>1.5297784244758803</v>
      </c>
      <c r="K1140" s="8">
        <f>ESI_mass_rate/ESI_Area/'Hydraulic Gradient'!J1140</f>
        <v>2.1484273356596257</v>
      </c>
      <c r="L1140" s="16">
        <f t="shared" si="355"/>
        <v>24755.719117744899</v>
      </c>
      <c r="M1140" s="4">
        <f t="shared" si="344"/>
        <v>0</v>
      </c>
      <c r="N1140" s="5">
        <f t="shared" si="345"/>
        <v>0.21510412806318158</v>
      </c>
      <c r="O1140" s="6">
        <f t="shared" si="359"/>
        <v>1.5692786535024585E-5</v>
      </c>
      <c r="P1140" s="15">
        <f t="shared" si="356"/>
        <v>592.94833692827103</v>
      </c>
      <c r="Q1140" s="11">
        <f t="shared" si="346"/>
        <v>0</v>
      </c>
      <c r="R1140" s="13">
        <f t="shared" si="360"/>
        <v>4.7926617803958453E-6</v>
      </c>
      <c r="S1140" s="12">
        <f t="shared" si="347"/>
        <v>-6.3510169981812331E-2</v>
      </c>
      <c r="T1140" s="9">
        <f t="shared" si="348"/>
        <v>1.530415553091758</v>
      </c>
      <c r="U1140" s="9">
        <f>Aly_mass_rate/Aly_Area/'Hydraulic Gradient'!T1140</f>
        <v>2.1475329220267287</v>
      </c>
      <c r="V1140" s="5">
        <f t="shared" si="349"/>
        <v>-0.29523160502510898</v>
      </c>
      <c r="W1140" s="10">
        <f t="shared" si="350"/>
        <v>2.1395845384506091</v>
      </c>
      <c r="X1140" s="9"/>
    </row>
    <row r="1141" spans="1:24" x14ac:dyDescent="0.3">
      <c r="A1141" s="4">
        <f t="shared" si="351"/>
        <v>11380</v>
      </c>
      <c r="B1141" s="5">
        <v>0</v>
      </c>
      <c r="C1141" s="16">
        <f t="shared" si="352"/>
        <v>24755.44946677762</v>
      </c>
      <c r="D1141" s="4">
        <f t="shared" si="342"/>
        <v>0</v>
      </c>
      <c r="E1141" s="5">
        <f t="shared" si="353"/>
        <v>0.21519419399311793</v>
      </c>
      <c r="F1141" s="6">
        <f t="shared" si="357"/>
        <v>1.8192155017922257E-5</v>
      </c>
      <c r="G1141" s="15">
        <f t="shared" si="358"/>
        <v>606.18889561189417</v>
      </c>
      <c r="H1141" s="11">
        <f t="shared" si="343"/>
        <v>9.6906118443950098E-2</v>
      </c>
      <c r="I1141" s="12">
        <f t="shared" si="354"/>
        <v>3.6688919862450057E-5</v>
      </c>
      <c r="J1141" s="7">
        <f t="shared" si="361"/>
        <v>1.5297744832324291</v>
      </c>
      <c r="K1141" s="8">
        <f>ESI_mass_rate/ESI_Area/'Hydraulic Gradient'!J1141</f>
        <v>2.1484328707729774</v>
      </c>
      <c r="L1141" s="16">
        <f t="shared" si="355"/>
        <v>24755.503997446012</v>
      </c>
      <c r="M1141" s="4">
        <f t="shared" si="344"/>
        <v>0</v>
      </c>
      <c r="N1141" s="5">
        <f t="shared" si="345"/>
        <v>0.21510460631303532</v>
      </c>
      <c r="O1141" s="6">
        <f t="shared" si="359"/>
        <v>1.5692573329580393E-5</v>
      </c>
      <c r="P1141" s="15">
        <f t="shared" si="356"/>
        <v>593.01184117899129</v>
      </c>
      <c r="Q1141" s="11">
        <f t="shared" si="346"/>
        <v>0</v>
      </c>
      <c r="R1141" s="13">
        <f t="shared" si="360"/>
        <v>4.7925109425504913E-6</v>
      </c>
      <c r="S1141" s="12">
        <f t="shared" si="347"/>
        <v>-6.3509043231159551E-2</v>
      </c>
      <c r="T1141" s="9">
        <f t="shared" si="348"/>
        <v>1.5304121505172783</v>
      </c>
      <c r="U1141" s="9">
        <f>Aly_mass_rate/Aly_Area/'Hydraulic Gradient'!T1141</f>
        <v>2.1475376966495077</v>
      </c>
      <c r="V1141" s="5">
        <f t="shared" si="349"/>
        <v>-0.2952257111950326</v>
      </c>
      <c r="W1141" s="10">
        <f t="shared" si="350"/>
        <v>2.1396275635584812</v>
      </c>
      <c r="X1141" s="9"/>
    </row>
    <row r="1142" spans="1:24" x14ac:dyDescent="0.3">
      <c r="A1142" s="4">
        <f t="shared" si="351"/>
        <v>11390</v>
      </c>
      <c r="B1142" s="5">
        <v>0</v>
      </c>
      <c r="C1142" s="16">
        <f t="shared" si="352"/>
        <v>24755.234253837411</v>
      </c>
      <c r="D1142" s="4">
        <f t="shared" si="342"/>
        <v>0</v>
      </c>
      <c r="E1142" s="5">
        <f t="shared" si="353"/>
        <v>0.21519474840994024</v>
      </c>
      <c r="F1142" s="6">
        <f t="shared" si="357"/>
        <v>1.8191801981606632E-5</v>
      </c>
      <c r="G1142" s="15">
        <f t="shared" si="358"/>
        <v>606.26355950616767</v>
      </c>
      <c r="H1142" s="11">
        <f t="shared" si="343"/>
        <v>9.6906617773885151E-2</v>
      </c>
      <c r="I1142" s="12">
        <f t="shared" si="354"/>
        <v>3.6688207878571302E-5</v>
      </c>
      <c r="J1142" s="7">
        <f t="shared" si="361"/>
        <v>1.529770542085765</v>
      </c>
      <c r="K1142" s="8">
        <f>ESI_mass_rate/ESI_Area/'Hydraulic Gradient'!J1142</f>
        <v>2.1484384057789203</v>
      </c>
      <c r="L1142" s="16">
        <f t="shared" si="355"/>
        <v>24755.288876669096</v>
      </c>
      <c r="M1142" s="4">
        <f t="shared" si="344"/>
        <v>0</v>
      </c>
      <c r="N1142" s="5">
        <f t="shared" si="345"/>
        <v>0.21510508455639205</v>
      </c>
      <c r="O1142" s="6">
        <f t="shared" si="359"/>
        <v>1.5692360140191264E-5</v>
      </c>
      <c r="P1142" s="15">
        <f t="shared" si="356"/>
        <v>593.07534430317173</v>
      </c>
      <c r="Q1142" s="11">
        <f t="shared" si="346"/>
        <v>0</v>
      </c>
      <c r="R1142" s="13">
        <f t="shared" si="360"/>
        <v>4.792360116522808E-6</v>
      </c>
      <c r="S1142" s="12">
        <f t="shared" si="347"/>
        <v>-6.3507916540542095E-2</v>
      </c>
      <c r="T1142" s="9">
        <f t="shared" si="348"/>
        <v>1.5304087480041519</v>
      </c>
      <c r="U1142" s="9">
        <f>Aly_mass_rate/Aly_Area/'Hydraulic Gradient'!T1142</f>
        <v>2.1475424712074234</v>
      </c>
      <c r="V1142" s="5">
        <f t="shared" si="349"/>
        <v>-0.29521981768021294</v>
      </c>
      <c r="W1142" s="10">
        <f t="shared" si="350"/>
        <v>2.1396705880939453</v>
      </c>
      <c r="X1142" s="9"/>
    </row>
    <row r="1143" spans="1:24" x14ac:dyDescent="0.3">
      <c r="A1143" s="4">
        <f t="shared" si="351"/>
        <v>11400</v>
      </c>
      <c r="B1143" s="5">
        <v>0</v>
      </c>
      <c r="C1143" s="16">
        <f t="shared" si="352"/>
        <v>24755.019040343148</v>
      </c>
      <c r="D1143" s="4">
        <f t="shared" si="342"/>
        <v>0</v>
      </c>
      <c r="E1143" s="5">
        <f t="shared" si="353"/>
        <v>0.21519530281600407</v>
      </c>
      <c r="F1143" s="6">
        <f t="shared" si="357"/>
        <v>1.8191448970103383E-5</v>
      </c>
      <c r="G1143" s="15">
        <f t="shared" si="358"/>
        <v>606.33822159221722</v>
      </c>
      <c r="H1143" s="11">
        <f t="shared" si="343"/>
        <v>9.6907117095417161E-2</v>
      </c>
      <c r="I1143" s="12">
        <f t="shared" si="354"/>
        <v>3.668749594473276E-5</v>
      </c>
      <c r="J1143" s="7">
        <f t="shared" si="361"/>
        <v>1.5297666010358808</v>
      </c>
      <c r="K1143" s="8">
        <f>ESI_mass_rate/ESI_Area/'Hydraulic Gradient'!J1143</f>
        <v>2.1484439406774625</v>
      </c>
      <c r="L1143" s="16">
        <f t="shared" si="355"/>
        <v>24755.073755414152</v>
      </c>
      <c r="M1143" s="4">
        <f t="shared" si="344"/>
        <v>0</v>
      </c>
      <c r="N1143" s="5">
        <f t="shared" si="345"/>
        <v>0.21510556279325171</v>
      </c>
      <c r="O1143" s="6">
        <f t="shared" si="359"/>
        <v>1.5692146959559449E-5</v>
      </c>
      <c r="P1143" s="15">
        <f t="shared" si="356"/>
        <v>593.13884630087341</v>
      </c>
      <c r="Q1143" s="11">
        <f t="shared" si="346"/>
        <v>0</v>
      </c>
      <c r="R1143" s="13">
        <f t="shared" si="360"/>
        <v>4.7922093000832836E-6</v>
      </c>
      <c r="S1143" s="12">
        <f t="shared" si="347"/>
        <v>-6.3506789911028511E-2</v>
      </c>
      <c r="T1143" s="9">
        <f t="shared" si="348"/>
        <v>1.5304053455523756</v>
      </c>
      <c r="U1143" s="9">
        <f>Aly_mass_rate/Aly_Area/'Hydraulic Gradient'!T1143</f>
        <v>2.1475472457004798</v>
      </c>
      <c r="V1143" s="5">
        <f t="shared" si="349"/>
        <v>-0.29521392448062206</v>
      </c>
      <c r="W1143" s="10">
        <f t="shared" si="350"/>
        <v>2.1397136120570339</v>
      </c>
      <c r="X1143" s="9"/>
    </row>
    <row r="1144" spans="1:24" x14ac:dyDescent="0.3">
      <c r="A1144" s="4">
        <f t="shared" si="351"/>
        <v>11410</v>
      </c>
      <c r="B1144" s="5">
        <v>0</v>
      </c>
      <c r="C1144" s="16">
        <f t="shared" si="352"/>
        <v>24754.803826294843</v>
      </c>
      <c r="D1144" s="4">
        <f t="shared" si="342"/>
        <v>0</v>
      </c>
      <c r="E1144" s="5">
        <f t="shared" si="353"/>
        <v>0.21519585721131027</v>
      </c>
      <c r="F1144" s="6">
        <f t="shared" si="357"/>
        <v>1.8191095984872058E-5</v>
      </c>
      <c r="G1144" s="15">
        <f t="shared" si="358"/>
        <v>606.41288187017494</v>
      </c>
      <c r="H1144" s="11">
        <f t="shared" si="343"/>
        <v>9.6907616408546754E-2</v>
      </c>
      <c r="I1144" s="12">
        <f t="shared" si="354"/>
        <v>3.6686784063877972E-5</v>
      </c>
      <c r="J1144" s="7">
        <f t="shared" si="361"/>
        <v>1.5297626600827694</v>
      </c>
      <c r="K1144" s="8">
        <f>ESI_mass_rate/ESI_Area/'Hydraulic Gradient'!J1144</f>
        <v>2.1484494754686128</v>
      </c>
      <c r="L1144" s="16">
        <f t="shared" si="355"/>
        <v>24754.858633681193</v>
      </c>
      <c r="M1144" s="4">
        <f t="shared" si="344"/>
        <v>0</v>
      </c>
      <c r="N1144" s="5">
        <f t="shared" si="345"/>
        <v>0.21510604102361491</v>
      </c>
      <c r="O1144" s="6">
        <f t="shared" si="359"/>
        <v>1.5691933792063594E-5</v>
      </c>
      <c r="P1144" s="15">
        <f t="shared" si="356"/>
        <v>593.20234717215544</v>
      </c>
      <c r="Q1144" s="11">
        <f t="shared" si="346"/>
        <v>0</v>
      </c>
      <c r="R1144" s="13">
        <f t="shared" si="360"/>
        <v>4.7920584945683479E-6</v>
      </c>
      <c r="S1144" s="12">
        <f t="shared" si="347"/>
        <v>-6.3505663340465299E-2</v>
      </c>
      <c r="T1144" s="9">
        <f t="shared" si="348"/>
        <v>1.530401943161946</v>
      </c>
      <c r="U1144" s="9">
        <f>Aly_mass_rate/Aly_Area/'Hydraulic Gradient'!T1144</f>
        <v>2.1475520201286806</v>
      </c>
      <c r="V1144" s="5">
        <f t="shared" si="349"/>
        <v>-0.29520803159623171</v>
      </c>
      <c r="W1144" s="10">
        <f t="shared" si="350"/>
        <v>2.1397566354477799</v>
      </c>
      <c r="X1144" s="9"/>
    </row>
    <row r="1145" spans="1:24" x14ac:dyDescent="0.3">
      <c r="A1145" s="4">
        <f t="shared" si="351"/>
        <v>11420</v>
      </c>
      <c r="B1145" s="5">
        <v>0</v>
      </c>
      <c r="C1145" s="16">
        <f t="shared" si="352"/>
        <v>24754.588611692507</v>
      </c>
      <c r="D1145" s="4">
        <f t="shared" si="342"/>
        <v>0</v>
      </c>
      <c r="E1145" s="5">
        <f t="shared" si="353"/>
        <v>0.21519641159585975</v>
      </c>
      <c r="F1145" s="6">
        <f t="shared" si="357"/>
        <v>1.8190743028831764E-5</v>
      </c>
      <c r="G1145" s="15">
        <f t="shared" si="358"/>
        <v>606.48754034016952</v>
      </c>
      <c r="H1145" s="11">
        <f t="shared" si="343"/>
        <v>9.6908115713274651E-2</v>
      </c>
      <c r="I1145" s="12">
        <f t="shared" si="354"/>
        <v>3.6686072241894013E-5</v>
      </c>
      <c r="J1145" s="7">
        <f t="shared" si="361"/>
        <v>1.5297587192264239</v>
      </c>
      <c r="K1145" s="8">
        <f>ESI_mass_rate/ESI_Area/'Hydraulic Gradient'!J1145</f>
        <v>2.1484550101523783</v>
      </c>
      <c r="L1145" s="16">
        <f t="shared" si="355"/>
        <v>24754.643511470225</v>
      </c>
      <c r="M1145" s="4">
        <f t="shared" si="344"/>
        <v>0</v>
      </c>
      <c r="N1145" s="5">
        <f t="shared" si="345"/>
        <v>0.21510651924748189</v>
      </c>
      <c r="O1145" s="6">
        <f t="shared" si="359"/>
        <v>1.5691720636244149E-5</v>
      </c>
      <c r="P1145" s="15">
        <f t="shared" si="356"/>
        <v>593.26584691707762</v>
      </c>
      <c r="Q1145" s="11">
        <f t="shared" si="346"/>
        <v>0</v>
      </c>
      <c r="R1145" s="13">
        <f t="shared" si="360"/>
        <v>4.7919076995314733E-6</v>
      </c>
      <c r="S1145" s="12">
        <f t="shared" si="347"/>
        <v>-6.3504536829921021E-2</v>
      </c>
      <c r="T1145" s="9">
        <f t="shared" si="348"/>
        <v>1.5303985408328598</v>
      </c>
      <c r="U1145" s="9">
        <f>Aly_mass_rate/Aly_Area/'Hydraulic Gradient'!T1145</f>
        <v>2.1475567944920293</v>
      </c>
      <c r="V1145" s="5">
        <f t="shared" si="349"/>
        <v>-0.29520213902701375</v>
      </c>
      <c r="W1145" s="10">
        <f t="shared" si="350"/>
        <v>2.1397996582662131</v>
      </c>
      <c r="X1145" s="9"/>
    </row>
    <row r="1146" spans="1:24" x14ac:dyDescent="0.3">
      <c r="A1146" s="4">
        <f t="shared" si="351"/>
        <v>11430</v>
      </c>
      <c r="B1146" s="5">
        <v>0</v>
      </c>
      <c r="C1146" s="16">
        <f t="shared" si="352"/>
        <v>24754.37339653615</v>
      </c>
      <c r="D1146" s="4">
        <f t="shared" si="342"/>
        <v>0</v>
      </c>
      <c r="E1146" s="5">
        <f t="shared" si="353"/>
        <v>0.21519696596965321</v>
      </c>
      <c r="F1146" s="6">
        <f t="shared" si="357"/>
        <v>1.8190390096144295E-5</v>
      </c>
      <c r="G1146" s="15">
        <f t="shared" si="358"/>
        <v>606.56219700233646</v>
      </c>
      <c r="H1146" s="11">
        <f t="shared" si="343"/>
        <v>9.6908615009601379E-2</v>
      </c>
      <c r="I1146" s="12">
        <f t="shared" si="354"/>
        <v>3.6685360467006726E-5</v>
      </c>
      <c r="J1146" s="7">
        <f t="shared" si="361"/>
        <v>1.5297547784668371</v>
      </c>
      <c r="K1146" s="8">
        <f>ESI_mass_rate/ESI_Area/'Hydraulic Gradient'!J1146</f>
        <v>2.1484605447287675</v>
      </c>
      <c r="L1146" s="16">
        <f t="shared" si="355"/>
        <v>24754.428388781253</v>
      </c>
      <c r="M1146" s="4">
        <f t="shared" si="344"/>
        <v>0</v>
      </c>
      <c r="N1146" s="5">
        <f t="shared" si="345"/>
        <v>0.21510699746485315</v>
      </c>
      <c r="O1146" s="6">
        <f t="shared" si="359"/>
        <v>1.5691507492101124E-5</v>
      </c>
      <c r="P1146" s="15">
        <f t="shared" si="356"/>
        <v>593.32934553570112</v>
      </c>
      <c r="Q1146" s="11">
        <f t="shared" si="346"/>
        <v>0</v>
      </c>
      <c r="R1146" s="13">
        <f t="shared" si="360"/>
        <v>4.791756914971871E-6</v>
      </c>
      <c r="S1146" s="12">
        <f t="shared" si="347"/>
        <v>-6.3503410380464143E-2</v>
      </c>
      <c r="T1146" s="9">
        <f t="shared" si="348"/>
        <v>1.5303951385651136</v>
      </c>
      <c r="U1146" s="9">
        <f>Aly_mass_rate/Aly_Area/'Hydraulic Gradient'!T1146</f>
        <v>2.1475615687905298</v>
      </c>
      <c r="V1146" s="5">
        <f t="shared" si="349"/>
        <v>-0.29519624677294021</v>
      </c>
      <c r="W1146" s="10">
        <f t="shared" si="350"/>
        <v>2.1398426805123658</v>
      </c>
      <c r="X1146" s="9"/>
    </row>
    <row r="1147" spans="1:24" x14ac:dyDescent="0.3">
      <c r="A1147" s="4">
        <f t="shared" si="351"/>
        <v>11440</v>
      </c>
      <c r="B1147" s="5">
        <v>0</v>
      </c>
      <c r="C1147" s="16">
        <f t="shared" si="352"/>
        <v>24754.15818082578</v>
      </c>
      <c r="D1147" s="4">
        <f t="shared" si="342"/>
        <v>0</v>
      </c>
      <c r="E1147" s="5">
        <f t="shared" si="353"/>
        <v>0.21519752033269135</v>
      </c>
      <c r="F1147" s="6">
        <f t="shared" si="357"/>
        <v>1.8190037191188304E-5</v>
      </c>
      <c r="G1147" s="15">
        <f t="shared" si="358"/>
        <v>606.63685185680606</v>
      </c>
      <c r="H1147" s="11">
        <f t="shared" si="343"/>
        <v>9.6909114297527646E-2</v>
      </c>
      <c r="I1147" s="12">
        <f t="shared" si="354"/>
        <v>3.6684648748046728E-5</v>
      </c>
      <c r="J1147" s="7">
        <f t="shared" si="361"/>
        <v>1.5297508378040019</v>
      </c>
      <c r="K1147" s="8">
        <f>ESI_mass_rate/ESI_Area/'Hydraulic Gradient'!J1147</f>
        <v>2.1484660791977883</v>
      </c>
      <c r="L1147" s="16">
        <f t="shared" si="355"/>
        <v>24754.213265614282</v>
      </c>
      <c r="M1147" s="4">
        <f t="shared" si="344"/>
        <v>0</v>
      </c>
      <c r="N1147" s="5">
        <f t="shared" si="345"/>
        <v>0.21510747567572891</v>
      </c>
      <c r="O1147" s="6">
        <f t="shared" si="359"/>
        <v>1.5691294361094052E-5</v>
      </c>
      <c r="P1147" s="15">
        <f t="shared" si="356"/>
        <v>593.39284302808608</v>
      </c>
      <c r="Q1147" s="11">
        <f t="shared" si="346"/>
        <v>0</v>
      </c>
      <c r="R1147" s="13">
        <f t="shared" si="360"/>
        <v>4.7916061413344587E-6</v>
      </c>
      <c r="S1147" s="12">
        <f t="shared" si="347"/>
        <v>-6.3502283991015249E-2</v>
      </c>
      <c r="T1147" s="9">
        <f t="shared" si="348"/>
        <v>1.5303917363587043</v>
      </c>
      <c r="U1147" s="9">
        <f>Aly_mass_rate/Aly_Area/'Hydraulic Gradient'!T1147</f>
        <v>2.1475663430241854</v>
      </c>
      <c r="V1147" s="5">
        <f t="shared" si="349"/>
        <v>-0.29519035483398309</v>
      </c>
      <c r="W1147" s="10">
        <f t="shared" si="350"/>
        <v>2.1398857021862705</v>
      </c>
      <c r="X1147" s="9"/>
    </row>
    <row r="1148" spans="1:24" x14ac:dyDescent="0.3">
      <c r="A1148" s="4">
        <f t="shared" si="351"/>
        <v>11450</v>
      </c>
      <c r="B1148" s="5">
        <v>0</v>
      </c>
      <c r="C1148" s="16">
        <f t="shared" si="352"/>
        <v>24753.942964561411</v>
      </c>
      <c r="D1148" s="4">
        <f t="shared" si="342"/>
        <v>0</v>
      </c>
      <c r="E1148" s="5">
        <f t="shared" si="353"/>
        <v>0.21519807468497518</v>
      </c>
      <c r="F1148" s="6">
        <f t="shared" si="357"/>
        <v>1.818968431250424E-5</v>
      </c>
      <c r="G1148" s="15">
        <f t="shared" si="358"/>
        <v>606.71150490371031</v>
      </c>
      <c r="H1148" s="11">
        <f t="shared" si="343"/>
        <v>9.690961357705416E-2</v>
      </c>
      <c r="I1148" s="12">
        <f t="shared" si="354"/>
        <v>3.6683937082070483E-5</v>
      </c>
      <c r="J1148" s="7">
        <f t="shared" si="361"/>
        <v>1.5297468972379116</v>
      </c>
      <c r="K1148" s="8">
        <f>ESI_mass_rate/ESI_Area/'Hydraulic Gradient'!J1148</f>
        <v>2.1484716135594484</v>
      </c>
      <c r="L1148" s="16">
        <f t="shared" si="355"/>
        <v>24753.998141969318</v>
      </c>
      <c r="M1148" s="4">
        <f t="shared" si="344"/>
        <v>0</v>
      </c>
      <c r="N1148" s="5">
        <f t="shared" si="345"/>
        <v>0.21510795388010953</v>
      </c>
      <c r="O1148" s="6">
        <f t="shared" si="359"/>
        <v>1.5691081240303851E-5</v>
      </c>
      <c r="P1148" s="15">
        <f t="shared" si="356"/>
        <v>593.45633939429342</v>
      </c>
      <c r="Q1148" s="11">
        <f t="shared" si="346"/>
        <v>0</v>
      </c>
      <c r="R1148" s="13">
        <f t="shared" si="360"/>
        <v>4.791455377727044E-6</v>
      </c>
      <c r="S1148" s="12">
        <f t="shared" si="347"/>
        <v>-6.3501157662642763E-2</v>
      </c>
      <c r="T1148" s="9">
        <f t="shared" si="348"/>
        <v>1.5303883342136284</v>
      </c>
      <c r="U1148" s="9">
        <f>Aly_mass_rate/Aly_Area/'Hydraulic Gradient'!T1148</f>
        <v>2.1475711171929994</v>
      </c>
      <c r="V1148" s="5">
        <f t="shared" si="349"/>
        <v>-0.29518446321011421</v>
      </c>
      <c r="W1148" s="10">
        <f t="shared" si="350"/>
        <v>2.1399287232879591</v>
      </c>
      <c r="X1148" s="9"/>
    </row>
    <row r="1149" spans="1:24" x14ac:dyDescent="0.3">
      <c r="A1149" s="4">
        <f t="shared" si="351"/>
        <v>11460</v>
      </c>
      <c r="B1149" s="5">
        <v>0</v>
      </c>
      <c r="C1149" s="16">
        <f t="shared" si="352"/>
        <v>24753.727747743054</v>
      </c>
      <c r="D1149" s="4">
        <f t="shared" si="342"/>
        <v>0</v>
      </c>
      <c r="E1149" s="5">
        <f t="shared" si="353"/>
        <v>0.21519862902650536</v>
      </c>
      <c r="F1149" s="6">
        <f t="shared" si="357"/>
        <v>1.8189331458632552E-5</v>
      </c>
      <c r="G1149" s="15">
        <f t="shared" si="358"/>
        <v>606.78615614318289</v>
      </c>
      <c r="H1149" s="11">
        <f t="shared" si="343"/>
        <v>9.6910112848181462E-2</v>
      </c>
      <c r="I1149" s="12">
        <f t="shared" si="354"/>
        <v>3.6683225466134458E-5</v>
      </c>
      <c r="J1149" s="7">
        <f t="shared" si="361"/>
        <v>1.5297429567685585</v>
      </c>
      <c r="K1149" s="8">
        <f>ESI_mass_rate/ESI_Area/'Hydraulic Gradient'!J1149</f>
        <v>2.1484771478137565</v>
      </c>
      <c r="L1149" s="16">
        <f t="shared" si="355"/>
        <v>24753.78301784637</v>
      </c>
      <c r="M1149" s="4">
        <f t="shared" si="344"/>
        <v>0</v>
      </c>
      <c r="N1149" s="5">
        <f t="shared" si="345"/>
        <v>0.21510843207799543</v>
      </c>
      <c r="O1149" s="6">
        <f t="shared" si="359"/>
        <v>1.5690868131190057E-5</v>
      </c>
      <c r="P1149" s="15">
        <f t="shared" si="356"/>
        <v>593.51983463438205</v>
      </c>
      <c r="Q1149" s="11">
        <f t="shared" si="346"/>
        <v>0</v>
      </c>
      <c r="R1149" s="13">
        <f t="shared" si="360"/>
        <v>4.7913046245945435E-6</v>
      </c>
      <c r="S1149" s="12">
        <f t="shared" si="347"/>
        <v>-6.3500031393193407E-2</v>
      </c>
      <c r="T1149" s="9">
        <f t="shared" si="348"/>
        <v>1.5303849321298828</v>
      </c>
      <c r="U1149" s="9">
        <f>Aly_mass_rate/Aly_Area/'Hydraulic Gradient'!T1149</f>
        <v>2.1475758912969765</v>
      </c>
      <c r="V1149" s="5">
        <f t="shared" si="349"/>
        <v>-0.29517857190130542</v>
      </c>
      <c r="W1149" s="10">
        <f t="shared" si="350"/>
        <v>2.1399717438174637</v>
      </c>
      <c r="X1149" s="9"/>
    </row>
    <row r="1150" spans="1:24" x14ac:dyDescent="0.3">
      <c r="A1150" s="4">
        <f t="shared" si="351"/>
        <v>11470</v>
      </c>
      <c r="B1150" s="5">
        <v>0</v>
      </c>
      <c r="C1150" s="16">
        <f t="shared" si="352"/>
        <v>24753.512530370721</v>
      </c>
      <c r="D1150" s="4">
        <f t="shared" si="342"/>
        <v>0</v>
      </c>
      <c r="E1150" s="5">
        <f t="shared" si="353"/>
        <v>0.21519918335728275</v>
      </c>
      <c r="F1150" s="6">
        <f t="shared" si="357"/>
        <v>1.8188978633951894E-5</v>
      </c>
      <c r="G1150" s="15">
        <f t="shared" si="358"/>
        <v>606.8608055753524</v>
      </c>
      <c r="H1150" s="11">
        <f t="shared" si="343"/>
        <v>9.6910612110910302E-2</v>
      </c>
      <c r="I1150" s="12">
        <f t="shared" si="354"/>
        <v>3.6682513909069256E-5</v>
      </c>
      <c r="J1150" s="7">
        <f t="shared" si="361"/>
        <v>1.5297390163959361</v>
      </c>
      <c r="K1150" s="8">
        <f>ESI_mass_rate/ESI_Area/'Hydraulic Gradient'!J1150</f>
        <v>2.1484826819607208</v>
      </c>
      <c r="L1150" s="16">
        <f t="shared" si="355"/>
        <v>24753.567893245447</v>
      </c>
      <c r="M1150" s="4">
        <f t="shared" si="344"/>
        <v>0</v>
      </c>
      <c r="N1150" s="5">
        <f t="shared" si="345"/>
        <v>0.21510891026938711</v>
      </c>
      <c r="O1150" s="6">
        <f t="shared" si="359"/>
        <v>1.5690655036671775E-5</v>
      </c>
      <c r="P1150" s="15">
        <f t="shared" si="356"/>
        <v>593.58332874841199</v>
      </c>
      <c r="Q1150" s="11">
        <f t="shared" si="346"/>
        <v>0</v>
      </c>
      <c r="R1150" s="13">
        <f t="shared" si="360"/>
        <v>4.7911538828275226E-6</v>
      </c>
      <c r="S1150" s="12">
        <f t="shared" si="347"/>
        <v>-6.3498905183735618E-2</v>
      </c>
      <c r="T1150" s="9">
        <f t="shared" si="348"/>
        <v>1.5303815301074644</v>
      </c>
      <c r="U1150" s="9">
        <f>Aly_mass_rate/Aly_Area/'Hydraulic Gradient'!T1150</f>
        <v>2.1475806653361187</v>
      </c>
      <c r="V1150" s="5">
        <f t="shared" si="349"/>
        <v>-0.29517268090752857</v>
      </c>
      <c r="W1150" s="10">
        <f t="shared" si="350"/>
        <v>2.1400147637748148</v>
      </c>
      <c r="X1150" s="9"/>
    </row>
    <row r="1151" spans="1:24" x14ac:dyDescent="0.3">
      <c r="A1151" s="4">
        <f t="shared" si="351"/>
        <v>11480</v>
      </c>
      <c r="B1151" s="5">
        <v>0</v>
      </c>
      <c r="C1151" s="16">
        <f t="shared" si="352"/>
        <v>24753.297312444418</v>
      </c>
      <c r="D1151" s="4">
        <f t="shared" si="342"/>
        <v>0</v>
      </c>
      <c r="E1151" s="5">
        <f t="shared" si="353"/>
        <v>0.21519973767730824</v>
      </c>
      <c r="F1151" s="6">
        <f t="shared" si="357"/>
        <v>1.8188625835543158E-5</v>
      </c>
      <c r="G1151" s="15">
        <f t="shared" si="358"/>
        <v>606.93545320035082</v>
      </c>
      <c r="H1151" s="11">
        <f t="shared" si="343"/>
        <v>9.6911111365241276E-2</v>
      </c>
      <c r="I1151" s="12">
        <f t="shared" si="354"/>
        <v>3.6681802404987815E-5</v>
      </c>
      <c r="J1151" s="7">
        <f t="shared" si="361"/>
        <v>1.5297350761200372</v>
      </c>
      <c r="K1151" s="8">
        <f>ESI_mass_rate/ESI_Area/'Hydraulic Gradient'!J1151</f>
        <v>2.1484882160003482</v>
      </c>
      <c r="L1151" s="16">
        <f t="shared" si="355"/>
        <v>24753.352768166551</v>
      </c>
      <c r="M1151" s="4">
        <f t="shared" si="344"/>
        <v>0</v>
      </c>
      <c r="N1151" s="5">
        <f t="shared" si="345"/>
        <v>0.21510938845428457</v>
      </c>
      <c r="O1151" s="6">
        <f t="shared" si="359"/>
        <v>1.5690441949451255E-5</v>
      </c>
      <c r="P1151" s="15">
        <f t="shared" si="356"/>
        <v>593.64682173644417</v>
      </c>
      <c r="Q1151" s="11">
        <f t="shared" si="346"/>
        <v>0</v>
      </c>
      <c r="R1151" s="13">
        <f t="shared" si="360"/>
        <v>4.7910031501968108E-6</v>
      </c>
      <c r="S1151" s="12">
        <f t="shared" si="347"/>
        <v>-6.3497779035337806E-2</v>
      </c>
      <c r="T1151" s="9">
        <f t="shared" si="348"/>
        <v>1.5303781281463698</v>
      </c>
      <c r="U1151" s="9">
        <f>Aly_mass_rate/Aly_Area/'Hydraulic Gradient'!T1151</f>
        <v>2.1475854393104306</v>
      </c>
      <c r="V1151" s="5">
        <f t="shared" si="349"/>
        <v>-0.29516679022875586</v>
      </c>
      <c r="W1151" s="10">
        <f t="shared" si="350"/>
        <v>2.1400577831600449</v>
      </c>
      <c r="X1151" s="9"/>
    </row>
    <row r="1152" spans="1:24" x14ac:dyDescent="0.3">
      <c r="A1152" s="4">
        <f t="shared" si="351"/>
        <v>11490</v>
      </c>
      <c r="B1152" s="5">
        <v>0</v>
      </c>
      <c r="C1152" s="16">
        <f t="shared" si="352"/>
        <v>24753.08209396416</v>
      </c>
      <c r="D1152" s="4">
        <f t="shared" si="342"/>
        <v>0</v>
      </c>
      <c r="E1152" s="5">
        <f t="shared" si="353"/>
        <v>0.21520029198658247</v>
      </c>
      <c r="F1152" s="6">
        <f t="shared" si="357"/>
        <v>1.8188273060487256E-5</v>
      </c>
      <c r="G1152" s="15">
        <f t="shared" si="358"/>
        <v>607.01009901831355</v>
      </c>
      <c r="H1152" s="11">
        <f t="shared" si="343"/>
        <v>9.6911610611175009E-2</v>
      </c>
      <c r="I1152" s="12">
        <f t="shared" si="354"/>
        <v>3.6681090948003032E-5</v>
      </c>
      <c r="J1152" s="7">
        <f t="shared" si="361"/>
        <v>1.5297311359408545</v>
      </c>
      <c r="K1152" s="8">
        <f>ESI_mass_rate/ESI_Area/'Hydraulic Gradient'!J1152</f>
        <v>2.1484937499326477</v>
      </c>
      <c r="L1152" s="16">
        <f t="shared" si="355"/>
        <v>24753.13764260969</v>
      </c>
      <c r="M1152" s="4">
        <f t="shared" si="344"/>
        <v>0</v>
      </c>
      <c r="N1152" s="5">
        <f t="shared" si="345"/>
        <v>0.21510986663268844</v>
      </c>
      <c r="O1152" s="6">
        <f t="shared" si="359"/>
        <v>1.5690228876826248E-5</v>
      </c>
      <c r="P1152" s="15">
        <f t="shared" si="356"/>
        <v>593.71031359853862</v>
      </c>
      <c r="Q1152" s="11">
        <f t="shared" si="346"/>
        <v>0</v>
      </c>
      <c r="R1152" s="13">
        <f t="shared" si="360"/>
        <v>4.7908524289299913E-6</v>
      </c>
      <c r="S1152" s="12">
        <f t="shared" si="347"/>
        <v>-6.3496652946920612E-2</v>
      </c>
      <c r="T1152" s="9">
        <f t="shared" si="348"/>
        <v>1.5303747262465954</v>
      </c>
      <c r="U1152" s="9">
        <f>Aly_mass_rate/Aly_Area/'Hydraulic Gradient'!T1152</f>
        <v>2.1475902132199156</v>
      </c>
      <c r="V1152" s="5">
        <f t="shared" si="349"/>
        <v>-0.29516089986495903</v>
      </c>
      <c r="W1152" s="10">
        <f t="shared" si="350"/>
        <v>2.1401008019731855</v>
      </c>
      <c r="X1152" s="9"/>
    </row>
    <row r="1153" spans="1:24" x14ac:dyDescent="0.3">
      <c r="A1153" s="4">
        <f t="shared" si="351"/>
        <v>11500</v>
      </c>
      <c r="B1153" s="5">
        <v>0</v>
      </c>
      <c r="C1153" s="16">
        <f t="shared" si="352"/>
        <v>24752.866874929958</v>
      </c>
      <c r="D1153" s="4">
        <f t="shared" si="342"/>
        <v>0</v>
      </c>
      <c r="E1153" s="5">
        <f t="shared" si="353"/>
        <v>0.21520084628510636</v>
      </c>
      <c r="F1153" s="6">
        <f t="shared" si="357"/>
        <v>1.8187920314622372E-5</v>
      </c>
      <c r="G1153" s="15">
        <f t="shared" si="358"/>
        <v>607.08474302936895</v>
      </c>
      <c r="H1153" s="11">
        <f t="shared" si="343"/>
        <v>9.6912109848712236E-2</v>
      </c>
      <c r="I1153" s="12">
        <f t="shared" si="354"/>
        <v>3.6680379549889085E-5</v>
      </c>
      <c r="J1153" s="7">
        <f t="shared" si="361"/>
        <v>1.5297271958583814</v>
      </c>
      <c r="K1153" s="8">
        <f>ESI_mass_rate/ESI_Area/'Hydraulic Gradient'!J1153</f>
        <v>2.1484992837576269</v>
      </c>
      <c r="L1153" s="16">
        <f t="shared" si="355"/>
        <v>24752.922516574868</v>
      </c>
      <c r="M1153" s="4">
        <f t="shared" si="344"/>
        <v>0</v>
      </c>
      <c r="N1153" s="5">
        <f t="shared" si="345"/>
        <v>0.21511034480459898</v>
      </c>
      <c r="O1153" s="6">
        <f t="shared" si="359"/>
        <v>1.5690015815877654E-5</v>
      </c>
      <c r="P1153" s="15">
        <f t="shared" si="356"/>
        <v>593.77380433475639</v>
      </c>
      <c r="Q1153" s="11">
        <f t="shared" si="346"/>
        <v>0</v>
      </c>
      <c r="R1153" s="13">
        <f t="shared" si="360"/>
        <v>4.7907017181349275E-6</v>
      </c>
      <c r="S1153" s="12">
        <f t="shared" si="347"/>
        <v>-6.3495526919552375E-2</v>
      </c>
      <c r="T1153" s="9">
        <f t="shared" si="348"/>
        <v>1.5303713244081383</v>
      </c>
      <c r="U1153" s="9">
        <f>Aly_mass_rate/Aly_Area/'Hydraulic Gradient'!T1153</f>
        <v>2.1475949870645774</v>
      </c>
      <c r="V1153" s="5">
        <f t="shared" si="349"/>
        <v>-0.29515500981611015</v>
      </c>
      <c r="W1153" s="10">
        <f t="shared" si="350"/>
        <v>2.1401438202142691</v>
      </c>
      <c r="X1153" s="9"/>
    </row>
    <row r="1154" spans="1:24" x14ac:dyDescent="0.3">
      <c r="A1154" s="4">
        <f t="shared" si="351"/>
        <v>11510</v>
      </c>
      <c r="B1154" s="5">
        <v>0</v>
      </c>
      <c r="C1154" s="16">
        <f t="shared" si="352"/>
        <v>24752.651655341815</v>
      </c>
      <c r="D1154" s="4">
        <f t="shared" si="342"/>
        <v>0</v>
      </c>
      <c r="E1154" s="5">
        <f t="shared" si="353"/>
        <v>0.21520140057288056</v>
      </c>
      <c r="F1154" s="6">
        <f t="shared" si="357"/>
        <v>1.8187567593569873E-5</v>
      </c>
      <c r="G1154" s="15">
        <f t="shared" si="358"/>
        <v>607.15938523365082</v>
      </c>
      <c r="H1154" s="11">
        <f t="shared" si="343"/>
        <v>9.6912609077853526E-2</v>
      </c>
      <c r="I1154" s="12">
        <f t="shared" si="354"/>
        <v>3.667966820181535E-5</v>
      </c>
      <c r="J1154" s="7">
        <f t="shared" si="361"/>
        <v>1.5297232558726104</v>
      </c>
      <c r="K1154" s="8">
        <f>ESI_mass_rate/ESI_Area/'Hydraulic Gradient'!J1154</f>
        <v>2.1485048174752941</v>
      </c>
      <c r="L1154" s="16">
        <f t="shared" si="355"/>
        <v>24752.707390062096</v>
      </c>
      <c r="M1154" s="4">
        <f t="shared" si="344"/>
        <v>0</v>
      </c>
      <c r="N1154" s="5">
        <f t="shared" si="345"/>
        <v>0.21511082297001666</v>
      </c>
      <c r="O1154" s="6">
        <f t="shared" si="359"/>
        <v>1.5689802766605474E-5</v>
      </c>
      <c r="P1154" s="15">
        <f t="shared" si="356"/>
        <v>593.83729394515649</v>
      </c>
      <c r="Q1154" s="11">
        <f t="shared" si="346"/>
        <v>0</v>
      </c>
      <c r="R1154" s="13">
        <f t="shared" si="360"/>
        <v>4.790551017810835E-6</v>
      </c>
      <c r="S1154" s="12">
        <f t="shared" si="347"/>
        <v>-6.3494400951080054E-2</v>
      </c>
      <c r="T1154" s="9">
        <f t="shared" si="348"/>
        <v>1.530367922630995</v>
      </c>
      <c r="U1154" s="9">
        <f>Aly_mass_rate/Aly_Area/'Hydraulic Gradient'!T1154</f>
        <v>2.1475997608444195</v>
      </c>
      <c r="V1154" s="5">
        <f t="shared" si="349"/>
        <v>-0.29514912008218097</v>
      </c>
      <c r="W1154" s="10">
        <f t="shared" si="350"/>
        <v>2.1401868378833275</v>
      </c>
      <c r="X1154" s="9"/>
    </row>
    <row r="1155" spans="1:24" x14ac:dyDescent="0.3">
      <c r="A1155" s="4">
        <f t="shared" si="351"/>
        <v>11520</v>
      </c>
      <c r="B1155" s="5">
        <v>0</v>
      </c>
      <c r="C1155" s="16">
        <f t="shared" si="352"/>
        <v>24752.43643519975</v>
      </c>
      <c r="D1155" s="4">
        <f t="shared" si="342"/>
        <v>0</v>
      </c>
      <c r="E1155" s="5">
        <f t="shared" si="353"/>
        <v>0.21520195484990612</v>
      </c>
      <c r="F1155" s="6">
        <f t="shared" si="357"/>
        <v>1.8187214900248845E-5</v>
      </c>
      <c r="G1155" s="15">
        <f t="shared" si="358"/>
        <v>607.23402563128923</v>
      </c>
      <c r="H1155" s="11">
        <f t="shared" si="343"/>
        <v>9.6913108298599587E-2</v>
      </c>
      <c r="I1155" s="12">
        <f t="shared" si="354"/>
        <v>3.6678956909668905E-5</v>
      </c>
      <c r="J1155" s="7">
        <f t="shared" si="361"/>
        <v>1.5297193159835347</v>
      </c>
      <c r="K1155" s="8">
        <f>ESI_mass_rate/ESI_Area/'Hydraulic Gradient'!J1155</f>
        <v>2.1485103510856574</v>
      </c>
      <c r="L1155" s="16">
        <f t="shared" si="355"/>
        <v>24752.492263071377</v>
      </c>
      <c r="M1155" s="4">
        <f t="shared" si="344"/>
        <v>0</v>
      </c>
      <c r="N1155" s="5">
        <f t="shared" si="345"/>
        <v>0.21511130112894178</v>
      </c>
      <c r="O1155" s="6">
        <f t="shared" si="359"/>
        <v>1.56895897290097E-5</v>
      </c>
      <c r="P1155" s="15">
        <f t="shared" si="356"/>
        <v>593.90078242979985</v>
      </c>
      <c r="Q1155" s="11">
        <f t="shared" si="346"/>
        <v>0</v>
      </c>
      <c r="R1155" s="13">
        <f t="shared" si="360"/>
        <v>4.7904003279569244E-6</v>
      </c>
      <c r="S1155" s="12">
        <f t="shared" si="347"/>
        <v>-6.3493275043645728E-2</v>
      </c>
      <c r="T1155" s="9">
        <f t="shared" si="348"/>
        <v>1.5303645209151626</v>
      </c>
      <c r="U1155" s="9">
        <f>Aly_mass_rate/Aly_Area/'Hydraulic Gradient'!T1155</f>
        <v>2.147604534559445</v>
      </c>
      <c r="V1155" s="5">
        <f t="shared" si="349"/>
        <v>-0.29514323066314357</v>
      </c>
      <c r="W1155" s="10">
        <f t="shared" si="350"/>
        <v>2.1402298549803924</v>
      </c>
      <c r="X1155" s="9"/>
    </row>
    <row r="1156" spans="1:24" x14ac:dyDescent="0.3">
      <c r="A1156" s="4">
        <f t="shared" si="351"/>
        <v>11530</v>
      </c>
      <c r="B1156" s="5">
        <v>0</v>
      </c>
      <c r="C1156" s="16">
        <f t="shared" si="352"/>
        <v>24752.22121450377</v>
      </c>
      <c r="D1156" s="4">
        <f t="shared" ref="D1156:D1219" si="362">J1155*(B1156-B1155)*g</f>
        <v>0</v>
      </c>
      <c r="E1156" s="5">
        <f t="shared" si="353"/>
        <v>0.21520250911618372</v>
      </c>
      <c r="F1156" s="6">
        <f t="shared" si="357"/>
        <v>1.8186862233199747E-5</v>
      </c>
      <c r="G1156" s="15">
        <f t="shared" si="358"/>
        <v>607.30866422241604</v>
      </c>
      <c r="H1156" s="11">
        <f t="shared" ref="H1156:H1219" si="363">ESI_f*K1155^2*(A1156-A1155)/2/ESI_DH/ESI_Cp</f>
        <v>9.6913607510951044E-2</v>
      </c>
      <c r="I1156" s="12">
        <f t="shared" si="354"/>
        <v>3.6678245670506226E-5</v>
      </c>
      <c r="J1156" s="7">
        <f t="shared" si="361"/>
        <v>1.5297153761911473</v>
      </c>
      <c r="K1156" s="8">
        <f>ESI_mass_rate/ESI_Area/'Hydraulic Gradient'!J1156</f>
        <v>2.1485158845887242</v>
      </c>
      <c r="L1156" s="16">
        <f t="shared" si="355"/>
        <v>24752.277135602719</v>
      </c>
      <c r="M1156" s="4">
        <f t="shared" ref="M1156:M1219" si="364">T1155*Aly_g*(B1156-B1155)</f>
        <v>0</v>
      </c>
      <c r="N1156" s="5">
        <f t="shared" ref="N1156:N1219" si="365">T1155*Aly_f*U1155^2*(A1156-A1155)/2/Aly_DH</f>
        <v>0.21511177928137459</v>
      </c>
      <c r="O1156" s="6">
        <f t="shared" si="359"/>
        <v>1.5689376701630791E-5</v>
      </c>
      <c r="P1156" s="15">
        <f t="shared" si="356"/>
        <v>593.96426978874626</v>
      </c>
      <c r="Q1156" s="11">
        <f t="shared" ref="Q1156:Q1219" si="366">Aly_g*(B1156-B1155)/W1156</f>
        <v>0</v>
      </c>
      <c r="R1156" s="13">
        <f t="shared" si="360"/>
        <v>4.7902496481267839E-6</v>
      </c>
      <c r="S1156" s="12">
        <f t="shared" ref="S1156:S1219" si="367">-V1156*(L1156-L1155)</f>
        <v>-6.3492149196170147E-2</v>
      </c>
      <c r="T1156" s="9">
        <f t="shared" ref="T1156:T1219" si="368">T1155*(1+(L1156-L1155)/beta-alpha*(P1156-P1155))</f>
        <v>1.5303611192606374</v>
      </c>
      <c r="U1156" s="9">
        <f>Aly_mass_rate/Aly_Area/'Hydraulic Gradient'!T1156</f>
        <v>2.1476093082096579</v>
      </c>
      <c r="V1156" s="5">
        <f t="shared" ref="V1156:V1219" si="369">(Aly_alpha*(460+P1155)-1)/T1155/W1155</f>
        <v>-0.29513734155896976</v>
      </c>
      <c r="W1156" s="10">
        <f t="shared" ref="W1156:W1219" si="370">Aly_Cp+((P1155+460)/T1155)*(Aly_alpha^2)*(Aly_beta)</f>
        <v>2.1402728715054948</v>
      </c>
      <c r="X1156" s="9"/>
    </row>
    <row r="1157" spans="1:24" x14ac:dyDescent="0.3">
      <c r="A1157" s="4">
        <f t="shared" ref="A1157:A1220" si="371">A1156+10</f>
        <v>11540</v>
      </c>
      <c r="B1157" s="5">
        <v>0</v>
      </c>
      <c r="C1157" s="16">
        <f t="shared" ref="C1157:C1220" si="372">C1156-D1157-E1157-F1157</f>
        <v>24752.005993253886</v>
      </c>
      <c r="D1157" s="4">
        <f t="shared" si="362"/>
        <v>0</v>
      </c>
      <c r="E1157" s="5">
        <f t="shared" ref="E1157:E1220" si="373">J1156*ESI_f*(K1156^2)*(A1157-A1156)/(2*ESI_DH)</f>
        <v>0.21520306337171416</v>
      </c>
      <c r="F1157" s="6">
        <f t="shared" si="357"/>
        <v>1.8186509590963026E-5</v>
      </c>
      <c r="G1157" s="15">
        <f t="shared" si="358"/>
        <v>607.38330100716496</v>
      </c>
      <c r="H1157" s="11">
        <f t="shared" si="363"/>
        <v>9.6914106714908521E-2</v>
      </c>
      <c r="I1157" s="12">
        <f t="shared" ref="I1157:I1220" si="374">alpha*beta*(K1156-K1155)/K1155/ESI_Cp/J1155</f>
        <v>3.6677534481383741E-5</v>
      </c>
      <c r="J1157" s="7">
        <f t="shared" si="361"/>
        <v>1.5297114364954407</v>
      </c>
      <c r="K1157" s="8">
        <f>ESI_mass_rate/ESI_Area/'Hydraulic Gradient'!J1157</f>
        <v>2.1485214179845031</v>
      </c>
      <c r="L1157" s="16">
        <f t="shared" ref="L1157:L1220" si="375">L1156-M1157-N1157-O1157</f>
        <v>24752.062007656128</v>
      </c>
      <c r="M1157" s="4">
        <f t="shared" si="364"/>
        <v>0</v>
      </c>
      <c r="N1157" s="5">
        <f t="shared" si="365"/>
        <v>0.21511225742731546</v>
      </c>
      <c r="O1157" s="6">
        <f t="shared" si="359"/>
        <v>1.5689163687387844E-5</v>
      </c>
      <c r="P1157" s="15">
        <f t="shared" ref="P1157:P1220" si="376">P1156-Q1157-R1157-S1157</f>
        <v>594.027756022056</v>
      </c>
      <c r="Q1157" s="11">
        <f t="shared" si="366"/>
        <v>0</v>
      </c>
      <c r="R1157" s="13">
        <f t="shared" si="360"/>
        <v>4.7900989792108899E-6</v>
      </c>
      <c r="S1157" s="12">
        <f t="shared" si="367"/>
        <v>-6.3491023408647873E-2</v>
      </c>
      <c r="T1157" s="9">
        <f t="shared" si="368"/>
        <v>1.5303577176674164</v>
      </c>
      <c r="U1157" s="9">
        <f>Aly_mass_rate/Aly_Area/'Hydraulic Gradient'!T1157</f>
        <v>2.1476140817950622</v>
      </c>
      <c r="V1157" s="5">
        <f t="shared" si="369"/>
        <v>-0.29513145276963165</v>
      </c>
      <c r="W1157" s="10">
        <f t="shared" si="370"/>
        <v>2.1403158874586681</v>
      </c>
      <c r="X1157" s="9"/>
    </row>
    <row r="1158" spans="1:24" x14ac:dyDescent="0.3">
      <c r="A1158" s="4">
        <f t="shared" si="371"/>
        <v>11550</v>
      </c>
      <c r="B1158" s="5">
        <v>0</v>
      </c>
      <c r="C1158" s="16">
        <f t="shared" si="372"/>
        <v>24751.790771450113</v>
      </c>
      <c r="D1158" s="4">
        <f t="shared" si="362"/>
        <v>0</v>
      </c>
      <c r="E1158" s="5">
        <f t="shared" si="373"/>
        <v>0.21520361761649812</v>
      </c>
      <c r="F1158" s="6">
        <f t="shared" ref="F1158:F1221" si="377">J1156*K1156*(K1157-K1156)</f>
        <v>1.8186156976457784E-5</v>
      </c>
      <c r="G1158" s="15">
        <f t="shared" ref="G1158:G1221" si="378">(G1157+H1158)/(1+I1158)</f>
        <v>607.45793598566581</v>
      </c>
      <c r="H1158" s="11">
        <f t="shared" si="363"/>
        <v>9.6914605910472698E-2</v>
      </c>
      <c r="I1158" s="12">
        <f t="shared" si="374"/>
        <v>3.667682334818855E-5</v>
      </c>
      <c r="J1158" s="7">
        <f t="shared" si="361"/>
        <v>1.5297074968964084</v>
      </c>
      <c r="K1158" s="8">
        <f>ESI_mass_rate/ESI_Area/'Hydraulic Gradient'!J1158</f>
        <v>2.1485269512730021</v>
      </c>
      <c r="L1158" s="16">
        <f t="shared" si="375"/>
        <v>24751.846879231609</v>
      </c>
      <c r="M1158" s="4">
        <f t="shared" si="364"/>
        <v>0</v>
      </c>
      <c r="N1158" s="5">
        <f t="shared" si="365"/>
        <v>0.21511273556676494</v>
      </c>
      <c r="O1158" s="6">
        <f t="shared" ref="O1158:O1221" si="379">T1156*U1156*(U1157-U1156)</f>
        <v>1.5688950686280858E-5</v>
      </c>
      <c r="P1158" s="15">
        <f t="shared" si="376"/>
        <v>594.09124112978986</v>
      </c>
      <c r="Q1158" s="11">
        <f t="shared" si="366"/>
        <v>0</v>
      </c>
      <c r="R1158" s="13">
        <f t="shared" ref="R1158:R1221" si="380">U1156*(U1157-U1156)/W1156</f>
        <v>4.7899483212084353E-6</v>
      </c>
      <c r="S1158" s="12">
        <f t="shared" si="367"/>
        <v>-6.3489897682147106E-2</v>
      </c>
      <c r="T1158" s="9">
        <f t="shared" si="368"/>
        <v>1.530354316135496</v>
      </c>
      <c r="U1158" s="9">
        <f>Aly_mass_rate/Aly_Area/'Hydraulic Gradient'!T1158</f>
        <v>2.1476188553156614</v>
      </c>
      <c r="V1158" s="5">
        <f t="shared" si="369"/>
        <v>-0.29512556429510101</v>
      </c>
      <c r="W1158" s="10">
        <f t="shared" si="370"/>
        <v>2.1403589028399432</v>
      </c>
      <c r="X1158" s="9"/>
    </row>
    <row r="1159" spans="1:24" x14ac:dyDescent="0.3">
      <c r="A1159" s="4">
        <f t="shared" si="371"/>
        <v>11560</v>
      </c>
      <c r="B1159" s="5">
        <v>0</v>
      </c>
      <c r="C1159" s="16">
        <f t="shared" si="372"/>
        <v>24751.575549092457</v>
      </c>
      <c r="D1159" s="4">
        <f t="shared" si="362"/>
        <v>0</v>
      </c>
      <c r="E1159" s="5">
        <f t="shared" si="373"/>
        <v>0.2152041718505367</v>
      </c>
      <c r="F1159" s="6">
        <f t="shared" si="377"/>
        <v>1.8185804388224465E-5</v>
      </c>
      <c r="G1159" s="15">
        <f t="shared" si="378"/>
        <v>607.53256915805059</v>
      </c>
      <c r="H1159" s="11">
        <f t="shared" si="363"/>
        <v>9.6915105097644214E-2</v>
      </c>
      <c r="I1159" s="12">
        <f t="shared" si="374"/>
        <v>3.667611226797712E-5</v>
      </c>
      <c r="J1159" s="7">
        <f t="shared" si="361"/>
        <v>1.5297035573940432</v>
      </c>
      <c r="K1159" s="8">
        <f>ESI_mass_rate/ESI_Area/'Hydraulic Gradient'!J1159</f>
        <v>2.1485324844542286</v>
      </c>
      <c r="L1159" s="16">
        <f t="shared" si="375"/>
        <v>24751.631750329172</v>
      </c>
      <c r="M1159" s="4">
        <f t="shared" si="364"/>
        <v>0</v>
      </c>
      <c r="N1159" s="5">
        <f t="shared" si="365"/>
        <v>0.21511321369972336</v>
      </c>
      <c r="O1159" s="6">
        <f t="shared" si="379"/>
        <v>1.5688737696850284E-5</v>
      </c>
      <c r="P1159" s="15">
        <f t="shared" si="376"/>
        <v>594.15472511200664</v>
      </c>
      <c r="Q1159" s="11">
        <f t="shared" si="366"/>
        <v>0</v>
      </c>
      <c r="R1159" s="13">
        <f t="shared" si="380"/>
        <v>4.7897976736730047E-6</v>
      </c>
      <c r="S1159" s="12">
        <f t="shared" si="367"/>
        <v>-6.3488772014515041E-2</v>
      </c>
      <c r="T1159" s="9">
        <f t="shared" si="368"/>
        <v>1.5303509146648731</v>
      </c>
      <c r="U1159" s="9">
        <f>Aly_mass_rate/Aly_Area/'Hydraulic Gradient'!T1159</f>
        <v>2.1476236287714587</v>
      </c>
      <c r="V1159" s="5">
        <f t="shared" si="369"/>
        <v>-0.29511967613534984</v>
      </c>
      <c r="W1159" s="10">
        <f t="shared" si="370"/>
        <v>2.1404019176493518</v>
      </c>
      <c r="X1159" s="9"/>
    </row>
    <row r="1160" spans="1:24" x14ac:dyDescent="0.3">
      <c r="A1160" s="4">
        <f t="shared" si="371"/>
        <v>11570</v>
      </c>
      <c r="B1160" s="5">
        <v>0</v>
      </c>
      <c r="C1160" s="16">
        <f t="shared" si="372"/>
        <v>24751.360326180929</v>
      </c>
      <c r="D1160" s="4">
        <f t="shared" si="362"/>
        <v>0</v>
      </c>
      <c r="E1160" s="5">
        <f t="shared" si="373"/>
        <v>0.21520472607383037</v>
      </c>
      <c r="F1160" s="6">
        <f t="shared" si="377"/>
        <v>1.8185451824803526E-5</v>
      </c>
      <c r="G1160" s="15">
        <f t="shared" si="378"/>
        <v>607.60720052445288</v>
      </c>
      <c r="H1160" s="11">
        <f t="shared" si="363"/>
        <v>9.6915604276423706E-2</v>
      </c>
      <c r="I1160" s="12">
        <f t="shared" si="374"/>
        <v>3.6675401237805896E-5</v>
      </c>
      <c r="J1160" s="7">
        <f t="shared" si="361"/>
        <v>1.5296996179883378</v>
      </c>
      <c r="K1160" s="8">
        <f>ESI_mass_rate/ESI_Area/'Hydraulic Gradient'!J1160</f>
        <v>2.1485380175281921</v>
      </c>
      <c r="L1160" s="16">
        <f t="shared" si="375"/>
        <v>24751.416620948821</v>
      </c>
      <c r="M1160" s="4">
        <f t="shared" si="364"/>
        <v>0</v>
      </c>
      <c r="N1160" s="5">
        <f t="shared" si="365"/>
        <v>0.21511369182619097</v>
      </c>
      <c r="O1160" s="6">
        <f t="shared" si="379"/>
        <v>1.5688524717636575E-5</v>
      </c>
      <c r="P1160" s="15">
        <f t="shared" si="376"/>
        <v>594.2182079687675</v>
      </c>
      <c r="Q1160" s="11">
        <f t="shared" si="366"/>
        <v>0</v>
      </c>
      <c r="R1160" s="13">
        <f t="shared" si="380"/>
        <v>4.7896470361582188E-6</v>
      </c>
      <c r="S1160" s="12">
        <f t="shared" si="367"/>
        <v>-6.3487646407893561E-2</v>
      </c>
      <c r="T1160" s="9">
        <f t="shared" si="368"/>
        <v>1.5303475132555444</v>
      </c>
      <c r="U1160" s="9">
        <f>Aly_mass_rate/Aly_Area/'Hydraulic Gradient'!T1160</f>
        <v>2.1476284021624577</v>
      </c>
      <c r="V1160" s="5">
        <f t="shared" si="369"/>
        <v>-0.29511378829035029</v>
      </c>
      <c r="W1160" s="10">
        <f t="shared" si="370"/>
        <v>2.1404449318869254</v>
      </c>
      <c r="X1160" s="9"/>
    </row>
    <row r="1161" spans="1:24" x14ac:dyDescent="0.3">
      <c r="A1161" s="4">
        <f t="shared" si="371"/>
        <v>11580</v>
      </c>
      <c r="B1161" s="5">
        <v>0</v>
      </c>
      <c r="C1161" s="16">
        <f t="shared" si="372"/>
        <v>24751.145102715545</v>
      </c>
      <c r="D1161" s="4">
        <f t="shared" si="362"/>
        <v>0</v>
      </c>
      <c r="E1161" s="5">
        <f t="shared" si="373"/>
        <v>0.21520528028638025</v>
      </c>
      <c r="F1161" s="6">
        <f t="shared" si="377"/>
        <v>1.8185099292033162E-5</v>
      </c>
      <c r="G1161" s="15">
        <f t="shared" si="378"/>
        <v>607.68183008499898</v>
      </c>
      <c r="H1161" s="11">
        <f t="shared" si="363"/>
        <v>9.691610344681191E-2</v>
      </c>
      <c r="I1161" s="12">
        <f t="shared" si="374"/>
        <v>3.6674690269449043E-5</v>
      </c>
      <c r="J1161" s="7">
        <f t="shared" si="361"/>
        <v>1.5296956786792855</v>
      </c>
      <c r="K1161" s="8">
        <f>ESI_mass_rate/ESI_Area/'Hydraulic Gradient'!J1161</f>
        <v>2.1485435504948986</v>
      </c>
      <c r="L1161" s="16">
        <f t="shared" si="375"/>
        <v>24751.201491090564</v>
      </c>
      <c r="M1161" s="4">
        <f t="shared" si="364"/>
        <v>0</v>
      </c>
      <c r="N1161" s="5">
        <f t="shared" si="365"/>
        <v>0.21511416994616811</v>
      </c>
      <c r="O1161" s="6">
        <f t="shared" si="379"/>
        <v>1.5688311750099276E-5</v>
      </c>
      <c r="P1161" s="15">
        <f t="shared" si="376"/>
        <v>594.28168970013223</v>
      </c>
      <c r="Q1161" s="11">
        <f t="shared" si="366"/>
        <v>0</v>
      </c>
      <c r="R1161" s="13">
        <f t="shared" si="380"/>
        <v>4.7894964091089043E-6</v>
      </c>
      <c r="S1161" s="12">
        <f t="shared" si="367"/>
        <v>-6.3486520861203544E-2</v>
      </c>
      <c r="T1161" s="9">
        <f t="shared" si="368"/>
        <v>1.5303441119075067</v>
      </c>
      <c r="U1161" s="9">
        <f>Aly_mass_rate/Aly_Area/'Hydraulic Gradient'!T1161</f>
        <v>2.1476331754886622</v>
      </c>
      <c r="V1161" s="5">
        <f t="shared" si="369"/>
        <v>-0.2951079007600742</v>
      </c>
      <c r="W1161" s="10">
        <f t="shared" si="370"/>
        <v>2.1404879455526968</v>
      </c>
      <c r="X1161" s="9"/>
    </row>
    <row r="1162" spans="1:24" x14ac:dyDescent="0.3">
      <c r="A1162" s="4">
        <f t="shared" si="371"/>
        <v>11590</v>
      </c>
      <c r="B1162" s="5">
        <v>0</v>
      </c>
      <c r="C1162" s="16">
        <f t="shared" si="372"/>
        <v>24750.929878696312</v>
      </c>
      <c r="D1162" s="4">
        <f t="shared" si="362"/>
        <v>0</v>
      </c>
      <c r="E1162" s="5">
        <f t="shared" si="373"/>
        <v>0.21520583448818681</v>
      </c>
      <c r="F1162" s="6">
        <f t="shared" si="377"/>
        <v>1.818474677969653E-5</v>
      </c>
      <c r="G1162" s="15">
        <f t="shared" si="378"/>
        <v>607.75645783982782</v>
      </c>
      <c r="H1162" s="11">
        <f t="shared" si="363"/>
        <v>9.6916602608809285E-2</v>
      </c>
      <c r="I1162" s="12">
        <f t="shared" si="374"/>
        <v>3.6673979342301773E-5</v>
      </c>
      <c r="J1162" s="7">
        <f t="shared" si="361"/>
        <v>1.529691739466879</v>
      </c>
      <c r="K1162" s="8">
        <f>ESI_mass_rate/ESI_Area/'Hydraulic Gradient'!J1162</f>
        <v>2.1485490833543577</v>
      </c>
      <c r="L1162" s="16">
        <f t="shared" si="375"/>
        <v>24750.986360754403</v>
      </c>
      <c r="M1162" s="4">
        <f t="shared" si="364"/>
        <v>0</v>
      </c>
      <c r="N1162" s="5">
        <f t="shared" si="365"/>
        <v>0.21511464805965516</v>
      </c>
      <c r="O1162" s="6">
        <f t="shared" si="379"/>
        <v>1.568809879569794E-5</v>
      </c>
      <c r="P1162" s="15">
        <f t="shared" si="376"/>
        <v>594.345170306162</v>
      </c>
      <c r="Q1162" s="11">
        <f t="shared" si="366"/>
        <v>0</v>
      </c>
      <c r="R1162" s="13">
        <f t="shared" si="380"/>
        <v>4.7893457929698537E-6</v>
      </c>
      <c r="S1162" s="12">
        <f t="shared" si="367"/>
        <v>-6.3485395375513079E-2</v>
      </c>
      <c r="T1162" s="9">
        <f t="shared" si="368"/>
        <v>1.5303407106207565</v>
      </c>
      <c r="U1162" s="9">
        <f>Aly_mass_rate/Aly_Area/'Hydraulic Gradient'!T1162</f>
        <v>2.1476379487500763</v>
      </c>
      <c r="V1162" s="5">
        <f t="shared" si="369"/>
        <v>-0.29510201354449345</v>
      </c>
      <c r="W1162" s="10">
        <f t="shared" si="370"/>
        <v>2.1405309586466972</v>
      </c>
      <c r="X1162" s="9"/>
    </row>
    <row r="1163" spans="1:24" x14ac:dyDescent="0.3">
      <c r="A1163" s="4">
        <f t="shared" si="371"/>
        <v>11600</v>
      </c>
      <c r="B1163" s="5">
        <v>0</v>
      </c>
      <c r="C1163" s="16">
        <f t="shared" si="372"/>
        <v>24750.71465412324</v>
      </c>
      <c r="D1163" s="4">
        <f t="shared" si="362"/>
        <v>0</v>
      </c>
      <c r="E1163" s="5">
        <f t="shared" si="373"/>
        <v>0.21520638867925113</v>
      </c>
      <c r="F1163" s="6">
        <f t="shared" si="377"/>
        <v>1.8184394298010469E-5</v>
      </c>
      <c r="G1163" s="15">
        <f t="shared" si="378"/>
        <v>607.83108378906581</v>
      </c>
      <c r="H1163" s="11">
        <f t="shared" si="363"/>
        <v>9.6917101762416663E-2</v>
      </c>
      <c r="I1163" s="12">
        <f t="shared" si="374"/>
        <v>3.6673268476968893E-5</v>
      </c>
      <c r="J1163" s="7">
        <f t="shared" ref="J1163:J1226" si="381">J1162*(1+(C1163-C1162)/beta-alpha*(G1163-G1162))</f>
        <v>1.5296878003511114</v>
      </c>
      <c r="K1163" s="8">
        <f>ESI_mass_rate/ESI_Area/'Hydraulic Gradient'!J1163</f>
        <v>2.1485546161065767</v>
      </c>
      <c r="L1163" s="16">
        <f t="shared" si="375"/>
        <v>24750.77122994035</v>
      </c>
      <c r="M1163" s="4">
        <f t="shared" si="364"/>
        <v>0</v>
      </c>
      <c r="N1163" s="5">
        <f t="shared" si="365"/>
        <v>0.21511512616665265</v>
      </c>
      <c r="O1163" s="6">
        <f t="shared" si="379"/>
        <v>1.5687885854432568E-5</v>
      </c>
      <c r="P1163" s="15">
        <f t="shared" si="376"/>
        <v>594.40864978691548</v>
      </c>
      <c r="Q1163" s="11">
        <f t="shared" si="366"/>
        <v>0</v>
      </c>
      <c r="R1163" s="13">
        <f t="shared" si="380"/>
        <v>4.7891951877402588E-6</v>
      </c>
      <c r="S1163" s="12">
        <f t="shared" si="367"/>
        <v>-6.3484269948669556E-2</v>
      </c>
      <c r="T1163" s="9">
        <f t="shared" si="368"/>
        <v>1.530337309395291</v>
      </c>
      <c r="U1163" s="9">
        <f>Aly_mass_rate/Aly_Area/'Hydraulic Gradient'!T1163</f>
        <v>2.1476427219467022</v>
      </c>
      <c r="V1163" s="5">
        <f t="shared" si="369"/>
        <v>-0.29509612664358004</v>
      </c>
      <c r="W1163" s="10">
        <f t="shared" si="370"/>
        <v>2.1405739711689589</v>
      </c>
      <c r="X1163" s="9"/>
    </row>
    <row r="1164" spans="1:24" x14ac:dyDescent="0.3">
      <c r="A1164" s="4">
        <f t="shared" si="371"/>
        <v>11610</v>
      </c>
      <c r="B1164" s="5">
        <v>0</v>
      </c>
      <c r="C1164" s="16">
        <f t="shared" si="372"/>
        <v>24750.49942899634</v>
      </c>
      <c r="D1164" s="4">
        <f t="shared" si="362"/>
        <v>0</v>
      </c>
      <c r="E1164" s="5">
        <f t="shared" si="373"/>
        <v>0.21520694285957398</v>
      </c>
      <c r="F1164" s="6">
        <f t="shared" si="377"/>
        <v>1.8184041841136788E-5</v>
      </c>
      <c r="G1164" s="15">
        <f t="shared" si="378"/>
        <v>607.90570793284644</v>
      </c>
      <c r="H1164" s="11">
        <f t="shared" si="363"/>
        <v>9.6917600907634641E-2</v>
      </c>
      <c r="I1164" s="12">
        <f t="shared" si="374"/>
        <v>3.6672557661676213E-5</v>
      </c>
      <c r="J1164" s="7">
        <f t="shared" si="381"/>
        <v>1.5296838613319756</v>
      </c>
      <c r="K1164" s="8">
        <f>ESI_mass_rate/ESI_Area/'Hydraulic Gradient'!J1164</f>
        <v>2.1485601487515633</v>
      </c>
      <c r="L1164" s="16">
        <f t="shared" si="375"/>
        <v>24750.556098648409</v>
      </c>
      <c r="M1164" s="4">
        <f t="shared" si="364"/>
        <v>0</v>
      </c>
      <c r="N1164" s="5">
        <f t="shared" si="365"/>
        <v>0.21511560426716067</v>
      </c>
      <c r="O1164" s="6">
        <f t="shared" si="379"/>
        <v>1.5687672920464953E-5</v>
      </c>
      <c r="P1164" s="15">
        <f t="shared" si="376"/>
        <v>594.4721281424537</v>
      </c>
      <c r="Q1164" s="11">
        <f t="shared" si="366"/>
        <v>0</v>
      </c>
      <c r="R1164" s="13">
        <f t="shared" si="380"/>
        <v>4.7890445916370576E-6</v>
      </c>
      <c r="S1164" s="12">
        <f t="shared" si="367"/>
        <v>-6.3483144582814649E-2</v>
      </c>
      <c r="T1164" s="9">
        <f t="shared" si="368"/>
        <v>1.5303339082311067</v>
      </c>
      <c r="U1164" s="9">
        <f>Aly_mass_rate/Aly_Area/'Hydraulic Gradient'!T1164</f>
        <v>2.1476474950785445</v>
      </c>
      <c r="V1164" s="5">
        <f t="shared" si="369"/>
        <v>-0.29509024005730589</v>
      </c>
      <c r="W1164" s="10">
        <f t="shared" si="370"/>
        <v>2.1406169831195125</v>
      </c>
      <c r="X1164" s="9"/>
    </row>
    <row r="1165" spans="1:24" x14ac:dyDescent="0.3">
      <c r="A1165" s="4">
        <f t="shared" si="371"/>
        <v>11620</v>
      </c>
      <c r="B1165" s="5">
        <v>0</v>
      </c>
      <c r="C1165" s="16">
        <f t="shared" si="372"/>
        <v>24750.284203315623</v>
      </c>
      <c r="D1165" s="4">
        <f t="shared" si="362"/>
        <v>0</v>
      </c>
      <c r="E1165" s="5">
        <f t="shared" si="373"/>
        <v>0.21520749702915593</v>
      </c>
      <c r="F1165" s="6">
        <f t="shared" si="377"/>
        <v>1.8183689409075483E-5</v>
      </c>
      <c r="G1165" s="15">
        <f t="shared" si="378"/>
        <v>607.98033027130316</v>
      </c>
      <c r="H1165" s="11">
        <f t="shared" si="363"/>
        <v>9.6918100044463773E-2</v>
      </c>
      <c r="I1165" s="12">
        <f t="shared" si="374"/>
        <v>3.6671846896423746E-5</v>
      </c>
      <c r="J1165" s="7">
        <f t="shared" si="381"/>
        <v>1.5296799224094646</v>
      </c>
      <c r="K1165" s="8">
        <f>ESI_mass_rate/ESI_Area/'Hydraulic Gradient'!J1165</f>
        <v>2.1485656812893268</v>
      </c>
      <c r="L1165" s="16">
        <f t="shared" si="375"/>
        <v>24750.34096687859</v>
      </c>
      <c r="M1165" s="4">
        <f t="shared" si="364"/>
        <v>0</v>
      </c>
      <c r="N1165" s="5">
        <f t="shared" si="365"/>
        <v>0.21511608236117977</v>
      </c>
      <c r="O1165" s="6">
        <f t="shared" si="379"/>
        <v>1.5687460001092855E-5</v>
      </c>
      <c r="P1165" s="15">
        <f t="shared" si="376"/>
        <v>594.53560537283556</v>
      </c>
      <c r="Q1165" s="11">
        <f t="shared" si="366"/>
        <v>0</v>
      </c>
      <c r="R1165" s="13">
        <f t="shared" si="380"/>
        <v>4.7888940068873116E-6</v>
      </c>
      <c r="S1165" s="12">
        <f t="shared" si="367"/>
        <v>-6.3482019275795859E-2</v>
      </c>
      <c r="T1165" s="9">
        <f t="shared" si="368"/>
        <v>1.5303305071282001</v>
      </c>
      <c r="U1165" s="9">
        <f>Aly_mass_rate/Aly_Area/'Hydraulic Gradient'!T1165</f>
        <v>2.1476522681456069</v>
      </c>
      <c r="V1165" s="5">
        <f t="shared" si="369"/>
        <v>-0.29508435378564313</v>
      </c>
      <c r="W1165" s="10">
        <f t="shared" si="370"/>
        <v>2.1406599944983911</v>
      </c>
      <c r="X1165" s="9"/>
    </row>
    <row r="1166" spans="1:24" x14ac:dyDescent="0.3">
      <c r="A1166" s="4">
        <f t="shared" si="371"/>
        <v>11630</v>
      </c>
      <c r="B1166" s="5">
        <v>0</v>
      </c>
      <c r="C1166" s="16">
        <f t="shared" si="372"/>
        <v>24750.068977081097</v>
      </c>
      <c r="D1166" s="4">
        <f t="shared" si="362"/>
        <v>0</v>
      </c>
      <c r="E1166" s="5">
        <f t="shared" si="373"/>
        <v>0.2152080511879981</v>
      </c>
      <c r="F1166" s="6">
        <f t="shared" si="377"/>
        <v>1.8183337007664751E-5</v>
      </c>
      <c r="G1166" s="15">
        <f t="shared" si="378"/>
        <v>608.05495080456228</v>
      </c>
      <c r="H1166" s="11">
        <f t="shared" si="363"/>
        <v>9.6918599172904865E-2</v>
      </c>
      <c r="I1166" s="12">
        <f t="shared" si="374"/>
        <v>3.6671136192985656E-5</v>
      </c>
      <c r="J1166" s="7">
        <f t="shared" si="381"/>
        <v>1.5296759835835714</v>
      </c>
      <c r="K1166" s="8">
        <f>ESI_mass_rate/ESI_Area/'Hydraulic Gradient'!J1166</f>
        <v>2.1485712137198738</v>
      </c>
      <c r="L1166" s="16">
        <f t="shared" si="375"/>
        <v>24750.125834630893</v>
      </c>
      <c r="M1166" s="4">
        <f t="shared" si="364"/>
        <v>0</v>
      </c>
      <c r="N1166" s="5">
        <f t="shared" si="365"/>
        <v>0.2151165604487103</v>
      </c>
      <c r="O1166" s="6">
        <f t="shared" si="379"/>
        <v>1.5687247094856719E-5</v>
      </c>
      <c r="P1166" s="15">
        <f t="shared" si="376"/>
        <v>594.59908147812291</v>
      </c>
      <c r="Q1166" s="11">
        <f t="shared" si="366"/>
        <v>0</v>
      </c>
      <c r="R1166" s="13">
        <f t="shared" si="380"/>
        <v>4.7887434330446445E-6</v>
      </c>
      <c r="S1166" s="12">
        <f t="shared" si="367"/>
        <v>-6.3480894030828239E-2</v>
      </c>
      <c r="T1166" s="9">
        <f t="shared" si="368"/>
        <v>1.5303271060865682</v>
      </c>
      <c r="U1166" s="9">
        <f>Aly_mass_rate/Aly_Area/'Hydraulic Gradient'!T1166</f>
        <v>2.1476570411478924</v>
      </c>
      <c r="V1166" s="5">
        <f t="shared" si="369"/>
        <v>-0.29507846782856373</v>
      </c>
      <c r="W1166" s="10">
        <f t="shared" si="370"/>
        <v>2.1407030053056255</v>
      </c>
      <c r="X1166" s="9"/>
    </row>
    <row r="1167" spans="1:24" x14ac:dyDescent="0.3">
      <c r="A1167" s="4">
        <f t="shared" si="371"/>
        <v>11640</v>
      </c>
      <c r="B1167" s="5">
        <v>0</v>
      </c>
      <c r="C1167" s="16">
        <f t="shared" si="372"/>
        <v>24749.853750292776</v>
      </c>
      <c r="D1167" s="4">
        <f t="shared" si="362"/>
        <v>0</v>
      </c>
      <c r="E1167" s="5">
        <f t="shared" si="373"/>
        <v>0.21520860533610101</v>
      </c>
      <c r="F1167" s="6">
        <f t="shared" si="377"/>
        <v>1.8182984628147302E-5</v>
      </c>
      <c r="G1167" s="15">
        <f t="shared" si="378"/>
        <v>608.1295695327608</v>
      </c>
      <c r="H1167" s="11">
        <f t="shared" si="363"/>
        <v>9.691909829295843E-2</v>
      </c>
      <c r="I1167" s="12">
        <f t="shared" si="374"/>
        <v>3.6670425533700683E-5</v>
      </c>
      <c r="J1167" s="7">
        <f t="shared" si="381"/>
        <v>1.5296720448542889</v>
      </c>
      <c r="K1167" s="8">
        <f>ESI_mass_rate/ESI_Area/'Hydraulic Gradient'!J1167</f>
        <v>2.1485767460432128</v>
      </c>
      <c r="L1167" s="16">
        <f t="shared" si="375"/>
        <v>24749.91070190533</v>
      </c>
      <c r="M1167" s="4">
        <f t="shared" si="364"/>
        <v>0</v>
      </c>
      <c r="N1167" s="5">
        <f t="shared" si="365"/>
        <v>0.2151170385297525</v>
      </c>
      <c r="O1167" s="6">
        <f t="shared" si="379"/>
        <v>1.5687034197377891E-5</v>
      </c>
      <c r="P1167" s="15">
        <f t="shared" si="376"/>
        <v>594.66255645837475</v>
      </c>
      <c r="Q1167" s="11">
        <f t="shared" si="366"/>
        <v>0</v>
      </c>
      <c r="R1167" s="13">
        <f t="shared" si="380"/>
        <v>4.7885928687716268E-6</v>
      </c>
      <c r="S1167" s="12">
        <f t="shared" si="367"/>
        <v>-6.3479768844685813E-2</v>
      </c>
      <c r="T1167" s="9">
        <f t="shared" si="368"/>
        <v>1.5303237051062075</v>
      </c>
      <c r="U1167" s="9">
        <f>Aly_mass_rate/Aly_Area/'Hydraulic Gradient'!T1167</f>
        <v>2.1476618140854047</v>
      </c>
      <c r="V1167" s="5">
        <f t="shared" si="369"/>
        <v>-0.29507258218603949</v>
      </c>
      <c r="W1167" s="10">
        <f t="shared" si="370"/>
        <v>2.1407460155412483</v>
      </c>
      <c r="X1167" s="9"/>
    </row>
    <row r="1168" spans="1:24" x14ac:dyDescent="0.3">
      <c r="A1168" s="4">
        <f t="shared" si="371"/>
        <v>11650</v>
      </c>
      <c r="B1168" s="5">
        <v>0</v>
      </c>
      <c r="C1168" s="16">
        <f t="shared" si="372"/>
        <v>24749.63852295067</v>
      </c>
      <c r="D1168" s="4">
        <f t="shared" si="362"/>
        <v>0</v>
      </c>
      <c r="E1168" s="5">
        <f t="shared" si="373"/>
        <v>0.21520915947346561</v>
      </c>
      <c r="F1168" s="6">
        <f t="shared" si="377"/>
        <v>1.8182632276361326E-5</v>
      </c>
      <c r="G1168" s="15">
        <f t="shared" si="378"/>
        <v>608.20418645602865</v>
      </c>
      <c r="H1168" s="11">
        <f t="shared" si="363"/>
        <v>9.6919597404625191E-2</v>
      </c>
      <c r="I1168" s="12">
        <f t="shared" si="374"/>
        <v>3.6669714930343019E-5</v>
      </c>
      <c r="J1168" s="7">
        <f t="shared" si="381"/>
        <v>1.52966810622161</v>
      </c>
      <c r="K1168" s="8">
        <f>ESI_mass_rate/ESI_Area/'Hydraulic Gradient'!J1168</f>
        <v>2.1485822782593522</v>
      </c>
      <c r="L1168" s="16">
        <f t="shared" si="375"/>
        <v>24749.695568701904</v>
      </c>
      <c r="M1168" s="4">
        <f t="shared" si="364"/>
        <v>0</v>
      </c>
      <c r="N1168" s="5">
        <f t="shared" si="365"/>
        <v>0.21511751660430681</v>
      </c>
      <c r="O1168" s="6">
        <f t="shared" si="379"/>
        <v>1.5686821313035027E-5</v>
      </c>
      <c r="P1168" s="15">
        <f t="shared" si="376"/>
        <v>594.7260303136519</v>
      </c>
      <c r="Q1168" s="11">
        <f t="shared" si="366"/>
        <v>0</v>
      </c>
      <c r="R1168" s="13">
        <f t="shared" si="380"/>
        <v>4.7884423154041169E-6</v>
      </c>
      <c r="S1168" s="12">
        <f t="shared" si="367"/>
        <v>-6.3478643719510078E-2</v>
      </c>
      <c r="T1168" s="9">
        <f t="shared" si="368"/>
        <v>1.5303203041871147</v>
      </c>
      <c r="U1168" s="9">
        <f>Aly_mass_rate/Aly_Area/'Hydraulic Gradient'!T1168</f>
        <v>2.1476665869581479</v>
      </c>
      <c r="V1168" s="5">
        <f t="shared" si="369"/>
        <v>-0.29506669685804254</v>
      </c>
      <c r="W1168" s="10">
        <f t="shared" si="370"/>
        <v>2.1407890252052906</v>
      </c>
      <c r="X1168" s="9"/>
    </row>
    <row r="1169" spans="1:24" x14ac:dyDescent="0.3">
      <c r="A1169" s="4">
        <f t="shared" si="371"/>
        <v>11660</v>
      </c>
      <c r="B1169" s="5">
        <v>0</v>
      </c>
      <c r="C1169" s="16">
        <f t="shared" si="372"/>
        <v>24749.423295054792</v>
      </c>
      <c r="D1169" s="4">
        <f t="shared" si="362"/>
        <v>0</v>
      </c>
      <c r="E1169" s="5">
        <f t="shared" si="373"/>
        <v>0.21520971360009275</v>
      </c>
      <c r="F1169" s="6">
        <f t="shared" si="377"/>
        <v>1.818227995230683E-5</v>
      </c>
      <c r="G1169" s="15">
        <f t="shared" si="378"/>
        <v>608.27880157449556</v>
      </c>
      <c r="H1169" s="11">
        <f t="shared" si="363"/>
        <v>9.692009650790577E-2</v>
      </c>
      <c r="I1169" s="12">
        <f t="shared" si="374"/>
        <v>3.6669004382912643E-5</v>
      </c>
      <c r="J1169" s="7">
        <f t="shared" si="381"/>
        <v>1.5296641676855276</v>
      </c>
      <c r="K1169" s="8">
        <f>ESI_mass_rate/ESI_Area/'Hydraulic Gradient'!J1169</f>
        <v>2.1485878103683</v>
      </c>
      <c r="L1169" s="16">
        <f t="shared" si="375"/>
        <v>24749.480435020621</v>
      </c>
      <c r="M1169" s="4">
        <f t="shared" si="364"/>
        <v>0</v>
      </c>
      <c r="N1169" s="5">
        <f t="shared" si="365"/>
        <v>0.21511799467237358</v>
      </c>
      <c r="O1169" s="6">
        <f t="shared" si="379"/>
        <v>1.5686608441828128E-5</v>
      </c>
      <c r="P1169" s="15">
        <f t="shared" si="376"/>
        <v>594.78950304401428</v>
      </c>
      <c r="Q1169" s="11">
        <f t="shared" si="366"/>
        <v>0</v>
      </c>
      <c r="R1169" s="13">
        <f t="shared" si="380"/>
        <v>4.7882917729413049E-6</v>
      </c>
      <c r="S1169" s="12">
        <f t="shared" si="367"/>
        <v>-6.3477518654222145E-2</v>
      </c>
      <c r="T1169" s="9">
        <f t="shared" si="368"/>
        <v>1.5303169033292867</v>
      </c>
      <c r="U1169" s="9">
        <f>Aly_mass_rate/Aly_Area/'Hydraulic Gradient'!T1169</f>
        <v>2.1476713597661257</v>
      </c>
      <c r="V1169" s="5">
        <f t="shared" si="369"/>
        <v>-0.29506081184454491</v>
      </c>
      <c r="W1169" s="10">
        <f t="shared" si="370"/>
        <v>2.1408320342977847</v>
      </c>
      <c r="X1169" s="9"/>
    </row>
    <row r="1170" spans="1:24" x14ac:dyDescent="0.3">
      <c r="A1170" s="4">
        <f t="shared" si="371"/>
        <v>11670</v>
      </c>
      <c r="B1170" s="5">
        <v>0</v>
      </c>
      <c r="C1170" s="16">
        <f t="shared" si="372"/>
        <v>24749.208066605148</v>
      </c>
      <c r="D1170" s="4">
        <f t="shared" si="362"/>
        <v>0</v>
      </c>
      <c r="E1170" s="5">
        <f t="shared" si="373"/>
        <v>0.21521026771598317</v>
      </c>
      <c r="F1170" s="6">
        <f t="shared" si="377"/>
        <v>1.8181927654524259E-5</v>
      </c>
      <c r="G1170" s="15">
        <f t="shared" si="378"/>
        <v>608.35341488829329</v>
      </c>
      <c r="H1170" s="11">
        <f t="shared" si="363"/>
        <v>9.6920595602800849E-2</v>
      </c>
      <c r="I1170" s="12">
        <f t="shared" si="374"/>
        <v>3.6668293888466021E-5</v>
      </c>
      <c r="J1170" s="7">
        <f t="shared" si="381"/>
        <v>1.5296602292460348</v>
      </c>
      <c r="K1170" s="8">
        <f>ESI_mass_rate/ESI_Area/'Hydraulic Gradient'!J1170</f>
        <v>2.1485933423700634</v>
      </c>
      <c r="L1170" s="16">
        <f t="shared" si="375"/>
        <v>24749.265300861491</v>
      </c>
      <c r="M1170" s="4">
        <f t="shared" si="364"/>
        <v>0</v>
      </c>
      <c r="N1170" s="5">
        <f t="shared" si="365"/>
        <v>0.21511847273395326</v>
      </c>
      <c r="O1170" s="6">
        <f t="shared" si="379"/>
        <v>1.5686395582297637E-5</v>
      </c>
      <c r="P1170" s="15">
        <f t="shared" si="376"/>
        <v>594.8529746495218</v>
      </c>
      <c r="Q1170" s="11">
        <f t="shared" si="366"/>
        <v>0</v>
      </c>
      <c r="R1170" s="13">
        <f t="shared" si="380"/>
        <v>4.7881412409368714E-6</v>
      </c>
      <c r="S1170" s="12">
        <f t="shared" si="367"/>
        <v>-6.3476393648816493E-2</v>
      </c>
      <c r="T1170" s="9">
        <f t="shared" si="368"/>
        <v>1.5303135025327201</v>
      </c>
      <c r="U1170" s="9">
        <f>Aly_mass_rate/Aly_Area/'Hydraulic Gradient'!T1170</f>
        <v>2.1476761325093405</v>
      </c>
      <c r="V1170" s="5">
        <f t="shared" si="369"/>
        <v>-0.2950549271455184</v>
      </c>
      <c r="W1170" s="10">
        <f t="shared" si="370"/>
        <v>2.1408750428187626</v>
      </c>
      <c r="X1170" s="9"/>
    </row>
    <row r="1171" spans="1:24" x14ac:dyDescent="0.3">
      <c r="A1171" s="4">
        <f t="shared" si="371"/>
        <v>11680</v>
      </c>
      <c r="B1171" s="5">
        <v>0</v>
      </c>
      <c r="C1171" s="16">
        <f t="shared" si="372"/>
        <v>24748.992837601752</v>
      </c>
      <c r="D1171" s="4">
        <f t="shared" si="362"/>
        <v>0</v>
      </c>
      <c r="E1171" s="5">
        <f t="shared" si="373"/>
        <v>0.2152108218211376</v>
      </c>
      <c r="F1171" s="6">
        <f t="shared" si="377"/>
        <v>1.8181575380094519E-5</v>
      </c>
      <c r="G1171" s="15">
        <f t="shared" si="378"/>
        <v>608.42802639755666</v>
      </c>
      <c r="H1171" s="11">
        <f t="shared" si="363"/>
        <v>9.6921094689310983E-2</v>
      </c>
      <c r="I1171" s="12">
        <f t="shared" si="374"/>
        <v>3.6667583441116058E-5</v>
      </c>
      <c r="J1171" s="7">
        <f t="shared" si="381"/>
        <v>1.5296562909031244</v>
      </c>
      <c r="K1171" s="8">
        <f>ESI_mass_rate/ESI_Area/'Hydraulic Gradient'!J1171</f>
        <v>2.1485988742646516</v>
      </c>
      <c r="L1171" s="16">
        <f t="shared" si="375"/>
        <v>24749.050166224519</v>
      </c>
      <c r="M1171" s="4">
        <f t="shared" si="364"/>
        <v>0</v>
      </c>
      <c r="N1171" s="5">
        <f t="shared" si="365"/>
        <v>0.215118950789046</v>
      </c>
      <c r="O1171" s="6">
        <f t="shared" si="379"/>
        <v>1.568618273152446E-5</v>
      </c>
      <c r="P1171" s="15">
        <f t="shared" si="376"/>
        <v>594.91644513023437</v>
      </c>
      <c r="Q1171" s="11">
        <f t="shared" si="366"/>
        <v>0</v>
      </c>
      <c r="R1171" s="13">
        <f t="shared" si="380"/>
        <v>4.7879907184990118E-6</v>
      </c>
      <c r="S1171" s="12">
        <f t="shared" si="367"/>
        <v>-6.3475268703287749E-2</v>
      </c>
      <c r="T1171" s="9">
        <f t="shared" si="368"/>
        <v>1.5303101017974119</v>
      </c>
      <c r="U1171" s="9">
        <f>Aly_mass_rate/Aly_Area/'Hydraulic Gradient'!T1171</f>
        <v>2.147680905187797</v>
      </c>
      <c r="V1171" s="5">
        <f t="shared" si="369"/>
        <v>-0.29504904276093519</v>
      </c>
      <c r="W1171" s="10">
        <f t="shared" si="370"/>
        <v>2.1409180507682559</v>
      </c>
      <c r="X1171" s="9"/>
    </row>
    <row r="1172" spans="1:24" x14ac:dyDescent="0.3">
      <c r="A1172" s="4">
        <f t="shared" si="371"/>
        <v>11690</v>
      </c>
      <c r="B1172" s="5">
        <v>0</v>
      </c>
      <c r="C1172" s="16">
        <f t="shared" si="372"/>
        <v>24748.777608044613</v>
      </c>
      <c r="D1172" s="4">
        <f t="shared" si="362"/>
        <v>0</v>
      </c>
      <c r="E1172" s="5">
        <f t="shared" si="373"/>
        <v>0.21521137591555697</v>
      </c>
      <c r="F1172" s="6">
        <f t="shared" si="377"/>
        <v>1.8181223136315348E-5</v>
      </c>
      <c r="G1172" s="15">
        <f t="shared" si="378"/>
        <v>608.50263610241211</v>
      </c>
      <c r="H1172" s="11">
        <f t="shared" si="363"/>
        <v>9.6921593767436989E-2</v>
      </c>
      <c r="I1172" s="12">
        <f t="shared" si="374"/>
        <v>3.6666873055580478E-5</v>
      </c>
      <c r="J1172" s="7">
        <f t="shared" si="381"/>
        <v>1.5296523526567896</v>
      </c>
      <c r="K1172" s="8">
        <f>ESI_mass_rate/ESI_Area/'Hydraulic Gradient'!J1172</f>
        <v>2.1486044060520717</v>
      </c>
      <c r="L1172" s="16">
        <f t="shared" si="375"/>
        <v>24748.835031109709</v>
      </c>
      <c r="M1172" s="4">
        <f t="shared" si="364"/>
        <v>0</v>
      </c>
      <c r="N1172" s="5">
        <f t="shared" si="365"/>
        <v>0.21511942883765237</v>
      </c>
      <c r="O1172" s="6">
        <f t="shared" si="379"/>
        <v>1.5685969895346792E-5</v>
      </c>
      <c r="P1172" s="15">
        <f t="shared" si="376"/>
        <v>594.97991448621281</v>
      </c>
      <c r="Q1172" s="11">
        <f t="shared" si="366"/>
        <v>0</v>
      </c>
      <c r="R1172" s="13">
        <f t="shared" si="380"/>
        <v>4.787840207408989E-6</v>
      </c>
      <c r="S1172" s="12">
        <f t="shared" si="367"/>
        <v>-6.3474143818703768E-2</v>
      </c>
      <c r="T1172" s="9">
        <f t="shared" si="368"/>
        <v>1.5303067011233584</v>
      </c>
      <c r="U1172" s="9">
        <f>Aly_mass_rate/Aly_Area/'Hydraulic Gradient'!T1172</f>
        <v>2.1476856778014985</v>
      </c>
      <c r="V1172" s="5">
        <f t="shared" si="369"/>
        <v>-0.29504315869076714</v>
      </c>
      <c r="W1172" s="10">
        <f t="shared" si="370"/>
        <v>2.1409610581462957</v>
      </c>
      <c r="X1172" s="9"/>
    </row>
    <row r="1173" spans="1:24" x14ac:dyDescent="0.3">
      <c r="A1173" s="4">
        <f t="shared" si="371"/>
        <v>11700</v>
      </c>
      <c r="B1173" s="5">
        <v>0</v>
      </c>
      <c r="C1173" s="16">
        <f t="shared" si="372"/>
        <v>24748.56237793374</v>
      </c>
      <c r="D1173" s="4">
        <f t="shared" si="362"/>
        <v>0</v>
      </c>
      <c r="E1173" s="5">
        <f t="shared" si="373"/>
        <v>0.21521192999924202</v>
      </c>
      <c r="F1173" s="6">
        <f t="shared" si="377"/>
        <v>1.8180870915889013E-5</v>
      </c>
      <c r="G1173" s="15">
        <f t="shared" si="378"/>
        <v>608.57724400299469</v>
      </c>
      <c r="H1173" s="11">
        <f t="shared" si="363"/>
        <v>9.6922092837179355E-2</v>
      </c>
      <c r="I1173" s="12">
        <f t="shared" si="374"/>
        <v>3.6666162717141564E-5</v>
      </c>
      <c r="J1173" s="7">
        <f t="shared" si="381"/>
        <v>1.5296484145070233</v>
      </c>
      <c r="K1173" s="8">
        <f>ESI_mass_rate/ESI_Area/'Hydraulic Gradient'!J1173</f>
        <v>2.1486099377323318</v>
      </c>
      <c r="L1173" s="16">
        <f t="shared" si="375"/>
        <v>24748.619895517073</v>
      </c>
      <c r="M1173" s="4">
        <f t="shared" si="364"/>
        <v>0</v>
      </c>
      <c r="N1173" s="5">
        <f t="shared" si="365"/>
        <v>0.21511990687977259</v>
      </c>
      <c r="O1173" s="6">
        <f t="shared" si="379"/>
        <v>1.5685757070845541E-5</v>
      </c>
      <c r="P1173" s="15">
        <f t="shared" si="376"/>
        <v>595.04338271751601</v>
      </c>
      <c r="Q1173" s="11">
        <f t="shared" si="366"/>
        <v>0</v>
      </c>
      <c r="R1173" s="13">
        <f t="shared" si="380"/>
        <v>4.7876897067749882E-6</v>
      </c>
      <c r="S1173" s="12">
        <f t="shared" si="367"/>
        <v>-6.3473018992912397E-2</v>
      </c>
      <c r="T1173" s="9">
        <f t="shared" si="368"/>
        <v>1.5303033005105566</v>
      </c>
      <c r="U1173" s="9">
        <f>Aly_mass_rate/Aly_Area/'Hydraulic Gradient'!T1173</f>
        <v>2.1476904503504488</v>
      </c>
      <c r="V1173" s="5">
        <f t="shared" si="369"/>
        <v>-0.29503727493498633</v>
      </c>
      <c r="W1173" s="10">
        <f t="shared" si="370"/>
        <v>2.1410040649529138</v>
      </c>
      <c r="X1173" s="9"/>
    </row>
    <row r="1174" spans="1:24" x14ac:dyDescent="0.3">
      <c r="A1174" s="4">
        <f t="shared" si="371"/>
        <v>11710</v>
      </c>
      <c r="B1174" s="5">
        <v>0</v>
      </c>
      <c r="C1174" s="16">
        <f t="shared" si="372"/>
        <v>24748.347147269149</v>
      </c>
      <c r="D1174" s="4">
        <f t="shared" si="362"/>
        <v>0</v>
      </c>
      <c r="E1174" s="5">
        <f t="shared" si="373"/>
        <v>0.21521248407219354</v>
      </c>
      <c r="F1174" s="6">
        <f t="shared" si="377"/>
        <v>1.8180518721734598E-5</v>
      </c>
      <c r="G1174" s="15">
        <f t="shared" si="378"/>
        <v>608.65185009943593</v>
      </c>
      <c r="H1174" s="11">
        <f t="shared" si="363"/>
        <v>9.6922591898538774E-2</v>
      </c>
      <c r="I1174" s="12">
        <f t="shared" si="374"/>
        <v>3.6665452431686403E-5</v>
      </c>
      <c r="J1174" s="7">
        <f t="shared" si="381"/>
        <v>1.5296444764538182</v>
      </c>
      <c r="K1174" s="8">
        <f>ESI_mass_rate/ESI_Area/'Hydraulic Gradient'!J1174</f>
        <v>2.1486154693054407</v>
      </c>
      <c r="L1174" s="16">
        <f t="shared" si="375"/>
        <v>24748.40475944661</v>
      </c>
      <c r="M1174" s="4">
        <f t="shared" si="364"/>
        <v>0</v>
      </c>
      <c r="N1174" s="5">
        <f t="shared" si="365"/>
        <v>0.21512038491540716</v>
      </c>
      <c r="O1174" s="6">
        <f t="shared" si="379"/>
        <v>1.5685544258020701E-5</v>
      </c>
      <c r="P1174" s="15">
        <f t="shared" si="376"/>
        <v>595.10684982420594</v>
      </c>
      <c r="Q1174" s="11">
        <f t="shared" si="366"/>
        <v>0</v>
      </c>
      <c r="R1174" s="13">
        <f t="shared" si="380"/>
        <v>4.7875392165962276E-6</v>
      </c>
      <c r="S1174" s="12">
        <f t="shared" si="367"/>
        <v>-6.3471894229128231E-2</v>
      </c>
      <c r="T1174" s="9">
        <f t="shared" si="368"/>
        <v>1.5302998999590032</v>
      </c>
      <c r="U1174" s="9">
        <f>Aly_mass_rate/Aly_Area/'Hydraulic Gradient'!T1174</f>
        <v>2.1476952228346513</v>
      </c>
      <c r="V1174" s="5">
        <f t="shared" si="369"/>
        <v>-0.29503139149356483</v>
      </c>
      <c r="W1174" s="10">
        <f t="shared" si="370"/>
        <v>2.1410470711881429</v>
      </c>
      <c r="X1174" s="9"/>
    </row>
    <row r="1175" spans="1:24" x14ac:dyDescent="0.3">
      <c r="A1175" s="4">
        <f t="shared" si="371"/>
        <v>11720</v>
      </c>
      <c r="B1175" s="5">
        <v>0</v>
      </c>
      <c r="C1175" s="16">
        <f t="shared" si="372"/>
        <v>24748.13191605085</v>
      </c>
      <c r="D1175" s="4">
        <f t="shared" si="362"/>
        <v>0</v>
      </c>
      <c r="E1175" s="5">
        <f t="shared" si="373"/>
        <v>0.21521303813441242</v>
      </c>
      <c r="F1175" s="6">
        <f t="shared" si="377"/>
        <v>1.8180166556771212E-5</v>
      </c>
      <c r="G1175" s="15">
        <f t="shared" si="378"/>
        <v>608.72645439186363</v>
      </c>
      <c r="H1175" s="11">
        <f t="shared" si="363"/>
        <v>9.6923090951515967E-2</v>
      </c>
      <c r="I1175" s="12">
        <f t="shared" si="374"/>
        <v>3.6664742205102079E-5</v>
      </c>
      <c r="J1175" s="7">
        <f t="shared" si="381"/>
        <v>1.5296405384971676</v>
      </c>
      <c r="K1175" s="8">
        <f>ESI_mass_rate/ESI_Area/'Hydraulic Gradient'!J1175</f>
        <v>2.1486210007714055</v>
      </c>
      <c r="L1175" s="16">
        <f t="shared" si="375"/>
        <v>24748.189622898335</v>
      </c>
      <c r="M1175" s="4">
        <f t="shared" si="364"/>
        <v>0</v>
      </c>
      <c r="N1175" s="5">
        <f t="shared" si="365"/>
        <v>0.21512086294455629</v>
      </c>
      <c r="O1175" s="6">
        <f t="shared" si="379"/>
        <v>1.5685331456872274E-5</v>
      </c>
      <c r="P1175" s="15">
        <f t="shared" si="376"/>
        <v>595.17031580634023</v>
      </c>
      <c r="Q1175" s="11">
        <f t="shared" si="366"/>
        <v>0</v>
      </c>
      <c r="R1175" s="13">
        <f t="shared" si="380"/>
        <v>4.7873887368719229E-6</v>
      </c>
      <c r="S1175" s="12">
        <f t="shared" si="367"/>
        <v>-6.3470769523052473E-2</v>
      </c>
      <c r="T1175" s="9">
        <f t="shared" si="368"/>
        <v>1.5302964994686949</v>
      </c>
      <c r="U1175" s="9">
        <f>Aly_mass_rate/Aly_Area/'Hydraulic Gradient'!T1175</f>
        <v>2.1476999952541087</v>
      </c>
      <c r="V1175" s="5">
        <f t="shared" si="369"/>
        <v>-0.29502550836647456</v>
      </c>
      <c r="W1175" s="10">
        <f t="shared" si="370"/>
        <v>2.1410900768520147</v>
      </c>
      <c r="X1175" s="9"/>
    </row>
    <row r="1176" spans="1:24" x14ac:dyDescent="0.3">
      <c r="A1176" s="4">
        <f t="shared" si="371"/>
        <v>11730</v>
      </c>
      <c r="B1176" s="5">
        <v>0</v>
      </c>
      <c r="C1176" s="16">
        <f t="shared" si="372"/>
        <v>24747.916684278851</v>
      </c>
      <c r="D1176" s="4">
        <f t="shared" si="362"/>
        <v>0</v>
      </c>
      <c r="E1176" s="5">
        <f t="shared" si="373"/>
        <v>0.21521359218589942</v>
      </c>
      <c r="F1176" s="6">
        <f t="shared" si="377"/>
        <v>1.8179814415160656E-5</v>
      </c>
      <c r="G1176" s="15">
        <f t="shared" si="378"/>
        <v>608.80105688041306</v>
      </c>
      <c r="H1176" s="11">
        <f t="shared" si="363"/>
        <v>9.6923589996111503E-2</v>
      </c>
      <c r="I1176" s="12">
        <f t="shared" si="374"/>
        <v>3.6664032025614419E-5</v>
      </c>
      <c r="J1176" s="7">
        <f t="shared" si="381"/>
        <v>1.5296366006370645</v>
      </c>
      <c r="K1176" s="8">
        <f>ESI_mass_rate/ESI_Area/'Hydraulic Gradient'!J1176</f>
        <v>2.1486265321302338</v>
      </c>
      <c r="L1176" s="16">
        <f t="shared" si="375"/>
        <v>24747.974485872248</v>
      </c>
      <c r="M1176" s="4">
        <f t="shared" si="364"/>
        <v>0</v>
      </c>
      <c r="N1176" s="5">
        <f t="shared" si="365"/>
        <v>0.21512134096722033</v>
      </c>
      <c r="O1176" s="6">
        <f t="shared" si="379"/>
        <v>1.5685118664481154E-5</v>
      </c>
      <c r="P1176" s="15">
        <f t="shared" si="376"/>
        <v>595.23378066398095</v>
      </c>
      <c r="Q1176" s="11">
        <f t="shared" si="366"/>
        <v>0</v>
      </c>
      <c r="R1176" s="13">
        <f t="shared" si="380"/>
        <v>4.7872382667103517E-6</v>
      </c>
      <c r="S1176" s="12">
        <f t="shared" si="367"/>
        <v>-6.3469644878972914E-2</v>
      </c>
      <c r="T1176" s="9">
        <f t="shared" si="368"/>
        <v>1.5302930990396286</v>
      </c>
      <c r="U1176" s="9">
        <f>Aly_mass_rate/Aly_Area/'Hydraulic Gradient'!T1176</f>
        <v>2.1477047676088259</v>
      </c>
      <c r="V1176" s="5">
        <f t="shared" si="369"/>
        <v>-0.29501962555368744</v>
      </c>
      <c r="W1176" s="10">
        <f t="shared" si="370"/>
        <v>2.1411330819445595</v>
      </c>
      <c r="X1176" s="9"/>
    </row>
    <row r="1177" spans="1:24" x14ac:dyDescent="0.3">
      <c r="A1177" s="4">
        <f t="shared" si="371"/>
        <v>11740</v>
      </c>
      <c r="B1177" s="5">
        <v>0</v>
      </c>
      <c r="C1177" s="16">
        <f t="shared" si="372"/>
        <v>24747.701451953159</v>
      </c>
      <c r="D1177" s="4">
        <f t="shared" si="362"/>
        <v>0</v>
      </c>
      <c r="E1177" s="5">
        <f t="shared" si="373"/>
        <v>0.21521414622665516</v>
      </c>
      <c r="F1177" s="6">
        <f t="shared" si="377"/>
        <v>1.8179462298362474E-5</v>
      </c>
      <c r="G1177" s="15">
        <f t="shared" si="378"/>
        <v>608.87565756521724</v>
      </c>
      <c r="H1177" s="11">
        <f t="shared" si="363"/>
        <v>9.692408903232598E-2</v>
      </c>
      <c r="I1177" s="12">
        <f t="shared" si="374"/>
        <v>3.6663321896166959E-5</v>
      </c>
      <c r="J1177" s="7">
        <f t="shared" si="381"/>
        <v>1.5296326628735013</v>
      </c>
      <c r="K1177" s="8">
        <f>ESI_mass_rate/ESI_Area/'Hydraulic Gradient'!J1177</f>
        <v>2.1486320633819354</v>
      </c>
      <c r="L1177" s="16">
        <f t="shared" si="375"/>
        <v>24747.759348368359</v>
      </c>
      <c r="M1177" s="4">
        <f t="shared" si="364"/>
        <v>0</v>
      </c>
      <c r="N1177" s="5">
        <f t="shared" si="365"/>
        <v>0.21512181898339983</v>
      </c>
      <c r="O1177" s="6">
        <f t="shared" si="379"/>
        <v>1.5684905888145097E-5</v>
      </c>
      <c r="P1177" s="15">
        <f t="shared" si="376"/>
        <v>595.29724439718677</v>
      </c>
      <c r="Q1177" s="11">
        <f t="shared" si="366"/>
        <v>0</v>
      </c>
      <c r="R1177" s="13">
        <f t="shared" si="380"/>
        <v>4.7870878083380772E-6</v>
      </c>
      <c r="S1177" s="12">
        <f t="shared" si="367"/>
        <v>-6.346852029366426E-2</v>
      </c>
      <c r="T1177" s="9">
        <f t="shared" si="368"/>
        <v>1.5302896986718006</v>
      </c>
      <c r="U1177" s="9">
        <f>Aly_mass_rate/Aly_Area/'Hydraulic Gradient'!T1177</f>
        <v>2.147709539898806</v>
      </c>
      <c r="V1177" s="5">
        <f t="shared" si="369"/>
        <v>-0.29501374305517575</v>
      </c>
      <c r="W1177" s="10">
        <f t="shared" si="370"/>
        <v>2.1411760864658111</v>
      </c>
      <c r="X1177" s="9"/>
    </row>
    <row r="1178" spans="1:24" x14ac:dyDescent="0.3">
      <c r="A1178" s="4">
        <f t="shared" si="371"/>
        <v>11750</v>
      </c>
      <c r="B1178" s="5">
        <v>0</v>
      </c>
      <c r="C1178" s="16">
        <f t="shared" si="372"/>
        <v>24747.486219073791</v>
      </c>
      <c r="D1178" s="4">
        <f t="shared" si="362"/>
        <v>0</v>
      </c>
      <c r="E1178" s="5">
        <f t="shared" si="373"/>
        <v>0.21521470025668066</v>
      </c>
      <c r="F1178" s="6">
        <f t="shared" si="377"/>
        <v>1.8179110213674419E-5</v>
      </c>
      <c r="G1178" s="15">
        <f t="shared" si="378"/>
        <v>608.95025644640054</v>
      </c>
      <c r="H1178" s="11">
        <f t="shared" si="363"/>
        <v>9.6924588060160188E-2</v>
      </c>
      <c r="I1178" s="12">
        <f t="shared" si="374"/>
        <v>3.6662611831477438E-5</v>
      </c>
      <c r="J1178" s="7">
        <f t="shared" si="381"/>
        <v>1.5296287252064715</v>
      </c>
      <c r="K1178" s="8">
        <f>ESI_mass_rate/ESI_Area/'Hydraulic Gradient'!J1178</f>
        <v>2.1486375945265168</v>
      </c>
      <c r="L1178" s="16">
        <f t="shared" si="375"/>
        <v>24747.544210386674</v>
      </c>
      <c r="M1178" s="4">
        <f t="shared" si="364"/>
        <v>0</v>
      </c>
      <c r="N1178" s="5">
        <f t="shared" si="365"/>
        <v>0.21512229699309493</v>
      </c>
      <c r="O1178" s="6">
        <f t="shared" si="379"/>
        <v>1.5684693122025908E-5</v>
      </c>
      <c r="P1178" s="15">
        <f t="shared" si="376"/>
        <v>595.36070700601874</v>
      </c>
      <c r="Q1178" s="11">
        <f t="shared" si="366"/>
        <v>0</v>
      </c>
      <c r="R1178" s="13">
        <f t="shared" si="380"/>
        <v>4.7869373599724408E-6</v>
      </c>
      <c r="S1178" s="12">
        <f t="shared" si="367"/>
        <v>-6.3467395769267534E-2</v>
      </c>
      <c r="T1178" s="9">
        <f t="shared" si="368"/>
        <v>1.5302862983652084</v>
      </c>
      <c r="U1178" s="9">
        <f>Aly_mass_rate/Aly_Area/'Hydraulic Gradient'!T1178</f>
        <v>2.1477143121240521</v>
      </c>
      <c r="V1178" s="5">
        <f t="shared" si="369"/>
        <v>-0.29500786087091124</v>
      </c>
      <c r="W1178" s="10">
        <f t="shared" si="370"/>
        <v>2.1412190904157993</v>
      </c>
      <c r="X1178" s="9"/>
    </row>
    <row r="1179" spans="1:24" x14ac:dyDescent="0.3">
      <c r="A1179" s="4">
        <f t="shared" si="371"/>
        <v>11760</v>
      </c>
      <c r="B1179" s="5">
        <v>0</v>
      </c>
      <c r="C1179" s="16">
        <f t="shared" si="372"/>
        <v>24747.270985640756</v>
      </c>
      <c r="D1179" s="4">
        <f t="shared" si="362"/>
        <v>0</v>
      </c>
      <c r="E1179" s="5">
        <f t="shared" si="373"/>
        <v>0.21521525427597668</v>
      </c>
      <c r="F1179" s="6">
        <f t="shared" si="377"/>
        <v>1.8178758150879642E-5</v>
      </c>
      <c r="G1179" s="15">
        <f t="shared" si="378"/>
        <v>609.02485352409985</v>
      </c>
      <c r="H1179" s="11">
        <f t="shared" si="363"/>
        <v>9.6925087079614683E-2</v>
      </c>
      <c r="I1179" s="12">
        <f t="shared" si="374"/>
        <v>3.6661901810941027E-5</v>
      </c>
      <c r="J1179" s="7">
        <f t="shared" si="381"/>
        <v>1.5296247876359681</v>
      </c>
      <c r="K1179" s="8">
        <f>ESI_mass_rate/ESI_Area/'Hydraulic Gradient'!J1179</f>
        <v>2.1486431255639866</v>
      </c>
      <c r="L1179" s="16">
        <f t="shared" si="375"/>
        <v>24747.329071927197</v>
      </c>
      <c r="M1179" s="4">
        <f t="shared" si="364"/>
        <v>0</v>
      </c>
      <c r="N1179" s="5">
        <f t="shared" si="365"/>
        <v>0.21512277499630611</v>
      </c>
      <c r="O1179" s="6">
        <f t="shared" si="379"/>
        <v>1.5684480366123575E-5</v>
      </c>
      <c r="P1179" s="15">
        <f t="shared" si="376"/>
        <v>595.42416849053654</v>
      </c>
      <c r="Q1179" s="11">
        <f t="shared" si="366"/>
        <v>0</v>
      </c>
      <c r="R1179" s="13">
        <f t="shared" si="380"/>
        <v>4.7867869216126775E-6</v>
      </c>
      <c r="S1179" s="12">
        <f t="shared" si="367"/>
        <v>-6.3466271304704086E-2</v>
      </c>
      <c r="T1179" s="9">
        <f t="shared" si="368"/>
        <v>1.5302828981198477</v>
      </c>
      <c r="U1179" s="9">
        <f>Aly_mass_rate/Aly_Area/'Hydraulic Gradient'!T1179</f>
        <v>2.147719084284569</v>
      </c>
      <c r="V1179" s="5">
        <f t="shared" si="369"/>
        <v>-0.29500197900086605</v>
      </c>
      <c r="W1179" s="10">
        <f t="shared" si="370"/>
        <v>2.1412620937945572</v>
      </c>
      <c r="X1179" s="9"/>
    </row>
    <row r="1180" spans="1:24" x14ac:dyDescent="0.3">
      <c r="A1180" s="4">
        <f t="shared" si="371"/>
        <v>11770</v>
      </c>
      <c r="B1180" s="5">
        <v>0</v>
      </c>
      <c r="C1180" s="16">
        <f t="shared" si="372"/>
        <v>24747.055751654065</v>
      </c>
      <c r="D1180" s="4">
        <f t="shared" si="362"/>
        <v>0</v>
      </c>
      <c r="E1180" s="5">
        <f t="shared" si="373"/>
        <v>0.21521580828454406</v>
      </c>
      <c r="F1180" s="6">
        <f t="shared" si="377"/>
        <v>1.8178406115816341E-5</v>
      </c>
      <c r="G1180" s="15">
        <f t="shared" si="378"/>
        <v>609.09944879844466</v>
      </c>
      <c r="H1180" s="11">
        <f t="shared" si="363"/>
        <v>9.6925586090690158E-2</v>
      </c>
      <c r="I1180" s="12">
        <f t="shared" si="374"/>
        <v>3.6661191846331925E-5</v>
      </c>
      <c r="J1180" s="7">
        <f t="shared" si="381"/>
        <v>1.5296208501619839</v>
      </c>
      <c r="K1180" s="8">
        <f>ESI_mass_rate/ESI_Area/'Hydraulic Gradient'!J1180</f>
        <v>2.1486486564943523</v>
      </c>
      <c r="L1180" s="16">
        <f t="shared" si="375"/>
        <v>24747.113932989934</v>
      </c>
      <c r="M1180" s="4">
        <f t="shared" si="364"/>
        <v>0</v>
      </c>
      <c r="N1180" s="5">
        <f t="shared" si="365"/>
        <v>0.21512325299303384</v>
      </c>
      <c r="O1180" s="6">
        <f t="shared" si="379"/>
        <v>1.5684267626276308E-5</v>
      </c>
      <c r="P1180" s="15">
        <f t="shared" si="376"/>
        <v>595.48762885080112</v>
      </c>
      <c r="Q1180" s="11">
        <f t="shared" si="366"/>
        <v>0</v>
      </c>
      <c r="R1180" s="13">
        <f t="shared" si="380"/>
        <v>4.7866364950397766E-6</v>
      </c>
      <c r="S1180" s="12">
        <f t="shared" si="367"/>
        <v>-6.346514690104163E-2</v>
      </c>
      <c r="T1180" s="9">
        <f t="shared" si="368"/>
        <v>1.5302794979357159</v>
      </c>
      <c r="U1180" s="9">
        <f>Aly_mass_rate/Aly_Area/'Hydraulic Gradient'!T1180</f>
        <v>2.1477238563803591</v>
      </c>
      <c r="V1180" s="5">
        <f t="shared" si="369"/>
        <v>-0.29499609744501226</v>
      </c>
      <c r="W1180" s="10">
        <f t="shared" si="370"/>
        <v>2.1413050966021161</v>
      </c>
      <c r="X1180" s="9"/>
    </row>
    <row r="1181" spans="1:24" x14ac:dyDescent="0.3">
      <c r="A1181" s="4">
        <f t="shared" si="371"/>
        <v>11780</v>
      </c>
      <c r="B1181" s="5">
        <v>0</v>
      </c>
      <c r="C1181" s="16">
        <f t="shared" si="372"/>
        <v>24746.840517113731</v>
      </c>
      <c r="D1181" s="4">
        <f t="shared" si="362"/>
        <v>0</v>
      </c>
      <c r="E1181" s="5">
        <f t="shared" si="373"/>
        <v>0.2152163622823835</v>
      </c>
      <c r="F1181" s="6">
        <f t="shared" si="377"/>
        <v>1.8178054105565417E-5</v>
      </c>
      <c r="G1181" s="15">
        <f t="shared" si="378"/>
        <v>609.17404226956819</v>
      </c>
      <c r="H1181" s="11">
        <f t="shared" si="363"/>
        <v>9.692608509338721E-2</v>
      </c>
      <c r="I1181" s="12">
        <f t="shared" si="374"/>
        <v>3.6660481931763015E-5</v>
      </c>
      <c r="J1181" s="7">
        <f t="shared" si="381"/>
        <v>1.5296169127845118</v>
      </c>
      <c r="K1181" s="8">
        <f>ESI_mass_rate/ESI_Area/'Hydraulic Gradient'!J1181</f>
        <v>2.1486541873176224</v>
      </c>
      <c r="L1181" s="16">
        <f t="shared" si="375"/>
        <v>24746.898793574896</v>
      </c>
      <c r="M1181" s="4">
        <f t="shared" si="364"/>
        <v>0</v>
      </c>
      <c r="N1181" s="5">
        <f t="shared" si="365"/>
        <v>0.21512373098327811</v>
      </c>
      <c r="O1181" s="6">
        <f t="shared" si="379"/>
        <v>1.5684054893726803E-5</v>
      </c>
      <c r="P1181" s="15">
        <f t="shared" si="376"/>
        <v>595.55108808687112</v>
      </c>
      <c r="Q1181" s="11">
        <f t="shared" si="366"/>
        <v>0</v>
      </c>
      <c r="R1181" s="13">
        <f t="shared" si="380"/>
        <v>4.7864860775803116E-6</v>
      </c>
      <c r="S1181" s="12">
        <f t="shared" si="367"/>
        <v>-6.3464022556128347E-2</v>
      </c>
      <c r="T1181" s="9">
        <f t="shared" si="368"/>
        <v>1.5302760978128096</v>
      </c>
      <c r="U1181" s="9">
        <f>Aly_mass_rate/Aly_Area/'Hydraulic Gradient'!T1181</f>
        <v>2.1477286284114268</v>
      </c>
      <c r="V1181" s="5">
        <f t="shared" si="369"/>
        <v>-0.29499021620332183</v>
      </c>
      <c r="W1181" s="10">
        <f t="shared" si="370"/>
        <v>2.1413480988385083</v>
      </c>
      <c r="X1181" s="9"/>
    </row>
    <row r="1182" spans="1:24" x14ac:dyDescent="0.3">
      <c r="A1182" s="4">
        <f t="shared" si="371"/>
        <v>11790</v>
      </c>
      <c r="B1182" s="5">
        <v>0</v>
      </c>
      <c r="C1182" s="16">
        <f t="shared" si="372"/>
        <v>24746.625282019759</v>
      </c>
      <c r="D1182" s="4">
        <f t="shared" si="362"/>
        <v>0</v>
      </c>
      <c r="E1182" s="5">
        <f t="shared" si="373"/>
        <v>0.21521691626949582</v>
      </c>
      <c r="F1182" s="6">
        <f t="shared" si="377"/>
        <v>1.8177702123045972E-5</v>
      </c>
      <c r="G1182" s="15">
        <f t="shared" si="378"/>
        <v>609.24863393759983</v>
      </c>
      <c r="H1182" s="11">
        <f t="shared" si="363"/>
        <v>9.6926584087706491E-2</v>
      </c>
      <c r="I1182" s="12">
        <f t="shared" si="374"/>
        <v>3.6659772073121408E-5</v>
      </c>
      <c r="J1182" s="7">
        <f t="shared" si="381"/>
        <v>1.529612975503545</v>
      </c>
      <c r="K1182" s="8">
        <f>ESI_mass_rate/ESI_Area/'Hydraulic Gradient'!J1182</f>
        <v>2.1486597180338043</v>
      </c>
      <c r="L1182" s="16">
        <f t="shared" si="375"/>
        <v>24746.683653682085</v>
      </c>
      <c r="M1182" s="4">
        <f t="shared" si="364"/>
        <v>0</v>
      </c>
      <c r="N1182" s="5">
        <f t="shared" si="365"/>
        <v>0.21512420896703974</v>
      </c>
      <c r="O1182" s="6">
        <f t="shared" si="379"/>
        <v>1.5683842175772806E-5</v>
      </c>
      <c r="P1182" s="15">
        <f t="shared" si="376"/>
        <v>595.61454619880749</v>
      </c>
      <c r="Q1182" s="11">
        <f t="shared" si="366"/>
        <v>0</v>
      </c>
      <c r="R1182" s="13">
        <f t="shared" si="380"/>
        <v>4.7863356714606721E-6</v>
      </c>
      <c r="S1182" s="12">
        <f t="shared" si="367"/>
        <v>-6.3462898272105134E-2</v>
      </c>
      <c r="T1182" s="9">
        <f t="shared" si="368"/>
        <v>1.5302726977511256</v>
      </c>
      <c r="U1182" s="9">
        <f>Aly_mass_rate/Aly_Area/'Hydraulic Gradient'!T1182</f>
        <v>2.1477334003777746</v>
      </c>
      <c r="V1182" s="5">
        <f t="shared" si="369"/>
        <v>-0.29498433527576678</v>
      </c>
      <c r="W1182" s="10">
        <f t="shared" si="370"/>
        <v>2.1413911005037645</v>
      </c>
      <c r="X1182" s="9"/>
    </row>
    <row r="1183" spans="1:24" x14ac:dyDescent="0.3">
      <c r="A1183" s="4">
        <f t="shared" si="371"/>
        <v>11800</v>
      </c>
      <c r="B1183" s="5">
        <v>0</v>
      </c>
      <c r="C1183" s="16">
        <f t="shared" si="372"/>
        <v>24746.410046372162</v>
      </c>
      <c r="D1183" s="4">
        <f t="shared" si="362"/>
        <v>0</v>
      </c>
      <c r="E1183" s="5">
        <f t="shared" si="373"/>
        <v>0.21521747024588181</v>
      </c>
      <c r="F1183" s="6">
        <f t="shared" si="377"/>
        <v>1.81773501653389E-5</v>
      </c>
      <c r="G1183" s="15">
        <f t="shared" si="378"/>
        <v>609.32322380267294</v>
      </c>
      <c r="H1183" s="11">
        <f t="shared" si="363"/>
        <v>9.6927083073648668E-2</v>
      </c>
      <c r="I1183" s="12">
        <f t="shared" si="374"/>
        <v>3.6659062264520006E-5</v>
      </c>
      <c r="J1183" s="7">
        <f t="shared" si="381"/>
        <v>1.5296090383190761</v>
      </c>
      <c r="K1183" s="8">
        <f>ESI_mass_rate/ESI_Area/'Hydraulic Gradient'!J1183</f>
        <v>2.148665248642907</v>
      </c>
      <c r="L1183" s="16">
        <f t="shared" si="375"/>
        <v>24746.468513311513</v>
      </c>
      <c r="M1183" s="4">
        <f t="shared" si="364"/>
        <v>0</v>
      </c>
      <c r="N1183" s="5">
        <f t="shared" si="365"/>
        <v>0.21512468694431872</v>
      </c>
      <c r="O1183" s="6">
        <f t="shared" si="379"/>
        <v>1.5683629466576125E-5</v>
      </c>
      <c r="P1183" s="15">
        <f t="shared" si="376"/>
        <v>595.678003186669</v>
      </c>
      <c r="Q1183" s="11">
        <f t="shared" si="366"/>
        <v>0</v>
      </c>
      <c r="R1183" s="13">
        <f t="shared" si="380"/>
        <v>4.7861852748983781E-6</v>
      </c>
      <c r="S1183" s="12">
        <f t="shared" si="367"/>
        <v>-6.3461774046820241E-2</v>
      </c>
      <c r="T1183" s="9">
        <f t="shared" si="368"/>
        <v>1.5302692977506607</v>
      </c>
      <c r="U1183" s="9">
        <f>Aly_mass_rate/Aly_Area/'Hydraulic Gradient'!T1183</f>
        <v>2.1477381722794071</v>
      </c>
      <c r="V1183" s="5">
        <f t="shared" si="369"/>
        <v>-0.2949784546623192</v>
      </c>
      <c r="W1183" s="10">
        <f t="shared" si="370"/>
        <v>2.1414341015979175</v>
      </c>
      <c r="X1183" s="9"/>
    </row>
    <row r="1184" spans="1:24" x14ac:dyDescent="0.3">
      <c r="A1184" s="4">
        <f t="shared" si="371"/>
        <v>11810</v>
      </c>
      <c r="B1184" s="5">
        <v>0</v>
      </c>
      <c r="C1184" s="16">
        <f t="shared" si="372"/>
        <v>24746.194810170953</v>
      </c>
      <c r="D1184" s="4">
        <f t="shared" si="362"/>
        <v>0</v>
      </c>
      <c r="E1184" s="5">
        <f t="shared" si="373"/>
        <v>0.21521802421154237</v>
      </c>
      <c r="F1184" s="6">
        <f t="shared" si="377"/>
        <v>1.817699823682286E-5</v>
      </c>
      <c r="G1184" s="15">
        <f t="shared" si="378"/>
        <v>609.39781186491496</v>
      </c>
      <c r="H1184" s="11">
        <f t="shared" si="363"/>
        <v>9.6927582051214392E-2</v>
      </c>
      <c r="I1184" s="12">
        <f t="shared" si="374"/>
        <v>3.6658352514789447E-5</v>
      </c>
      <c r="J1184" s="7">
        <f t="shared" si="381"/>
        <v>1.5296051012310985</v>
      </c>
      <c r="K1184" s="8">
        <f>ESI_mass_rate/ESI_Area/'Hydraulic Gradient'!J1184</f>
        <v>2.1486707791449375</v>
      </c>
      <c r="L1184" s="16">
        <f t="shared" si="375"/>
        <v>24746.253372463179</v>
      </c>
      <c r="M1184" s="4">
        <f t="shared" si="364"/>
        <v>0</v>
      </c>
      <c r="N1184" s="5">
        <f t="shared" si="365"/>
        <v>0.21512516491511555</v>
      </c>
      <c r="O1184" s="6">
        <f t="shared" si="379"/>
        <v>1.5683416771974952E-5</v>
      </c>
      <c r="P1184" s="15">
        <f t="shared" si="376"/>
        <v>595.74145905051762</v>
      </c>
      <c r="Q1184" s="11">
        <f t="shared" si="366"/>
        <v>0</v>
      </c>
      <c r="R1184" s="13">
        <f t="shared" si="380"/>
        <v>4.7860348896743105E-6</v>
      </c>
      <c r="S1184" s="12">
        <f t="shared" si="367"/>
        <v>-6.346064988348761E-2</v>
      </c>
      <c r="T1184" s="9">
        <f t="shared" si="368"/>
        <v>1.5302658978114112</v>
      </c>
      <c r="U1184" s="9">
        <f>Aly_mass_rate/Aly_Area/'Hydraulic Gradient'!T1184</f>
        <v>2.1477429441163278</v>
      </c>
      <c r="V1184" s="5">
        <f t="shared" si="369"/>
        <v>-0.29497257436295099</v>
      </c>
      <c r="W1184" s="10">
        <f t="shared" si="370"/>
        <v>2.1414771021209975</v>
      </c>
      <c r="X1184" s="9"/>
    </row>
    <row r="1185" spans="1:24" x14ac:dyDescent="0.3">
      <c r="A1185" s="4">
        <f t="shared" si="371"/>
        <v>11820</v>
      </c>
      <c r="B1185" s="5">
        <v>0</v>
      </c>
      <c r="C1185" s="16">
        <f t="shared" si="372"/>
        <v>24745.979573416142</v>
      </c>
      <c r="D1185" s="4">
        <f t="shared" si="362"/>
        <v>0</v>
      </c>
      <c r="E1185" s="5">
        <f t="shared" si="373"/>
        <v>0.21521857816647816</v>
      </c>
      <c r="F1185" s="6">
        <f t="shared" si="377"/>
        <v>1.8176646331659641E-5</v>
      </c>
      <c r="G1185" s="15">
        <f t="shared" si="378"/>
        <v>609.47239812446105</v>
      </c>
      <c r="H1185" s="11">
        <f t="shared" si="363"/>
        <v>9.6928081020404275E-2</v>
      </c>
      <c r="I1185" s="12">
        <f t="shared" si="374"/>
        <v>3.665764281215556E-5</v>
      </c>
      <c r="J1185" s="7">
        <f t="shared" si="381"/>
        <v>1.5296011642396048</v>
      </c>
      <c r="K1185" s="8">
        <f>ESI_mass_rate/ESI_Area/'Hydraulic Gradient'!J1185</f>
        <v>2.1486763095399048</v>
      </c>
      <c r="L1185" s="16">
        <f t="shared" si="375"/>
        <v>24746.038231137096</v>
      </c>
      <c r="M1185" s="4">
        <f t="shared" si="364"/>
        <v>0</v>
      </c>
      <c r="N1185" s="5">
        <f t="shared" si="365"/>
        <v>0.21512564287943067</v>
      </c>
      <c r="O1185" s="6">
        <f t="shared" si="379"/>
        <v>1.5683204089050197E-5</v>
      </c>
      <c r="P1185" s="15">
        <f t="shared" si="376"/>
        <v>595.804913790412</v>
      </c>
      <c r="Q1185" s="11">
        <f t="shared" si="366"/>
        <v>0</v>
      </c>
      <c r="R1185" s="13">
        <f t="shared" si="380"/>
        <v>4.7858845148968475E-6</v>
      </c>
      <c r="S1185" s="12">
        <f t="shared" si="367"/>
        <v>-6.3459525778882489E-2</v>
      </c>
      <c r="T1185" s="9">
        <f t="shared" si="368"/>
        <v>1.5302624979333741</v>
      </c>
      <c r="U1185" s="9">
        <f>Aly_mass_rate/Aly_Area/'Hydraulic Gradient'!T1185</f>
        <v>2.1477477158885399</v>
      </c>
      <c r="V1185" s="5">
        <f t="shared" si="369"/>
        <v>-0.29496669437763456</v>
      </c>
      <c r="W1185" s="10">
        <f t="shared" si="370"/>
        <v>2.1415201020730383</v>
      </c>
      <c r="X1185" s="9"/>
    </row>
    <row r="1186" spans="1:24" x14ac:dyDescent="0.3">
      <c r="A1186" s="4">
        <f t="shared" si="371"/>
        <v>11830</v>
      </c>
      <c r="B1186" s="5">
        <v>0</v>
      </c>
      <c r="C1186" s="16">
        <f t="shared" si="372"/>
        <v>24745.764336107735</v>
      </c>
      <c r="D1186" s="4">
        <f t="shared" si="362"/>
        <v>0</v>
      </c>
      <c r="E1186" s="5">
        <f t="shared" si="373"/>
        <v>0.21521913211069016</v>
      </c>
      <c r="F1186" s="6">
        <f t="shared" si="377"/>
        <v>1.8176294455687453E-5</v>
      </c>
      <c r="G1186" s="15">
        <f t="shared" si="378"/>
        <v>609.54698258143867</v>
      </c>
      <c r="H1186" s="11">
        <f t="shared" si="363"/>
        <v>9.6928579981219065E-2</v>
      </c>
      <c r="I1186" s="12">
        <f t="shared" si="374"/>
        <v>3.6656933168392489E-5</v>
      </c>
      <c r="J1186" s="7">
        <f t="shared" si="381"/>
        <v>1.5295972273445881</v>
      </c>
      <c r="K1186" s="8">
        <f>ESI_mass_rate/ESI_Area/'Hydraulic Gradient'!J1186</f>
        <v>2.148681839827816</v>
      </c>
      <c r="L1186" s="16">
        <f t="shared" si="375"/>
        <v>24745.823089333266</v>
      </c>
      <c r="M1186" s="4">
        <f t="shared" si="364"/>
        <v>0</v>
      </c>
      <c r="N1186" s="5">
        <f t="shared" si="365"/>
        <v>0.21512612083726429</v>
      </c>
      <c r="O1186" s="6">
        <f t="shared" si="379"/>
        <v>1.5682991416342302E-5</v>
      </c>
      <c r="P1186" s="15">
        <f t="shared" si="376"/>
        <v>595.86836740641297</v>
      </c>
      <c r="Q1186" s="11">
        <f t="shared" si="366"/>
        <v>0</v>
      </c>
      <c r="R1186" s="13">
        <f t="shared" si="380"/>
        <v>4.7857341501198198E-6</v>
      </c>
      <c r="S1186" s="12">
        <f t="shared" si="367"/>
        <v>-6.3458401735145512E-2</v>
      </c>
      <c r="T1186" s="9">
        <f t="shared" si="368"/>
        <v>1.5302590981165463</v>
      </c>
      <c r="U1186" s="9">
        <f>Aly_mass_rate/Aly_Area/'Hydraulic Gradient'!T1186</f>
        <v>2.1477524875960472</v>
      </c>
      <c r="V1186" s="5">
        <f t="shared" si="369"/>
        <v>-0.29496081470634145</v>
      </c>
      <c r="W1186" s="10">
        <f t="shared" si="370"/>
        <v>2.1415631014540697</v>
      </c>
      <c r="X1186" s="9"/>
    </row>
    <row r="1187" spans="1:24" x14ac:dyDescent="0.3">
      <c r="A1187" s="4">
        <f t="shared" si="371"/>
        <v>11840</v>
      </c>
      <c r="B1187" s="5">
        <v>0</v>
      </c>
      <c r="C1187" s="16">
        <f t="shared" si="372"/>
        <v>24745.549098245749</v>
      </c>
      <c r="D1187" s="4">
        <f t="shared" si="362"/>
        <v>0</v>
      </c>
      <c r="E1187" s="5">
        <f t="shared" si="373"/>
        <v>0.21521968604417904</v>
      </c>
      <c r="F1187" s="6">
        <f t="shared" si="377"/>
        <v>1.8175942603068093E-5</v>
      </c>
      <c r="G1187" s="15">
        <f t="shared" si="378"/>
        <v>609.62156523598287</v>
      </c>
      <c r="H1187" s="11">
        <f t="shared" si="363"/>
        <v>9.6929078933659291E-2</v>
      </c>
      <c r="I1187" s="12">
        <f t="shared" si="374"/>
        <v>3.6656223571726097E-5</v>
      </c>
      <c r="J1187" s="7">
        <f t="shared" si="381"/>
        <v>1.5295932905460417</v>
      </c>
      <c r="K1187" s="8">
        <f>ESI_mass_rate/ESI_Area/'Hydraulic Gradient'!J1187</f>
        <v>2.148687370008679</v>
      </c>
      <c r="L1187" s="16">
        <f t="shared" si="375"/>
        <v>24745.6079470517</v>
      </c>
      <c r="M1187" s="4">
        <f t="shared" si="364"/>
        <v>0</v>
      </c>
      <c r="N1187" s="5">
        <f t="shared" si="365"/>
        <v>0.21512659878861692</v>
      </c>
      <c r="O1187" s="6">
        <f t="shared" si="379"/>
        <v>1.5682778756770363E-5</v>
      </c>
      <c r="P1187" s="15">
        <f t="shared" si="376"/>
        <v>595.93181989857931</v>
      </c>
      <c r="Q1187" s="11">
        <f t="shared" si="366"/>
        <v>0</v>
      </c>
      <c r="R1187" s="13">
        <f t="shared" si="380"/>
        <v>4.7855837962332234E-6</v>
      </c>
      <c r="S1187" s="12">
        <f t="shared" si="367"/>
        <v>-6.3457277750125204E-2</v>
      </c>
      <c r="T1187" s="9">
        <f t="shared" si="368"/>
        <v>1.5302556983609243</v>
      </c>
      <c r="U1187" s="9">
        <f>Aly_mass_rate/Aly_Area/'Hydraulic Gradient'!T1187</f>
        <v>2.147757259238853</v>
      </c>
      <c r="V1187" s="5">
        <f t="shared" si="369"/>
        <v>-0.2949549353490441</v>
      </c>
      <c r="W1187" s="10">
        <f t="shared" si="370"/>
        <v>2.1416061002641253</v>
      </c>
      <c r="X1187" s="9"/>
    </row>
    <row r="1188" spans="1:24" x14ac:dyDescent="0.3">
      <c r="A1188" s="4">
        <f t="shared" si="371"/>
        <v>11850</v>
      </c>
      <c r="B1188" s="5">
        <v>0</v>
      </c>
      <c r="C1188" s="16">
        <f t="shared" si="372"/>
        <v>24745.333859830193</v>
      </c>
      <c r="D1188" s="4">
        <f t="shared" si="362"/>
        <v>0</v>
      </c>
      <c r="E1188" s="5">
        <f t="shared" si="373"/>
        <v>0.21522023996694553</v>
      </c>
      <c r="F1188" s="6">
        <f t="shared" si="377"/>
        <v>1.8175590776720656E-5</v>
      </c>
      <c r="G1188" s="15">
        <f t="shared" si="378"/>
        <v>609.69614608822485</v>
      </c>
      <c r="H1188" s="11">
        <f t="shared" si="363"/>
        <v>9.6929577877725617E-2</v>
      </c>
      <c r="I1188" s="12">
        <f t="shared" si="374"/>
        <v>3.6655514028043458E-5</v>
      </c>
      <c r="J1188" s="7">
        <f t="shared" si="381"/>
        <v>1.5295893538439582</v>
      </c>
      <c r="K1188" s="8">
        <f>ESI_mass_rate/ESI_Area/'Hydraulic Gradient'!J1188</f>
        <v>2.1486929000825024</v>
      </c>
      <c r="L1188" s="16">
        <f t="shared" si="375"/>
        <v>24745.392804292402</v>
      </c>
      <c r="M1188" s="4">
        <f t="shared" si="364"/>
        <v>0</v>
      </c>
      <c r="N1188" s="5">
        <f t="shared" si="365"/>
        <v>0.21512707673348871</v>
      </c>
      <c r="O1188" s="6">
        <f t="shared" si="379"/>
        <v>1.5682566107415292E-5</v>
      </c>
      <c r="P1188" s="15">
        <f t="shared" si="376"/>
        <v>595.99527126697183</v>
      </c>
      <c r="Q1188" s="11">
        <f t="shared" si="366"/>
        <v>0</v>
      </c>
      <c r="R1188" s="13">
        <f t="shared" si="380"/>
        <v>4.7854334523455121E-6</v>
      </c>
      <c r="S1188" s="12">
        <f t="shared" si="367"/>
        <v>-6.3456153825962175E-2</v>
      </c>
      <c r="T1188" s="9">
        <f t="shared" si="368"/>
        <v>1.530252298666505</v>
      </c>
      <c r="U1188" s="9">
        <f>Aly_mass_rate/Aly_Area/'Hydraulic Gradient'!T1188</f>
        <v>2.1477620308169612</v>
      </c>
      <c r="V1188" s="5">
        <f t="shared" si="369"/>
        <v>-0.29494905630571439</v>
      </c>
      <c r="W1188" s="10">
        <f t="shared" si="370"/>
        <v>2.141649098503235</v>
      </c>
      <c r="X1188" s="9"/>
    </row>
    <row r="1189" spans="1:24" x14ac:dyDescent="0.3">
      <c r="A1189" s="4">
        <f t="shared" si="371"/>
        <v>11860</v>
      </c>
      <c r="B1189" s="5">
        <v>0</v>
      </c>
      <c r="C1189" s="16">
        <f t="shared" si="372"/>
        <v>24745.118620861074</v>
      </c>
      <c r="D1189" s="4">
        <f t="shared" si="362"/>
        <v>0</v>
      </c>
      <c r="E1189" s="5">
        <f t="shared" si="373"/>
        <v>0.2152207938789906</v>
      </c>
      <c r="F1189" s="6">
        <f t="shared" si="377"/>
        <v>1.8175238978104698E-5</v>
      </c>
      <c r="G1189" s="15">
        <f t="shared" si="378"/>
        <v>609.77072513829398</v>
      </c>
      <c r="H1189" s="11">
        <f t="shared" si="363"/>
        <v>9.6930076813418739E-2</v>
      </c>
      <c r="I1189" s="12">
        <f t="shared" si="374"/>
        <v>3.6654804540288108E-5</v>
      </c>
      <c r="J1189" s="7">
        <f t="shared" si="381"/>
        <v>1.5295854172383305</v>
      </c>
      <c r="K1189" s="8">
        <f>ESI_mass_rate/ESI_Area/'Hydraulic Gradient'!J1189</f>
        <v>2.1486984300492944</v>
      </c>
      <c r="L1189" s="16">
        <f t="shared" si="375"/>
        <v>24745.177661055379</v>
      </c>
      <c r="M1189" s="4">
        <f t="shared" si="364"/>
        <v>0</v>
      </c>
      <c r="N1189" s="5">
        <f t="shared" si="365"/>
        <v>0.21512755467188024</v>
      </c>
      <c r="O1189" s="6">
        <f t="shared" si="379"/>
        <v>1.5682353471196181E-5</v>
      </c>
      <c r="P1189" s="15">
        <f t="shared" si="376"/>
        <v>596.05872151165033</v>
      </c>
      <c r="Q1189" s="11">
        <f t="shared" si="366"/>
        <v>0</v>
      </c>
      <c r="R1189" s="13">
        <f t="shared" si="380"/>
        <v>4.7852831193466516E-6</v>
      </c>
      <c r="S1189" s="12">
        <f t="shared" si="367"/>
        <v>-6.3455029961577966E-2</v>
      </c>
      <c r="T1189" s="9">
        <f t="shared" si="368"/>
        <v>1.530248899033285</v>
      </c>
      <c r="U1189" s="9">
        <f>Aly_mass_rate/Aly_Area/'Hydraulic Gradient'!T1189</f>
        <v>2.1477668023303753</v>
      </c>
      <c r="V1189" s="5">
        <f t="shared" si="369"/>
        <v>-0.29494317757632443</v>
      </c>
      <c r="W1189" s="10">
        <f t="shared" si="370"/>
        <v>2.1416920961714312</v>
      </c>
      <c r="X1189" s="9"/>
    </row>
    <row r="1190" spans="1:24" x14ac:dyDescent="0.3">
      <c r="A1190" s="4">
        <f t="shared" si="371"/>
        <v>11870</v>
      </c>
      <c r="B1190" s="5">
        <v>0</v>
      </c>
      <c r="C1190" s="16">
        <f t="shared" si="372"/>
        <v>24744.903381338405</v>
      </c>
      <c r="D1190" s="4">
        <f t="shared" si="362"/>
        <v>0</v>
      </c>
      <c r="E1190" s="5">
        <f t="shared" si="373"/>
        <v>0.21522134778031499</v>
      </c>
      <c r="F1190" s="6">
        <f t="shared" si="377"/>
        <v>1.8174887207220219E-5</v>
      </c>
      <c r="G1190" s="15">
        <f t="shared" si="378"/>
        <v>609.84530238631964</v>
      </c>
      <c r="H1190" s="11">
        <f t="shared" si="363"/>
        <v>9.6930575740739308E-2</v>
      </c>
      <c r="I1190" s="12">
        <f t="shared" si="374"/>
        <v>3.665409510846006E-5</v>
      </c>
      <c r="J1190" s="7">
        <f t="shared" si="381"/>
        <v>1.5295814807291519</v>
      </c>
      <c r="K1190" s="8">
        <f>ESI_mass_rate/ESI_Area/'Hydraulic Gradient'!J1190</f>
        <v>2.1487039599090623</v>
      </c>
      <c r="L1190" s="16">
        <f t="shared" si="375"/>
        <v>24744.962517340635</v>
      </c>
      <c r="M1190" s="4">
        <f t="shared" si="364"/>
        <v>0</v>
      </c>
      <c r="N1190" s="5">
        <f t="shared" si="365"/>
        <v>0.21512803260379174</v>
      </c>
      <c r="O1190" s="6">
        <f t="shared" si="379"/>
        <v>1.5682140846653483E-5</v>
      </c>
      <c r="P1190" s="15">
        <f t="shared" si="376"/>
        <v>596.12217063267565</v>
      </c>
      <c r="Q1190" s="11">
        <f t="shared" si="366"/>
        <v>0</v>
      </c>
      <c r="R1190" s="13">
        <f t="shared" si="380"/>
        <v>4.7851327967904834E-6</v>
      </c>
      <c r="S1190" s="12">
        <f t="shared" si="367"/>
        <v>-6.3453906158040099E-2</v>
      </c>
      <c r="T1190" s="9">
        <f t="shared" si="368"/>
        <v>1.5302454994612609</v>
      </c>
      <c r="U1190" s="9">
        <f>Aly_mass_rate/Aly_Area/'Hydraulic Gradient'!T1190</f>
        <v>2.147771573779099</v>
      </c>
      <c r="V1190" s="5">
        <f t="shared" si="369"/>
        <v>-0.29493729916084632</v>
      </c>
      <c r="W1190" s="10">
        <f t="shared" si="370"/>
        <v>2.1417350932687458</v>
      </c>
      <c r="X1190" s="9"/>
    </row>
    <row r="1191" spans="1:24" x14ac:dyDescent="0.3">
      <c r="A1191" s="4">
        <f t="shared" si="371"/>
        <v>11880</v>
      </c>
      <c r="B1191" s="5">
        <v>0</v>
      </c>
      <c r="C1191" s="16">
        <f t="shared" si="372"/>
        <v>24744.688141262199</v>
      </c>
      <c r="D1191" s="4">
        <f t="shared" si="362"/>
        <v>0</v>
      </c>
      <c r="E1191" s="5">
        <f t="shared" si="373"/>
        <v>0.21522190167091945</v>
      </c>
      <c r="F1191" s="6">
        <f t="shared" si="377"/>
        <v>1.8174535459688561E-5</v>
      </c>
      <c r="G1191" s="15">
        <f t="shared" si="378"/>
        <v>609.91987783243655</v>
      </c>
      <c r="H1191" s="11">
        <f t="shared" si="363"/>
        <v>9.6931074659687921E-2</v>
      </c>
      <c r="I1191" s="12">
        <f t="shared" si="374"/>
        <v>3.665338572372867E-5</v>
      </c>
      <c r="J1191" s="7">
        <f t="shared" si="381"/>
        <v>1.5295775443164152</v>
      </c>
      <c r="K1191" s="8">
        <f>ESI_mass_rate/ESI_Area/'Hydraulic Gradient'!J1191</f>
        <v>2.1487094896618144</v>
      </c>
      <c r="L1191" s="16">
        <f t="shared" si="375"/>
        <v>24744.747373148177</v>
      </c>
      <c r="M1191" s="4">
        <f t="shared" si="364"/>
        <v>0</v>
      </c>
      <c r="N1191" s="5">
        <f t="shared" si="365"/>
        <v>0.21512851052922366</v>
      </c>
      <c r="O1191" s="6">
        <f t="shared" si="379"/>
        <v>1.5681928233787199E-5</v>
      </c>
      <c r="P1191" s="15">
        <f t="shared" si="376"/>
        <v>596.18561863010746</v>
      </c>
      <c r="Q1191" s="11">
        <f t="shared" si="366"/>
        <v>0</v>
      </c>
      <c r="R1191" s="13">
        <f t="shared" si="380"/>
        <v>4.784982484676224E-6</v>
      </c>
      <c r="S1191" s="12">
        <f t="shared" si="367"/>
        <v>-6.3452782414270131E-2</v>
      </c>
      <c r="T1191" s="9">
        <f t="shared" si="368"/>
        <v>1.5302420999504296</v>
      </c>
      <c r="U1191" s="9">
        <f>Aly_mass_rate/Aly_Area/'Hydraulic Gradient'!T1191</f>
        <v>2.1477763451631358</v>
      </c>
      <c r="V1191" s="5">
        <f t="shared" si="369"/>
        <v>-0.29493142105925213</v>
      </c>
      <c r="W1191" s="10">
        <f t="shared" si="370"/>
        <v>2.1417780897952108</v>
      </c>
      <c r="X1191" s="9"/>
    </row>
    <row r="1192" spans="1:24" x14ac:dyDescent="0.3">
      <c r="A1192" s="4">
        <f t="shared" si="371"/>
        <v>11890</v>
      </c>
      <c r="B1192" s="5">
        <v>0</v>
      </c>
      <c r="C1192" s="16">
        <f t="shared" si="372"/>
        <v>24744.472900632463</v>
      </c>
      <c r="D1192" s="4">
        <f t="shared" si="362"/>
        <v>0</v>
      </c>
      <c r="E1192" s="5">
        <f t="shared" si="373"/>
        <v>0.21522245555080491</v>
      </c>
      <c r="F1192" s="6">
        <f t="shared" si="377"/>
        <v>1.8174183739888385E-5</v>
      </c>
      <c r="G1192" s="15">
        <f t="shared" si="378"/>
        <v>609.9944514767742</v>
      </c>
      <c r="H1192" s="11">
        <f t="shared" si="363"/>
        <v>9.6931573570265259E-2</v>
      </c>
      <c r="I1192" s="12">
        <f t="shared" si="374"/>
        <v>3.6652676394924568E-5</v>
      </c>
      <c r="J1192" s="7">
        <f t="shared" si="381"/>
        <v>1.5295736080001134</v>
      </c>
      <c r="K1192" s="8">
        <f>ESI_mass_rate/ESI_Area/'Hydraulic Gradient'!J1192</f>
        <v>2.1487150193075584</v>
      </c>
      <c r="L1192" s="16">
        <f t="shared" si="375"/>
        <v>24744.532228478012</v>
      </c>
      <c r="M1192" s="4">
        <f t="shared" si="364"/>
        <v>0</v>
      </c>
      <c r="N1192" s="5">
        <f t="shared" si="365"/>
        <v>0.21512898844817621</v>
      </c>
      <c r="O1192" s="6">
        <f t="shared" si="379"/>
        <v>1.5681715632597324E-5</v>
      </c>
      <c r="P1192" s="15">
        <f t="shared" si="376"/>
        <v>596.24906550400556</v>
      </c>
      <c r="Q1192" s="11">
        <f t="shared" si="366"/>
        <v>0</v>
      </c>
      <c r="R1192" s="13">
        <f t="shared" si="380"/>
        <v>4.7848321830030898E-6</v>
      </c>
      <c r="S1192" s="12">
        <f t="shared" si="367"/>
        <v>-6.3451658730262636E-2</v>
      </c>
      <c r="T1192" s="9">
        <f t="shared" si="368"/>
        <v>1.530238700500788</v>
      </c>
      <c r="U1192" s="9">
        <f>Aly_mass_rate/Aly_Area/'Hydraulic Gradient'!T1192</f>
        <v>2.1477811164824891</v>
      </c>
      <c r="V1192" s="5">
        <f t="shared" si="369"/>
        <v>-0.29492554327151382</v>
      </c>
      <c r="W1192" s="10">
        <f t="shared" si="370"/>
        <v>2.1418210857508582</v>
      </c>
      <c r="X1192" s="9"/>
    </row>
    <row r="1193" spans="1:24" x14ac:dyDescent="0.3">
      <c r="A1193" s="4">
        <f t="shared" si="371"/>
        <v>11900</v>
      </c>
      <c r="B1193" s="5">
        <v>0</v>
      </c>
      <c r="C1193" s="16">
        <f t="shared" si="372"/>
        <v>24744.257659449209</v>
      </c>
      <c r="D1193" s="4">
        <f t="shared" si="362"/>
        <v>0</v>
      </c>
      <c r="E1193" s="5">
        <f t="shared" si="373"/>
        <v>0.21522300941997194</v>
      </c>
      <c r="F1193" s="6">
        <f t="shared" si="377"/>
        <v>1.8173832044900586E-5</v>
      </c>
      <c r="G1193" s="15">
        <f t="shared" si="378"/>
        <v>610.06902331946526</v>
      </c>
      <c r="H1193" s="11">
        <f t="shared" si="363"/>
        <v>9.6932072472471917E-2</v>
      </c>
      <c r="I1193" s="12">
        <f t="shared" si="374"/>
        <v>3.6651967116160693E-5</v>
      </c>
      <c r="J1193" s="7">
        <f t="shared" si="381"/>
        <v>1.5295696717802396</v>
      </c>
      <c r="K1193" s="8">
        <f>ESI_mass_rate/ESI_Area/'Hydraulic Gradient'!J1193</f>
        <v>2.1487205488463026</v>
      </c>
      <c r="L1193" s="16">
        <f t="shared" si="375"/>
        <v>24744.317083330148</v>
      </c>
      <c r="M1193" s="4">
        <f t="shared" si="364"/>
        <v>0</v>
      </c>
      <c r="N1193" s="5">
        <f t="shared" si="365"/>
        <v>0.21512946636064997</v>
      </c>
      <c r="O1193" s="6">
        <f t="shared" si="379"/>
        <v>1.5681503043083864E-5</v>
      </c>
      <c r="P1193" s="15">
        <f t="shared" si="376"/>
        <v>596.31251125442964</v>
      </c>
      <c r="Q1193" s="11">
        <f t="shared" si="366"/>
        <v>0</v>
      </c>
      <c r="R1193" s="13">
        <f t="shared" si="380"/>
        <v>4.7846818917702983E-6</v>
      </c>
      <c r="S1193" s="12">
        <f t="shared" si="367"/>
        <v>-6.3450535106012132E-2</v>
      </c>
      <c r="T1193" s="9">
        <f t="shared" si="368"/>
        <v>1.5302353011123326</v>
      </c>
      <c r="U1193" s="9">
        <f>Aly_mass_rate/Aly_Area/'Hydraulic Gradient'!T1193</f>
        <v>2.1477858877371627</v>
      </c>
      <c r="V1193" s="5">
        <f t="shared" si="369"/>
        <v>-0.29491966579760337</v>
      </c>
      <c r="W1193" s="10">
        <f t="shared" si="370"/>
        <v>2.1418640811357186</v>
      </c>
      <c r="X1193" s="9"/>
    </row>
    <row r="1194" spans="1:24" x14ac:dyDescent="0.3">
      <c r="A1194" s="4">
        <f t="shared" si="371"/>
        <v>11910</v>
      </c>
      <c r="B1194" s="5">
        <v>0</v>
      </c>
      <c r="C1194" s="16">
        <f t="shared" si="372"/>
        <v>24744.042417712451</v>
      </c>
      <c r="D1194" s="4">
        <f t="shared" si="362"/>
        <v>0</v>
      </c>
      <c r="E1194" s="5">
        <f t="shared" si="373"/>
        <v>0.21522356327842154</v>
      </c>
      <c r="F1194" s="6">
        <f t="shared" si="377"/>
        <v>1.8173480377644259E-5</v>
      </c>
      <c r="G1194" s="15">
        <f t="shared" si="378"/>
        <v>610.14359336063933</v>
      </c>
      <c r="H1194" s="11">
        <f t="shared" si="363"/>
        <v>9.693257136630859E-2</v>
      </c>
      <c r="I1194" s="12">
        <f t="shared" si="374"/>
        <v>3.6651257893324099E-5</v>
      </c>
      <c r="J1194" s="7">
        <f t="shared" si="381"/>
        <v>1.5295657356567867</v>
      </c>
      <c r="K1194" s="8">
        <f>ESI_mass_rate/ESI_Area/'Hydraulic Gradient'!J1194</f>
        <v>2.1487260782780551</v>
      </c>
      <c r="L1194" s="16">
        <f t="shared" si="375"/>
        <v>24744.101937704592</v>
      </c>
      <c r="M1194" s="4">
        <f t="shared" si="364"/>
        <v>0</v>
      </c>
      <c r="N1194" s="5">
        <f t="shared" si="365"/>
        <v>0.21512994426664506</v>
      </c>
      <c r="O1194" s="6">
        <f t="shared" si="379"/>
        <v>1.5681290465246813E-5</v>
      </c>
      <c r="P1194" s="15">
        <f t="shared" si="376"/>
        <v>596.37595588143961</v>
      </c>
      <c r="Q1194" s="11">
        <f t="shared" si="366"/>
        <v>0</v>
      </c>
      <c r="R1194" s="13">
        <f t="shared" si="380"/>
        <v>4.7845316109770667E-6</v>
      </c>
      <c r="S1194" s="12">
        <f t="shared" si="367"/>
        <v>-6.3449411541513262E-2</v>
      </c>
      <c r="T1194" s="9">
        <f t="shared" si="368"/>
        <v>1.5302319017850603</v>
      </c>
      <c r="U1194" s="9">
        <f>Aly_mass_rate/Aly_Area/'Hydraulic Gradient'!T1194</f>
        <v>2.14779065892716</v>
      </c>
      <c r="V1194" s="5">
        <f t="shared" si="369"/>
        <v>-0.29491378863749318</v>
      </c>
      <c r="W1194" s="10">
        <f t="shared" si="370"/>
        <v>2.1419070759498249</v>
      </c>
      <c r="X1194" s="9"/>
    </row>
    <row r="1195" spans="1:24" x14ac:dyDescent="0.3">
      <c r="A1195" s="4">
        <f t="shared" si="371"/>
        <v>11920</v>
      </c>
      <c r="B1195" s="5">
        <v>0</v>
      </c>
      <c r="C1195" s="16">
        <f t="shared" si="372"/>
        <v>24743.827175422193</v>
      </c>
      <c r="D1195" s="4">
        <f t="shared" si="362"/>
        <v>0</v>
      </c>
      <c r="E1195" s="5">
        <f t="shared" si="373"/>
        <v>0.2152241171261545</v>
      </c>
      <c r="F1195" s="6">
        <f t="shared" si="377"/>
        <v>1.8173128736659862E-5</v>
      </c>
      <c r="G1195" s="15">
        <f t="shared" si="378"/>
        <v>610.21816160042738</v>
      </c>
      <c r="H1195" s="11">
        <f t="shared" si="363"/>
        <v>9.6933070251775943E-2</v>
      </c>
      <c r="I1195" s="12">
        <f t="shared" si="374"/>
        <v>3.6650548723471266E-5</v>
      </c>
      <c r="J1195" s="7">
        <f t="shared" si="381"/>
        <v>1.5295617996297475</v>
      </c>
      <c r="K1195" s="8">
        <f>ESI_mass_rate/ESI_Area/'Hydraulic Gradient'!J1195</f>
        <v>2.1487316076028238</v>
      </c>
      <c r="L1195" s="16">
        <f t="shared" si="375"/>
        <v>24743.886791601348</v>
      </c>
      <c r="M1195" s="4">
        <f t="shared" si="364"/>
        <v>0</v>
      </c>
      <c r="N1195" s="5">
        <f t="shared" si="365"/>
        <v>0.21513042216616199</v>
      </c>
      <c r="O1195" s="6">
        <f t="shared" si="379"/>
        <v>1.5681077899086176E-5</v>
      </c>
      <c r="P1195" s="15">
        <f t="shared" si="376"/>
        <v>596.43939938509618</v>
      </c>
      <c r="Q1195" s="11">
        <f t="shared" si="366"/>
        <v>0</v>
      </c>
      <c r="R1195" s="13">
        <f t="shared" si="380"/>
        <v>4.7843813406226141E-6</v>
      </c>
      <c r="S1195" s="12">
        <f t="shared" si="367"/>
        <v>-6.3448288037833422E-2</v>
      </c>
      <c r="T1195" s="9">
        <f t="shared" si="368"/>
        <v>1.5302285025189675</v>
      </c>
      <c r="U1195" s="9">
        <f>Aly_mass_rate/Aly_Area/'Hydraulic Gradient'!T1195</f>
        <v>2.1477954300524846</v>
      </c>
      <c r="V1195" s="5">
        <f t="shared" si="369"/>
        <v>-0.294907911791155</v>
      </c>
      <c r="W1195" s="10">
        <f t="shared" si="370"/>
        <v>2.1419500701932073</v>
      </c>
      <c r="X1195" s="9"/>
    </row>
    <row r="1196" spans="1:24" x14ac:dyDescent="0.3">
      <c r="A1196" s="4">
        <f t="shared" si="371"/>
        <v>11930</v>
      </c>
      <c r="B1196" s="5">
        <v>0</v>
      </c>
      <c r="C1196" s="16">
        <f t="shared" si="372"/>
        <v>24743.611932578453</v>
      </c>
      <c r="D1196" s="4">
        <f t="shared" si="362"/>
        <v>0</v>
      </c>
      <c r="E1196" s="5">
        <f t="shared" si="373"/>
        <v>0.21522467096317155</v>
      </c>
      <c r="F1196" s="6">
        <f t="shared" si="377"/>
        <v>1.8172777121947395E-5</v>
      </c>
      <c r="G1196" s="15">
        <f t="shared" si="378"/>
        <v>610.2927280389606</v>
      </c>
      <c r="H1196" s="11">
        <f t="shared" si="363"/>
        <v>9.6933569128874575E-2</v>
      </c>
      <c r="I1196" s="12">
        <f t="shared" si="374"/>
        <v>3.6649839606602174E-5</v>
      </c>
      <c r="J1196" s="7">
        <f t="shared" si="381"/>
        <v>1.529557863699115</v>
      </c>
      <c r="K1196" s="8">
        <f>ESI_mass_rate/ESI_Area/'Hydraulic Gradient'!J1196</f>
        <v>2.1487371368206167</v>
      </c>
      <c r="L1196" s="16">
        <f t="shared" si="375"/>
        <v>24743.671645020426</v>
      </c>
      <c r="M1196" s="4">
        <f t="shared" si="364"/>
        <v>0</v>
      </c>
      <c r="N1196" s="5">
        <f t="shared" si="365"/>
        <v>0.21513090005920105</v>
      </c>
      <c r="O1196" s="6">
        <f t="shared" si="379"/>
        <v>1.568086534460195E-5</v>
      </c>
      <c r="P1196" s="15">
        <f t="shared" si="376"/>
        <v>596.5028417654579</v>
      </c>
      <c r="Q1196" s="11">
        <f t="shared" si="366"/>
        <v>0</v>
      </c>
      <c r="R1196" s="13">
        <f t="shared" si="380"/>
        <v>4.7842310807061569E-6</v>
      </c>
      <c r="S1196" s="12">
        <f t="shared" si="367"/>
        <v>-6.3447164592821445E-2</v>
      </c>
      <c r="T1196" s="9">
        <f t="shared" si="368"/>
        <v>1.5302251033140513</v>
      </c>
      <c r="U1196" s="9">
        <f>Aly_mass_rate/Aly_Area/'Hydraulic Gradient'!T1196</f>
        <v>2.1478002011131405</v>
      </c>
      <c r="V1196" s="5">
        <f t="shared" si="369"/>
        <v>-0.29490203525856118</v>
      </c>
      <c r="W1196" s="10">
        <f t="shared" si="370"/>
        <v>2.1419930638658995</v>
      </c>
      <c r="X1196" s="9"/>
    </row>
    <row r="1197" spans="1:24" x14ac:dyDescent="0.3">
      <c r="A1197" s="4">
        <f t="shared" si="371"/>
        <v>11940</v>
      </c>
      <c r="B1197" s="5">
        <v>0</v>
      </c>
      <c r="C1197" s="16">
        <f t="shared" si="372"/>
        <v>24743.396689181238</v>
      </c>
      <c r="D1197" s="4">
        <f t="shared" si="362"/>
        <v>0</v>
      </c>
      <c r="E1197" s="5">
        <f t="shared" si="373"/>
        <v>0.21522522478947353</v>
      </c>
      <c r="F1197" s="6">
        <f t="shared" si="377"/>
        <v>1.817242553350685E-5</v>
      </c>
      <c r="G1197" s="15">
        <f t="shared" si="378"/>
        <v>610.36729267636986</v>
      </c>
      <c r="H1197" s="11">
        <f t="shared" si="363"/>
        <v>9.6934067997605178E-2</v>
      </c>
      <c r="I1197" s="12">
        <f t="shared" si="374"/>
        <v>3.6649130542716842E-5</v>
      </c>
      <c r="J1197" s="7">
        <f t="shared" si="381"/>
        <v>1.5295539278648824</v>
      </c>
      <c r="K1197" s="8">
        <f>ESI_mass_rate/ESI_Area/'Hydraulic Gradient'!J1197</f>
        <v>2.1487426659314419</v>
      </c>
      <c r="L1197" s="16">
        <f t="shared" si="375"/>
        <v>24743.456497961826</v>
      </c>
      <c r="M1197" s="4">
        <f t="shared" si="364"/>
        <v>0</v>
      </c>
      <c r="N1197" s="5">
        <f t="shared" si="365"/>
        <v>0.2151313779457627</v>
      </c>
      <c r="O1197" s="6">
        <f t="shared" si="379"/>
        <v>1.5680652803253683E-5</v>
      </c>
      <c r="P1197" s="15">
        <f t="shared" si="376"/>
        <v>596.56628302258673</v>
      </c>
      <c r="Q1197" s="11">
        <f t="shared" si="366"/>
        <v>0</v>
      </c>
      <c r="R1197" s="13">
        <f t="shared" si="380"/>
        <v>4.7840808316722182E-6</v>
      </c>
      <c r="S1197" s="12">
        <f t="shared" si="367"/>
        <v>-6.3446041209690412E-2</v>
      </c>
      <c r="T1197" s="9">
        <f t="shared" si="368"/>
        <v>1.5302217041703083</v>
      </c>
      <c r="U1197" s="9">
        <f>Aly_mass_rate/Aly_Area/'Hydraulic Gradient'!T1197</f>
        <v>2.1478049721091308</v>
      </c>
      <c r="V1197" s="5">
        <f t="shared" si="369"/>
        <v>-0.29489615903968353</v>
      </c>
      <c r="W1197" s="10">
        <f t="shared" si="370"/>
        <v>2.1420360569679309</v>
      </c>
      <c r="X1197" s="9"/>
    </row>
    <row r="1198" spans="1:24" x14ac:dyDescent="0.3">
      <c r="A1198" s="4">
        <f t="shared" si="371"/>
        <v>11950</v>
      </c>
      <c r="B1198" s="5">
        <v>0</v>
      </c>
      <c r="C1198" s="16">
        <f t="shared" si="372"/>
        <v>24743.181445230559</v>
      </c>
      <c r="D1198" s="4">
        <f t="shared" si="362"/>
        <v>0</v>
      </c>
      <c r="E1198" s="5">
        <f t="shared" si="373"/>
        <v>0.21522577860506126</v>
      </c>
      <c r="F1198" s="6">
        <f t="shared" si="377"/>
        <v>1.8172073971338235E-5</v>
      </c>
      <c r="G1198" s="15">
        <f t="shared" si="378"/>
        <v>610.44185551278633</v>
      </c>
      <c r="H1198" s="11">
        <f t="shared" si="363"/>
        <v>9.6934566857968404E-2</v>
      </c>
      <c r="I1198" s="12">
        <f t="shared" si="374"/>
        <v>3.6648421531815257E-5</v>
      </c>
      <c r="J1198" s="7">
        <f t="shared" si="381"/>
        <v>1.5295499921270428</v>
      </c>
      <c r="K1198" s="8">
        <f>ESI_mass_rate/ESI_Area/'Hydraulic Gradient'!J1198</f>
        <v>2.1487481949353064</v>
      </c>
      <c r="L1198" s="16">
        <f t="shared" si="375"/>
        <v>24743.24135042556</v>
      </c>
      <c r="M1198" s="4">
        <f t="shared" si="364"/>
        <v>0</v>
      </c>
      <c r="N1198" s="5">
        <f t="shared" si="365"/>
        <v>0.21513185582584718</v>
      </c>
      <c r="O1198" s="6">
        <f t="shared" si="379"/>
        <v>1.5680440272122283E-5</v>
      </c>
      <c r="P1198" s="15">
        <f t="shared" si="376"/>
        <v>596.62972315654133</v>
      </c>
      <c r="Q1198" s="11">
        <f t="shared" si="366"/>
        <v>0</v>
      </c>
      <c r="R1198" s="13">
        <f t="shared" si="380"/>
        <v>4.7839305926294015E-6</v>
      </c>
      <c r="S1198" s="12">
        <f t="shared" si="367"/>
        <v>-6.3444917885216418E-2</v>
      </c>
      <c r="T1198" s="9">
        <f t="shared" si="368"/>
        <v>1.5302183050877354</v>
      </c>
      <c r="U1198" s="9">
        <f>Aly_mass_rate/Aly_Area/'Hydraulic Gradient'!T1198</f>
        <v>2.147809743040459</v>
      </c>
      <c r="V1198" s="5">
        <f t="shared" si="369"/>
        <v>-0.29489028313449445</v>
      </c>
      <c r="W1198" s="10">
        <f t="shared" si="370"/>
        <v>2.1420790494993347</v>
      </c>
      <c r="X1198" s="9"/>
    </row>
    <row r="1199" spans="1:24" x14ac:dyDescent="0.3">
      <c r="A1199" s="4">
        <f t="shared" si="371"/>
        <v>11960</v>
      </c>
      <c r="B1199" s="5">
        <v>0</v>
      </c>
      <c r="C1199" s="16">
        <f t="shared" si="372"/>
        <v>24742.966200726427</v>
      </c>
      <c r="D1199" s="4">
        <f t="shared" si="362"/>
        <v>0</v>
      </c>
      <c r="E1199" s="5">
        <f t="shared" si="373"/>
        <v>0.2152263324099353</v>
      </c>
      <c r="F1199" s="6">
        <f t="shared" si="377"/>
        <v>1.8171722432522447E-5</v>
      </c>
      <c r="G1199" s="15">
        <f t="shared" si="378"/>
        <v>610.51641654834464</v>
      </c>
      <c r="H1199" s="11">
        <f t="shared" si="363"/>
        <v>9.6935065709964754E-2</v>
      </c>
      <c r="I1199" s="12">
        <f t="shared" si="374"/>
        <v>3.6647712568010344E-5</v>
      </c>
      <c r="J1199" s="7">
        <f t="shared" si="381"/>
        <v>1.5295460564855887</v>
      </c>
      <c r="K1199" s="8">
        <f>ESI_mass_rate/ESI_Area/'Hydraulic Gradient'!J1199</f>
        <v>2.1487537238322196</v>
      </c>
      <c r="L1199" s="16">
        <f t="shared" si="375"/>
        <v>24743.026202411635</v>
      </c>
      <c r="M1199" s="4">
        <f t="shared" si="364"/>
        <v>0</v>
      </c>
      <c r="N1199" s="5">
        <f t="shared" si="365"/>
        <v>0.21513233369945486</v>
      </c>
      <c r="O1199" s="6">
        <f t="shared" si="379"/>
        <v>1.5680227752667294E-5</v>
      </c>
      <c r="P1199" s="15">
        <f t="shared" si="376"/>
        <v>596.69316216738139</v>
      </c>
      <c r="Q1199" s="11">
        <f t="shared" si="366"/>
        <v>0</v>
      </c>
      <c r="R1199" s="13">
        <f t="shared" si="380"/>
        <v>4.7837803640222373E-6</v>
      </c>
      <c r="S1199" s="12">
        <f t="shared" si="367"/>
        <v>-6.3443794620466828E-2</v>
      </c>
      <c r="T1199" s="9">
        <f t="shared" si="368"/>
        <v>1.5302149060663288</v>
      </c>
      <c r="U1199" s="9">
        <f>Aly_mass_rate/Aly_Area/'Hydraulic Gradient'!T1199</f>
        <v>2.1478145139071292</v>
      </c>
      <c r="V1199" s="5">
        <f t="shared" si="369"/>
        <v>-0.29488440754296585</v>
      </c>
      <c r="W1199" s="10">
        <f t="shared" si="370"/>
        <v>2.1421220414601425</v>
      </c>
      <c r="X1199" s="9"/>
    </row>
    <row r="1200" spans="1:24" x14ac:dyDescent="0.3">
      <c r="A1200" s="4">
        <f t="shared" si="371"/>
        <v>11970</v>
      </c>
      <c r="B1200" s="5">
        <v>0</v>
      </c>
      <c r="C1200" s="16">
        <f t="shared" si="372"/>
        <v>24742.750955668853</v>
      </c>
      <c r="D1200" s="4">
        <f t="shared" si="362"/>
        <v>0</v>
      </c>
      <c r="E1200" s="5">
        <f t="shared" si="373"/>
        <v>0.2152268862040968</v>
      </c>
      <c r="F1200" s="6">
        <f t="shared" si="377"/>
        <v>1.8171370924357231E-5</v>
      </c>
      <c r="G1200" s="15">
        <f t="shared" si="378"/>
        <v>610.59097578317028</v>
      </c>
      <c r="H1200" s="11">
        <f t="shared" si="363"/>
        <v>9.6935564553595102E-2</v>
      </c>
      <c r="I1200" s="12">
        <f t="shared" si="374"/>
        <v>3.6647003666019802E-5</v>
      </c>
      <c r="J1200" s="7">
        <f t="shared" si="381"/>
        <v>1.5295421209405138</v>
      </c>
      <c r="K1200" s="8">
        <f>ESI_mass_rate/ESI_Area/'Hydraulic Gradient'!J1200</f>
        <v>2.1487592526221886</v>
      </c>
      <c r="L1200" s="16">
        <f t="shared" si="375"/>
        <v>24742.811053920053</v>
      </c>
      <c r="M1200" s="4">
        <f t="shared" si="364"/>
        <v>0</v>
      </c>
      <c r="N1200" s="5">
        <f t="shared" si="365"/>
        <v>0.2151328115665862</v>
      </c>
      <c r="O1200" s="6">
        <f t="shared" si="379"/>
        <v>1.5680015246348267E-5</v>
      </c>
      <c r="P1200" s="15">
        <f t="shared" si="376"/>
        <v>596.75660005516772</v>
      </c>
      <c r="Q1200" s="11">
        <f t="shared" si="366"/>
        <v>0</v>
      </c>
      <c r="R1200" s="13">
        <f t="shared" si="380"/>
        <v>4.7836301462952199E-6</v>
      </c>
      <c r="S1200" s="12">
        <f t="shared" si="367"/>
        <v>-6.3442671416509014E-2</v>
      </c>
      <c r="T1200" s="9">
        <f t="shared" si="368"/>
        <v>1.530211507106086</v>
      </c>
      <c r="U1200" s="9">
        <f>Aly_mass_rate/Aly_Area/'Hydraulic Gradient'!T1200</f>
        <v>2.1478192847091444</v>
      </c>
      <c r="V1200" s="5">
        <f t="shared" si="369"/>
        <v>-0.29487853226506988</v>
      </c>
      <c r="W1200" s="10">
        <f t="shared" si="370"/>
        <v>2.1421650328503854</v>
      </c>
      <c r="X1200" s="9"/>
    </row>
    <row r="1201" spans="1:24" x14ac:dyDescent="0.3">
      <c r="A1201" s="4">
        <f t="shared" si="371"/>
        <v>11980</v>
      </c>
      <c r="B1201" s="5">
        <v>0</v>
      </c>
      <c r="C1201" s="16">
        <f t="shared" si="372"/>
        <v>24742.535710057844</v>
      </c>
      <c r="D1201" s="4">
        <f t="shared" si="362"/>
        <v>0</v>
      </c>
      <c r="E1201" s="5">
        <f t="shared" si="373"/>
        <v>0.2152274399875464</v>
      </c>
      <c r="F1201" s="6">
        <f t="shared" si="377"/>
        <v>1.8171019439544846E-5</v>
      </c>
      <c r="G1201" s="15">
        <f t="shared" si="378"/>
        <v>610.66553321739786</v>
      </c>
      <c r="H1201" s="11">
        <f t="shared" si="363"/>
        <v>9.6936063388859919E-2</v>
      </c>
      <c r="I1201" s="12">
        <f t="shared" si="374"/>
        <v>3.6646294811125939E-5</v>
      </c>
      <c r="J1201" s="7">
        <f t="shared" si="381"/>
        <v>1.5295381854918104</v>
      </c>
      <c r="K1201" s="8">
        <f>ESI_mass_rate/ESI_Area/'Hydraulic Gradient'!J1201</f>
        <v>2.1487647813052217</v>
      </c>
      <c r="L1201" s="16">
        <f t="shared" si="375"/>
        <v>24742.595904950824</v>
      </c>
      <c r="M1201" s="4">
        <f t="shared" si="364"/>
        <v>0</v>
      </c>
      <c r="N1201" s="5">
        <f t="shared" si="365"/>
        <v>0.21513328942724141</v>
      </c>
      <c r="O1201" s="6">
        <f t="shared" si="379"/>
        <v>1.5679802750246098E-5</v>
      </c>
      <c r="P1201" s="15">
        <f t="shared" si="376"/>
        <v>596.82003681996002</v>
      </c>
      <c r="Q1201" s="11">
        <f t="shared" si="366"/>
        <v>0</v>
      </c>
      <c r="R1201" s="13">
        <f t="shared" si="380"/>
        <v>4.7834799385570045E-6</v>
      </c>
      <c r="S1201" s="12">
        <f t="shared" si="367"/>
        <v>-6.3441548272264697E-2</v>
      </c>
      <c r="T1201" s="9">
        <f t="shared" si="368"/>
        <v>1.5302081082070031</v>
      </c>
      <c r="U1201" s="9">
        <f>Aly_mass_rate/Aly_Area/'Hydraulic Gradient'!T1201</f>
        <v>2.1478240554465087</v>
      </c>
      <c r="V1201" s="5">
        <f t="shared" si="369"/>
        <v>-0.29487265730077855</v>
      </c>
      <c r="W1201" s="10">
        <f t="shared" si="370"/>
        <v>2.1422080236700958</v>
      </c>
      <c r="X1201" s="9"/>
    </row>
    <row r="1202" spans="1:24" x14ac:dyDescent="0.3">
      <c r="A1202" s="4">
        <f t="shared" si="371"/>
        <v>11990</v>
      </c>
      <c r="B1202" s="5">
        <v>0</v>
      </c>
      <c r="C1202" s="16">
        <f t="shared" si="372"/>
        <v>24742.320463893415</v>
      </c>
      <c r="D1202" s="4">
        <f t="shared" si="362"/>
        <v>0</v>
      </c>
      <c r="E1202" s="5">
        <f t="shared" si="373"/>
        <v>0.21522799376028495</v>
      </c>
      <c r="F1202" s="6">
        <f t="shared" si="377"/>
        <v>1.8170667982463939E-5</v>
      </c>
      <c r="G1202" s="15">
        <f t="shared" si="378"/>
        <v>610.74008885115654</v>
      </c>
      <c r="H1202" s="11">
        <f t="shared" si="363"/>
        <v>9.6936562215759914E-2</v>
      </c>
      <c r="I1202" s="12">
        <f t="shared" si="374"/>
        <v>3.6645586012159343E-5</v>
      </c>
      <c r="J1202" s="7">
        <f t="shared" si="381"/>
        <v>1.5295342501394718</v>
      </c>
      <c r="K1202" s="8">
        <f>ESI_mass_rate/ESI_Area/'Hydraulic Gradient'!J1202</f>
        <v>2.1487703098813267</v>
      </c>
      <c r="L1202" s="16">
        <f t="shared" si="375"/>
        <v>24742.380755503953</v>
      </c>
      <c r="M1202" s="4">
        <f t="shared" si="364"/>
        <v>0</v>
      </c>
      <c r="N1202" s="5">
        <f t="shared" si="365"/>
        <v>0.21513376728142097</v>
      </c>
      <c r="O1202" s="6">
        <f t="shared" si="379"/>
        <v>1.5679590267279899E-5</v>
      </c>
      <c r="P1202" s="15">
        <f t="shared" si="376"/>
        <v>596.88347246181809</v>
      </c>
      <c r="Q1202" s="11">
        <f t="shared" si="366"/>
        <v>0</v>
      </c>
      <c r="R1202" s="13">
        <f t="shared" si="380"/>
        <v>4.7833297416973586E-6</v>
      </c>
      <c r="S1202" s="12">
        <f t="shared" si="367"/>
        <v>-6.3440425187728494E-2</v>
      </c>
      <c r="T1202" s="9">
        <f t="shared" si="368"/>
        <v>1.5302047093690769</v>
      </c>
      <c r="U1202" s="9">
        <f>Aly_mass_rate/Aly_Area/'Hydraulic Gradient'!T1202</f>
        <v>2.147828826119226</v>
      </c>
      <c r="V1202" s="5">
        <f t="shared" si="369"/>
        <v>-0.29486678265006405</v>
      </c>
      <c r="W1202" s="10">
        <f t="shared" si="370"/>
        <v>2.1422510139193047</v>
      </c>
      <c r="X1202" s="9"/>
    </row>
    <row r="1203" spans="1:24" x14ac:dyDescent="0.3">
      <c r="A1203" s="4">
        <f t="shared" si="371"/>
        <v>12000</v>
      </c>
      <c r="B1203" s="5">
        <v>0</v>
      </c>
      <c r="C1203" s="16">
        <f t="shared" si="372"/>
        <v>24742.105217175573</v>
      </c>
      <c r="D1203" s="4">
        <f t="shared" si="362"/>
        <v>0</v>
      </c>
      <c r="E1203" s="5">
        <f t="shared" si="373"/>
        <v>0.21522854752231316</v>
      </c>
      <c r="F1203" s="6">
        <f t="shared" si="377"/>
        <v>1.8170316550195406E-5</v>
      </c>
      <c r="G1203" s="15">
        <f t="shared" si="378"/>
        <v>610.81464268457898</v>
      </c>
      <c r="H1203" s="11">
        <f t="shared" si="363"/>
        <v>9.6937061034295724E-2</v>
      </c>
      <c r="I1203" s="12">
        <f t="shared" si="374"/>
        <v>3.664487726323298E-5</v>
      </c>
      <c r="J1203" s="7">
        <f t="shared" si="381"/>
        <v>1.5295303148834909</v>
      </c>
      <c r="K1203" s="8">
        <f>ESI_mass_rate/ESI_Area/'Hydraulic Gradient'!J1203</f>
        <v>2.1487758383505118</v>
      </c>
      <c r="L1203" s="16">
        <f t="shared" si="375"/>
        <v>24742.165605579445</v>
      </c>
      <c r="M1203" s="4">
        <f t="shared" si="364"/>
        <v>0</v>
      </c>
      <c r="N1203" s="5">
        <f t="shared" si="365"/>
        <v>0.21513424512912535</v>
      </c>
      <c r="O1203" s="6">
        <f t="shared" si="379"/>
        <v>1.5679377797449659E-5</v>
      </c>
      <c r="P1203" s="15">
        <f t="shared" si="376"/>
        <v>596.94690698080251</v>
      </c>
      <c r="Q1203" s="11">
        <f t="shared" si="366"/>
        <v>0</v>
      </c>
      <c r="R1203" s="13">
        <f t="shared" si="380"/>
        <v>4.783179555715475E-6</v>
      </c>
      <c r="S1203" s="12">
        <f t="shared" si="367"/>
        <v>-6.3439302163967703E-2</v>
      </c>
      <c r="T1203" s="9">
        <f t="shared" si="368"/>
        <v>1.5302013105923045</v>
      </c>
      <c r="U1203" s="9">
        <f>Aly_mass_rate/Aly_Area/'Hydraulic Gradient'!T1203</f>
        <v>2.1478335967272986</v>
      </c>
      <c r="V1203" s="5">
        <f t="shared" si="369"/>
        <v>-0.29486090831289857</v>
      </c>
      <c r="W1203" s="10">
        <f t="shared" si="370"/>
        <v>2.1422940035980447</v>
      </c>
      <c r="X1203" s="9"/>
    </row>
    <row r="1204" spans="1:24" x14ac:dyDescent="0.3">
      <c r="A1204" s="4">
        <f t="shared" si="371"/>
        <v>12010</v>
      </c>
      <c r="B1204" s="5">
        <v>0</v>
      </c>
      <c r="C1204" s="16">
        <f t="shared" si="372"/>
        <v>24741.889969904332</v>
      </c>
      <c r="D1204" s="4">
        <f t="shared" si="362"/>
        <v>0</v>
      </c>
      <c r="E1204" s="5">
        <f t="shared" si="373"/>
        <v>0.21522910127363185</v>
      </c>
      <c r="F1204" s="6">
        <f t="shared" si="377"/>
        <v>1.8169965145658348E-5</v>
      </c>
      <c r="G1204" s="15">
        <f t="shared" si="378"/>
        <v>610.88919471779457</v>
      </c>
      <c r="H1204" s="11">
        <f t="shared" si="363"/>
        <v>9.6937559844468002E-2</v>
      </c>
      <c r="I1204" s="12">
        <f t="shared" si="374"/>
        <v>3.6644168570233913E-5</v>
      </c>
      <c r="J1204" s="7">
        <f t="shared" si="381"/>
        <v>1.5295263797238607</v>
      </c>
      <c r="K1204" s="8">
        <f>ESI_mass_rate/ESI_Area/'Hydraulic Gradient'!J1204</f>
        <v>2.1487813667127851</v>
      </c>
      <c r="L1204" s="16">
        <f t="shared" si="375"/>
        <v>24741.95045517731</v>
      </c>
      <c r="M1204" s="4">
        <f t="shared" si="364"/>
        <v>0</v>
      </c>
      <c r="N1204" s="5">
        <f t="shared" si="365"/>
        <v>0.21513472297035457</v>
      </c>
      <c r="O1204" s="6">
        <f t="shared" si="379"/>
        <v>1.5679165334917181E-5</v>
      </c>
      <c r="P1204" s="15">
        <f t="shared" si="376"/>
        <v>597.01034037697195</v>
      </c>
      <c r="Q1204" s="11">
        <f t="shared" si="366"/>
        <v>0</v>
      </c>
      <c r="R1204" s="13">
        <f t="shared" si="380"/>
        <v>4.7830293788295691E-6</v>
      </c>
      <c r="S1204" s="12">
        <f t="shared" si="367"/>
        <v>-6.3438179198831407E-2</v>
      </c>
      <c r="T1204" s="9">
        <f t="shared" si="368"/>
        <v>1.5301979118766824</v>
      </c>
      <c r="U1204" s="9">
        <f>Aly_mass_rate/Aly_Area/'Hydraulic Gradient'!T1204</f>
        <v>2.1478383672707313</v>
      </c>
      <c r="V1204" s="5">
        <f t="shared" si="369"/>
        <v>-0.29485503428925397</v>
      </c>
      <c r="W1204" s="10">
        <f t="shared" si="370"/>
        <v>2.1423369927063471</v>
      </c>
      <c r="X1204" s="9"/>
    </row>
    <row r="1205" spans="1:24" x14ac:dyDescent="0.3">
      <c r="A1205" s="4">
        <f t="shared" si="371"/>
        <v>12020</v>
      </c>
      <c r="B1205" s="5">
        <v>0</v>
      </c>
      <c r="C1205" s="16">
        <f t="shared" si="372"/>
        <v>24741.674722079704</v>
      </c>
      <c r="D1205" s="4">
        <f t="shared" si="362"/>
        <v>0</v>
      </c>
      <c r="E1205" s="5">
        <f t="shared" si="373"/>
        <v>0.21522965501424193</v>
      </c>
      <c r="F1205" s="6">
        <f t="shared" si="377"/>
        <v>1.8169613767393224E-5</v>
      </c>
      <c r="G1205" s="15">
        <f t="shared" si="378"/>
        <v>610.96374495093391</v>
      </c>
      <c r="H1205" s="11">
        <f t="shared" si="363"/>
        <v>9.6938058646277428E-2</v>
      </c>
      <c r="I1205" s="12">
        <f t="shared" si="374"/>
        <v>3.6643459930218586E-5</v>
      </c>
      <c r="J1205" s="7">
        <f t="shared" si="381"/>
        <v>1.5295224446605744</v>
      </c>
      <c r="K1205" s="8">
        <f>ESI_mass_rate/ESI_Area/'Hydraulic Gradient'!J1205</f>
        <v>2.1487868949681537</v>
      </c>
      <c r="L1205" s="16">
        <f t="shared" si="375"/>
        <v>24741.735304297552</v>
      </c>
      <c r="M1205" s="4">
        <f t="shared" si="364"/>
        <v>0</v>
      </c>
      <c r="N1205" s="5">
        <f t="shared" si="365"/>
        <v>0.21513520080510928</v>
      </c>
      <c r="O1205" s="6">
        <f t="shared" si="379"/>
        <v>1.5678952888439762E-5</v>
      </c>
      <c r="P1205" s="15">
        <f t="shared" si="376"/>
        <v>597.07377265038724</v>
      </c>
      <c r="Q1205" s="11">
        <f t="shared" si="366"/>
        <v>0</v>
      </c>
      <c r="R1205" s="13">
        <f t="shared" si="380"/>
        <v>4.7828792137103518E-6</v>
      </c>
      <c r="S1205" s="12">
        <f t="shared" si="367"/>
        <v>-6.3437056294459601E-2</v>
      </c>
      <c r="T1205" s="9">
        <f t="shared" si="368"/>
        <v>1.5301945132222075</v>
      </c>
      <c r="U1205" s="9">
        <f>Aly_mass_rate/Aly_Area/'Hydraulic Gradient'!T1205</f>
        <v>2.1478431377495268</v>
      </c>
      <c r="V1205" s="5">
        <f t="shared" si="369"/>
        <v>-0.29484916057910249</v>
      </c>
      <c r="W1205" s="10">
        <f t="shared" si="370"/>
        <v>2.1423799812442432</v>
      </c>
      <c r="X1205" s="9"/>
    </row>
    <row r="1206" spans="1:24" x14ac:dyDescent="0.3">
      <c r="A1206" s="4">
        <f t="shared" si="371"/>
        <v>12030</v>
      </c>
      <c r="B1206" s="5">
        <v>0</v>
      </c>
      <c r="C1206" s="16">
        <f t="shared" si="372"/>
        <v>24741.459473701696</v>
      </c>
      <c r="D1206" s="4">
        <f t="shared" si="362"/>
        <v>0</v>
      </c>
      <c r="E1206" s="5">
        <f t="shared" si="373"/>
        <v>0.21523020874414397</v>
      </c>
      <c r="F1206" s="6">
        <f t="shared" si="377"/>
        <v>1.816926241248092E-5</v>
      </c>
      <c r="G1206" s="15">
        <f t="shared" si="378"/>
        <v>611.03829338413163</v>
      </c>
      <c r="H1206" s="11">
        <f t="shared" si="363"/>
        <v>9.6938557439724543E-2</v>
      </c>
      <c r="I1206" s="12">
        <f t="shared" si="374"/>
        <v>3.6642751337299924E-5</v>
      </c>
      <c r="J1206" s="7">
        <f t="shared" si="381"/>
        <v>1.5295185096936246</v>
      </c>
      <c r="K1206" s="8">
        <f>ESI_mass_rate/ESI_Area/'Hydraulic Gradient'!J1206</f>
        <v>2.1487924231166269</v>
      </c>
      <c r="L1206" s="16">
        <f t="shared" si="375"/>
        <v>24741.520152940178</v>
      </c>
      <c r="M1206" s="4">
        <f t="shared" si="364"/>
        <v>0</v>
      </c>
      <c r="N1206" s="5">
        <f t="shared" si="365"/>
        <v>0.21513567863338967</v>
      </c>
      <c r="O1206" s="6">
        <f t="shared" si="379"/>
        <v>1.5678740450719657E-5</v>
      </c>
      <c r="P1206" s="15">
        <f t="shared" si="376"/>
        <v>597.13720380110794</v>
      </c>
      <c r="Q1206" s="11">
        <f t="shared" si="366"/>
        <v>0</v>
      </c>
      <c r="R1206" s="13">
        <f t="shared" si="380"/>
        <v>4.7827290581308252E-6</v>
      </c>
      <c r="S1206" s="12">
        <f t="shared" si="367"/>
        <v>-6.3435933449774162E-2</v>
      </c>
      <c r="T1206" s="9">
        <f t="shared" si="368"/>
        <v>1.5301911146288762</v>
      </c>
      <c r="U1206" s="9">
        <f>Aly_mass_rate/Aly_Area/'Hydraulic Gradient'!T1206</f>
        <v>2.1478479081636892</v>
      </c>
      <c r="V1206" s="5">
        <f t="shared" si="369"/>
        <v>-0.29484328718241626</v>
      </c>
      <c r="W1206" s="10">
        <f t="shared" si="370"/>
        <v>2.1424229692117644</v>
      </c>
      <c r="X1206" s="9"/>
    </row>
    <row r="1207" spans="1:24" x14ac:dyDescent="0.3">
      <c r="A1207" s="4">
        <f t="shared" si="371"/>
        <v>12040</v>
      </c>
      <c r="B1207" s="5">
        <v>0</v>
      </c>
      <c r="C1207" s="16">
        <f t="shared" si="372"/>
        <v>24741.244224770322</v>
      </c>
      <c r="D1207" s="4">
        <f t="shared" si="362"/>
        <v>0</v>
      </c>
      <c r="E1207" s="5">
        <f t="shared" si="373"/>
        <v>0.21523076246333911</v>
      </c>
      <c r="F1207" s="6">
        <f t="shared" si="377"/>
        <v>1.8168911088219195E-5</v>
      </c>
      <c r="G1207" s="15">
        <f t="shared" si="378"/>
        <v>611.11284001751301</v>
      </c>
      <c r="H1207" s="11">
        <f t="shared" si="363"/>
        <v>9.6939056224810097E-2</v>
      </c>
      <c r="I1207" s="12">
        <f t="shared" si="374"/>
        <v>3.664204280619566E-5</v>
      </c>
      <c r="J1207" s="7">
        <f t="shared" si="381"/>
        <v>1.5295145748230046</v>
      </c>
      <c r="K1207" s="8">
        <f>ESI_mass_rate/ESI_Area/'Hydraulic Gradient'!J1207</f>
        <v>2.1487979511582118</v>
      </c>
      <c r="L1207" s="16">
        <f t="shared" si="375"/>
        <v>24741.305001105196</v>
      </c>
      <c r="M1207" s="4">
        <f t="shared" si="364"/>
        <v>0</v>
      </c>
      <c r="N1207" s="5">
        <f t="shared" si="365"/>
        <v>0.21513615645519618</v>
      </c>
      <c r="O1207" s="6">
        <f t="shared" si="379"/>
        <v>1.5678528026135516E-5</v>
      </c>
      <c r="P1207" s="15">
        <f t="shared" si="376"/>
        <v>597.20063382919375</v>
      </c>
      <c r="Q1207" s="11">
        <f t="shared" si="366"/>
        <v>0</v>
      </c>
      <c r="R1207" s="13">
        <f t="shared" si="380"/>
        <v>4.7825789134259219E-6</v>
      </c>
      <c r="S1207" s="12">
        <f t="shared" si="367"/>
        <v>-6.343481066476972E-2</v>
      </c>
      <c r="T1207" s="9">
        <f t="shared" si="368"/>
        <v>1.5301877160966857</v>
      </c>
      <c r="U1207" s="9">
        <f>Aly_mass_rate/Aly_Area/'Hydraulic Gradient'!T1207</f>
        <v>2.1478526785132219</v>
      </c>
      <c r="V1207" s="5">
        <f t="shared" si="369"/>
        <v>-0.29483741409916758</v>
      </c>
      <c r="W1207" s="10">
        <f t="shared" si="370"/>
        <v>2.1424659566089437</v>
      </c>
      <c r="X1207" s="9"/>
    </row>
    <row r="1208" spans="1:24" x14ac:dyDescent="0.3">
      <c r="A1208" s="4">
        <f t="shared" si="371"/>
        <v>12050</v>
      </c>
      <c r="B1208" s="5">
        <v>0</v>
      </c>
      <c r="C1208" s="16">
        <f t="shared" si="372"/>
        <v>24741.02897528559</v>
      </c>
      <c r="D1208" s="4">
        <f t="shared" si="362"/>
        <v>0</v>
      </c>
      <c r="E1208" s="5">
        <f t="shared" si="373"/>
        <v>0.21523131617182784</v>
      </c>
      <c r="F1208" s="6">
        <f t="shared" si="377"/>
        <v>1.8168559787310299E-5</v>
      </c>
      <c r="G1208" s="15">
        <f t="shared" si="378"/>
        <v>611.18738485121264</v>
      </c>
      <c r="H1208" s="11">
        <f t="shared" si="363"/>
        <v>9.6939555001534727E-2</v>
      </c>
      <c r="I1208" s="12">
        <f t="shared" si="374"/>
        <v>3.6641334322188034E-5</v>
      </c>
      <c r="J1208" s="7">
        <f t="shared" si="381"/>
        <v>1.5295106400487073</v>
      </c>
      <c r="K1208" s="8">
        <f>ESI_mass_rate/ESI_Area/'Hydraulic Gradient'!J1208</f>
        <v>2.1488034790929165</v>
      </c>
      <c r="L1208" s="16">
        <f t="shared" si="375"/>
        <v>24741.08984879261</v>
      </c>
      <c r="M1208" s="4">
        <f t="shared" si="364"/>
        <v>0</v>
      </c>
      <c r="N1208" s="5">
        <f t="shared" si="365"/>
        <v>0.21513663427052915</v>
      </c>
      <c r="O1208" s="6">
        <f t="shared" si="379"/>
        <v>1.5678315613227781E-5</v>
      </c>
      <c r="P1208" s="15">
        <f t="shared" si="376"/>
        <v>597.26406273470548</v>
      </c>
      <c r="Q1208" s="11">
        <f t="shared" si="366"/>
        <v>0</v>
      </c>
      <c r="R1208" s="13">
        <f t="shared" si="380"/>
        <v>4.7824287791496221E-6</v>
      </c>
      <c r="S1208" s="12">
        <f t="shared" si="367"/>
        <v>-6.343368794051335E-2</v>
      </c>
      <c r="T1208" s="9">
        <f t="shared" si="368"/>
        <v>1.5301843176256325</v>
      </c>
      <c r="U1208" s="9">
        <f>Aly_mass_rate/Aly_Area/'Hydraulic Gradient'!T1208</f>
        <v>2.1478574487981281</v>
      </c>
      <c r="V1208" s="5">
        <f t="shared" si="369"/>
        <v>-0.29483154132932821</v>
      </c>
      <c r="W1208" s="10">
        <f t="shared" si="370"/>
        <v>2.1425089434358111</v>
      </c>
      <c r="X1208" s="9"/>
    </row>
    <row r="1209" spans="1:24" x14ac:dyDescent="0.3">
      <c r="A1209" s="4">
        <f t="shared" si="371"/>
        <v>12060</v>
      </c>
      <c r="B1209" s="5">
        <v>0</v>
      </c>
      <c r="C1209" s="16">
        <f t="shared" si="372"/>
        <v>24740.813725247514</v>
      </c>
      <c r="D1209" s="4">
        <f t="shared" si="362"/>
        <v>0</v>
      </c>
      <c r="E1209" s="5">
        <f t="shared" si="373"/>
        <v>0.2152318698696111</v>
      </c>
      <c r="F1209" s="6">
        <f t="shared" si="377"/>
        <v>1.8168208512673331E-5</v>
      </c>
      <c r="G1209" s="15">
        <f t="shared" si="378"/>
        <v>611.26192788536139</v>
      </c>
      <c r="H1209" s="11">
        <f t="shared" si="363"/>
        <v>9.694005376989899E-2</v>
      </c>
      <c r="I1209" s="12">
        <f t="shared" si="374"/>
        <v>3.6640625891164188E-5</v>
      </c>
      <c r="J1209" s="7">
        <f t="shared" si="381"/>
        <v>1.5295067053707256</v>
      </c>
      <c r="K1209" s="8">
        <f>ESI_mass_rate/ESI_Area/'Hydraulic Gradient'!J1209</f>
        <v>2.1488090069207488</v>
      </c>
      <c r="L1209" s="16">
        <f t="shared" si="375"/>
        <v>24740.874696002429</v>
      </c>
      <c r="M1209" s="4">
        <f t="shared" si="364"/>
        <v>0</v>
      </c>
      <c r="N1209" s="5">
        <f t="shared" si="365"/>
        <v>0.2151371120793889</v>
      </c>
      <c r="O1209" s="6">
        <f t="shared" si="379"/>
        <v>1.5678103210536913E-5</v>
      </c>
      <c r="P1209" s="15">
        <f t="shared" si="376"/>
        <v>597.32749051770168</v>
      </c>
      <c r="Q1209" s="11">
        <f t="shared" si="366"/>
        <v>0</v>
      </c>
      <c r="R1209" s="13">
        <f t="shared" si="380"/>
        <v>4.7822786548559393E-6</v>
      </c>
      <c r="S1209" s="12">
        <f t="shared" si="367"/>
        <v>-6.3432565274854483E-2</v>
      </c>
      <c r="T1209" s="9">
        <f t="shared" si="368"/>
        <v>1.5301809192157134</v>
      </c>
      <c r="U1209" s="9">
        <f>Aly_mass_rate/Aly_Area/'Hydraulic Gradient'!T1209</f>
        <v>2.1478622190184118</v>
      </c>
      <c r="V1209" s="5">
        <f t="shared" si="369"/>
        <v>-0.29482566887287054</v>
      </c>
      <c r="W1209" s="10">
        <f t="shared" si="370"/>
        <v>2.1425519296923996</v>
      </c>
      <c r="X1209" s="9"/>
    </row>
    <row r="1210" spans="1:24" x14ac:dyDescent="0.3">
      <c r="A1210" s="4">
        <f t="shared" si="371"/>
        <v>12070</v>
      </c>
      <c r="B1210" s="5">
        <v>0</v>
      </c>
      <c r="C1210" s="16">
        <f t="shared" si="372"/>
        <v>24740.598474656097</v>
      </c>
      <c r="D1210" s="4">
        <f t="shared" si="362"/>
        <v>0</v>
      </c>
      <c r="E1210" s="5">
        <f t="shared" si="373"/>
        <v>0.21523242355668953</v>
      </c>
      <c r="F1210" s="6">
        <f t="shared" si="377"/>
        <v>1.8167857264308285E-5</v>
      </c>
      <c r="G1210" s="15">
        <f t="shared" si="378"/>
        <v>611.33646912008999</v>
      </c>
      <c r="H1210" s="11">
        <f t="shared" si="363"/>
        <v>9.6940552529903593E-2</v>
      </c>
      <c r="I1210" s="12">
        <f t="shared" si="374"/>
        <v>3.6639917513124077E-5</v>
      </c>
      <c r="J1210" s="7">
        <f t="shared" si="381"/>
        <v>1.5295027707890527</v>
      </c>
      <c r="K1210" s="8">
        <f>ESI_mass_rate/ESI_Area/'Hydraulic Gradient'!J1210</f>
        <v>2.1488145346417173</v>
      </c>
      <c r="L1210" s="16">
        <f t="shared" si="375"/>
        <v>24740.659542734655</v>
      </c>
      <c r="M1210" s="4">
        <f t="shared" si="364"/>
        <v>0</v>
      </c>
      <c r="N1210" s="5">
        <f t="shared" si="365"/>
        <v>0.21513758988177584</v>
      </c>
      <c r="O1210" s="6">
        <f t="shared" si="379"/>
        <v>1.5677890820982006E-5</v>
      </c>
      <c r="P1210" s="15">
        <f t="shared" si="376"/>
        <v>597.39091717824419</v>
      </c>
      <c r="Q1210" s="11">
        <f t="shared" si="366"/>
        <v>0</v>
      </c>
      <c r="R1210" s="13">
        <f t="shared" si="380"/>
        <v>4.7821285414345131E-6</v>
      </c>
      <c r="S1210" s="12">
        <f t="shared" si="367"/>
        <v>-6.3431442671005395E-2</v>
      </c>
      <c r="T1210" s="9">
        <f t="shared" si="368"/>
        <v>1.5301775208669248</v>
      </c>
      <c r="U1210" s="9">
        <f>Aly_mass_rate/Aly_Area/'Hydraulic Gradient'!T1210</f>
        <v>2.1478669891740774</v>
      </c>
      <c r="V1210" s="5">
        <f t="shared" si="369"/>
        <v>-0.29481979672976655</v>
      </c>
      <c r="W1210" s="10">
        <f t="shared" si="370"/>
        <v>2.1425949153787398</v>
      </c>
      <c r="X1210" s="9"/>
    </row>
    <row r="1211" spans="1:24" x14ac:dyDescent="0.3">
      <c r="A1211" s="4">
        <f t="shared" si="371"/>
        <v>12080</v>
      </c>
      <c r="B1211" s="5">
        <v>0</v>
      </c>
      <c r="C1211" s="16">
        <f t="shared" si="372"/>
        <v>24740.383223511359</v>
      </c>
      <c r="D1211" s="4">
        <f t="shared" si="362"/>
        <v>0</v>
      </c>
      <c r="E1211" s="5">
        <f t="shared" si="373"/>
        <v>0.21523297723306428</v>
      </c>
      <c r="F1211" s="6">
        <f t="shared" si="377"/>
        <v>1.8167506043674718E-5</v>
      </c>
      <c r="G1211" s="15">
        <f t="shared" si="378"/>
        <v>611.41100855552736</v>
      </c>
      <c r="H1211" s="11">
        <f t="shared" si="363"/>
        <v>9.6941051281549201E-2</v>
      </c>
      <c r="I1211" s="12">
        <f t="shared" si="374"/>
        <v>3.6639209191011267E-5</v>
      </c>
      <c r="J1211" s="7">
        <f t="shared" si="381"/>
        <v>1.5294988363036817</v>
      </c>
      <c r="K1211" s="8">
        <f>ESI_mass_rate/ESI_Area/'Hydraulic Gradient'!J1211</f>
        <v>2.1488200622558291</v>
      </c>
      <c r="L1211" s="16">
        <f t="shared" si="375"/>
        <v>24740.444388989301</v>
      </c>
      <c r="M1211" s="4">
        <f t="shared" si="364"/>
        <v>0</v>
      </c>
      <c r="N1211" s="5">
        <f t="shared" si="365"/>
        <v>0.21513806767769036</v>
      </c>
      <c r="O1211" s="6">
        <f t="shared" si="379"/>
        <v>1.567767844602261E-5</v>
      </c>
      <c r="P1211" s="15">
        <f t="shared" si="376"/>
        <v>597.45434271639044</v>
      </c>
      <c r="Q1211" s="11">
        <f t="shared" si="366"/>
        <v>0</v>
      </c>
      <c r="R1211" s="13">
        <f t="shared" si="380"/>
        <v>4.7819784393297274E-6</v>
      </c>
      <c r="S1211" s="12">
        <f t="shared" si="367"/>
        <v>-6.3430320124670481E-2</v>
      </c>
      <c r="T1211" s="9">
        <f t="shared" si="368"/>
        <v>1.5301741225792638</v>
      </c>
      <c r="U1211" s="9">
        <f>Aly_mass_rate/Aly_Area/'Hydraulic Gradient'!T1211</f>
        <v>2.1478717592651271</v>
      </c>
      <c r="V1211" s="5">
        <f t="shared" si="369"/>
        <v>-0.29481392489998864</v>
      </c>
      <c r="W1211" s="10">
        <f t="shared" si="370"/>
        <v>2.142637900494865</v>
      </c>
      <c r="X1211" s="9"/>
    </row>
    <row r="1212" spans="1:24" x14ac:dyDescent="0.3">
      <c r="A1212" s="4">
        <f t="shared" si="371"/>
        <v>12090</v>
      </c>
      <c r="B1212" s="5">
        <v>0</v>
      </c>
      <c r="C1212" s="16">
        <f t="shared" si="372"/>
        <v>24740.167971813305</v>
      </c>
      <c r="D1212" s="4">
        <f t="shared" si="362"/>
        <v>0</v>
      </c>
      <c r="E1212" s="5">
        <f t="shared" si="373"/>
        <v>0.21523353089873581</v>
      </c>
      <c r="F1212" s="6">
        <f t="shared" si="377"/>
        <v>1.8167154846393978E-5</v>
      </c>
      <c r="G1212" s="15">
        <f t="shared" si="378"/>
        <v>611.48554619180788</v>
      </c>
      <c r="H1212" s="11">
        <f t="shared" si="363"/>
        <v>9.6941550024836412E-2</v>
      </c>
      <c r="I1212" s="12">
        <f t="shared" si="374"/>
        <v>3.6638500915995122E-5</v>
      </c>
      <c r="J1212" s="7">
        <f t="shared" si="381"/>
        <v>1.5294949019146049</v>
      </c>
      <c r="K1212" s="8">
        <f>ESI_mass_rate/ESI_Area/'Hydraulic Gradient'!J1212</f>
        <v>2.1488255897630935</v>
      </c>
      <c r="L1212" s="16">
        <f t="shared" si="375"/>
        <v>24740.229234766368</v>
      </c>
      <c r="M1212" s="4">
        <f t="shared" si="364"/>
        <v>0</v>
      </c>
      <c r="N1212" s="5">
        <f t="shared" si="365"/>
        <v>0.21513854546713274</v>
      </c>
      <c r="O1212" s="6">
        <f t="shared" si="379"/>
        <v>1.5677466078360977E-5</v>
      </c>
      <c r="P1212" s="15">
        <f t="shared" si="376"/>
        <v>597.51776713220227</v>
      </c>
      <c r="Q1212" s="11">
        <f t="shared" si="366"/>
        <v>0</v>
      </c>
      <c r="R1212" s="13">
        <f t="shared" si="380"/>
        <v>4.7818283463148487E-6</v>
      </c>
      <c r="S1212" s="12">
        <f t="shared" si="367"/>
        <v>-6.3429197640134397E-2</v>
      </c>
      <c r="T1212" s="9">
        <f t="shared" si="368"/>
        <v>1.5301707243527272</v>
      </c>
      <c r="U1212" s="9">
        <f>Aly_mass_rate/Aly_Area/'Hydraulic Gradient'!T1212</f>
        <v>2.1478765292915649</v>
      </c>
      <c r="V1212" s="5">
        <f t="shared" si="369"/>
        <v>-0.29480805338350857</v>
      </c>
      <c r="W1212" s="10">
        <f t="shared" si="370"/>
        <v>2.1426808850408046</v>
      </c>
      <c r="X1212" s="9"/>
    </row>
    <row r="1213" spans="1:24" x14ac:dyDescent="0.3">
      <c r="A1213" s="4">
        <f t="shared" si="371"/>
        <v>12100</v>
      </c>
      <c r="B1213" s="5">
        <v>0</v>
      </c>
      <c r="C1213" s="16">
        <f t="shared" si="372"/>
        <v>24739.952719561948</v>
      </c>
      <c r="D1213" s="4">
        <f t="shared" si="362"/>
        <v>0</v>
      </c>
      <c r="E1213" s="5">
        <f t="shared" si="373"/>
        <v>0.21523408455370507</v>
      </c>
      <c r="F1213" s="6">
        <f t="shared" si="377"/>
        <v>1.8166803679763817E-5</v>
      </c>
      <c r="G1213" s="15">
        <f t="shared" si="378"/>
        <v>611.56008202905696</v>
      </c>
      <c r="H1213" s="11">
        <f t="shared" si="363"/>
        <v>9.6942048759765934E-2</v>
      </c>
      <c r="I1213" s="12">
        <f t="shared" si="374"/>
        <v>3.6637792702793348E-5</v>
      </c>
      <c r="J1213" s="7">
        <f t="shared" si="381"/>
        <v>1.529490967621816</v>
      </c>
      <c r="K1213" s="8">
        <f>ESI_mass_rate/ESI_Area/'Hydraulic Gradient'!J1213</f>
        <v>2.148831117163517</v>
      </c>
      <c r="L1213" s="16">
        <f t="shared" si="375"/>
        <v>24740.014080065863</v>
      </c>
      <c r="M1213" s="4">
        <f t="shared" si="364"/>
        <v>0</v>
      </c>
      <c r="N1213" s="5">
        <f t="shared" si="365"/>
        <v>0.21513902325010337</v>
      </c>
      <c r="O1213" s="6">
        <f t="shared" si="379"/>
        <v>1.5677253723835306E-5</v>
      </c>
      <c r="P1213" s="15">
        <f t="shared" si="376"/>
        <v>597.58119042573924</v>
      </c>
      <c r="Q1213" s="11">
        <f t="shared" si="366"/>
        <v>0</v>
      </c>
      <c r="R1213" s="13">
        <f t="shared" si="380"/>
        <v>4.7816782641698566E-6</v>
      </c>
      <c r="S1213" s="12">
        <f t="shared" si="367"/>
        <v>-6.3428075215246682E-2</v>
      </c>
      <c r="T1213" s="9">
        <f t="shared" si="368"/>
        <v>1.5301673261873114</v>
      </c>
      <c r="U1213" s="9">
        <f>Aly_mass_rate/Aly_Area/'Hydraulic Gradient'!T1213</f>
        <v>2.1478812992533949</v>
      </c>
      <c r="V1213" s="5">
        <f t="shared" si="369"/>
        <v>-0.2948021821802988</v>
      </c>
      <c r="W1213" s="10">
        <f t="shared" si="370"/>
        <v>2.1427238690165922</v>
      </c>
      <c r="X1213" s="9"/>
    </row>
    <row r="1214" spans="1:24" x14ac:dyDescent="0.3">
      <c r="A1214" s="4">
        <f t="shared" si="371"/>
        <v>12110</v>
      </c>
      <c r="B1214" s="5">
        <v>0</v>
      </c>
      <c r="C1214" s="16">
        <f t="shared" si="372"/>
        <v>24739.737466757299</v>
      </c>
      <c r="D1214" s="4">
        <f t="shared" si="362"/>
        <v>0</v>
      </c>
      <c r="E1214" s="5">
        <f t="shared" si="373"/>
        <v>0.21523463819797281</v>
      </c>
      <c r="F1214" s="6">
        <f t="shared" si="377"/>
        <v>1.816645253502693E-5</v>
      </c>
      <c r="G1214" s="15">
        <f t="shared" si="378"/>
        <v>611.63461606741078</v>
      </c>
      <c r="H1214" s="11">
        <f t="shared" si="363"/>
        <v>9.6942547486338362E-2</v>
      </c>
      <c r="I1214" s="12">
        <f t="shared" si="374"/>
        <v>3.6637084533744698E-5</v>
      </c>
      <c r="J1214" s="7">
        <f t="shared" si="381"/>
        <v>1.5294870334253077</v>
      </c>
      <c r="K1214" s="8">
        <f>ESI_mass_rate/ESI_Area/'Hydraulic Gradient'!J1214</f>
        <v>2.1488366444571088</v>
      </c>
      <c r="L1214" s="16">
        <f t="shared" si="375"/>
        <v>24739.798924887797</v>
      </c>
      <c r="M1214" s="4">
        <f t="shared" si="364"/>
        <v>0</v>
      </c>
      <c r="N1214" s="5">
        <f t="shared" si="365"/>
        <v>0.21513950102660268</v>
      </c>
      <c r="O1214" s="6">
        <f t="shared" si="379"/>
        <v>1.5677041382445599E-5</v>
      </c>
      <c r="P1214" s="15">
        <f t="shared" si="376"/>
        <v>597.6446125970599</v>
      </c>
      <c r="Q1214" s="11">
        <f t="shared" si="366"/>
        <v>0</v>
      </c>
      <c r="R1214" s="13">
        <f t="shared" si="380"/>
        <v>4.7815281928939548E-6</v>
      </c>
      <c r="S1214" s="12">
        <f t="shared" si="367"/>
        <v>-6.3426952848929422E-2</v>
      </c>
      <c r="T1214" s="9">
        <f t="shared" si="368"/>
        <v>1.5301639280830133</v>
      </c>
      <c r="U1214" s="9">
        <f>Aly_mass_rate/Aly_Area/'Hydraulic Gradient'!T1214</f>
        <v>2.1478860691506201</v>
      </c>
      <c r="V1214" s="5">
        <f t="shared" si="369"/>
        <v>-0.29479631129033124</v>
      </c>
      <c r="W1214" s="10">
        <f t="shared" si="370"/>
        <v>2.1427668524222589</v>
      </c>
      <c r="X1214" s="9"/>
    </row>
    <row r="1215" spans="1:24" x14ac:dyDescent="0.3">
      <c r="A1215" s="4">
        <f t="shared" si="371"/>
        <v>12120</v>
      </c>
      <c r="B1215" s="5">
        <v>0</v>
      </c>
      <c r="C1215" s="16">
        <f t="shared" si="372"/>
        <v>24739.522213399367</v>
      </c>
      <c r="D1215" s="4">
        <f t="shared" si="362"/>
        <v>0</v>
      </c>
      <c r="E1215" s="5">
        <f t="shared" si="373"/>
        <v>0.21523519183153994</v>
      </c>
      <c r="F1215" s="6">
        <f t="shared" si="377"/>
        <v>1.8166101419481071E-5</v>
      </c>
      <c r="G1215" s="15">
        <f t="shared" si="378"/>
        <v>611.70914830699621</v>
      </c>
      <c r="H1215" s="11">
        <f t="shared" si="363"/>
        <v>9.6943046204554351E-2</v>
      </c>
      <c r="I1215" s="12">
        <f t="shared" si="374"/>
        <v>3.6636376423566891E-5</v>
      </c>
      <c r="J1215" s="7">
        <f t="shared" si="381"/>
        <v>1.5294830993250732</v>
      </c>
      <c r="K1215" s="8">
        <f>ESI_mass_rate/ESI_Area/'Hydraulic Gradient'!J1215</f>
        <v>2.1488421716438757</v>
      </c>
      <c r="L1215" s="16">
        <f t="shared" si="375"/>
        <v>24739.583769232169</v>
      </c>
      <c r="M1215" s="4">
        <f t="shared" si="364"/>
        <v>0</v>
      </c>
      <c r="N1215" s="5">
        <f t="shared" si="365"/>
        <v>0.21513997879663088</v>
      </c>
      <c r="O1215" s="6">
        <f t="shared" si="379"/>
        <v>1.5676829051272752E-5</v>
      </c>
      <c r="P1215" s="15">
        <f t="shared" si="376"/>
        <v>597.70803364622611</v>
      </c>
      <c r="Q1215" s="11">
        <f t="shared" si="366"/>
        <v>0</v>
      </c>
      <c r="R1215" s="13">
        <f t="shared" si="380"/>
        <v>4.7813781315960173E-6</v>
      </c>
      <c r="S1215" s="12">
        <f t="shared" si="367"/>
        <v>-6.3425830544394615E-2</v>
      </c>
      <c r="T1215" s="9">
        <f t="shared" si="368"/>
        <v>1.5301605300398295</v>
      </c>
      <c r="U1215" s="9">
        <f>Aly_mass_rate/Aly_Area/'Hydraulic Gradient'!T1215</f>
        <v>2.1478908389832445</v>
      </c>
      <c r="V1215" s="5">
        <f t="shared" si="369"/>
        <v>-0.29479044071357818</v>
      </c>
      <c r="W1215" s="10">
        <f t="shared" si="370"/>
        <v>2.1428098352578355</v>
      </c>
      <c r="X1215" s="9"/>
    </row>
    <row r="1216" spans="1:24" x14ac:dyDescent="0.3">
      <c r="A1216" s="4">
        <f t="shared" si="371"/>
        <v>12130</v>
      </c>
      <c r="B1216" s="5">
        <v>0</v>
      </c>
      <c r="C1216" s="16">
        <f t="shared" si="372"/>
        <v>24739.306959488164</v>
      </c>
      <c r="D1216" s="4">
        <f t="shared" si="362"/>
        <v>0</v>
      </c>
      <c r="E1216" s="5">
        <f t="shared" si="373"/>
        <v>0.21523574545440705</v>
      </c>
      <c r="F1216" s="6">
        <f t="shared" si="377"/>
        <v>1.8165750327288037E-5</v>
      </c>
      <c r="G1216" s="15">
        <f t="shared" si="378"/>
        <v>611.78367874794765</v>
      </c>
      <c r="H1216" s="11">
        <f t="shared" si="363"/>
        <v>9.6943544914414537E-2</v>
      </c>
      <c r="I1216" s="12">
        <f t="shared" si="374"/>
        <v>3.6635668360485755E-5</v>
      </c>
      <c r="J1216" s="7">
        <f t="shared" si="381"/>
        <v>1.5294791653211053</v>
      </c>
      <c r="K1216" s="8">
        <f>ESI_mass_rate/ESI_Area/'Hydraulic Gradient'!J1216</f>
        <v>2.1488476987238263</v>
      </c>
      <c r="L1216" s="16">
        <f t="shared" si="375"/>
        <v>24739.368613098992</v>
      </c>
      <c r="M1216" s="4">
        <f t="shared" si="364"/>
        <v>0</v>
      </c>
      <c r="N1216" s="5">
        <f t="shared" si="365"/>
        <v>0.21514045656018843</v>
      </c>
      <c r="O1216" s="6">
        <f t="shared" si="379"/>
        <v>1.5676616733235869E-5</v>
      </c>
      <c r="P1216" s="15">
        <f t="shared" si="376"/>
        <v>597.77145357329641</v>
      </c>
      <c r="Q1216" s="11">
        <f t="shared" si="366"/>
        <v>0</v>
      </c>
      <c r="R1216" s="13">
        <f t="shared" si="380"/>
        <v>4.7812280811655896E-6</v>
      </c>
      <c r="S1216" s="12">
        <f t="shared" si="367"/>
        <v>-6.3424708298419452E-2</v>
      </c>
      <c r="T1216" s="9">
        <f t="shared" si="368"/>
        <v>1.5301571320577572</v>
      </c>
      <c r="U1216" s="9">
        <f>Aly_mass_rate/Aly_Area/'Hydraulic Gradient'!T1216</f>
        <v>2.1478956087512713</v>
      </c>
      <c r="V1216" s="5">
        <f t="shared" si="369"/>
        <v>-0.29478457045001177</v>
      </c>
      <c r="W1216" s="10">
        <f t="shared" si="370"/>
        <v>2.1428528175233552</v>
      </c>
      <c r="X1216" s="9"/>
    </row>
    <row r="1217" spans="1:24" x14ac:dyDescent="0.3">
      <c r="A1217" s="4">
        <f t="shared" si="371"/>
        <v>12140</v>
      </c>
      <c r="B1217" s="5">
        <v>0</v>
      </c>
      <c r="C1217" s="16">
        <f t="shared" si="372"/>
        <v>24739.091705023697</v>
      </c>
      <c r="D1217" s="4">
        <f t="shared" si="362"/>
        <v>0</v>
      </c>
      <c r="E1217" s="5">
        <f t="shared" si="373"/>
        <v>0.21523629906657502</v>
      </c>
      <c r="F1217" s="6">
        <f t="shared" si="377"/>
        <v>1.8165399262826481E-5</v>
      </c>
      <c r="G1217" s="15">
        <f t="shared" si="378"/>
        <v>611.858207390394</v>
      </c>
      <c r="H1217" s="11">
        <f t="shared" si="363"/>
        <v>9.6944043615919531E-2</v>
      </c>
      <c r="I1217" s="12">
        <f t="shared" si="374"/>
        <v>3.6634960353331894E-5</v>
      </c>
      <c r="J1217" s="7">
        <f t="shared" si="381"/>
        <v>1.529475231413397</v>
      </c>
      <c r="K1217" s="8">
        <f>ESI_mass_rate/ESI_Area/'Hydraulic Gradient'!J1217</f>
        <v>2.1488532256969686</v>
      </c>
      <c r="L1217" s="16">
        <f t="shared" si="375"/>
        <v>24739.153456488271</v>
      </c>
      <c r="M1217" s="4">
        <f t="shared" si="364"/>
        <v>0</v>
      </c>
      <c r="N1217" s="5">
        <f t="shared" si="365"/>
        <v>0.21514093431727574</v>
      </c>
      <c r="O1217" s="6">
        <f t="shared" si="379"/>
        <v>1.5676404425415846E-5</v>
      </c>
      <c r="P1217" s="15">
        <f t="shared" si="376"/>
        <v>597.83487237833049</v>
      </c>
      <c r="Q1217" s="11">
        <f t="shared" si="366"/>
        <v>0</v>
      </c>
      <c r="R1217" s="13">
        <f t="shared" si="380"/>
        <v>4.7810780407115854E-6</v>
      </c>
      <c r="S1217" s="12">
        <f t="shared" si="367"/>
        <v>-6.3423586112070968E-2</v>
      </c>
      <c r="T1217" s="9">
        <f t="shared" si="368"/>
        <v>1.5301537341367926</v>
      </c>
      <c r="U1217" s="9">
        <f>Aly_mass_rate/Aly_Area/'Hydraulic Gradient'!T1217</f>
        <v>2.1479003784547044</v>
      </c>
      <c r="V1217" s="5">
        <f t="shared" si="369"/>
        <v>-0.29477870049960403</v>
      </c>
      <c r="W1217" s="10">
        <f t="shared" si="370"/>
        <v>2.1428957992188482</v>
      </c>
      <c r="X1217" s="9"/>
    </row>
    <row r="1218" spans="1:24" x14ac:dyDescent="0.3">
      <c r="A1218" s="4">
        <f t="shared" si="371"/>
        <v>12150</v>
      </c>
      <c r="B1218" s="5">
        <v>0</v>
      </c>
      <c r="C1218" s="16">
        <f t="shared" si="372"/>
        <v>24738.876450005981</v>
      </c>
      <c r="D1218" s="4">
        <f t="shared" si="362"/>
        <v>0</v>
      </c>
      <c r="E1218" s="5">
        <f t="shared" si="373"/>
        <v>0.21523685266804474</v>
      </c>
      <c r="F1218" s="6">
        <f t="shared" si="377"/>
        <v>1.8165048224636852E-5</v>
      </c>
      <c r="G1218" s="15">
        <f t="shared" si="378"/>
        <v>611.93273423446578</v>
      </c>
      <c r="H1218" s="11">
        <f t="shared" si="363"/>
        <v>9.6944542309070084E-2</v>
      </c>
      <c r="I1218" s="12">
        <f t="shared" si="374"/>
        <v>3.6634252399161808E-5</v>
      </c>
      <c r="J1218" s="7">
        <f t="shared" si="381"/>
        <v>1.5294712976019416</v>
      </c>
      <c r="K1218" s="8">
        <f>ESI_mass_rate/ESI_Area/'Hydraulic Gradient'!J1218</f>
        <v>2.14885875256331</v>
      </c>
      <c r="L1218" s="16">
        <f t="shared" si="375"/>
        <v>24738.938299400012</v>
      </c>
      <c r="M1218" s="4">
        <f t="shared" si="364"/>
        <v>0</v>
      </c>
      <c r="N1218" s="5">
        <f t="shared" si="365"/>
        <v>0.21514141206789311</v>
      </c>
      <c r="O1218" s="6">
        <f t="shared" si="379"/>
        <v>1.5676192130731786E-5</v>
      </c>
      <c r="P1218" s="15">
        <f t="shared" si="376"/>
        <v>597.89829006138882</v>
      </c>
      <c r="Q1218" s="11">
        <f t="shared" si="366"/>
        <v>0</v>
      </c>
      <c r="R1218" s="13">
        <f t="shared" si="380"/>
        <v>4.7809280111235138E-6</v>
      </c>
      <c r="S1218" s="12">
        <f t="shared" si="367"/>
        <v>-6.3422463986416155E-2</v>
      </c>
      <c r="T1218" s="9">
        <f t="shared" si="368"/>
        <v>1.5301503362769329</v>
      </c>
      <c r="U1218" s="9">
        <f>Aly_mass_rate/Aly_Area/'Hydraulic Gradient'!T1218</f>
        <v>2.1479051480935465</v>
      </c>
      <c r="V1218" s="5">
        <f t="shared" si="369"/>
        <v>-0.29477283086232731</v>
      </c>
      <c r="W1218" s="10">
        <f t="shared" si="370"/>
        <v>2.1429387803443465</v>
      </c>
      <c r="X1218" s="9"/>
    </row>
    <row r="1219" spans="1:24" x14ac:dyDescent="0.3">
      <c r="A1219" s="4">
        <f t="shared" si="371"/>
        <v>12160</v>
      </c>
      <c r="B1219" s="5">
        <v>0</v>
      </c>
      <c r="C1219" s="16">
        <f t="shared" si="372"/>
        <v>24738.661194435026</v>
      </c>
      <c r="D1219" s="4">
        <f t="shared" si="362"/>
        <v>0</v>
      </c>
      <c r="E1219" s="5">
        <f t="shared" si="373"/>
        <v>0.21523740625881682</v>
      </c>
      <c r="F1219" s="6">
        <f t="shared" si="377"/>
        <v>1.8164697211259596E-5</v>
      </c>
      <c r="G1219" s="15">
        <f t="shared" si="378"/>
        <v>612.00725928029556</v>
      </c>
      <c r="H1219" s="11">
        <f t="shared" si="363"/>
        <v>9.694504099386668E-2</v>
      </c>
      <c r="I1219" s="12">
        <f t="shared" si="374"/>
        <v>3.6633544495031921E-5</v>
      </c>
      <c r="J1219" s="7">
        <f t="shared" si="381"/>
        <v>1.5294673638867318</v>
      </c>
      <c r="K1219" s="8">
        <f>ESI_mass_rate/ESI_Area/'Hydraulic Gradient'!J1219</f>
        <v>2.1488642793228596</v>
      </c>
      <c r="L1219" s="16">
        <f t="shared" si="375"/>
        <v>24738.723141834216</v>
      </c>
      <c r="M1219" s="4">
        <f t="shared" si="364"/>
        <v>0</v>
      </c>
      <c r="N1219" s="5">
        <f t="shared" si="365"/>
        <v>0.21514188981204066</v>
      </c>
      <c r="O1219" s="6">
        <f t="shared" si="379"/>
        <v>1.5675979844805037E-5</v>
      </c>
      <c r="P1219" s="15">
        <f t="shared" si="376"/>
        <v>597.96170662253223</v>
      </c>
      <c r="Q1219" s="11">
        <f t="shared" si="366"/>
        <v>0</v>
      </c>
      <c r="R1219" s="13">
        <f t="shared" si="380"/>
        <v>4.7807779910651956E-6</v>
      </c>
      <c r="S1219" s="12">
        <f t="shared" si="367"/>
        <v>-6.3421341921449534E-2</v>
      </c>
      <c r="T1219" s="9">
        <f t="shared" si="368"/>
        <v>1.5301469384781745</v>
      </c>
      <c r="U1219" s="9">
        <f>Aly_mass_rate/Aly_Area/'Hydraulic Gradient'!T1219</f>
        <v>2.1479099176678025</v>
      </c>
      <c r="V1219" s="5">
        <f t="shared" si="369"/>
        <v>-0.29476696153815374</v>
      </c>
      <c r="W1219" s="10">
        <f t="shared" si="370"/>
        <v>2.142981760899882</v>
      </c>
      <c r="X1219" s="9"/>
    </row>
    <row r="1220" spans="1:24" x14ac:dyDescent="0.3">
      <c r="A1220" s="4">
        <f t="shared" si="371"/>
        <v>12170</v>
      </c>
      <c r="B1220" s="5">
        <v>0</v>
      </c>
      <c r="C1220" s="16">
        <f t="shared" si="372"/>
        <v>24738.445938310844</v>
      </c>
      <c r="D1220" s="4">
        <f t="shared" ref="D1220:D1283" si="382">J1219*(B1220-B1219)*g</f>
        <v>0</v>
      </c>
      <c r="E1220" s="5">
        <f t="shared" si="373"/>
        <v>0.21523795983889238</v>
      </c>
      <c r="F1220" s="6">
        <f t="shared" si="377"/>
        <v>1.8164346227073369E-5</v>
      </c>
      <c r="G1220" s="15">
        <f t="shared" si="378"/>
        <v>612.08178252801031</v>
      </c>
      <c r="H1220" s="11">
        <f t="shared" ref="H1220:H1283" si="383">ESI_f*K1219^2*(A1220-A1219)/2/ESI_DH/ESI_Cp</f>
        <v>9.6945539670310152E-2</v>
      </c>
      <c r="I1220" s="12">
        <f t="shared" si="374"/>
        <v>3.6632836649772877E-5</v>
      </c>
      <c r="J1220" s="7">
        <f t="shared" si="381"/>
        <v>1.5294634302677608</v>
      </c>
      <c r="K1220" s="8">
        <f>ESI_mass_rate/ESI_Area/'Hydraulic Gradient'!J1220</f>
        <v>2.1488698059756239</v>
      </c>
      <c r="L1220" s="16">
        <f t="shared" si="375"/>
        <v>24738.5079837909</v>
      </c>
      <c r="M1220" s="4">
        <f t="shared" ref="M1220:M1283" si="384">T1219*Aly_g*(B1220-B1219)</f>
        <v>0</v>
      </c>
      <c r="N1220" s="5">
        <f t="shared" ref="N1220:N1283" si="385">T1219*Aly_f*U1219^2*(A1220-A1219)/2/Aly_DH</f>
        <v>0.21514236754971922</v>
      </c>
      <c r="O1220" s="6">
        <f t="shared" si="379"/>
        <v>1.567576757493335E-5</v>
      </c>
      <c r="P1220" s="15">
        <f t="shared" si="376"/>
        <v>598.02512206181825</v>
      </c>
      <c r="Q1220" s="11">
        <f t="shared" ref="Q1220:Q1283" si="386">Aly_g*(B1220-B1219)/W1220</f>
        <v>0</v>
      </c>
      <c r="R1220" s="13">
        <f t="shared" si="380"/>
        <v>4.7806279827614882E-6</v>
      </c>
      <c r="S1220" s="12">
        <f t="shared" ref="S1220:S1283" si="387">-V1220*(L1220-L1219)</f>
        <v>-6.3420219913948597E-2</v>
      </c>
      <c r="T1220" s="9">
        <f t="shared" ref="T1220:T1283" si="388">T1219*(1+(L1220-L1219)/beta-alpha*(P1220-P1219))</f>
        <v>1.5301435407405144</v>
      </c>
      <c r="U1220" s="9">
        <f>Aly_mass_rate/Aly_Area/'Hydraulic Gradient'!T1220</f>
        <v>2.1479146871774746</v>
      </c>
      <c r="V1220" s="5">
        <f t="shared" ref="V1220:V1283" si="389">(Aly_alpha*(460+P1219)-1)/T1219/W1219</f>
        <v>-0.29476109252705535</v>
      </c>
      <c r="W1220" s="10">
        <f t="shared" ref="W1220:W1283" si="390">Aly_Cp+((P1219+460)/T1219)*(Aly_alpha^2)*(Aly_beta)</f>
        <v>2.1430247408854877</v>
      </c>
      <c r="X1220" s="9"/>
    </row>
    <row r="1221" spans="1:24" x14ac:dyDescent="0.3">
      <c r="A1221" s="4">
        <f t="shared" ref="A1221:A1284" si="391">A1220+10</f>
        <v>12180</v>
      </c>
      <c r="B1221" s="5">
        <v>0</v>
      </c>
      <c r="C1221" s="16">
        <f t="shared" ref="C1221:C1284" si="392">C1220-D1221-E1221-F1221</f>
        <v>24738.230681633442</v>
      </c>
      <c r="D1221" s="4">
        <f t="shared" si="382"/>
        <v>0</v>
      </c>
      <c r="E1221" s="5">
        <f t="shared" ref="E1221:E1284" si="393">J1220*ESI_f*(K1220^2)*(A1221-A1220)/(2*ESI_DH)</f>
        <v>0.2152385134082718</v>
      </c>
      <c r="F1221" s="6">
        <f t="shared" si="377"/>
        <v>1.8163995264780423E-5</v>
      </c>
      <c r="G1221" s="15">
        <f t="shared" si="378"/>
        <v>612.15630397774578</v>
      </c>
      <c r="H1221" s="11">
        <f t="shared" si="383"/>
        <v>9.6946038338400958E-2</v>
      </c>
      <c r="I1221" s="12">
        <f t="shared" ref="I1221:I1284" si="394">alpha*beta*(K1220-K1219)/K1219/ESI_Cp/J1219</f>
        <v>3.6632128848666949E-5</v>
      </c>
      <c r="J1221" s="7">
        <f t="shared" si="381"/>
        <v>1.5294594967450212</v>
      </c>
      <c r="K1221" s="8">
        <f>ESI_mass_rate/ESI_Area/'Hydraulic Gradient'!J1221</f>
        <v>2.1488753325216123</v>
      </c>
      <c r="L1221" s="16">
        <f t="shared" ref="L1221:L1284" si="395">L1220-M1221-N1221-O1221</f>
        <v>24738.292825270062</v>
      </c>
      <c r="M1221" s="4">
        <f t="shared" si="384"/>
        <v>0</v>
      </c>
      <c r="N1221" s="5">
        <f t="shared" si="385"/>
        <v>0.21514284528092864</v>
      </c>
      <c r="O1221" s="6">
        <f t="shared" si="379"/>
        <v>1.5675555312359425E-5</v>
      </c>
      <c r="P1221" s="15">
        <f t="shared" ref="P1221:P1284" si="396">P1220-Q1221-R1221-S1221</f>
        <v>598.08853637930849</v>
      </c>
      <c r="Q1221" s="11">
        <f t="shared" si="386"/>
        <v>0</v>
      </c>
      <c r="R1221" s="13">
        <f t="shared" si="380"/>
        <v>4.7804779835408785E-6</v>
      </c>
      <c r="S1221" s="12">
        <f t="shared" si="387"/>
        <v>-6.341909796819728E-2</v>
      </c>
      <c r="T1221" s="9">
        <f t="shared" si="388"/>
        <v>1.530140143063949</v>
      </c>
      <c r="U1221" s="9">
        <f>Aly_mass_rate/Aly_Area/'Hydraulic Gradient'!T1221</f>
        <v>2.1479194566225681</v>
      </c>
      <c r="V1221" s="5">
        <f t="shared" si="389"/>
        <v>-0.29475522382900421</v>
      </c>
      <c r="W1221" s="10">
        <f t="shared" si="390"/>
        <v>2.1430677203011923</v>
      </c>
      <c r="X1221" s="9"/>
    </row>
    <row r="1222" spans="1:24" x14ac:dyDescent="0.3">
      <c r="A1222" s="4">
        <f t="shared" si="391"/>
        <v>12190</v>
      </c>
      <c r="B1222" s="5">
        <v>0</v>
      </c>
      <c r="C1222" s="16">
        <f t="shared" si="392"/>
        <v>24738.015424402831</v>
      </c>
      <c r="D1222" s="4">
        <f t="shared" si="382"/>
        <v>0</v>
      </c>
      <c r="E1222" s="5">
        <f t="shared" si="393"/>
        <v>0.2152390669669563</v>
      </c>
      <c r="F1222" s="6">
        <f t="shared" ref="F1222:F1285" si="397">J1220*K1220*(K1221-K1220)</f>
        <v>1.8163644333138048E-5</v>
      </c>
      <c r="G1222" s="15">
        <f t="shared" ref="G1222:G1285" si="398">(G1221+H1222)/(1+I1222)</f>
        <v>612.23082362962748</v>
      </c>
      <c r="H1222" s="11">
        <f t="shared" si="383"/>
        <v>9.6946536998139918E-2</v>
      </c>
      <c r="I1222" s="12">
        <f t="shared" si="394"/>
        <v>3.66314211093754E-5</v>
      </c>
      <c r="J1222" s="7">
        <f t="shared" si="381"/>
        <v>1.5294555633185065</v>
      </c>
      <c r="K1222" s="8">
        <f>ESI_mass_rate/ESI_Area/'Hydraulic Gradient'!J1222</f>
        <v>2.1488808589608319</v>
      </c>
      <c r="L1222" s="16">
        <f t="shared" si="395"/>
        <v>24738.077666271714</v>
      </c>
      <c r="M1222" s="4">
        <f t="shared" si="384"/>
        <v>0</v>
      </c>
      <c r="N1222" s="5">
        <f t="shared" si="385"/>
        <v>0.21514332300566977</v>
      </c>
      <c r="O1222" s="6">
        <f t="shared" ref="O1222:O1285" si="399">T1220*U1220*(U1221-U1220)</f>
        <v>1.5675343067300112E-5</v>
      </c>
      <c r="P1222" s="15">
        <f t="shared" si="396"/>
        <v>598.15194957506139</v>
      </c>
      <c r="Q1222" s="11">
        <f t="shared" si="386"/>
        <v>0</v>
      </c>
      <c r="R1222" s="13">
        <f t="shared" ref="R1222:R1285" si="400">U1220*(U1221-U1220)/W1220</f>
        <v>4.7803279965183724E-6</v>
      </c>
      <c r="S1222" s="12">
        <f t="shared" si="387"/>
        <v>-6.3417976080973285E-2</v>
      </c>
      <c r="T1222" s="9">
        <f t="shared" si="388"/>
        <v>1.5301367454484753</v>
      </c>
      <c r="U1222" s="9">
        <f>Aly_mass_rate/Aly_Area/'Hydraulic Gradient'!T1222</f>
        <v>2.1479242260030849</v>
      </c>
      <c r="V1222" s="5">
        <f t="shared" si="389"/>
        <v>-0.2947493554439729</v>
      </c>
      <c r="W1222" s="10">
        <f t="shared" si="390"/>
        <v>2.1431106991470297</v>
      </c>
      <c r="X1222" s="9"/>
    </row>
    <row r="1223" spans="1:24" x14ac:dyDescent="0.3">
      <c r="A1223" s="4">
        <f t="shared" si="391"/>
        <v>12200</v>
      </c>
      <c r="B1223" s="5">
        <v>0</v>
      </c>
      <c r="C1223" s="16">
        <f t="shared" si="392"/>
        <v>24737.800166619021</v>
      </c>
      <c r="D1223" s="4">
        <f t="shared" si="382"/>
        <v>0</v>
      </c>
      <c r="E1223" s="5">
        <f t="shared" si="393"/>
        <v>0.21523962051494636</v>
      </c>
      <c r="F1223" s="6">
        <f t="shared" si="397"/>
        <v>1.8163293424848504E-5</v>
      </c>
      <c r="G1223" s="15">
        <f t="shared" si="398"/>
        <v>612.30534148378933</v>
      </c>
      <c r="H1223" s="11">
        <f t="shared" si="383"/>
        <v>9.694703564952753E-2</v>
      </c>
      <c r="I1223" s="12">
        <f t="shared" si="394"/>
        <v>3.6630713417180529E-5</v>
      </c>
      <c r="J1223" s="7">
        <f t="shared" si="381"/>
        <v>1.5294516299882095</v>
      </c>
      <c r="K1223" s="8">
        <f>ESI_mass_rate/ESI_Area/'Hydraulic Gradient'!J1223</f>
        <v>2.1488863852932911</v>
      </c>
      <c r="L1223" s="16">
        <f t="shared" si="395"/>
        <v>24737.86250679586</v>
      </c>
      <c r="M1223" s="4">
        <f t="shared" si="384"/>
        <v>0</v>
      </c>
      <c r="N1223" s="5">
        <f t="shared" si="385"/>
        <v>0.21514380072394268</v>
      </c>
      <c r="O1223" s="6">
        <f t="shared" si="399"/>
        <v>1.5675130828079013E-5</v>
      </c>
      <c r="P1223" s="15">
        <f t="shared" si="396"/>
        <v>598.21536164913778</v>
      </c>
      <c r="Q1223" s="11">
        <f t="shared" si="386"/>
        <v>0</v>
      </c>
      <c r="R1223" s="13">
        <f t="shared" si="400"/>
        <v>4.7801780181323473E-6</v>
      </c>
      <c r="S1223" s="12">
        <f t="shared" si="387"/>
        <v>-6.3416854254415692E-2</v>
      </c>
      <c r="T1223" s="9">
        <f t="shared" si="388"/>
        <v>1.5301333478940899</v>
      </c>
      <c r="U1223" s="9">
        <f>Aly_mass_rate/Aly_Area/'Hydraulic Gradient'!T1223</f>
        <v>2.1479289953190293</v>
      </c>
      <c r="V1223" s="5">
        <f t="shared" si="389"/>
        <v>-0.29474348737193323</v>
      </c>
      <c r="W1223" s="10">
        <f t="shared" si="390"/>
        <v>2.14315367742303</v>
      </c>
      <c r="X1223" s="9"/>
    </row>
    <row r="1224" spans="1:24" x14ac:dyDescent="0.3">
      <c r="A1224" s="4">
        <f t="shared" si="391"/>
        <v>12210</v>
      </c>
      <c r="B1224" s="5">
        <v>0</v>
      </c>
      <c r="C1224" s="16">
        <f t="shared" si="392"/>
        <v>24737.584908282024</v>
      </c>
      <c r="D1224" s="4">
        <f t="shared" si="382"/>
        <v>0</v>
      </c>
      <c r="E1224" s="5">
        <f t="shared" si="393"/>
        <v>0.21524017405224294</v>
      </c>
      <c r="F1224" s="6">
        <f t="shared" si="397"/>
        <v>1.8162942544290436E-5</v>
      </c>
      <c r="G1224" s="15">
        <f t="shared" si="398"/>
        <v>612.37985754036015</v>
      </c>
      <c r="H1224" s="11">
        <f t="shared" si="383"/>
        <v>9.6947534292564572E-2</v>
      </c>
      <c r="I1224" s="12">
        <f t="shared" si="394"/>
        <v>3.6630005780912939E-5</v>
      </c>
      <c r="J1224" s="7">
        <f t="shared" si="381"/>
        <v>1.5294476967541231</v>
      </c>
      <c r="K1224" s="8">
        <f>ESI_mass_rate/ESI_Area/'Hydraulic Gradient'!J1224</f>
        <v>2.1488919115189975</v>
      </c>
      <c r="L1224" s="16">
        <f t="shared" si="395"/>
        <v>24737.647346842507</v>
      </c>
      <c r="M1224" s="4">
        <f t="shared" si="384"/>
        <v>0</v>
      </c>
      <c r="N1224" s="5">
        <f t="shared" si="385"/>
        <v>0.21514427843574768</v>
      </c>
      <c r="O1224" s="6">
        <f t="shared" si="399"/>
        <v>1.5674918603453421E-5</v>
      </c>
      <c r="P1224" s="15">
        <f t="shared" si="396"/>
        <v>598.27877260159721</v>
      </c>
      <c r="Q1224" s="11">
        <f t="shared" si="386"/>
        <v>0</v>
      </c>
      <c r="R1224" s="13">
        <f t="shared" si="400"/>
        <v>4.7800280510526306E-6</v>
      </c>
      <c r="S1224" s="12">
        <f t="shared" si="387"/>
        <v>-6.3415732487446863E-2</v>
      </c>
      <c r="T1224" s="9">
        <f t="shared" si="388"/>
        <v>1.5301299504007899</v>
      </c>
      <c r="U1224" s="9">
        <f>Aly_mass_rate/Aly_Area/'Hydraulic Gradient'!T1224</f>
        <v>2.1479337645704049</v>
      </c>
      <c r="V1224" s="5">
        <f t="shared" si="389"/>
        <v>-0.29473761961285766</v>
      </c>
      <c r="W1224" s="10">
        <f t="shared" si="390"/>
        <v>2.1431966551292261</v>
      </c>
      <c r="X1224" s="9"/>
    </row>
    <row r="1225" spans="1:24" x14ac:dyDescent="0.3">
      <c r="A1225" s="4">
        <f t="shared" si="391"/>
        <v>12220</v>
      </c>
      <c r="B1225" s="5">
        <v>0</v>
      </c>
      <c r="C1225" s="16">
        <f t="shared" si="392"/>
        <v>24737.369649391854</v>
      </c>
      <c r="D1225" s="4">
        <f t="shared" si="382"/>
        <v>0</v>
      </c>
      <c r="E1225" s="5">
        <f t="shared" si="393"/>
        <v>0.2152407275788468</v>
      </c>
      <c r="F1225" s="6">
        <f t="shared" si="397"/>
        <v>1.8162591688544745E-5</v>
      </c>
      <c r="G1225" s="15">
        <f t="shared" si="398"/>
        <v>612.45437179947214</v>
      </c>
      <c r="H1225" s="11">
        <f t="shared" si="383"/>
        <v>9.6948032927251585E-2</v>
      </c>
      <c r="I1225" s="12">
        <f t="shared" si="394"/>
        <v>3.6629298194685556E-5</v>
      </c>
      <c r="J1225" s="7">
        <f t="shared" si="381"/>
        <v>1.5294437636162403</v>
      </c>
      <c r="K1225" s="8">
        <f>ESI_mass_rate/ESI_Area/'Hydraulic Gradient'!J1225</f>
        <v>2.1488974376379595</v>
      </c>
      <c r="L1225" s="16">
        <f t="shared" si="395"/>
        <v>24737.432186411661</v>
      </c>
      <c r="M1225" s="4">
        <f t="shared" si="384"/>
        <v>0</v>
      </c>
      <c r="N1225" s="5">
        <f t="shared" si="385"/>
        <v>0.21514475614108533</v>
      </c>
      <c r="O1225" s="6">
        <f t="shared" si="399"/>
        <v>1.5674706390504243E-5</v>
      </c>
      <c r="P1225" s="15">
        <f t="shared" si="396"/>
        <v>598.34218243249927</v>
      </c>
      <c r="Q1225" s="11">
        <f t="shared" si="386"/>
        <v>0</v>
      </c>
      <c r="R1225" s="13">
        <f t="shared" si="400"/>
        <v>4.7798780943882428E-6</v>
      </c>
      <c r="S1225" s="12">
        <f t="shared" si="387"/>
        <v>-6.3414610780061331E-2</v>
      </c>
      <c r="T1225" s="9">
        <f t="shared" si="388"/>
        <v>1.5301265529685717</v>
      </c>
      <c r="U1225" s="9">
        <f>Aly_mass_rate/Aly_Area/'Hydraulic Gradient'!T1225</f>
        <v>2.1479385337572152</v>
      </c>
      <c r="V1225" s="5">
        <f t="shared" si="389"/>
        <v>-0.29473175216671815</v>
      </c>
      <c r="W1225" s="10">
        <f t="shared" si="390"/>
        <v>2.1432396322656486</v>
      </c>
      <c r="X1225" s="9"/>
    </row>
    <row r="1226" spans="1:24" x14ac:dyDescent="0.3">
      <c r="A1226" s="4">
        <f t="shared" si="391"/>
        <v>12230</v>
      </c>
      <c r="B1226" s="5">
        <v>0</v>
      </c>
      <c r="C1226" s="16">
        <f t="shared" si="392"/>
        <v>24737.154389948519</v>
      </c>
      <c r="D1226" s="4">
        <f t="shared" si="382"/>
        <v>0</v>
      </c>
      <c r="E1226" s="5">
        <f t="shared" si="393"/>
        <v>0.21524128109475876</v>
      </c>
      <c r="F1226" s="6">
        <f t="shared" si="397"/>
        <v>1.8162240860530532E-5</v>
      </c>
      <c r="G1226" s="15">
        <f t="shared" si="398"/>
        <v>612.52888426125401</v>
      </c>
      <c r="H1226" s="11">
        <f t="shared" si="383"/>
        <v>9.6948531553589262E-2</v>
      </c>
      <c r="I1226" s="12">
        <f t="shared" si="394"/>
        <v>3.6628590664385474E-5</v>
      </c>
      <c r="J1226" s="7">
        <f t="shared" si="381"/>
        <v>1.5294398305745545</v>
      </c>
      <c r="K1226" s="8">
        <f>ESI_mass_rate/ESI_Area/'Hydraulic Gradient'!J1226</f>
        <v>2.1489029636501842</v>
      </c>
      <c r="L1226" s="16">
        <f t="shared" si="395"/>
        <v>24737.217025503327</v>
      </c>
      <c r="M1226" s="4">
        <f t="shared" si="384"/>
        <v>0</v>
      </c>
      <c r="N1226" s="5">
        <f t="shared" si="385"/>
        <v>0.21514523383995587</v>
      </c>
      <c r="O1226" s="6">
        <f t="shared" si="399"/>
        <v>1.5674494189231481E-5</v>
      </c>
      <c r="P1226" s="15">
        <f t="shared" si="396"/>
        <v>598.40559114190455</v>
      </c>
      <c r="Q1226" s="11">
        <f t="shared" si="386"/>
        <v>0</v>
      </c>
      <c r="R1226" s="13">
        <f t="shared" si="400"/>
        <v>4.7797281481384012E-6</v>
      </c>
      <c r="S1226" s="12">
        <f t="shared" si="387"/>
        <v>-6.3413489133325909E-2</v>
      </c>
      <c r="T1226" s="9">
        <f t="shared" si="388"/>
        <v>1.5301231555974322</v>
      </c>
      <c r="U1226" s="9">
        <f>Aly_mass_rate/Aly_Area/'Hydraulic Gradient'!T1226</f>
        <v>2.1479433028794634</v>
      </c>
      <c r="V1226" s="5">
        <f t="shared" si="389"/>
        <v>-0.29472588503348696</v>
      </c>
      <c r="W1226" s="10">
        <f t="shared" si="390"/>
        <v>2.1432826088323296</v>
      </c>
      <c r="X1226" s="9"/>
    </row>
    <row r="1227" spans="1:24" x14ac:dyDescent="0.3">
      <c r="A1227" s="4">
        <f t="shared" si="391"/>
        <v>12240</v>
      </c>
      <c r="B1227" s="5">
        <v>0</v>
      </c>
      <c r="C1227" s="16">
        <f t="shared" si="392"/>
        <v>24736.939129952028</v>
      </c>
      <c r="D1227" s="4">
        <f t="shared" si="382"/>
        <v>0</v>
      </c>
      <c r="E1227" s="5">
        <f t="shared" si="393"/>
        <v>0.2152418345999795</v>
      </c>
      <c r="F1227" s="6">
        <f t="shared" si="397"/>
        <v>1.8161890055869144E-5</v>
      </c>
      <c r="G1227" s="15">
        <f t="shared" si="398"/>
        <v>612.60339492583989</v>
      </c>
      <c r="H1227" s="11">
        <f t="shared" si="383"/>
        <v>9.6949030171578174E-2</v>
      </c>
      <c r="I1227" s="12">
        <f t="shared" si="394"/>
        <v>3.6627883181182064E-5</v>
      </c>
      <c r="J1227" s="7">
        <f t="shared" ref="J1227:J1290" si="401">J1226*(1+(C1227-C1226)/beta-alpha*(G1227-G1226))</f>
        <v>1.5294358976290583</v>
      </c>
      <c r="K1227" s="8">
        <f>ESI_mass_rate/ESI_Area/'Hydraulic Gradient'!J1227</f>
        <v>2.14890848955568</v>
      </c>
      <c r="L1227" s="16">
        <f t="shared" si="395"/>
        <v>24737.001864117512</v>
      </c>
      <c r="M1227" s="4">
        <f t="shared" si="384"/>
        <v>0</v>
      </c>
      <c r="N1227" s="5">
        <f t="shared" si="385"/>
        <v>0.21514571153235956</v>
      </c>
      <c r="O1227" s="6">
        <f t="shared" si="399"/>
        <v>1.5674281998175577E-5</v>
      </c>
      <c r="P1227" s="15">
        <f t="shared" si="396"/>
        <v>598.4689987298724</v>
      </c>
      <c r="Q1227" s="11">
        <f t="shared" si="386"/>
        <v>0</v>
      </c>
      <c r="R1227" s="13">
        <f t="shared" si="400"/>
        <v>4.7795782118572666E-6</v>
      </c>
      <c r="S1227" s="12">
        <f t="shared" si="387"/>
        <v>-6.3412367546162973E-2</v>
      </c>
      <c r="T1227" s="9">
        <f t="shared" si="388"/>
        <v>1.5301197582873678</v>
      </c>
      <c r="U1227" s="9">
        <f>Aly_mass_rate/Aly_Area/'Hydraulic Gradient'!T1227</f>
        <v>2.147948071937154</v>
      </c>
      <c r="V1227" s="5">
        <f t="shared" si="389"/>
        <v>-0.29472001821313637</v>
      </c>
      <c r="W1227" s="10">
        <f t="shared" si="390"/>
        <v>2.1433255848293014</v>
      </c>
      <c r="X1227" s="9"/>
    </row>
    <row r="1228" spans="1:24" x14ac:dyDescent="0.3">
      <c r="A1228" s="4">
        <f t="shared" si="391"/>
        <v>12250</v>
      </c>
      <c r="B1228" s="5">
        <v>0</v>
      </c>
      <c r="C1228" s="16">
        <f t="shared" si="392"/>
        <v>24736.723869402394</v>
      </c>
      <c r="D1228" s="4">
        <f t="shared" si="382"/>
        <v>0</v>
      </c>
      <c r="E1228" s="5">
        <f t="shared" si="393"/>
        <v>0.21524238809450993</v>
      </c>
      <c r="F1228" s="6">
        <f t="shared" si="397"/>
        <v>1.8161539278939231E-5</v>
      </c>
      <c r="G1228" s="15">
        <f t="shared" si="398"/>
        <v>612.67790379335838</v>
      </c>
      <c r="H1228" s="11">
        <f t="shared" si="383"/>
        <v>9.6949528781219027E-2</v>
      </c>
      <c r="I1228" s="12">
        <f t="shared" si="394"/>
        <v>3.6627175753905943E-5</v>
      </c>
      <c r="J1228" s="7">
        <f t="shared" si="401"/>
        <v>1.5294319647797447</v>
      </c>
      <c r="K1228" s="8">
        <f>ESI_mass_rate/ESI_Area/'Hydraulic Gradient'!J1228</f>
        <v>2.1489140153544555</v>
      </c>
      <c r="L1228" s="16">
        <f t="shared" si="395"/>
        <v>24736.786702254223</v>
      </c>
      <c r="M1228" s="4">
        <f t="shared" si="384"/>
        <v>0</v>
      </c>
      <c r="N1228" s="5">
        <f t="shared" si="385"/>
        <v>0.21514618921829703</v>
      </c>
      <c r="O1228" s="6">
        <f t="shared" si="399"/>
        <v>1.5674069821715188E-5</v>
      </c>
      <c r="P1228" s="15">
        <f t="shared" si="396"/>
        <v>598.53240519646261</v>
      </c>
      <c r="Q1228" s="11">
        <f t="shared" si="386"/>
        <v>0</v>
      </c>
      <c r="R1228" s="13">
        <f t="shared" si="400"/>
        <v>4.7794282868792471E-6</v>
      </c>
      <c r="S1228" s="12">
        <f t="shared" si="387"/>
        <v>-6.3411246018567083E-2</v>
      </c>
      <c r="T1228" s="9">
        <f t="shared" si="388"/>
        <v>1.5301163610383754</v>
      </c>
      <c r="U1228" s="9">
        <f>Aly_mass_rate/Aly_Area/'Hydraulic Gradient'!T1228</f>
        <v>2.1479528409302899</v>
      </c>
      <c r="V1228" s="5">
        <f t="shared" si="389"/>
        <v>-0.29471415170563842</v>
      </c>
      <c r="W1228" s="10">
        <f t="shared" si="390"/>
        <v>2.1433685602565951</v>
      </c>
      <c r="X1228" s="9"/>
    </row>
    <row r="1229" spans="1:24" x14ac:dyDescent="0.3">
      <c r="A1229" s="4">
        <f t="shared" si="391"/>
        <v>12260</v>
      </c>
      <c r="B1229" s="5">
        <v>0</v>
      </c>
      <c r="C1229" s="16">
        <f t="shared" si="392"/>
        <v>24736.508608299628</v>
      </c>
      <c r="D1229" s="4">
        <f t="shared" si="382"/>
        <v>0</v>
      </c>
      <c r="E1229" s="5">
        <f t="shared" si="393"/>
        <v>0.2152429415783508</v>
      </c>
      <c r="F1229" s="6">
        <f t="shared" si="397"/>
        <v>1.8161188529740797E-5</v>
      </c>
      <c r="G1229" s="15">
        <f t="shared" si="398"/>
        <v>612.75241086393794</v>
      </c>
      <c r="H1229" s="11">
        <f t="shared" si="383"/>
        <v>9.6950027382512474E-2</v>
      </c>
      <c r="I1229" s="12">
        <f t="shared" si="394"/>
        <v>3.6626468382557116E-5</v>
      </c>
      <c r="J1229" s="7">
        <f t="shared" si="401"/>
        <v>1.5294280320266072</v>
      </c>
      <c r="K1229" s="8">
        <f>ESI_mass_rate/ESI_Area/'Hydraulic Gradient'!J1229</f>
        <v>2.1489195410465176</v>
      </c>
      <c r="L1229" s="16">
        <f t="shared" si="395"/>
        <v>24736.571539913468</v>
      </c>
      <c r="M1229" s="4">
        <f t="shared" si="384"/>
        <v>0</v>
      </c>
      <c r="N1229" s="5">
        <f t="shared" si="385"/>
        <v>0.21514666689776843</v>
      </c>
      <c r="O1229" s="6">
        <f t="shared" si="399"/>
        <v>1.567385765547166E-5</v>
      </c>
      <c r="P1229" s="15">
        <f t="shared" si="396"/>
        <v>598.59581054173475</v>
      </c>
      <c r="Q1229" s="11">
        <f t="shared" si="386"/>
        <v>0</v>
      </c>
      <c r="R1229" s="13">
        <f t="shared" si="400"/>
        <v>4.7792783718683745E-6</v>
      </c>
      <c r="S1229" s="12">
        <f t="shared" si="387"/>
        <v>-6.3410124550532812E-2</v>
      </c>
      <c r="T1229" s="9">
        <f t="shared" si="388"/>
        <v>1.530112963850452</v>
      </c>
      <c r="U1229" s="9">
        <f>Aly_mass_rate/Aly_Area/'Hydraulic Gradient'!T1229</f>
        <v>2.1479576098588749</v>
      </c>
      <c r="V1229" s="5">
        <f t="shared" si="389"/>
        <v>-0.29470828551096534</v>
      </c>
      <c r="W1229" s="10">
        <f t="shared" si="390"/>
        <v>2.1434115351142422</v>
      </c>
      <c r="X1229" s="9"/>
    </row>
    <row r="1230" spans="1:24" x14ac:dyDescent="0.3">
      <c r="A1230" s="4">
        <f t="shared" si="391"/>
        <v>12270</v>
      </c>
      <c r="B1230" s="5">
        <v>0</v>
      </c>
      <c r="C1230" s="16">
        <f t="shared" si="392"/>
        <v>24736.293346643739</v>
      </c>
      <c r="D1230" s="4">
        <f t="shared" si="382"/>
        <v>0</v>
      </c>
      <c r="E1230" s="5">
        <f t="shared" si="393"/>
        <v>0.21524349505150295</v>
      </c>
      <c r="F1230" s="6">
        <f t="shared" si="397"/>
        <v>1.8160837803895187E-5</v>
      </c>
      <c r="G1230" s="15">
        <f t="shared" si="398"/>
        <v>612.82691613771283</v>
      </c>
      <c r="H1230" s="11">
        <f t="shared" si="383"/>
        <v>9.6950525975459126E-2</v>
      </c>
      <c r="I1230" s="12">
        <f t="shared" si="394"/>
        <v>3.6625761058304955E-5</v>
      </c>
      <c r="J1230" s="7">
        <f t="shared" si="401"/>
        <v>1.5294240993696384</v>
      </c>
      <c r="K1230" s="8">
        <f>ESI_mass_rate/ESI_Area/'Hydraulic Gradient'!J1230</f>
        <v>2.1489250666318749</v>
      </c>
      <c r="L1230" s="16">
        <f t="shared" si="395"/>
        <v>24736.35637709525</v>
      </c>
      <c r="M1230" s="4">
        <f t="shared" si="384"/>
        <v>0</v>
      </c>
      <c r="N1230" s="5">
        <f t="shared" si="385"/>
        <v>0.21514714457077422</v>
      </c>
      <c r="O1230" s="6">
        <f t="shared" si="399"/>
        <v>1.5673645500904546E-5</v>
      </c>
      <c r="P1230" s="15">
        <f t="shared" si="396"/>
        <v>598.65921476574931</v>
      </c>
      <c r="Q1230" s="11">
        <f t="shared" si="386"/>
        <v>0</v>
      </c>
      <c r="R1230" s="13">
        <f t="shared" si="400"/>
        <v>4.7791284672689344E-6</v>
      </c>
      <c r="S1230" s="12">
        <f t="shared" si="387"/>
        <v>-6.3409003143126919E-2</v>
      </c>
      <c r="T1230" s="9">
        <f t="shared" si="388"/>
        <v>1.5301095667235942</v>
      </c>
      <c r="U1230" s="9">
        <f>Aly_mass_rate/Aly_Area/'Hydraulic Gradient'!T1230</f>
        <v>2.1479623787229118</v>
      </c>
      <c r="V1230" s="5">
        <f t="shared" si="389"/>
        <v>-0.29470241962908938</v>
      </c>
      <c r="W1230" s="10">
        <f t="shared" si="390"/>
        <v>2.1434545094022739</v>
      </c>
      <c r="X1230" s="9"/>
    </row>
    <row r="1231" spans="1:24" x14ac:dyDescent="0.3">
      <c r="A1231" s="4">
        <f t="shared" si="391"/>
        <v>12280</v>
      </c>
      <c r="B1231" s="5">
        <v>0</v>
      </c>
      <c r="C1231" s="16">
        <f t="shared" si="392"/>
        <v>24736.078084434736</v>
      </c>
      <c r="D1231" s="4">
        <f t="shared" si="382"/>
        <v>0</v>
      </c>
      <c r="E1231" s="5">
        <f t="shared" si="393"/>
        <v>0.21524404851396708</v>
      </c>
      <c r="F1231" s="6">
        <f t="shared" si="397"/>
        <v>1.8160487105781057E-5</v>
      </c>
      <c r="G1231" s="15">
        <f t="shared" si="398"/>
        <v>612.90141961481163</v>
      </c>
      <c r="H1231" s="11">
        <f t="shared" si="383"/>
        <v>9.695102456005962E-2</v>
      </c>
      <c r="I1231" s="12">
        <f t="shared" si="394"/>
        <v>3.6625053789980088E-5</v>
      </c>
      <c r="J1231" s="7">
        <f t="shared" si="401"/>
        <v>1.5294201668088312</v>
      </c>
      <c r="K1231" s="8">
        <f>ESI_mass_rate/ESI_Area/'Hydraulic Gradient'!J1231</f>
        <v>2.1489305921105357</v>
      </c>
      <c r="L1231" s="16">
        <f t="shared" si="395"/>
        <v>24736.141213799576</v>
      </c>
      <c r="M1231" s="4">
        <f t="shared" si="384"/>
        <v>0</v>
      </c>
      <c r="N1231" s="5">
        <f t="shared" si="385"/>
        <v>0.21514762223731454</v>
      </c>
      <c r="O1231" s="6">
        <f t="shared" si="399"/>
        <v>1.5673433356554292E-5</v>
      </c>
      <c r="P1231" s="15">
        <f t="shared" si="396"/>
        <v>598.72261786856598</v>
      </c>
      <c r="Q1231" s="11">
        <f t="shared" si="386"/>
        <v>0</v>
      </c>
      <c r="R1231" s="13">
        <f t="shared" si="400"/>
        <v>4.7789785726351156E-6</v>
      </c>
      <c r="S1231" s="12">
        <f t="shared" si="387"/>
        <v>-6.340788179527182E-2</v>
      </c>
      <c r="T1231" s="9">
        <f t="shared" si="388"/>
        <v>1.5301061696577989</v>
      </c>
      <c r="U1231" s="9">
        <f>Aly_mass_rate/Aly_Area/'Hydraulic Gradient'!T1231</f>
        <v>2.1479671475224054</v>
      </c>
      <c r="V1231" s="5">
        <f t="shared" si="389"/>
        <v>-0.29469655405998274</v>
      </c>
      <c r="W1231" s="10">
        <f t="shared" si="390"/>
        <v>2.143497483120723</v>
      </c>
      <c r="X1231" s="9"/>
    </row>
    <row r="1232" spans="1:24" x14ac:dyDescent="0.3">
      <c r="A1232" s="4">
        <f t="shared" si="391"/>
        <v>12290</v>
      </c>
      <c r="B1232" s="5">
        <v>0</v>
      </c>
      <c r="C1232" s="16">
        <f t="shared" si="392"/>
        <v>24735.862821672636</v>
      </c>
      <c r="D1232" s="4">
        <f t="shared" si="382"/>
        <v>0</v>
      </c>
      <c r="E1232" s="5">
        <f t="shared" si="393"/>
        <v>0.21524460196574421</v>
      </c>
      <c r="F1232" s="6">
        <f t="shared" si="397"/>
        <v>1.8160136435398405E-5</v>
      </c>
      <c r="G1232" s="15">
        <f t="shared" si="398"/>
        <v>612.97592129536281</v>
      </c>
      <c r="H1232" s="11">
        <f t="shared" si="383"/>
        <v>9.6951523136314693E-2</v>
      </c>
      <c r="I1232" s="12">
        <f t="shared" si="394"/>
        <v>3.6624346577582517E-5</v>
      </c>
      <c r="J1232" s="7">
        <f t="shared" si="401"/>
        <v>1.5294162343441788</v>
      </c>
      <c r="K1232" s="8">
        <f>ESI_mass_rate/ESI_Area/'Hydraulic Gradient'!J1232</f>
        <v>2.1489361174825068</v>
      </c>
      <c r="L1232" s="16">
        <f t="shared" si="395"/>
        <v>24735.926050026457</v>
      </c>
      <c r="M1232" s="4">
        <f t="shared" si="384"/>
        <v>0</v>
      </c>
      <c r="N1232" s="5">
        <f t="shared" si="385"/>
        <v>0.21514809989739009</v>
      </c>
      <c r="O1232" s="6">
        <f t="shared" si="399"/>
        <v>1.5673221226799548E-5</v>
      </c>
      <c r="P1232" s="15">
        <f t="shared" si="396"/>
        <v>598.78601985024318</v>
      </c>
      <c r="Q1232" s="11">
        <f t="shared" si="386"/>
        <v>0</v>
      </c>
      <c r="R1232" s="13">
        <f t="shared" si="400"/>
        <v>4.778828689301233E-6</v>
      </c>
      <c r="S1232" s="12">
        <f t="shared" si="387"/>
        <v>-6.3406760505890003E-2</v>
      </c>
      <c r="T1232" s="9">
        <f t="shared" si="388"/>
        <v>1.5301027726530625</v>
      </c>
      <c r="U1232" s="9">
        <f>Aly_mass_rate/Aly_Area/'Hydraulic Gradient'!T1232</f>
        <v>2.1479719162573581</v>
      </c>
      <c r="V1232" s="5">
        <f t="shared" si="389"/>
        <v>-0.29469068880361748</v>
      </c>
      <c r="W1232" s="10">
        <f t="shared" si="390"/>
        <v>2.1435404562696201</v>
      </c>
      <c r="X1232" s="9"/>
    </row>
    <row r="1233" spans="1:24" x14ac:dyDescent="0.3">
      <c r="A1233" s="4">
        <f t="shared" si="391"/>
        <v>12300</v>
      </c>
      <c r="B1233" s="5">
        <v>0</v>
      </c>
      <c r="C1233" s="16">
        <f t="shared" si="392"/>
        <v>24735.647558357443</v>
      </c>
      <c r="D1233" s="4">
        <f t="shared" si="382"/>
        <v>0</v>
      </c>
      <c r="E1233" s="5">
        <f t="shared" si="393"/>
        <v>0.21524515540683481</v>
      </c>
      <c r="F1233" s="6">
        <f t="shared" si="397"/>
        <v>1.8159785786909028E-5</v>
      </c>
      <c r="G1233" s="15">
        <f t="shared" si="398"/>
        <v>613.05042117950188</v>
      </c>
      <c r="H1233" s="11">
        <f t="shared" si="383"/>
        <v>9.6952021704224844E-2</v>
      </c>
      <c r="I1233" s="12">
        <f t="shared" si="394"/>
        <v>3.6623639409338056E-5</v>
      </c>
      <c r="J1233" s="7">
        <f t="shared" si="401"/>
        <v>1.5294123019756742</v>
      </c>
      <c r="K1233" s="8">
        <f>ESI_mass_rate/ESI_Area/'Hydraulic Gradient'!J1233</f>
        <v>2.1489416427477974</v>
      </c>
      <c r="L1233" s="16">
        <f t="shared" si="395"/>
        <v>24735.710885775898</v>
      </c>
      <c r="M1233" s="4">
        <f t="shared" si="384"/>
        <v>0</v>
      </c>
      <c r="N1233" s="5">
        <f t="shared" si="385"/>
        <v>0.21514857755100084</v>
      </c>
      <c r="O1233" s="6">
        <f t="shared" si="399"/>
        <v>1.5673009105802118E-5</v>
      </c>
      <c r="P1233" s="15">
        <f t="shared" si="396"/>
        <v>598.84942071084151</v>
      </c>
      <c r="Q1233" s="11">
        <f t="shared" si="386"/>
        <v>0</v>
      </c>
      <c r="R1233" s="13">
        <f t="shared" si="400"/>
        <v>4.7786788154863998E-6</v>
      </c>
      <c r="S1233" s="12">
        <f t="shared" si="387"/>
        <v>-6.3405639277120285E-2</v>
      </c>
      <c r="T1233" s="9">
        <f t="shared" si="388"/>
        <v>1.5300993757093821</v>
      </c>
      <c r="U1233" s="9">
        <f>Aly_mass_rate/Aly_Area/'Hydraulic Gradient'!T1233</f>
        <v>2.1479766849277744</v>
      </c>
      <c r="V1233" s="5">
        <f t="shared" si="389"/>
        <v>-0.29468482385996597</v>
      </c>
      <c r="W1233" s="10">
        <f t="shared" si="390"/>
        <v>2.1435834288489968</v>
      </c>
      <c r="X1233" s="9"/>
    </row>
    <row r="1234" spans="1:24" x14ac:dyDescent="0.3">
      <c r="A1234" s="4">
        <f t="shared" si="391"/>
        <v>12310</v>
      </c>
      <c r="B1234" s="5">
        <v>0</v>
      </c>
      <c r="C1234" s="16">
        <f t="shared" si="392"/>
        <v>24735.432294489168</v>
      </c>
      <c r="D1234" s="4">
        <f t="shared" si="382"/>
        <v>0</v>
      </c>
      <c r="E1234" s="5">
        <f t="shared" si="393"/>
        <v>0.21524570883724004</v>
      </c>
      <c r="F1234" s="6">
        <f t="shared" si="397"/>
        <v>1.8159435169070229E-5</v>
      </c>
      <c r="G1234" s="15">
        <f t="shared" si="398"/>
        <v>613.12491926735413</v>
      </c>
      <c r="H1234" s="11">
        <f t="shared" si="383"/>
        <v>9.6952520263790837E-2</v>
      </c>
      <c r="I1234" s="12">
        <f t="shared" si="394"/>
        <v>3.6622932302907993E-5</v>
      </c>
      <c r="J1234" s="7">
        <f t="shared" si="401"/>
        <v>1.5294083697033105</v>
      </c>
      <c r="K1234" s="8">
        <f>ESI_mass_rate/ESI_Area/'Hydraulic Gradient'!J1234</f>
        <v>2.1489471679064143</v>
      </c>
      <c r="L1234" s="16">
        <f t="shared" si="395"/>
        <v>24735.495721047901</v>
      </c>
      <c r="M1234" s="4">
        <f t="shared" si="384"/>
        <v>0</v>
      </c>
      <c r="N1234" s="5">
        <f t="shared" si="385"/>
        <v>0.2151490551981475</v>
      </c>
      <c r="O1234" s="6">
        <f t="shared" si="399"/>
        <v>1.5672796999400198E-5</v>
      </c>
      <c r="P1234" s="15">
        <f t="shared" si="396"/>
        <v>598.91282045042158</v>
      </c>
      <c r="Q1234" s="11">
        <f t="shared" si="386"/>
        <v>0</v>
      </c>
      <c r="R1234" s="13">
        <f t="shared" si="400"/>
        <v>4.7785289529699129E-6</v>
      </c>
      <c r="S1234" s="12">
        <f t="shared" si="387"/>
        <v>-6.3404518108957184E-2</v>
      </c>
      <c r="T1234" s="9">
        <f t="shared" si="388"/>
        <v>1.5300959788267541</v>
      </c>
      <c r="U1234" s="9">
        <f>Aly_mass_rate/Aly_Area/'Hydraulic Gradient'!T1234</f>
        <v>2.1479814535336574</v>
      </c>
      <c r="V1234" s="5">
        <f t="shared" si="389"/>
        <v>-0.29467895922900045</v>
      </c>
      <c r="W1234" s="10">
        <f t="shared" si="390"/>
        <v>2.1436264008588841</v>
      </c>
      <c r="X1234" s="9"/>
    </row>
    <row r="1235" spans="1:24" x14ac:dyDescent="0.3">
      <c r="A1235" s="4">
        <f t="shared" si="391"/>
        <v>12320</v>
      </c>
      <c r="B1235" s="5">
        <v>0</v>
      </c>
      <c r="C1235" s="16">
        <f t="shared" si="392"/>
        <v>24735.217030067826</v>
      </c>
      <c r="D1235" s="4">
        <f t="shared" si="382"/>
        <v>0</v>
      </c>
      <c r="E1235" s="5">
        <f t="shared" si="393"/>
        <v>0.21524626225696028</v>
      </c>
      <c r="F1235" s="6">
        <f t="shared" si="397"/>
        <v>1.8159084573124701E-5</v>
      </c>
      <c r="G1235" s="15">
        <f t="shared" si="398"/>
        <v>613.19941555905518</v>
      </c>
      <c r="H1235" s="11">
        <f t="shared" si="383"/>
        <v>9.6953018815013198E-2</v>
      </c>
      <c r="I1235" s="12">
        <f t="shared" si="394"/>
        <v>3.662222524063104E-5</v>
      </c>
      <c r="J1235" s="7">
        <f t="shared" si="401"/>
        <v>1.5294044375270808</v>
      </c>
      <c r="K1235" s="8">
        <f>ESI_mass_rate/ESI_Area/'Hydraulic Gradient'!J1235</f>
        <v>2.1489526929583662</v>
      </c>
      <c r="L1235" s="16">
        <f t="shared" si="395"/>
        <v>24735.280555842477</v>
      </c>
      <c r="M1235" s="4">
        <f t="shared" si="384"/>
        <v>0</v>
      </c>
      <c r="N1235" s="5">
        <f t="shared" si="385"/>
        <v>0.21514953283883034</v>
      </c>
      <c r="O1235" s="6">
        <f t="shared" si="399"/>
        <v>1.5672584903215141E-5</v>
      </c>
      <c r="P1235" s="15">
        <f t="shared" si="396"/>
        <v>598.97621906904169</v>
      </c>
      <c r="Q1235" s="11">
        <f t="shared" si="386"/>
        <v>0</v>
      </c>
      <c r="R1235" s="13">
        <f t="shared" si="400"/>
        <v>4.7783791004159515E-6</v>
      </c>
      <c r="S1235" s="12">
        <f t="shared" si="387"/>
        <v>-6.3403396999251238E-2</v>
      </c>
      <c r="T1235" s="9">
        <f t="shared" si="388"/>
        <v>1.5300925820051754</v>
      </c>
      <c r="U1235" s="9">
        <f>Aly_mass_rate/Aly_Area/'Hydraulic Gradient'!T1235</f>
        <v>2.1479862220750108</v>
      </c>
      <c r="V1235" s="5">
        <f t="shared" si="389"/>
        <v>-0.29467309491069321</v>
      </c>
      <c r="W1235" s="10">
        <f t="shared" si="390"/>
        <v>2.1436693722993159</v>
      </c>
      <c r="X1235" s="9"/>
    </row>
    <row r="1236" spans="1:24" x14ac:dyDescent="0.3">
      <c r="A1236" s="4">
        <f t="shared" si="391"/>
        <v>12330</v>
      </c>
      <c r="B1236" s="5">
        <v>0</v>
      </c>
      <c r="C1236" s="16">
        <f t="shared" si="392"/>
        <v>24735.001765093424</v>
      </c>
      <c r="D1236" s="4">
        <f t="shared" si="382"/>
        <v>0</v>
      </c>
      <c r="E1236" s="5">
        <f t="shared" si="393"/>
        <v>0.21524681566599674</v>
      </c>
      <c r="F1236" s="6">
        <f t="shared" si="397"/>
        <v>1.8158734006370202E-5</v>
      </c>
      <c r="G1236" s="15">
        <f t="shared" si="398"/>
        <v>613.27391005473157</v>
      </c>
      <c r="H1236" s="11">
        <f t="shared" si="383"/>
        <v>9.6953517357892718E-2</v>
      </c>
      <c r="I1236" s="12">
        <f t="shared" si="394"/>
        <v>3.6621518237224937E-5</v>
      </c>
      <c r="J1236" s="7">
        <f t="shared" si="401"/>
        <v>1.5294005054469777</v>
      </c>
      <c r="K1236" s="8">
        <f>ESI_mass_rate/ESI_Area/'Hydraulic Gradient'!J1236</f>
        <v>2.1489582179036608</v>
      </c>
      <c r="L1236" s="16">
        <f t="shared" si="395"/>
        <v>24735.065390159631</v>
      </c>
      <c r="M1236" s="4">
        <f t="shared" si="384"/>
        <v>0</v>
      </c>
      <c r="N1236" s="5">
        <f t="shared" si="385"/>
        <v>0.21515001047304952</v>
      </c>
      <c r="O1236" s="6">
        <f t="shared" si="399"/>
        <v>1.5672372818706498E-5</v>
      </c>
      <c r="P1236" s="15">
        <f t="shared" si="396"/>
        <v>599.03961656676256</v>
      </c>
      <c r="Q1236" s="11">
        <f t="shared" si="386"/>
        <v>0</v>
      </c>
      <c r="R1236" s="13">
        <f t="shared" si="400"/>
        <v>4.778229258268752E-6</v>
      </c>
      <c r="S1236" s="12">
        <f t="shared" si="387"/>
        <v>-6.3402275950141029E-2</v>
      </c>
      <c r="T1236" s="9">
        <f t="shared" si="388"/>
        <v>1.5300891852446428</v>
      </c>
      <c r="U1236" s="9">
        <f>Aly_mass_rate/Aly_Area/'Hydraulic Gradient'!T1236</f>
        <v>2.1479909905518384</v>
      </c>
      <c r="V1236" s="5">
        <f t="shared" si="389"/>
        <v>-0.29466723090501618</v>
      </c>
      <c r="W1236" s="10">
        <f t="shared" si="390"/>
        <v>2.1437123431703213</v>
      </c>
      <c r="X1236" s="9"/>
    </row>
    <row r="1237" spans="1:24" x14ac:dyDescent="0.3">
      <c r="A1237" s="4">
        <f t="shared" si="391"/>
        <v>12340</v>
      </c>
      <c r="B1237" s="5">
        <v>0</v>
      </c>
      <c r="C1237" s="16">
        <f t="shared" si="392"/>
        <v>24734.786499565977</v>
      </c>
      <c r="D1237" s="4">
        <f t="shared" si="382"/>
        <v>0</v>
      </c>
      <c r="E1237" s="5">
        <f t="shared" si="393"/>
        <v>0.21524736906434988</v>
      </c>
      <c r="F1237" s="6">
        <f t="shared" si="397"/>
        <v>1.8158383464428086E-5</v>
      </c>
      <c r="G1237" s="15">
        <f t="shared" si="398"/>
        <v>613.3484027545154</v>
      </c>
      <c r="H1237" s="11">
        <f t="shared" si="383"/>
        <v>9.6954015892429884E-2</v>
      </c>
      <c r="I1237" s="12">
        <f t="shared" si="394"/>
        <v>3.6620811283859033E-5</v>
      </c>
      <c r="J1237" s="7">
        <f t="shared" si="401"/>
        <v>1.5293965734629946</v>
      </c>
      <c r="K1237" s="8">
        <f>ESI_mass_rate/ESI_Area/'Hydraulic Gradient'!J1237</f>
        <v>2.1489637427423065</v>
      </c>
      <c r="L1237" s="16">
        <f t="shared" si="395"/>
        <v>24734.850223999369</v>
      </c>
      <c r="M1237" s="4">
        <f t="shared" si="384"/>
        <v>0</v>
      </c>
      <c r="N1237" s="5">
        <f t="shared" si="385"/>
        <v>0.21515048810080567</v>
      </c>
      <c r="O1237" s="6">
        <f t="shared" si="399"/>
        <v>1.5672160747333814E-5</v>
      </c>
      <c r="P1237" s="15">
        <f t="shared" si="396"/>
        <v>599.10301294364365</v>
      </c>
      <c r="Q1237" s="11">
        <f t="shared" si="386"/>
        <v>0</v>
      </c>
      <c r="R1237" s="13">
        <f t="shared" si="400"/>
        <v>4.7780794269725147E-6</v>
      </c>
      <c r="S1237" s="12">
        <f t="shared" si="387"/>
        <v>-6.3401154960549183E-2</v>
      </c>
      <c r="T1237" s="9">
        <f t="shared" si="388"/>
        <v>1.5300857885451531</v>
      </c>
      <c r="U1237" s="9">
        <f>Aly_mass_rate/Aly_Area/'Hydraulic Gradient'!T1237</f>
        <v>2.147995758964143</v>
      </c>
      <c r="V1237" s="5">
        <f t="shared" si="389"/>
        <v>-0.29466136721194186</v>
      </c>
      <c r="W1237" s="10">
        <f t="shared" si="390"/>
        <v>2.1437553134719334</v>
      </c>
      <c r="X1237" s="9"/>
    </row>
    <row r="1238" spans="1:24" x14ac:dyDescent="0.3">
      <c r="A1238" s="4">
        <f t="shared" si="391"/>
        <v>12350</v>
      </c>
      <c r="B1238" s="5">
        <v>0</v>
      </c>
      <c r="C1238" s="16">
        <f t="shared" si="392"/>
        <v>24734.571233485491</v>
      </c>
      <c r="D1238" s="4">
        <f t="shared" si="382"/>
        <v>0</v>
      </c>
      <c r="E1238" s="5">
        <f t="shared" si="393"/>
        <v>0.21524792245202079</v>
      </c>
      <c r="F1238" s="6">
        <f t="shared" si="397"/>
        <v>1.8158032950217439E-5</v>
      </c>
      <c r="G1238" s="15">
        <f t="shared" si="398"/>
        <v>613.42289365853514</v>
      </c>
      <c r="H1238" s="11">
        <f t="shared" si="383"/>
        <v>9.6954514418625501E-2</v>
      </c>
      <c r="I1238" s="12">
        <f t="shared" si="394"/>
        <v>3.6620104386420438E-5</v>
      </c>
      <c r="J1238" s="7">
        <f t="shared" si="401"/>
        <v>1.5293926415751242</v>
      </c>
      <c r="K1238" s="8">
        <f>ESI_mass_rate/ESI_Area/'Hydraulic Gradient'!J1238</f>
        <v>2.1489692674743108</v>
      </c>
      <c r="L1238" s="16">
        <f t="shared" si="395"/>
        <v>24734.635057361698</v>
      </c>
      <c r="M1238" s="4">
        <f t="shared" si="384"/>
        <v>0</v>
      </c>
      <c r="N1238" s="5">
        <f t="shared" si="385"/>
        <v>0.21515096572209888</v>
      </c>
      <c r="O1238" s="6">
        <f t="shared" si="399"/>
        <v>1.5671948684718446E-5</v>
      </c>
      <c r="P1238" s="15">
        <f t="shared" si="396"/>
        <v>599.16640819974452</v>
      </c>
      <c r="Q1238" s="11">
        <f t="shared" si="386"/>
        <v>0</v>
      </c>
      <c r="R1238" s="13">
        <f t="shared" si="400"/>
        <v>4.7779296051915177E-6</v>
      </c>
      <c r="S1238" s="12">
        <f t="shared" si="387"/>
        <v>-6.3400034030470245E-2</v>
      </c>
      <c r="T1238" s="9">
        <f t="shared" si="388"/>
        <v>1.530082391906703</v>
      </c>
      <c r="U1238" s="9">
        <f>Aly_mass_rate/Aly_Area/'Hydraulic Gradient'!T1238</f>
        <v>2.1480005273119289</v>
      </c>
      <c r="V1238" s="5">
        <f t="shared" si="389"/>
        <v>-0.29465550383144223</v>
      </c>
      <c r="W1238" s="10">
        <f t="shared" si="390"/>
        <v>2.1437982832041831</v>
      </c>
      <c r="X1238" s="9"/>
    </row>
    <row r="1239" spans="1:24" x14ac:dyDescent="0.3">
      <c r="A1239" s="4">
        <f t="shared" si="391"/>
        <v>12360</v>
      </c>
      <c r="B1239" s="5">
        <v>0</v>
      </c>
      <c r="C1239" s="16">
        <f t="shared" si="392"/>
        <v>24734.355966851977</v>
      </c>
      <c r="D1239" s="4">
        <f t="shared" si="382"/>
        <v>0</v>
      </c>
      <c r="E1239" s="5">
        <f t="shared" si="393"/>
        <v>0.21524847582901008</v>
      </c>
      <c r="F1239" s="6">
        <f t="shared" si="397"/>
        <v>1.8157682460819179E-5</v>
      </c>
      <c r="G1239" s="15">
        <f t="shared" si="398"/>
        <v>613.49738276692301</v>
      </c>
      <c r="H1239" s="11">
        <f t="shared" si="383"/>
        <v>9.6955012936480067E-2</v>
      </c>
      <c r="I1239" s="12">
        <f t="shared" si="394"/>
        <v>3.6619397539022029E-5</v>
      </c>
      <c r="J1239" s="7">
        <f t="shared" si="401"/>
        <v>1.5293887097833598</v>
      </c>
      <c r="K1239" s="8">
        <f>ESI_mass_rate/ESI_Area/'Hydraulic Gradient'!J1239</f>
        <v>2.1489747920996813</v>
      </c>
      <c r="L1239" s="16">
        <f t="shared" si="395"/>
        <v>24734.419890246627</v>
      </c>
      <c r="M1239" s="4">
        <f t="shared" si="384"/>
        <v>0</v>
      </c>
      <c r="N1239" s="5">
        <f t="shared" si="385"/>
        <v>0.21515144333692973</v>
      </c>
      <c r="O1239" s="6">
        <f t="shared" si="399"/>
        <v>1.5671736636698586E-5</v>
      </c>
      <c r="P1239" s="15">
        <f t="shared" si="396"/>
        <v>599.22980233512453</v>
      </c>
      <c r="Q1239" s="11">
        <f t="shared" si="386"/>
        <v>0</v>
      </c>
      <c r="R1239" s="13">
        <f t="shared" si="400"/>
        <v>4.7777797947048962E-6</v>
      </c>
      <c r="S1239" s="12">
        <f t="shared" si="387"/>
        <v>-6.3398913159898873E-2</v>
      </c>
      <c r="T1239" s="9">
        <f t="shared" si="388"/>
        <v>1.530078995329289</v>
      </c>
      <c r="U1239" s="9">
        <f>Aly_mass_rate/Aly_Area/'Hydraulic Gradient'!T1239</f>
        <v>2.1480052955951998</v>
      </c>
      <c r="V1239" s="5">
        <f t="shared" si="389"/>
        <v>-0.29464964076348976</v>
      </c>
      <c r="W1239" s="10">
        <f t="shared" si="390"/>
        <v>2.143841252367102</v>
      </c>
      <c r="X1239" s="9"/>
    </row>
    <row r="1240" spans="1:24" x14ac:dyDescent="0.3">
      <c r="A1240" s="4">
        <f t="shared" si="391"/>
        <v>12370</v>
      </c>
      <c r="B1240" s="5">
        <v>0</v>
      </c>
      <c r="C1240" s="16">
        <f t="shared" si="392"/>
        <v>24734.140699665451</v>
      </c>
      <c r="D1240" s="4">
        <f t="shared" si="382"/>
        <v>0</v>
      </c>
      <c r="E1240" s="5">
        <f t="shared" si="393"/>
        <v>0.21524902919531849</v>
      </c>
      <c r="F1240" s="6">
        <f t="shared" si="397"/>
        <v>1.8157331996233286E-5</v>
      </c>
      <c r="G1240" s="15">
        <f t="shared" si="398"/>
        <v>613.57187007981076</v>
      </c>
      <c r="H1240" s="11">
        <f t="shared" si="383"/>
        <v>9.6955511445994277E-2</v>
      </c>
      <c r="I1240" s="12">
        <f t="shared" si="394"/>
        <v>3.6618690741663839E-5</v>
      </c>
      <c r="J1240" s="7">
        <f t="shared" si="401"/>
        <v>1.5293847780876944</v>
      </c>
      <c r="K1240" s="8">
        <f>ESI_mass_rate/ESI_Area/'Hydraulic Gradient'!J1240</f>
        <v>2.1489803166184265</v>
      </c>
      <c r="L1240" s="16">
        <f t="shared" si="395"/>
        <v>24734.204722654158</v>
      </c>
      <c r="M1240" s="4">
        <f t="shared" si="384"/>
        <v>0</v>
      </c>
      <c r="N1240" s="5">
        <f t="shared" si="385"/>
        <v>0.21515192094529853</v>
      </c>
      <c r="O1240" s="6">
        <f t="shared" si="399"/>
        <v>1.5671524600355143E-5</v>
      </c>
      <c r="P1240" s="15">
        <f t="shared" si="396"/>
        <v>599.29319534984438</v>
      </c>
      <c r="Q1240" s="11">
        <f t="shared" si="386"/>
        <v>0</v>
      </c>
      <c r="R1240" s="13">
        <f t="shared" si="400"/>
        <v>4.7776299946219076E-6</v>
      </c>
      <c r="S1240" s="12">
        <f t="shared" si="387"/>
        <v>-6.3397792349901533E-2</v>
      </c>
      <c r="T1240" s="9">
        <f t="shared" si="388"/>
        <v>1.530075598812908</v>
      </c>
      <c r="U1240" s="9">
        <f>Aly_mass_rate/Aly_Area/'Hydraulic Gradient'!T1240</f>
        <v>2.1480100638139588</v>
      </c>
      <c r="V1240" s="5">
        <f t="shared" si="389"/>
        <v>-0.29464377800805658</v>
      </c>
      <c r="W1240" s="10">
        <f t="shared" si="390"/>
        <v>2.1438842209607216</v>
      </c>
      <c r="X1240" s="9"/>
    </row>
    <row r="1241" spans="1:24" x14ac:dyDescent="0.3">
      <c r="A1241" s="4">
        <f t="shared" si="391"/>
        <v>12380</v>
      </c>
      <c r="B1241" s="5">
        <v>0</v>
      </c>
      <c r="C1241" s="16">
        <f t="shared" si="392"/>
        <v>24733.92543192592</v>
      </c>
      <c r="D1241" s="4">
        <f t="shared" si="382"/>
        <v>0</v>
      </c>
      <c r="E1241" s="5">
        <f t="shared" si="393"/>
        <v>0.21524958255094698</v>
      </c>
      <c r="F1241" s="6">
        <f t="shared" si="397"/>
        <v>1.8156981559378872E-5</v>
      </c>
      <c r="G1241" s="15">
        <f t="shared" si="398"/>
        <v>613.64635559732676</v>
      </c>
      <c r="H1241" s="11">
        <f t="shared" si="383"/>
        <v>9.6956009947168784E-2</v>
      </c>
      <c r="I1241" s="12">
        <f t="shared" si="394"/>
        <v>3.6617984000232945E-5</v>
      </c>
      <c r="J1241" s="7">
        <f t="shared" si="401"/>
        <v>1.5293808464881207</v>
      </c>
      <c r="K1241" s="8">
        <f>ESI_mass_rate/ESI_Area/'Hydraulic Gradient'!J1241</f>
        <v>2.1489858410305547</v>
      </c>
      <c r="L1241" s="16">
        <f t="shared" si="395"/>
        <v>24733.989554584296</v>
      </c>
      <c r="M1241" s="4">
        <f t="shared" si="384"/>
        <v>0</v>
      </c>
      <c r="N1241" s="5">
        <f t="shared" si="385"/>
        <v>0.21515239854720555</v>
      </c>
      <c r="O1241" s="6">
        <f t="shared" si="399"/>
        <v>1.5671312574228558E-5</v>
      </c>
      <c r="P1241" s="15">
        <f t="shared" si="396"/>
        <v>599.35658724396467</v>
      </c>
      <c r="Q1241" s="11">
        <f t="shared" si="386"/>
        <v>0</v>
      </c>
      <c r="R1241" s="13">
        <f t="shared" si="400"/>
        <v>4.7774802044968231E-6</v>
      </c>
      <c r="S1241" s="12">
        <f t="shared" si="387"/>
        <v>-6.3396671600472798E-2</v>
      </c>
      <c r="T1241" s="9">
        <f t="shared" si="388"/>
        <v>1.5300722023575566</v>
      </c>
      <c r="U1241" s="9">
        <f>Aly_mass_rate/Aly_Area/'Hydraulic Gradient'!T1241</f>
        <v>2.1480148319682097</v>
      </c>
      <c r="V1241" s="5">
        <f t="shared" si="389"/>
        <v>-0.29463791556511498</v>
      </c>
      <c r="W1241" s="10">
        <f t="shared" si="390"/>
        <v>2.1439271889850735</v>
      </c>
      <c r="X1241" s="9"/>
    </row>
    <row r="1242" spans="1:24" x14ac:dyDescent="0.3">
      <c r="A1242" s="4">
        <f t="shared" si="391"/>
        <v>12390</v>
      </c>
      <c r="B1242" s="5">
        <v>0</v>
      </c>
      <c r="C1242" s="16">
        <f t="shared" si="392"/>
        <v>24733.710163633394</v>
      </c>
      <c r="D1242" s="4">
        <f t="shared" si="382"/>
        <v>0</v>
      </c>
      <c r="E1242" s="5">
        <f t="shared" si="393"/>
        <v>0.21525013589589628</v>
      </c>
      <c r="F1242" s="6">
        <f t="shared" si="397"/>
        <v>1.8156631150255933E-5</v>
      </c>
      <c r="G1242" s="15">
        <f t="shared" si="398"/>
        <v>613.72083931959958</v>
      </c>
      <c r="H1242" s="11">
        <f t="shared" si="383"/>
        <v>9.6956508440004266E-2</v>
      </c>
      <c r="I1242" s="12">
        <f t="shared" si="394"/>
        <v>3.6617277314729352E-5</v>
      </c>
      <c r="J1242" s="7">
        <f t="shared" si="401"/>
        <v>1.5293769149846321</v>
      </c>
      <c r="K1242" s="8">
        <f>ESI_mass_rate/ESI_Area/'Hydraulic Gradient'!J1242</f>
        <v>2.148991365336073</v>
      </c>
      <c r="L1242" s="16">
        <f t="shared" si="395"/>
        <v>24733.774386037054</v>
      </c>
      <c r="M1242" s="4">
        <f t="shared" si="384"/>
        <v>0</v>
      </c>
      <c r="N1242" s="5">
        <f t="shared" si="385"/>
        <v>0.21515287614265124</v>
      </c>
      <c r="O1242" s="6">
        <f t="shared" si="399"/>
        <v>1.5671100561237935E-5</v>
      </c>
      <c r="P1242" s="15">
        <f t="shared" si="396"/>
        <v>599.41997801754258</v>
      </c>
      <c r="Q1242" s="11">
        <f t="shared" si="386"/>
        <v>0</v>
      </c>
      <c r="R1242" s="13">
        <f t="shared" si="400"/>
        <v>4.7773304252187748E-6</v>
      </c>
      <c r="S1242" s="12">
        <f t="shared" si="387"/>
        <v>-6.3395550908391607E-2</v>
      </c>
      <c r="T1242" s="9">
        <f t="shared" si="388"/>
        <v>1.5300688059632319</v>
      </c>
      <c r="U1242" s="9">
        <f>Aly_mass_rate/Aly_Area/'Hydraulic Gradient'!T1242</f>
        <v>2.1480196000579559</v>
      </c>
      <c r="V1242" s="5">
        <f t="shared" si="389"/>
        <v>-0.29463205343463728</v>
      </c>
      <c r="W1242" s="10">
        <f t="shared" si="390"/>
        <v>2.143970156440191</v>
      </c>
      <c r="X1242" s="9"/>
    </row>
    <row r="1243" spans="1:24" x14ac:dyDescent="0.3">
      <c r="A1243" s="4">
        <f t="shared" si="391"/>
        <v>12400</v>
      </c>
      <c r="B1243" s="5">
        <v>0</v>
      </c>
      <c r="C1243" s="16">
        <f t="shared" si="392"/>
        <v>24733.494894787884</v>
      </c>
      <c r="D1243" s="4">
        <f t="shared" si="382"/>
        <v>0</v>
      </c>
      <c r="E1243" s="5">
        <f t="shared" si="393"/>
        <v>0.21525068923016727</v>
      </c>
      <c r="F1243" s="6">
        <f t="shared" si="397"/>
        <v>1.8156280764485825E-5</v>
      </c>
      <c r="G1243" s="15">
        <f t="shared" si="398"/>
        <v>613.79532124676291</v>
      </c>
      <c r="H1243" s="11">
        <f t="shared" si="383"/>
        <v>9.6957006924501335E-2</v>
      </c>
      <c r="I1243" s="12">
        <f t="shared" si="394"/>
        <v>3.6616570676322417E-5</v>
      </c>
      <c r="J1243" s="7">
        <f t="shared" si="401"/>
        <v>1.5293729835772216</v>
      </c>
      <c r="K1243" s="8">
        <f>ESI_mass_rate/ESI_Area/'Hydraulic Gradient'!J1243</f>
        <v>2.1489968895349891</v>
      </c>
      <c r="L1243" s="16">
        <f t="shared" si="395"/>
        <v>24733.559217012433</v>
      </c>
      <c r="M1243" s="4">
        <f t="shared" si="384"/>
        <v>0</v>
      </c>
      <c r="N1243" s="5">
        <f t="shared" si="385"/>
        <v>0.21515335373163583</v>
      </c>
      <c r="O1243" s="6">
        <f t="shared" si="399"/>
        <v>1.5670888558464174E-5</v>
      </c>
      <c r="P1243" s="15">
        <f t="shared" si="396"/>
        <v>599.48336767063995</v>
      </c>
      <c r="Q1243" s="11">
        <f t="shared" si="386"/>
        <v>0</v>
      </c>
      <c r="R1243" s="13">
        <f t="shared" si="400"/>
        <v>4.7771806558970922E-6</v>
      </c>
      <c r="S1243" s="12">
        <f t="shared" si="387"/>
        <v>-6.3394430277940006E-2</v>
      </c>
      <c r="T1243" s="9">
        <f t="shared" si="388"/>
        <v>1.5300654096299307</v>
      </c>
      <c r="U1243" s="9">
        <f>Aly_mass_rate/Aly_Area/'Hydraulic Gradient'!T1243</f>
        <v>2.1480243680832007</v>
      </c>
      <c r="V1243" s="5">
        <f t="shared" si="389"/>
        <v>-0.29462619161659531</v>
      </c>
      <c r="W1243" s="10">
        <f t="shared" si="390"/>
        <v>2.1440131233261033</v>
      </c>
      <c r="X1243" s="9"/>
    </row>
    <row r="1244" spans="1:24" x14ac:dyDescent="0.3">
      <c r="A1244" s="4">
        <f t="shared" si="391"/>
        <v>12410</v>
      </c>
      <c r="B1244" s="5">
        <v>0</v>
      </c>
      <c r="C1244" s="16">
        <f t="shared" si="392"/>
        <v>24733.279625389401</v>
      </c>
      <c r="D1244" s="4">
        <f t="shared" si="382"/>
        <v>0</v>
      </c>
      <c r="E1244" s="5">
        <f t="shared" si="393"/>
        <v>0.21525124255376046</v>
      </c>
      <c r="F1244" s="6">
        <f t="shared" si="397"/>
        <v>1.8155930403528094E-5</v>
      </c>
      <c r="G1244" s="15">
        <f t="shared" si="398"/>
        <v>613.86980137894852</v>
      </c>
      <c r="H1244" s="11">
        <f t="shared" si="383"/>
        <v>9.6957505400660532E-2</v>
      </c>
      <c r="I1244" s="12">
        <f t="shared" si="394"/>
        <v>3.6615864087955689E-5</v>
      </c>
      <c r="J1244" s="7">
        <f t="shared" si="401"/>
        <v>1.5293690522658818</v>
      </c>
      <c r="K1244" s="8">
        <f>ESI_mass_rate/ESI_Area/'Hydraulic Gradient'!J1244</f>
        <v>2.1490024136273127</v>
      </c>
      <c r="L1244" s="16">
        <f t="shared" si="395"/>
        <v>24733.34404751044</v>
      </c>
      <c r="M1244" s="4">
        <f t="shared" si="384"/>
        <v>0</v>
      </c>
      <c r="N1244" s="5">
        <f t="shared" si="385"/>
        <v>0.21515383131415974</v>
      </c>
      <c r="O1244" s="6">
        <f t="shared" si="399"/>
        <v>1.5670676567366825E-5</v>
      </c>
      <c r="P1244" s="15">
        <f t="shared" si="396"/>
        <v>599.54675620331602</v>
      </c>
      <c r="Q1244" s="11">
        <f t="shared" si="386"/>
        <v>0</v>
      </c>
      <c r="R1244" s="13">
        <f t="shared" si="400"/>
        <v>4.7770308969759416E-6</v>
      </c>
      <c r="S1244" s="12">
        <f t="shared" si="387"/>
        <v>-6.3393309706968881E-2</v>
      </c>
      <c r="T1244" s="9">
        <f t="shared" si="388"/>
        <v>1.5300620133576492</v>
      </c>
      <c r="U1244" s="9">
        <f>Aly_mass_rate/Aly_Area/'Hydraulic Gradient'!T1244</f>
        <v>2.1480291360439483</v>
      </c>
      <c r="V1244" s="5">
        <f t="shared" si="389"/>
        <v>-0.29462033011096173</v>
      </c>
      <c r="W1244" s="10">
        <f t="shared" si="390"/>
        <v>2.1440560896428424</v>
      </c>
      <c r="X1244" s="9"/>
    </row>
    <row r="1245" spans="1:24" x14ac:dyDescent="0.3">
      <c r="A1245" s="4">
        <f t="shared" si="391"/>
        <v>12420</v>
      </c>
      <c r="B1245" s="5">
        <v>0</v>
      </c>
      <c r="C1245" s="16">
        <f t="shared" si="392"/>
        <v>24733.064355437953</v>
      </c>
      <c r="D1245" s="4">
        <f t="shared" si="382"/>
        <v>0</v>
      </c>
      <c r="E1245" s="5">
        <f t="shared" si="393"/>
        <v>0.21525179586667709</v>
      </c>
      <c r="F1245" s="6">
        <f t="shared" si="397"/>
        <v>1.8155580074680484E-5</v>
      </c>
      <c r="G1245" s="15">
        <f t="shared" si="398"/>
        <v>613.94427971627942</v>
      </c>
      <c r="H1245" s="11">
        <f t="shared" si="383"/>
        <v>9.6958003868482689E-2</v>
      </c>
      <c r="I1245" s="12">
        <f t="shared" si="394"/>
        <v>3.6615157564346899E-5</v>
      </c>
      <c r="J1245" s="7">
        <f t="shared" si="401"/>
        <v>1.5293651210506065</v>
      </c>
      <c r="K1245" s="8">
        <f>ESI_mass_rate/ESI_Area/'Hydraulic Gradient'!J1245</f>
        <v>2.1490079376130495</v>
      </c>
      <c r="L1245" s="16">
        <f t="shared" si="395"/>
        <v>24733.128877531082</v>
      </c>
      <c r="M1245" s="4">
        <f t="shared" si="384"/>
        <v>0</v>
      </c>
      <c r="N1245" s="5">
        <f t="shared" si="385"/>
        <v>0.21515430889022347</v>
      </c>
      <c r="O1245" s="6">
        <f t="shared" si="399"/>
        <v>1.567046458940544E-5</v>
      </c>
      <c r="P1245" s="15">
        <f t="shared" si="396"/>
        <v>599.61014361563036</v>
      </c>
      <c r="Q1245" s="11">
        <f t="shared" si="386"/>
        <v>0</v>
      </c>
      <c r="R1245" s="13">
        <f t="shared" si="400"/>
        <v>4.7768811488994734E-6</v>
      </c>
      <c r="S1245" s="12">
        <f t="shared" si="387"/>
        <v>-6.3392189195472834E-2</v>
      </c>
      <c r="T1245" s="9">
        <f t="shared" si="388"/>
        <v>1.5300586171463846</v>
      </c>
      <c r="U1245" s="9">
        <f>Aly_mass_rate/Aly_Area/'Hydraulic Gradient'!T1245</f>
        <v>2.1480339039402021</v>
      </c>
      <c r="V1245" s="5">
        <f t="shared" si="389"/>
        <v>-0.29461446891770871</v>
      </c>
      <c r="W1245" s="10">
        <f t="shared" si="390"/>
        <v>2.1440990553904413</v>
      </c>
      <c r="X1245" s="9"/>
    </row>
    <row r="1246" spans="1:24" x14ac:dyDescent="0.3">
      <c r="A1246" s="4">
        <f t="shared" si="391"/>
        <v>12430</v>
      </c>
      <c r="B1246" s="5">
        <v>0</v>
      </c>
      <c r="C1246" s="16">
        <f t="shared" si="392"/>
        <v>24732.849084933554</v>
      </c>
      <c r="D1246" s="4">
        <f t="shared" si="382"/>
        <v>0</v>
      </c>
      <c r="E1246" s="5">
        <f t="shared" si="393"/>
        <v>0.21525234916891756</v>
      </c>
      <c r="F1246" s="6">
        <f t="shared" si="397"/>
        <v>1.8155229764807056E-5</v>
      </c>
      <c r="G1246" s="15">
        <f t="shared" si="398"/>
        <v>614.01875625889477</v>
      </c>
      <c r="H1246" s="11">
        <f t="shared" si="383"/>
        <v>9.6958502327968279E-2</v>
      </c>
      <c r="I1246" s="12">
        <f t="shared" si="394"/>
        <v>3.6614451079004131E-5</v>
      </c>
      <c r="J1246" s="7">
        <f t="shared" si="401"/>
        <v>1.5293611899313879</v>
      </c>
      <c r="K1246" s="8">
        <f>ESI_mass_rate/ESI_Area/'Hydraulic Gradient'!J1246</f>
        <v>2.149013461492209</v>
      </c>
      <c r="L1246" s="16">
        <f t="shared" si="395"/>
        <v>24732.913707074371</v>
      </c>
      <c r="M1246" s="4">
        <f t="shared" si="384"/>
        <v>0</v>
      </c>
      <c r="N1246" s="5">
        <f t="shared" si="385"/>
        <v>0.21515478645982722</v>
      </c>
      <c r="O1246" s="6">
        <f t="shared" si="399"/>
        <v>1.5670252623120465E-5</v>
      </c>
      <c r="P1246" s="15">
        <f t="shared" si="396"/>
        <v>599.6735299076413</v>
      </c>
      <c r="Q1246" s="11">
        <f t="shared" si="386"/>
        <v>0</v>
      </c>
      <c r="R1246" s="13">
        <f t="shared" si="400"/>
        <v>4.7767314112219727E-6</v>
      </c>
      <c r="S1246" s="12">
        <f t="shared" si="387"/>
        <v>-6.3391068742374684E-2</v>
      </c>
      <c r="T1246" s="9">
        <f t="shared" si="388"/>
        <v>1.5300552209961336</v>
      </c>
      <c r="U1246" s="9">
        <f>Aly_mass_rate/Aly_Area/'Hydraulic Gradient'!T1246</f>
        <v>2.1480386717719653</v>
      </c>
      <c r="V1246" s="5">
        <f t="shared" si="389"/>
        <v>-0.29460860803680838</v>
      </c>
      <c r="W1246" s="10">
        <f t="shared" si="390"/>
        <v>2.144142020568931</v>
      </c>
      <c r="X1246" s="9"/>
    </row>
    <row r="1247" spans="1:24" x14ac:dyDescent="0.3">
      <c r="A1247" s="4">
        <f t="shared" si="391"/>
        <v>12440</v>
      </c>
      <c r="B1247" s="5">
        <v>0</v>
      </c>
      <c r="C1247" s="16">
        <f t="shared" si="392"/>
        <v>24732.633813876215</v>
      </c>
      <c r="D1247" s="4">
        <f t="shared" si="382"/>
        <v>0</v>
      </c>
      <c r="E1247" s="5">
        <f t="shared" si="393"/>
        <v>0.21525290246048276</v>
      </c>
      <c r="F1247" s="6">
        <f t="shared" si="397"/>
        <v>1.8154879485584202E-5</v>
      </c>
      <c r="G1247" s="15">
        <f t="shared" si="398"/>
        <v>614.09323100691904</v>
      </c>
      <c r="H1247" s="11">
        <f t="shared" si="383"/>
        <v>9.6959000779118037E-2</v>
      </c>
      <c r="I1247" s="12">
        <f t="shared" si="394"/>
        <v>3.6613744655475754E-5</v>
      </c>
      <c r="J1247" s="7">
        <f t="shared" si="401"/>
        <v>1.5293572589082196</v>
      </c>
      <c r="K1247" s="8">
        <f>ESI_mass_rate/ESI_Area/'Hydraulic Gradient'!J1247</f>
        <v>2.1490189852647985</v>
      </c>
      <c r="L1247" s="16">
        <f t="shared" si="395"/>
        <v>24732.698536140306</v>
      </c>
      <c r="M1247" s="4">
        <f t="shared" si="384"/>
        <v>0</v>
      </c>
      <c r="N1247" s="5">
        <f t="shared" si="385"/>
        <v>0.21515526402297136</v>
      </c>
      <c r="O1247" s="6">
        <f t="shared" si="399"/>
        <v>1.5670040667052354E-5</v>
      </c>
      <c r="P1247" s="15">
        <f t="shared" si="396"/>
        <v>599.73691507941044</v>
      </c>
      <c r="Q1247" s="11">
        <f t="shared" si="386"/>
        <v>0</v>
      </c>
      <c r="R1247" s="13">
        <f t="shared" si="400"/>
        <v>4.7765816834977562E-6</v>
      </c>
      <c r="S1247" s="12">
        <f t="shared" si="387"/>
        <v>-6.3389948350884351E-2</v>
      </c>
      <c r="T1247" s="9">
        <f t="shared" si="388"/>
        <v>1.5300518249068926</v>
      </c>
      <c r="U1247" s="9">
        <f>Aly_mass_rate/Aly_Area/'Hydraulic Gradient'!T1247</f>
        <v>2.1480434395392418</v>
      </c>
      <c r="V1247" s="5">
        <f t="shared" si="389"/>
        <v>-0.29460274746823306</v>
      </c>
      <c r="W1247" s="10">
        <f t="shared" si="390"/>
        <v>2.1441849851783417</v>
      </c>
      <c r="X1247" s="9"/>
    </row>
    <row r="1248" spans="1:24" x14ac:dyDescent="0.3">
      <c r="A1248" s="4">
        <f t="shared" si="391"/>
        <v>12450</v>
      </c>
      <c r="B1248" s="5">
        <v>0</v>
      </c>
      <c r="C1248" s="16">
        <f t="shared" si="392"/>
        <v>24732.418542265943</v>
      </c>
      <c r="D1248" s="4">
        <f t="shared" si="382"/>
        <v>0</v>
      </c>
      <c r="E1248" s="5">
        <f t="shared" si="393"/>
        <v>0.21525345574137361</v>
      </c>
      <c r="F1248" s="6">
        <f t="shared" si="397"/>
        <v>1.8154529231173726E-5</v>
      </c>
      <c r="G1248" s="15">
        <f t="shared" si="398"/>
        <v>614.16770396048423</v>
      </c>
      <c r="H1248" s="11">
        <f t="shared" si="383"/>
        <v>9.6959499221932588E-2</v>
      </c>
      <c r="I1248" s="12">
        <f t="shared" si="394"/>
        <v>3.6613038281987569E-5</v>
      </c>
      <c r="J1248" s="7">
        <f t="shared" si="401"/>
        <v>1.5293533279810945</v>
      </c>
      <c r="K1248" s="8">
        <f>ESI_mass_rate/ESI_Area/'Hydraulic Gradient'!J1248</f>
        <v>2.1490245089308257</v>
      </c>
      <c r="L1248" s="16">
        <f t="shared" si="395"/>
        <v>24732.483364728898</v>
      </c>
      <c r="M1248" s="4">
        <f t="shared" si="384"/>
        <v>0</v>
      </c>
      <c r="N1248" s="5">
        <f t="shared" si="385"/>
        <v>0.21515574157965631</v>
      </c>
      <c r="O1248" s="6">
        <f t="shared" si="399"/>
        <v>1.5669828724120203E-5</v>
      </c>
      <c r="P1248" s="15">
        <f t="shared" si="396"/>
        <v>599.80029913099622</v>
      </c>
      <c r="Q1248" s="11">
        <f t="shared" si="386"/>
        <v>0</v>
      </c>
      <c r="R1248" s="13">
        <f t="shared" si="400"/>
        <v>4.7764319666158622E-6</v>
      </c>
      <c r="S1248" s="12">
        <f t="shared" si="387"/>
        <v>-6.338882801778116E-2</v>
      </c>
      <c r="T1248" s="9">
        <f t="shared" si="388"/>
        <v>1.5300484288786589</v>
      </c>
      <c r="U1248" s="9">
        <f>Aly_mass_rate/Aly_Area/'Hydraulic Gradient'!T1248</f>
        <v>2.1480482072420353</v>
      </c>
      <c r="V1248" s="5">
        <f t="shared" si="389"/>
        <v>-0.29459688721195509</v>
      </c>
      <c r="W1248" s="10">
        <f t="shared" si="390"/>
        <v>2.1442279492187062</v>
      </c>
      <c r="X1248" s="9"/>
    </row>
    <row r="1249" spans="1:24" x14ac:dyDescent="0.3">
      <c r="A1249" s="4">
        <f t="shared" si="391"/>
        <v>12460</v>
      </c>
      <c r="B1249" s="5">
        <v>0</v>
      </c>
      <c r="C1249" s="16">
        <f t="shared" si="392"/>
        <v>24732.203270102753</v>
      </c>
      <c r="D1249" s="4">
        <f t="shared" si="382"/>
        <v>0</v>
      </c>
      <c r="E1249" s="5">
        <f t="shared" si="393"/>
        <v>0.21525400901159086</v>
      </c>
      <c r="F1249" s="6">
        <f t="shared" si="397"/>
        <v>1.8154179001575626E-5</v>
      </c>
      <c r="G1249" s="15">
        <f t="shared" si="398"/>
        <v>614.24217511972222</v>
      </c>
      <c r="H1249" s="11">
        <f t="shared" si="383"/>
        <v>9.6959997656412569E-2</v>
      </c>
      <c r="I1249" s="12">
        <f t="shared" si="394"/>
        <v>3.6612331958539603E-5</v>
      </c>
      <c r="J1249" s="7">
        <f t="shared" si="401"/>
        <v>1.5293493971500054</v>
      </c>
      <c r="K1249" s="8">
        <f>ESI_mass_rate/ESI_Area/'Hydraulic Gradient'!J1249</f>
        <v>2.1490300324902991</v>
      </c>
      <c r="L1249" s="16">
        <f t="shared" si="395"/>
        <v>24732.268192840154</v>
      </c>
      <c r="M1249" s="4">
        <f t="shared" si="384"/>
        <v>0</v>
      </c>
      <c r="N1249" s="5">
        <f t="shared" si="385"/>
        <v>0.21515621912988236</v>
      </c>
      <c r="O1249" s="6">
        <f t="shared" si="399"/>
        <v>1.5669616792864466E-5</v>
      </c>
      <c r="P1249" s="15">
        <f t="shared" si="396"/>
        <v>599.86368206245811</v>
      </c>
      <c r="Q1249" s="11">
        <f t="shared" si="386"/>
        <v>0</v>
      </c>
      <c r="R1249" s="13">
        <f t="shared" si="400"/>
        <v>4.7762822601306065E-6</v>
      </c>
      <c r="S1249" s="12">
        <f t="shared" si="387"/>
        <v>-6.3387707744131438E-2</v>
      </c>
      <c r="T1249" s="9">
        <f t="shared" si="388"/>
        <v>1.530045032911429</v>
      </c>
      <c r="U1249" s="9">
        <f>Aly_mass_rate/Aly_Area/'Hydraulic Gradient'!T1249</f>
        <v>2.1480529748803483</v>
      </c>
      <c r="V1249" s="5">
        <f t="shared" si="389"/>
        <v>-0.29459102726794667</v>
      </c>
      <c r="W1249" s="10">
        <f t="shared" si="390"/>
        <v>2.1442709126900557</v>
      </c>
      <c r="X1249" s="9"/>
    </row>
    <row r="1250" spans="1:24" x14ac:dyDescent="0.3">
      <c r="A1250" s="4">
        <f t="shared" si="391"/>
        <v>12470</v>
      </c>
      <c r="B1250" s="5">
        <v>0</v>
      </c>
      <c r="C1250" s="16">
        <f t="shared" si="392"/>
        <v>24731.987997386655</v>
      </c>
      <c r="D1250" s="4">
        <f t="shared" si="382"/>
        <v>0</v>
      </c>
      <c r="E1250" s="5">
        <f t="shared" si="393"/>
        <v>0.21525456227113518</v>
      </c>
      <c r="F1250" s="6">
        <f t="shared" si="397"/>
        <v>1.8153828799709005E-5</v>
      </c>
      <c r="G1250" s="15">
        <f t="shared" si="398"/>
        <v>614.31664448476113</v>
      </c>
      <c r="H1250" s="11">
        <f t="shared" si="383"/>
        <v>9.6960496082558592E-2</v>
      </c>
      <c r="I1250" s="12">
        <f t="shared" si="394"/>
        <v>3.6611625691018933E-5</v>
      </c>
      <c r="J1250" s="7">
        <f t="shared" si="401"/>
        <v>1.5293454664149455</v>
      </c>
      <c r="K1250" s="8">
        <f>ESI_mass_rate/ESI_Area/'Hydraulic Gradient'!J1250</f>
        <v>2.1490355559432266</v>
      </c>
      <c r="L1250" s="16">
        <f t="shared" si="395"/>
        <v>24732.053020474075</v>
      </c>
      <c r="M1250" s="4">
        <f t="shared" si="384"/>
        <v>0</v>
      </c>
      <c r="N1250" s="5">
        <f t="shared" si="385"/>
        <v>0.21515669667364984</v>
      </c>
      <c r="O1250" s="6">
        <f t="shared" si="399"/>
        <v>1.5669404870366042E-5</v>
      </c>
      <c r="P1250" s="15">
        <f t="shared" si="396"/>
        <v>599.92706387385761</v>
      </c>
      <c r="Q1250" s="11">
        <f t="shared" si="386"/>
        <v>0</v>
      </c>
      <c r="R1250" s="13">
        <f t="shared" si="400"/>
        <v>4.7761325631514473E-6</v>
      </c>
      <c r="S1250" s="12">
        <f t="shared" si="387"/>
        <v>-6.3386587532073227E-2</v>
      </c>
      <c r="T1250" s="9">
        <f t="shared" si="388"/>
        <v>1.5300416370051997</v>
      </c>
      <c r="U1250" s="9">
        <f>Aly_mass_rate/Aly_Area/'Hydraulic Gradient'!T1250</f>
        <v>2.1480577424541853</v>
      </c>
      <c r="V1250" s="5">
        <f t="shared" si="389"/>
        <v>-0.29458516763618003</v>
      </c>
      <c r="W1250" s="10">
        <f t="shared" si="390"/>
        <v>2.1443138755924207</v>
      </c>
      <c r="X1250" s="9"/>
    </row>
    <row r="1251" spans="1:24" x14ac:dyDescent="0.3">
      <c r="A1251" s="4">
        <f t="shared" si="391"/>
        <v>12480</v>
      </c>
      <c r="B1251" s="5">
        <v>0</v>
      </c>
      <c r="C1251" s="16">
        <f t="shared" si="392"/>
        <v>24731.772724117658</v>
      </c>
      <c r="D1251" s="4">
        <f t="shared" si="382"/>
        <v>0</v>
      </c>
      <c r="E1251" s="5">
        <f t="shared" si="393"/>
        <v>0.21525511552000756</v>
      </c>
      <c r="F1251" s="6">
        <f t="shared" si="397"/>
        <v>1.8153478624114307E-5</v>
      </c>
      <c r="G1251" s="15">
        <f t="shared" si="398"/>
        <v>614.3911120557309</v>
      </c>
      <c r="H1251" s="11">
        <f t="shared" si="383"/>
        <v>9.6960994500371378E-2</v>
      </c>
      <c r="I1251" s="12">
        <f t="shared" si="394"/>
        <v>3.6610919476482017E-5</v>
      </c>
      <c r="J1251" s="7">
        <f t="shared" si="401"/>
        <v>1.5293415357759079</v>
      </c>
      <c r="K1251" s="8">
        <f>ESI_mass_rate/ESI_Area/'Hydraulic Gradient'!J1251</f>
        <v>2.1490410792896157</v>
      </c>
      <c r="L1251" s="16">
        <f t="shared" si="395"/>
        <v>24731.837847630672</v>
      </c>
      <c r="M1251" s="4">
        <f t="shared" si="384"/>
        <v>0</v>
      </c>
      <c r="N1251" s="5">
        <f t="shared" si="385"/>
        <v>0.21515717421095915</v>
      </c>
      <c r="O1251" s="6">
        <f t="shared" si="399"/>
        <v>1.5669192962463125E-5</v>
      </c>
      <c r="P1251" s="15">
        <f t="shared" si="396"/>
        <v>599.99044456525303</v>
      </c>
      <c r="Q1251" s="11">
        <f t="shared" si="386"/>
        <v>0</v>
      </c>
      <c r="R1251" s="13">
        <f t="shared" si="400"/>
        <v>4.7759828774571447E-6</v>
      </c>
      <c r="S1251" s="12">
        <f t="shared" si="387"/>
        <v>-6.338546737838599E-2</v>
      </c>
      <c r="T1251" s="9">
        <f t="shared" si="388"/>
        <v>1.5300382411599676</v>
      </c>
      <c r="U1251" s="9">
        <f>Aly_mass_rate/Aly_Area/'Hydraulic Gradient'!T1251</f>
        <v>2.14806250996355</v>
      </c>
      <c r="V1251" s="5">
        <f t="shared" si="389"/>
        <v>-0.29457930831662771</v>
      </c>
      <c r="W1251" s="10">
        <f t="shared" si="390"/>
        <v>2.1443568379258346</v>
      </c>
      <c r="X1251" s="9"/>
    </row>
    <row r="1252" spans="1:24" x14ac:dyDescent="0.3">
      <c r="A1252" s="4">
        <f t="shared" si="391"/>
        <v>12490</v>
      </c>
      <c r="B1252" s="5">
        <v>0</v>
      </c>
      <c r="C1252" s="16">
        <f t="shared" si="392"/>
        <v>24731.557450295772</v>
      </c>
      <c r="D1252" s="4">
        <f t="shared" si="382"/>
        <v>0</v>
      </c>
      <c r="E1252" s="5">
        <f t="shared" si="393"/>
        <v>0.21525566875820865</v>
      </c>
      <c r="F1252" s="6">
        <f t="shared" si="397"/>
        <v>1.815312847333199E-5</v>
      </c>
      <c r="G1252" s="15">
        <f t="shared" si="398"/>
        <v>614.46557783276342</v>
      </c>
      <c r="H1252" s="11">
        <f t="shared" si="383"/>
        <v>9.6961492909851468E-2</v>
      </c>
      <c r="I1252" s="12">
        <f t="shared" si="394"/>
        <v>3.66102133119853E-5</v>
      </c>
      <c r="J1252" s="7">
        <f t="shared" si="401"/>
        <v>1.5293376052328853</v>
      </c>
      <c r="K1252" s="8">
        <f>ESI_mass_rate/ESI_Area/'Hydraulic Gradient'!J1252</f>
        <v>2.149046602529475</v>
      </c>
      <c r="L1252" s="16">
        <f t="shared" si="395"/>
        <v>24731.622674309947</v>
      </c>
      <c r="M1252" s="4">
        <f t="shared" si="384"/>
        <v>0</v>
      </c>
      <c r="N1252" s="5">
        <f t="shared" si="385"/>
        <v>0.21515765174181067</v>
      </c>
      <c r="O1252" s="6">
        <f t="shared" si="399"/>
        <v>1.5668981066236621E-5</v>
      </c>
      <c r="P1252" s="15">
        <f t="shared" si="396"/>
        <v>600.05382413670509</v>
      </c>
      <c r="Q1252" s="11">
        <f t="shared" si="386"/>
        <v>0</v>
      </c>
      <c r="R1252" s="13">
        <f t="shared" si="400"/>
        <v>4.7758332021571492E-6</v>
      </c>
      <c r="S1252" s="12">
        <f t="shared" si="387"/>
        <v>-6.3384347285207698E-2</v>
      </c>
      <c r="T1252" s="9">
        <f t="shared" si="388"/>
        <v>1.5300348453757295</v>
      </c>
      <c r="U1252" s="9">
        <f>Aly_mass_rate/Aly_Area/'Hydraulic Gradient'!T1252</f>
        <v>2.1480672774084457</v>
      </c>
      <c r="V1252" s="5">
        <f t="shared" si="389"/>
        <v>-0.29457344930926171</v>
      </c>
      <c r="W1252" s="10">
        <f t="shared" si="390"/>
        <v>2.1443997996903286</v>
      </c>
      <c r="X1252" s="9"/>
    </row>
    <row r="1253" spans="1:24" x14ac:dyDescent="0.3">
      <c r="A1253" s="4">
        <f t="shared" si="391"/>
        <v>12500</v>
      </c>
      <c r="B1253" s="5">
        <v>0</v>
      </c>
      <c r="C1253" s="16">
        <f t="shared" si="392"/>
        <v>24731.342175921007</v>
      </c>
      <c r="D1253" s="4">
        <f t="shared" si="382"/>
        <v>0</v>
      </c>
      <c r="E1253" s="5">
        <f t="shared" si="393"/>
        <v>0.21525622198573932</v>
      </c>
      <c r="F1253" s="6">
        <f t="shared" si="397"/>
        <v>1.8152778350281148E-5</v>
      </c>
      <c r="G1253" s="15">
        <f t="shared" si="398"/>
        <v>614.54004181598668</v>
      </c>
      <c r="H1253" s="11">
        <f t="shared" si="383"/>
        <v>9.6961991310999612E-2</v>
      </c>
      <c r="I1253" s="12">
        <f t="shared" si="394"/>
        <v>3.6609507203415879E-5</v>
      </c>
      <c r="J1253" s="7">
        <f t="shared" si="401"/>
        <v>1.5293336747858712</v>
      </c>
      <c r="K1253" s="8">
        <f>ESI_mass_rate/ESI_Area/'Hydraulic Gradient'!J1253</f>
        <v>2.1490521256628115</v>
      </c>
      <c r="L1253" s="16">
        <f t="shared" si="395"/>
        <v>24731.407500511912</v>
      </c>
      <c r="M1253" s="4">
        <f t="shared" si="384"/>
        <v>0</v>
      </c>
      <c r="N1253" s="5">
        <f t="shared" si="385"/>
        <v>0.21515812926620487</v>
      </c>
      <c r="O1253" s="6">
        <f t="shared" si="399"/>
        <v>1.5668769181686531E-5</v>
      </c>
      <c r="P1253" s="15">
        <f t="shared" si="396"/>
        <v>600.11720258827188</v>
      </c>
      <c r="Q1253" s="11">
        <f t="shared" si="386"/>
        <v>0</v>
      </c>
      <c r="R1253" s="13">
        <f t="shared" si="400"/>
        <v>4.7756835372506792E-6</v>
      </c>
      <c r="S1253" s="12">
        <f t="shared" si="387"/>
        <v>-6.3383227250389584E-2</v>
      </c>
      <c r="T1253" s="9">
        <f t="shared" si="388"/>
        <v>1.5300314496524823</v>
      </c>
      <c r="U1253" s="9">
        <f>Aly_mass_rate/Aly_Area/'Hydraulic Gradient'!T1253</f>
        <v>2.1480720447888757</v>
      </c>
      <c r="V1253" s="5">
        <f t="shared" si="389"/>
        <v>-0.29456759061405424</v>
      </c>
      <c r="W1253" s="10">
        <f t="shared" si="390"/>
        <v>2.144442760885934</v>
      </c>
      <c r="X1253" s="9"/>
    </row>
    <row r="1254" spans="1:24" x14ac:dyDescent="0.3">
      <c r="A1254" s="4">
        <f t="shared" si="391"/>
        <v>12510</v>
      </c>
      <c r="B1254" s="5">
        <v>0</v>
      </c>
      <c r="C1254" s="16">
        <f t="shared" si="392"/>
        <v>24731.126900993379</v>
      </c>
      <c r="D1254" s="4">
        <f t="shared" si="382"/>
        <v>0</v>
      </c>
      <c r="E1254" s="5">
        <f t="shared" si="393"/>
        <v>0.21525677520260028</v>
      </c>
      <c r="F1254" s="6">
        <f t="shared" si="397"/>
        <v>1.8152428250583129E-5</v>
      </c>
      <c r="G1254" s="15">
        <f t="shared" si="398"/>
        <v>614.61450400553451</v>
      </c>
      <c r="H1254" s="11">
        <f t="shared" si="383"/>
        <v>9.6962489703816324E-2</v>
      </c>
      <c r="I1254" s="12">
        <f t="shared" si="394"/>
        <v>3.6608801141943135E-5</v>
      </c>
      <c r="J1254" s="7">
        <f t="shared" si="401"/>
        <v>1.5293297444348581</v>
      </c>
      <c r="K1254" s="8">
        <f>ESI_mass_rate/ESI_Area/'Hydraulic Gradient'!J1254</f>
        <v>2.1490576486896344</v>
      </c>
      <c r="L1254" s="16">
        <f t="shared" si="395"/>
        <v>24731.192326236571</v>
      </c>
      <c r="M1254" s="4">
        <f t="shared" si="384"/>
        <v>0</v>
      </c>
      <c r="N1254" s="5">
        <f t="shared" si="385"/>
        <v>0.21515860678414178</v>
      </c>
      <c r="O1254" s="6">
        <f t="shared" si="399"/>
        <v>1.5668557307353305E-5</v>
      </c>
      <c r="P1254" s="15">
        <f t="shared" si="396"/>
        <v>600.18057992001411</v>
      </c>
      <c r="Q1254" s="11">
        <f t="shared" si="386"/>
        <v>0</v>
      </c>
      <c r="R1254" s="13">
        <f t="shared" si="400"/>
        <v>4.7755338822921122E-6</v>
      </c>
      <c r="S1254" s="12">
        <f t="shared" si="387"/>
        <v>-6.3382107276069577E-2</v>
      </c>
      <c r="T1254" s="9">
        <f t="shared" si="388"/>
        <v>1.5300280539902225</v>
      </c>
      <c r="U1254" s="9">
        <f>Aly_mass_rate/Aly_Area/'Hydraulic Gradient'!T1254</f>
        <v>2.1480768121048444</v>
      </c>
      <c r="V1254" s="5">
        <f t="shared" si="389"/>
        <v>-0.2945617322309777</v>
      </c>
      <c r="W1254" s="10">
        <f t="shared" si="390"/>
        <v>2.144485721512682</v>
      </c>
      <c r="X1254" s="9"/>
    </row>
    <row r="1255" spans="1:24" x14ac:dyDescent="0.3">
      <c r="A1255" s="4">
        <f t="shared" si="391"/>
        <v>12520</v>
      </c>
      <c r="B1255" s="5">
        <v>0</v>
      </c>
      <c r="C1255" s="16">
        <f t="shared" si="392"/>
        <v>24730.911625512894</v>
      </c>
      <c r="D1255" s="4">
        <f t="shared" si="382"/>
        <v>0</v>
      </c>
      <c r="E1255" s="5">
        <f t="shared" si="393"/>
        <v>0.2152573284087925</v>
      </c>
      <c r="F1255" s="6">
        <f t="shared" si="397"/>
        <v>1.815207818153569E-5</v>
      </c>
      <c r="G1255" s="15">
        <f t="shared" si="398"/>
        <v>614.68896440153105</v>
      </c>
      <c r="H1255" s="11">
        <f t="shared" si="383"/>
        <v>9.6962988088302421E-2</v>
      </c>
      <c r="I1255" s="12">
        <f t="shared" si="394"/>
        <v>3.660809514228477E-5</v>
      </c>
      <c r="J1255" s="7">
        <f t="shared" si="401"/>
        <v>1.5293258141798398</v>
      </c>
      <c r="K1255" s="8">
        <f>ESI_mass_rate/ESI_Area/'Hydraulic Gradient'!J1255</f>
        <v>2.1490631716099502</v>
      </c>
      <c r="L1255" s="16">
        <f t="shared" si="395"/>
        <v>24730.97715148393</v>
      </c>
      <c r="M1255" s="4">
        <f t="shared" si="384"/>
        <v>0</v>
      </c>
      <c r="N1255" s="5">
        <f t="shared" si="385"/>
        <v>0.21515908429562214</v>
      </c>
      <c r="O1255" s="6">
        <f t="shared" si="399"/>
        <v>1.5668345447615588E-5</v>
      </c>
      <c r="P1255" s="15">
        <f t="shared" si="396"/>
        <v>600.24395613199101</v>
      </c>
      <c r="Q1255" s="11">
        <f t="shared" si="386"/>
        <v>0</v>
      </c>
      <c r="R1255" s="13">
        <f t="shared" si="400"/>
        <v>4.775384238615216E-6</v>
      </c>
      <c r="S1255" s="12">
        <f t="shared" si="387"/>
        <v>-6.3380987361170649E-2</v>
      </c>
      <c r="T1255" s="9">
        <f t="shared" si="388"/>
        <v>1.530024658388947</v>
      </c>
      <c r="U1255" s="9">
        <f>Aly_mass_rate/Aly_Area/'Hydraulic Gradient'!T1255</f>
        <v>2.1480815793563544</v>
      </c>
      <c r="V1255" s="5">
        <f t="shared" si="389"/>
        <v>-0.29455587416000445</v>
      </c>
      <c r="W1255" s="10">
        <f t="shared" si="390"/>
        <v>2.1445286815706042</v>
      </c>
      <c r="X1255" s="9"/>
    </row>
    <row r="1256" spans="1:24" x14ac:dyDescent="0.3">
      <c r="A1256" s="4">
        <f t="shared" si="391"/>
        <v>12530</v>
      </c>
      <c r="B1256" s="5">
        <v>0</v>
      </c>
      <c r="C1256" s="16">
        <f t="shared" si="392"/>
        <v>24730.69634947956</v>
      </c>
      <c r="D1256" s="4">
        <f t="shared" si="382"/>
        <v>0</v>
      </c>
      <c r="E1256" s="5">
        <f t="shared" si="393"/>
        <v>0.21525788160431655</v>
      </c>
      <c r="F1256" s="6">
        <f t="shared" si="397"/>
        <v>1.8151728132921978E-5</v>
      </c>
      <c r="G1256" s="15">
        <f t="shared" si="398"/>
        <v>614.76342300411363</v>
      </c>
      <c r="H1256" s="11">
        <f t="shared" si="383"/>
        <v>9.6963486464458334E-2</v>
      </c>
      <c r="I1256" s="12">
        <f t="shared" si="394"/>
        <v>3.6607389183835973E-5</v>
      </c>
      <c r="J1256" s="7">
        <f t="shared" si="401"/>
        <v>1.5293218840208085</v>
      </c>
      <c r="K1256" s="8">
        <f>ESI_mass_rate/ESI_Area/'Hydraulic Gradient'!J1256</f>
        <v>2.1490686944237676</v>
      </c>
      <c r="L1256" s="16">
        <f t="shared" si="395"/>
        <v>24730.761976253994</v>
      </c>
      <c r="M1256" s="4">
        <f t="shared" si="384"/>
        <v>0</v>
      </c>
      <c r="N1256" s="5">
        <f t="shared" si="385"/>
        <v>0.21515956180064602</v>
      </c>
      <c r="O1256" s="6">
        <f t="shared" si="399"/>
        <v>1.5668133596635185E-5</v>
      </c>
      <c r="P1256" s="15">
        <f t="shared" si="396"/>
        <v>600.30733122426318</v>
      </c>
      <c r="Q1256" s="11">
        <f t="shared" si="386"/>
        <v>0</v>
      </c>
      <c r="R1256" s="13">
        <f t="shared" si="400"/>
        <v>4.7752346044398365E-6</v>
      </c>
      <c r="S1256" s="12">
        <f t="shared" si="387"/>
        <v>-6.3379867506758975E-2</v>
      </c>
      <c r="T1256" s="9">
        <f t="shared" si="388"/>
        <v>1.5300212628486523</v>
      </c>
      <c r="U1256" s="9">
        <f>Aly_mass_rate/Aly_Area/'Hydraulic Gradient'!T1256</f>
        <v>2.1480863465434097</v>
      </c>
      <c r="V1256" s="5">
        <f t="shared" si="389"/>
        <v>-0.29455001640110667</v>
      </c>
      <c r="W1256" s="10">
        <f t="shared" si="390"/>
        <v>2.1445716410597324</v>
      </c>
      <c r="X1256" s="9"/>
    </row>
    <row r="1257" spans="1:24" x14ac:dyDescent="0.3">
      <c r="A1257" s="4">
        <f t="shared" si="391"/>
        <v>12540</v>
      </c>
      <c r="B1257" s="5">
        <v>0</v>
      </c>
      <c r="C1257" s="16">
        <f t="shared" si="392"/>
        <v>24730.481072893392</v>
      </c>
      <c r="D1257" s="4">
        <f t="shared" si="382"/>
        <v>0</v>
      </c>
      <c r="E1257" s="5">
        <f t="shared" si="393"/>
        <v>0.21525843478917334</v>
      </c>
      <c r="F1257" s="6">
        <f t="shared" si="397"/>
        <v>1.8151378113499295E-5</v>
      </c>
      <c r="G1257" s="15">
        <f t="shared" si="398"/>
        <v>614.83787981340845</v>
      </c>
      <c r="H1257" s="11">
        <f t="shared" si="383"/>
        <v>9.6963984832284855E-2</v>
      </c>
      <c r="I1257" s="12">
        <f t="shared" si="394"/>
        <v>3.6606683284258019E-5</v>
      </c>
      <c r="J1257" s="7">
        <f t="shared" si="401"/>
        <v>1.5293179539577577</v>
      </c>
      <c r="K1257" s="8">
        <f>ESI_mass_rate/ESI_Area/'Hydraulic Gradient'!J1257</f>
        <v>2.1490742171310946</v>
      </c>
      <c r="L1257" s="16">
        <f t="shared" si="395"/>
        <v>24730.54680054677</v>
      </c>
      <c r="M1257" s="4">
        <f t="shared" si="384"/>
        <v>0</v>
      </c>
      <c r="N1257" s="5">
        <f t="shared" si="385"/>
        <v>0.2151600392992139</v>
      </c>
      <c r="O1257" s="6">
        <f t="shared" si="399"/>
        <v>1.5667921758790742E-5</v>
      </c>
      <c r="P1257" s="15">
        <f t="shared" si="396"/>
        <v>600.37070519688996</v>
      </c>
      <c r="Q1257" s="11">
        <f t="shared" si="386"/>
        <v>0</v>
      </c>
      <c r="R1257" s="13">
        <f t="shared" si="400"/>
        <v>4.7750849810997202E-6</v>
      </c>
      <c r="S1257" s="12">
        <f t="shared" si="387"/>
        <v>-6.3378747711757569E-2</v>
      </c>
      <c r="T1257" s="9">
        <f t="shared" si="388"/>
        <v>1.5300178673693354</v>
      </c>
      <c r="U1257" s="9">
        <f>Aly_mass_rate/Aly_Area/'Hydraulic Gradient'!T1257</f>
        <v>2.1480911136660139</v>
      </c>
      <c r="V1257" s="5">
        <f t="shared" si="389"/>
        <v>-0.29454415895425679</v>
      </c>
      <c r="W1257" s="10">
        <f t="shared" si="390"/>
        <v>2.1446145999800983</v>
      </c>
      <c r="X1257" s="9"/>
    </row>
    <row r="1258" spans="1:24" x14ac:dyDescent="0.3">
      <c r="A1258" s="4">
        <f t="shared" si="391"/>
        <v>12550</v>
      </c>
      <c r="B1258" s="5">
        <v>0</v>
      </c>
      <c r="C1258" s="16">
        <f t="shared" si="392"/>
        <v>24730.2657957544</v>
      </c>
      <c r="D1258" s="4">
        <f t="shared" si="382"/>
        <v>0</v>
      </c>
      <c r="E1258" s="5">
        <f t="shared" si="393"/>
        <v>0.21525898796336362</v>
      </c>
      <c r="F1258" s="6">
        <f t="shared" si="397"/>
        <v>1.8151028120348534E-5</v>
      </c>
      <c r="G1258" s="15">
        <f t="shared" si="398"/>
        <v>614.91233482954522</v>
      </c>
      <c r="H1258" s="11">
        <f t="shared" si="383"/>
        <v>9.6964483191782552E-2</v>
      </c>
      <c r="I1258" s="12">
        <f t="shared" si="394"/>
        <v>3.6605977437663827E-5</v>
      </c>
      <c r="J1258" s="7">
        <f t="shared" si="401"/>
        <v>1.5293140239906804</v>
      </c>
      <c r="K1258" s="8">
        <f>ESI_mass_rate/ESI_Area/'Hydraulic Gradient'!J1258</f>
        <v>2.1490797397319388</v>
      </c>
      <c r="L1258" s="16">
        <f t="shared" si="395"/>
        <v>24730.331624362268</v>
      </c>
      <c r="M1258" s="4">
        <f t="shared" si="384"/>
        <v>0</v>
      </c>
      <c r="N1258" s="5">
        <f t="shared" si="385"/>
        <v>0.21516051679132608</v>
      </c>
      <c r="O1258" s="6">
        <f t="shared" si="399"/>
        <v>1.566770993262271E-5</v>
      </c>
      <c r="P1258" s="15">
        <f t="shared" si="396"/>
        <v>600.43407804992967</v>
      </c>
      <c r="Q1258" s="11">
        <f t="shared" si="386"/>
        <v>0</v>
      </c>
      <c r="R1258" s="13">
        <f t="shared" si="400"/>
        <v>4.7749353681492483E-6</v>
      </c>
      <c r="S1258" s="12">
        <f t="shared" si="387"/>
        <v>-6.3377627975089473E-2</v>
      </c>
      <c r="T1258" s="9">
        <f t="shared" si="388"/>
        <v>1.5300144719509932</v>
      </c>
      <c r="U1258" s="9">
        <f>Aly_mass_rate/Aly_Area/'Hydraulic Gradient'!T1258</f>
        <v>2.1480958807241706</v>
      </c>
      <c r="V1258" s="5">
        <f t="shared" si="389"/>
        <v>-0.29453830181942692</v>
      </c>
      <c r="W1258" s="10">
        <f t="shared" si="390"/>
        <v>2.1446575583317333</v>
      </c>
      <c r="X1258" s="9"/>
    </row>
    <row r="1259" spans="1:24" x14ac:dyDescent="0.3">
      <c r="A1259" s="4">
        <f t="shared" si="391"/>
        <v>12560</v>
      </c>
      <c r="B1259" s="5">
        <v>0</v>
      </c>
      <c r="C1259" s="16">
        <f t="shared" si="392"/>
        <v>24730.050518062595</v>
      </c>
      <c r="D1259" s="4">
        <f t="shared" si="382"/>
        <v>0</v>
      </c>
      <c r="E1259" s="5">
        <f t="shared" si="393"/>
        <v>0.2152595411268883</v>
      </c>
      <c r="F1259" s="6">
        <f t="shared" si="397"/>
        <v>1.8150678152010151E-5</v>
      </c>
      <c r="G1259" s="15">
        <f t="shared" si="398"/>
        <v>614.9867880526557</v>
      </c>
      <c r="H1259" s="11">
        <f t="shared" si="383"/>
        <v>9.6964981542952119E-2</v>
      </c>
      <c r="I1259" s="12">
        <f t="shared" si="394"/>
        <v>3.6605271641109826E-5</v>
      </c>
      <c r="J1259" s="7">
        <f t="shared" si="401"/>
        <v>1.5293100941195694</v>
      </c>
      <c r="K1259" s="8">
        <f>ESI_mass_rate/ESI_Area/'Hydraulic Gradient'!J1259</f>
        <v>2.1490852622263086</v>
      </c>
      <c r="L1259" s="16">
        <f t="shared" si="395"/>
        <v>24730.116447700493</v>
      </c>
      <c r="M1259" s="4">
        <f t="shared" si="384"/>
        <v>0</v>
      </c>
      <c r="N1259" s="5">
        <f t="shared" si="385"/>
        <v>0.21516099427698307</v>
      </c>
      <c r="O1259" s="6">
        <f t="shared" si="399"/>
        <v>1.5667498118131094E-5</v>
      </c>
      <c r="P1259" s="15">
        <f t="shared" si="396"/>
        <v>600.49744978344279</v>
      </c>
      <c r="Q1259" s="11">
        <f t="shared" si="386"/>
        <v>0</v>
      </c>
      <c r="R1259" s="13">
        <f t="shared" si="400"/>
        <v>4.7747857655876456E-6</v>
      </c>
      <c r="S1259" s="12">
        <f t="shared" si="387"/>
        <v>-6.3376508298892423E-2</v>
      </c>
      <c r="T1259" s="9">
        <f t="shared" si="388"/>
        <v>1.5300110765936221</v>
      </c>
      <c r="U1259" s="9">
        <f>Aly_mass_rate/Aly_Area/'Hydraulic Gradient'!T1259</f>
        <v>2.1481006477178832</v>
      </c>
      <c r="V1259" s="5">
        <f t="shared" si="389"/>
        <v>-0.29453244499658948</v>
      </c>
      <c r="W1259" s="10">
        <f t="shared" si="390"/>
        <v>2.1447005161146686</v>
      </c>
      <c r="X1259" s="9"/>
    </row>
    <row r="1260" spans="1:24" x14ac:dyDescent="0.3">
      <c r="A1260" s="4">
        <f t="shared" si="391"/>
        <v>12570</v>
      </c>
      <c r="B1260" s="5">
        <v>0</v>
      </c>
      <c r="C1260" s="16">
        <f t="shared" si="392"/>
        <v>24729.835239817989</v>
      </c>
      <c r="D1260" s="4">
        <f t="shared" si="382"/>
        <v>0</v>
      </c>
      <c r="E1260" s="5">
        <f t="shared" si="393"/>
        <v>0.21526009427974804</v>
      </c>
      <c r="F1260" s="6">
        <f t="shared" si="397"/>
        <v>1.8150328211403247E-5</v>
      </c>
      <c r="G1260" s="15">
        <f t="shared" si="398"/>
        <v>615.06123948286802</v>
      </c>
      <c r="H1260" s="11">
        <f t="shared" si="383"/>
        <v>9.6965479885794195E-2</v>
      </c>
      <c r="I1260" s="12">
        <f t="shared" si="394"/>
        <v>3.6604565900483135E-5</v>
      </c>
      <c r="J1260" s="7">
        <f t="shared" si="401"/>
        <v>1.5293061643444181</v>
      </c>
      <c r="K1260" s="8">
        <f>ESI_mass_rate/ESI_Area/'Hydraulic Gradient'!J1260</f>
        <v>2.1490907846142115</v>
      </c>
      <c r="L1260" s="16">
        <f t="shared" si="395"/>
        <v>24729.901270561451</v>
      </c>
      <c r="M1260" s="4">
        <f t="shared" si="384"/>
        <v>0</v>
      </c>
      <c r="N1260" s="5">
        <f t="shared" si="385"/>
        <v>0.21516147175618505</v>
      </c>
      <c r="O1260" s="6">
        <f t="shared" si="399"/>
        <v>1.5667286315315889E-5</v>
      </c>
      <c r="P1260" s="15">
        <f t="shared" si="396"/>
        <v>600.56082039748867</v>
      </c>
      <c r="Q1260" s="11">
        <f t="shared" si="386"/>
        <v>0</v>
      </c>
      <c r="R1260" s="13">
        <f t="shared" si="400"/>
        <v>4.7746361734141354E-6</v>
      </c>
      <c r="S1260" s="12">
        <f t="shared" si="387"/>
        <v>-6.3375388682089459E-2</v>
      </c>
      <c r="T1260" s="9">
        <f t="shared" si="388"/>
        <v>1.5300076812972192</v>
      </c>
      <c r="U1260" s="9">
        <f>Aly_mass_rate/Aly_Area/'Hydraulic Gradient'!T1260</f>
        <v>2.1481054146471554</v>
      </c>
      <c r="V1260" s="5">
        <f t="shared" si="389"/>
        <v>-0.29452658848571678</v>
      </c>
      <c r="W1260" s="10">
        <f t="shared" si="390"/>
        <v>2.1447434733289357</v>
      </c>
      <c r="X1260" s="9"/>
    </row>
    <row r="1261" spans="1:24" x14ac:dyDescent="0.3">
      <c r="A1261" s="4">
        <f t="shared" si="391"/>
        <v>12580</v>
      </c>
      <c r="B1261" s="5">
        <v>0</v>
      </c>
      <c r="C1261" s="16">
        <f t="shared" si="392"/>
        <v>24729.619961020588</v>
      </c>
      <c r="D1261" s="4">
        <f t="shared" si="382"/>
        <v>0</v>
      </c>
      <c r="E1261" s="5">
        <f t="shared" si="393"/>
        <v>0.21526064742194381</v>
      </c>
      <c r="F1261" s="6">
        <f t="shared" si="397"/>
        <v>1.8149978295608716E-5</v>
      </c>
      <c r="G1261" s="15">
        <f t="shared" si="398"/>
        <v>615.1356891203136</v>
      </c>
      <c r="H1261" s="11">
        <f t="shared" si="383"/>
        <v>9.6965978220309376E-2</v>
      </c>
      <c r="I1261" s="12">
        <f t="shared" si="394"/>
        <v>3.6603860209896642E-5</v>
      </c>
      <c r="J1261" s="7">
        <f t="shared" si="401"/>
        <v>1.5293022346652192</v>
      </c>
      <c r="K1261" s="8">
        <f>ESI_mass_rate/ESI_Area/'Hydraulic Gradient'!J1261</f>
        <v>2.1490963068956557</v>
      </c>
      <c r="L1261" s="16">
        <f t="shared" si="395"/>
        <v>24729.686092945147</v>
      </c>
      <c r="M1261" s="4">
        <f t="shared" si="384"/>
        <v>0</v>
      </c>
      <c r="N1261" s="5">
        <f t="shared" si="385"/>
        <v>0.2151619492289325</v>
      </c>
      <c r="O1261" s="6">
        <f t="shared" si="399"/>
        <v>1.5667074524177093E-5</v>
      </c>
      <c r="P1261" s="15">
        <f t="shared" si="396"/>
        <v>600.6241898921279</v>
      </c>
      <c r="Q1261" s="11">
        <f t="shared" si="386"/>
        <v>0</v>
      </c>
      <c r="R1261" s="13">
        <f t="shared" si="400"/>
        <v>4.7744865916279436E-6</v>
      </c>
      <c r="S1261" s="12">
        <f t="shared" si="387"/>
        <v>-6.3374269125746688E-2</v>
      </c>
      <c r="T1261" s="9">
        <f t="shared" si="388"/>
        <v>1.5300042860617811</v>
      </c>
      <c r="U1261" s="9">
        <f>Aly_mass_rate/Aly_Area/'Hydraulic Gradient'!T1261</f>
        <v>2.1481101815119903</v>
      </c>
      <c r="V1261" s="5">
        <f t="shared" si="389"/>
        <v>-0.29452073228678111</v>
      </c>
      <c r="W1261" s="10">
        <f t="shared" si="390"/>
        <v>2.144786429974566</v>
      </c>
      <c r="X1261" s="9"/>
    </row>
    <row r="1262" spans="1:24" x14ac:dyDescent="0.3">
      <c r="A1262" s="4">
        <f t="shared" si="391"/>
        <v>12590</v>
      </c>
      <c r="B1262" s="5">
        <v>0</v>
      </c>
      <c r="C1262" s="16">
        <f t="shared" si="392"/>
        <v>24729.404681670407</v>
      </c>
      <c r="D1262" s="4">
        <f t="shared" si="382"/>
        <v>0</v>
      </c>
      <c r="E1262" s="5">
        <f t="shared" si="393"/>
        <v>0.21526120055347617</v>
      </c>
      <c r="F1262" s="6">
        <f t="shared" si="397"/>
        <v>1.8149628406086118E-5</v>
      </c>
      <c r="G1262" s="15">
        <f t="shared" si="398"/>
        <v>615.21013696512239</v>
      </c>
      <c r="H1262" s="11">
        <f t="shared" si="383"/>
        <v>9.6966476546498329E-2</v>
      </c>
      <c r="I1262" s="12">
        <f t="shared" si="394"/>
        <v>3.6603154572293904E-5</v>
      </c>
      <c r="J1262" s="7">
        <f t="shared" si="401"/>
        <v>1.529298305081966</v>
      </c>
      <c r="K1262" s="8">
        <f>ESI_mass_rate/ESI_Area/'Hydraulic Gradient'!J1262</f>
        <v>2.1491018290706485</v>
      </c>
      <c r="L1262" s="16">
        <f t="shared" si="395"/>
        <v>24729.47091485159</v>
      </c>
      <c r="M1262" s="4">
        <f t="shared" si="384"/>
        <v>0</v>
      </c>
      <c r="N1262" s="5">
        <f t="shared" si="385"/>
        <v>0.21516242669522556</v>
      </c>
      <c r="O1262" s="6">
        <f t="shared" si="399"/>
        <v>1.5666862743255162E-5</v>
      </c>
      <c r="P1262" s="15">
        <f t="shared" si="396"/>
        <v>600.68755826741858</v>
      </c>
      <c r="Q1262" s="11">
        <f t="shared" si="386"/>
        <v>0</v>
      </c>
      <c r="R1262" s="13">
        <f t="shared" si="400"/>
        <v>4.7743370197835071E-6</v>
      </c>
      <c r="S1262" s="12">
        <f t="shared" si="387"/>
        <v>-6.3373149627715744E-2</v>
      </c>
      <c r="T1262" s="9">
        <f t="shared" si="388"/>
        <v>1.5300008908873044</v>
      </c>
      <c r="U1262" s="9">
        <f>Aly_mass_rate/Aly_Area/'Hydraulic Gradient'!T1262</f>
        <v>2.1481149483123918</v>
      </c>
      <c r="V1262" s="5">
        <f t="shared" si="389"/>
        <v>-0.29451487639975477</v>
      </c>
      <c r="W1262" s="10">
        <f t="shared" si="390"/>
        <v>2.1448293860515921</v>
      </c>
      <c r="X1262" s="9"/>
    </row>
    <row r="1263" spans="1:24" x14ac:dyDescent="0.3">
      <c r="A1263" s="4">
        <f t="shared" si="391"/>
        <v>12600</v>
      </c>
      <c r="B1263" s="5">
        <v>0</v>
      </c>
      <c r="C1263" s="16">
        <f t="shared" si="392"/>
        <v>24729.189401767453</v>
      </c>
      <c r="D1263" s="4">
        <f t="shared" si="382"/>
        <v>0</v>
      </c>
      <c r="E1263" s="5">
        <f t="shared" si="393"/>
        <v>0.21526175367434597</v>
      </c>
      <c r="F1263" s="6">
        <f t="shared" si="397"/>
        <v>1.814927854137589E-5</v>
      </c>
      <c r="G1263" s="15">
        <f t="shared" si="398"/>
        <v>615.2845830174258</v>
      </c>
      <c r="H1263" s="11">
        <f t="shared" si="383"/>
        <v>9.6966974864361663E-2</v>
      </c>
      <c r="I1263" s="12">
        <f t="shared" si="394"/>
        <v>3.6602448984731372E-5</v>
      </c>
      <c r="J1263" s="7">
        <f t="shared" si="401"/>
        <v>1.5292943755946513</v>
      </c>
      <c r="K1263" s="8">
        <f>ESI_mass_rate/ESI_Area/'Hydraulic Gradient'!J1263</f>
        <v>2.1491073511391985</v>
      </c>
      <c r="L1263" s="16">
        <f t="shared" si="395"/>
        <v>24729.255736280786</v>
      </c>
      <c r="M1263" s="4">
        <f t="shared" si="384"/>
        <v>0</v>
      </c>
      <c r="N1263" s="5">
        <f t="shared" si="385"/>
        <v>0.21516290415506481</v>
      </c>
      <c r="O1263" s="6">
        <f t="shared" si="399"/>
        <v>1.566665097546919E-5</v>
      </c>
      <c r="P1263" s="15">
        <f t="shared" si="396"/>
        <v>600.7509255234213</v>
      </c>
      <c r="Q1263" s="11">
        <f t="shared" si="386"/>
        <v>0</v>
      </c>
      <c r="R1263" s="13">
        <f t="shared" si="400"/>
        <v>4.7741874587696294E-6</v>
      </c>
      <c r="S1263" s="12">
        <f t="shared" si="387"/>
        <v>-6.3372030190134182E-2</v>
      </c>
      <c r="T1263" s="9">
        <f t="shared" si="388"/>
        <v>1.5299974957737861</v>
      </c>
      <c r="U1263" s="9">
        <f>Aly_mass_rate/Aly_Area/'Hydraulic Gradient'!T1263</f>
        <v>2.148119715048364</v>
      </c>
      <c r="V1263" s="5">
        <f t="shared" si="389"/>
        <v>-0.29450902082461006</v>
      </c>
      <c r="W1263" s="10">
        <f t="shared" si="390"/>
        <v>2.1448723415600441</v>
      </c>
      <c r="X1263" s="9"/>
    </row>
    <row r="1264" spans="1:24" x14ac:dyDescent="0.3">
      <c r="A1264" s="4">
        <f t="shared" si="391"/>
        <v>12610</v>
      </c>
      <c r="B1264" s="5">
        <v>0</v>
      </c>
      <c r="C1264" s="16">
        <f t="shared" si="392"/>
        <v>24728.974121311738</v>
      </c>
      <c r="D1264" s="4">
        <f t="shared" si="382"/>
        <v>0</v>
      </c>
      <c r="E1264" s="5">
        <f t="shared" si="393"/>
        <v>0.2152623067845541</v>
      </c>
      <c r="F1264" s="6">
        <f t="shared" si="397"/>
        <v>1.8148928704397137E-5</v>
      </c>
      <c r="G1264" s="15">
        <f t="shared" si="398"/>
        <v>615.35902727735186</v>
      </c>
      <c r="H1264" s="11">
        <f t="shared" si="383"/>
        <v>9.6967473173900059E-2</v>
      </c>
      <c r="I1264" s="12">
        <f t="shared" si="394"/>
        <v>3.6601743453096141E-5</v>
      </c>
      <c r="J1264" s="7">
        <f t="shared" si="401"/>
        <v>1.5292904462032684</v>
      </c>
      <c r="K1264" s="8">
        <f>ESI_mass_rate/ESI_Area/'Hydraulic Gradient'!J1264</f>
        <v>2.1491128731013132</v>
      </c>
      <c r="L1264" s="16">
        <f t="shared" si="395"/>
        <v>24729.040557232736</v>
      </c>
      <c r="M1264" s="4">
        <f t="shared" si="384"/>
        <v>0</v>
      </c>
      <c r="N1264" s="5">
        <f t="shared" si="385"/>
        <v>0.21516338160845058</v>
      </c>
      <c r="O1264" s="6">
        <f t="shared" si="399"/>
        <v>1.5666439220819182E-5</v>
      </c>
      <c r="P1264" s="15">
        <f t="shared" si="396"/>
        <v>600.81429166019632</v>
      </c>
      <c r="Q1264" s="11">
        <f t="shared" si="386"/>
        <v>0</v>
      </c>
      <c r="R1264" s="13">
        <f t="shared" si="400"/>
        <v>4.7740379085855092E-6</v>
      </c>
      <c r="S1264" s="12">
        <f t="shared" si="387"/>
        <v>-6.337091081299652E-2</v>
      </c>
      <c r="T1264" s="9">
        <f t="shared" si="388"/>
        <v>1.5299941007212228</v>
      </c>
      <c r="U1264" s="9">
        <f>Aly_mass_rate/Aly_Area/'Hydraulic Gradient'!T1264</f>
        <v>2.1481244817199094</v>
      </c>
      <c r="V1264" s="5">
        <f t="shared" si="389"/>
        <v>-0.29450316556131934</v>
      </c>
      <c r="W1264" s="10">
        <f t="shared" si="390"/>
        <v>2.144915296499954</v>
      </c>
      <c r="X1264" s="9"/>
    </row>
    <row r="1265" spans="1:24" x14ac:dyDescent="0.3">
      <c r="A1265" s="4">
        <f t="shared" si="391"/>
        <v>12620</v>
      </c>
      <c r="B1265" s="5">
        <v>0</v>
      </c>
      <c r="C1265" s="16">
        <f t="shared" si="392"/>
        <v>24728.758840303275</v>
      </c>
      <c r="D1265" s="4">
        <f t="shared" si="382"/>
        <v>0</v>
      </c>
      <c r="E1265" s="5">
        <f t="shared" si="393"/>
        <v>0.21526285988410129</v>
      </c>
      <c r="F1265" s="6">
        <f t="shared" si="397"/>
        <v>1.8148578892230765E-5</v>
      </c>
      <c r="G1265" s="15">
        <f t="shared" si="398"/>
        <v>615.43346974503186</v>
      </c>
      <c r="H1265" s="11">
        <f t="shared" si="383"/>
        <v>9.6967971475114129E-2</v>
      </c>
      <c r="I1265" s="12">
        <f t="shared" si="394"/>
        <v>3.6601037971501117E-5</v>
      </c>
      <c r="J1265" s="7">
        <f t="shared" si="401"/>
        <v>1.52928651690781</v>
      </c>
      <c r="K1265" s="8">
        <f>ESI_mass_rate/ESI_Area/'Hydraulic Gradient'!J1265</f>
        <v>2.1491183949570014</v>
      </c>
      <c r="L1265" s="16">
        <f t="shared" si="395"/>
        <v>24728.825377707453</v>
      </c>
      <c r="M1265" s="4">
        <f t="shared" si="384"/>
        <v>0</v>
      </c>
      <c r="N1265" s="5">
        <f t="shared" si="385"/>
        <v>0.21516385905538318</v>
      </c>
      <c r="O1265" s="6">
        <f t="shared" si="399"/>
        <v>1.5666227474926488E-5</v>
      </c>
      <c r="P1265" s="15">
        <f t="shared" si="396"/>
        <v>600.87765667780218</v>
      </c>
      <c r="Q1265" s="11">
        <f t="shared" si="386"/>
        <v>0</v>
      </c>
      <c r="R1265" s="13">
        <f t="shared" si="400"/>
        <v>4.7738883678960668E-6</v>
      </c>
      <c r="S1265" s="12">
        <f t="shared" si="387"/>
        <v>-6.3369791494154601E-2</v>
      </c>
      <c r="T1265" s="9">
        <f t="shared" si="388"/>
        <v>1.5299907057296112</v>
      </c>
      <c r="U1265" s="9">
        <f>Aly_mass_rate/Aly_Area/'Hydraulic Gradient'!T1265</f>
        <v>2.1481292483270327</v>
      </c>
      <c r="V1265" s="5">
        <f t="shared" si="389"/>
        <v>-0.29449731060985496</v>
      </c>
      <c r="W1265" s="10">
        <f t="shared" si="390"/>
        <v>2.1449582508713543</v>
      </c>
      <c r="X1265" s="9"/>
    </row>
    <row r="1266" spans="1:24" x14ac:dyDescent="0.3">
      <c r="A1266" s="4">
        <f t="shared" si="391"/>
        <v>12630</v>
      </c>
      <c r="B1266" s="5">
        <v>0</v>
      </c>
      <c r="C1266" s="16">
        <f t="shared" si="392"/>
        <v>24728.543558742072</v>
      </c>
      <c r="D1266" s="4">
        <f t="shared" si="382"/>
        <v>0</v>
      </c>
      <c r="E1266" s="5">
        <f t="shared" si="393"/>
        <v>0.21526341297298843</v>
      </c>
      <c r="F1266" s="6">
        <f t="shared" si="397"/>
        <v>1.8148229109255418E-5</v>
      </c>
      <c r="G1266" s="15">
        <f t="shared" si="398"/>
        <v>615.50791042059211</v>
      </c>
      <c r="H1266" s="11">
        <f t="shared" si="383"/>
        <v>9.6968469768004578E-2</v>
      </c>
      <c r="I1266" s="12">
        <f t="shared" si="394"/>
        <v>3.6600332548776936E-5</v>
      </c>
      <c r="J1266" s="7">
        <f t="shared" si="401"/>
        <v>1.5292825877082696</v>
      </c>
      <c r="K1266" s="8">
        <f>ESI_mass_rate/ESI_Area/'Hydraulic Gradient'!J1266</f>
        <v>2.1491239167062695</v>
      </c>
      <c r="L1266" s="16">
        <f t="shared" si="395"/>
        <v>24728.61019770494</v>
      </c>
      <c r="M1266" s="4">
        <f t="shared" si="384"/>
        <v>0</v>
      </c>
      <c r="N1266" s="5">
        <f t="shared" si="385"/>
        <v>0.215164336495863</v>
      </c>
      <c r="O1266" s="6">
        <f t="shared" si="399"/>
        <v>1.5666015743629303E-5</v>
      </c>
      <c r="P1266" s="15">
        <f t="shared" si="396"/>
        <v>600.94102057629902</v>
      </c>
      <c r="Q1266" s="11">
        <f t="shared" si="386"/>
        <v>0</v>
      </c>
      <c r="R1266" s="13">
        <f t="shared" si="400"/>
        <v>4.7737388384795852E-6</v>
      </c>
      <c r="S1266" s="12">
        <f t="shared" si="387"/>
        <v>-6.3368672235745771E-2</v>
      </c>
      <c r="T1266" s="9">
        <f t="shared" si="388"/>
        <v>1.5299873107989483</v>
      </c>
      <c r="U1266" s="9">
        <f>Aly_mass_rate/Aly_Area/'Hydraulic Gradient'!T1266</f>
        <v>2.1481340148697359</v>
      </c>
      <c r="V1266" s="5">
        <f t="shared" si="389"/>
        <v>-0.29449145597018905</v>
      </c>
      <c r="W1266" s="10">
        <f t="shared" si="390"/>
        <v>2.1450012046742755</v>
      </c>
      <c r="X1266" s="9"/>
    </row>
    <row r="1267" spans="1:24" x14ac:dyDescent="0.3">
      <c r="A1267" s="4">
        <f t="shared" si="391"/>
        <v>12640</v>
      </c>
      <c r="B1267" s="5">
        <v>0</v>
      </c>
      <c r="C1267" s="16">
        <f t="shared" si="392"/>
        <v>24728.328276628141</v>
      </c>
      <c r="D1267" s="4">
        <f t="shared" si="382"/>
        <v>0</v>
      </c>
      <c r="E1267" s="5">
        <f t="shared" si="393"/>
        <v>0.21526396605121614</v>
      </c>
      <c r="F1267" s="6">
        <f t="shared" si="397"/>
        <v>1.8147879346713803E-5</v>
      </c>
      <c r="G1267" s="15">
        <f t="shared" si="398"/>
        <v>615.5823493041695</v>
      </c>
      <c r="H1267" s="11">
        <f t="shared" si="383"/>
        <v>9.6968968052571963E-2</v>
      </c>
      <c r="I1267" s="12">
        <f t="shared" si="394"/>
        <v>3.6599627167262324E-5</v>
      </c>
      <c r="J1267" s="7">
        <f t="shared" si="401"/>
        <v>1.5292786586046399</v>
      </c>
      <c r="K1267" s="8">
        <f>ESI_mass_rate/ESI_Area/'Hydraulic Gradient'!J1267</f>
        <v>2.1491294383491266</v>
      </c>
      <c r="L1267" s="16">
        <f t="shared" si="395"/>
        <v>24728.395017225208</v>
      </c>
      <c r="M1267" s="4">
        <f t="shared" si="384"/>
        <v>0</v>
      </c>
      <c r="N1267" s="5">
        <f t="shared" si="385"/>
        <v>0.21516481392989026</v>
      </c>
      <c r="O1267" s="6">
        <f t="shared" si="399"/>
        <v>1.5665804019629879E-5</v>
      </c>
      <c r="P1267" s="15">
        <f t="shared" si="396"/>
        <v>601.00438335574529</v>
      </c>
      <c r="Q1267" s="11">
        <f t="shared" si="386"/>
        <v>0</v>
      </c>
      <c r="R1267" s="13">
        <f t="shared" si="400"/>
        <v>4.7735893181115135E-6</v>
      </c>
      <c r="S1267" s="12">
        <f t="shared" si="387"/>
        <v>-6.3367553035621943E-2</v>
      </c>
      <c r="T1267" s="9">
        <f t="shared" si="388"/>
        <v>1.5299839159292308</v>
      </c>
      <c r="U1267" s="9">
        <f>Aly_mass_rate/Aly_Area/'Hydraulic Gradient'!T1267</f>
        <v>2.1481387813480239</v>
      </c>
      <c r="V1267" s="5">
        <f t="shared" si="389"/>
        <v>-0.29448560164229409</v>
      </c>
      <c r="W1267" s="10">
        <f t="shared" si="390"/>
        <v>2.1450441579087491</v>
      </c>
      <c r="X1267" s="9"/>
    </row>
    <row r="1268" spans="1:24" x14ac:dyDescent="0.3">
      <c r="A1268" s="4">
        <f t="shared" si="391"/>
        <v>12650</v>
      </c>
      <c r="B1268" s="5">
        <v>0</v>
      </c>
      <c r="C1268" s="16">
        <f t="shared" si="392"/>
        <v>24728.112993961491</v>
      </c>
      <c r="D1268" s="4">
        <f t="shared" si="382"/>
        <v>0</v>
      </c>
      <c r="E1268" s="5">
        <f t="shared" si="393"/>
        <v>0.21526451911878533</v>
      </c>
      <c r="F1268" s="6">
        <f t="shared" si="397"/>
        <v>1.8147529614822759E-5</v>
      </c>
      <c r="G1268" s="15">
        <f t="shared" si="398"/>
        <v>615.65678639588805</v>
      </c>
      <c r="H1268" s="11">
        <f t="shared" si="383"/>
        <v>9.6969466328816978E-2</v>
      </c>
      <c r="I1268" s="12">
        <f t="shared" si="394"/>
        <v>3.6598921847562096E-5</v>
      </c>
      <c r="J1268" s="7">
        <f t="shared" si="401"/>
        <v>1.5292747295969138</v>
      </c>
      <c r="K1268" s="8">
        <f>ESI_mass_rate/ESI_Area/'Hydraulic Gradient'!J1268</f>
        <v>2.1491349598855809</v>
      </c>
      <c r="L1268" s="16">
        <f t="shared" si="395"/>
        <v>24728.17983626826</v>
      </c>
      <c r="M1268" s="4">
        <f t="shared" si="384"/>
        <v>0</v>
      </c>
      <c r="N1268" s="5">
        <f t="shared" si="385"/>
        <v>0.21516529135746543</v>
      </c>
      <c r="O1268" s="6">
        <f t="shared" si="399"/>
        <v>1.5665592311685518E-5</v>
      </c>
      <c r="P1268" s="15">
        <f t="shared" si="396"/>
        <v>601.06774501620134</v>
      </c>
      <c r="Q1268" s="11">
        <f t="shared" si="386"/>
        <v>0</v>
      </c>
      <c r="R1268" s="13">
        <f t="shared" si="400"/>
        <v>4.7734398094595719E-6</v>
      </c>
      <c r="S1268" s="12">
        <f t="shared" si="387"/>
        <v>-6.3366433895920421E-2</v>
      </c>
      <c r="T1268" s="9">
        <f t="shared" si="388"/>
        <v>1.5299805211204554</v>
      </c>
      <c r="U1268" s="9">
        <f>Aly_mass_rate/Aly_Area/'Hydraulic Gradient'!T1268</f>
        <v>2.1481435477619</v>
      </c>
      <c r="V1268" s="5">
        <f t="shared" si="389"/>
        <v>-0.29447974762614243</v>
      </c>
      <c r="W1268" s="10">
        <f t="shared" si="390"/>
        <v>2.1450871105748064</v>
      </c>
      <c r="X1268" s="9"/>
    </row>
    <row r="1269" spans="1:24" x14ac:dyDescent="0.3">
      <c r="A1269" s="4">
        <f t="shared" si="391"/>
        <v>12660</v>
      </c>
      <c r="B1269" s="5">
        <v>0</v>
      </c>
      <c r="C1269" s="16">
        <f t="shared" si="392"/>
        <v>24727.897710742134</v>
      </c>
      <c r="D1269" s="4">
        <f t="shared" si="382"/>
        <v>0</v>
      </c>
      <c r="E1269" s="5">
        <f t="shared" si="393"/>
        <v>0.2152650721756969</v>
      </c>
      <c r="F1269" s="6">
        <f t="shared" si="397"/>
        <v>1.8147179909203645E-5</v>
      </c>
      <c r="G1269" s="15">
        <f t="shared" si="398"/>
        <v>615.73122169587759</v>
      </c>
      <c r="H1269" s="11">
        <f t="shared" si="383"/>
        <v>9.6969964596740274E-2</v>
      </c>
      <c r="I1269" s="12">
        <f t="shared" si="394"/>
        <v>3.6598216580845622E-5</v>
      </c>
      <c r="J1269" s="7">
        <f t="shared" si="401"/>
        <v>1.5292708006850848</v>
      </c>
      <c r="K1269" s="8">
        <f>ESI_mass_rate/ESI_Area/'Hydraulic Gradient'!J1269</f>
        <v>2.149140481315639</v>
      </c>
      <c r="L1269" s="16">
        <f t="shared" si="395"/>
        <v>24727.964654834101</v>
      </c>
      <c r="M1269" s="4">
        <f t="shared" si="384"/>
        <v>0</v>
      </c>
      <c r="N1269" s="5">
        <f t="shared" si="385"/>
        <v>0.21516576877858892</v>
      </c>
      <c r="O1269" s="6">
        <f t="shared" si="399"/>
        <v>1.5665380613958018E-5</v>
      </c>
      <c r="P1269" s="15">
        <f t="shared" si="396"/>
        <v>601.13110555772766</v>
      </c>
      <c r="Q1269" s="11">
        <f t="shared" si="386"/>
        <v>0</v>
      </c>
      <c r="R1269" s="13">
        <f t="shared" si="400"/>
        <v>4.7732903107439993E-6</v>
      </c>
      <c r="S1269" s="12">
        <f t="shared" si="387"/>
        <v>-6.3365314816635793E-2</v>
      </c>
      <c r="T1269" s="9">
        <f t="shared" si="388"/>
        <v>1.5299771263726187</v>
      </c>
      <c r="U1269" s="9">
        <f>Aly_mass_rate/Aly_Area/'Hydraulic Gradient'!T1269</f>
        <v>2.1481483141113675</v>
      </c>
      <c r="V1269" s="5">
        <f t="shared" si="389"/>
        <v>-0.29447389392170648</v>
      </c>
      <c r="W1269" s="10">
        <f t="shared" si="390"/>
        <v>2.1451300626724796</v>
      </c>
      <c r="X1269" s="9"/>
    </row>
    <row r="1270" spans="1:24" x14ac:dyDescent="0.3">
      <c r="A1270" s="4">
        <f t="shared" si="391"/>
        <v>12670</v>
      </c>
      <c r="B1270" s="5">
        <v>0</v>
      </c>
      <c r="C1270" s="16">
        <f t="shared" si="392"/>
        <v>24727.682426970081</v>
      </c>
      <c r="D1270" s="4">
        <f t="shared" si="382"/>
        <v>0</v>
      </c>
      <c r="E1270" s="5">
        <f t="shared" si="393"/>
        <v>0.21526562522195139</v>
      </c>
      <c r="F1270" s="6">
        <f t="shared" si="397"/>
        <v>1.8146830225477805E-5</v>
      </c>
      <c r="G1270" s="15">
        <f t="shared" si="398"/>
        <v>615.80565520427308</v>
      </c>
      <c r="H1270" s="11">
        <f t="shared" si="383"/>
        <v>9.6970462856342407E-2</v>
      </c>
      <c r="I1270" s="12">
        <f t="shared" si="394"/>
        <v>3.6597511358282265E-5</v>
      </c>
      <c r="J1270" s="7">
        <f t="shared" si="401"/>
        <v>1.5292668718691458</v>
      </c>
      <c r="K1270" s="8">
        <f>ESI_mass_rate/ESI_Area/'Hydraulic Gradient'!J1270</f>
        <v>2.1491460026393092</v>
      </c>
      <c r="L1270" s="16">
        <f t="shared" si="395"/>
        <v>24727.749472922736</v>
      </c>
      <c r="M1270" s="4">
        <f t="shared" si="384"/>
        <v>0</v>
      </c>
      <c r="N1270" s="5">
        <f t="shared" si="385"/>
        <v>0.21516624619326102</v>
      </c>
      <c r="O1270" s="6">
        <f t="shared" si="399"/>
        <v>1.5665168927906934E-5</v>
      </c>
      <c r="P1270" s="15">
        <f t="shared" si="396"/>
        <v>601.19446498038349</v>
      </c>
      <c r="Q1270" s="11">
        <f t="shared" si="386"/>
        <v>0</v>
      </c>
      <c r="R1270" s="13">
        <f t="shared" si="400"/>
        <v>4.7731408224087639E-6</v>
      </c>
      <c r="S1270" s="12">
        <f t="shared" si="387"/>
        <v>-6.3364195796691308E-2</v>
      </c>
      <c r="T1270" s="9">
        <f t="shared" si="388"/>
        <v>1.5299737316857176</v>
      </c>
      <c r="U1270" s="9">
        <f>Aly_mass_rate/Aly_Area/'Hydraulic Gradient'!T1270</f>
        <v>2.1481530803964302</v>
      </c>
      <c r="V1270" s="5">
        <f t="shared" si="389"/>
        <v>-0.29446804052895836</v>
      </c>
      <c r="W1270" s="10">
        <f t="shared" si="390"/>
        <v>2.1451730142017995</v>
      </c>
      <c r="X1270" s="9"/>
    </row>
    <row r="1271" spans="1:24" x14ac:dyDescent="0.3">
      <c r="A1271" s="4">
        <f t="shared" si="391"/>
        <v>12680</v>
      </c>
      <c r="B1271" s="5">
        <v>0</v>
      </c>
      <c r="C1271" s="16">
        <f t="shared" si="392"/>
        <v>24727.467142645342</v>
      </c>
      <c r="D1271" s="4">
        <f t="shared" si="382"/>
        <v>0</v>
      </c>
      <c r="E1271" s="5">
        <f t="shared" si="393"/>
        <v>0.21526617825754965</v>
      </c>
      <c r="F1271" s="6">
        <f t="shared" si="397"/>
        <v>1.8146480569483441E-5</v>
      </c>
      <c r="G1271" s="15">
        <f t="shared" si="398"/>
        <v>615.88008692120241</v>
      </c>
      <c r="H1271" s="11">
        <f t="shared" si="383"/>
        <v>9.6970961107624071E-2</v>
      </c>
      <c r="I1271" s="12">
        <f t="shared" si="394"/>
        <v>3.659680619164621E-5</v>
      </c>
      <c r="J1271" s="7">
        <f t="shared" si="401"/>
        <v>1.5292629431490896</v>
      </c>
      <c r="K1271" s="8">
        <f>ESI_mass_rate/ESI_Area/'Hydraulic Gradient'!J1271</f>
        <v>2.1491515238566006</v>
      </c>
      <c r="L1271" s="16">
        <f t="shared" si="395"/>
        <v>24727.534290534175</v>
      </c>
      <c r="M1271" s="4">
        <f t="shared" si="384"/>
        <v>0</v>
      </c>
      <c r="N1271" s="5">
        <f t="shared" si="385"/>
        <v>0.21516672360148209</v>
      </c>
      <c r="O1271" s="6">
        <f t="shared" si="399"/>
        <v>1.5664957253532261E-5</v>
      </c>
      <c r="P1271" s="15">
        <f t="shared" si="396"/>
        <v>601.25782328422815</v>
      </c>
      <c r="Q1271" s="11">
        <f t="shared" si="386"/>
        <v>0</v>
      </c>
      <c r="R1271" s="13">
        <f t="shared" si="400"/>
        <v>4.7729913444530904E-6</v>
      </c>
      <c r="S1271" s="12">
        <f t="shared" si="387"/>
        <v>-6.3363076836081597E-2</v>
      </c>
      <c r="T1271" s="9">
        <f t="shared" si="388"/>
        <v>1.5299703370597488</v>
      </c>
      <c r="U1271" s="9">
        <f>Aly_mass_rate/Aly_Area/'Hydraulic Gradient'!T1271</f>
        <v>2.1481578466170914</v>
      </c>
      <c r="V1271" s="5">
        <f t="shared" si="389"/>
        <v>-0.29446218744787056</v>
      </c>
      <c r="W1271" s="10">
        <f t="shared" si="390"/>
        <v>2.1452159651627993</v>
      </c>
      <c r="X1271" s="9"/>
    </row>
    <row r="1272" spans="1:24" x14ac:dyDescent="0.3">
      <c r="A1272" s="4">
        <f t="shared" si="391"/>
        <v>12690</v>
      </c>
      <c r="B1272" s="5">
        <v>0</v>
      </c>
      <c r="C1272" s="16">
        <f t="shared" si="392"/>
        <v>24727.251857767929</v>
      </c>
      <c r="D1272" s="4">
        <f t="shared" si="382"/>
        <v>0</v>
      </c>
      <c r="E1272" s="5">
        <f t="shared" si="393"/>
        <v>0.21526673128249271</v>
      </c>
      <c r="F1272" s="6">
        <f t="shared" si="397"/>
        <v>1.8146130942680105E-5</v>
      </c>
      <c r="G1272" s="15">
        <f t="shared" si="398"/>
        <v>615.95451684679131</v>
      </c>
      <c r="H1272" s="11">
        <f t="shared" si="383"/>
        <v>9.6971459350585973E-2</v>
      </c>
      <c r="I1272" s="12">
        <f t="shared" si="394"/>
        <v>3.6596101083880991E-5</v>
      </c>
      <c r="J1272" s="7">
        <f t="shared" si="401"/>
        <v>1.5292590145249096</v>
      </c>
      <c r="K1272" s="8">
        <f>ESI_mass_rate/ESI_Area/'Hydraulic Gradient'!J1272</f>
        <v>2.1491570449675192</v>
      </c>
      <c r="L1272" s="16">
        <f t="shared" si="395"/>
        <v>24727.319107668427</v>
      </c>
      <c r="M1272" s="4">
        <f t="shared" si="384"/>
        <v>0</v>
      </c>
      <c r="N1272" s="5">
        <f t="shared" si="385"/>
        <v>0.21516720100325246</v>
      </c>
      <c r="O1272" s="6">
        <f t="shared" si="399"/>
        <v>1.5664745590833998E-5</v>
      </c>
      <c r="P1272" s="15">
        <f t="shared" si="396"/>
        <v>601.32118046931998</v>
      </c>
      <c r="Q1272" s="11">
        <f t="shared" si="386"/>
        <v>0</v>
      </c>
      <c r="R1272" s="13">
        <f t="shared" si="400"/>
        <v>4.7728418768762041E-6</v>
      </c>
      <c r="S1272" s="12">
        <f t="shared" si="387"/>
        <v>-6.3361957933730034E-2</v>
      </c>
      <c r="T1272" s="9">
        <f t="shared" si="388"/>
        <v>1.5299669424947091</v>
      </c>
      <c r="U1272" s="9">
        <f>Aly_mass_rate/Aly_Area/'Hydraulic Gradient'!T1272</f>
        <v>2.1481626127733549</v>
      </c>
      <c r="V1272" s="5">
        <f t="shared" si="389"/>
        <v>-0.29445633467841525</v>
      </c>
      <c r="W1272" s="10">
        <f t="shared" si="390"/>
        <v>2.1452589155555088</v>
      </c>
      <c r="X1272" s="9"/>
    </row>
    <row r="1273" spans="1:24" x14ac:dyDescent="0.3">
      <c r="A1273" s="4">
        <f t="shared" si="391"/>
        <v>12700</v>
      </c>
      <c r="B1273" s="5">
        <v>0</v>
      </c>
      <c r="C1273" s="16">
        <f t="shared" si="392"/>
        <v>24727.036572337853</v>
      </c>
      <c r="D1273" s="4">
        <f t="shared" si="382"/>
        <v>0</v>
      </c>
      <c r="E1273" s="5">
        <f t="shared" si="393"/>
        <v>0.21526728429678102</v>
      </c>
      <c r="F1273" s="6">
        <f t="shared" si="397"/>
        <v>1.8145781336310498E-5</v>
      </c>
      <c r="G1273" s="15">
        <f t="shared" si="398"/>
        <v>616.02894498117678</v>
      </c>
      <c r="H1273" s="11">
        <f t="shared" si="383"/>
        <v>9.6971957585228599E-2</v>
      </c>
      <c r="I1273" s="12">
        <f t="shared" si="394"/>
        <v>3.6595396017325348E-5</v>
      </c>
      <c r="J1273" s="7">
        <f t="shared" si="401"/>
        <v>1.5292550859965985</v>
      </c>
      <c r="K1273" s="8">
        <f>ESI_mass_rate/ESI_Area/'Hydraulic Gradient'!J1273</f>
        <v>2.149162565972075</v>
      </c>
      <c r="L1273" s="16">
        <f t="shared" si="395"/>
        <v>24727.103924325496</v>
      </c>
      <c r="M1273" s="4">
        <f t="shared" si="384"/>
        <v>0</v>
      </c>
      <c r="N1273" s="5">
        <f t="shared" si="385"/>
        <v>0.21516767839857251</v>
      </c>
      <c r="O1273" s="6">
        <f t="shared" si="399"/>
        <v>1.5664533939812148E-5</v>
      </c>
      <c r="P1273" s="15">
        <f t="shared" si="396"/>
        <v>601.38453653571935</v>
      </c>
      <c r="Q1273" s="11">
        <f t="shared" si="386"/>
        <v>0</v>
      </c>
      <c r="R1273" s="13">
        <f t="shared" si="400"/>
        <v>4.7726924196773288E-6</v>
      </c>
      <c r="S1273" s="12">
        <f t="shared" si="387"/>
        <v>-6.3360839091773744E-2</v>
      </c>
      <c r="T1273" s="9">
        <f t="shared" si="388"/>
        <v>1.5299635479905953</v>
      </c>
      <c r="U1273" s="9">
        <f>Aly_mass_rate/Aly_Area/'Hydraulic Gradient'!T1273</f>
        <v>2.148167378865224</v>
      </c>
      <c r="V1273" s="5">
        <f t="shared" si="389"/>
        <v>-0.29445048222056497</v>
      </c>
      <c r="W1273" s="10">
        <f t="shared" si="390"/>
        <v>2.1453018653799591</v>
      </c>
      <c r="X1273" s="9"/>
    </row>
    <row r="1274" spans="1:24" x14ac:dyDescent="0.3">
      <c r="A1274" s="4">
        <f t="shared" si="391"/>
        <v>12710</v>
      </c>
      <c r="B1274" s="5">
        <v>0</v>
      </c>
      <c r="C1274" s="16">
        <f t="shared" si="392"/>
        <v>24726.821286355123</v>
      </c>
      <c r="D1274" s="4">
        <f t="shared" si="382"/>
        <v>0</v>
      </c>
      <c r="E1274" s="5">
        <f t="shared" si="393"/>
        <v>0.21526783730041571</v>
      </c>
      <c r="F1274" s="6">
        <f t="shared" si="397"/>
        <v>1.8145431762051015E-5</v>
      </c>
      <c r="G1274" s="15">
        <f t="shared" si="398"/>
        <v>616.10337132448103</v>
      </c>
      <c r="H1274" s="11">
        <f t="shared" si="383"/>
        <v>9.6972455811552769E-2</v>
      </c>
      <c r="I1274" s="12">
        <f t="shared" si="394"/>
        <v>3.6594691015527631E-5</v>
      </c>
      <c r="J1274" s="7">
        <f t="shared" si="401"/>
        <v>1.5292511575641499</v>
      </c>
      <c r="K1274" s="8">
        <f>ESI_mass_rate/ESI_Area/'Hydraulic Gradient'!J1274</f>
        <v>2.1491680868702736</v>
      </c>
      <c r="L1274" s="16">
        <f t="shared" si="395"/>
        <v>24726.888740505387</v>
      </c>
      <c r="M1274" s="4">
        <f t="shared" si="384"/>
        <v>0</v>
      </c>
      <c r="N1274" s="5">
        <f t="shared" si="385"/>
        <v>0.21516815578744264</v>
      </c>
      <c r="O1274" s="6">
        <f t="shared" si="399"/>
        <v>1.5664322300466708E-5</v>
      </c>
      <c r="P1274" s="15">
        <f t="shared" si="396"/>
        <v>601.44789148348661</v>
      </c>
      <c r="Q1274" s="11">
        <f t="shared" si="386"/>
        <v>0</v>
      </c>
      <c r="R1274" s="13">
        <f t="shared" si="400"/>
        <v>4.7725429728556905E-6</v>
      </c>
      <c r="S1274" s="12">
        <f t="shared" si="387"/>
        <v>-6.3359720310207313E-2</v>
      </c>
      <c r="T1274" s="9">
        <f t="shared" si="388"/>
        <v>1.5299601535474039</v>
      </c>
      <c r="U1274" s="9">
        <f>Aly_mass_rate/Aly_Area/'Hydraulic Gradient'!T1274</f>
        <v>2.1481721448927029</v>
      </c>
      <c r="V1274" s="5">
        <f t="shared" si="389"/>
        <v>-0.29444463007429206</v>
      </c>
      <c r="W1274" s="10">
        <f t="shared" si="390"/>
        <v>2.1453448146361822</v>
      </c>
      <c r="X1274" s="9"/>
    </row>
    <row r="1275" spans="1:24" x14ac:dyDescent="0.3">
      <c r="A1275" s="4">
        <f t="shared" si="391"/>
        <v>12720</v>
      </c>
      <c r="B1275" s="5">
        <v>0</v>
      </c>
      <c r="C1275" s="16">
        <f t="shared" si="392"/>
        <v>24726.605999819749</v>
      </c>
      <c r="D1275" s="4">
        <f t="shared" si="382"/>
        <v>0</v>
      </c>
      <c r="E1275" s="5">
        <f t="shared" si="393"/>
        <v>0.21526839029339717</v>
      </c>
      <c r="F1275" s="6">
        <f t="shared" si="397"/>
        <v>1.8145082206765707E-5</v>
      </c>
      <c r="G1275" s="15">
        <f t="shared" si="398"/>
        <v>616.17779587684265</v>
      </c>
      <c r="H1275" s="11">
        <f t="shared" si="383"/>
        <v>9.6972954029558911E-2</v>
      </c>
      <c r="I1275" s="12">
        <f t="shared" si="394"/>
        <v>3.6593986051995955E-5</v>
      </c>
      <c r="J1275" s="7">
        <f t="shared" si="401"/>
        <v>1.5292472292275561</v>
      </c>
      <c r="K1275" s="8">
        <f>ESI_mass_rate/ESI_Area/'Hydraulic Gradient'!J1275</f>
        <v>2.1491736076621253</v>
      </c>
      <c r="L1275" s="16">
        <f t="shared" si="395"/>
        <v>24726.673556208105</v>
      </c>
      <c r="M1275" s="4">
        <f t="shared" si="384"/>
        <v>0</v>
      </c>
      <c r="N1275" s="5">
        <f t="shared" si="385"/>
        <v>0.21516863316986323</v>
      </c>
      <c r="O1275" s="6">
        <f t="shared" si="399"/>
        <v>1.5664110674257232E-5</v>
      </c>
      <c r="P1275" s="15">
        <f t="shared" si="396"/>
        <v>601.51124531268113</v>
      </c>
      <c r="Q1275" s="11">
        <f t="shared" si="386"/>
        <v>0</v>
      </c>
      <c r="R1275" s="13">
        <f t="shared" si="400"/>
        <v>4.7723935368551989E-6</v>
      </c>
      <c r="S1275" s="12">
        <f t="shared" si="387"/>
        <v>-6.335860158795413E-2</v>
      </c>
      <c r="T1275" s="9">
        <f t="shared" si="388"/>
        <v>1.529956759165132</v>
      </c>
      <c r="U1275" s="9">
        <f>Aly_mass_rate/Aly_Area/'Hydraulic Gradient'!T1275</f>
        <v>2.1481769108557942</v>
      </c>
      <c r="V1275" s="5">
        <f t="shared" si="389"/>
        <v>-0.29443877823956899</v>
      </c>
      <c r="W1275" s="10">
        <f t="shared" si="390"/>
        <v>2.1453877633242113</v>
      </c>
      <c r="X1275" s="9"/>
    </row>
    <row r="1276" spans="1:24" x14ac:dyDescent="0.3">
      <c r="A1276" s="4">
        <f t="shared" si="391"/>
        <v>12730</v>
      </c>
      <c r="B1276" s="5">
        <v>0</v>
      </c>
      <c r="C1276" s="16">
        <f t="shared" si="392"/>
        <v>24726.39071273174</v>
      </c>
      <c r="D1276" s="4">
        <f t="shared" si="382"/>
        <v>0</v>
      </c>
      <c r="E1276" s="5">
        <f t="shared" si="393"/>
        <v>0.21526894327572665</v>
      </c>
      <c r="F1276" s="6">
        <f t="shared" si="397"/>
        <v>1.8144732685050077E-5</v>
      </c>
      <c r="G1276" s="15">
        <f t="shared" si="398"/>
        <v>616.25221863838215</v>
      </c>
      <c r="H1276" s="11">
        <f t="shared" si="383"/>
        <v>9.6973452239247901E-2</v>
      </c>
      <c r="I1276" s="12">
        <f t="shared" si="394"/>
        <v>3.6593281156165746E-5</v>
      </c>
      <c r="J1276" s="7">
        <f t="shared" si="401"/>
        <v>1.5292433009868105</v>
      </c>
      <c r="K1276" s="8">
        <f>ESI_mass_rate/ESI_Area/'Hydraulic Gradient'!J1276</f>
        <v>2.1491791283476362</v>
      </c>
      <c r="L1276" s="16">
        <f t="shared" si="395"/>
        <v>24726.458371433659</v>
      </c>
      <c r="M1276" s="4">
        <f t="shared" si="384"/>
        <v>0</v>
      </c>
      <c r="N1276" s="5">
        <f t="shared" si="385"/>
        <v>0.21516911054583446</v>
      </c>
      <c r="O1276" s="6">
        <f t="shared" si="399"/>
        <v>1.5663899056805067E-5</v>
      </c>
      <c r="P1276" s="15">
        <f t="shared" si="396"/>
        <v>601.574598023362</v>
      </c>
      <c r="Q1276" s="11">
        <f t="shared" si="386"/>
        <v>0</v>
      </c>
      <c r="R1276" s="13">
        <f t="shared" si="400"/>
        <v>4.7722441103410323E-6</v>
      </c>
      <c r="S1276" s="12">
        <f t="shared" si="387"/>
        <v>-6.3357482925008757E-2</v>
      </c>
      <c r="T1276" s="9">
        <f t="shared" si="388"/>
        <v>1.529953364843776</v>
      </c>
      <c r="U1276" s="9">
        <f>Aly_mass_rate/Aly_Area/'Hydraulic Gradient'!T1276</f>
        <v>2.1481816767545023</v>
      </c>
      <c r="V1276" s="5">
        <f t="shared" si="389"/>
        <v>-0.29443292671636767</v>
      </c>
      <c r="W1276" s="10">
        <f t="shared" si="390"/>
        <v>2.1454307114440758</v>
      </c>
      <c r="X1276" s="9"/>
    </row>
    <row r="1277" spans="1:24" x14ac:dyDescent="0.3">
      <c r="A1277" s="4">
        <f t="shared" si="391"/>
        <v>12740</v>
      </c>
      <c r="B1277" s="5">
        <v>0</v>
      </c>
      <c r="C1277" s="16">
        <f t="shared" si="392"/>
        <v>24726.175425091111</v>
      </c>
      <c r="D1277" s="4">
        <f t="shared" si="382"/>
        <v>0</v>
      </c>
      <c r="E1277" s="5">
        <f t="shared" si="393"/>
        <v>0.21526949624740463</v>
      </c>
      <c r="F1277" s="6">
        <f t="shared" si="397"/>
        <v>1.8144383183768174E-5</v>
      </c>
      <c r="G1277" s="15">
        <f t="shared" si="398"/>
        <v>616.32663960923628</v>
      </c>
      <c r="H1277" s="11">
        <f t="shared" si="383"/>
        <v>9.697395044062021E-2</v>
      </c>
      <c r="I1277" s="12">
        <f t="shared" si="394"/>
        <v>3.6592576301545105E-5</v>
      </c>
      <c r="J1277" s="7">
        <f t="shared" si="401"/>
        <v>1.5292393728419063</v>
      </c>
      <c r="K1277" s="8">
        <f>ESI_mass_rate/ESI_Area/'Hydraulic Gradient'!J1277</f>
        <v>2.1491846489268154</v>
      </c>
      <c r="L1277" s="16">
        <f t="shared" si="395"/>
        <v>24726.243186182055</v>
      </c>
      <c r="M1277" s="4">
        <f t="shared" si="384"/>
        <v>0</v>
      </c>
      <c r="N1277" s="5">
        <f t="shared" si="385"/>
        <v>0.21516958791535687</v>
      </c>
      <c r="O1277" s="6">
        <f t="shared" si="399"/>
        <v>1.5663687453948417E-5</v>
      </c>
      <c r="P1277" s="15">
        <f t="shared" si="396"/>
        <v>601.6379496155887</v>
      </c>
      <c r="Q1277" s="11">
        <f t="shared" si="386"/>
        <v>0</v>
      </c>
      <c r="R1277" s="13">
        <f t="shared" si="400"/>
        <v>4.7720946950911242E-6</v>
      </c>
      <c r="S1277" s="12">
        <f t="shared" si="387"/>
        <v>-6.3356364321365891E-2</v>
      </c>
      <c r="T1277" s="9">
        <f t="shared" si="388"/>
        <v>1.529949970583333</v>
      </c>
      <c r="U1277" s="9">
        <f>Aly_mass_rate/Aly_Area/'Hydraulic Gradient'!T1277</f>
        <v>2.1481864425888304</v>
      </c>
      <c r="V1277" s="5">
        <f t="shared" si="389"/>
        <v>-0.29442707550466091</v>
      </c>
      <c r="W1277" s="10">
        <f t="shared" si="390"/>
        <v>2.1454736589958077</v>
      </c>
      <c r="X1277" s="9"/>
    </row>
    <row r="1278" spans="1:24" x14ac:dyDescent="0.3">
      <c r="A1278" s="4">
        <f t="shared" si="391"/>
        <v>12750</v>
      </c>
      <c r="B1278" s="5">
        <v>0</v>
      </c>
      <c r="C1278" s="16">
        <f t="shared" si="392"/>
        <v>24725.960136897869</v>
      </c>
      <c r="D1278" s="4">
        <f t="shared" si="382"/>
        <v>0</v>
      </c>
      <c r="E1278" s="5">
        <f t="shared" si="393"/>
        <v>0.21527004920843201</v>
      </c>
      <c r="F1278" s="6">
        <f t="shared" si="397"/>
        <v>1.8144033711677297E-5</v>
      </c>
      <c r="G1278" s="15">
        <f t="shared" si="398"/>
        <v>616.40105878953068</v>
      </c>
      <c r="H1278" s="11">
        <f t="shared" si="383"/>
        <v>9.6974448633676547E-2</v>
      </c>
      <c r="I1278" s="12">
        <f t="shared" si="394"/>
        <v>3.6591871505795315E-5</v>
      </c>
      <c r="J1278" s="7">
        <f t="shared" si="401"/>
        <v>1.5292354447928365</v>
      </c>
      <c r="K1278" s="8">
        <f>ESI_mass_rate/ESI_Area/'Hydraulic Gradient'!J1278</f>
        <v>2.1491901693996698</v>
      </c>
      <c r="L1278" s="16">
        <f t="shared" si="395"/>
        <v>24726.028000453302</v>
      </c>
      <c r="M1278" s="4">
        <f t="shared" si="384"/>
        <v>0</v>
      </c>
      <c r="N1278" s="5">
        <f t="shared" si="385"/>
        <v>0.21517006527843074</v>
      </c>
      <c r="O1278" s="6">
        <f t="shared" si="399"/>
        <v>1.5663475861308625E-5</v>
      </c>
      <c r="P1278" s="15">
        <f t="shared" si="396"/>
        <v>601.70130008942044</v>
      </c>
      <c r="Q1278" s="11">
        <f t="shared" si="386"/>
        <v>0</v>
      </c>
      <c r="R1278" s="13">
        <f t="shared" si="400"/>
        <v>4.7719452897706834E-6</v>
      </c>
      <c r="S1278" s="12">
        <f t="shared" si="387"/>
        <v>-6.3355245777020133E-2</v>
      </c>
      <c r="T1278" s="9">
        <f t="shared" si="388"/>
        <v>1.5299465763837996</v>
      </c>
      <c r="U1278" s="9">
        <f>Aly_mass_rate/Aly_Area/'Hydraulic Gradient'!T1278</f>
        <v>2.1481912083587815</v>
      </c>
      <c r="V1278" s="5">
        <f t="shared" si="389"/>
        <v>-0.29442122460442088</v>
      </c>
      <c r="W1278" s="10">
        <f t="shared" si="390"/>
        <v>2.1455166059794388</v>
      </c>
      <c r="X1278" s="9"/>
    </row>
    <row r="1279" spans="1:24" x14ac:dyDescent="0.3">
      <c r="A1279" s="4">
        <f t="shared" si="391"/>
        <v>12760</v>
      </c>
      <c r="B1279" s="5">
        <v>0</v>
      </c>
      <c r="C1279" s="16">
        <f t="shared" si="392"/>
        <v>24725.744848152026</v>
      </c>
      <c r="D1279" s="4">
        <f t="shared" si="382"/>
        <v>0</v>
      </c>
      <c r="E1279" s="5">
        <f t="shared" si="393"/>
        <v>0.21527060215880961</v>
      </c>
      <c r="F1279" s="6">
        <f t="shared" si="397"/>
        <v>1.8143684262939247E-5</v>
      </c>
      <c r="G1279" s="15">
        <f t="shared" si="398"/>
        <v>616.47547617939836</v>
      </c>
      <c r="H1279" s="11">
        <f t="shared" si="383"/>
        <v>9.6974946818417521E-2</v>
      </c>
      <c r="I1279" s="12">
        <f t="shared" si="394"/>
        <v>3.6591166757142182E-5</v>
      </c>
      <c r="J1279" s="7">
        <f t="shared" si="401"/>
        <v>1.529231516839594</v>
      </c>
      <c r="K1279" s="8">
        <f>ESI_mass_rate/ESI_Area/'Hydraulic Gradient'!J1279</f>
        <v>2.1491956897662079</v>
      </c>
      <c r="L1279" s="16">
        <f t="shared" si="395"/>
        <v>24725.812814247402</v>
      </c>
      <c r="M1279" s="4">
        <f t="shared" si="384"/>
        <v>0</v>
      </c>
      <c r="N1279" s="5">
        <f t="shared" si="385"/>
        <v>0.21517054263505636</v>
      </c>
      <c r="O1279" s="6">
        <f t="shared" si="399"/>
        <v>1.5663264278885697E-5</v>
      </c>
      <c r="P1279" s="15">
        <f t="shared" si="396"/>
        <v>601.7646494449175</v>
      </c>
      <c r="Q1279" s="11">
        <f t="shared" si="386"/>
        <v>0</v>
      </c>
      <c r="R1279" s="13">
        <f t="shared" si="400"/>
        <v>4.7717958943789561E-6</v>
      </c>
      <c r="S1279" s="12">
        <f t="shared" si="387"/>
        <v>-6.3354127293037188E-2</v>
      </c>
      <c r="T1279" s="9">
        <f t="shared" si="388"/>
        <v>1.5299431822451726</v>
      </c>
      <c r="U1279" s="9">
        <f>Aly_mass_rate/Aly_Area/'Hydraulic Gradient'!T1279</f>
        <v>2.1481959740643601</v>
      </c>
      <c r="V1279" s="5">
        <f t="shared" si="389"/>
        <v>-0.29441537401561996</v>
      </c>
      <c r="W1279" s="10">
        <f t="shared" si="390"/>
        <v>2.145559552395</v>
      </c>
      <c r="X1279" s="9"/>
    </row>
    <row r="1280" spans="1:24" x14ac:dyDescent="0.3">
      <c r="A1280" s="4">
        <f t="shared" si="391"/>
        <v>12770</v>
      </c>
      <c r="B1280" s="5">
        <v>0</v>
      </c>
      <c r="C1280" s="16">
        <f t="shared" si="392"/>
        <v>24725.529558853592</v>
      </c>
      <c r="D1280" s="4">
        <f t="shared" si="382"/>
        <v>0</v>
      </c>
      <c r="E1280" s="5">
        <f t="shared" si="393"/>
        <v>0.21527115509853811</v>
      </c>
      <c r="F1280" s="6">
        <f t="shared" si="397"/>
        <v>1.8143334841932677E-5</v>
      </c>
      <c r="G1280" s="15">
        <f t="shared" si="398"/>
        <v>616.54989177896721</v>
      </c>
      <c r="H1280" s="11">
        <f t="shared" si="383"/>
        <v>9.6975444994843785E-2</v>
      </c>
      <c r="I1280" s="12">
        <f t="shared" si="394"/>
        <v>3.6590462064416345E-5</v>
      </c>
      <c r="J1280" s="7">
        <f t="shared" si="401"/>
        <v>1.5292275889821718</v>
      </c>
      <c r="K1280" s="8">
        <f>ESI_mass_rate/ESI_Area/'Hydraulic Gradient'!J1280</f>
        <v>2.1492012100264377</v>
      </c>
      <c r="L1280" s="16">
        <f t="shared" si="395"/>
        <v>24725.597627564362</v>
      </c>
      <c r="M1280" s="4">
        <f t="shared" si="384"/>
        <v>0</v>
      </c>
      <c r="N1280" s="5">
        <f t="shared" si="385"/>
        <v>0.21517101998523422</v>
      </c>
      <c r="O1280" s="6">
        <f t="shared" si="399"/>
        <v>1.5663052711058279E-5</v>
      </c>
      <c r="P1280" s="15">
        <f t="shared" si="396"/>
        <v>601.82799768213931</v>
      </c>
      <c r="Q1280" s="11">
        <f t="shared" si="386"/>
        <v>0</v>
      </c>
      <c r="R1280" s="13">
        <f t="shared" si="400"/>
        <v>4.7716465102491189E-6</v>
      </c>
      <c r="S1280" s="12">
        <f t="shared" si="387"/>
        <v>-6.3353008868340582E-2</v>
      </c>
      <c r="T1280" s="9">
        <f t="shared" si="388"/>
        <v>1.5299397881674486</v>
      </c>
      <c r="U1280" s="9">
        <f>Aly_mass_rate/Aly_Area/'Hydraulic Gradient'!T1280</f>
        <v>2.1482007397055698</v>
      </c>
      <c r="V1280" s="5">
        <f t="shared" si="389"/>
        <v>-0.29440952373823065</v>
      </c>
      <c r="W1280" s="10">
        <f t="shared" si="390"/>
        <v>2.1456024982425235</v>
      </c>
      <c r="X1280" s="9"/>
    </row>
    <row r="1281" spans="1:24" x14ac:dyDescent="0.3">
      <c r="A1281" s="4">
        <f t="shared" si="391"/>
        <v>12780</v>
      </c>
      <c r="B1281" s="5">
        <v>0</v>
      </c>
      <c r="C1281" s="16">
        <f t="shared" si="392"/>
        <v>24725.314269002578</v>
      </c>
      <c r="D1281" s="4">
        <f t="shared" si="382"/>
        <v>0</v>
      </c>
      <c r="E1281" s="5">
        <f t="shared" si="393"/>
        <v>0.21527170802761841</v>
      </c>
      <c r="F1281" s="6">
        <f t="shared" si="397"/>
        <v>1.8142985447198029E-5</v>
      </c>
      <c r="G1281" s="15">
        <f t="shared" si="398"/>
        <v>616.62430558836661</v>
      </c>
      <c r="H1281" s="11">
        <f t="shared" si="383"/>
        <v>9.6975943162955991E-2</v>
      </c>
      <c r="I1281" s="12">
        <f t="shared" si="394"/>
        <v>3.6589757424674262E-5</v>
      </c>
      <c r="J1281" s="7">
        <f t="shared" si="401"/>
        <v>1.5292236612205632</v>
      </c>
      <c r="K1281" s="8">
        <f>ESI_mass_rate/ESI_Area/'Hydraulic Gradient'!J1281</f>
        <v>2.1492067301803668</v>
      </c>
      <c r="L1281" s="16">
        <f t="shared" si="395"/>
        <v>24725.382440404192</v>
      </c>
      <c r="M1281" s="4">
        <f t="shared" si="384"/>
        <v>0</v>
      </c>
      <c r="N1281" s="5">
        <f t="shared" si="385"/>
        <v>0.21517149732896471</v>
      </c>
      <c r="O1281" s="6">
        <f t="shared" si="399"/>
        <v>1.5662841154907273E-5</v>
      </c>
      <c r="P1281" s="15">
        <f t="shared" si="396"/>
        <v>601.89134480114501</v>
      </c>
      <c r="Q1281" s="11">
        <f t="shared" si="386"/>
        <v>0</v>
      </c>
      <c r="R1281" s="13">
        <f t="shared" si="400"/>
        <v>4.771497136491084E-6</v>
      </c>
      <c r="S1281" s="12">
        <f t="shared" si="387"/>
        <v>-6.3351890502924918E-2</v>
      </c>
      <c r="T1281" s="9">
        <f t="shared" si="388"/>
        <v>1.5299363941506245</v>
      </c>
      <c r="U1281" s="9">
        <f>Aly_mass_rate/Aly_Area/'Hydraulic Gradient'!T1281</f>
        <v>2.1482055052824132</v>
      </c>
      <c r="V1281" s="5">
        <f t="shared" si="389"/>
        <v>-0.29440367377222515</v>
      </c>
      <c r="W1281" s="10">
        <f t="shared" si="390"/>
        <v>2.1456454435220405</v>
      </c>
      <c r="X1281" s="9"/>
    </row>
    <row r="1282" spans="1:24" x14ac:dyDescent="0.3">
      <c r="A1282" s="4">
        <f t="shared" si="391"/>
        <v>12790</v>
      </c>
      <c r="B1282" s="5">
        <v>0</v>
      </c>
      <c r="C1282" s="16">
        <f t="shared" si="392"/>
        <v>24725.098978598995</v>
      </c>
      <c r="D1282" s="4">
        <f t="shared" si="382"/>
        <v>0</v>
      </c>
      <c r="E1282" s="5">
        <f t="shared" si="393"/>
        <v>0.21527226094605123</v>
      </c>
      <c r="F1282" s="6">
        <f t="shared" si="397"/>
        <v>1.8142636077275761E-5</v>
      </c>
      <c r="G1282" s="15">
        <f t="shared" si="398"/>
        <v>616.69871760772764</v>
      </c>
      <c r="H1282" s="11">
        <f t="shared" si="383"/>
        <v>9.6976441322754778E-2</v>
      </c>
      <c r="I1282" s="12">
        <f t="shared" si="394"/>
        <v>3.6589052834972391E-5</v>
      </c>
      <c r="J1282" s="7">
        <f t="shared" si="401"/>
        <v>1.529219733554761</v>
      </c>
      <c r="K1282" s="8">
        <f>ESI_mass_rate/ESI_Area/'Hydraulic Gradient'!J1282</f>
        <v>2.1492122502280031</v>
      </c>
      <c r="L1282" s="16">
        <f t="shared" si="395"/>
        <v>24725.167252766896</v>
      </c>
      <c r="M1282" s="4">
        <f t="shared" si="384"/>
        <v>0</v>
      </c>
      <c r="N1282" s="5">
        <f t="shared" si="385"/>
        <v>0.21517197466624796</v>
      </c>
      <c r="O1282" s="6">
        <f t="shared" si="399"/>
        <v>1.5662629607513582E-5</v>
      </c>
      <c r="P1282" s="15">
        <f t="shared" si="396"/>
        <v>601.95469080199405</v>
      </c>
      <c r="Q1282" s="11">
        <f t="shared" si="386"/>
        <v>0</v>
      </c>
      <c r="R1282" s="13">
        <f t="shared" si="400"/>
        <v>4.7713477722148224E-6</v>
      </c>
      <c r="S1282" s="12">
        <f t="shared" si="387"/>
        <v>-6.3350772196784824E-2</v>
      </c>
      <c r="T1282" s="9">
        <f t="shared" si="388"/>
        <v>1.5299330001946971</v>
      </c>
      <c r="U1282" s="9">
        <f>Aly_mass_rate/Aly_Area/'Hydraulic Gradient'!T1282</f>
        <v>2.1482102707948942</v>
      </c>
      <c r="V1282" s="5">
        <f t="shared" si="389"/>
        <v>-0.29439782411757592</v>
      </c>
      <c r="W1282" s="10">
        <f t="shared" si="390"/>
        <v>2.145688388233582</v>
      </c>
      <c r="X1282" s="9"/>
    </row>
    <row r="1283" spans="1:24" x14ac:dyDescent="0.3">
      <c r="A1283" s="4">
        <f t="shared" si="391"/>
        <v>12800</v>
      </c>
      <c r="B1283" s="5">
        <v>0</v>
      </c>
      <c r="C1283" s="16">
        <f t="shared" si="392"/>
        <v>24724.883687642854</v>
      </c>
      <c r="D1283" s="4">
        <f t="shared" si="382"/>
        <v>0</v>
      </c>
      <c r="E1283" s="5">
        <f t="shared" si="393"/>
        <v>0.2152728138538374</v>
      </c>
      <c r="F1283" s="6">
        <f t="shared" si="397"/>
        <v>1.8142286733625416E-5</v>
      </c>
      <c r="G1283" s="15">
        <f t="shared" si="398"/>
        <v>616.77312783717957</v>
      </c>
      <c r="H1283" s="11">
        <f t="shared" si="383"/>
        <v>9.6976939474240728E-2</v>
      </c>
      <c r="I1283" s="12">
        <f t="shared" si="394"/>
        <v>3.6588348298254268E-5</v>
      </c>
      <c r="J1283" s="7">
        <f t="shared" si="401"/>
        <v>1.5292158059847585</v>
      </c>
      <c r="K1283" s="8">
        <f>ESI_mass_rate/ESI_Area/'Hydraulic Gradient'!J1283</f>
        <v>2.1492177701693551</v>
      </c>
      <c r="L1283" s="16">
        <f t="shared" si="395"/>
        <v>24724.95206465248</v>
      </c>
      <c r="M1283" s="4">
        <f t="shared" si="384"/>
        <v>0</v>
      </c>
      <c r="N1283" s="5">
        <f t="shared" si="385"/>
        <v>0.21517245199708446</v>
      </c>
      <c r="O1283" s="6">
        <f t="shared" si="399"/>
        <v>1.5662418073255851E-5</v>
      </c>
      <c r="P1283" s="15">
        <f t="shared" si="396"/>
        <v>602.01803568474668</v>
      </c>
      <c r="Q1283" s="11">
        <f t="shared" si="386"/>
        <v>0</v>
      </c>
      <c r="R1283" s="13">
        <f t="shared" si="400"/>
        <v>4.7711984187534631E-6</v>
      </c>
      <c r="S1283" s="12">
        <f t="shared" si="387"/>
        <v>-6.3349653950985962E-2</v>
      </c>
      <c r="T1283" s="9">
        <f t="shared" si="388"/>
        <v>1.5299296062996632</v>
      </c>
      <c r="U1283" s="9">
        <f>Aly_mass_rate/Aly_Area/'Hydraulic Gradient'!T1283</f>
        <v>2.148215036243017</v>
      </c>
      <c r="V1283" s="5">
        <f t="shared" si="389"/>
        <v>-0.29439197477425538</v>
      </c>
      <c r="W1283" s="10">
        <f t="shared" si="390"/>
        <v>2.1457313323771801</v>
      </c>
      <c r="X1283" s="9"/>
    </row>
    <row r="1284" spans="1:24" x14ac:dyDescent="0.3">
      <c r="A1284" s="4">
        <f t="shared" si="391"/>
        <v>12810</v>
      </c>
      <c r="B1284" s="5">
        <v>0</v>
      </c>
      <c r="C1284" s="16">
        <f t="shared" si="392"/>
        <v>24724.668396134166</v>
      </c>
      <c r="D1284" s="4">
        <f t="shared" ref="D1284:D1347" si="402">J1283*(B1284-B1283)*g</f>
        <v>0</v>
      </c>
      <c r="E1284" s="5">
        <f t="shared" si="393"/>
        <v>0.21527336675097775</v>
      </c>
      <c r="F1284" s="6">
        <f t="shared" si="397"/>
        <v>1.814193741770655E-5</v>
      </c>
      <c r="G1284" s="15">
        <f t="shared" si="398"/>
        <v>616.84753627684995</v>
      </c>
      <c r="H1284" s="11">
        <f t="shared" ref="H1284:H1347" si="403">ESI_f*K1283^2*(A1284-A1283)/2/ESI_DH/ESI_Cp</f>
        <v>9.6977437617414633E-2</v>
      </c>
      <c r="I1284" s="12">
        <f t="shared" si="394"/>
        <v>3.658764381746344E-5</v>
      </c>
      <c r="J1284" s="7">
        <f t="shared" si="401"/>
        <v>1.5292118785105486</v>
      </c>
      <c r="K1284" s="8">
        <f>ESI_mass_rate/ESI_Area/'Hydraulic Gradient'!J1284</f>
        <v>2.1492232900044299</v>
      </c>
      <c r="L1284" s="16">
        <f t="shared" si="395"/>
        <v>24724.73687606095</v>
      </c>
      <c r="M1284" s="4">
        <f t="shared" ref="M1284:M1347" si="404">T1283*Aly_g*(B1284-B1283)</f>
        <v>0</v>
      </c>
      <c r="N1284" s="5">
        <f t="shared" ref="N1284:N1347" si="405">T1283*Aly_f*U1283^2*(A1284-A1283)/2/Aly_DH</f>
        <v>0.21517292932147461</v>
      </c>
      <c r="O1284" s="6">
        <f t="shared" si="399"/>
        <v>1.566220655213408E-5</v>
      </c>
      <c r="P1284" s="15">
        <f t="shared" si="396"/>
        <v>602.08137944946213</v>
      </c>
      <c r="Q1284" s="11">
        <f t="shared" ref="Q1284:Q1347" si="406">Aly_g*(B1284-B1283)/W1284</f>
        <v>0</v>
      </c>
      <c r="R1284" s="13">
        <f t="shared" si="400"/>
        <v>4.7710490761062081E-6</v>
      </c>
      <c r="S1284" s="12">
        <f t="shared" ref="S1284:S1347" si="407">-V1284*(L1284-L1283)</f>
        <v>-6.334853576445186E-2</v>
      </c>
      <c r="T1284" s="9">
        <f t="shared" ref="T1284:T1347" si="408">T1283*(1+(L1284-L1283)/beta-alpha*(P1284-P1283))</f>
        <v>1.5299262124655195</v>
      </c>
      <c r="U1284" s="9">
        <f>Aly_mass_rate/Aly_Area/'Hydraulic Gradient'!T1284</f>
        <v>2.1482198016267842</v>
      </c>
      <c r="V1284" s="5">
        <f t="shared" ref="V1284:V1347" si="409">(Aly_alpha*(460+P1283)-1)/T1283/W1283</f>
        <v>-0.29438612574223577</v>
      </c>
      <c r="W1284" s="10">
        <f t="shared" ref="W1284:W1347" si="410">Aly_Cp+((P1283+460)/T1283)*(Aly_alpha^2)*(Aly_beta)</f>
        <v>2.1457742759528662</v>
      </c>
      <c r="X1284" s="9"/>
    </row>
    <row r="1285" spans="1:24" x14ac:dyDescent="0.3">
      <c r="A1285" s="4">
        <f t="shared" ref="A1285:A1348" si="411">A1284+10</f>
        <v>12820</v>
      </c>
      <c r="B1285" s="5">
        <v>0</v>
      </c>
      <c r="C1285" s="16">
        <f t="shared" ref="C1285:C1348" si="412">C1284-D1285-E1285-F1285</f>
        <v>24724.453104072938</v>
      </c>
      <c r="D1285" s="4">
        <f t="shared" si="402"/>
        <v>0</v>
      </c>
      <c r="E1285" s="5">
        <f t="shared" ref="E1285:E1348" si="413">J1284*ESI_f*(K1284^2)*(A1285-A1284)/(2*ESI_DH)</f>
        <v>0.21527391963747303</v>
      </c>
      <c r="F1285" s="6">
        <f t="shared" si="397"/>
        <v>1.8141588125140512E-5</v>
      </c>
      <c r="G1285" s="15">
        <f t="shared" si="398"/>
        <v>616.92194292687191</v>
      </c>
      <c r="H1285" s="11">
        <f t="shared" si="403"/>
        <v>9.697793575227695E-2</v>
      </c>
      <c r="I1285" s="12">
        <f t="shared" ref="I1285:I1348" si="414">alpha*beta*(K1284-K1283)/K1283/ESI_Cp/J1283</f>
        <v>3.6586939383769277E-5</v>
      </c>
      <c r="J1285" s="7">
        <f t="shared" si="401"/>
        <v>1.5292079511321246</v>
      </c>
      <c r="K1285" s="8">
        <f>ESI_mass_rate/ESI_Area/'Hydraulic Gradient'!J1285</f>
        <v>2.1492288097332355</v>
      </c>
      <c r="L1285" s="16">
        <f t="shared" ref="L1285:L1348" si="415">L1284-M1285-N1285-O1285</f>
        <v>24724.521686992317</v>
      </c>
      <c r="M1285" s="4">
        <f t="shared" si="404"/>
        <v>0</v>
      </c>
      <c r="N1285" s="5">
        <f t="shared" si="405"/>
        <v>0.2151734066394187</v>
      </c>
      <c r="O1285" s="6">
        <f t="shared" si="399"/>
        <v>1.5661995039769626E-5</v>
      </c>
      <c r="P1285" s="15">
        <f t="shared" ref="P1285:P1348" si="416">P1284-Q1285-R1285-S1285</f>
        <v>602.14472209619851</v>
      </c>
      <c r="Q1285" s="11">
        <f t="shared" si="406"/>
        <v>0</v>
      </c>
      <c r="R1285" s="13">
        <f t="shared" si="400"/>
        <v>4.7708997429384528E-6</v>
      </c>
      <c r="S1285" s="12">
        <f t="shared" si="407"/>
        <v>-6.3347417636106268E-2</v>
      </c>
      <c r="T1285" s="9">
        <f t="shared" si="408"/>
        <v>1.5299228186922627</v>
      </c>
      <c r="U1285" s="9">
        <f>Aly_mass_rate/Aly_Area/'Hydraulic Gradient'!T1285</f>
        <v>2.1482245669462001</v>
      </c>
      <c r="V1285" s="5">
        <f t="shared" si="409"/>
        <v>-0.29438027702148961</v>
      </c>
      <c r="W1285" s="10">
        <f t="shared" si="410"/>
        <v>2.145817218960671</v>
      </c>
      <c r="X1285" s="9"/>
    </row>
    <row r="1286" spans="1:24" x14ac:dyDescent="0.3">
      <c r="A1286" s="4">
        <f t="shared" si="411"/>
        <v>12830</v>
      </c>
      <c r="B1286" s="5">
        <v>0</v>
      </c>
      <c r="C1286" s="16">
        <f t="shared" si="412"/>
        <v>24724.237811459185</v>
      </c>
      <c r="D1286" s="4">
        <f t="shared" si="402"/>
        <v>0</v>
      </c>
      <c r="E1286" s="5">
        <f t="shared" si="413"/>
        <v>0.21527447251332396</v>
      </c>
      <c r="F1286" s="6">
        <f t="shared" ref="F1286:F1349" si="417">J1284*K1284*(K1285-K1284)</f>
        <v>1.81412388588464E-5</v>
      </c>
      <c r="G1286" s="15">
        <f t="shared" ref="G1286:G1349" si="418">(G1285+H1286)/(1+I1286)</f>
        <v>616.99634778737448</v>
      </c>
      <c r="H1286" s="11">
        <f t="shared" si="403"/>
        <v>9.6978433878828374E-2</v>
      </c>
      <c r="I1286" s="12">
        <f t="shared" si="414"/>
        <v>3.6586235003058868E-5</v>
      </c>
      <c r="J1286" s="7">
        <f t="shared" si="401"/>
        <v>1.5292040238494793</v>
      </c>
      <c r="K1286" s="8">
        <f>ESI_mass_rate/ESI_Area/'Hydraulic Gradient'!J1286</f>
        <v>2.1492343293557798</v>
      </c>
      <c r="L1286" s="16">
        <f t="shared" si="415"/>
        <v>24724.306497446585</v>
      </c>
      <c r="M1286" s="4">
        <f t="shared" si="404"/>
        <v>0</v>
      </c>
      <c r="N1286" s="5">
        <f t="shared" si="405"/>
        <v>0.21517388395091716</v>
      </c>
      <c r="O1286" s="6">
        <f t="shared" ref="O1286:O1349" si="419">T1284*U1284*(U1285-U1284)</f>
        <v>1.5661783542000682E-5</v>
      </c>
      <c r="P1286" s="15">
        <f t="shared" si="416"/>
        <v>602.20806362501628</v>
      </c>
      <c r="Q1286" s="11">
        <f t="shared" si="406"/>
        <v>0</v>
      </c>
      <c r="R1286" s="13">
        <f t="shared" ref="R1286:R1349" si="420">U1284*(U1285-U1284)/W1284</f>
        <v>4.7707504210278493E-6</v>
      </c>
      <c r="S1286" s="12">
        <f t="shared" si="407"/>
        <v>-6.3346299568085712E-2</v>
      </c>
      <c r="T1286" s="9">
        <f t="shared" si="408"/>
        <v>1.5299194249798895</v>
      </c>
      <c r="U1286" s="9">
        <f>Aly_mass_rate/Aly_Area/'Hydraulic Gradient'!T1286</f>
        <v>2.1482293322012675</v>
      </c>
      <c r="V1286" s="5">
        <f t="shared" si="409"/>
        <v>-0.29437442861198931</v>
      </c>
      <c r="W1286" s="10">
        <f t="shared" si="410"/>
        <v>2.1458601614006265</v>
      </c>
      <c r="X1286" s="9"/>
    </row>
    <row r="1287" spans="1:24" x14ac:dyDescent="0.3">
      <c r="A1287" s="4">
        <f t="shared" si="411"/>
        <v>12840</v>
      </c>
      <c r="B1287" s="5">
        <v>0</v>
      </c>
      <c r="C1287" s="16">
        <f t="shared" si="412"/>
        <v>24724.022518292917</v>
      </c>
      <c r="D1287" s="4">
        <f t="shared" si="402"/>
        <v>0</v>
      </c>
      <c r="E1287" s="5">
        <f t="shared" si="413"/>
        <v>0.21527502537853133</v>
      </c>
      <c r="F1287" s="6">
        <f t="shared" si="417"/>
        <v>1.8140889618824214E-5</v>
      </c>
      <c r="G1287" s="15">
        <f t="shared" si="418"/>
        <v>617.07075085848714</v>
      </c>
      <c r="H1287" s="11">
        <f t="shared" si="403"/>
        <v>9.6978931997069584E-2</v>
      </c>
      <c r="I1287" s="12">
        <f t="shared" si="414"/>
        <v>3.6585530675332212E-5</v>
      </c>
      <c r="J1287" s="7">
        <f t="shared" si="401"/>
        <v>1.5292000966626058</v>
      </c>
      <c r="K1287" s="8">
        <f>ESI_mass_rate/ESI_Area/'Hydraulic Gradient'!J1287</f>
        <v>2.1492398488720714</v>
      </c>
      <c r="L1287" s="16">
        <f t="shared" si="415"/>
        <v>24724.091307423758</v>
      </c>
      <c r="M1287" s="4">
        <f t="shared" si="404"/>
        <v>0</v>
      </c>
      <c r="N1287" s="5">
        <f t="shared" si="405"/>
        <v>0.21517436125597014</v>
      </c>
      <c r="O1287" s="6">
        <f t="shared" si="419"/>
        <v>1.5661572052989046E-5</v>
      </c>
      <c r="P1287" s="15">
        <f t="shared" si="416"/>
        <v>602.27140403597559</v>
      </c>
      <c r="Q1287" s="11">
        <f t="shared" si="406"/>
        <v>0</v>
      </c>
      <c r="R1287" s="13">
        <f t="shared" si="420"/>
        <v>4.7706011085952303E-6</v>
      </c>
      <c r="S1287" s="12">
        <f t="shared" si="407"/>
        <v>-6.3345181560384767E-2</v>
      </c>
      <c r="T1287" s="9">
        <f t="shared" si="408"/>
        <v>1.529916031328397</v>
      </c>
      <c r="U1287" s="9">
        <f>Aly_mass_rate/Aly_Area/'Hydraulic Gradient'!T1287</f>
        <v>2.1482340973919909</v>
      </c>
      <c r="V1287" s="5">
        <f t="shared" si="409"/>
        <v>-0.29436858051370723</v>
      </c>
      <c r="W1287" s="10">
        <f t="shared" si="410"/>
        <v>2.1459031032727638</v>
      </c>
      <c r="X1287" s="9"/>
    </row>
    <row r="1288" spans="1:24" x14ac:dyDescent="0.3">
      <c r="A1288" s="4">
        <f t="shared" si="411"/>
        <v>12850</v>
      </c>
      <c r="B1288" s="5">
        <v>0</v>
      </c>
      <c r="C1288" s="16">
        <f t="shared" si="412"/>
        <v>24723.807224574142</v>
      </c>
      <c r="D1288" s="4">
        <f t="shared" si="402"/>
        <v>0</v>
      </c>
      <c r="E1288" s="5">
        <f t="shared" si="413"/>
        <v>0.21527557823309612</v>
      </c>
      <c r="F1288" s="6">
        <f t="shared" si="417"/>
        <v>1.81405404065335E-5</v>
      </c>
      <c r="G1288" s="15">
        <f t="shared" si="418"/>
        <v>617.14515214033736</v>
      </c>
      <c r="H1288" s="11">
        <f t="shared" si="403"/>
        <v>9.6979430107001219E-2</v>
      </c>
      <c r="I1288" s="12">
        <f t="shared" si="414"/>
        <v>3.6584826403532852E-5</v>
      </c>
      <c r="J1288" s="7">
        <f t="shared" si="401"/>
        <v>1.5291961695714973</v>
      </c>
      <c r="K1288" s="8">
        <f>ESI_mass_rate/ESI_Area/'Hydraulic Gradient'!J1288</f>
        <v>2.1492453682821173</v>
      </c>
      <c r="L1288" s="16">
        <f t="shared" si="415"/>
        <v>24723.876116923842</v>
      </c>
      <c r="M1288" s="4">
        <f t="shared" si="404"/>
        <v>0</v>
      </c>
      <c r="N1288" s="5">
        <f t="shared" si="405"/>
        <v>0.21517483855457831</v>
      </c>
      <c r="O1288" s="6">
        <f t="shared" si="419"/>
        <v>1.5661360578572925E-5</v>
      </c>
      <c r="P1288" s="15">
        <f t="shared" si="416"/>
        <v>602.33474332913568</v>
      </c>
      <c r="Q1288" s="11">
        <f t="shared" si="406"/>
        <v>0</v>
      </c>
      <c r="R1288" s="13">
        <f t="shared" si="420"/>
        <v>4.7704518074181849E-6</v>
      </c>
      <c r="S1288" s="12">
        <f t="shared" si="407"/>
        <v>-6.3344063611927112E-2</v>
      </c>
      <c r="T1288" s="9">
        <f t="shared" si="408"/>
        <v>1.5299126377377816</v>
      </c>
      <c r="U1288" s="9">
        <f>Aly_mass_rate/Aly_Area/'Hydraulic Gradient'!T1288</f>
        <v>2.1482388625183728</v>
      </c>
      <c r="V1288" s="5">
        <f t="shared" si="409"/>
        <v>-0.29436273272661578</v>
      </c>
      <c r="W1288" s="10">
        <f t="shared" si="410"/>
        <v>2.1459460445771148</v>
      </c>
      <c r="X1288" s="9"/>
    </row>
    <row r="1289" spans="1:24" x14ac:dyDescent="0.3">
      <c r="A1289" s="4">
        <f t="shared" si="411"/>
        <v>12860</v>
      </c>
      <c r="B1289" s="5">
        <v>0</v>
      </c>
      <c r="C1289" s="16">
        <f t="shared" si="412"/>
        <v>24723.591930302875</v>
      </c>
      <c r="D1289" s="4">
        <f t="shared" si="402"/>
        <v>0</v>
      </c>
      <c r="E1289" s="5">
        <f t="shared" si="413"/>
        <v>0.21527613107701896</v>
      </c>
      <c r="F1289" s="6">
        <f t="shared" si="417"/>
        <v>1.814019121759562E-5</v>
      </c>
      <c r="G1289" s="15">
        <f t="shared" si="418"/>
        <v>617.2195516330579</v>
      </c>
      <c r="H1289" s="11">
        <f t="shared" si="403"/>
        <v>9.6979928208623833E-2</v>
      </c>
      <c r="I1289" s="12">
        <f t="shared" si="414"/>
        <v>3.6584122178830144E-5</v>
      </c>
      <c r="J1289" s="7">
        <f t="shared" si="401"/>
        <v>1.5291922425761466</v>
      </c>
      <c r="K1289" s="8">
        <f>ESI_mass_rate/ESI_Area/'Hydraulic Gradient'!J1289</f>
        <v>2.149250887585926</v>
      </c>
      <c r="L1289" s="16">
        <f t="shared" si="415"/>
        <v>24723.660925946846</v>
      </c>
      <c r="M1289" s="4">
        <f t="shared" si="404"/>
        <v>0</v>
      </c>
      <c r="N1289" s="5">
        <f t="shared" si="405"/>
        <v>0.21517531584674171</v>
      </c>
      <c r="O1289" s="6">
        <f t="shared" si="419"/>
        <v>1.5661149112914119E-5</v>
      </c>
      <c r="P1289" s="15">
        <f t="shared" si="416"/>
        <v>602.39808150455588</v>
      </c>
      <c r="Q1289" s="11">
        <f t="shared" si="406"/>
        <v>0</v>
      </c>
      <c r="R1289" s="13">
        <f t="shared" si="420"/>
        <v>4.7703025157176078E-6</v>
      </c>
      <c r="S1289" s="12">
        <f t="shared" si="407"/>
        <v>-6.3342945722707392E-2</v>
      </c>
      <c r="T1289" s="9">
        <f t="shared" si="408"/>
        <v>1.52990924420804</v>
      </c>
      <c r="U1289" s="9">
        <f>Aly_mass_rate/Aly_Area/'Hydraulic Gradient'!T1289</f>
        <v>2.1482436275804182</v>
      </c>
      <c r="V1289" s="5">
        <f t="shared" si="409"/>
        <v>-0.29435688525068737</v>
      </c>
      <c r="W1289" s="10">
        <f t="shared" si="410"/>
        <v>2.1459889853137111</v>
      </c>
      <c r="X1289" s="9"/>
    </row>
    <row r="1290" spans="1:24" x14ac:dyDescent="0.3">
      <c r="A1290" s="4">
        <f t="shared" si="411"/>
        <v>12870</v>
      </c>
      <c r="B1290" s="5">
        <v>0</v>
      </c>
      <c r="C1290" s="16">
        <f t="shared" si="412"/>
        <v>24723.376635479122</v>
      </c>
      <c r="D1290" s="4">
        <f t="shared" si="402"/>
        <v>0</v>
      </c>
      <c r="E1290" s="5">
        <f t="shared" si="413"/>
        <v>0.21527668391030066</v>
      </c>
      <c r="F1290" s="6">
        <f t="shared" si="417"/>
        <v>1.813984205638921E-5</v>
      </c>
      <c r="G1290" s="15">
        <f t="shared" si="418"/>
        <v>617.29394933677611</v>
      </c>
      <c r="H1290" s="11">
        <f t="shared" si="403"/>
        <v>9.6980426301938205E-2</v>
      </c>
      <c r="I1290" s="12">
        <f t="shared" si="414"/>
        <v>3.6583418010054744E-5</v>
      </c>
      <c r="J1290" s="7">
        <f t="shared" si="401"/>
        <v>1.5291883156765469</v>
      </c>
      <c r="K1290" s="8">
        <f>ESI_mass_rate/ESI_Area/'Hydraulic Gradient'!J1290</f>
        <v>2.1492564067835054</v>
      </c>
      <c r="L1290" s="16">
        <f t="shared" si="415"/>
        <v>24723.445734492776</v>
      </c>
      <c r="M1290" s="4">
        <f t="shared" si="404"/>
        <v>0</v>
      </c>
      <c r="N1290" s="5">
        <f t="shared" si="405"/>
        <v>0.21517579313246102</v>
      </c>
      <c r="O1290" s="6">
        <f t="shared" si="419"/>
        <v>1.5660937663310372E-5</v>
      </c>
      <c r="P1290" s="15">
        <f t="shared" si="416"/>
        <v>602.46141856229531</v>
      </c>
      <c r="Q1290" s="11">
        <f t="shared" si="406"/>
        <v>0</v>
      </c>
      <c r="R1290" s="13">
        <f t="shared" si="420"/>
        <v>4.7701532357155908E-6</v>
      </c>
      <c r="S1290" s="12">
        <f t="shared" si="407"/>
        <v>-6.3341827892720221E-2</v>
      </c>
      <c r="T1290" s="9">
        <f t="shared" si="408"/>
        <v>1.5299058507391692</v>
      </c>
      <c r="U1290" s="9">
        <f>Aly_mass_rate/Aly_Area/'Hydraulic Gradient'!T1290</f>
        <v>2.1482483925781293</v>
      </c>
      <c r="V1290" s="5">
        <f t="shared" si="409"/>
        <v>-0.29435103808589436</v>
      </c>
      <c r="W1290" s="10">
        <f t="shared" si="410"/>
        <v>2.1460319254825841</v>
      </c>
      <c r="X1290" s="9"/>
    </row>
    <row r="1291" spans="1:24" x14ac:dyDescent="0.3">
      <c r="A1291" s="4">
        <f t="shared" si="411"/>
        <v>12880</v>
      </c>
      <c r="B1291" s="5">
        <v>0</v>
      </c>
      <c r="C1291" s="16">
        <f t="shared" si="412"/>
        <v>24723.161340102895</v>
      </c>
      <c r="D1291" s="4">
        <f t="shared" si="402"/>
        <v>0</v>
      </c>
      <c r="E1291" s="5">
        <f t="shared" si="413"/>
        <v>0.21527723673294216</v>
      </c>
      <c r="F1291" s="6">
        <f t="shared" si="417"/>
        <v>1.8139492921454732E-5</v>
      </c>
      <c r="G1291" s="15">
        <f t="shared" si="418"/>
        <v>617.36834525162135</v>
      </c>
      <c r="H1291" s="11">
        <f t="shared" si="403"/>
        <v>9.6980924386944861E-2</v>
      </c>
      <c r="I1291" s="12">
        <f t="shared" si="414"/>
        <v>3.6582713894263091E-5</v>
      </c>
      <c r="J1291" s="7">
        <f t="shared" ref="J1291:J1354" si="421">J1290*(1+(C1291-C1290)/beta-alpha*(G1291-G1290))</f>
        <v>1.5291843888726913</v>
      </c>
      <c r="K1291" s="8">
        <f>ESI_mass_rate/ESI_Area/'Hydraulic Gradient'!J1291</f>
        <v>2.1492619258748626</v>
      </c>
      <c r="L1291" s="16">
        <f t="shared" si="415"/>
        <v>24723.230542561636</v>
      </c>
      <c r="M1291" s="4">
        <f t="shared" si="404"/>
        <v>0</v>
      </c>
      <c r="N1291" s="5">
        <f t="shared" si="405"/>
        <v>0.21517627041173631</v>
      </c>
      <c r="O1291" s="6">
        <f t="shared" si="419"/>
        <v>1.5660726221004386E-5</v>
      </c>
      <c r="P1291" s="15">
        <f t="shared" si="416"/>
        <v>602.52475450241434</v>
      </c>
      <c r="Q1291" s="11">
        <f t="shared" si="406"/>
        <v>0</v>
      </c>
      <c r="R1291" s="13">
        <f t="shared" si="420"/>
        <v>4.7700039647439546E-6</v>
      </c>
      <c r="S1291" s="12">
        <f t="shared" si="407"/>
        <v>-6.3340710123031066E-2</v>
      </c>
      <c r="T1291" s="9">
        <f t="shared" si="408"/>
        <v>1.5299024573311659</v>
      </c>
      <c r="U1291" s="9">
        <f>Aly_mass_rate/Aly_Area/'Hydraulic Gradient'!T1291</f>
        <v>2.14825315751151</v>
      </c>
      <c r="V1291" s="5">
        <f t="shared" si="409"/>
        <v>-0.29434519123220915</v>
      </c>
      <c r="W1291" s="10">
        <f t="shared" si="410"/>
        <v>2.1460748650837651</v>
      </c>
      <c r="X1291" s="9"/>
    </row>
    <row r="1292" spans="1:24" x14ac:dyDescent="0.3">
      <c r="A1292" s="4">
        <f t="shared" si="411"/>
        <v>12890</v>
      </c>
      <c r="B1292" s="5">
        <v>0</v>
      </c>
      <c r="C1292" s="16">
        <f t="shared" si="412"/>
        <v>24722.946044174205</v>
      </c>
      <c r="D1292" s="4">
        <f t="shared" si="402"/>
        <v>0</v>
      </c>
      <c r="E1292" s="5">
        <f t="shared" si="413"/>
        <v>0.21527778954494389</v>
      </c>
      <c r="F1292" s="6">
        <f t="shared" si="417"/>
        <v>1.8139143809873078E-5</v>
      </c>
      <c r="G1292" s="15">
        <f t="shared" si="418"/>
        <v>617.4427393777263</v>
      </c>
      <c r="H1292" s="11">
        <f t="shared" si="403"/>
        <v>9.6981422463644468E-2</v>
      </c>
      <c r="I1292" s="12">
        <f t="shared" si="414"/>
        <v>3.6582009825568103E-5</v>
      </c>
      <c r="J1292" s="7">
        <f t="shared" si="421"/>
        <v>1.5291804621645728</v>
      </c>
      <c r="K1292" s="8">
        <f>ESI_mass_rate/ESI_Area/'Hydraulic Gradient'!J1292</f>
        <v>2.1492674448600066</v>
      </c>
      <c r="L1292" s="16">
        <f t="shared" si="415"/>
        <v>24723.015350153433</v>
      </c>
      <c r="M1292" s="4">
        <f t="shared" si="404"/>
        <v>0</v>
      </c>
      <c r="N1292" s="5">
        <f t="shared" si="405"/>
        <v>0.21517674768456801</v>
      </c>
      <c r="O1292" s="6">
        <f t="shared" si="419"/>
        <v>1.5660514791834363E-5</v>
      </c>
      <c r="P1292" s="15">
        <f t="shared" si="416"/>
        <v>602.5880893249722</v>
      </c>
      <c r="Q1292" s="11">
        <f t="shared" si="406"/>
        <v>0</v>
      </c>
      <c r="R1292" s="13">
        <f t="shared" si="420"/>
        <v>4.7698547045801869E-6</v>
      </c>
      <c r="S1292" s="12">
        <f t="shared" si="407"/>
        <v>-6.3339592412563692E-2</v>
      </c>
      <c r="T1292" s="9">
        <f t="shared" si="408"/>
        <v>1.5298990639840269</v>
      </c>
      <c r="U1292" s="9">
        <f>Aly_mass_rate/Aly_Area/'Hydraulic Gradient'!T1292</f>
        <v>2.1482579223805645</v>
      </c>
      <c r="V1292" s="5">
        <f t="shared" si="409"/>
        <v>-0.29433934468960415</v>
      </c>
      <c r="W1292" s="10">
        <f t="shared" si="410"/>
        <v>2.1461178041172855</v>
      </c>
      <c r="X1292" s="9"/>
    </row>
    <row r="1293" spans="1:24" x14ac:dyDescent="0.3">
      <c r="A1293" s="4">
        <f t="shared" si="411"/>
        <v>12900</v>
      </c>
      <c r="B1293" s="5">
        <v>0</v>
      </c>
      <c r="C1293" s="16">
        <f t="shared" si="412"/>
        <v>24722.730747693062</v>
      </c>
      <c r="D1293" s="4">
        <f t="shared" si="402"/>
        <v>0</v>
      </c>
      <c r="E1293" s="5">
        <f t="shared" si="413"/>
        <v>0.21527834234630702</v>
      </c>
      <c r="F1293" s="6">
        <f t="shared" si="417"/>
        <v>1.8138794727482446E-5</v>
      </c>
      <c r="G1293" s="15">
        <f t="shared" si="418"/>
        <v>617.51713171521646</v>
      </c>
      <c r="H1293" s="11">
        <f t="shared" si="403"/>
        <v>9.6981920532037705E-2</v>
      </c>
      <c r="I1293" s="12">
        <f t="shared" si="414"/>
        <v>3.6581305815743965E-5</v>
      </c>
      <c r="J1293" s="7">
        <f t="shared" si="421"/>
        <v>1.5291765355521847</v>
      </c>
      <c r="K1293" s="8">
        <f>ESI_mass_rate/ESI_Area/'Hydraulic Gradient'!J1293</f>
        <v>2.1492729637389445</v>
      </c>
      <c r="L1293" s="16">
        <f t="shared" si="415"/>
        <v>24722.800157268179</v>
      </c>
      <c r="M1293" s="4">
        <f t="shared" si="404"/>
        <v>0</v>
      </c>
      <c r="N1293" s="5">
        <f t="shared" si="405"/>
        <v>0.21517722495095665</v>
      </c>
      <c r="O1293" s="6">
        <f t="shared" si="419"/>
        <v>1.5660303375800304E-5</v>
      </c>
      <c r="P1293" s="15">
        <f t="shared" si="416"/>
        <v>602.65142303002699</v>
      </c>
      <c r="Q1293" s="11">
        <f t="shared" si="406"/>
        <v>0</v>
      </c>
      <c r="R1293" s="13">
        <f t="shared" si="420"/>
        <v>4.7697054552234933E-6</v>
      </c>
      <c r="S1293" s="12">
        <f t="shared" si="407"/>
        <v>-6.3338474760241958E-2</v>
      </c>
      <c r="T1293" s="9">
        <f t="shared" si="408"/>
        <v>1.5298956706977489</v>
      </c>
      <c r="U1293" s="9">
        <f>Aly_mass_rate/Aly_Area/'Hydraulic Gradient'!T1293</f>
        <v>2.1482626871852952</v>
      </c>
      <c r="V1293" s="5">
        <f t="shared" si="409"/>
        <v>-0.29433349845805179</v>
      </c>
      <c r="W1293" s="10">
        <f t="shared" si="410"/>
        <v>2.1461607425831768</v>
      </c>
      <c r="X1293" s="9"/>
    </row>
    <row r="1294" spans="1:24" x14ac:dyDescent="0.3">
      <c r="A1294" s="4">
        <f t="shared" si="411"/>
        <v>12910</v>
      </c>
      <c r="B1294" s="5">
        <v>0</v>
      </c>
      <c r="C1294" s="16">
        <f t="shared" si="412"/>
        <v>24722.515450659481</v>
      </c>
      <c r="D1294" s="4">
        <f t="shared" si="402"/>
        <v>0</v>
      </c>
      <c r="E1294" s="5">
        <f t="shared" si="413"/>
        <v>0.21527889513703213</v>
      </c>
      <c r="F1294" s="6">
        <f t="shared" si="417"/>
        <v>1.8138445668444648E-5</v>
      </c>
      <c r="G1294" s="15">
        <f t="shared" si="418"/>
        <v>617.59152226422486</v>
      </c>
      <c r="H1294" s="11">
        <f t="shared" si="403"/>
        <v>9.6982418592125127E-2</v>
      </c>
      <c r="I1294" s="12">
        <f t="shared" si="414"/>
        <v>3.6580601853016479E-5</v>
      </c>
      <c r="J1294" s="7">
        <f t="shared" si="421"/>
        <v>1.5291726090355198</v>
      </c>
      <c r="K1294" s="8">
        <f>ESI_mass_rate/ESI_Area/'Hydraulic Gradient'!J1294</f>
        <v>2.1492784825116846</v>
      </c>
      <c r="L1294" s="16">
        <f t="shared" si="415"/>
        <v>24722.584963905876</v>
      </c>
      <c r="M1294" s="4">
        <f t="shared" si="404"/>
        <v>0</v>
      </c>
      <c r="N1294" s="5">
        <f t="shared" si="405"/>
        <v>0.21517770221090229</v>
      </c>
      <c r="O1294" s="6">
        <f t="shared" si="419"/>
        <v>1.5660091968523552E-5</v>
      </c>
      <c r="P1294" s="15">
        <f t="shared" si="416"/>
        <v>602.71475561763896</v>
      </c>
      <c r="Q1294" s="11">
        <f t="shared" si="406"/>
        <v>0</v>
      </c>
      <c r="R1294" s="13">
        <f t="shared" si="420"/>
        <v>4.7695562153394808E-6</v>
      </c>
      <c r="S1294" s="12">
        <f t="shared" si="407"/>
        <v>-6.3337357168202102E-2</v>
      </c>
      <c r="T1294" s="9">
        <f t="shared" si="408"/>
        <v>1.5298922774723287</v>
      </c>
      <c r="U1294" s="9">
        <f>Aly_mass_rate/Aly_Area/'Hydraulic Gradient'!T1294</f>
        <v>2.1482674519257063</v>
      </c>
      <c r="V1294" s="5">
        <f t="shared" si="409"/>
        <v>-0.29432765253752452</v>
      </c>
      <c r="W1294" s="10">
        <f t="shared" si="410"/>
        <v>2.1462036804814701</v>
      </c>
      <c r="X1294" s="9"/>
    </row>
    <row r="1295" spans="1:24" x14ac:dyDescent="0.3">
      <c r="A1295" s="4">
        <f t="shared" si="411"/>
        <v>12920</v>
      </c>
      <c r="B1295" s="5">
        <v>0</v>
      </c>
      <c r="C1295" s="16">
        <f t="shared" si="412"/>
        <v>24722.300153073465</v>
      </c>
      <c r="D1295" s="4">
        <f t="shared" si="402"/>
        <v>0</v>
      </c>
      <c r="E1295" s="5">
        <f t="shared" si="413"/>
        <v>0.21527944791712017</v>
      </c>
      <c r="F1295" s="6">
        <f t="shared" si="417"/>
        <v>1.8138096637138323E-5</v>
      </c>
      <c r="G1295" s="15">
        <f t="shared" si="418"/>
        <v>617.6659110248786</v>
      </c>
      <c r="H1295" s="11">
        <f t="shared" si="403"/>
        <v>9.6982916643907471E-2</v>
      </c>
      <c r="I1295" s="12">
        <f t="shared" si="414"/>
        <v>3.6579897946216294E-5</v>
      </c>
      <c r="J1295" s="7">
        <f t="shared" si="421"/>
        <v>1.5291686826145712</v>
      </c>
      <c r="K1295" s="8">
        <f>ESI_mass_rate/ESI_Area/'Hydraulic Gradient'!J1295</f>
        <v>2.1492840011782346</v>
      </c>
      <c r="L1295" s="16">
        <f t="shared" si="415"/>
        <v>24722.369770066533</v>
      </c>
      <c r="M1295" s="4">
        <f t="shared" si="404"/>
        <v>0</v>
      </c>
      <c r="N1295" s="5">
        <f t="shared" si="405"/>
        <v>0.21517817946440554</v>
      </c>
      <c r="O1295" s="6">
        <f t="shared" si="419"/>
        <v>1.5659880574382763E-5</v>
      </c>
      <c r="P1295" s="15">
        <f t="shared" si="416"/>
        <v>602.77808708786733</v>
      </c>
      <c r="Q1295" s="11">
        <f t="shared" si="406"/>
        <v>0</v>
      </c>
      <c r="R1295" s="13">
        <f t="shared" si="420"/>
        <v>4.7694069862609939E-6</v>
      </c>
      <c r="S1295" s="12">
        <f t="shared" si="407"/>
        <v>-6.3336239635367927E-2</v>
      </c>
      <c r="T1295" s="9">
        <f t="shared" si="408"/>
        <v>1.5298888843077632</v>
      </c>
      <c r="U1295" s="9">
        <f>Aly_mass_rate/Aly_Area/'Hydraulic Gradient'!T1295</f>
        <v>2.1482722166018018</v>
      </c>
      <c r="V1295" s="5">
        <f t="shared" si="409"/>
        <v>-0.29432180692799476</v>
      </c>
      <c r="W1295" s="10">
        <f t="shared" si="410"/>
        <v>2.1462466178121966</v>
      </c>
      <c r="X1295" s="9"/>
    </row>
    <row r="1296" spans="1:24" x14ac:dyDescent="0.3">
      <c r="A1296" s="4">
        <f t="shared" si="411"/>
        <v>12930</v>
      </c>
      <c r="B1296" s="5">
        <v>0</v>
      </c>
      <c r="C1296" s="16">
        <f t="shared" si="412"/>
        <v>24722.08485493503</v>
      </c>
      <c r="D1296" s="4">
        <f t="shared" si="402"/>
        <v>0</v>
      </c>
      <c r="E1296" s="5">
        <f t="shared" si="413"/>
        <v>0.21528000068657172</v>
      </c>
      <c r="F1296" s="6">
        <f t="shared" si="417"/>
        <v>1.8137747630644377E-5</v>
      </c>
      <c r="G1296" s="15">
        <f t="shared" si="418"/>
        <v>617.74029799730863</v>
      </c>
      <c r="H1296" s="11">
        <f t="shared" si="403"/>
        <v>9.6983414687385291E-2</v>
      </c>
      <c r="I1296" s="12">
        <f t="shared" si="414"/>
        <v>3.6579194089456316E-5</v>
      </c>
      <c r="J1296" s="7">
        <f t="shared" si="421"/>
        <v>1.529164756289332</v>
      </c>
      <c r="K1296" s="8">
        <f>ESI_mass_rate/ESI_Area/'Hydraulic Gradient'!J1296</f>
        <v>2.1492895197386024</v>
      </c>
      <c r="L1296" s="16">
        <f t="shared" si="415"/>
        <v>24722.154575750152</v>
      </c>
      <c r="M1296" s="4">
        <f t="shared" si="404"/>
        <v>0</v>
      </c>
      <c r="N1296" s="5">
        <f t="shared" si="405"/>
        <v>0.21517865671146669</v>
      </c>
      <c r="O1296" s="6">
        <f t="shared" si="419"/>
        <v>1.5659669193377937E-5</v>
      </c>
      <c r="P1296" s="15">
        <f t="shared" si="416"/>
        <v>602.84141744077237</v>
      </c>
      <c r="Q1296" s="11">
        <f t="shared" si="406"/>
        <v>0</v>
      </c>
      <c r="R1296" s="13">
        <f t="shared" si="420"/>
        <v>4.7692577679872389E-6</v>
      </c>
      <c r="S1296" s="12">
        <f t="shared" si="407"/>
        <v>-6.3335122162804833E-2</v>
      </c>
      <c r="T1296" s="9">
        <f t="shared" si="408"/>
        <v>1.5298854912040489</v>
      </c>
      <c r="U1296" s="9">
        <f>Aly_mass_rate/Aly_Area/'Hydraulic Gradient'!T1296</f>
        <v>2.1482769812135842</v>
      </c>
      <c r="V1296" s="5">
        <f t="shared" si="409"/>
        <v>-0.29431596162943496</v>
      </c>
      <c r="W1296" s="10">
        <f t="shared" si="410"/>
        <v>2.1462895545753877</v>
      </c>
      <c r="X1296" s="9"/>
    </row>
    <row r="1297" spans="1:24" x14ac:dyDescent="0.3">
      <c r="A1297" s="4">
        <f t="shared" si="411"/>
        <v>12940</v>
      </c>
      <c r="B1297" s="5">
        <v>0</v>
      </c>
      <c r="C1297" s="16">
        <f t="shared" si="412"/>
        <v>24721.869556244186</v>
      </c>
      <c r="D1297" s="4">
        <f t="shared" si="402"/>
        <v>0</v>
      </c>
      <c r="E1297" s="5">
        <f t="shared" si="413"/>
        <v>0.21528055344538777</v>
      </c>
      <c r="F1297" s="6">
        <f t="shared" si="417"/>
        <v>1.8137398650422355E-5</v>
      </c>
      <c r="G1297" s="15">
        <f t="shared" si="418"/>
        <v>617.81468318164411</v>
      </c>
      <c r="H1297" s="11">
        <f t="shared" si="403"/>
        <v>9.6983912722559282E-2</v>
      </c>
      <c r="I1297" s="12">
        <f t="shared" si="414"/>
        <v>3.6578490285680091E-5</v>
      </c>
      <c r="J1297" s="7">
        <f t="shared" si="421"/>
        <v>1.5291608300597952</v>
      </c>
      <c r="K1297" s="8">
        <f>ESI_mass_rate/ESI_Area/'Hydraulic Gradient'!J1297</f>
        <v>2.1492950381927964</v>
      </c>
      <c r="L1297" s="16">
        <f t="shared" si="415"/>
        <v>24721.939380956741</v>
      </c>
      <c r="M1297" s="4">
        <f t="shared" si="404"/>
        <v>0</v>
      </c>
      <c r="N1297" s="5">
        <f t="shared" si="405"/>
        <v>0.21517913395208599</v>
      </c>
      <c r="O1297" s="6">
        <f t="shared" si="419"/>
        <v>1.5659457821130426E-5</v>
      </c>
      <c r="P1297" s="15">
        <f t="shared" si="416"/>
        <v>602.9047466764132</v>
      </c>
      <c r="Q1297" s="11">
        <f t="shared" si="406"/>
        <v>0</v>
      </c>
      <c r="R1297" s="13">
        <f t="shared" si="420"/>
        <v>4.769108559183896E-6</v>
      </c>
      <c r="S1297" s="12">
        <f t="shared" si="407"/>
        <v>-6.3334004749436706E-2</v>
      </c>
      <c r="T1297" s="9">
        <f t="shared" si="408"/>
        <v>1.5298820981611827</v>
      </c>
      <c r="U1297" s="9">
        <f>Aly_mass_rate/Aly_Area/'Hydraulic Gradient'!T1297</f>
        <v>2.1482817457610577</v>
      </c>
      <c r="V1297" s="5">
        <f t="shared" si="409"/>
        <v>-0.29431011664181767</v>
      </c>
      <c r="W1297" s="10">
        <f t="shared" si="410"/>
        <v>2.1463324907710764</v>
      </c>
      <c r="X1297" s="9"/>
    </row>
    <row r="1298" spans="1:24" x14ac:dyDescent="0.3">
      <c r="A1298" s="4">
        <f t="shared" si="411"/>
        <v>12950</v>
      </c>
      <c r="B1298" s="5">
        <v>0</v>
      </c>
      <c r="C1298" s="16">
        <f t="shared" si="412"/>
        <v>24721.654257000944</v>
      </c>
      <c r="D1298" s="4">
        <f t="shared" si="402"/>
        <v>0</v>
      </c>
      <c r="E1298" s="5">
        <f t="shared" si="413"/>
        <v>0.21528110619356905</v>
      </c>
      <c r="F1298" s="6">
        <f t="shared" si="417"/>
        <v>1.8137049697931811E-5</v>
      </c>
      <c r="G1298" s="15">
        <f t="shared" si="418"/>
        <v>617.88906657801215</v>
      </c>
      <c r="H1298" s="11">
        <f t="shared" si="403"/>
        <v>9.6984410749430122E-2</v>
      </c>
      <c r="I1298" s="12">
        <f t="shared" si="414"/>
        <v>3.6577786537831162E-5</v>
      </c>
      <c r="J1298" s="7">
        <f t="shared" si="421"/>
        <v>1.529156903925954</v>
      </c>
      <c r="K1298" s="8">
        <f>ESI_mass_rate/ESI_Area/'Hydraulic Gradient'!J1298</f>
        <v>2.1493005565408234</v>
      </c>
      <c r="L1298" s="16">
        <f t="shared" si="415"/>
        <v>24721.724185686307</v>
      </c>
      <c r="M1298" s="4">
        <f t="shared" si="404"/>
        <v>0</v>
      </c>
      <c r="N1298" s="5">
        <f t="shared" si="405"/>
        <v>0.21517961118626386</v>
      </c>
      <c r="O1298" s="6">
        <f t="shared" si="419"/>
        <v>1.5659246462018875E-5</v>
      </c>
      <c r="P1298" s="15">
        <f t="shared" si="416"/>
        <v>602.96807479484914</v>
      </c>
      <c r="Q1298" s="11">
        <f t="shared" si="406"/>
        <v>0</v>
      </c>
      <c r="R1298" s="13">
        <f t="shared" si="420"/>
        <v>4.7689593611837382E-6</v>
      </c>
      <c r="S1298" s="12">
        <f t="shared" si="407"/>
        <v>-6.3332887395258108E-2</v>
      </c>
      <c r="T1298" s="9">
        <f t="shared" si="408"/>
        <v>1.5298787051791614</v>
      </c>
      <c r="U1298" s="9">
        <f>Aly_mass_rate/Aly_Area/'Hydraulic Gradient'!T1298</f>
        <v>2.1482865102442261</v>
      </c>
      <c r="V1298" s="5">
        <f t="shared" si="409"/>
        <v>-0.29430427196511494</v>
      </c>
      <c r="W1298" s="10">
        <f t="shared" si="410"/>
        <v>2.1463754263992927</v>
      </c>
      <c r="X1298" s="9"/>
    </row>
    <row r="1299" spans="1:24" x14ac:dyDescent="0.3">
      <c r="A1299" s="4">
        <f t="shared" si="411"/>
        <v>12960</v>
      </c>
      <c r="B1299" s="5">
        <v>0</v>
      </c>
      <c r="C1299" s="16">
        <f t="shared" si="412"/>
        <v>24721.438957205315</v>
      </c>
      <c r="D1299" s="4">
        <f t="shared" si="402"/>
        <v>0</v>
      </c>
      <c r="E1299" s="5">
        <f t="shared" si="413"/>
        <v>0.21528165893111625</v>
      </c>
      <c r="F1299" s="6">
        <f t="shared" si="417"/>
        <v>1.8136700767334542E-5</v>
      </c>
      <c r="G1299" s="15">
        <f t="shared" si="418"/>
        <v>617.96344818654745</v>
      </c>
      <c r="H1299" s="11">
        <f t="shared" si="403"/>
        <v>9.6984908767998312E-2</v>
      </c>
      <c r="I1299" s="12">
        <f t="shared" si="414"/>
        <v>3.6577082834135343E-5</v>
      </c>
      <c r="J1299" s="7">
        <f t="shared" si="421"/>
        <v>1.5291529778878015</v>
      </c>
      <c r="K1299" s="8">
        <f>ESI_mass_rate/ESI_Area/'Hydraulic Gradient'!J1299</f>
        <v>2.1493060747826922</v>
      </c>
      <c r="L1299" s="16">
        <f t="shared" si="415"/>
        <v>24721.508989938859</v>
      </c>
      <c r="M1299" s="4">
        <f t="shared" si="404"/>
        <v>0</v>
      </c>
      <c r="N1299" s="5">
        <f t="shared" si="405"/>
        <v>0.21518008841400083</v>
      </c>
      <c r="O1299" s="6">
        <f t="shared" si="419"/>
        <v>1.5659035116043283E-5</v>
      </c>
      <c r="P1299" s="15">
        <f t="shared" si="416"/>
        <v>603.03140179613922</v>
      </c>
      <c r="Q1299" s="11">
        <f t="shared" si="406"/>
        <v>0</v>
      </c>
      <c r="R1299" s="13">
        <f t="shared" si="420"/>
        <v>4.7688101739859679E-6</v>
      </c>
      <c r="S1299" s="12">
        <f t="shared" si="407"/>
        <v>-6.3331770100263751E-2</v>
      </c>
      <c r="T1299" s="9">
        <f t="shared" si="408"/>
        <v>1.5298753122579816</v>
      </c>
      <c r="U1299" s="9">
        <f>Aly_mass_rate/Aly_Area/'Hydraulic Gradient'!T1299</f>
        <v>2.1482912746630922</v>
      </c>
      <c r="V1299" s="5">
        <f t="shared" si="409"/>
        <v>-0.29429842759929953</v>
      </c>
      <c r="W1299" s="10">
        <f t="shared" si="410"/>
        <v>2.1464183614600683</v>
      </c>
      <c r="X1299" s="9"/>
    </row>
    <row r="1300" spans="1:24" x14ac:dyDescent="0.3">
      <c r="A1300" s="4">
        <f t="shared" si="411"/>
        <v>12970</v>
      </c>
      <c r="B1300" s="5">
        <v>0</v>
      </c>
      <c r="C1300" s="16">
        <f t="shared" si="412"/>
        <v>24721.223656857306</v>
      </c>
      <c r="D1300" s="4">
        <f t="shared" si="402"/>
        <v>0</v>
      </c>
      <c r="E1300" s="5">
        <f t="shared" si="413"/>
        <v>0.21528221165803024</v>
      </c>
      <c r="F1300" s="6">
        <f t="shared" si="417"/>
        <v>1.8136351865928301E-5</v>
      </c>
      <c r="G1300" s="15">
        <f t="shared" si="418"/>
        <v>618.03782800737508</v>
      </c>
      <c r="H1300" s="11">
        <f t="shared" si="403"/>
        <v>9.6985406778264588E-2</v>
      </c>
      <c r="I1300" s="12">
        <f t="shared" si="414"/>
        <v>3.657637918931038E-5</v>
      </c>
      <c r="J1300" s="7">
        <f t="shared" si="421"/>
        <v>1.5291490519453306</v>
      </c>
      <c r="K1300" s="8">
        <f>ESI_mass_rate/ESI_Area/'Hydraulic Gradient'!J1300</f>
        <v>2.1493115929184103</v>
      </c>
      <c r="L1300" s="16">
        <f t="shared" si="415"/>
        <v>24721.293793714398</v>
      </c>
      <c r="M1300" s="4">
        <f t="shared" si="404"/>
        <v>0</v>
      </c>
      <c r="N1300" s="5">
        <f t="shared" si="405"/>
        <v>0.21518056563529683</v>
      </c>
      <c r="O1300" s="6">
        <f t="shared" si="419"/>
        <v>1.5658823778825005E-5</v>
      </c>
      <c r="P1300" s="15">
        <f t="shared" si="416"/>
        <v>603.09472768034368</v>
      </c>
      <c r="Q1300" s="11">
        <f t="shared" si="406"/>
        <v>0</v>
      </c>
      <c r="R1300" s="13">
        <f t="shared" si="420"/>
        <v>4.7686609962563386E-6</v>
      </c>
      <c r="S1300" s="12">
        <f t="shared" si="407"/>
        <v>-6.3330652865518894E-2</v>
      </c>
      <c r="T1300" s="9">
        <f t="shared" si="408"/>
        <v>1.52987191939764</v>
      </c>
      <c r="U1300" s="9">
        <f>Aly_mass_rate/Aly_Area/'Hydraulic Gradient'!T1300</f>
        <v>2.1482960390176604</v>
      </c>
      <c r="V1300" s="5">
        <f t="shared" si="409"/>
        <v>-0.29429258354434384</v>
      </c>
      <c r="W1300" s="10">
        <f t="shared" si="410"/>
        <v>2.1464612959534342</v>
      </c>
      <c r="X1300" s="9"/>
    </row>
    <row r="1301" spans="1:24" x14ac:dyDescent="0.3">
      <c r="A1301" s="4">
        <f t="shared" si="411"/>
        <v>12980</v>
      </c>
      <c r="B1301" s="5">
        <v>0</v>
      </c>
      <c r="C1301" s="16">
        <f t="shared" si="412"/>
        <v>24721.008355956928</v>
      </c>
      <c r="D1301" s="4">
        <f t="shared" si="402"/>
        <v>0</v>
      </c>
      <c r="E1301" s="5">
        <f t="shared" si="413"/>
        <v>0.21528276437431182</v>
      </c>
      <c r="F1301" s="6">
        <f t="shared" si="417"/>
        <v>1.8136002989334438E-5</v>
      </c>
      <c r="G1301" s="15">
        <f t="shared" si="418"/>
        <v>618.11220604062623</v>
      </c>
      <c r="H1301" s="11">
        <f t="shared" si="403"/>
        <v>9.6985904780229573E-2</v>
      </c>
      <c r="I1301" s="12">
        <f t="shared" si="414"/>
        <v>3.6575675594525623E-5</v>
      </c>
      <c r="J1301" s="7">
        <f t="shared" si="421"/>
        <v>1.5291451260985345</v>
      </c>
      <c r="K1301" s="8">
        <f>ESI_mass_rate/ESI_Area/'Hydraulic Gradient'!J1301</f>
        <v>2.1493171109479858</v>
      </c>
      <c r="L1301" s="16">
        <f t="shared" si="415"/>
        <v>24721.078597012933</v>
      </c>
      <c r="M1301" s="4">
        <f t="shared" si="404"/>
        <v>0</v>
      </c>
      <c r="N1301" s="5">
        <f t="shared" si="405"/>
        <v>0.21518104285015266</v>
      </c>
      <c r="O1301" s="6">
        <f t="shared" si="419"/>
        <v>1.5658612456202241E-5</v>
      </c>
      <c r="P1301" s="15">
        <f t="shared" si="416"/>
        <v>603.15805244752175</v>
      </c>
      <c r="Q1301" s="11">
        <f t="shared" si="406"/>
        <v>0</v>
      </c>
      <c r="R1301" s="13">
        <f t="shared" si="420"/>
        <v>4.7685118297720296E-6</v>
      </c>
      <c r="S1301" s="12">
        <f t="shared" si="407"/>
        <v>-6.3329535689947508E-2</v>
      </c>
      <c r="T1301" s="9">
        <f t="shared" si="408"/>
        <v>1.5298685265981335</v>
      </c>
      <c r="U1301" s="9">
        <f>Aly_mass_rate/Aly_Area/'Hydraulic Gradient'!T1301</f>
        <v>2.1483008033079338</v>
      </c>
      <c r="V1301" s="5">
        <f t="shared" si="409"/>
        <v>-0.2942867398002203</v>
      </c>
      <c r="W1301" s="10">
        <f t="shared" si="410"/>
        <v>2.1465042298794228</v>
      </c>
      <c r="X1301" s="9"/>
    </row>
    <row r="1302" spans="1:24" x14ac:dyDescent="0.3">
      <c r="A1302" s="4">
        <f t="shared" si="411"/>
        <v>12990</v>
      </c>
      <c r="B1302" s="5">
        <v>0</v>
      </c>
      <c r="C1302" s="16">
        <f t="shared" si="412"/>
        <v>24720.793054504193</v>
      </c>
      <c r="D1302" s="4">
        <f t="shared" si="402"/>
        <v>0</v>
      </c>
      <c r="E1302" s="5">
        <f t="shared" si="413"/>
        <v>0.21528331707996176</v>
      </c>
      <c r="F1302" s="6">
        <f t="shared" si="417"/>
        <v>1.81356541390125E-5</v>
      </c>
      <c r="G1302" s="15">
        <f t="shared" si="418"/>
        <v>618.1865822864296</v>
      </c>
      <c r="H1302" s="11">
        <f t="shared" si="403"/>
        <v>9.6986402773893893E-2</v>
      </c>
      <c r="I1302" s="12">
        <f t="shared" si="414"/>
        <v>3.6574972052724601E-5</v>
      </c>
      <c r="J1302" s="7">
        <f t="shared" si="421"/>
        <v>1.5291412003474061</v>
      </c>
      <c r="K1302" s="8">
        <f>ESI_mass_rate/ESI_Area/'Hydraulic Gradient'!J1302</f>
        <v>2.1493226288714267</v>
      </c>
      <c r="L1302" s="16">
        <f t="shared" si="415"/>
        <v>24720.86339983447</v>
      </c>
      <c r="M1302" s="4">
        <f t="shared" si="404"/>
        <v>0</v>
      </c>
      <c r="N1302" s="5">
        <f t="shared" si="405"/>
        <v>0.21518152005856847</v>
      </c>
      <c r="O1302" s="6">
        <f t="shared" si="419"/>
        <v>1.565840114379634E-5</v>
      </c>
      <c r="P1302" s="15">
        <f t="shared" si="416"/>
        <v>603.22137609773256</v>
      </c>
      <c r="Q1302" s="11">
        <f t="shared" si="406"/>
        <v>0</v>
      </c>
      <c r="R1302" s="13">
        <f t="shared" si="420"/>
        <v>4.7683626731988185E-6</v>
      </c>
      <c r="S1302" s="12">
        <f t="shared" si="407"/>
        <v>-6.332841857354421E-2</v>
      </c>
      <c r="T1302" s="9">
        <f t="shared" si="408"/>
        <v>1.5298651338594591</v>
      </c>
      <c r="U1302" s="9">
        <f>Aly_mass_rate/Aly_Area/'Hydraulic Gradient'!T1302</f>
        <v>2.148305567533916</v>
      </c>
      <c r="V1302" s="5">
        <f t="shared" si="409"/>
        <v>-0.29428089636690125</v>
      </c>
      <c r="W1302" s="10">
        <f t="shared" si="410"/>
        <v>2.1465471632380653</v>
      </c>
      <c r="X1302" s="9"/>
    </row>
    <row r="1303" spans="1:24" x14ac:dyDescent="0.3">
      <c r="A1303" s="4">
        <f t="shared" si="411"/>
        <v>13000</v>
      </c>
      <c r="B1303" s="5">
        <v>0</v>
      </c>
      <c r="C1303" s="16">
        <f t="shared" si="412"/>
        <v>24720.57775249911</v>
      </c>
      <c r="D1303" s="4">
        <f t="shared" si="402"/>
        <v>0</v>
      </c>
      <c r="E1303" s="5">
        <f t="shared" si="413"/>
        <v>0.2152838697749809</v>
      </c>
      <c r="F1303" s="6">
        <f t="shared" si="417"/>
        <v>1.8135305314962489E-5</v>
      </c>
      <c r="G1303" s="15">
        <f t="shared" si="418"/>
        <v>618.26095674491421</v>
      </c>
      <c r="H1303" s="11">
        <f t="shared" si="403"/>
        <v>9.6986900759258213E-2</v>
      </c>
      <c r="I1303" s="12">
        <f t="shared" si="414"/>
        <v>3.6574268563907345E-5</v>
      </c>
      <c r="J1303" s="7">
        <f t="shared" si="421"/>
        <v>1.5291372746919385</v>
      </c>
      <c r="K1303" s="8">
        <f>ESI_mass_rate/ESI_Area/'Hydraulic Gradient'!J1303</f>
        <v>2.1493281466887404</v>
      </c>
      <c r="L1303" s="16">
        <f t="shared" si="415"/>
        <v>24720.648202179022</v>
      </c>
      <c r="M1303" s="4">
        <f t="shared" si="404"/>
        <v>0</v>
      </c>
      <c r="N1303" s="5">
        <f t="shared" si="405"/>
        <v>0.21518199726054468</v>
      </c>
      <c r="O1303" s="6">
        <f t="shared" si="419"/>
        <v>1.5658189843066846E-5</v>
      </c>
      <c r="P1303" s="15">
        <f t="shared" si="416"/>
        <v>603.28469863103419</v>
      </c>
      <c r="Q1303" s="11">
        <f t="shared" si="406"/>
        <v>0</v>
      </c>
      <c r="R1303" s="13">
        <f t="shared" si="420"/>
        <v>4.7682135269804132E-6</v>
      </c>
      <c r="S1303" s="12">
        <f t="shared" si="407"/>
        <v>-6.3327301515233081E-2</v>
      </c>
      <c r="T1303" s="9">
        <f t="shared" si="408"/>
        <v>1.5298617411816133</v>
      </c>
      <c r="U1303" s="9">
        <f>Aly_mass_rate/Aly_Area/'Hydraulic Gradient'!T1303</f>
        <v>2.1483103316956105</v>
      </c>
      <c r="V1303" s="5">
        <f t="shared" si="409"/>
        <v>-0.29427505324435915</v>
      </c>
      <c r="W1303" s="10">
        <f t="shared" si="410"/>
        <v>2.1465900960293927</v>
      </c>
      <c r="X1303" s="9"/>
    </row>
    <row r="1304" spans="1:24" x14ac:dyDescent="0.3">
      <c r="A1304" s="4">
        <f t="shared" si="411"/>
        <v>13010</v>
      </c>
      <c r="B1304" s="5">
        <v>0</v>
      </c>
      <c r="C1304" s="16">
        <f t="shared" si="412"/>
        <v>24720.362449941695</v>
      </c>
      <c r="D1304" s="4">
        <f t="shared" si="402"/>
        <v>0</v>
      </c>
      <c r="E1304" s="5">
        <f t="shared" si="413"/>
        <v>0.21528442245936993</v>
      </c>
      <c r="F1304" s="6">
        <f t="shared" si="417"/>
        <v>1.8134956515724854E-5</v>
      </c>
      <c r="G1304" s="15">
        <f t="shared" si="418"/>
        <v>618.33532941621104</v>
      </c>
      <c r="H1304" s="11">
        <f t="shared" si="403"/>
        <v>9.6987398736323116E-2</v>
      </c>
      <c r="I1304" s="12">
        <f t="shared" si="414"/>
        <v>3.6573565125130296E-5</v>
      </c>
      <c r="J1304" s="7">
        <f t="shared" si="421"/>
        <v>1.5291333491321251</v>
      </c>
      <c r="K1304" s="8">
        <f>ESI_mass_rate/ESI_Area/'Hydraulic Gradient'!J1304</f>
        <v>2.149333664399935</v>
      </c>
      <c r="L1304" s="16">
        <f t="shared" si="415"/>
        <v>24720.433004046587</v>
      </c>
      <c r="M1304" s="4">
        <f t="shared" si="404"/>
        <v>0</v>
      </c>
      <c r="N1304" s="5">
        <f t="shared" si="405"/>
        <v>0.21518247445608157</v>
      </c>
      <c r="O1304" s="6">
        <f t="shared" si="419"/>
        <v>1.5657978554013766E-5</v>
      </c>
      <c r="P1304" s="15">
        <f t="shared" si="416"/>
        <v>603.34802004748803</v>
      </c>
      <c r="Q1304" s="11">
        <f t="shared" si="406"/>
        <v>0</v>
      </c>
      <c r="R1304" s="13">
        <f t="shared" si="420"/>
        <v>4.7680643911160438E-6</v>
      </c>
      <c r="S1304" s="12">
        <f t="shared" si="407"/>
        <v>-6.3326184518220502E-2</v>
      </c>
      <c r="T1304" s="9">
        <f t="shared" si="408"/>
        <v>1.5298583485645929</v>
      </c>
      <c r="U1304" s="9">
        <f>Aly_mass_rate/Aly_Area/'Hydraulic Gradient'!T1304</f>
        <v>2.1483150957930204</v>
      </c>
      <c r="V1304" s="5">
        <f t="shared" si="409"/>
        <v>-0.2942692104325666</v>
      </c>
      <c r="W1304" s="10">
        <f t="shared" si="410"/>
        <v>2.1466330282534356</v>
      </c>
      <c r="X1304" s="9"/>
    </row>
    <row r="1305" spans="1:24" x14ac:dyDescent="0.3">
      <c r="A1305" s="4">
        <f t="shared" si="411"/>
        <v>13020</v>
      </c>
      <c r="B1305" s="5">
        <v>0</v>
      </c>
      <c r="C1305" s="16">
        <f t="shared" si="412"/>
        <v>24720.147146831954</v>
      </c>
      <c r="D1305" s="4">
        <f t="shared" si="402"/>
        <v>0</v>
      </c>
      <c r="E1305" s="5">
        <f t="shared" si="413"/>
        <v>0.21528497513312972</v>
      </c>
      <c r="F1305" s="6">
        <f t="shared" si="417"/>
        <v>1.8134607742759143E-5</v>
      </c>
      <c r="G1305" s="15">
        <f t="shared" si="418"/>
        <v>618.40970030044878</v>
      </c>
      <c r="H1305" s="11">
        <f t="shared" si="403"/>
        <v>9.6987896705089283E-2</v>
      </c>
      <c r="I1305" s="12">
        <f t="shared" si="414"/>
        <v>3.6572861739337001E-5</v>
      </c>
      <c r="J1305" s="7">
        <f t="shared" si="421"/>
        <v>1.5291294236679587</v>
      </c>
      <c r="K1305" s="8">
        <f>ESI_mass_rate/ESI_Area/'Hydraulic Gradient'!J1305</f>
        <v>2.1493391820050185</v>
      </c>
      <c r="L1305" s="16">
        <f t="shared" si="415"/>
        <v>24720.217805437176</v>
      </c>
      <c r="M1305" s="4">
        <f t="shared" si="404"/>
        <v>0</v>
      </c>
      <c r="N1305" s="5">
        <f t="shared" si="405"/>
        <v>0.21518295164517942</v>
      </c>
      <c r="O1305" s="6">
        <f t="shared" si="419"/>
        <v>1.5657767275177549E-5</v>
      </c>
      <c r="P1305" s="15">
        <f t="shared" si="416"/>
        <v>603.41134034715208</v>
      </c>
      <c r="Q1305" s="11">
        <f t="shared" si="406"/>
        <v>0</v>
      </c>
      <c r="R1305" s="13">
        <f t="shared" si="420"/>
        <v>4.7679152651604936E-6</v>
      </c>
      <c r="S1305" s="12">
        <f t="shared" si="407"/>
        <v>-6.3325067579289407E-2</v>
      </c>
      <c r="T1305" s="9">
        <f t="shared" si="408"/>
        <v>1.5298549560083947</v>
      </c>
      <c r="U1305" s="9">
        <f>Aly_mass_rate/Aly_Area/'Hydraulic Gradient'!T1305</f>
        <v>2.1483198598261501</v>
      </c>
      <c r="V1305" s="5">
        <f t="shared" si="409"/>
        <v>-0.29426336793149604</v>
      </c>
      <c r="W1305" s="10">
        <f t="shared" si="410"/>
        <v>2.1466759599102265</v>
      </c>
      <c r="X1305" s="9"/>
    </row>
    <row r="1306" spans="1:24" x14ac:dyDescent="0.3">
      <c r="A1306" s="4">
        <f t="shared" si="411"/>
        <v>13030</v>
      </c>
      <c r="B1306" s="5">
        <v>0</v>
      </c>
      <c r="C1306" s="16">
        <f t="shared" si="412"/>
        <v>24719.931843169899</v>
      </c>
      <c r="D1306" s="4">
        <f t="shared" si="402"/>
        <v>0</v>
      </c>
      <c r="E1306" s="5">
        <f t="shared" si="413"/>
        <v>0.21528552779626103</v>
      </c>
      <c r="F1306" s="6">
        <f t="shared" si="417"/>
        <v>1.8134258996065364E-5</v>
      </c>
      <c r="G1306" s="15">
        <f t="shared" si="418"/>
        <v>618.48406939775634</v>
      </c>
      <c r="H1306" s="11">
        <f t="shared" si="403"/>
        <v>9.6988394665557365E-2</v>
      </c>
      <c r="I1306" s="12">
        <f t="shared" si="414"/>
        <v>3.6572158406527453E-5</v>
      </c>
      <c r="J1306" s="7">
        <f t="shared" si="421"/>
        <v>1.5291254982994327</v>
      </c>
      <c r="K1306" s="8">
        <f>ESI_mass_rate/ESI_Area/'Hydraulic Gradient'!J1306</f>
        <v>2.149344699503998</v>
      </c>
      <c r="L1306" s="16">
        <f t="shared" si="415"/>
        <v>24720.002606350794</v>
      </c>
      <c r="M1306" s="4">
        <f t="shared" si="404"/>
        <v>0</v>
      </c>
      <c r="N1306" s="5">
        <f t="shared" si="405"/>
        <v>0.21518342882783881</v>
      </c>
      <c r="O1306" s="6">
        <f t="shared" si="419"/>
        <v>1.5657556010936842E-5</v>
      </c>
      <c r="P1306" s="15">
        <f t="shared" si="416"/>
        <v>603.47465953008646</v>
      </c>
      <c r="Q1306" s="11">
        <f t="shared" si="406"/>
        <v>0</v>
      </c>
      <c r="R1306" s="13">
        <f t="shared" si="420"/>
        <v>4.7677661504463251E-6</v>
      </c>
      <c r="S1306" s="12">
        <f t="shared" si="407"/>
        <v>-6.332395070057549E-2</v>
      </c>
      <c r="T1306" s="9">
        <f t="shared" si="408"/>
        <v>1.5298515635130157</v>
      </c>
      <c r="U1306" s="9">
        <f>Aly_mass_rate/Aly_Area/'Hydraulic Gradient'!T1306</f>
        <v>2.1483246237950024</v>
      </c>
      <c r="V1306" s="5">
        <f t="shared" si="409"/>
        <v>-0.29425752574111985</v>
      </c>
      <c r="W1306" s="10">
        <f t="shared" si="410"/>
        <v>2.1467188909997965</v>
      </c>
      <c r="X1306" s="9"/>
    </row>
    <row r="1307" spans="1:24" x14ac:dyDescent="0.3">
      <c r="A1307" s="4">
        <f t="shared" si="411"/>
        <v>13040</v>
      </c>
      <c r="B1307" s="5">
        <v>0</v>
      </c>
      <c r="C1307" s="16">
        <f t="shared" si="412"/>
        <v>24719.716538955541</v>
      </c>
      <c r="D1307" s="4">
        <f t="shared" si="402"/>
        <v>0</v>
      </c>
      <c r="E1307" s="5">
        <f t="shared" si="413"/>
        <v>0.2152860804487646</v>
      </c>
      <c r="F1307" s="6">
        <f t="shared" si="417"/>
        <v>1.8133910272724406E-5</v>
      </c>
      <c r="G1307" s="15">
        <f t="shared" si="418"/>
        <v>618.55843670826641</v>
      </c>
      <c r="H1307" s="11">
        <f t="shared" si="403"/>
        <v>9.6988892617727918E-2</v>
      </c>
      <c r="I1307" s="12">
        <f t="shared" si="414"/>
        <v>3.657145512081457E-5</v>
      </c>
      <c r="J1307" s="7">
        <f t="shared" si="421"/>
        <v>1.5291215730265395</v>
      </c>
      <c r="K1307" s="8">
        <f>ESI_mass_rate/ESI_Area/'Hydraulic Gradient'!J1307</f>
        <v>2.1493502168968832</v>
      </c>
      <c r="L1307" s="16">
        <f t="shared" si="415"/>
        <v>24719.787406787447</v>
      </c>
      <c r="M1307" s="4">
        <f t="shared" si="404"/>
        <v>0</v>
      </c>
      <c r="N1307" s="5">
        <f t="shared" si="405"/>
        <v>0.21518390600405995</v>
      </c>
      <c r="O1307" s="6">
        <f t="shared" si="419"/>
        <v>1.565734475545345E-5</v>
      </c>
      <c r="P1307" s="15">
        <f t="shared" si="416"/>
        <v>603.5379775963504</v>
      </c>
      <c r="Q1307" s="11">
        <f t="shared" si="406"/>
        <v>0</v>
      </c>
      <c r="R1307" s="13">
        <f t="shared" si="420"/>
        <v>4.7676170451950037E-6</v>
      </c>
      <c r="S1307" s="12">
        <f t="shared" si="407"/>
        <v>-6.3322833881002849E-2</v>
      </c>
      <c r="T1307" s="9">
        <f t="shared" si="408"/>
        <v>1.5298481710784519</v>
      </c>
      <c r="U1307" s="9">
        <f>Aly_mass_rate/Aly_Area/'Hydraulic Gradient'!T1307</f>
        <v>2.1483293876995817</v>
      </c>
      <c r="V1307" s="5">
        <f t="shared" si="409"/>
        <v>-0.29425168386141048</v>
      </c>
      <c r="W1307" s="10">
        <f t="shared" si="410"/>
        <v>2.1467618215221766</v>
      </c>
      <c r="X1307" s="9"/>
    </row>
    <row r="1308" spans="1:24" x14ac:dyDescent="0.3">
      <c r="A1308" s="4">
        <f t="shared" si="411"/>
        <v>13050</v>
      </c>
      <c r="B1308" s="5">
        <v>0</v>
      </c>
      <c r="C1308" s="16">
        <f t="shared" si="412"/>
        <v>24719.501234188891</v>
      </c>
      <c r="D1308" s="4">
        <f t="shared" si="402"/>
        <v>0</v>
      </c>
      <c r="E1308" s="5">
        <f t="shared" si="413"/>
        <v>0.21528663309064139</v>
      </c>
      <c r="F1308" s="6">
        <f t="shared" si="417"/>
        <v>1.8133561581493579E-5</v>
      </c>
      <c r="G1308" s="15">
        <f t="shared" si="418"/>
        <v>618.6328022321004</v>
      </c>
      <c r="H1308" s="11">
        <f t="shared" si="403"/>
        <v>9.6989390561601718E-2</v>
      </c>
      <c r="I1308" s="12">
        <f t="shared" si="414"/>
        <v>3.6570751899859619E-5</v>
      </c>
      <c r="J1308" s="7">
        <f t="shared" si="421"/>
        <v>1.529117647849273</v>
      </c>
      <c r="K1308" s="8">
        <f>ESI_mass_rate/ESI_Area/'Hydraulic Gradient'!J1308</f>
        <v>2.14935573418368</v>
      </c>
      <c r="L1308" s="16">
        <f t="shared" si="415"/>
        <v>24719.57220674714</v>
      </c>
      <c r="M1308" s="4">
        <f t="shared" si="404"/>
        <v>0</v>
      </c>
      <c r="N1308" s="5">
        <f t="shared" si="405"/>
        <v>0.21518438317384328</v>
      </c>
      <c r="O1308" s="6">
        <f t="shared" si="419"/>
        <v>1.5657133514565566E-5</v>
      </c>
      <c r="P1308" s="15">
        <f t="shared" si="416"/>
        <v>603.60129454600406</v>
      </c>
      <c r="Q1308" s="11">
        <f t="shared" si="406"/>
        <v>0</v>
      </c>
      <c r="R1308" s="13">
        <f t="shared" si="420"/>
        <v>4.7674679511834893E-6</v>
      </c>
      <c r="S1308" s="12">
        <f t="shared" si="407"/>
        <v>-6.3321717121636645E-2</v>
      </c>
      <c r="T1308" s="9">
        <f t="shared" si="408"/>
        <v>1.5298447787047007</v>
      </c>
      <c r="U1308" s="9">
        <f>Aly_mass_rate/Aly_Area/'Hydraulic Gradient'!T1308</f>
        <v>2.148334151539891</v>
      </c>
      <c r="V1308" s="5">
        <f t="shared" si="409"/>
        <v>-0.29424584229234058</v>
      </c>
      <c r="W1308" s="10">
        <f t="shared" si="410"/>
        <v>2.1468047514773989</v>
      </c>
      <c r="X1308" s="9"/>
    </row>
    <row r="1309" spans="1:24" x14ac:dyDescent="0.3">
      <c r="A1309" s="4">
        <f t="shared" si="411"/>
        <v>13060</v>
      </c>
      <c r="B1309" s="5">
        <v>0</v>
      </c>
      <c r="C1309" s="16">
        <f t="shared" si="412"/>
        <v>24719.285928869955</v>
      </c>
      <c r="D1309" s="4">
        <f t="shared" si="402"/>
        <v>0</v>
      </c>
      <c r="E1309" s="5">
        <f t="shared" si="413"/>
        <v>0.21528718572189193</v>
      </c>
      <c r="F1309" s="6">
        <f t="shared" si="417"/>
        <v>1.8133212909236927E-5</v>
      </c>
      <c r="G1309" s="15">
        <f t="shared" si="418"/>
        <v>618.70716596939644</v>
      </c>
      <c r="H1309" s="11">
        <f t="shared" si="403"/>
        <v>9.6989888497179252E-2</v>
      </c>
      <c r="I1309" s="12">
        <f t="shared" si="414"/>
        <v>3.6570048717170696E-5</v>
      </c>
      <c r="J1309" s="7">
        <f t="shared" si="421"/>
        <v>1.5291137227676255</v>
      </c>
      <c r="K1309" s="8">
        <f>ESI_mass_rate/ESI_Area/'Hydraulic Gradient'!J1309</f>
        <v>2.1493612513643972</v>
      </c>
      <c r="L1309" s="16">
        <f t="shared" si="415"/>
        <v>24719.357006229879</v>
      </c>
      <c r="M1309" s="4">
        <f t="shared" si="404"/>
        <v>0</v>
      </c>
      <c r="N1309" s="5">
        <f t="shared" si="405"/>
        <v>0.21518486033718903</v>
      </c>
      <c r="O1309" s="6">
        <f t="shared" si="419"/>
        <v>1.5656922283894547E-5</v>
      </c>
      <c r="P1309" s="15">
        <f t="shared" si="416"/>
        <v>603.66461037910665</v>
      </c>
      <c r="Q1309" s="11">
        <f t="shared" si="406"/>
        <v>0</v>
      </c>
      <c r="R1309" s="13">
        <f t="shared" si="420"/>
        <v>4.7673188670777238E-6</v>
      </c>
      <c r="S1309" s="12">
        <f t="shared" si="407"/>
        <v>-6.3320600421400974E-2</v>
      </c>
      <c r="T1309" s="9">
        <f t="shared" si="408"/>
        <v>1.5298413863917588</v>
      </c>
      <c r="U1309" s="9">
        <f>Aly_mass_rate/Aly_Area/'Hydraulic Gradient'!T1309</f>
        <v>2.148338915315934</v>
      </c>
      <c r="V1309" s="5">
        <f t="shared" si="409"/>
        <v>-0.29424000103388243</v>
      </c>
      <c r="W1309" s="10">
        <f t="shared" si="410"/>
        <v>2.1468476808654948</v>
      </c>
      <c r="X1309" s="9"/>
    </row>
    <row r="1310" spans="1:24" x14ac:dyDescent="0.3">
      <c r="A1310" s="4">
        <f t="shared" si="411"/>
        <v>13070</v>
      </c>
      <c r="B1310" s="5">
        <v>0</v>
      </c>
      <c r="C1310" s="16">
        <f t="shared" si="412"/>
        <v>24719.070622998748</v>
      </c>
      <c r="D1310" s="4">
        <f t="shared" si="402"/>
        <v>0</v>
      </c>
      <c r="E1310" s="5">
        <f t="shared" si="413"/>
        <v>0.21528773834251719</v>
      </c>
      <c r="F1310" s="6">
        <f t="shared" si="417"/>
        <v>1.81328642661713E-5</v>
      </c>
      <c r="G1310" s="15">
        <f t="shared" si="418"/>
        <v>618.78152792027959</v>
      </c>
      <c r="H1310" s="11">
        <f t="shared" si="403"/>
        <v>9.6990386424461242E-2</v>
      </c>
      <c r="I1310" s="12">
        <f t="shared" si="414"/>
        <v>3.6569345593352609E-5</v>
      </c>
      <c r="J1310" s="7">
        <f t="shared" si="421"/>
        <v>1.5291097977815904</v>
      </c>
      <c r="K1310" s="8">
        <f>ESI_mass_rate/ESI_Area/'Hydraulic Gradient'!J1310</f>
        <v>2.1493667684390432</v>
      </c>
      <c r="L1310" s="16">
        <f t="shared" si="415"/>
        <v>24719.141805235675</v>
      </c>
      <c r="M1310" s="4">
        <f t="shared" si="404"/>
        <v>0</v>
      </c>
      <c r="N1310" s="5">
        <f t="shared" si="405"/>
        <v>0.21518533749409771</v>
      </c>
      <c r="O1310" s="6">
        <f t="shared" si="419"/>
        <v>1.5656711064899941E-5</v>
      </c>
      <c r="P1310" s="15">
        <f t="shared" si="416"/>
        <v>603.72792509571605</v>
      </c>
      <c r="Q1310" s="11">
        <f t="shared" si="406"/>
        <v>0</v>
      </c>
      <c r="R1310" s="13">
        <f t="shared" si="420"/>
        <v>4.7671697933213642E-6</v>
      </c>
      <c r="S1310" s="12">
        <f t="shared" si="407"/>
        <v>-6.3319483779220073E-2</v>
      </c>
      <c r="T1310" s="9">
        <f t="shared" si="408"/>
        <v>1.529837994139623</v>
      </c>
      <c r="U1310" s="9">
        <f>Aly_mass_rate/Aly_Area/'Hydraulic Gradient'!T1310</f>
        <v>2.1483436790277137</v>
      </c>
      <c r="V1310" s="5">
        <f t="shared" si="409"/>
        <v>-0.29423416008600856</v>
      </c>
      <c r="W1310" s="10">
        <f t="shared" si="410"/>
        <v>2.1468906096864959</v>
      </c>
      <c r="X1310" s="9"/>
    </row>
    <row r="1311" spans="1:24" x14ac:dyDescent="0.3">
      <c r="A1311" s="4">
        <f t="shared" si="411"/>
        <v>13080</v>
      </c>
      <c r="B1311" s="5">
        <v>0</v>
      </c>
      <c r="C1311" s="16">
        <f t="shared" si="412"/>
        <v>24718.855316575278</v>
      </c>
      <c r="D1311" s="4">
        <f t="shared" si="402"/>
        <v>0</v>
      </c>
      <c r="E1311" s="5">
        <f t="shared" si="413"/>
        <v>0.21528829095251795</v>
      </c>
      <c r="F1311" s="6">
        <f t="shared" si="417"/>
        <v>1.8132515650837149E-5</v>
      </c>
      <c r="G1311" s="15">
        <f t="shared" si="418"/>
        <v>618.85588808487682</v>
      </c>
      <c r="H1311" s="11">
        <f t="shared" si="403"/>
        <v>9.6990884343448339E-2</v>
      </c>
      <c r="I1311" s="12">
        <f t="shared" si="414"/>
        <v>3.6568642525461831E-5</v>
      </c>
      <c r="J1311" s="7">
        <f t="shared" si="421"/>
        <v>1.5291058728911611</v>
      </c>
      <c r="K1311" s="8">
        <f>ESI_mass_rate/ESI_Area/'Hydraulic Gradient'!J1311</f>
        <v>2.1493722854076247</v>
      </c>
      <c r="L1311" s="16">
        <f t="shared" si="415"/>
        <v>24718.926603764528</v>
      </c>
      <c r="M1311" s="4">
        <f t="shared" si="404"/>
        <v>0</v>
      </c>
      <c r="N1311" s="5">
        <f t="shared" si="405"/>
        <v>0.21518581464456951</v>
      </c>
      <c r="O1311" s="6">
        <f t="shared" si="419"/>
        <v>1.5656499856122196E-5</v>
      </c>
      <c r="P1311" s="15">
        <f t="shared" si="416"/>
        <v>603.79123869589364</v>
      </c>
      <c r="Q1311" s="11">
        <f t="shared" si="406"/>
        <v>0</v>
      </c>
      <c r="R1311" s="13">
        <f t="shared" si="420"/>
        <v>4.7670207294692389E-6</v>
      </c>
      <c r="S1311" s="12">
        <f t="shared" si="407"/>
        <v>-6.3318367198299821E-2</v>
      </c>
      <c r="T1311" s="9">
        <f t="shared" si="408"/>
        <v>1.52983460194829</v>
      </c>
      <c r="U1311" s="9">
        <f>Aly_mass_rate/Aly_Area/'Hydraulic Gradient'!T1311</f>
        <v>2.1483484426752342</v>
      </c>
      <c r="V1311" s="5">
        <f t="shared" si="409"/>
        <v>-0.29422831944869132</v>
      </c>
      <c r="W1311" s="10">
        <f t="shared" si="410"/>
        <v>2.1469335379404324</v>
      </c>
      <c r="X1311" s="9"/>
    </row>
    <row r="1312" spans="1:24" x14ac:dyDescent="0.3">
      <c r="A1312" s="4">
        <f t="shared" si="411"/>
        <v>13090</v>
      </c>
      <c r="B1312" s="5">
        <v>0</v>
      </c>
      <c r="C1312" s="16">
        <f t="shared" si="412"/>
        <v>24718.64000959956</v>
      </c>
      <c r="D1312" s="4">
        <f t="shared" si="402"/>
        <v>0</v>
      </c>
      <c r="E1312" s="5">
        <f t="shared" si="413"/>
        <v>0.21528884355189495</v>
      </c>
      <c r="F1312" s="6">
        <f t="shared" si="417"/>
        <v>1.8132167057396276E-5</v>
      </c>
      <c r="G1312" s="15">
        <f t="shared" si="418"/>
        <v>618.93024646332242</v>
      </c>
      <c r="H1312" s="11">
        <f t="shared" si="403"/>
        <v>9.6991382254141112E-2</v>
      </c>
      <c r="I1312" s="12">
        <f t="shared" si="414"/>
        <v>3.6567939501724163E-5</v>
      </c>
      <c r="J1312" s="7">
        <f t="shared" si="421"/>
        <v>1.5291019480963304</v>
      </c>
      <c r="K1312" s="8">
        <f>ESI_mass_rate/ESI_Area/'Hydraulic Gradient'!J1312</f>
        <v>2.1493778022701502</v>
      </c>
      <c r="L1312" s="16">
        <f t="shared" si="415"/>
        <v>24718.71140181645</v>
      </c>
      <c r="M1312" s="4">
        <f t="shared" si="404"/>
        <v>0</v>
      </c>
      <c r="N1312" s="5">
        <f t="shared" si="405"/>
        <v>0.21518629178860488</v>
      </c>
      <c r="O1312" s="6">
        <f t="shared" si="419"/>
        <v>1.5656288660480407E-5</v>
      </c>
      <c r="P1312" s="15">
        <f t="shared" si="416"/>
        <v>603.8545511796973</v>
      </c>
      <c r="Q1312" s="11">
        <f t="shared" si="406"/>
        <v>0</v>
      </c>
      <c r="R1312" s="13">
        <f t="shared" si="420"/>
        <v>4.7668716764093806E-6</v>
      </c>
      <c r="S1312" s="12">
        <f t="shared" si="407"/>
        <v>-6.3317250675423667E-2</v>
      </c>
      <c r="T1312" s="9">
        <f t="shared" si="408"/>
        <v>1.5298312098177564</v>
      </c>
      <c r="U1312" s="9">
        <f>Aly_mass_rate/Aly_Area/'Hydraulic Gradient'!T1312</f>
        <v>2.1483532062584989</v>
      </c>
      <c r="V1312" s="5">
        <f t="shared" si="409"/>
        <v>-0.29422247912190341</v>
      </c>
      <c r="W1312" s="10">
        <f t="shared" si="410"/>
        <v>2.1469764656273371</v>
      </c>
      <c r="X1312" s="9"/>
    </row>
    <row r="1313" spans="1:24" x14ac:dyDescent="0.3">
      <c r="A1313" s="4">
        <f t="shared" si="411"/>
        <v>13100</v>
      </c>
      <c r="B1313" s="5">
        <v>0</v>
      </c>
      <c r="C1313" s="16">
        <f t="shared" si="412"/>
        <v>24718.424702071603</v>
      </c>
      <c r="D1313" s="4">
        <f t="shared" si="402"/>
        <v>0</v>
      </c>
      <c r="E1313" s="5">
        <f t="shared" si="413"/>
        <v>0.21528939614064899</v>
      </c>
      <c r="F1313" s="6">
        <f t="shared" si="417"/>
        <v>1.8131818491686879E-5</v>
      </c>
      <c r="G1313" s="15">
        <f t="shared" si="418"/>
        <v>619.00460305574347</v>
      </c>
      <c r="H1313" s="11">
        <f t="shared" si="403"/>
        <v>9.6991880156540269E-2</v>
      </c>
      <c r="I1313" s="12">
        <f t="shared" si="414"/>
        <v>3.6567236533913791E-5</v>
      </c>
      <c r="J1313" s="7">
        <f t="shared" si="421"/>
        <v>1.5290980233970912</v>
      </c>
      <c r="K1313" s="8">
        <f>ESI_mass_rate/ESI_Area/'Hydraulic Gradient'!J1313</f>
        <v>2.1493833190266276</v>
      </c>
      <c r="L1313" s="16">
        <f t="shared" si="415"/>
        <v>24718.496199391448</v>
      </c>
      <c r="M1313" s="4">
        <f t="shared" si="404"/>
        <v>0</v>
      </c>
      <c r="N1313" s="5">
        <f t="shared" si="405"/>
        <v>0.21518676892620411</v>
      </c>
      <c r="O1313" s="6">
        <f t="shared" si="419"/>
        <v>1.5656077476515035E-5</v>
      </c>
      <c r="P1313" s="15">
        <f t="shared" si="416"/>
        <v>603.91786254718625</v>
      </c>
      <c r="Q1313" s="11">
        <f t="shared" si="406"/>
        <v>0</v>
      </c>
      <c r="R1313" s="13">
        <f t="shared" si="420"/>
        <v>4.7667226336966159E-6</v>
      </c>
      <c r="S1313" s="12">
        <f t="shared" si="407"/>
        <v>-6.3316134211656619E-2</v>
      </c>
      <c r="T1313" s="9">
        <f t="shared" si="408"/>
        <v>1.5298278177480193</v>
      </c>
      <c r="U1313" s="9">
        <f>Aly_mass_rate/Aly_Area/'Hydraulic Gradient'!T1313</f>
        <v>2.1483579697775115</v>
      </c>
      <c r="V1313" s="5">
        <f t="shared" si="409"/>
        <v>-0.29421663910561707</v>
      </c>
      <c r="W1313" s="10">
        <f t="shared" si="410"/>
        <v>2.1470193927472407</v>
      </c>
      <c r="X1313" s="9"/>
    </row>
    <row r="1314" spans="1:24" x14ac:dyDescent="0.3">
      <c r="A1314" s="4">
        <f t="shared" si="411"/>
        <v>13110</v>
      </c>
      <c r="B1314" s="5">
        <v>0</v>
      </c>
      <c r="C1314" s="16">
        <f t="shared" si="412"/>
        <v>24718.209393991412</v>
      </c>
      <c r="D1314" s="4">
        <f t="shared" si="402"/>
        <v>0</v>
      </c>
      <c r="E1314" s="5">
        <f t="shared" si="413"/>
        <v>0.21528994871878088</v>
      </c>
      <c r="F1314" s="6">
        <f t="shared" si="417"/>
        <v>1.8131469952249414E-5</v>
      </c>
      <c r="G1314" s="15">
        <f t="shared" si="418"/>
        <v>619.07895786226868</v>
      </c>
      <c r="H1314" s="11">
        <f t="shared" si="403"/>
        <v>9.6992378050646408E-2</v>
      </c>
      <c r="I1314" s="12">
        <f t="shared" si="414"/>
        <v>3.6566533619087179E-5</v>
      </c>
      <c r="J1314" s="7">
        <f t="shared" si="421"/>
        <v>1.5290940987934369</v>
      </c>
      <c r="K1314" s="8">
        <f>ESI_mass_rate/ESI_Area/'Hydraulic Gradient'!J1314</f>
        <v>2.1493888356770645</v>
      </c>
      <c r="L1314" s="16">
        <f t="shared" si="415"/>
        <v>24718.280996489524</v>
      </c>
      <c r="M1314" s="4">
        <f t="shared" si="404"/>
        <v>0</v>
      </c>
      <c r="N1314" s="5">
        <f t="shared" si="405"/>
        <v>0.21518724605736772</v>
      </c>
      <c r="O1314" s="6">
        <f t="shared" si="419"/>
        <v>1.5655866304226077E-5</v>
      </c>
      <c r="P1314" s="15">
        <f t="shared" si="416"/>
        <v>603.98117279842063</v>
      </c>
      <c r="Q1314" s="11">
        <f t="shared" si="406"/>
        <v>0</v>
      </c>
      <c r="R1314" s="13">
        <f t="shared" si="420"/>
        <v>4.7665736013301689E-6</v>
      </c>
      <c r="S1314" s="12">
        <f t="shared" si="407"/>
        <v>-6.3315017808063728E-2</v>
      </c>
      <c r="T1314" s="9">
        <f t="shared" si="408"/>
        <v>1.5298244257390752</v>
      </c>
      <c r="U1314" s="9">
        <f>Aly_mass_rate/Aly_Area/'Hydraulic Gradient'!T1314</f>
        <v>2.1483627332322754</v>
      </c>
      <c r="V1314" s="5">
        <f t="shared" si="409"/>
        <v>-0.29421079939980505</v>
      </c>
      <c r="W1314" s="10">
        <f t="shared" si="410"/>
        <v>2.1470623193001734</v>
      </c>
      <c r="X1314" s="9"/>
    </row>
    <row r="1315" spans="1:24" x14ac:dyDescent="0.3">
      <c r="A1315" s="4">
        <f t="shared" si="411"/>
        <v>13120</v>
      </c>
      <c r="B1315" s="5">
        <v>0</v>
      </c>
      <c r="C1315" s="16">
        <f t="shared" si="412"/>
        <v>24717.994085359001</v>
      </c>
      <c r="D1315" s="4">
        <f t="shared" si="402"/>
        <v>0</v>
      </c>
      <c r="E1315" s="5">
        <f t="shared" si="413"/>
        <v>0.21529050128629137</v>
      </c>
      <c r="F1315" s="6">
        <f t="shared" si="417"/>
        <v>1.8131121437624316E-5</v>
      </c>
      <c r="G1315" s="15">
        <f t="shared" si="418"/>
        <v>619.15331088302844</v>
      </c>
      <c r="H1315" s="11">
        <f t="shared" si="403"/>
        <v>9.6992875936460138E-2</v>
      </c>
      <c r="I1315" s="12">
        <f t="shared" si="414"/>
        <v>3.6565830754300773E-5</v>
      </c>
      <c r="J1315" s="7">
        <f t="shared" si="421"/>
        <v>1.5290901742853602</v>
      </c>
      <c r="K1315" s="8">
        <f>ESI_mass_rate/ESI_Area/'Hydraulic Gradient'!J1315</f>
        <v>2.1493943522214694</v>
      </c>
      <c r="L1315" s="16">
        <f t="shared" si="415"/>
        <v>24718.065793110687</v>
      </c>
      <c r="M1315" s="4">
        <f t="shared" si="404"/>
        <v>0</v>
      </c>
      <c r="N1315" s="5">
        <f t="shared" si="405"/>
        <v>0.21518772318209592</v>
      </c>
      <c r="O1315" s="6">
        <f t="shared" si="419"/>
        <v>1.5655655143613528E-5</v>
      </c>
      <c r="P1315" s="15">
        <f t="shared" si="416"/>
        <v>604.04448193345956</v>
      </c>
      <c r="Q1315" s="11">
        <f t="shared" si="406"/>
        <v>0</v>
      </c>
      <c r="R1315" s="13">
        <f t="shared" si="420"/>
        <v>4.7664245793092722E-6</v>
      </c>
      <c r="S1315" s="12">
        <f t="shared" si="407"/>
        <v>-6.3313901463569244E-2</v>
      </c>
      <c r="T1315" s="9">
        <f t="shared" si="408"/>
        <v>1.529821033790921</v>
      </c>
      <c r="U1315" s="9">
        <f>Aly_mass_rate/Aly_Area/'Hydraulic Gradient'!T1315</f>
        <v>2.1483674966227939</v>
      </c>
      <c r="V1315" s="5">
        <f t="shared" si="409"/>
        <v>-0.2942049600044398</v>
      </c>
      <c r="W1315" s="10">
        <f t="shared" si="410"/>
        <v>2.1471052452861685</v>
      </c>
      <c r="X1315" s="9"/>
    </row>
    <row r="1316" spans="1:24" x14ac:dyDescent="0.3">
      <c r="A1316" s="4">
        <f t="shared" si="411"/>
        <v>13130</v>
      </c>
      <c r="B1316" s="5">
        <v>0</v>
      </c>
      <c r="C1316" s="16">
        <f t="shared" si="412"/>
        <v>24717.778776174386</v>
      </c>
      <c r="D1316" s="4">
        <f t="shared" si="402"/>
        <v>0</v>
      </c>
      <c r="E1316" s="5">
        <f t="shared" si="413"/>
        <v>0.21529105384318126</v>
      </c>
      <c r="F1316" s="6">
        <f t="shared" si="417"/>
        <v>1.8130772950730701E-5</v>
      </c>
      <c r="G1316" s="15">
        <f t="shared" si="418"/>
        <v>619.22766211814974</v>
      </c>
      <c r="H1316" s="11">
        <f t="shared" si="403"/>
        <v>9.6993373813982167E-2</v>
      </c>
      <c r="I1316" s="12">
        <f t="shared" si="414"/>
        <v>3.6565127945441649E-5</v>
      </c>
      <c r="J1316" s="7">
        <f t="shared" si="421"/>
        <v>1.5290862498728546</v>
      </c>
      <c r="K1316" s="8">
        <f>ESI_mass_rate/ESI_Area/'Hydraulic Gradient'!J1316</f>
        <v>2.1493998686598497</v>
      </c>
      <c r="L1316" s="16">
        <f t="shared" si="415"/>
        <v>24717.85058925494</v>
      </c>
      <c r="M1316" s="4">
        <f t="shared" si="404"/>
        <v>0</v>
      </c>
      <c r="N1316" s="5">
        <f t="shared" si="405"/>
        <v>0.21518820030038904</v>
      </c>
      <c r="O1316" s="6">
        <f t="shared" si="419"/>
        <v>1.5655443993217841E-5</v>
      </c>
      <c r="P1316" s="15">
        <f t="shared" si="416"/>
        <v>604.10778995236331</v>
      </c>
      <c r="Q1316" s="11">
        <f t="shared" si="406"/>
        <v>0</v>
      </c>
      <c r="R1316" s="13">
        <f t="shared" si="420"/>
        <v>4.7662755671887973E-6</v>
      </c>
      <c r="S1316" s="12">
        <f t="shared" si="407"/>
        <v>-6.3312785179238079E-2</v>
      </c>
      <c r="T1316" s="9">
        <f t="shared" si="408"/>
        <v>1.5298176419035534</v>
      </c>
      <c r="U1316" s="9">
        <f>Aly_mass_rate/Aly_Area/'Hydraulic Gradient'!T1316</f>
        <v>2.1483722599490709</v>
      </c>
      <c r="V1316" s="5">
        <f t="shared" si="409"/>
        <v>-0.29419912091949363</v>
      </c>
      <c r="W1316" s="10">
        <f t="shared" si="410"/>
        <v>2.1471481707052562</v>
      </c>
      <c r="X1316" s="9"/>
    </row>
    <row r="1317" spans="1:24" x14ac:dyDescent="0.3">
      <c r="A1317" s="4">
        <f t="shared" si="411"/>
        <v>13140</v>
      </c>
      <c r="B1317" s="5">
        <v>0</v>
      </c>
      <c r="C1317" s="16">
        <f t="shared" si="412"/>
        <v>24717.563466437572</v>
      </c>
      <c r="D1317" s="4">
        <f t="shared" si="402"/>
        <v>0</v>
      </c>
      <c r="E1317" s="5">
        <f t="shared" si="413"/>
        <v>0.21529160638945138</v>
      </c>
      <c r="F1317" s="6">
        <f t="shared" si="417"/>
        <v>1.8130424488649459E-5</v>
      </c>
      <c r="G1317" s="15">
        <f t="shared" si="418"/>
        <v>619.3020115677632</v>
      </c>
      <c r="H1317" s="11">
        <f t="shared" si="403"/>
        <v>9.6993871683213106E-2</v>
      </c>
      <c r="I1317" s="12">
        <f t="shared" si="414"/>
        <v>3.6564425186622751E-5</v>
      </c>
      <c r="J1317" s="7">
        <f t="shared" si="421"/>
        <v>1.5290823255559129</v>
      </c>
      <c r="K1317" s="8">
        <f>ESI_mass_rate/ESI_Area/'Hydraulic Gradient'!J1317</f>
        <v>2.149405384992213</v>
      </c>
      <c r="L1317" s="16">
        <f t="shared" si="415"/>
        <v>24717.635384922294</v>
      </c>
      <c r="M1317" s="4">
        <f t="shared" si="404"/>
        <v>0</v>
      </c>
      <c r="N1317" s="5">
        <f t="shared" si="405"/>
        <v>0.21518867741224745</v>
      </c>
      <c r="O1317" s="6">
        <f t="shared" si="419"/>
        <v>1.5655232855958116E-5</v>
      </c>
      <c r="P1317" s="15">
        <f t="shared" si="416"/>
        <v>604.1710968551896</v>
      </c>
      <c r="Q1317" s="11">
        <f t="shared" si="406"/>
        <v>0</v>
      </c>
      <c r="R1317" s="13">
        <f t="shared" si="420"/>
        <v>4.7661265658566939E-6</v>
      </c>
      <c r="S1317" s="12">
        <f t="shared" si="407"/>
        <v>-6.3311668952924338E-2</v>
      </c>
      <c r="T1317" s="9">
        <f t="shared" si="408"/>
        <v>1.5298142500769691</v>
      </c>
      <c r="U1317" s="9">
        <f>Aly_mass_rate/Aly_Area/'Hydraulic Gradient'!T1317</f>
        <v>2.1483770232111099</v>
      </c>
      <c r="V1317" s="5">
        <f t="shared" si="409"/>
        <v>-0.29419328214493928</v>
      </c>
      <c r="W1317" s="10">
        <f t="shared" si="410"/>
        <v>2.1471910955574689</v>
      </c>
      <c r="X1317" s="9"/>
    </row>
    <row r="1318" spans="1:24" x14ac:dyDescent="0.3">
      <c r="A1318" s="4">
        <f t="shared" si="411"/>
        <v>13150</v>
      </c>
      <c r="B1318" s="5">
        <v>0</v>
      </c>
      <c r="C1318" s="16">
        <f t="shared" si="412"/>
        <v>24717.348156148571</v>
      </c>
      <c r="D1318" s="4">
        <f t="shared" si="402"/>
        <v>0</v>
      </c>
      <c r="E1318" s="5">
        <f t="shared" si="413"/>
        <v>0.21529215892510245</v>
      </c>
      <c r="F1318" s="6">
        <f t="shared" si="417"/>
        <v>1.8130076051380597E-5</v>
      </c>
      <c r="G1318" s="15">
        <f t="shared" si="418"/>
        <v>619.37635923199912</v>
      </c>
      <c r="H1318" s="11">
        <f t="shared" si="403"/>
        <v>9.6994369544153539E-2</v>
      </c>
      <c r="I1318" s="12">
        <f t="shared" si="414"/>
        <v>3.6563722477844059E-5</v>
      </c>
      <c r="J1318" s="7">
        <f t="shared" si="421"/>
        <v>1.5290784013345282</v>
      </c>
      <c r="K1318" s="8">
        <f>ESI_mass_rate/ESI_Area/'Hydraulic Gradient'!J1318</f>
        <v>2.1494109012185683</v>
      </c>
      <c r="L1318" s="16">
        <f t="shared" si="415"/>
        <v>24717.420180112753</v>
      </c>
      <c r="M1318" s="4">
        <f t="shared" si="404"/>
        <v>0</v>
      </c>
      <c r="N1318" s="5">
        <f t="shared" si="405"/>
        <v>0.21518915451767168</v>
      </c>
      <c r="O1318" s="6">
        <f t="shared" si="419"/>
        <v>1.5655021730374802E-5</v>
      </c>
      <c r="P1318" s="15">
        <f t="shared" si="416"/>
        <v>604.23440264199883</v>
      </c>
      <c r="Q1318" s="11">
        <f t="shared" si="406"/>
        <v>0</v>
      </c>
      <c r="R1318" s="13">
        <f t="shared" si="420"/>
        <v>4.7659775748678292E-6</v>
      </c>
      <c r="S1318" s="12">
        <f t="shared" si="407"/>
        <v>-6.3310552786763175E-2</v>
      </c>
      <c r="T1318" s="9">
        <f t="shared" si="408"/>
        <v>1.5298108583111651</v>
      </c>
      <c r="U1318" s="9">
        <f>Aly_mass_rate/Aly_Area/'Hydraulic Gradient'!T1318</f>
        <v>2.1483817864089145</v>
      </c>
      <c r="V1318" s="5">
        <f t="shared" si="409"/>
        <v>-0.29418744368074901</v>
      </c>
      <c r="W1318" s="10">
        <f t="shared" si="410"/>
        <v>2.1472340198428372</v>
      </c>
      <c r="X1318" s="9"/>
    </row>
    <row r="1319" spans="1:24" x14ac:dyDescent="0.3">
      <c r="A1319" s="4">
        <f t="shared" si="411"/>
        <v>13160</v>
      </c>
      <c r="B1319" s="5">
        <v>0</v>
      </c>
      <c r="C1319" s="16">
        <f t="shared" si="412"/>
        <v>24717.132845307391</v>
      </c>
      <c r="D1319" s="4">
        <f t="shared" si="402"/>
        <v>0</v>
      </c>
      <c r="E1319" s="5">
        <f t="shared" si="413"/>
        <v>0.21529271145013548</v>
      </c>
      <c r="F1319" s="6">
        <f t="shared" si="417"/>
        <v>1.8129727643302761E-5</v>
      </c>
      <c r="G1319" s="15">
        <f t="shared" si="418"/>
        <v>619.45070511098243</v>
      </c>
      <c r="H1319" s="11">
        <f t="shared" si="403"/>
        <v>9.6994867396804227E-2</v>
      </c>
      <c r="I1319" s="12">
        <f t="shared" si="414"/>
        <v>3.6563019827936204E-5</v>
      </c>
      <c r="J1319" s="7">
        <f t="shared" si="421"/>
        <v>1.5290744772086942</v>
      </c>
      <c r="K1319" s="8">
        <f>ESI_mass_rate/ESI_Area/'Hydraulic Gradient'!J1319</f>
        <v>2.1494164173389212</v>
      </c>
      <c r="L1319" s="16">
        <f t="shared" si="415"/>
        <v>24717.204974826323</v>
      </c>
      <c r="M1319" s="4">
        <f t="shared" si="404"/>
        <v>0</v>
      </c>
      <c r="N1319" s="5">
        <f t="shared" si="405"/>
        <v>0.21518963161666191</v>
      </c>
      <c r="O1319" s="6">
        <f t="shared" si="419"/>
        <v>1.5654810616467904E-5</v>
      </c>
      <c r="P1319" s="15">
        <f t="shared" si="416"/>
        <v>604.29770731284987</v>
      </c>
      <c r="Q1319" s="11">
        <f t="shared" si="406"/>
        <v>0</v>
      </c>
      <c r="R1319" s="13">
        <f t="shared" si="420"/>
        <v>4.7658285942214275E-6</v>
      </c>
      <c r="S1319" s="12">
        <f t="shared" si="407"/>
        <v>-6.3309436679678976E-2</v>
      </c>
      <c r="T1319" s="9">
        <f t="shared" si="408"/>
        <v>1.5298074666061379</v>
      </c>
      <c r="U1319" s="9">
        <f>Aly_mass_rate/Aly_Area/'Hydraulic Gradient'!T1319</f>
        <v>2.1483865495424883</v>
      </c>
      <c r="V1319" s="5">
        <f t="shared" si="409"/>
        <v>-0.29418160552689537</v>
      </c>
      <c r="W1319" s="10">
        <f t="shared" si="410"/>
        <v>2.1472769435613923</v>
      </c>
      <c r="X1319" s="9"/>
    </row>
    <row r="1320" spans="1:24" x14ac:dyDescent="0.3">
      <c r="A1320" s="4">
        <f t="shared" si="411"/>
        <v>13170</v>
      </c>
      <c r="B1320" s="5">
        <v>0</v>
      </c>
      <c r="C1320" s="16">
        <f t="shared" si="412"/>
        <v>24716.917533914046</v>
      </c>
      <c r="D1320" s="4">
        <f t="shared" si="402"/>
        <v>0</v>
      </c>
      <c r="E1320" s="5">
        <f t="shared" si="413"/>
        <v>0.21529326396455079</v>
      </c>
      <c r="F1320" s="6">
        <f t="shared" si="417"/>
        <v>1.8129379254199099E-5</v>
      </c>
      <c r="G1320" s="15">
        <f t="shared" si="418"/>
        <v>619.52504920485114</v>
      </c>
      <c r="H1320" s="11">
        <f t="shared" si="403"/>
        <v>9.6995365241165615E-2</v>
      </c>
      <c r="I1320" s="12">
        <f t="shared" si="414"/>
        <v>3.6562317216294383E-5</v>
      </c>
      <c r="J1320" s="7">
        <f t="shared" si="421"/>
        <v>1.5290705531784028</v>
      </c>
      <c r="K1320" s="8">
        <f>ESI_mass_rate/ESI_Area/'Hydraulic Gradient'!J1320</f>
        <v>2.1494219333532825</v>
      </c>
      <c r="L1320" s="16">
        <f t="shared" si="415"/>
        <v>24716.989769063013</v>
      </c>
      <c r="M1320" s="4">
        <f t="shared" si="404"/>
        <v>0</v>
      </c>
      <c r="N1320" s="5">
        <f t="shared" si="405"/>
        <v>0.21519010870921856</v>
      </c>
      <c r="O1320" s="6">
        <f t="shared" si="419"/>
        <v>1.5654599514237414E-5</v>
      </c>
      <c r="P1320" s="15">
        <f t="shared" si="416"/>
        <v>604.36101086780195</v>
      </c>
      <c r="Q1320" s="11">
        <f t="shared" si="406"/>
        <v>0</v>
      </c>
      <c r="R1320" s="13">
        <f t="shared" si="420"/>
        <v>4.7656796239167228E-6</v>
      </c>
      <c r="S1320" s="12">
        <f t="shared" si="407"/>
        <v>-6.3308320631666429E-2</v>
      </c>
      <c r="T1320" s="9">
        <f t="shared" si="408"/>
        <v>1.5298040749618844</v>
      </c>
      <c r="U1320" s="9">
        <f>Aly_mass_rate/Aly_Area/'Hydraulic Gradient'!T1320</f>
        <v>2.1483913126118344</v>
      </c>
      <c r="V1320" s="5">
        <f t="shared" si="409"/>
        <v>-0.29417576768335107</v>
      </c>
      <c r="W1320" s="10">
        <f t="shared" si="410"/>
        <v>2.1473198667131665</v>
      </c>
      <c r="X1320" s="9"/>
    </row>
    <row r="1321" spans="1:24" x14ac:dyDescent="0.3">
      <c r="A1321" s="4">
        <f t="shared" si="411"/>
        <v>13180</v>
      </c>
      <c r="B1321" s="5">
        <v>0</v>
      </c>
      <c r="C1321" s="16">
        <f t="shared" si="412"/>
        <v>24716.702221968546</v>
      </c>
      <c r="D1321" s="4">
        <f t="shared" si="402"/>
        <v>0</v>
      </c>
      <c r="E1321" s="5">
        <f t="shared" si="413"/>
        <v>0.21529381646834966</v>
      </c>
      <c r="F1321" s="6">
        <f t="shared" si="417"/>
        <v>1.8129030900124665E-5</v>
      </c>
      <c r="G1321" s="15">
        <f t="shared" si="418"/>
        <v>619.59939151372282</v>
      </c>
      <c r="H1321" s="11">
        <f t="shared" si="403"/>
        <v>9.6995863077238537E-2</v>
      </c>
      <c r="I1321" s="12">
        <f t="shared" si="414"/>
        <v>3.656161467529757E-5</v>
      </c>
      <c r="J1321" s="7">
        <f t="shared" si="421"/>
        <v>1.5290666292436483</v>
      </c>
      <c r="K1321" s="8">
        <f>ESI_mass_rate/ESI_Area/'Hydraulic Gradient'!J1321</f>
        <v>2.1494274492616574</v>
      </c>
      <c r="L1321" s="16">
        <f t="shared" si="415"/>
        <v>24716.774562822829</v>
      </c>
      <c r="M1321" s="4">
        <f t="shared" si="404"/>
        <v>0</v>
      </c>
      <c r="N1321" s="5">
        <f t="shared" si="405"/>
        <v>0.21519058579534189</v>
      </c>
      <c r="O1321" s="6">
        <f t="shared" si="419"/>
        <v>1.5654388422223787E-5</v>
      </c>
      <c r="P1321" s="15">
        <f t="shared" si="416"/>
        <v>604.42431330691397</v>
      </c>
      <c r="Q1321" s="11">
        <f t="shared" si="406"/>
        <v>0</v>
      </c>
      <c r="R1321" s="13">
        <f t="shared" si="420"/>
        <v>4.765530663508625E-6</v>
      </c>
      <c r="S1321" s="12">
        <f t="shared" si="407"/>
        <v>-6.3307204642720147E-2</v>
      </c>
      <c r="T1321" s="9">
        <f t="shared" si="408"/>
        <v>1.5298006833784015</v>
      </c>
      <c r="U1321" s="9">
        <f>Aly_mass_rate/Aly_Area/'Hydraulic Gradient'!T1321</f>
        <v>2.1483960756169562</v>
      </c>
      <c r="V1321" s="5">
        <f t="shared" si="409"/>
        <v>-0.29416993015008835</v>
      </c>
      <c r="W1321" s="10">
        <f t="shared" si="410"/>
        <v>2.1473627892981897</v>
      </c>
      <c r="X1321" s="9"/>
    </row>
    <row r="1322" spans="1:24" x14ac:dyDescent="0.3">
      <c r="A1322" s="4">
        <f t="shared" si="411"/>
        <v>13190</v>
      </c>
      <c r="B1322" s="5">
        <v>0</v>
      </c>
      <c r="C1322" s="16">
        <f t="shared" si="412"/>
        <v>24716.486909470903</v>
      </c>
      <c r="D1322" s="4">
        <f t="shared" si="402"/>
        <v>0</v>
      </c>
      <c r="E1322" s="5">
        <f t="shared" si="413"/>
        <v>0.21529436896153251</v>
      </c>
      <c r="F1322" s="6">
        <f t="shared" si="417"/>
        <v>1.8128682563564853E-5</v>
      </c>
      <c r="G1322" s="15">
        <f t="shared" si="418"/>
        <v>619.67373203773707</v>
      </c>
      <c r="H1322" s="11">
        <f t="shared" si="403"/>
        <v>9.6996360905023477E-2</v>
      </c>
      <c r="I1322" s="12">
        <f t="shared" si="414"/>
        <v>3.6560912169623251E-5</v>
      </c>
      <c r="J1322" s="7">
        <f t="shared" si="421"/>
        <v>1.529062705404423</v>
      </c>
      <c r="K1322" s="8">
        <f>ESI_mass_rate/ESI_Area/'Hydraulic Gradient'!J1322</f>
        <v>2.1494329650640558</v>
      </c>
      <c r="L1322" s="16">
        <f t="shared" si="415"/>
        <v>24716.559356105776</v>
      </c>
      <c r="M1322" s="4">
        <f t="shared" si="404"/>
        <v>0</v>
      </c>
      <c r="N1322" s="5">
        <f t="shared" si="405"/>
        <v>0.21519106287503226</v>
      </c>
      <c r="O1322" s="6">
        <f t="shared" si="419"/>
        <v>1.5654177341886574E-5</v>
      </c>
      <c r="P1322" s="15">
        <f t="shared" si="416"/>
        <v>604.48761463024618</v>
      </c>
      <c r="Q1322" s="11">
        <f t="shared" si="406"/>
        <v>0</v>
      </c>
      <c r="R1322" s="13">
        <f t="shared" si="420"/>
        <v>4.7653817134406945E-6</v>
      </c>
      <c r="S1322" s="12">
        <f t="shared" si="407"/>
        <v>-6.3306088713904987E-2</v>
      </c>
      <c r="T1322" s="9">
        <f t="shared" si="408"/>
        <v>1.5297972918556859</v>
      </c>
      <c r="U1322" s="9">
        <f>Aly_mass_rate/Aly_Area/'Hydraulic Gradient'!T1322</f>
        <v>2.1484008385578579</v>
      </c>
      <c r="V1322" s="5">
        <f t="shared" si="409"/>
        <v>-0.29416409292708001</v>
      </c>
      <c r="W1322" s="10">
        <f t="shared" si="410"/>
        <v>2.1474057113164942</v>
      </c>
      <c r="X1322" s="9"/>
    </row>
    <row r="1323" spans="1:24" x14ac:dyDescent="0.3">
      <c r="A1323" s="4">
        <f t="shared" si="411"/>
        <v>13200</v>
      </c>
      <c r="B1323" s="5">
        <v>0</v>
      </c>
      <c r="C1323" s="16">
        <f t="shared" si="412"/>
        <v>24716.271596421124</v>
      </c>
      <c r="D1323" s="4">
        <f t="shared" si="402"/>
        <v>0</v>
      </c>
      <c r="E1323" s="5">
        <f t="shared" si="413"/>
        <v>0.21529492144410042</v>
      </c>
      <c r="F1323" s="6">
        <f t="shared" si="417"/>
        <v>1.8128334259115175E-5</v>
      </c>
      <c r="G1323" s="15">
        <f t="shared" si="418"/>
        <v>619.74807077701496</v>
      </c>
      <c r="H1323" s="11">
        <f t="shared" si="403"/>
        <v>9.6996858724521184E-2</v>
      </c>
      <c r="I1323" s="12">
        <f t="shared" si="414"/>
        <v>3.6560209728706857E-5</v>
      </c>
      <c r="J1323" s="7">
        <f t="shared" si="421"/>
        <v>1.5290587816607204</v>
      </c>
      <c r="K1323" s="8">
        <f>ESI_mass_rate/ESI_Area/'Hydraulic Gradient'!J1323</f>
        <v>2.1494384807604843</v>
      </c>
      <c r="L1323" s="16">
        <f t="shared" si="415"/>
        <v>24716.344148911863</v>
      </c>
      <c r="M1323" s="4">
        <f t="shared" si="404"/>
        <v>0</v>
      </c>
      <c r="N1323" s="5">
        <f t="shared" si="405"/>
        <v>0.21519153994829016</v>
      </c>
      <c r="O1323" s="6">
        <f t="shared" si="419"/>
        <v>1.5653966274685317E-5</v>
      </c>
      <c r="P1323" s="15">
        <f t="shared" si="416"/>
        <v>604.55091483785645</v>
      </c>
      <c r="Q1323" s="11">
        <f t="shared" si="406"/>
        <v>0</v>
      </c>
      <c r="R1323" s="13">
        <f t="shared" si="420"/>
        <v>4.7652327741564684E-6</v>
      </c>
      <c r="S1323" s="12">
        <f t="shared" si="407"/>
        <v>-6.3304972843075236E-2</v>
      </c>
      <c r="T1323" s="9">
        <f t="shared" si="408"/>
        <v>1.5297939003937342</v>
      </c>
      <c r="U1323" s="9">
        <f>Aly_mass_rate/Aly_Area/'Hydraulic Gradient'!T1323</f>
        <v>2.148405601434543</v>
      </c>
      <c r="V1323" s="5">
        <f t="shared" si="409"/>
        <v>-0.2941582560142984</v>
      </c>
      <c r="W1323" s="10">
        <f t="shared" si="410"/>
        <v>2.147448632768111</v>
      </c>
      <c r="X1323" s="9"/>
    </row>
    <row r="1324" spans="1:24" x14ac:dyDescent="0.3">
      <c r="A1324" s="4">
        <f t="shared" si="411"/>
        <v>13210</v>
      </c>
      <c r="B1324" s="5">
        <v>0</v>
      </c>
      <c r="C1324" s="16">
        <f t="shared" si="412"/>
        <v>24716.05628281922</v>
      </c>
      <c r="D1324" s="4">
        <f t="shared" si="402"/>
        <v>0</v>
      </c>
      <c r="E1324" s="5">
        <f t="shared" si="413"/>
        <v>0.21529547391605403</v>
      </c>
      <c r="F1324" s="6">
        <f t="shared" si="417"/>
        <v>1.8127985976558768E-5</v>
      </c>
      <c r="G1324" s="15">
        <f t="shared" si="418"/>
        <v>619.82240773169076</v>
      </c>
      <c r="H1324" s="11">
        <f t="shared" si="403"/>
        <v>9.6997356535732215E-2</v>
      </c>
      <c r="I1324" s="12">
        <f t="shared" si="414"/>
        <v>3.6559507331943579E-5</v>
      </c>
      <c r="J1324" s="7">
        <f t="shared" si="421"/>
        <v>1.5290548580125332</v>
      </c>
      <c r="K1324" s="8">
        <f>ESI_mass_rate/ESI_Area/'Hydraulic Gradient'!J1324</f>
        <v>2.1494439963509513</v>
      </c>
      <c r="L1324" s="16">
        <f t="shared" si="415"/>
        <v>24716.128941241095</v>
      </c>
      <c r="M1324" s="4">
        <f t="shared" si="404"/>
        <v>0</v>
      </c>
      <c r="N1324" s="5">
        <f t="shared" si="405"/>
        <v>0.21519201701511592</v>
      </c>
      <c r="O1324" s="6">
        <f t="shared" si="419"/>
        <v>1.5653755219160477E-5</v>
      </c>
      <c r="P1324" s="15">
        <f t="shared" si="416"/>
        <v>604.61421392980492</v>
      </c>
      <c r="Q1324" s="11">
        <f t="shared" si="406"/>
        <v>0</v>
      </c>
      <c r="R1324" s="13">
        <f t="shared" si="420"/>
        <v>4.7650838452108554E-6</v>
      </c>
      <c r="S1324" s="12">
        <f t="shared" si="407"/>
        <v>-6.3303857032365851E-2</v>
      </c>
      <c r="T1324" s="9">
        <f t="shared" si="408"/>
        <v>1.5297905089925432</v>
      </c>
      <c r="U1324" s="9">
        <f>Aly_mass_rate/Aly_Area/'Hydraulic Gradient'!T1324</f>
        <v>2.1484103642470145</v>
      </c>
      <c r="V1324" s="5">
        <f t="shared" si="409"/>
        <v>-0.29415241941171605</v>
      </c>
      <c r="W1324" s="10">
        <f t="shared" si="410"/>
        <v>2.1474915536530714</v>
      </c>
      <c r="X1324" s="9"/>
    </row>
    <row r="1325" spans="1:24" x14ac:dyDescent="0.3">
      <c r="A1325" s="4">
        <f t="shared" si="411"/>
        <v>13220</v>
      </c>
      <c r="B1325" s="5">
        <v>0</v>
      </c>
      <c r="C1325" s="16">
        <f t="shared" si="412"/>
        <v>24715.840968665205</v>
      </c>
      <c r="D1325" s="4">
        <f t="shared" si="402"/>
        <v>0</v>
      </c>
      <c r="E1325" s="5">
        <f t="shared" si="413"/>
        <v>0.21529602637739415</v>
      </c>
      <c r="F1325" s="6">
        <f t="shared" si="417"/>
        <v>1.8127637721733844E-5</v>
      </c>
      <c r="G1325" s="15">
        <f t="shared" si="418"/>
        <v>619.896742901891</v>
      </c>
      <c r="H1325" s="11">
        <f t="shared" si="403"/>
        <v>9.6997854338657249E-2</v>
      </c>
      <c r="I1325" s="12">
        <f t="shared" si="414"/>
        <v>3.6558804991107604E-5</v>
      </c>
      <c r="J1325" s="7">
        <f t="shared" si="421"/>
        <v>1.5290509344598548</v>
      </c>
      <c r="K1325" s="8">
        <f>ESI_mass_rate/ESI_Area/'Hydraulic Gradient'!J1325</f>
        <v>2.1494495118354644</v>
      </c>
      <c r="L1325" s="16">
        <f t="shared" si="415"/>
        <v>24715.913733093475</v>
      </c>
      <c r="M1325" s="4">
        <f t="shared" si="404"/>
        <v>0</v>
      </c>
      <c r="N1325" s="5">
        <f t="shared" si="405"/>
        <v>0.21519249407550978</v>
      </c>
      <c r="O1325" s="6">
        <f t="shared" si="419"/>
        <v>1.5653544173852498E-5</v>
      </c>
      <c r="P1325" s="15">
        <f t="shared" si="416"/>
        <v>604.67751190615172</v>
      </c>
      <c r="Q1325" s="11">
        <f t="shared" si="406"/>
        <v>0</v>
      </c>
      <c r="R1325" s="13">
        <f t="shared" si="420"/>
        <v>4.7649349261588006E-6</v>
      </c>
      <c r="S1325" s="12">
        <f t="shared" si="407"/>
        <v>-6.3302741281771477E-2</v>
      </c>
      <c r="T1325" s="9">
        <f t="shared" si="408"/>
        <v>1.5297871176521098</v>
      </c>
      <c r="U1325" s="9">
        <f>Aly_mass_rate/Aly_Area/'Hydraulic Gradient'!T1325</f>
        <v>2.1484151269952765</v>
      </c>
      <c r="V1325" s="5">
        <f t="shared" si="409"/>
        <v>-0.29414658311930564</v>
      </c>
      <c r="W1325" s="10">
        <f t="shared" si="410"/>
        <v>2.1475344739714068</v>
      </c>
      <c r="X1325" s="9"/>
    </row>
    <row r="1326" spans="1:24" x14ac:dyDescent="0.3">
      <c r="A1326" s="4">
        <f t="shared" si="411"/>
        <v>13230</v>
      </c>
      <c r="B1326" s="5">
        <v>0</v>
      </c>
      <c r="C1326" s="16">
        <f t="shared" si="412"/>
        <v>24715.62565395909</v>
      </c>
      <c r="D1326" s="4">
        <f t="shared" si="402"/>
        <v>0</v>
      </c>
      <c r="E1326" s="5">
        <f t="shared" si="413"/>
        <v>0.21529657882812148</v>
      </c>
      <c r="F1326" s="6">
        <f t="shared" si="417"/>
        <v>1.8127289491721289E-5</v>
      </c>
      <c r="G1326" s="15">
        <f t="shared" si="418"/>
        <v>619.9710762877462</v>
      </c>
      <c r="H1326" s="11">
        <f t="shared" si="403"/>
        <v>9.6998352133296883E-2</v>
      </c>
      <c r="I1326" s="12">
        <f t="shared" si="414"/>
        <v>3.6558102700311842E-5</v>
      </c>
      <c r="J1326" s="7">
        <f t="shared" si="421"/>
        <v>1.5290470110026784</v>
      </c>
      <c r="K1326" s="8">
        <f>ESI_mass_rate/ESI_Area/'Hydraulic Gradient'!J1326</f>
        <v>2.1494550272140316</v>
      </c>
      <c r="L1326" s="16">
        <f t="shared" si="415"/>
        <v>24715.698524469015</v>
      </c>
      <c r="M1326" s="4">
        <f t="shared" si="404"/>
        <v>0</v>
      </c>
      <c r="N1326" s="5">
        <f t="shared" si="405"/>
        <v>0.21519297112947214</v>
      </c>
      <c r="O1326" s="6">
        <f t="shared" si="419"/>
        <v>1.5653333141680482E-5</v>
      </c>
      <c r="P1326" s="15">
        <f t="shared" si="416"/>
        <v>604.74080876695484</v>
      </c>
      <c r="Q1326" s="11">
        <f t="shared" si="406"/>
        <v>0</v>
      </c>
      <c r="R1326" s="13">
        <f t="shared" si="420"/>
        <v>4.7647860178881141E-6</v>
      </c>
      <c r="S1326" s="12">
        <f t="shared" si="407"/>
        <v>-6.330162558914651E-2</v>
      </c>
      <c r="T1326" s="9">
        <f t="shared" si="408"/>
        <v>1.5297837263724308</v>
      </c>
      <c r="U1326" s="9">
        <f>Aly_mass_rate/Aly_Area/'Hydraulic Gradient'!T1326</f>
        <v>2.1484198896793325</v>
      </c>
      <c r="V1326" s="5">
        <f t="shared" si="409"/>
        <v>-0.29414074713703958</v>
      </c>
      <c r="W1326" s="10">
        <f t="shared" si="410"/>
        <v>2.1475773937231488</v>
      </c>
      <c r="X1326" s="9"/>
    </row>
    <row r="1327" spans="1:24" x14ac:dyDescent="0.3">
      <c r="A1327" s="4">
        <f t="shared" si="411"/>
        <v>13240</v>
      </c>
      <c r="B1327" s="5">
        <v>0</v>
      </c>
      <c r="C1327" s="16">
        <f t="shared" si="412"/>
        <v>24715.41033870088</v>
      </c>
      <c r="D1327" s="4">
        <f t="shared" si="402"/>
        <v>0</v>
      </c>
      <c r="E1327" s="5">
        <f t="shared" si="413"/>
        <v>0.21529713126823691</v>
      </c>
      <c r="F1327" s="6">
        <f t="shared" si="417"/>
        <v>1.8126941287980661E-5</v>
      </c>
      <c r="G1327" s="15">
        <f t="shared" si="418"/>
        <v>620.04540788938459</v>
      </c>
      <c r="H1327" s="11">
        <f t="shared" si="403"/>
        <v>9.6998849919651811E-2</v>
      </c>
      <c r="I1327" s="12">
        <f t="shared" si="414"/>
        <v>3.6557400462499827E-5</v>
      </c>
      <c r="J1327" s="7">
        <f t="shared" si="421"/>
        <v>1.5290430876409968</v>
      </c>
      <c r="K1327" s="8">
        <f>ESI_mass_rate/ESI_Area/'Hydraulic Gradient'!J1327</f>
        <v>2.1494605424866604</v>
      </c>
      <c r="L1327" s="16">
        <f t="shared" si="415"/>
        <v>24715.483315367717</v>
      </c>
      <c r="M1327" s="4">
        <f t="shared" si="404"/>
        <v>0</v>
      </c>
      <c r="N1327" s="5">
        <f t="shared" si="405"/>
        <v>0.21519344817700353</v>
      </c>
      <c r="O1327" s="6">
        <f t="shared" si="419"/>
        <v>1.5653122121184876E-5</v>
      </c>
      <c r="P1327" s="15">
        <f t="shared" si="416"/>
        <v>604.80410451227442</v>
      </c>
      <c r="Q1327" s="11">
        <f t="shared" si="406"/>
        <v>0</v>
      </c>
      <c r="R1327" s="13">
        <f t="shared" si="420"/>
        <v>4.7646371199537317E-6</v>
      </c>
      <c r="S1327" s="12">
        <f t="shared" si="407"/>
        <v>-6.330050995662577E-2</v>
      </c>
      <c r="T1327" s="9">
        <f t="shared" si="408"/>
        <v>1.5297803351535029</v>
      </c>
      <c r="U1327" s="9">
        <f>Aly_mass_rate/Aly_Area/'Hydraulic Gradient'!T1327</f>
        <v>2.1484246522991852</v>
      </c>
      <c r="V1327" s="5">
        <f t="shared" si="409"/>
        <v>-0.29413491146489029</v>
      </c>
      <c r="W1327" s="10">
        <f t="shared" si="410"/>
        <v>2.1476203129083284</v>
      </c>
      <c r="X1327" s="9"/>
    </row>
    <row r="1328" spans="1:24" x14ac:dyDescent="0.3">
      <c r="A1328" s="4">
        <f t="shared" si="411"/>
        <v>13250</v>
      </c>
      <c r="B1328" s="5">
        <v>0</v>
      </c>
      <c r="C1328" s="16">
        <f t="shared" si="412"/>
        <v>24715.195022890588</v>
      </c>
      <c r="D1328" s="4">
        <f t="shared" si="402"/>
        <v>0</v>
      </c>
      <c r="E1328" s="5">
        <f t="shared" si="413"/>
        <v>0.21529768369774116</v>
      </c>
      <c r="F1328" s="6">
        <f t="shared" si="417"/>
        <v>1.8126593109052413E-5</v>
      </c>
      <c r="G1328" s="15">
        <f t="shared" si="418"/>
        <v>620.1197377069368</v>
      </c>
      <c r="H1328" s="11">
        <f t="shared" si="403"/>
        <v>9.6999347697722588E-2</v>
      </c>
      <c r="I1328" s="12">
        <f t="shared" si="414"/>
        <v>3.6556698274728018E-5</v>
      </c>
      <c r="J1328" s="7">
        <f t="shared" si="421"/>
        <v>1.5290391643748031</v>
      </c>
      <c r="K1328" s="8">
        <f>ESI_mass_rate/ESI_Area/'Hydraulic Gradient'!J1328</f>
        <v>2.1494660576533597</v>
      </c>
      <c r="L1328" s="16">
        <f t="shared" si="415"/>
        <v>24715.26810578959</v>
      </c>
      <c r="M1328" s="4">
        <f t="shared" si="404"/>
        <v>0</v>
      </c>
      <c r="N1328" s="5">
        <f t="shared" si="405"/>
        <v>0.21519392521810396</v>
      </c>
      <c r="O1328" s="6">
        <f t="shared" si="419"/>
        <v>1.5652911109446581E-5</v>
      </c>
      <c r="P1328" s="15">
        <f t="shared" si="416"/>
        <v>604.86739914216923</v>
      </c>
      <c r="Q1328" s="11">
        <f t="shared" si="406"/>
        <v>0</v>
      </c>
      <c r="R1328" s="13">
        <f t="shared" si="420"/>
        <v>4.7644882314663578E-6</v>
      </c>
      <c r="S1328" s="12">
        <f t="shared" si="407"/>
        <v>-6.3299394383133853E-2</v>
      </c>
      <c r="T1328" s="9">
        <f t="shared" si="408"/>
        <v>1.5297769439953226</v>
      </c>
      <c r="U1328" s="9">
        <f>Aly_mass_rate/Aly_Area/'Hydraulic Gradient'!T1328</f>
        <v>2.1484294148548395</v>
      </c>
      <c r="V1328" s="5">
        <f t="shared" si="409"/>
        <v>-0.29412907610283046</v>
      </c>
      <c r="W1328" s="10">
        <f t="shared" si="410"/>
        <v>2.1476632315269777</v>
      </c>
      <c r="X1328" s="9"/>
    </row>
    <row r="1329" spans="1:24" x14ac:dyDescent="0.3">
      <c r="A1329" s="4">
        <f t="shared" si="411"/>
        <v>13260</v>
      </c>
      <c r="B1329" s="5">
        <v>0</v>
      </c>
      <c r="C1329" s="16">
        <f t="shared" si="412"/>
        <v>24714.979706528229</v>
      </c>
      <c r="D1329" s="4">
        <f t="shared" si="402"/>
        <v>0</v>
      </c>
      <c r="E1329" s="5">
        <f t="shared" si="413"/>
        <v>0.21529823611663515</v>
      </c>
      <c r="F1329" s="6">
        <f t="shared" si="417"/>
        <v>1.8126244959315191E-5</v>
      </c>
      <c r="G1329" s="15">
        <f t="shared" si="418"/>
        <v>620.19406574052732</v>
      </c>
      <c r="H1329" s="11">
        <f t="shared" si="403"/>
        <v>9.6999845467509949E-2</v>
      </c>
      <c r="I1329" s="12">
        <f t="shared" si="414"/>
        <v>3.6555996145827058E-5</v>
      </c>
      <c r="J1329" s="7">
        <f t="shared" si="421"/>
        <v>1.5290352412040906</v>
      </c>
      <c r="K1329" s="8">
        <f>ESI_mass_rate/ESI_Area/'Hydraulic Gradient'!J1329</f>
        <v>2.1494715727141362</v>
      </c>
      <c r="L1329" s="16">
        <f t="shared" si="415"/>
        <v>24715.05289573464</v>
      </c>
      <c r="M1329" s="4">
        <f t="shared" si="404"/>
        <v>0</v>
      </c>
      <c r="N1329" s="5">
        <f t="shared" si="405"/>
        <v>0.21519440225277409</v>
      </c>
      <c r="O1329" s="6">
        <f t="shared" si="419"/>
        <v>1.5652700113763352E-5</v>
      </c>
      <c r="P1329" s="15">
        <f t="shared" si="416"/>
        <v>604.93069265669851</v>
      </c>
      <c r="Q1329" s="11">
        <f t="shared" si="406"/>
        <v>0</v>
      </c>
      <c r="R1329" s="13">
        <f t="shared" si="420"/>
        <v>4.7643393546465442E-6</v>
      </c>
      <c r="S1329" s="12">
        <f t="shared" si="407"/>
        <v>-6.3298278868665403E-2</v>
      </c>
      <c r="T1329" s="9">
        <f t="shared" si="408"/>
        <v>1.5297735528978871</v>
      </c>
      <c r="U1329" s="9">
        <f>Aly_mass_rate/Aly_Area/'Hydraulic Gradient'!T1329</f>
        <v>2.148434177346298</v>
      </c>
      <c r="V1329" s="5">
        <f t="shared" si="409"/>
        <v>-0.2941232410508326</v>
      </c>
      <c r="W1329" s="10">
        <f t="shared" si="410"/>
        <v>2.1477061495791272</v>
      </c>
      <c r="X1329" s="9"/>
    </row>
    <row r="1330" spans="1:24" x14ac:dyDescent="0.3">
      <c r="A1330" s="4">
        <f t="shared" si="411"/>
        <v>13270</v>
      </c>
      <c r="B1330" s="5">
        <v>0</v>
      </c>
      <c r="C1330" s="16">
        <f t="shared" si="412"/>
        <v>24714.764389613807</v>
      </c>
      <c r="D1330" s="4">
        <f t="shared" si="402"/>
        <v>0</v>
      </c>
      <c r="E1330" s="5">
        <f t="shared" si="413"/>
        <v>0.21529878852491957</v>
      </c>
      <c r="F1330" s="6">
        <f t="shared" si="417"/>
        <v>1.8125896831471246E-5</v>
      </c>
      <c r="G1330" s="15">
        <f t="shared" si="418"/>
        <v>620.26839199029041</v>
      </c>
      <c r="H1330" s="11">
        <f t="shared" si="403"/>
        <v>9.7000343229014449E-2</v>
      </c>
      <c r="I1330" s="12">
        <f t="shared" si="414"/>
        <v>3.6555294061079209E-5</v>
      </c>
      <c r="J1330" s="7">
        <f t="shared" si="421"/>
        <v>1.5290313181288522</v>
      </c>
      <c r="K1330" s="8">
        <f>ESI_mass_rate/ESI_Area/'Hydraulic Gradient'!J1330</f>
        <v>2.1494770876689988</v>
      </c>
      <c r="L1330" s="16">
        <f t="shared" si="415"/>
        <v>24714.83768520287</v>
      </c>
      <c r="M1330" s="4">
        <f t="shared" si="404"/>
        <v>0</v>
      </c>
      <c r="N1330" s="5">
        <f t="shared" si="405"/>
        <v>0.21519487928101413</v>
      </c>
      <c r="O1330" s="6">
        <f t="shared" si="419"/>
        <v>1.565248912683743E-5</v>
      </c>
      <c r="P1330" s="15">
        <f t="shared" si="416"/>
        <v>604.99398505592228</v>
      </c>
      <c r="Q1330" s="11">
        <f t="shared" si="406"/>
        <v>0</v>
      </c>
      <c r="R1330" s="13">
        <f t="shared" si="420"/>
        <v>4.7641904872722152E-6</v>
      </c>
      <c r="S1330" s="12">
        <f t="shared" si="407"/>
        <v>-6.3297163414285096E-2</v>
      </c>
      <c r="T1330" s="9">
        <f t="shared" si="408"/>
        <v>1.529770161861193</v>
      </c>
      <c r="U1330" s="9">
        <f>Aly_mass_rate/Aly_Area/'Hydraulic Gradient'!T1330</f>
        <v>2.1484389397735644</v>
      </c>
      <c r="V1330" s="5">
        <f t="shared" si="409"/>
        <v>-0.29411740630886923</v>
      </c>
      <c r="W1330" s="10">
        <f t="shared" si="410"/>
        <v>2.1477490670648085</v>
      </c>
      <c r="X1330" s="9"/>
    </row>
    <row r="1331" spans="1:24" x14ac:dyDescent="0.3">
      <c r="A1331" s="4">
        <f t="shared" si="411"/>
        <v>13280</v>
      </c>
      <c r="B1331" s="5">
        <v>0</v>
      </c>
      <c r="C1331" s="16">
        <f t="shared" si="412"/>
        <v>24714.549072147336</v>
      </c>
      <c r="D1331" s="4">
        <f t="shared" si="402"/>
        <v>0</v>
      </c>
      <c r="E1331" s="5">
        <f t="shared" si="413"/>
        <v>0.2152993409225952</v>
      </c>
      <c r="F1331" s="6">
        <f t="shared" si="417"/>
        <v>1.8125548732818322E-5</v>
      </c>
      <c r="G1331" s="15">
        <f t="shared" si="418"/>
        <v>620.34271645635067</v>
      </c>
      <c r="H1331" s="11">
        <f t="shared" si="403"/>
        <v>9.7000840982236811E-2</v>
      </c>
      <c r="I1331" s="12">
        <f t="shared" si="414"/>
        <v>3.6554592035202204E-5</v>
      </c>
      <c r="J1331" s="7">
        <f t="shared" si="421"/>
        <v>1.5290273951490811</v>
      </c>
      <c r="K1331" s="8">
        <f>ESI_mass_rate/ESI_Area/'Hydraulic Gradient'!J1331</f>
        <v>2.1494826025179545</v>
      </c>
      <c r="L1331" s="16">
        <f t="shared" si="415"/>
        <v>24714.62247419429</v>
      </c>
      <c r="M1331" s="4">
        <f t="shared" si="404"/>
        <v>0</v>
      </c>
      <c r="N1331" s="5">
        <f t="shared" si="405"/>
        <v>0.21519535630282449</v>
      </c>
      <c r="O1331" s="6">
        <f t="shared" si="419"/>
        <v>1.5652278151587922E-5</v>
      </c>
      <c r="P1331" s="15">
        <f t="shared" si="416"/>
        <v>605.05727633989966</v>
      </c>
      <c r="Q1331" s="11">
        <f t="shared" si="406"/>
        <v>0</v>
      </c>
      <c r="R1331" s="13">
        <f t="shared" si="420"/>
        <v>4.7640416302311257E-6</v>
      </c>
      <c r="S1331" s="12">
        <f t="shared" si="407"/>
        <v>-6.3296048018917528E-2</v>
      </c>
      <c r="T1331" s="9">
        <f t="shared" si="408"/>
        <v>1.5297667708852372</v>
      </c>
      <c r="U1331" s="9">
        <f>Aly_mass_rate/Aly_Area/'Hydraulic Gradient'!T1331</f>
        <v>2.1484437021366425</v>
      </c>
      <c r="V1331" s="5">
        <f t="shared" si="409"/>
        <v>-0.29411157187691289</v>
      </c>
      <c r="W1331" s="10">
        <f t="shared" si="410"/>
        <v>2.1477919839840527</v>
      </c>
      <c r="X1331" s="9"/>
    </row>
    <row r="1332" spans="1:24" x14ac:dyDescent="0.3">
      <c r="A1332" s="4">
        <f t="shared" si="411"/>
        <v>13290</v>
      </c>
      <c r="B1332" s="5">
        <v>0</v>
      </c>
      <c r="C1332" s="16">
        <f t="shared" si="412"/>
        <v>24714.333754128827</v>
      </c>
      <c r="D1332" s="4">
        <f t="shared" si="402"/>
        <v>0</v>
      </c>
      <c r="E1332" s="5">
        <f t="shared" si="413"/>
        <v>0.2152998933096629</v>
      </c>
      <c r="F1332" s="6">
        <f t="shared" si="417"/>
        <v>1.8125200657518233E-5</v>
      </c>
      <c r="G1332" s="15">
        <f t="shared" si="418"/>
        <v>620.4170391388401</v>
      </c>
      <c r="H1332" s="11">
        <f t="shared" si="403"/>
        <v>9.7001338727177547E-2</v>
      </c>
      <c r="I1332" s="12">
        <f t="shared" si="414"/>
        <v>3.6553890056421863E-5</v>
      </c>
      <c r="J1332" s="7">
        <f t="shared" si="421"/>
        <v>1.5290234722647704</v>
      </c>
      <c r="K1332" s="8">
        <f>ESI_mass_rate/ESI_Area/'Hydraulic Gradient'!J1332</f>
        <v>2.1494881172610114</v>
      </c>
      <c r="L1332" s="16">
        <f t="shared" si="415"/>
        <v>24714.407262708904</v>
      </c>
      <c r="M1332" s="4">
        <f t="shared" si="404"/>
        <v>0</v>
      </c>
      <c r="N1332" s="5">
        <f t="shared" si="405"/>
        <v>0.21519583331820549</v>
      </c>
      <c r="O1332" s="6">
        <f t="shared" si="419"/>
        <v>1.5652067189474374E-5</v>
      </c>
      <c r="P1332" s="15">
        <f t="shared" si="416"/>
        <v>605.12056650868942</v>
      </c>
      <c r="Q1332" s="11">
        <f t="shared" si="406"/>
        <v>0</v>
      </c>
      <c r="R1332" s="13">
        <f t="shared" si="420"/>
        <v>4.763892783966739E-6</v>
      </c>
      <c r="S1332" s="12">
        <f t="shared" si="407"/>
        <v>-6.3294932682557384E-2</v>
      </c>
      <c r="T1332" s="9">
        <f t="shared" si="408"/>
        <v>1.5297633799700163</v>
      </c>
      <c r="U1332" s="9">
        <f>Aly_mass_rate/Aly_Area/'Hydraulic Gradient'!T1332</f>
        <v>2.1484484644355351</v>
      </c>
      <c r="V1332" s="5">
        <f t="shared" si="409"/>
        <v>-0.2941057377549362</v>
      </c>
      <c r="W1332" s="10">
        <f t="shared" si="410"/>
        <v>2.1478349003368922</v>
      </c>
      <c r="X1332" s="9"/>
    </row>
    <row r="1333" spans="1:24" x14ac:dyDescent="0.3">
      <c r="A1333" s="4">
        <f t="shared" si="411"/>
        <v>13300</v>
      </c>
      <c r="B1333" s="5">
        <v>0</v>
      </c>
      <c r="C1333" s="16">
        <f t="shared" si="412"/>
        <v>24714.118435558288</v>
      </c>
      <c r="D1333" s="4">
        <f t="shared" si="402"/>
        <v>0</v>
      </c>
      <c r="E1333" s="5">
        <f t="shared" si="413"/>
        <v>0.2153004456861233</v>
      </c>
      <c r="F1333" s="6">
        <f t="shared" si="417"/>
        <v>1.8124852608490064E-5</v>
      </c>
      <c r="G1333" s="15">
        <f t="shared" si="418"/>
        <v>620.49136003788703</v>
      </c>
      <c r="H1333" s="11">
        <f t="shared" si="403"/>
        <v>9.7001836463837379E-2</v>
      </c>
      <c r="I1333" s="12">
        <f t="shared" si="414"/>
        <v>3.6553188130625276E-5</v>
      </c>
      <c r="J1333" s="7">
        <f t="shared" si="421"/>
        <v>1.5290195494759133</v>
      </c>
      <c r="K1333" s="8">
        <f>ESI_mass_rate/ESI_Area/'Hydraulic Gradient'!J1333</f>
        <v>2.149493631898177</v>
      </c>
      <c r="L1333" s="16">
        <f t="shared" si="415"/>
        <v>24714.192050746722</v>
      </c>
      <c r="M1333" s="4">
        <f t="shared" si="404"/>
        <v>0</v>
      </c>
      <c r="N1333" s="5">
        <f t="shared" si="405"/>
        <v>0.21519631032715744</v>
      </c>
      <c r="O1333" s="6">
        <f t="shared" si="419"/>
        <v>1.5651856236118143E-5</v>
      </c>
      <c r="P1333" s="15">
        <f t="shared" si="416"/>
        <v>605.18385556235069</v>
      </c>
      <c r="Q1333" s="11">
        <f t="shared" si="406"/>
        <v>0</v>
      </c>
      <c r="R1333" s="13">
        <f t="shared" si="420"/>
        <v>4.7637439471455915E-6</v>
      </c>
      <c r="S1333" s="12">
        <f t="shared" si="407"/>
        <v>-6.3293817405199279E-2</v>
      </c>
      <c r="T1333" s="9">
        <f t="shared" si="408"/>
        <v>1.5297599891155274</v>
      </c>
      <c r="U1333" s="9">
        <f>Aly_mass_rate/Aly_Area/'Hydraulic Gradient'!T1333</f>
        <v>2.1484532266702465</v>
      </c>
      <c r="V1333" s="5">
        <f t="shared" si="409"/>
        <v>-0.29409990394291147</v>
      </c>
      <c r="W1333" s="10">
        <f t="shared" si="410"/>
        <v>2.1478778161233576</v>
      </c>
      <c r="X1333" s="9"/>
    </row>
    <row r="1334" spans="1:24" x14ac:dyDescent="0.3">
      <c r="A1334" s="4">
        <f t="shared" si="411"/>
        <v>13310</v>
      </c>
      <c r="B1334" s="5">
        <v>0</v>
      </c>
      <c r="C1334" s="16">
        <f t="shared" si="412"/>
        <v>24713.903116435733</v>
      </c>
      <c r="D1334" s="4">
        <f t="shared" si="402"/>
        <v>0</v>
      </c>
      <c r="E1334" s="5">
        <f t="shared" si="413"/>
        <v>0.21530099805197733</v>
      </c>
      <c r="F1334" s="6">
        <f t="shared" si="417"/>
        <v>1.8124504584274274E-5</v>
      </c>
      <c r="G1334" s="15">
        <f t="shared" si="418"/>
        <v>620.56567915362177</v>
      </c>
      <c r="H1334" s="11">
        <f t="shared" si="403"/>
        <v>9.7002334192216905E-2</v>
      </c>
      <c r="I1334" s="12">
        <f t="shared" si="414"/>
        <v>3.6552486254868888E-5</v>
      </c>
      <c r="J1334" s="7">
        <f t="shared" si="421"/>
        <v>1.5290156267825028</v>
      </c>
      <c r="K1334" s="8">
        <f>ESI_mass_rate/ESI_Area/'Hydraulic Gradient'!J1334</f>
        <v>2.1494991464294602</v>
      </c>
      <c r="L1334" s="16">
        <f t="shared" si="415"/>
        <v>24713.97683830775</v>
      </c>
      <c r="M1334" s="4">
        <f t="shared" si="404"/>
        <v>0</v>
      </c>
      <c r="N1334" s="5">
        <f t="shared" si="405"/>
        <v>0.21519678732968087</v>
      </c>
      <c r="O1334" s="6">
        <f t="shared" si="419"/>
        <v>1.5651645297357422E-5</v>
      </c>
      <c r="P1334" s="15">
        <f t="shared" si="416"/>
        <v>605.24714350094234</v>
      </c>
      <c r="Q1334" s="11">
        <f t="shared" si="406"/>
        <v>0</v>
      </c>
      <c r="R1334" s="13">
        <f t="shared" si="420"/>
        <v>4.7635951215438223E-6</v>
      </c>
      <c r="S1334" s="12">
        <f t="shared" si="407"/>
        <v>-6.3292702186837926E-2</v>
      </c>
      <c r="T1334" s="9">
        <f t="shared" si="408"/>
        <v>1.5297565983217667</v>
      </c>
      <c r="U1334" s="9">
        <f>Aly_mass_rate/Aly_Area/'Hydraulic Gradient'!T1334</f>
        <v>2.14845798884078</v>
      </c>
      <c r="V1334" s="5">
        <f t="shared" si="409"/>
        <v>-0.29409407044081143</v>
      </c>
      <c r="W1334" s="10">
        <f t="shared" si="410"/>
        <v>2.1479207313434792</v>
      </c>
      <c r="X1334" s="9"/>
    </row>
    <row r="1335" spans="1:24" x14ac:dyDescent="0.3">
      <c r="A1335" s="4">
        <f t="shared" si="411"/>
        <v>13320</v>
      </c>
      <c r="B1335" s="5">
        <v>0</v>
      </c>
      <c r="C1335" s="16">
        <f t="shared" si="412"/>
        <v>24713.687796761169</v>
      </c>
      <c r="D1335" s="4">
        <f t="shared" si="402"/>
        <v>0</v>
      </c>
      <c r="E1335" s="5">
        <f t="shared" si="413"/>
        <v>0.21530155040722576</v>
      </c>
      <c r="F1335" s="6">
        <f t="shared" si="417"/>
        <v>1.812415658924951E-5</v>
      </c>
      <c r="G1335" s="15">
        <f t="shared" si="418"/>
        <v>620.6399964861688</v>
      </c>
      <c r="H1335" s="11">
        <f t="shared" si="403"/>
        <v>9.7002831912316817E-2</v>
      </c>
      <c r="I1335" s="12">
        <f t="shared" si="414"/>
        <v>3.655178443798335E-5</v>
      </c>
      <c r="J1335" s="7">
        <f t="shared" si="421"/>
        <v>1.5290117041845321</v>
      </c>
      <c r="K1335" s="8">
        <f>ESI_mass_rate/ESI_Area/'Hydraulic Gradient'!J1335</f>
        <v>2.1495046608548676</v>
      </c>
      <c r="L1335" s="16">
        <f t="shared" si="415"/>
        <v>24713.761625391988</v>
      </c>
      <c r="M1335" s="4">
        <f t="shared" si="404"/>
        <v>0</v>
      </c>
      <c r="N1335" s="5">
        <f t="shared" si="405"/>
        <v>0.21519726432577585</v>
      </c>
      <c r="O1335" s="6">
        <f t="shared" si="419"/>
        <v>1.5651434368813562E-5</v>
      </c>
      <c r="P1335" s="15">
        <f t="shared" si="416"/>
        <v>605.31043032452567</v>
      </c>
      <c r="Q1335" s="11">
        <f t="shared" si="406"/>
        <v>0</v>
      </c>
      <c r="R1335" s="13">
        <f t="shared" si="420"/>
        <v>4.7634463058279914E-6</v>
      </c>
      <c r="S1335" s="12">
        <f t="shared" si="407"/>
        <v>-6.3291587029607799E-2</v>
      </c>
      <c r="T1335" s="9">
        <f t="shared" si="408"/>
        <v>1.5297532075887315</v>
      </c>
      <c r="U1335" s="9">
        <f>Aly_mass_rate/Aly_Area/'Hydraulic Gradient'!T1335</f>
        <v>2.148462750947139</v>
      </c>
      <c r="V1335" s="5">
        <f t="shared" si="409"/>
        <v>-0.29408823724860883</v>
      </c>
      <c r="W1335" s="10">
        <f t="shared" si="410"/>
        <v>2.1479636459972893</v>
      </c>
      <c r="X1335" s="9"/>
    </row>
    <row r="1336" spans="1:24" x14ac:dyDescent="0.3">
      <c r="A1336" s="4">
        <f t="shared" si="411"/>
        <v>13330</v>
      </c>
      <c r="B1336" s="5">
        <v>0</v>
      </c>
      <c r="C1336" s="16">
        <f t="shared" si="412"/>
        <v>24713.472476534607</v>
      </c>
      <c r="D1336" s="4">
        <f t="shared" si="402"/>
        <v>0</v>
      </c>
      <c r="E1336" s="5">
        <f t="shared" si="413"/>
        <v>0.21530210275186931</v>
      </c>
      <c r="F1336" s="6">
        <f t="shared" si="417"/>
        <v>1.8123808616118023E-5</v>
      </c>
      <c r="G1336" s="15">
        <f t="shared" si="418"/>
        <v>620.71431203566226</v>
      </c>
      <c r="H1336" s="11">
        <f t="shared" si="403"/>
        <v>9.7003329624137671E-2</v>
      </c>
      <c r="I1336" s="12">
        <f t="shared" si="414"/>
        <v>3.6551082665250929E-5</v>
      </c>
      <c r="J1336" s="7">
        <f t="shared" si="421"/>
        <v>1.5290077816819938</v>
      </c>
      <c r="K1336" s="8">
        <f>ESI_mass_rate/ESI_Area/'Hydraulic Gradient'!J1336</f>
        <v>2.1495101751744081</v>
      </c>
      <c r="L1336" s="16">
        <f t="shared" si="415"/>
        <v>24713.546411999447</v>
      </c>
      <c r="M1336" s="4">
        <f t="shared" si="404"/>
        <v>0</v>
      </c>
      <c r="N1336" s="5">
        <f t="shared" si="405"/>
        <v>0.21519774131544298</v>
      </c>
      <c r="O1336" s="6">
        <f t="shared" si="419"/>
        <v>1.5651223451946111E-5</v>
      </c>
      <c r="P1336" s="15">
        <f t="shared" si="416"/>
        <v>605.37371603315842</v>
      </c>
      <c r="Q1336" s="11">
        <f t="shared" si="406"/>
        <v>0</v>
      </c>
      <c r="R1336" s="13">
        <f t="shared" si="420"/>
        <v>4.763297500441557E-6</v>
      </c>
      <c r="S1336" s="12">
        <f t="shared" si="407"/>
        <v>-6.3290471930293801E-2</v>
      </c>
      <c r="T1336" s="9">
        <f t="shared" si="408"/>
        <v>1.5297498169164181</v>
      </c>
      <c r="U1336" s="9">
        <f>Aly_mass_rate/Aly_Area/'Hydraulic Gradient'!T1336</f>
        <v>2.1484675129893271</v>
      </c>
      <c r="V1336" s="5">
        <f t="shared" si="409"/>
        <v>-0.29408240436627608</v>
      </c>
      <c r="W1336" s="10">
        <f t="shared" si="410"/>
        <v>2.1480065600848199</v>
      </c>
      <c r="X1336" s="9"/>
    </row>
    <row r="1337" spans="1:24" x14ac:dyDescent="0.3">
      <c r="A1337" s="4">
        <f t="shared" si="411"/>
        <v>13340</v>
      </c>
      <c r="B1337" s="5">
        <v>0</v>
      </c>
      <c r="C1337" s="16">
        <f t="shared" si="412"/>
        <v>24713.257155756059</v>
      </c>
      <c r="D1337" s="4">
        <f t="shared" si="402"/>
        <v>0</v>
      </c>
      <c r="E1337" s="5">
        <f t="shared" si="413"/>
        <v>0.21530265508590882</v>
      </c>
      <c r="F1337" s="6">
        <f t="shared" si="417"/>
        <v>1.8123460672177565E-5</v>
      </c>
      <c r="G1337" s="15">
        <f t="shared" si="418"/>
        <v>620.78862580222653</v>
      </c>
      <c r="H1337" s="11">
        <f t="shared" si="403"/>
        <v>9.7003827327680189E-2</v>
      </c>
      <c r="I1337" s="12">
        <f t="shared" si="414"/>
        <v>3.6550380951389345E-5</v>
      </c>
      <c r="J1337" s="7">
        <f t="shared" si="421"/>
        <v>1.5290038592748816</v>
      </c>
      <c r="K1337" s="8">
        <f>ESI_mass_rate/ESI_Area/'Hydraulic Gradient'!J1337</f>
        <v>2.1495156893880889</v>
      </c>
      <c r="L1337" s="16">
        <f t="shared" si="415"/>
        <v>24713.331198130134</v>
      </c>
      <c r="M1337" s="4">
        <f t="shared" si="404"/>
        <v>0</v>
      </c>
      <c r="N1337" s="5">
        <f t="shared" si="405"/>
        <v>0.21519821829868244</v>
      </c>
      <c r="O1337" s="6">
        <f t="shared" si="419"/>
        <v>1.5651012546755074E-5</v>
      </c>
      <c r="P1337" s="15">
        <f t="shared" si="416"/>
        <v>605.4370006268997</v>
      </c>
      <c r="Q1337" s="11">
        <f t="shared" si="406"/>
        <v>0</v>
      </c>
      <c r="R1337" s="13">
        <f t="shared" si="420"/>
        <v>4.7631487053837467E-6</v>
      </c>
      <c r="S1337" s="12">
        <f t="shared" si="407"/>
        <v>-6.3289356889960457E-2</v>
      </c>
      <c r="T1337" s="9">
        <f t="shared" si="408"/>
        <v>1.5297464263048237</v>
      </c>
      <c r="U1337" s="9">
        <f>Aly_mass_rate/Aly_Area/'Hydraulic Gradient'!T1337</f>
        <v>2.1484722749673484</v>
      </c>
      <c r="V1337" s="5">
        <f t="shared" si="409"/>
        <v>-0.29407657179378555</v>
      </c>
      <c r="W1337" s="10">
        <f t="shared" si="410"/>
        <v>2.1480494736061022</v>
      </c>
      <c r="X1337" s="9"/>
    </row>
    <row r="1338" spans="1:24" x14ac:dyDescent="0.3">
      <c r="A1338" s="4">
        <f t="shared" si="411"/>
        <v>13350</v>
      </c>
      <c r="B1338" s="5">
        <v>0</v>
      </c>
      <c r="C1338" s="16">
        <f t="shared" si="412"/>
        <v>24713.041834425538</v>
      </c>
      <c r="D1338" s="4">
        <f t="shared" si="402"/>
        <v>0</v>
      </c>
      <c r="E1338" s="5">
        <f t="shared" si="413"/>
        <v>0.21530320740934511</v>
      </c>
      <c r="F1338" s="6">
        <f t="shared" si="417"/>
        <v>1.8123112751589927E-5</v>
      </c>
      <c r="G1338" s="15">
        <f t="shared" si="418"/>
        <v>620.86293778599361</v>
      </c>
      <c r="H1338" s="11">
        <f t="shared" si="403"/>
        <v>9.7004325022944912E-2</v>
      </c>
      <c r="I1338" s="12">
        <f t="shared" si="414"/>
        <v>3.6549679284624425E-5</v>
      </c>
      <c r="J1338" s="7">
        <f t="shared" si="421"/>
        <v>1.5289999369631884</v>
      </c>
      <c r="K1338" s="8">
        <f>ESI_mass_rate/ESI_Area/'Hydraulic Gradient'!J1338</f>
        <v>2.1495212034959179</v>
      </c>
      <c r="L1338" s="16">
        <f t="shared" si="415"/>
        <v>24713.115983784057</v>
      </c>
      <c r="M1338" s="4">
        <f t="shared" si="404"/>
        <v>0</v>
      </c>
      <c r="N1338" s="5">
        <f t="shared" si="405"/>
        <v>0.21519869527549482</v>
      </c>
      <c r="O1338" s="6">
        <f t="shared" si="419"/>
        <v>1.56508016547E-5</v>
      </c>
      <c r="P1338" s="15">
        <f t="shared" si="416"/>
        <v>605.50028410580842</v>
      </c>
      <c r="Q1338" s="11">
        <f t="shared" si="406"/>
        <v>0</v>
      </c>
      <c r="R1338" s="13">
        <f t="shared" si="420"/>
        <v>4.7629999210979746E-6</v>
      </c>
      <c r="S1338" s="12">
        <f t="shared" si="407"/>
        <v>-6.3288241908602466E-2</v>
      </c>
      <c r="T1338" s="9">
        <f t="shared" si="408"/>
        <v>1.5297430357539445</v>
      </c>
      <c r="U1338" s="9">
        <f>Aly_mass_rate/Aly_Area/'Hydraulic Gradient'!T1338</f>
        <v>2.1484770368812058</v>
      </c>
      <c r="V1338" s="5">
        <f t="shared" si="409"/>
        <v>-0.2940707395311099</v>
      </c>
      <c r="W1338" s="10">
        <f t="shared" si="410"/>
        <v>2.1480923865611663</v>
      </c>
      <c r="X1338" s="9"/>
    </row>
    <row r="1339" spans="1:24" x14ac:dyDescent="0.3">
      <c r="A1339" s="4">
        <f t="shared" si="411"/>
        <v>13360</v>
      </c>
      <c r="B1339" s="5">
        <v>0</v>
      </c>
      <c r="C1339" s="16">
        <f t="shared" si="412"/>
        <v>24712.826512543048</v>
      </c>
      <c r="D1339" s="4">
        <f t="shared" si="402"/>
        <v>0</v>
      </c>
      <c r="E1339" s="5">
        <f t="shared" si="413"/>
        <v>0.2153037597221788</v>
      </c>
      <c r="F1339" s="6">
        <f t="shared" si="417"/>
        <v>1.812276485727422E-5</v>
      </c>
      <c r="G1339" s="15">
        <f t="shared" si="418"/>
        <v>620.93724798709184</v>
      </c>
      <c r="H1339" s="11">
        <f t="shared" si="403"/>
        <v>9.7004822709932506E-2</v>
      </c>
      <c r="I1339" s="12">
        <f t="shared" si="414"/>
        <v>3.6548977670843266E-5</v>
      </c>
      <c r="J1339" s="7">
        <f t="shared" si="421"/>
        <v>1.5289960147469073</v>
      </c>
      <c r="K1339" s="8">
        <f>ESI_mass_rate/ESI_Area/'Hydraulic Gradient'!J1339</f>
        <v>2.1495267174979036</v>
      </c>
      <c r="L1339" s="16">
        <f t="shared" si="415"/>
        <v>24712.900768961219</v>
      </c>
      <c r="M1339" s="4">
        <f t="shared" si="404"/>
        <v>0</v>
      </c>
      <c r="N1339" s="5">
        <f t="shared" si="405"/>
        <v>0.21519917224588023</v>
      </c>
      <c r="O1339" s="6">
        <f t="shared" si="419"/>
        <v>1.565059077286179E-5</v>
      </c>
      <c r="P1339" s="15">
        <f t="shared" si="416"/>
        <v>605.56356646994448</v>
      </c>
      <c r="Q1339" s="11">
        <f t="shared" si="406"/>
        <v>0</v>
      </c>
      <c r="R1339" s="13">
        <f t="shared" si="420"/>
        <v>4.7628511466950983E-6</v>
      </c>
      <c r="S1339" s="12">
        <f t="shared" si="407"/>
        <v>-6.3287126987284337E-2</v>
      </c>
      <c r="T1339" s="9">
        <f t="shared" si="408"/>
        <v>1.5297396452637779</v>
      </c>
      <c r="U1339" s="9">
        <f>Aly_mass_rate/Aly_Area/'Hydraulic Gradient'!T1339</f>
        <v>2.1484817987309035</v>
      </c>
      <c r="V1339" s="5">
        <f t="shared" si="409"/>
        <v>-0.2940649075782219</v>
      </c>
      <c r="W1339" s="10">
        <f t="shared" si="410"/>
        <v>2.1481352989500442</v>
      </c>
      <c r="X1339" s="9"/>
    </row>
    <row r="1340" spans="1:24" x14ac:dyDescent="0.3">
      <c r="A1340" s="4">
        <f t="shared" si="411"/>
        <v>13370</v>
      </c>
      <c r="B1340" s="5">
        <v>0</v>
      </c>
      <c r="C1340" s="16">
        <f t="shared" si="412"/>
        <v>24712.611190108608</v>
      </c>
      <c r="D1340" s="4">
        <f t="shared" si="402"/>
        <v>0</v>
      </c>
      <c r="E1340" s="5">
        <f t="shared" si="413"/>
        <v>0.21530431202441092</v>
      </c>
      <c r="F1340" s="6">
        <f t="shared" si="417"/>
        <v>1.8122416990689987E-5</v>
      </c>
      <c r="G1340" s="15">
        <f t="shared" si="418"/>
        <v>621.01155640564775</v>
      </c>
      <c r="H1340" s="11">
        <f t="shared" si="403"/>
        <v>9.7005320388643679E-2</v>
      </c>
      <c r="I1340" s="12">
        <f t="shared" si="414"/>
        <v>3.6548276112989402E-5</v>
      </c>
      <c r="J1340" s="7">
        <f t="shared" si="421"/>
        <v>1.5289920926260312</v>
      </c>
      <c r="K1340" s="8">
        <f>ESI_mass_rate/ESI_Area/'Hydraulic Gradient'!J1340</f>
        <v>2.149532231394053</v>
      </c>
      <c r="L1340" s="16">
        <f t="shared" si="415"/>
        <v>24712.685553661628</v>
      </c>
      <c r="M1340" s="4">
        <f t="shared" si="404"/>
        <v>0</v>
      </c>
      <c r="N1340" s="5">
        <f t="shared" si="405"/>
        <v>0.21519964920983931</v>
      </c>
      <c r="O1340" s="6">
        <f t="shared" si="419"/>
        <v>1.5650379904159537E-5</v>
      </c>
      <c r="P1340" s="15">
        <f t="shared" si="416"/>
        <v>605.62684771936699</v>
      </c>
      <c r="Q1340" s="11">
        <f t="shared" si="406"/>
        <v>0</v>
      </c>
      <c r="R1340" s="13">
        <f t="shared" si="420"/>
        <v>4.7627023830627076E-6</v>
      </c>
      <c r="S1340" s="12">
        <f t="shared" si="407"/>
        <v>-6.3286012124930874E-2</v>
      </c>
      <c r="T1340" s="9">
        <f t="shared" si="408"/>
        <v>1.5297362548343205</v>
      </c>
      <c r="U1340" s="9">
        <f>Aly_mass_rate/Aly_Area/'Hydraulic Gradient'!T1340</f>
        <v>2.148486560516444</v>
      </c>
      <c r="V1340" s="5">
        <f t="shared" si="409"/>
        <v>-0.29405907593509401</v>
      </c>
      <c r="W1340" s="10">
        <f t="shared" si="410"/>
        <v>2.1481782107727669</v>
      </c>
      <c r="X1340" s="9"/>
    </row>
    <row r="1341" spans="1:24" x14ac:dyDescent="0.3">
      <c r="A1341" s="4">
        <f t="shared" si="411"/>
        <v>13380</v>
      </c>
      <c r="B1341" s="5">
        <v>0</v>
      </c>
      <c r="C1341" s="16">
        <f t="shared" si="412"/>
        <v>24712.395867122224</v>
      </c>
      <c r="D1341" s="4">
        <f t="shared" si="402"/>
        <v>0</v>
      </c>
      <c r="E1341" s="5">
        <f t="shared" si="413"/>
        <v>0.21530486431604207</v>
      </c>
      <c r="F1341" s="6">
        <f t="shared" si="417"/>
        <v>1.8122069147458582E-5</v>
      </c>
      <c r="G1341" s="15">
        <f t="shared" si="418"/>
        <v>621.08586304179289</v>
      </c>
      <c r="H1341" s="11">
        <f t="shared" si="403"/>
        <v>9.7005818059078958E-2</v>
      </c>
      <c r="I1341" s="12">
        <f t="shared" si="414"/>
        <v>3.6547574602232197E-5</v>
      </c>
      <c r="J1341" s="7">
        <f t="shared" si="421"/>
        <v>1.5289881706005535</v>
      </c>
      <c r="K1341" s="8">
        <f>ESI_mass_rate/ESI_Area/'Hydraulic Gradient'!J1341</f>
        <v>2.1495377451843747</v>
      </c>
      <c r="L1341" s="16">
        <f t="shared" si="415"/>
        <v>24712.47033788529</v>
      </c>
      <c r="M1341" s="4">
        <f t="shared" si="404"/>
        <v>0</v>
      </c>
      <c r="N1341" s="5">
        <f t="shared" si="405"/>
        <v>0.21520012616737208</v>
      </c>
      <c r="O1341" s="6">
        <f t="shared" si="419"/>
        <v>1.5650169044214601E-5</v>
      </c>
      <c r="P1341" s="15">
        <f t="shared" si="416"/>
        <v>605.69012785413486</v>
      </c>
      <c r="Q1341" s="11">
        <f t="shared" si="406"/>
        <v>0</v>
      </c>
      <c r="R1341" s="13">
        <f t="shared" si="420"/>
        <v>4.7625536288675319E-6</v>
      </c>
      <c r="S1341" s="12">
        <f t="shared" si="407"/>
        <v>-6.3284897321536734E-2</v>
      </c>
      <c r="T1341" s="9">
        <f t="shared" si="408"/>
        <v>1.529732864465569</v>
      </c>
      <c r="U1341" s="9">
        <f>Aly_mass_rate/Aly_Area/'Hydraulic Gradient'!T1341</f>
        <v>2.1484913222378315</v>
      </c>
      <c r="V1341" s="5">
        <f t="shared" si="409"/>
        <v>-0.29405324460169879</v>
      </c>
      <c r="W1341" s="10">
        <f t="shared" si="410"/>
        <v>2.1482211220293661</v>
      </c>
      <c r="X1341" s="9"/>
    </row>
    <row r="1342" spans="1:24" x14ac:dyDescent="0.3">
      <c r="A1342" s="4">
        <f t="shared" si="411"/>
        <v>13390</v>
      </c>
      <c r="B1342" s="5">
        <v>0</v>
      </c>
      <c r="C1342" s="16">
        <f t="shared" si="412"/>
        <v>24712.180543583905</v>
      </c>
      <c r="D1342" s="4">
        <f t="shared" si="402"/>
        <v>0</v>
      </c>
      <c r="E1342" s="5">
        <f t="shared" si="413"/>
        <v>0.21530541659707322</v>
      </c>
      <c r="F1342" s="6">
        <f t="shared" si="417"/>
        <v>1.8121721331958653E-5</v>
      </c>
      <c r="G1342" s="15">
        <f t="shared" si="418"/>
        <v>621.1601678956539</v>
      </c>
      <c r="H1342" s="11">
        <f t="shared" si="403"/>
        <v>9.7006315721239092E-2</v>
      </c>
      <c r="I1342" s="12">
        <f t="shared" si="414"/>
        <v>3.6546873147402286E-5</v>
      </c>
      <c r="J1342" s="7">
        <f t="shared" si="421"/>
        <v>1.5289842486704672</v>
      </c>
      <c r="K1342" s="8">
        <f>ESI_mass_rate/ESI_Area/'Hydraulic Gradient'!J1342</f>
        <v>2.1495432588688757</v>
      </c>
      <c r="L1342" s="16">
        <f t="shared" si="415"/>
        <v>24712.255121632214</v>
      </c>
      <c r="M1342" s="4">
        <f t="shared" si="404"/>
        <v>0</v>
      </c>
      <c r="N1342" s="5">
        <f t="shared" si="405"/>
        <v>0.21520060311847899</v>
      </c>
      <c r="O1342" s="6">
        <f t="shared" si="419"/>
        <v>1.5649958197405625E-5</v>
      </c>
      <c r="P1342" s="15">
        <f t="shared" si="416"/>
        <v>605.75340687430707</v>
      </c>
      <c r="Q1342" s="11">
        <f t="shared" si="406"/>
        <v>0</v>
      </c>
      <c r="R1342" s="13">
        <f t="shared" si="420"/>
        <v>4.7624048854413043E-6</v>
      </c>
      <c r="S1342" s="12">
        <f t="shared" si="407"/>
        <v>-6.3283782577096589E-2</v>
      </c>
      <c r="T1342" s="9">
        <f t="shared" si="408"/>
        <v>1.5297294741575203</v>
      </c>
      <c r="U1342" s="9">
        <f>Aly_mass_rate/Aly_Area/'Hydraulic Gradient'!T1342</f>
        <v>2.1484960838950693</v>
      </c>
      <c r="V1342" s="5">
        <f t="shared" si="409"/>
        <v>-0.29404741357800884</v>
      </c>
      <c r="W1342" s="10">
        <f t="shared" si="410"/>
        <v>2.1482640327198728</v>
      </c>
      <c r="X1342" s="9"/>
    </row>
    <row r="1343" spans="1:24" x14ac:dyDescent="0.3">
      <c r="A1343" s="4">
        <f t="shared" si="411"/>
        <v>13400</v>
      </c>
      <c r="B1343" s="5">
        <v>0</v>
      </c>
      <c r="C1343" s="16">
        <f t="shared" si="412"/>
        <v>24711.965219493664</v>
      </c>
      <c r="D1343" s="4">
        <f t="shared" si="402"/>
        <v>0</v>
      </c>
      <c r="E1343" s="5">
        <f t="shared" si="413"/>
        <v>0.21530596886750483</v>
      </c>
      <c r="F1343" s="6">
        <f t="shared" si="417"/>
        <v>1.8121373539811551E-5</v>
      </c>
      <c r="G1343" s="15">
        <f t="shared" si="418"/>
        <v>621.23447096736243</v>
      </c>
      <c r="H1343" s="11">
        <f t="shared" si="403"/>
        <v>9.7006813375124581E-2</v>
      </c>
      <c r="I1343" s="12">
        <f t="shared" si="414"/>
        <v>3.6546171739669041E-5</v>
      </c>
      <c r="J1343" s="7">
        <f t="shared" si="421"/>
        <v>1.5289803268357653</v>
      </c>
      <c r="K1343" s="8">
        <f>ESI_mass_rate/ESI_Area/'Hydraulic Gradient'!J1343</f>
        <v>2.1495487724475648</v>
      </c>
      <c r="L1343" s="16">
        <f t="shared" si="415"/>
        <v>24712.039904902402</v>
      </c>
      <c r="M1343" s="4">
        <f t="shared" si="404"/>
        <v>0</v>
      </c>
      <c r="N1343" s="5">
        <f t="shared" si="405"/>
        <v>0.21520108006316049</v>
      </c>
      <c r="O1343" s="6">
        <f t="shared" si="419"/>
        <v>1.564974736227306E-5</v>
      </c>
      <c r="P1343" s="15">
        <f t="shared" si="416"/>
        <v>605.81668477994356</v>
      </c>
      <c r="Q1343" s="11">
        <f t="shared" si="406"/>
        <v>0</v>
      </c>
      <c r="R1343" s="13">
        <f t="shared" si="420"/>
        <v>4.7622561523390888E-6</v>
      </c>
      <c r="S1343" s="12">
        <f t="shared" si="407"/>
        <v>-6.3282667892674851E-2</v>
      </c>
      <c r="T1343" s="9">
        <f t="shared" si="408"/>
        <v>1.529726083910171</v>
      </c>
      <c r="U1343" s="9">
        <f>Aly_mass_rate/Aly_Area/'Hydraulic Gradient'!T1343</f>
        <v>2.1485008454881607</v>
      </c>
      <c r="V1343" s="5">
        <f t="shared" si="409"/>
        <v>-0.29404158286399679</v>
      </c>
      <c r="W1343" s="10">
        <f t="shared" si="410"/>
        <v>2.148306942844318</v>
      </c>
      <c r="X1343" s="9"/>
    </row>
    <row r="1344" spans="1:24" x14ac:dyDescent="0.3">
      <c r="A1344" s="4">
        <f t="shared" si="411"/>
        <v>13410</v>
      </c>
      <c r="B1344" s="5">
        <v>0</v>
      </c>
      <c r="C1344" s="16">
        <f t="shared" si="412"/>
        <v>24711.749894851509</v>
      </c>
      <c r="D1344" s="4">
        <f t="shared" si="402"/>
        <v>0</v>
      </c>
      <c r="E1344" s="5">
        <f t="shared" si="413"/>
        <v>0.21530652112733806</v>
      </c>
      <c r="F1344" s="6">
        <f t="shared" si="417"/>
        <v>1.8121025776855475E-5</v>
      </c>
      <c r="G1344" s="15">
        <f t="shared" si="418"/>
        <v>621.30877225704319</v>
      </c>
      <c r="H1344" s="11">
        <f t="shared" si="403"/>
        <v>9.7007311020736217E-2</v>
      </c>
      <c r="I1344" s="12">
        <f t="shared" si="414"/>
        <v>3.6545470390806638E-5</v>
      </c>
      <c r="J1344" s="7">
        <f t="shared" si="421"/>
        <v>1.5289764050964414</v>
      </c>
      <c r="K1344" s="8">
        <f>ESI_mass_rate/ESI_Area/'Hydraulic Gradient'!J1344</f>
        <v>2.1495542859204484</v>
      </c>
      <c r="L1344" s="16">
        <f t="shared" si="415"/>
        <v>24711.824687695862</v>
      </c>
      <c r="M1344" s="4">
        <f t="shared" si="404"/>
        <v>0</v>
      </c>
      <c r="N1344" s="5">
        <f t="shared" si="405"/>
        <v>0.21520155700141685</v>
      </c>
      <c r="O1344" s="6">
        <f t="shared" si="419"/>
        <v>1.5649536537357358E-5</v>
      </c>
      <c r="P1344" s="15">
        <f t="shared" si="416"/>
        <v>605.87996157110331</v>
      </c>
      <c r="Q1344" s="11">
        <f t="shared" si="406"/>
        <v>0</v>
      </c>
      <c r="R1344" s="13">
        <f t="shared" si="420"/>
        <v>4.7621074291159803E-6</v>
      </c>
      <c r="S1344" s="12">
        <f t="shared" si="407"/>
        <v>-6.3281553267196408E-2</v>
      </c>
      <c r="T1344" s="9">
        <f t="shared" si="408"/>
        <v>1.529722693723518</v>
      </c>
      <c r="U1344" s="9">
        <f>Aly_mass_rate/Aly_Area/'Hydraulic Gradient'!T1344</f>
        <v>2.14850560701711</v>
      </c>
      <c r="V1344" s="5">
        <f t="shared" si="409"/>
        <v>-0.2940357524596352</v>
      </c>
      <c r="W1344" s="10">
        <f t="shared" si="410"/>
        <v>2.1483498524027334</v>
      </c>
      <c r="X1344" s="9"/>
    </row>
    <row r="1345" spans="1:24" x14ac:dyDescent="0.3">
      <c r="A1345" s="4">
        <f t="shared" si="411"/>
        <v>13420</v>
      </c>
      <c r="B1345" s="5">
        <v>0</v>
      </c>
      <c r="C1345" s="16">
        <f t="shared" si="412"/>
        <v>24711.534569657455</v>
      </c>
      <c r="D1345" s="4">
        <f t="shared" si="402"/>
        <v>0</v>
      </c>
      <c r="E1345" s="5">
        <f t="shared" si="413"/>
        <v>0.21530707337657337</v>
      </c>
      <c r="F1345" s="6">
        <f t="shared" si="417"/>
        <v>1.8120678034333126E-5</v>
      </c>
      <c r="G1345" s="15">
        <f t="shared" si="418"/>
        <v>621.38307176483147</v>
      </c>
      <c r="H1345" s="11">
        <f t="shared" si="403"/>
        <v>9.7007808658074443E-2</v>
      </c>
      <c r="I1345" s="12">
        <f t="shared" si="414"/>
        <v>3.6544769083153812E-5</v>
      </c>
      <c r="J1345" s="7">
        <f t="shared" si="421"/>
        <v>1.528972483452488</v>
      </c>
      <c r="K1345" s="8">
        <f>ESI_mass_rate/ESI_Area/'Hydraulic Gradient'!J1345</f>
        <v>2.1495597992875362</v>
      </c>
      <c r="L1345" s="16">
        <f t="shared" si="415"/>
        <v>24711.609470012601</v>
      </c>
      <c r="M1345" s="4">
        <f t="shared" si="404"/>
        <v>0</v>
      </c>
      <c r="N1345" s="5">
        <f t="shared" si="405"/>
        <v>0.21520203393324858</v>
      </c>
      <c r="O1345" s="6">
        <f t="shared" si="419"/>
        <v>1.5649325727037162E-5</v>
      </c>
      <c r="P1345" s="15">
        <f t="shared" si="416"/>
        <v>605.94323724784522</v>
      </c>
      <c r="Q1345" s="11">
        <f t="shared" si="406"/>
        <v>0</v>
      </c>
      <c r="R1345" s="13">
        <f t="shared" si="420"/>
        <v>4.7619587171036222E-6</v>
      </c>
      <c r="S1345" s="12">
        <f t="shared" si="407"/>
        <v>-6.328043870065593E-2</v>
      </c>
      <c r="T1345" s="9">
        <f t="shared" si="408"/>
        <v>1.529719303597558</v>
      </c>
      <c r="U1345" s="9">
        <f>Aly_mass_rate/Aly_Area/'Hydraulic Gradient'!T1345</f>
        <v>2.14851036848192</v>
      </c>
      <c r="V1345" s="5">
        <f t="shared" si="409"/>
        <v>-0.29402992236489667</v>
      </c>
      <c r="W1345" s="10">
        <f t="shared" si="410"/>
        <v>2.1483927613951508</v>
      </c>
      <c r="X1345" s="9"/>
    </row>
    <row r="1346" spans="1:24" x14ac:dyDescent="0.3">
      <c r="A1346" s="4">
        <f t="shared" si="411"/>
        <v>13430</v>
      </c>
      <c r="B1346" s="5">
        <v>0</v>
      </c>
      <c r="C1346" s="16">
        <f t="shared" si="412"/>
        <v>24711.319243911512</v>
      </c>
      <c r="D1346" s="4">
        <f t="shared" si="402"/>
        <v>0</v>
      </c>
      <c r="E1346" s="5">
        <f t="shared" si="413"/>
        <v>0.21530762561521186</v>
      </c>
      <c r="F1346" s="6">
        <f t="shared" si="417"/>
        <v>1.8120330323920898E-5</v>
      </c>
      <c r="G1346" s="15">
        <f t="shared" si="418"/>
        <v>621.45736949084812</v>
      </c>
      <c r="H1346" s="11">
        <f t="shared" si="403"/>
        <v>9.700830628714005E-2</v>
      </c>
      <c r="I1346" s="12">
        <f t="shared" si="414"/>
        <v>3.6544067840258918E-5</v>
      </c>
      <c r="J1346" s="7">
        <f t="shared" si="421"/>
        <v>1.5289685619038986</v>
      </c>
      <c r="K1346" s="8">
        <f>ESI_mass_rate/ESI_Area/'Hydraulic Gradient'!J1346</f>
        <v>2.1495653125488343</v>
      </c>
      <c r="L1346" s="16">
        <f t="shared" si="415"/>
        <v>24711.394251852627</v>
      </c>
      <c r="M1346" s="4">
        <f t="shared" si="404"/>
        <v>0</v>
      </c>
      <c r="N1346" s="5">
        <f t="shared" si="405"/>
        <v>0.2152025108586558</v>
      </c>
      <c r="O1346" s="6">
        <f t="shared" si="419"/>
        <v>1.5649114925474284E-5</v>
      </c>
      <c r="P1346" s="15">
        <f t="shared" si="416"/>
        <v>606.00651181022829</v>
      </c>
      <c r="Q1346" s="11">
        <f t="shared" si="406"/>
        <v>0</v>
      </c>
      <c r="R1346" s="13">
        <f t="shared" si="420"/>
        <v>4.7618100145247132E-6</v>
      </c>
      <c r="S1346" s="12">
        <f t="shared" si="407"/>
        <v>-6.3279324193048089E-2</v>
      </c>
      <c r="T1346" s="9">
        <f t="shared" si="408"/>
        <v>1.5297159135322878</v>
      </c>
      <c r="U1346" s="9">
        <f>Aly_mass_rate/Aly_Area/'Hydraulic Gradient'!T1346</f>
        <v>2.1485151298825951</v>
      </c>
      <c r="V1346" s="5">
        <f t="shared" si="409"/>
        <v>-0.2940240925797537</v>
      </c>
      <c r="W1346" s="10">
        <f t="shared" si="410"/>
        <v>2.1484356698216009</v>
      </c>
      <c r="X1346" s="9"/>
    </row>
    <row r="1347" spans="1:24" x14ac:dyDescent="0.3">
      <c r="A1347" s="4">
        <f t="shared" si="411"/>
        <v>13440</v>
      </c>
      <c r="B1347" s="5">
        <v>0</v>
      </c>
      <c r="C1347" s="16">
        <f t="shared" si="412"/>
        <v>24711.103917613687</v>
      </c>
      <c r="D1347" s="4">
        <f t="shared" si="402"/>
        <v>0</v>
      </c>
      <c r="E1347" s="5">
        <f t="shared" si="413"/>
        <v>0.21530817784325398</v>
      </c>
      <c r="F1347" s="6">
        <f t="shared" si="417"/>
        <v>1.8119982633942406E-5</v>
      </c>
      <c r="G1347" s="15">
        <f t="shared" si="418"/>
        <v>621.53166543522855</v>
      </c>
      <c r="H1347" s="11">
        <f t="shared" si="403"/>
        <v>9.700880390793358E-2</v>
      </c>
      <c r="I1347" s="12">
        <f t="shared" si="414"/>
        <v>3.6543366638573599E-5</v>
      </c>
      <c r="J1347" s="7">
        <f t="shared" si="421"/>
        <v>1.528964640450666</v>
      </c>
      <c r="K1347" s="8">
        <f>ESI_mass_rate/ESI_Area/'Hydraulic Gradient'!J1347</f>
        <v>2.1495708257043518</v>
      </c>
      <c r="L1347" s="16">
        <f t="shared" si="415"/>
        <v>24711.179033215947</v>
      </c>
      <c r="M1347" s="4">
        <f t="shared" si="404"/>
        <v>0</v>
      </c>
      <c r="N1347" s="5">
        <f t="shared" si="405"/>
        <v>0.2152029877776391</v>
      </c>
      <c r="O1347" s="6">
        <f t="shared" si="419"/>
        <v>1.5648904138506918E-5</v>
      </c>
      <c r="P1347" s="15">
        <f t="shared" si="416"/>
        <v>606.0697852583113</v>
      </c>
      <c r="Q1347" s="11">
        <f t="shared" si="406"/>
        <v>0</v>
      </c>
      <c r="R1347" s="13">
        <f t="shared" si="420"/>
        <v>4.7616613231549851E-6</v>
      </c>
      <c r="S1347" s="12">
        <f t="shared" si="407"/>
        <v>-6.327820974436757E-2</v>
      </c>
      <c r="T1347" s="9">
        <f t="shared" si="408"/>
        <v>1.529712523527704</v>
      </c>
      <c r="U1347" s="9">
        <f>Aly_mass_rate/Aly_Area/'Hydraulic Gradient'!T1347</f>
        <v>2.1485198912191379</v>
      </c>
      <c r="V1347" s="5">
        <f t="shared" si="409"/>
        <v>-0.294018263104179</v>
      </c>
      <c r="W1347" s="10">
        <f t="shared" si="410"/>
        <v>2.1484785776821145</v>
      </c>
      <c r="X1347" s="9"/>
    </row>
    <row r="1348" spans="1:24" x14ac:dyDescent="0.3">
      <c r="A1348" s="4">
        <f t="shared" si="411"/>
        <v>13450</v>
      </c>
      <c r="B1348" s="5">
        <v>0</v>
      </c>
      <c r="C1348" s="16">
        <f t="shared" si="412"/>
        <v>24710.888590763992</v>
      </c>
      <c r="D1348" s="4">
        <f t="shared" ref="D1348:D1411" si="422">J1347*(B1348-B1347)*g</f>
        <v>0</v>
      </c>
      <c r="E1348" s="5">
        <f t="shared" si="413"/>
        <v>0.21530873006070078</v>
      </c>
      <c r="F1348" s="6">
        <f t="shared" si="417"/>
        <v>1.8119634973154935E-5</v>
      </c>
      <c r="G1348" s="15">
        <f t="shared" si="418"/>
        <v>621.60595959809723</v>
      </c>
      <c r="H1348" s="11">
        <f t="shared" ref="H1348:H1411" si="423">ESI_f*K1347^2*(A1348-A1347)/2/ESI_DH/ESI_Cp</f>
        <v>9.7009301520455768E-2</v>
      </c>
      <c r="I1348" s="12">
        <f t="shared" si="414"/>
        <v>3.6542665495759117E-5</v>
      </c>
      <c r="J1348" s="7">
        <f t="shared" si="421"/>
        <v>1.5289607190927836</v>
      </c>
      <c r="K1348" s="8">
        <f>ESI_mass_rate/ESI_Area/'Hydraulic Gradient'!J1348</f>
        <v>2.149576338754096</v>
      </c>
      <c r="L1348" s="16">
        <f t="shared" si="415"/>
        <v>24710.963814102564</v>
      </c>
      <c r="M1348" s="4">
        <f t="shared" ref="M1348:M1411" si="424">T1347*Aly_g*(B1348-B1347)</f>
        <v>0</v>
      </c>
      <c r="N1348" s="5">
        <f t="shared" ref="N1348:N1411" si="425">T1347*Aly_f*U1347^2*(A1348-A1347)/2/Aly_DH</f>
        <v>0.21520346469019863</v>
      </c>
      <c r="O1348" s="6">
        <f t="shared" si="419"/>
        <v>1.5648693360296861E-5</v>
      </c>
      <c r="P1348" s="15">
        <f t="shared" si="416"/>
        <v>606.13305759215439</v>
      </c>
      <c r="Q1348" s="11">
        <f t="shared" ref="Q1348:Q1411" si="426">Aly_g*(B1348-B1347)/W1348</f>
        <v>0</v>
      </c>
      <c r="R1348" s="13">
        <f t="shared" si="420"/>
        <v>4.7615126412172026E-6</v>
      </c>
      <c r="S1348" s="12">
        <f t="shared" ref="S1348:S1411" si="427">-V1348*(L1348-L1347)</f>
        <v>-6.3277095355678686E-2</v>
      </c>
      <c r="T1348" s="9">
        <f t="shared" ref="T1348:T1411" si="428">T1347*(1+(L1348-L1347)/beta-alpha*(P1348-P1347))</f>
        <v>1.5297091335838038</v>
      </c>
      <c r="U1348" s="9">
        <f>Aly_mass_rate/Aly_Area/'Hydraulic Gradient'!T1348</f>
        <v>2.1485246524915524</v>
      </c>
      <c r="V1348" s="5">
        <f t="shared" ref="V1348:V1411" si="429">(Aly_alpha*(460+P1347)-1)/T1347/W1347</f>
        <v>-0.2940124339381453</v>
      </c>
      <c r="W1348" s="10">
        <f t="shared" ref="W1348:W1411" si="430">Aly_Cp+((P1347+460)/T1347)*(Aly_alpha^2)*(Aly_beta)</f>
        <v>2.1485214849767234</v>
      </c>
      <c r="X1348" s="9"/>
    </row>
    <row r="1349" spans="1:24" x14ac:dyDescent="0.3">
      <c r="A1349" s="4">
        <f t="shared" ref="A1349:A1412" si="431">A1348+10</f>
        <v>13460</v>
      </c>
      <c r="B1349" s="5">
        <v>0</v>
      </c>
      <c r="C1349" s="16">
        <f t="shared" ref="C1349:C1412" si="432">C1348-D1349-E1349-F1349</f>
        <v>24710.673263362438</v>
      </c>
      <c r="D1349" s="4">
        <f t="shared" si="422"/>
        <v>0</v>
      </c>
      <c r="E1349" s="5">
        <f t="shared" ref="E1349:E1412" si="433">J1348*ESI_f*(K1348^2)*(A1349-A1348)/(2*ESI_DH)</f>
        <v>0.215309282267553</v>
      </c>
      <c r="F1349" s="6">
        <f t="shared" si="417"/>
        <v>1.8119287337179841E-5</v>
      </c>
      <c r="G1349" s="15">
        <f t="shared" si="418"/>
        <v>621.680251979584</v>
      </c>
      <c r="H1349" s="11">
        <f t="shared" si="423"/>
        <v>9.7009799124707155E-2</v>
      </c>
      <c r="I1349" s="12">
        <f t="shared" ref="I1349:I1412" si="434">alpha*beta*(K1348-K1347)/K1347/ESI_Cp/J1347</f>
        <v>3.6541964402984841E-5</v>
      </c>
      <c r="J1349" s="7">
        <f t="shared" si="421"/>
        <v>1.5289567978302441</v>
      </c>
      <c r="K1349" s="8">
        <f>ESI_mass_rate/ESI_Area/'Hydraulic Gradient'!J1349</f>
        <v>2.1495818516980751</v>
      </c>
      <c r="L1349" s="16">
        <f t="shared" ref="L1349:L1412" si="435">L1348-M1349-N1349-O1349</f>
        <v>24710.748594512486</v>
      </c>
      <c r="M1349" s="4">
        <f t="shared" si="424"/>
        <v>0</v>
      </c>
      <c r="N1349" s="5">
        <f t="shared" si="425"/>
        <v>0.21520394159633491</v>
      </c>
      <c r="O1349" s="6">
        <f t="shared" si="419"/>
        <v>1.5648482595222769E-5</v>
      </c>
      <c r="P1349" s="15">
        <f t="shared" ref="P1349:P1412" si="436">P1348-Q1349-R1349-S1349</f>
        <v>606.19632881181633</v>
      </c>
      <c r="Q1349" s="11">
        <f t="shared" si="426"/>
        <v>0</v>
      </c>
      <c r="R1349" s="13">
        <f t="shared" si="420"/>
        <v>4.7613639700429372E-6</v>
      </c>
      <c r="S1349" s="12">
        <f t="shared" si="427"/>
        <v>-6.3275981025906397E-2</v>
      </c>
      <c r="T1349" s="9">
        <f t="shared" si="428"/>
        <v>1.5297057437005837</v>
      </c>
      <c r="U1349" s="9">
        <f>Aly_mass_rate/Aly_Area/'Hydraulic Gradient'!T1349</f>
        <v>2.1485294136998419</v>
      </c>
      <c r="V1349" s="5">
        <f t="shared" si="429"/>
        <v>-0.29400660508162496</v>
      </c>
      <c r="W1349" s="10">
        <f t="shared" si="430"/>
        <v>2.1485643917054587</v>
      </c>
      <c r="X1349" s="9"/>
    </row>
    <row r="1350" spans="1:24" x14ac:dyDescent="0.3">
      <c r="A1350" s="4">
        <f t="shared" si="431"/>
        <v>13470</v>
      </c>
      <c r="B1350" s="5">
        <v>0</v>
      </c>
      <c r="C1350" s="16">
        <f t="shared" si="432"/>
        <v>24710.457935409035</v>
      </c>
      <c r="D1350" s="4">
        <f t="shared" si="422"/>
        <v>0</v>
      </c>
      <c r="E1350" s="5">
        <f t="shared" si="433"/>
        <v>0.21530983446381136</v>
      </c>
      <c r="F1350" s="6">
        <f t="shared" ref="F1350:F1413" si="437">J1348*K1348*(K1349-K1348)</f>
        <v>1.8118939727476673E-5</v>
      </c>
      <c r="G1350" s="15">
        <f t="shared" ref="G1350:G1413" si="438">(G1349+H1350)/(1+I1350)</f>
        <v>621.75454257981698</v>
      </c>
      <c r="H1350" s="11">
        <f t="shared" si="423"/>
        <v>9.7010296720688421E-2</v>
      </c>
      <c r="I1350" s="12">
        <f t="shared" si="434"/>
        <v>3.6541263363194318E-5</v>
      </c>
      <c r="J1350" s="7">
        <f t="shared" si="421"/>
        <v>1.5289528766630409</v>
      </c>
      <c r="K1350" s="8">
        <f>ESI_mass_rate/ESI_Area/'Hydraulic Gradient'!J1350</f>
        <v>2.1495873645362966</v>
      </c>
      <c r="L1350" s="16">
        <f t="shared" si="435"/>
        <v>24710.53337444572</v>
      </c>
      <c r="M1350" s="4">
        <f t="shared" si="424"/>
        <v>0</v>
      </c>
      <c r="N1350" s="5">
        <f t="shared" si="425"/>
        <v>0.2152044184960481</v>
      </c>
      <c r="O1350" s="6">
        <f t="shared" ref="O1350:O1413" si="439">T1348*U1348*(U1349-U1348)</f>
        <v>1.5648271840365535E-5</v>
      </c>
      <c r="P1350" s="15">
        <f t="shared" si="436"/>
        <v>606.25959891735602</v>
      </c>
      <c r="Q1350" s="11">
        <f t="shared" si="426"/>
        <v>0</v>
      </c>
      <c r="R1350" s="13">
        <f t="shared" ref="R1350:R1413" si="440">U1348*(U1349-U1348)/W1348</f>
        <v>4.7612153087432175E-6</v>
      </c>
      <c r="S1350" s="12">
        <f t="shared" si="427"/>
        <v>-6.3274866755045428E-2</v>
      </c>
      <c r="T1350" s="9">
        <f t="shared" si="428"/>
        <v>1.5297023538780405</v>
      </c>
      <c r="U1350" s="9">
        <f>Aly_mass_rate/Aly_Area/'Hydraulic Gradient'!T1350</f>
        <v>2.1485341748440101</v>
      </c>
      <c r="V1350" s="5">
        <f t="shared" si="429"/>
        <v>-0.29400077653459078</v>
      </c>
      <c r="W1350" s="10">
        <f t="shared" si="430"/>
        <v>2.1486072978683519</v>
      </c>
      <c r="X1350" s="9"/>
    </row>
    <row r="1351" spans="1:24" x14ac:dyDescent="0.3">
      <c r="A1351" s="4">
        <f t="shared" si="431"/>
        <v>13480</v>
      </c>
      <c r="B1351" s="5">
        <v>0</v>
      </c>
      <c r="C1351" s="16">
        <f t="shared" si="432"/>
        <v>24710.24260690379</v>
      </c>
      <c r="D1351" s="4">
        <f t="shared" si="422"/>
        <v>0</v>
      </c>
      <c r="E1351" s="5">
        <f t="shared" si="433"/>
        <v>0.21531038664947663</v>
      </c>
      <c r="F1351" s="6">
        <f t="shared" si="437"/>
        <v>1.8118592142585882E-5</v>
      </c>
      <c r="G1351" s="15">
        <f t="shared" si="438"/>
        <v>621.82883139892601</v>
      </c>
      <c r="H1351" s="11">
        <f t="shared" si="423"/>
        <v>9.7010794308400164E-2</v>
      </c>
      <c r="I1351" s="12">
        <f t="shared" si="434"/>
        <v>3.6540562373444009E-5</v>
      </c>
      <c r="J1351" s="7">
        <f t="shared" si="421"/>
        <v>1.5289489555911673</v>
      </c>
      <c r="K1351" s="8">
        <f>ESI_mass_rate/ESI_Area/'Hydraulic Gradient'!J1351</f>
        <v>2.1495928772687685</v>
      </c>
      <c r="L1351" s="16">
        <f t="shared" si="435"/>
        <v>24710.31815390227</v>
      </c>
      <c r="M1351" s="4">
        <f t="shared" si="424"/>
        <v>0</v>
      </c>
      <c r="N1351" s="5">
        <f t="shared" si="425"/>
        <v>0.21520489538933876</v>
      </c>
      <c r="O1351" s="6">
        <f t="shared" si="439"/>
        <v>1.5648061098644268E-5</v>
      </c>
      <c r="P1351" s="15">
        <f t="shared" si="436"/>
        <v>606.32286790883359</v>
      </c>
      <c r="Q1351" s="11">
        <f t="shared" si="426"/>
        <v>0</v>
      </c>
      <c r="R1351" s="13">
        <f t="shared" si="440"/>
        <v>4.7610666582054622E-6</v>
      </c>
      <c r="S1351" s="12">
        <f t="shared" si="427"/>
        <v>-6.327375254415997E-2</v>
      </c>
      <c r="T1351" s="9">
        <f t="shared" si="428"/>
        <v>1.5296989641161709</v>
      </c>
      <c r="U1351" s="9">
        <f>Aly_mass_rate/Aly_Area/'Hydraulic Gradient'!T1351</f>
        <v>2.1485389359240608</v>
      </c>
      <c r="V1351" s="5">
        <f t="shared" si="429"/>
        <v>-0.29399494829701522</v>
      </c>
      <c r="W1351" s="10">
        <f t="shared" si="430"/>
        <v>2.1486502034654342</v>
      </c>
      <c r="X1351" s="9"/>
    </row>
    <row r="1352" spans="1:24" x14ac:dyDescent="0.3">
      <c r="A1352" s="4">
        <f t="shared" si="431"/>
        <v>13490</v>
      </c>
      <c r="B1352" s="5">
        <v>0</v>
      </c>
      <c r="C1352" s="16">
        <f t="shared" si="432"/>
        <v>24710.027277846722</v>
      </c>
      <c r="D1352" s="4">
        <f t="shared" si="422"/>
        <v>0</v>
      </c>
      <c r="E1352" s="5">
        <f t="shared" si="433"/>
        <v>0.21531093882454971</v>
      </c>
      <c r="F1352" s="6">
        <f t="shared" si="437"/>
        <v>1.8118244583967017E-5</v>
      </c>
      <c r="G1352" s="15">
        <f t="shared" si="438"/>
        <v>621.90311843703921</v>
      </c>
      <c r="H1352" s="11">
        <f t="shared" si="423"/>
        <v>9.7011291887843076E-2</v>
      </c>
      <c r="I1352" s="12">
        <f t="shared" si="434"/>
        <v>3.653986143667744E-5</v>
      </c>
      <c r="J1352" s="7">
        <f t="shared" si="421"/>
        <v>1.5289450346146161</v>
      </c>
      <c r="K1352" s="8">
        <f>ESI_mass_rate/ESI_Area/'Hydraulic Gradient'!J1352</f>
        <v>2.1495983898954982</v>
      </c>
      <c r="L1352" s="16">
        <f t="shared" si="435"/>
        <v>24710.102932882146</v>
      </c>
      <c r="M1352" s="4">
        <f t="shared" si="424"/>
        <v>0</v>
      </c>
      <c r="N1352" s="5">
        <f t="shared" si="425"/>
        <v>0.21520537227620715</v>
      </c>
      <c r="O1352" s="6">
        <f t="shared" si="439"/>
        <v>1.5647850368599411E-5</v>
      </c>
      <c r="P1352" s="15">
        <f t="shared" si="436"/>
        <v>606.38613578630668</v>
      </c>
      <c r="Q1352" s="11">
        <f t="shared" si="426"/>
        <v>0</v>
      </c>
      <c r="R1352" s="13">
        <f t="shared" si="440"/>
        <v>4.7609180179848088E-6</v>
      </c>
      <c r="S1352" s="12">
        <f t="shared" si="427"/>
        <v>-6.3272638391105612E-2</v>
      </c>
      <c r="T1352" s="9">
        <f t="shared" si="428"/>
        <v>1.5296955744149721</v>
      </c>
      <c r="U1352" s="9">
        <f>Aly_mass_rate/Aly_Area/'Hydraulic Gradient'!T1352</f>
        <v>2.1485436969399965</v>
      </c>
      <c r="V1352" s="5">
        <f t="shared" si="429"/>
        <v>-0.29398912036887104</v>
      </c>
      <c r="W1352" s="10">
        <f t="shared" si="430"/>
        <v>2.1486931084967376</v>
      </c>
      <c r="X1352" s="9"/>
    </row>
    <row r="1353" spans="1:24" x14ac:dyDescent="0.3">
      <c r="A1353" s="4">
        <f t="shared" si="431"/>
        <v>13500</v>
      </c>
      <c r="B1353" s="5">
        <v>0</v>
      </c>
      <c r="C1353" s="16">
        <f t="shared" si="432"/>
        <v>24709.811948237835</v>
      </c>
      <c r="D1353" s="4">
        <f t="shared" si="422"/>
        <v>0</v>
      </c>
      <c r="E1353" s="5">
        <f t="shared" si="433"/>
        <v>0.21531149098903118</v>
      </c>
      <c r="F1353" s="6">
        <f t="shared" si="437"/>
        <v>1.8117897050160525E-5</v>
      </c>
      <c r="G1353" s="15">
        <f t="shared" si="438"/>
        <v>621.97740369428618</v>
      </c>
      <c r="H1353" s="11">
        <f t="shared" si="423"/>
        <v>9.7011789459017728E-2</v>
      </c>
      <c r="I1353" s="12">
        <f t="shared" si="434"/>
        <v>3.6539160549951091E-5</v>
      </c>
      <c r="J1353" s="7">
        <f t="shared" si="421"/>
        <v>1.5289411137333804</v>
      </c>
      <c r="K1353" s="8">
        <f>ESI_mass_rate/ESI_Area/'Hydraulic Gradient'!J1353</f>
        <v>2.1496039024164943</v>
      </c>
      <c r="L1353" s="16">
        <f t="shared" si="435"/>
        <v>24709.887711385352</v>
      </c>
      <c r="M1353" s="4">
        <f t="shared" si="424"/>
        <v>0</v>
      </c>
      <c r="N1353" s="5">
        <f t="shared" si="425"/>
        <v>0.2152058491566535</v>
      </c>
      <c r="O1353" s="6">
        <f t="shared" si="439"/>
        <v>1.5647639647311861E-5</v>
      </c>
      <c r="P1353" s="15">
        <f t="shared" si="436"/>
        <v>606.44940254983533</v>
      </c>
      <c r="Q1353" s="11">
        <f t="shared" si="426"/>
        <v>0</v>
      </c>
      <c r="R1353" s="13">
        <f t="shared" si="440"/>
        <v>4.7607693871923547E-6</v>
      </c>
      <c r="S1353" s="12">
        <f t="shared" si="427"/>
        <v>-6.3271524298016052E-2</v>
      </c>
      <c r="T1353" s="9">
        <f t="shared" si="428"/>
        <v>1.5296921847744402</v>
      </c>
      <c r="U1353" s="9">
        <f>Aly_mass_rate/Aly_Area/'Hydraulic Gradient'!T1353</f>
        <v>2.1485484578918221</v>
      </c>
      <c r="V1353" s="5">
        <f t="shared" si="429"/>
        <v>-0.29398329275013063</v>
      </c>
      <c r="W1353" s="10">
        <f t="shared" si="430"/>
        <v>2.1487360129622912</v>
      </c>
      <c r="X1353" s="9"/>
    </row>
    <row r="1354" spans="1:24" x14ac:dyDescent="0.3">
      <c r="A1354" s="4">
        <f t="shared" si="431"/>
        <v>13510</v>
      </c>
      <c r="B1354" s="5">
        <v>0</v>
      </c>
      <c r="C1354" s="16">
        <f t="shared" si="432"/>
        <v>24709.596618077143</v>
      </c>
      <c r="D1354" s="4">
        <f t="shared" si="422"/>
        <v>0</v>
      </c>
      <c r="E1354" s="5">
        <f t="shared" si="433"/>
        <v>0.21531204314292204</v>
      </c>
      <c r="F1354" s="6">
        <f t="shared" si="437"/>
        <v>1.8117549544085516E-5</v>
      </c>
      <c r="G1354" s="15">
        <f t="shared" si="438"/>
        <v>622.05168717079312</v>
      </c>
      <c r="H1354" s="11">
        <f t="shared" si="423"/>
        <v>9.7012287021924812E-2</v>
      </c>
      <c r="I1354" s="12">
        <f t="shared" si="434"/>
        <v>3.6538459719152037E-5</v>
      </c>
      <c r="J1354" s="7">
        <f t="shared" si="421"/>
        <v>1.5289371929474536</v>
      </c>
      <c r="K1354" s="8">
        <f>ESI_mass_rate/ESI_Area/'Hydraulic Gradient'!J1354</f>
        <v>2.1496094148317639</v>
      </c>
      <c r="L1354" s="16">
        <f t="shared" si="435"/>
        <v>24709.672489411892</v>
      </c>
      <c r="M1354" s="4">
        <f t="shared" si="424"/>
        <v>0</v>
      </c>
      <c r="N1354" s="5">
        <f t="shared" si="425"/>
        <v>0.21520632603067841</v>
      </c>
      <c r="O1354" s="6">
        <f t="shared" si="439"/>
        <v>1.564742894207938E-5</v>
      </c>
      <c r="P1354" s="15">
        <f t="shared" si="436"/>
        <v>606.51266819947944</v>
      </c>
      <c r="Q1354" s="11">
        <f t="shared" si="426"/>
        <v>0</v>
      </c>
      <c r="R1354" s="13">
        <f t="shared" si="440"/>
        <v>4.7606207680476691E-6</v>
      </c>
      <c r="S1354" s="12">
        <f t="shared" si="427"/>
        <v>-6.3270410264885987E-2</v>
      </c>
      <c r="T1354" s="9">
        <f t="shared" si="428"/>
        <v>1.5296887951945726</v>
      </c>
      <c r="U1354" s="9">
        <f>Aly_mass_rate/Aly_Area/'Hydraulic Gradient'!T1354</f>
        <v>2.14855321877954</v>
      </c>
      <c r="V1354" s="5">
        <f t="shared" si="429"/>
        <v>-0.29397746544076697</v>
      </c>
      <c r="W1354" s="10">
        <f t="shared" si="430"/>
        <v>2.1487789168621281</v>
      </c>
      <c r="X1354" s="9"/>
    </row>
    <row r="1355" spans="1:24" x14ac:dyDescent="0.3">
      <c r="A1355" s="4">
        <f t="shared" si="431"/>
        <v>13520</v>
      </c>
      <c r="B1355" s="5">
        <v>0</v>
      </c>
      <c r="C1355" s="16">
        <f t="shared" si="432"/>
        <v>24709.381287364653</v>
      </c>
      <c r="D1355" s="4">
        <f t="shared" si="422"/>
        <v>0</v>
      </c>
      <c r="E1355" s="5">
        <f t="shared" si="433"/>
        <v>0.21531259528622299</v>
      </c>
      <c r="F1355" s="6">
        <f t="shared" si="437"/>
        <v>1.8117202061363328E-5</v>
      </c>
      <c r="G1355" s="15">
        <f t="shared" si="438"/>
        <v>622.12596886669166</v>
      </c>
      <c r="H1355" s="11">
        <f t="shared" si="423"/>
        <v>9.7012784576564912E-2</v>
      </c>
      <c r="I1355" s="12">
        <f t="shared" si="434"/>
        <v>3.6537758935449647E-5</v>
      </c>
      <c r="J1355" s="7">
        <f t="shared" ref="J1355:J1418" si="441">J1354*(1+(C1355-C1354)/beta-alpha*(G1355-G1354))</f>
        <v>1.5289332722568285</v>
      </c>
      <c r="K1355" s="8">
        <f>ESI_mass_rate/ESI_Area/'Hydraulic Gradient'!J1355</f>
        <v>2.1496149271413154</v>
      </c>
      <c r="L1355" s="16">
        <f t="shared" si="435"/>
        <v>24709.457266961774</v>
      </c>
      <c r="M1355" s="4">
        <f t="shared" si="424"/>
        <v>0</v>
      </c>
      <c r="N1355" s="5">
        <f t="shared" si="425"/>
        <v>0.21520680289828201</v>
      </c>
      <c r="O1355" s="6">
        <f t="shared" si="439"/>
        <v>1.5647218244144658E-5</v>
      </c>
      <c r="P1355" s="15">
        <f t="shared" si="436"/>
        <v>606.5759327352979</v>
      </c>
      <c r="Q1355" s="11">
        <f t="shared" si="426"/>
        <v>0</v>
      </c>
      <c r="R1355" s="13">
        <f t="shared" si="440"/>
        <v>4.7604721578856196E-6</v>
      </c>
      <c r="S1355" s="12">
        <f t="shared" si="427"/>
        <v>-6.32692962906405E-2</v>
      </c>
      <c r="T1355" s="9">
        <f t="shared" si="428"/>
        <v>1.5296854056753657</v>
      </c>
      <c r="U1355" s="9">
        <f>Aly_mass_rate/Aly_Area/'Hydraulic Gradient'!T1355</f>
        <v>2.1485579796031544</v>
      </c>
      <c r="V1355" s="5">
        <f t="shared" si="429"/>
        <v>-0.29397163844075241</v>
      </c>
      <c r="W1355" s="10">
        <f t="shared" si="430"/>
        <v>2.1488218201962801</v>
      </c>
      <c r="X1355" s="9"/>
    </row>
    <row r="1356" spans="1:24" x14ac:dyDescent="0.3">
      <c r="A1356" s="4">
        <f t="shared" si="431"/>
        <v>13530</v>
      </c>
      <c r="B1356" s="5">
        <v>0</v>
      </c>
      <c r="C1356" s="16">
        <f t="shared" si="432"/>
        <v>24709.16595610038</v>
      </c>
      <c r="D1356" s="4">
        <f t="shared" si="422"/>
        <v>0</v>
      </c>
      <c r="E1356" s="5">
        <f t="shared" si="433"/>
        <v>0.21531314741893476</v>
      </c>
      <c r="F1356" s="6">
        <f t="shared" si="437"/>
        <v>1.8116854606372618E-5</v>
      </c>
      <c r="G1356" s="15">
        <f t="shared" si="438"/>
        <v>622.20024878210802</v>
      </c>
      <c r="H1356" s="11">
        <f t="shared" si="423"/>
        <v>9.7013282122938707E-2</v>
      </c>
      <c r="I1356" s="12">
        <f t="shared" si="434"/>
        <v>3.6537058207674553E-5</v>
      </c>
      <c r="J1356" s="7">
        <f t="shared" si="441"/>
        <v>1.5289293516614986</v>
      </c>
      <c r="K1356" s="8">
        <f>ESI_mass_rate/ESI_Area/'Hydraulic Gradient'!J1356</f>
        <v>2.1496204393451563</v>
      </c>
      <c r="L1356" s="16">
        <f t="shared" si="435"/>
        <v>24709.242044035007</v>
      </c>
      <c r="M1356" s="4">
        <f t="shared" si="424"/>
        <v>0</v>
      </c>
      <c r="N1356" s="5">
        <f t="shared" si="425"/>
        <v>0.2152072797594648</v>
      </c>
      <c r="O1356" s="6">
        <f t="shared" si="439"/>
        <v>1.5647007560805448E-5</v>
      </c>
      <c r="P1356" s="15">
        <f t="shared" si="436"/>
        <v>606.63919615734858</v>
      </c>
      <c r="Q1356" s="11">
        <f t="shared" si="426"/>
        <v>0</v>
      </c>
      <c r="R1356" s="13">
        <f t="shared" si="440"/>
        <v>4.7603235589257139E-6</v>
      </c>
      <c r="S1356" s="12">
        <f t="shared" si="427"/>
        <v>-6.326818237420484E-2</v>
      </c>
      <c r="T1356" s="9">
        <f t="shared" si="428"/>
        <v>1.5296820162168163</v>
      </c>
      <c r="U1356" s="9">
        <f>Aly_mass_rate/Aly_Area/'Hydraulic Gradient'!T1356</f>
        <v>2.148562740362669</v>
      </c>
      <c r="V1356" s="5">
        <f t="shared" si="429"/>
        <v>-0.29396581175005959</v>
      </c>
      <c r="W1356" s="10">
        <f t="shared" si="430"/>
        <v>2.1488647229647775</v>
      </c>
      <c r="X1356" s="9"/>
    </row>
    <row r="1357" spans="1:24" x14ac:dyDescent="0.3">
      <c r="A1357" s="4">
        <f t="shared" si="431"/>
        <v>13540</v>
      </c>
      <c r="B1357" s="5">
        <v>0</v>
      </c>
      <c r="C1357" s="16">
        <f t="shared" si="432"/>
        <v>24708.950624284331</v>
      </c>
      <c r="D1357" s="4">
        <f t="shared" si="422"/>
        <v>0</v>
      </c>
      <c r="E1357" s="5">
        <f t="shared" si="433"/>
        <v>0.21531369954105825</v>
      </c>
      <c r="F1357" s="6">
        <f t="shared" si="437"/>
        <v>1.8116507176194286E-5</v>
      </c>
      <c r="G1357" s="15">
        <f t="shared" si="438"/>
        <v>622.2745269171719</v>
      </c>
      <c r="H1357" s="11">
        <f t="shared" si="423"/>
        <v>9.701377966104674E-2</v>
      </c>
      <c r="I1357" s="12">
        <f t="shared" si="434"/>
        <v>3.6536357529939665E-5</v>
      </c>
      <c r="J1357" s="7">
        <f t="shared" si="441"/>
        <v>1.5289254311614566</v>
      </c>
      <c r="K1357" s="8">
        <f>ESI_mass_rate/ESI_Area/'Hydraulic Gradient'!J1357</f>
        <v>2.1496259514432947</v>
      </c>
      <c r="L1357" s="16">
        <f t="shared" si="435"/>
        <v>24709.026820631596</v>
      </c>
      <c r="M1357" s="4">
        <f t="shared" si="424"/>
        <v>0</v>
      </c>
      <c r="N1357" s="5">
        <f t="shared" si="425"/>
        <v>0.21520775661422722</v>
      </c>
      <c r="O1357" s="6">
        <f t="shared" si="439"/>
        <v>1.5646796889142648E-5</v>
      </c>
      <c r="P1357" s="15">
        <f t="shared" si="436"/>
        <v>606.70245846569128</v>
      </c>
      <c r="Q1357" s="11">
        <f t="shared" si="426"/>
        <v>0</v>
      </c>
      <c r="R1357" s="13">
        <f t="shared" si="440"/>
        <v>4.7601749702790696E-6</v>
      </c>
      <c r="S1357" s="12">
        <f t="shared" si="427"/>
        <v>-6.3267068517712605E-2</v>
      </c>
      <c r="T1357" s="9">
        <f t="shared" si="428"/>
        <v>1.5296786268189213</v>
      </c>
      <c r="U1357" s="9">
        <f>Aly_mass_rate/Aly_Area/'Hydraulic Gradient'!T1357</f>
        <v>2.1485675010580869</v>
      </c>
      <c r="V1357" s="5">
        <f t="shared" si="429"/>
        <v>-0.29395998536866125</v>
      </c>
      <c r="W1357" s="10">
        <f t="shared" si="430"/>
        <v>2.1489076251676513</v>
      </c>
      <c r="X1357" s="9"/>
    </row>
    <row r="1358" spans="1:24" x14ac:dyDescent="0.3">
      <c r="A1358" s="4">
        <f t="shared" si="431"/>
        <v>13550</v>
      </c>
      <c r="B1358" s="5">
        <v>0</v>
      </c>
      <c r="C1358" s="16">
        <f t="shared" si="432"/>
        <v>24708.735291916521</v>
      </c>
      <c r="D1358" s="4">
        <f t="shared" si="422"/>
        <v>0</v>
      </c>
      <c r="E1358" s="5">
        <f t="shared" si="433"/>
        <v>0.21531425165259421</v>
      </c>
      <c r="F1358" s="6">
        <f t="shared" si="437"/>
        <v>1.8116159772287879E-5</v>
      </c>
      <c r="G1358" s="15">
        <f t="shared" si="438"/>
        <v>622.34880327201108</v>
      </c>
      <c r="H1358" s="11">
        <f t="shared" si="423"/>
        <v>9.7014277190889744E-2</v>
      </c>
      <c r="I1358" s="12">
        <f t="shared" si="434"/>
        <v>3.6535656905188525E-5</v>
      </c>
      <c r="J1358" s="7">
        <f t="shared" si="441"/>
        <v>1.528921510756696</v>
      </c>
      <c r="K1358" s="8">
        <f>ESI_mass_rate/ESI_Area/'Hydraulic Gradient'!J1358</f>
        <v>2.1496314634357376</v>
      </c>
      <c r="L1358" s="16">
        <f t="shared" si="435"/>
        <v>24708.811596751548</v>
      </c>
      <c r="M1358" s="4">
        <f t="shared" si="424"/>
        <v>0</v>
      </c>
      <c r="N1358" s="5">
        <f t="shared" si="425"/>
        <v>0.21520823346256934</v>
      </c>
      <c r="O1358" s="6">
        <f t="shared" si="439"/>
        <v>1.5646586227696712E-5</v>
      </c>
      <c r="P1358" s="15">
        <f t="shared" si="436"/>
        <v>606.765719660385</v>
      </c>
      <c r="Q1358" s="11">
        <f t="shared" si="426"/>
        <v>0</v>
      </c>
      <c r="R1358" s="13">
        <f t="shared" si="440"/>
        <v>4.7600263915008953E-6</v>
      </c>
      <c r="S1358" s="12">
        <f t="shared" si="427"/>
        <v>-6.3265954720089015E-2</v>
      </c>
      <c r="T1358" s="9">
        <f t="shared" si="428"/>
        <v>1.5296752374816773</v>
      </c>
      <c r="U1358" s="9">
        <f>Aly_mass_rate/Aly_Area/'Hydraulic Gradient'!T1358</f>
        <v>2.1485722616894116</v>
      </c>
      <c r="V1358" s="5">
        <f t="shared" si="429"/>
        <v>-0.29395415929652996</v>
      </c>
      <c r="W1358" s="10">
        <f t="shared" si="430"/>
        <v>2.1489505268049331</v>
      </c>
      <c r="X1358" s="9"/>
    </row>
    <row r="1359" spans="1:24" x14ac:dyDescent="0.3">
      <c r="A1359" s="4">
        <f t="shared" si="431"/>
        <v>13560</v>
      </c>
      <c r="B1359" s="5">
        <v>0</v>
      </c>
      <c r="C1359" s="16">
        <f t="shared" si="432"/>
        <v>24708.519958996952</v>
      </c>
      <c r="D1359" s="4">
        <f t="shared" si="422"/>
        <v>0</v>
      </c>
      <c r="E1359" s="5">
        <f t="shared" si="433"/>
        <v>0.21531480375354325</v>
      </c>
      <c r="F1359" s="6">
        <f t="shared" si="437"/>
        <v>1.8115812391734296E-5</v>
      </c>
      <c r="G1359" s="15">
        <f t="shared" si="438"/>
        <v>622.42307784675711</v>
      </c>
      <c r="H1359" s="11">
        <f t="shared" si="423"/>
        <v>9.7014774712468319E-2</v>
      </c>
      <c r="I1359" s="12">
        <f t="shared" si="434"/>
        <v>3.6534956327534062E-5</v>
      </c>
      <c r="J1359" s="7">
        <f t="shared" si="441"/>
        <v>1.5289175904472094</v>
      </c>
      <c r="K1359" s="8">
        <f>ESI_mass_rate/ESI_Area/'Hydraulic Gradient'!J1359</f>
        <v>2.1496369753224944</v>
      </c>
      <c r="L1359" s="16">
        <f t="shared" si="435"/>
        <v>24708.596372394866</v>
      </c>
      <c r="M1359" s="4">
        <f t="shared" si="424"/>
        <v>0</v>
      </c>
      <c r="N1359" s="5">
        <f t="shared" si="425"/>
        <v>0.21520871030449168</v>
      </c>
      <c r="O1359" s="6">
        <f t="shared" si="439"/>
        <v>1.5646375577927186E-5</v>
      </c>
      <c r="P1359" s="15">
        <f t="shared" si="436"/>
        <v>606.82897974148955</v>
      </c>
      <c r="Q1359" s="11">
        <f t="shared" si="426"/>
        <v>0</v>
      </c>
      <c r="R1359" s="13">
        <f t="shared" si="440"/>
        <v>4.7598778230344646E-6</v>
      </c>
      <c r="S1359" s="12">
        <f t="shared" si="427"/>
        <v>-6.3264840982398138E-2</v>
      </c>
      <c r="T1359" s="9">
        <f t="shared" si="428"/>
        <v>1.5296718482050815</v>
      </c>
      <c r="U1359" s="9">
        <f>Aly_mass_rate/Aly_Area/'Hydraulic Gradient'!T1359</f>
        <v>2.1485770222566467</v>
      </c>
      <c r="V1359" s="5">
        <f t="shared" si="429"/>
        <v>-0.29394833353363853</v>
      </c>
      <c r="W1359" s="10">
        <f t="shared" si="430"/>
        <v>2.148993427876654</v>
      </c>
      <c r="X1359" s="9"/>
    </row>
    <row r="1360" spans="1:24" x14ac:dyDescent="0.3">
      <c r="A1360" s="4">
        <f t="shared" si="431"/>
        <v>13570</v>
      </c>
      <c r="B1360" s="5">
        <v>0</v>
      </c>
      <c r="C1360" s="16">
        <f t="shared" si="432"/>
        <v>24708.304625525645</v>
      </c>
      <c r="D1360" s="4">
        <f t="shared" si="422"/>
        <v>0</v>
      </c>
      <c r="E1360" s="5">
        <f t="shared" si="433"/>
        <v>0.2153153558439064</v>
      </c>
      <c r="F1360" s="6">
        <f t="shared" si="437"/>
        <v>1.8115465041831295E-5</v>
      </c>
      <c r="G1360" s="15">
        <f t="shared" si="438"/>
        <v>622.49735064153242</v>
      </c>
      <c r="H1360" s="11">
        <f t="shared" si="423"/>
        <v>9.7015272225783128E-2</v>
      </c>
      <c r="I1360" s="12">
        <f t="shared" si="434"/>
        <v>3.6534255811693971E-5</v>
      </c>
      <c r="J1360" s="7">
        <f t="shared" si="441"/>
        <v>1.5289136702329906</v>
      </c>
      <c r="K1360" s="8">
        <f>ESI_mass_rate/ESI_Area/'Hydraulic Gradient'!J1360</f>
        <v>2.1496424871035713</v>
      </c>
      <c r="L1360" s="16">
        <f t="shared" si="435"/>
        <v>24708.381147561562</v>
      </c>
      <c r="M1360" s="4">
        <f t="shared" si="424"/>
        <v>0</v>
      </c>
      <c r="N1360" s="5">
        <f t="shared" si="425"/>
        <v>0.21520918713999465</v>
      </c>
      <c r="O1360" s="6">
        <f t="shared" si="439"/>
        <v>1.5646164939834074E-5</v>
      </c>
      <c r="P1360" s="15">
        <f t="shared" si="436"/>
        <v>606.89223870906278</v>
      </c>
      <c r="Q1360" s="11">
        <f t="shared" si="426"/>
        <v>0</v>
      </c>
      <c r="R1360" s="13">
        <f t="shared" si="440"/>
        <v>4.7597292648790125E-6</v>
      </c>
      <c r="S1360" s="12">
        <f t="shared" si="427"/>
        <v>-6.326372730249584E-2</v>
      </c>
      <c r="T1360" s="9">
        <f t="shared" si="428"/>
        <v>1.5296684589891303</v>
      </c>
      <c r="U1360" s="9">
        <f>Aly_mass_rate/Aly_Area/'Hydraulic Gradient'!T1360</f>
        <v>2.1485817827597962</v>
      </c>
      <c r="V1360" s="5">
        <f t="shared" si="429"/>
        <v>-0.29394250807995931</v>
      </c>
      <c r="W1360" s="10">
        <f t="shared" si="430"/>
        <v>2.149036328382846</v>
      </c>
      <c r="X1360" s="9"/>
    </row>
    <row r="1361" spans="1:24" x14ac:dyDescent="0.3">
      <c r="A1361" s="4">
        <f t="shared" si="431"/>
        <v>13580</v>
      </c>
      <c r="B1361" s="5">
        <v>0</v>
      </c>
      <c r="C1361" s="16">
        <f t="shared" si="432"/>
        <v>24708.089291502602</v>
      </c>
      <c r="D1361" s="4">
        <f t="shared" si="422"/>
        <v>0</v>
      </c>
      <c r="E1361" s="5">
        <f t="shared" si="433"/>
        <v>0.21531590792368438</v>
      </c>
      <c r="F1361" s="6">
        <f t="shared" si="437"/>
        <v>1.8115117712362015E-5</v>
      </c>
      <c r="G1361" s="15">
        <f t="shared" si="438"/>
        <v>622.57162165647219</v>
      </c>
      <c r="H1361" s="11">
        <f t="shared" si="423"/>
        <v>9.7015769730834756E-2</v>
      </c>
      <c r="I1361" s="12">
        <f t="shared" si="434"/>
        <v>3.6533555337063462E-5</v>
      </c>
      <c r="J1361" s="7">
        <f t="shared" si="441"/>
        <v>1.5289097501140321</v>
      </c>
      <c r="K1361" s="8">
        <f>ESI_mass_rate/ESI_Area/'Hydraulic Gradient'!J1361</f>
        <v>2.1496479987789776</v>
      </c>
      <c r="L1361" s="16">
        <f t="shared" si="435"/>
        <v>24708.165922251639</v>
      </c>
      <c r="M1361" s="4">
        <f t="shared" si="424"/>
        <v>0</v>
      </c>
      <c r="N1361" s="5">
        <f t="shared" si="425"/>
        <v>0.21520966396907854</v>
      </c>
      <c r="O1361" s="6">
        <f t="shared" si="439"/>
        <v>1.5645954314876922E-5</v>
      </c>
      <c r="P1361" s="15">
        <f t="shared" si="436"/>
        <v>606.9554965631645</v>
      </c>
      <c r="Q1361" s="11">
        <f t="shared" si="426"/>
        <v>0</v>
      </c>
      <c r="R1361" s="13">
        <f t="shared" si="440"/>
        <v>4.7595807174777736E-6</v>
      </c>
      <c r="S1361" s="12">
        <f t="shared" si="427"/>
        <v>-6.3262613682515567E-2</v>
      </c>
      <c r="T1361" s="9">
        <f t="shared" si="428"/>
        <v>1.5296650698338206</v>
      </c>
      <c r="U1361" s="9">
        <f>Aly_mass_rate/Aly_Area/'Hydraulic Gradient'!T1361</f>
        <v>2.1485865431988627</v>
      </c>
      <c r="V1361" s="5">
        <f t="shared" si="429"/>
        <v>-0.29393668293546515</v>
      </c>
      <c r="W1361" s="10">
        <f t="shared" si="430"/>
        <v>2.1490792283235387</v>
      </c>
      <c r="X1361" s="9"/>
    </row>
    <row r="1362" spans="1:24" x14ac:dyDescent="0.3">
      <c r="A1362" s="4">
        <f t="shared" si="431"/>
        <v>13590</v>
      </c>
      <c r="B1362" s="5">
        <v>0</v>
      </c>
      <c r="C1362" s="16">
        <f t="shared" si="432"/>
        <v>24707.87395692784</v>
      </c>
      <c r="D1362" s="4">
        <f t="shared" si="422"/>
        <v>0</v>
      </c>
      <c r="E1362" s="5">
        <f t="shared" si="433"/>
        <v>0.21531645999287791</v>
      </c>
      <c r="F1362" s="6">
        <f t="shared" si="437"/>
        <v>1.8114770413543317E-5</v>
      </c>
      <c r="G1362" s="15">
        <f t="shared" si="438"/>
        <v>622.64589089169863</v>
      </c>
      <c r="H1362" s="11">
        <f t="shared" si="423"/>
        <v>9.7016267227623867E-2</v>
      </c>
      <c r="I1362" s="12">
        <f t="shared" si="434"/>
        <v>3.6532854924247337E-5</v>
      </c>
      <c r="J1362" s="7">
        <f t="shared" si="441"/>
        <v>1.5289058300903275</v>
      </c>
      <c r="K1362" s="8">
        <f>ESI_mass_rate/ESI_Area/'Hydraulic Gradient'!J1362</f>
        <v>2.1496535103487195</v>
      </c>
      <c r="L1362" s="16">
        <f t="shared" si="435"/>
        <v>24707.950696465105</v>
      </c>
      <c r="M1362" s="4">
        <f t="shared" si="424"/>
        <v>0</v>
      </c>
      <c r="N1362" s="5">
        <f t="shared" si="425"/>
        <v>0.21521014079174361</v>
      </c>
      <c r="O1362" s="6">
        <f t="shared" si="439"/>
        <v>1.5645743698677084E-5</v>
      </c>
      <c r="P1362" s="15">
        <f t="shared" si="436"/>
        <v>607.01875330385371</v>
      </c>
      <c r="Q1362" s="11">
        <f t="shared" si="426"/>
        <v>0</v>
      </c>
      <c r="R1362" s="13">
        <f t="shared" si="440"/>
        <v>4.759432179497972E-6</v>
      </c>
      <c r="S1362" s="12">
        <f t="shared" si="427"/>
        <v>-6.3261500121382638E-2</v>
      </c>
      <c r="T1362" s="9">
        <f t="shared" si="428"/>
        <v>1.5296616807391492</v>
      </c>
      <c r="U1362" s="9">
        <f>Aly_mass_rate/Aly_Area/'Hydraulic Gradient'!T1362</f>
        <v>2.1485913035738506</v>
      </c>
      <c r="V1362" s="5">
        <f t="shared" si="429"/>
        <v>-0.2939308581001287</v>
      </c>
      <c r="W1362" s="10">
        <f t="shared" si="430"/>
        <v>2.1491221276987647</v>
      </c>
      <c r="X1362" s="9"/>
    </row>
    <row r="1363" spans="1:24" x14ac:dyDescent="0.3">
      <c r="A1363" s="4">
        <f t="shared" si="431"/>
        <v>13600</v>
      </c>
      <c r="B1363" s="5">
        <v>0</v>
      </c>
      <c r="C1363" s="16">
        <f t="shared" si="432"/>
        <v>24707.658621801365</v>
      </c>
      <c r="D1363" s="4">
        <f t="shared" si="422"/>
        <v>0</v>
      </c>
      <c r="E1363" s="5">
        <f t="shared" si="433"/>
        <v>0.21531701205148773</v>
      </c>
      <c r="F1363" s="6">
        <f t="shared" si="437"/>
        <v>1.811442313515834E-5</v>
      </c>
      <c r="G1363" s="15">
        <f t="shared" si="438"/>
        <v>622.72015834734702</v>
      </c>
      <c r="H1363" s="11">
        <f t="shared" si="423"/>
        <v>9.7016764716151019E-2</v>
      </c>
      <c r="I1363" s="12">
        <f t="shared" si="434"/>
        <v>3.6532154552640795E-5</v>
      </c>
      <c r="J1363" s="7">
        <f t="shared" si="441"/>
        <v>1.5289019101618697</v>
      </c>
      <c r="K1363" s="8">
        <f>ESI_mass_rate/ESI_Area/'Hydraulic Gradient'!J1363</f>
        <v>2.149659021812806</v>
      </c>
      <c r="L1363" s="16">
        <f t="shared" si="435"/>
        <v>24707.735470201966</v>
      </c>
      <c r="M1363" s="4">
        <f t="shared" si="424"/>
        <v>0</v>
      </c>
      <c r="N1363" s="5">
        <f t="shared" si="425"/>
        <v>0.21521061760799046</v>
      </c>
      <c r="O1363" s="6">
        <f t="shared" si="439"/>
        <v>1.5645533097072756E-5</v>
      </c>
      <c r="P1363" s="15">
        <f t="shared" si="436"/>
        <v>607.08200893118908</v>
      </c>
      <c r="Q1363" s="11">
        <f t="shared" si="426"/>
        <v>0</v>
      </c>
      <c r="R1363" s="13">
        <f t="shared" si="440"/>
        <v>4.7592836527148389E-6</v>
      </c>
      <c r="S1363" s="12">
        <f t="shared" si="427"/>
        <v>-6.3260386619091724E-2</v>
      </c>
      <c r="T1363" s="9">
        <f t="shared" si="428"/>
        <v>1.5296582917051129</v>
      </c>
      <c r="U1363" s="9">
        <f>Aly_mass_rate/Aly_Area/'Hydraulic Gradient'!T1363</f>
        <v>2.1485960638847628</v>
      </c>
      <c r="V1363" s="5">
        <f t="shared" si="429"/>
        <v>-0.29392503357392263</v>
      </c>
      <c r="W1363" s="10">
        <f t="shared" si="430"/>
        <v>2.1491650265085545</v>
      </c>
      <c r="X1363" s="9"/>
    </row>
    <row r="1364" spans="1:24" x14ac:dyDescent="0.3">
      <c r="A1364" s="4">
        <f t="shared" si="431"/>
        <v>13610</v>
      </c>
      <c r="B1364" s="5">
        <v>0</v>
      </c>
      <c r="C1364" s="16">
        <f t="shared" si="432"/>
        <v>24707.443286123191</v>
      </c>
      <c r="D1364" s="4">
        <f t="shared" si="422"/>
        <v>0</v>
      </c>
      <c r="E1364" s="5">
        <f t="shared" si="433"/>
        <v>0.21531756409951475</v>
      </c>
      <c r="F1364" s="6">
        <f t="shared" si="437"/>
        <v>1.8114075885964392E-5</v>
      </c>
      <c r="G1364" s="15">
        <f t="shared" si="438"/>
        <v>622.79442402354141</v>
      </c>
      <c r="H1364" s="11">
        <f t="shared" si="423"/>
        <v>9.7017262196416945E-2</v>
      </c>
      <c r="I1364" s="12">
        <f t="shared" si="434"/>
        <v>3.6531454239905082E-5</v>
      </c>
      <c r="J1364" s="7">
        <f t="shared" si="441"/>
        <v>1.5288979903286517</v>
      </c>
      <c r="K1364" s="8">
        <f>ESI_mass_rate/ESI_Area/'Hydraulic Gradient'!J1364</f>
        <v>2.149664533171245</v>
      </c>
      <c r="L1364" s="16">
        <f t="shared" si="435"/>
        <v>24707.520243462222</v>
      </c>
      <c r="M1364" s="4">
        <f t="shared" si="424"/>
        <v>0</v>
      </c>
      <c r="N1364" s="5">
        <f t="shared" si="425"/>
        <v>0.21521109441781913</v>
      </c>
      <c r="O1364" s="6">
        <f t="shared" si="439"/>
        <v>1.5645322504225745E-5</v>
      </c>
      <c r="P1364" s="15">
        <f t="shared" si="436"/>
        <v>607.14526344523176</v>
      </c>
      <c r="Q1364" s="11">
        <f t="shared" si="426"/>
        <v>0</v>
      </c>
      <c r="R1364" s="13">
        <f t="shared" si="440"/>
        <v>4.7591351353516423E-6</v>
      </c>
      <c r="S1364" s="12">
        <f t="shared" si="427"/>
        <v>-6.3259273177776035E-2</v>
      </c>
      <c r="T1364" s="9">
        <f t="shared" si="428"/>
        <v>1.5296549027317083</v>
      </c>
      <c r="U1364" s="9">
        <f>Aly_mass_rate/Aly_Area/'Hydraulic Gradient'!T1364</f>
        <v>2.148600824131603</v>
      </c>
      <c r="V1364" s="5">
        <f t="shared" si="429"/>
        <v>-0.29391920935681948</v>
      </c>
      <c r="W1364" s="10">
        <f t="shared" si="430"/>
        <v>2.1492079247529396</v>
      </c>
      <c r="X1364" s="9"/>
    </row>
    <row r="1365" spans="1:24" x14ac:dyDescent="0.3">
      <c r="A1365" s="4">
        <f t="shared" si="431"/>
        <v>13620</v>
      </c>
      <c r="B1365" s="5">
        <v>0</v>
      </c>
      <c r="C1365" s="16">
        <f t="shared" si="432"/>
        <v>24707.227949893324</v>
      </c>
      <c r="D1365" s="4">
        <f t="shared" si="422"/>
        <v>0</v>
      </c>
      <c r="E1365" s="5">
        <f t="shared" si="433"/>
        <v>0.2153181161369597</v>
      </c>
      <c r="F1365" s="6">
        <f t="shared" si="437"/>
        <v>1.811372866304237E-5</v>
      </c>
      <c r="G1365" s="15">
        <f t="shared" si="438"/>
        <v>622.86868792040946</v>
      </c>
      <c r="H1365" s="11">
        <f t="shared" si="423"/>
        <v>9.7017759668422243E-2</v>
      </c>
      <c r="I1365" s="12">
        <f t="shared" si="434"/>
        <v>3.653075398015313E-5</v>
      </c>
      <c r="J1365" s="7">
        <f t="shared" si="441"/>
        <v>1.5288940705906671</v>
      </c>
      <c r="K1365" s="8">
        <f>ESI_mass_rate/ESI_Area/'Hydraulic Gradient'!J1365</f>
        <v>2.1496700444240431</v>
      </c>
      <c r="L1365" s="16">
        <f t="shared" si="435"/>
        <v>24707.305016245889</v>
      </c>
      <c r="M1365" s="4">
        <f t="shared" si="424"/>
        <v>0</v>
      </c>
      <c r="N1365" s="5">
        <f t="shared" si="425"/>
        <v>0.21521157122123016</v>
      </c>
      <c r="O1365" s="6">
        <f t="shared" si="439"/>
        <v>1.564511192451469E-5</v>
      </c>
      <c r="P1365" s="15">
        <f t="shared" si="436"/>
        <v>607.20851684603826</v>
      </c>
      <c r="Q1365" s="11">
        <f t="shared" si="426"/>
        <v>0</v>
      </c>
      <c r="R1365" s="13">
        <f t="shared" si="440"/>
        <v>4.7589866287395757E-6</v>
      </c>
      <c r="S1365" s="12">
        <f t="shared" si="427"/>
        <v>-6.3258159793153163E-2</v>
      </c>
      <c r="T1365" s="9">
        <f t="shared" si="428"/>
        <v>1.5296515138189324</v>
      </c>
      <c r="U1365" s="9">
        <f>Aly_mass_rate/Aly_Area/'Hydraulic Gradient'!T1365</f>
        <v>2.148605584314375</v>
      </c>
      <c r="V1365" s="5">
        <f t="shared" si="429"/>
        <v>-0.29391338544879209</v>
      </c>
      <c r="W1365" s="10">
        <f t="shared" si="430"/>
        <v>2.1492508224319522</v>
      </c>
      <c r="X1365" s="9"/>
    </row>
    <row r="1366" spans="1:24" x14ac:dyDescent="0.3">
      <c r="A1366" s="4">
        <f t="shared" si="431"/>
        <v>13630</v>
      </c>
      <c r="B1366" s="5">
        <v>0</v>
      </c>
      <c r="C1366" s="16">
        <f t="shared" si="432"/>
        <v>24707.01261311178</v>
      </c>
      <c r="D1366" s="4">
        <f t="shared" si="422"/>
        <v>0</v>
      </c>
      <c r="E1366" s="5">
        <f t="shared" si="433"/>
        <v>0.21531866816382325</v>
      </c>
      <c r="F1366" s="6">
        <f t="shared" si="437"/>
        <v>1.8113381462013623E-5</v>
      </c>
      <c r="G1366" s="15">
        <f t="shared" si="438"/>
        <v>622.9429500380844</v>
      </c>
      <c r="H1366" s="11">
        <f t="shared" si="423"/>
        <v>9.7018257132167496E-2</v>
      </c>
      <c r="I1366" s="12">
        <f t="shared" si="434"/>
        <v>3.6530053764554296E-5</v>
      </c>
      <c r="J1366" s="7">
        <f t="shared" si="441"/>
        <v>1.5288901509479085</v>
      </c>
      <c r="K1366" s="8">
        <f>ESI_mass_rate/ESI_Area/'Hydraulic Gradient'!J1366</f>
        <v>2.1496755555712097</v>
      </c>
      <c r="L1366" s="16">
        <f t="shared" si="435"/>
        <v>24707.08978855297</v>
      </c>
      <c r="M1366" s="4">
        <f t="shared" si="424"/>
        <v>0</v>
      </c>
      <c r="N1366" s="5">
        <f t="shared" si="425"/>
        <v>0.21521204801822383</v>
      </c>
      <c r="O1366" s="6">
        <f t="shared" si="439"/>
        <v>1.5644901356480049E-5</v>
      </c>
      <c r="P1366" s="15">
        <f t="shared" si="436"/>
        <v>607.2717691336685</v>
      </c>
      <c r="Q1366" s="11">
        <f t="shared" si="426"/>
        <v>0</v>
      </c>
      <c r="R1366" s="13">
        <f t="shared" si="440"/>
        <v>4.7588381324338883E-6</v>
      </c>
      <c r="S1366" s="12">
        <f t="shared" si="427"/>
        <v>-6.325704646842556E-2</v>
      </c>
      <c r="T1366" s="9">
        <f t="shared" si="428"/>
        <v>1.5296481249667819</v>
      </c>
      <c r="U1366" s="9">
        <f>Aly_mass_rate/Aly_Area/'Hydraulic Gradient'!T1366</f>
        <v>2.1486103444330822</v>
      </c>
      <c r="V1366" s="5">
        <f t="shared" si="429"/>
        <v>-0.29390756184981287</v>
      </c>
      <c r="W1366" s="10">
        <f t="shared" si="430"/>
        <v>2.1492937195456228</v>
      </c>
      <c r="X1366" s="9"/>
    </row>
    <row r="1367" spans="1:24" x14ac:dyDescent="0.3">
      <c r="A1367" s="4">
        <f t="shared" si="431"/>
        <v>13640</v>
      </c>
      <c r="B1367" s="5">
        <v>0</v>
      </c>
      <c r="C1367" s="16">
        <f t="shared" si="432"/>
        <v>24706.797275778565</v>
      </c>
      <c r="D1367" s="4">
        <f t="shared" si="422"/>
        <v>0</v>
      </c>
      <c r="E1367" s="5">
        <f t="shared" si="433"/>
        <v>0.21531922018010652</v>
      </c>
      <c r="F1367" s="6">
        <f t="shared" si="437"/>
        <v>1.8113034291635453E-5</v>
      </c>
      <c r="G1367" s="15">
        <f t="shared" si="438"/>
        <v>623.01721037668858</v>
      </c>
      <c r="H1367" s="11">
        <f t="shared" si="423"/>
        <v>9.7018754587653452E-2</v>
      </c>
      <c r="I1367" s="12">
        <f t="shared" si="434"/>
        <v>3.6529353610769845E-5</v>
      </c>
      <c r="J1367" s="7">
        <f t="shared" si="441"/>
        <v>1.5288862314003693</v>
      </c>
      <c r="K1367" s="8">
        <f>ESI_mass_rate/ESI_Area/'Hydraulic Gradient'!J1367</f>
        <v>2.1496810666127515</v>
      </c>
      <c r="L1367" s="16">
        <f t="shared" si="435"/>
        <v>24706.874560383469</v>
      </c>
      <c r="M1367" s="4">
        <f t="shared" si="424"/>
        <v>0</v>
      </c>
      <c r="N1367" s="5">
        <f t="shared" si="425"/>
        <v>0.21521252480880065</v>
      </c>
      <c r="O1367" s="6">
        <f t="shared" si="439"/>
        <v>1.5644690800121819E-5</v>
      </c>
      <c r="P1367" s="15">
        <f t="shared" si="436"/>
        <v>607.33502030818238</v>
      </c>
      <c r="Q1367" s="11">
        <f t="shared" si="426"/>
        <v>0</v>
      </c>
      <c r="R1367" s="13">
        <f t="shared" si="440"/>
        <v>4.7586896464338094E-6</v>
      </c>
      <c r="S1367" s="12">
        <f t="shared" si="427"/>
        <v>-6.3255933203587855E-2</v>
      </c>
      <c r="T1367" s="9">
        <f t="shared" si="428"/>
        <v>1.5296447361752536</v>
      </c>
      <c r="U1367" s="9">
        <f>Aly_mass_rate/Aly_Area/'Hydraulic Gradient'!T1367</f>
        <v>2.1486151044877277</v>
      </c>
      <c r="V1367" s="5">
        <f t="shared" si="429"/>
        <v>-0.29390173855985458</v>
      </c>
      <c r="W1367" s="10">
        <f t="shared" si="430"/>
        <v>2.1493366160939815</v>
      </c>
      <c r="X1367" s="9"/>
    </row>
    <row r="1368" spans="1:24" x14ac:dyDescent="0.3">
      <c r="A1368" s="4">
        <f t="shared" si="431"/>
        <v>13650</v>
      </c>
      <c r="B1368" s="5">
        <v>0</v>
      </c>
      <c r="C1368" s="16">
        <f t="shared" si="432"/>
        <v>24706.58193789369</v>
      </c>
      <c r="D1368" s="4">
        <f t="shared" si="422"/>
        <v>0</v>
      </c>
      <c r="E1368" s="5">
        <f t="shared" si="433"/>
        <v>0.21531977218580989</v>
      </c>
      <c r="F1368" s="6">
        <f t="shared" si="437"/>
        <v>1.8112687143150562E-5</v>
      </c>
      <c r="G1368" s="15">
        <f t="shared" si="438"/>
        <v>623.09146893635523</v>
      </c>
      <c r="H1368" s="11">
        <f t="shared" si="423"/>
        <v>9.7019252034880626E-2</v>
      </c>
      <c r="I1368" s="12">
        <f t="shared" si="434"/>
        <v>3.6528653501138505E-5</v>
      </c>
      <c r="J1368" s="7">
        <f t="shared" si="441"/>
        <v>1.5288823119480424</v>
      </c>
      <c r="K1368" s="8">
        <f>ESI_mass_rate/ESI_Area/'Hydraulic Gradient'!J1368</f>
        <v>2.1496865775486769</v>
      </c>
      <c r="L1368" s="16">
        <f t="shared" si="435"/>
        <v>24706.659331737395</v>
      </c>
      <c r="M1368" s="4">
        <f t="shared" si="424"/>
        <v>0</v>
      </c>
      <c r="N1368" s="5">
        <f t="shared" si="425"/>
        <v>0.21521300159296078</v>
      </c>
      <c r="O1368" s="6">
        <f t="shared" si="439"/>
        <v>1.5644480253980452E-5</v>
      </c>
      <c r="P1368" s="15">
        <f t="shared" si="436"/>
        <v>607.39827036963766</v>
      </c>
      <c r="Q1368" s="11">
        <f t="shared" si="426"/>
        <v>0</v>
      </c>
      <c r="R1368" s="13">
        <f t="shared" si="440"/>
        <v>4.7585411702946289E-6</v>
      </c>
      <c r="S1368" s="12">
        <f t="shared" si="427"/>
        <v>-6.3254819996496361E-2</v>
      </c>
      <c r="T1368" s="9">
        <f t="shared" si="428"/>
        <v>1.5296413474443442</v>
      </c>
      <c r="U1368" s="9">
        <f>Aly_mass_rate/Aly_Area/'Hydraulic Gradient'!T1368</f>
        <v>2.1486198644783161</v>
      </c>
      <c r="V1368" s="5">
        <f t="shared" si="429"/>
        <v>-0.29389591557889011</v>
      </c>
      <c r="W1368" s="10">
        <f t="shared" si="430"/>
        <v>2.1493795120770613</v>
      </c>
      <c r="X1368" s="9"/>
    </row>
    <row r="1369" spans="1:24" x14ac:dyDescent="0.3">
      <c r="A1369" s="4">
        <f t="shared" si="431"/>
        <v>13660</v>
      </c>
      <c r="B1369" s="5">
        <v>0</v>
      </c>
      <c r="C1369" s="16">
        <f t="shared" si="432"/>
        <v>24706.366599457171</v>
      </c>
      <c r="D1369" s="4">
        <f t="shared" si="422"/>
        <v>0</v>
      </c>
      <c r="E1369" s="5">
        <f t="shared" si="433"/>
        <v>0.21532032418093439</v>
      </c>
      <c r="F1369" s="6">
        <f t="shared" si="437"/>
        <v>1.8112340022397146E-5</v>
      </c>
      <c r="G1369" s="15">
        <f t="shared" si="438"/>
        <v>623.16572571721008</v>
      </c>
      <c r="H1369" s="11">
        <f t="shared" si="423"/>
        <v>9.701974947384974E-2</v>
      </c>
      <c r="I1369" s="12">
        <f t="shared" si="434"/>
        <v>3.6527953447434473E-5</v>
      </c>
      <c r="J1369" s="7">
        <f t="shared" si="441"/>
        <v>1.5288783925909211</v>
      </c>
      <c r="K1369" s="8">
        <f>ESI_mass_rate/ESI_Area/'Hydraulic Gradient'!J1369</f>
        <v>2.1496920883789934</v>
      </c>
      <c r="L1369" s="16">
        <f t="shared" si="435"/>
        <v>24706.444102614754</v>
      </c>
      <c r="M1369" s="4">
        <f t="shared" si="424"/>
        <v>0</v>
      </c>
      <c r="N1369" s="5">
        <f t="shared" si="425"/>
        <v>0.2152134783707047</v>
      </c>
      <c r="O1369" s="6">
        <f t="shared" si="439"/>
        <v>1.5644269722434594E-5</v>
      </c>
      <c r="P1369" s="15">
        <f t="shared" si="436"/>
        <v>607.46151931809425</v>
      </c>
      <c r="Q1369" s="11">
        <f t="shared" si="426"/>
        <v>0</v>
      </c>
      <c r="R1369" s="13">
        <f t="shared" si="440"/>
        <v>4.7583927053474234E-6</v>
      </c>
      <c r="S1369" s="12">
        <f t="shared" si="427"/>
        <v>-6.3253706849284094E-2</v>
      </c>
      <c r="T1369" s="9">
        <f t="shared" si="428"/>
        <v>1.5296379587740507</v>
      </c>
      <c r="U1369" s="9">
        <f>Aly_mass_rate/Aly_Area/'Hydraulic Gradient'!T1369</f>
        <v>2.1486246244048495</v>
      </c>
      <c r="V1369" s="5">
        <f t="shared" si="429"/>
        <v>-0.29389009290689183</v>
      </c>
      <c r="W1369" s="10">
        <f t="shared" si="430"/>
        <v>2.1494224074948924</v>
      </c>
      <c r="X1369" s="9"/>
    </row>
    <row r="1370" spans="1:24" x14ac:dyDescent="0.3">
      <c r="A1370" s="4">
        <f t="shared" si="431"/>
        <v>13670</v>
      </c>
      <c r="B1370" s="5">
        <v>0</v>
      </c>
      <c r="C1370" s="16">
        <f t="shared" si="432"/>
        <v>24706.151260469011</v>
      </c>
      <c r="D1370" s="4">
        <f t="shared" si="422"/>
        <v>0</v>
      </c>
      <c r="E1370" s="5">
        <f t="shared" si="433"/>
        <v>0.21532087616548071</v>
      </c>
      <c r="F1370" s="6">
        <f t="shared" si="437"/>
        <v>1.8111992926456103E-5</v>
      </c>
      <c r="G1370" s="15">
        <f t="shared" si="438"/>
        <v>623.23998071938263</v>
      </c>
      <c r="H1370" s="11">
        <f t="shared" si="423"/>
        <v>9.7020246904561361E-2</v>
      </c>
      <c r="I1370" s="12">
        <f t="shared" si="434"/>
        <v>3.6527253443770647E-5</v>
      </c>
      <c r="J1370" s="7">
        <f t="shared" si="441"/>
        <v>1.5288744733289983</v>
      </c>
      <c r="K1370" s="8">
        <f>ESI_mass_rate/ESI_Area/'Hydraulic Gradient'!J1370</f>
        <v>2.1496975991037091</v>
      </c>
      <c r="L1370" s="16">
        <f t="shared" si="435"/>
        <v>24706.228873015552</v>
      </c>
      <c r="M1370" s="4">
        <f t="shared" si="424"/>
        <v>0</v>
      </c>
      <c r="N1370" s="5">
        <f t="shared" si="425"/>
        <v>0.21521395514203259</v>
      </c>
      <c r="O1370" s="6">
        <f t="shared" si="439"/>
        <v>1.5644059198186498E-5</v>
      </c>
      <c r="P1370" s="15">
        <f t="shared" si="436"/>
        <v>607.52476715361092</v>
      </c>
      <c r="Q1370" s="11">
        <f t="shared" si="426"/>
        <v>0</v>
      </c>
      <c r="R1370" s="13">
        <f t="shared" si="440"/>
        <v>4.7582442493717182E-6</v>
      </c>
      <c r="S1370" s="12">
        <f t="shared" si="427"/>
        <v>-6.3252593760876566E-2</v>
      </c>
      <c r="T1370" s="9">
        <f t="shared" si="428"/>
        <v>1.5296345701643697</v>
      </c>
      <c r="U1370" s="9">
        <f>Aly_mass_rate/Aly_Area/'Hydraulic Gradient'!T1370</f>
        <v>2.1486293842673327</v>
      </c>
      <c r="V1370" s="5">
        <f t="shared" si="429"/>
        <v>-0.29388427054383259</v>
      </c>
      <c r="W1370" s="10">
        <f t="shared" si="430"/>
        <v>2.1494653023475063</v>
      </c>
      <c r="X1370" s="9"/>
    </row>
    <row r="1371" spans="1:24" x14ac:dyDescent="0.3">
      <c r="A1371" s="4">
        <f t="shared" si="431"/>
        <v>13680</v>
      </c>
      <c r="B1371" s="5">
        <v>0</v>
      </c>
      <c r="C1371" s="16">
        <f t="shared" si="432"/>
        <v>24705.935920929227</v>
      </c>
      <c r="D1371" s="4">
        <f t="shared" si="422"/>
        <v>0</v>
      </c>
      <c r="E1371" s="5">
        <f t="shared" si="433"/>
        <v>0.21532142813944966</v>
      </c>
      <c r="F1371" s="6">
        <f t="shared" si="437"/>
        <v>1.811164585678699E-5</v>
      </c>
      <c r="G1371" s="15">
        <f t="shared" si="438"/>
        <v>623.31423394300043</v>
      </c>
      <c r="H1371" s="11">
        <f t="shared" si="423"/>
        <v>9.7020744327016142E-2</v>
      </c>
      <c r="I1371" s="12">
        <f t="shared" si="434"/>
        <v>3.6526553493090583E-5</v>
      </c>
      <c r="J1371" s="7">
        <f t="shared" si="441"/>
        <v>1.5288705541622676</v>
      </c>
      <c r="K1371" s="8">
        <f>ESI_mass_rate/ESI_Area/'Hydraulic Gradient'!J1371</f>
        <v>2.1497031097228319</v>
      </c>
      <c r="L1371" s="16">
        <f t="shared" si="435"/>
        <v>24706.013642939797</v>
      </c>
      <c r="M1371" s="4">
        <f t="shared" si="424"/>
        <v>0</v>
      </c>
      <c r="N1371" s="5">
        <f t="shared" si="425"/>
        <v>0.21521443190694509</v>
      </c>
      <c r="O1371" s="6">
        <f t="shared" si="439"/>
        <v>1.5643848689993468E-5</v>
      </c>
      <c r="P1371" s="15">
        <f t="shared" si="436"/>
        <v>607.58801387624646</v>
      </c>
      <c r="Q1371" s="11">
        <f t="shared" si="426"/>
        <v>0</v>
      </c>
      <c r="R1371" s="13">
        <f t="shared" si="440"/>
        <v>4.7580958050303629E-6</v>
      </c>
      <c r="S1371" s="12">
        <f t="shared" si="427"/>
        <v>-6.3251480731268475E-2</v>
      </c>
      <c r="T1371" s="9">
        <f t="shared" si="428"/>
        <v>1.5296311816152979</v>
      </c>
      <c r="U1371" s="9">
        <f>Aly_mass_rate/Aly_Area/'Hydraulic Gradient'!T1371</f>
        <v>2.1486341440657686</v>
      </c>
      <c r="V1371" s="5">
        <f t="shared" si="429"/>
        <v>-0.29387844848968514</v>
      </c>
      <c r="W1371" s="10">
        <f t="shared" si="430"/>
        <v>2.1495081966349341</v>
      </c>
      <c r="X1371" s="9"/>
    </row>
    <row r="1372" spans="1:24" x14ac:dyDescent="0.3">
      <c r="A1372" s="4">
        <f t="shared" si="431"/>
        <v>13690</v>
      </c>
      <c r="B1372" s="5">
        <v>0</v>
      </c>
      <c r="C1372" s="16">
        <f t="shared" si="432"/>
        <v>24705.720580837824</v>
      </c>
      <c r="D1372" s="4">
        <f t="shared" si="422"/>
        <v>0</v>
      </c>
      <c r="E1372" s="5">
        <f t="shared" si="433"/>
        <v>0.21532198010284218</v>
      </c>
      <c r="F1372" s="6">
        <f t="shared" si="437"/>
        <v>1.81112988133898E-5</v>
      </c>
      <c r="G1372" s="15">
        <f t="shared" si="438"/>
        <v>623.38848538819127</v>
      </c>
      <c r="H1372" s="11">
        <f t="shared" si="423"/>
        <v>9.7021241741214764E-2</v>
      </c>
      <c r="I1372" s="12">
        <f t="shared" si="434"/>
        <v>3.6525853595394258E-5</v>
      </c>
      <c r="J1372" s="7">
        <f t="shared" si="441"/>
        <v>1.5288666350907218</v>
      </c>
      <c r="K1372" s="8">
        <f>ESI_mass_rate/ESI_Area/'Hydraulic Gradient'!J1372</f>
        <v>2.1497086202363689</v>
      </c>
      <c r="L1372" s="16">
        <f t="shared" si="435"/>
        <v>24705.798412387492</v>
      </c>
      <c r="M1372" s="4">
        <f t="shared" si="424"/>
        <v>0</v>
      </c>
      <c r="N1372" s="5">
        <f t="shared" si="425"/>
        <v>0.21521490866544232</v>
      </c>
      <c r="O1372" s="6">
        <f t="shared" si="439"/>
        <v>1.5643638190557749E-5</v>
      </c>
      <c r="P1372" s="15">
        <f t="shared" si="436"/>
        <v>607.65125948606055</v>
      </c>
      <c r="Q1372" s="11">
        <f t="shared" si="426"/>
        <v>0</v>
      </c>
      <c r="R1372" s="13">
        <f t="shared" si="440"/>
        <v>4.7579473701029419E-6</v>
      </c>
      <c r="S1372" s="12">
        <f t="shared" si="427"/>
        <v>-6.3250367761523582E-2</v>
      </c>
      <c r="T1372" s="9">
        <f t="shared" si="428"/>
        <v>1.5296277931268323</v>
      </c>
      <c r="U1372" s="9">
        <f>Aly_mass_rate/Aly_Area/'Hydraulic Gradient'!T1372</f>
        <v>2.1486389038001605</v>
      </c>
      <c r="V1372" s="5">
        <f t="shared" si="429"/>
        <v>-0.29387262674442199</v>
      </c>
      <c r="W1372" s="10">
        <f t="shared" si="430"/>
        <v>2.1495510903572073</v>
      </c>
      <c r="X1372" s="9"/>
    </row>
    <row r="1373" spans="1:24" x14ac:dyDescent="0.3">
      <c r="A1373" s="4">
        <f t="shared" si="431"/>
        <v>13700</v>
      </c>
      <c r="B1373" s="5">
        <v>0</v>
      </c>
      <c r="C1373" s="16">
        <f t="shared" si="432"/>
        <v>24705.505240194816</v>
      </c>
      <c r="D1373" s="4">
        <f t="shared" si="422"/>
        <v>0</v>
      </c>
      <c r="E1373" s="5">
        <f t="shared" si="433"/>
        <v>0.21532253205565866</v>
      </c>
      <c r="F1373" s="6">
        <f t="shared" si="437"/>
        <v>1.8110951793345444E-5</v>
      </c>
      <c r="G1373" s="15">
        <f t="shared" si="438"/>
        <v>623.46273505508634</v>
      </c>
      <c r="H1373" s="11">
        <f t="shared" si="423"/>
        <v>9.7021739147157754E-2</v>
      </c>
      <c r="I1373" s="12">
        <f t="shared" si="434"/>
        <v>3.6525153744794592E-5</v>
      </c>
      <c r="J1373" s="7">
        <f t="shared" si="441"/>
        <v>1.5288627161143542</v>
      </c>
      <c r="K1373" s="8">
        <f>ESI_mass_rate/ESI_Area/'Hydraulic Gradient'!J1373</f>
        <v>2.1497141306443286</v>
      </c>
      <c r="L1373" s="16">
        <f t="shared" si="435"/>
        <v>24705.583181358645</v>
      </c>
      <c r="M1373" s="4">
        <f t="shared" si="424"/>
        <v>0</v>
      </c>
      <c r="N1373" s="5">
        <f t="shared" si="425"/>
        <v>0.21521538541752466</v>
      </c>
      <c r="O1373" s="6">
        <f t="shared" si="439"/>
        <v>1.5643427702798439E-5</v>
      </c>
      <c r="P1373" s="15">
        <f t="shared" si="436"/>
        <v>607.71450398311219</v>
      </c>
      <c r="Q1373" s="11">
        <f t="shared" si="426"/>
        <v>0</v>
      </c>
      <c r="R1373" s="13">
        <f t="shared" si="440"/>
        <v>4.7577989454765512E-6</v>
      </c>
      <c r="S1373" s="12">
        <f t="shared" si="427"/>
        <v>-6.3249254850567427E-2</v>
      </c>
      <c r="T1373" s="9">
        <f t="shared" si="428"/>
        <v>1.5296244046989695</v>
      </c>
      <c r="U1373" s="9">
        <f>Aly_mass_rate/Aly_Area/'Hydraulic Gradient'!T1373</f>
        <v>2.1486436634705126</v>
      </c>
      <c r="V1373" s="5">
        <f t="shared" si="429"/>
        <v>-0.29386680530801584</v>
      </c>
      <c r="W1373" s="10">
        <f t="shared" si="430"/>
        <v>2.1495939835143565</v>
      </c>
      <c r="X1373" s="9"/>
    </row>
    <row r="1374" spans="1:24" x14ac:dyDescent="0.3">
      <c r="A1374" s="4">
        <f t="shared" si="431"/>
        <v>13710</v>
      </c>
      <c r="B1374" s="5">
        <v>0</v>
      </c>
      <c r="C1374" s="16">
        <f t="shared" si="432"/>
        <v>24705.289899000214</v>
      </c>
      <c r="D1374" s="4">
        <f t="shared" si="422"/>
        <v>0</v>
      </c>
      <c r="E1374" s="5">
        <f t="shared" si="433"/>
        <v>0.21532308399790021</v>
      </c>
      <c r="F1374" s="6">
        <f t="shared" si="437"/>
        <v>1.8110604801032556E-5</v>
      </c>
      <c r="G1374" s="15">
        <f t="shared" si="438"/>
        <v>623.53698294381138</v>
      </c>
      <c r="H1374" s="11">
        <f t="shared" si="423"/>
        <v>9.7022236544845847E-2</v>
      </c>
      <c r="I1374" s="12">
        <f t="shared" si="434"/>
        <v>3.6524453950122234E-5</v>
      </c>
      <c r="J1374" s="7">
        <f t="shared" si="441"/>
        <v>1.5288587972331575</v>
      </c>
      <c r="K1374" s="8">
        <f>ESI_mass_rate/ESI_Area/'Hydraulic Gradient'!J1374</f>
        <v>2.1497196409467185</v>
      </c>
      <c r="L1374" s="16">
        <f t="shared" si="435"/>
        <v>24705.367949853262</v>
      </c>
      <c r="M1374" s="4">
        <f t="shared" si="424"/>
        <v>0</v>
      </c>
      <c r="N1374" s="5">
        <f t="shared" si="425"/>
        <v>0.21521586216319263</v>
      </c>
      <c r="O1374" s="6">
        <f t="shared" si="439"/>
        <v>1.5643217228175093E-5</v>
      </c>
      <c r="P1374" s="15">
        <f t="shared" si="436"/>
        <v>607.77774736746005</v>
      </c>
      <c r="Q1374" s="11">
        <f t="shared" si="426"/>
        <v>0</v>
      </c>
      <c r="R1374" s="13">
        <f t="shared" si="440"/>
        <v>4.7576505315943253E-6</v>
      </c>
      <c r="S1374" s="12">
        <f t="shared" si="427"/>
        <v>-6.324814199839475E-2</v>
      </c>
      <c r="T1374" s="9">
        <f t="shared" si="428"/>
        <v>1.5296210163317063</v>
      </c>
      <c r="U1374" s="9">
        <f>Aly_mass_rate/Aly_Area/'Hydraulic Gradient'!T1374</f>
        <v>2.1486484230768279</v>
      </c>
      <c r="V1374" s="5">
        <f t="shared" si="429"/>
        <v>-0.29386098418043954</v>
      </c>
      <c r="W1374" s="10">
        <f t="shared" si="430"/>
        <v>2.1496368761064142</v>
      </c>
      <c r="X1374" s="9"/>
    </row>
    <row r="1375" spans="1:24" x14ac:dyDescent="0.3">
      <c r="A1375" s="4">
        <f t="shared" si="431"/>
        <v>13720</v>
      </c>
      <c r="B1375" s="5">
        <v>0</v>
      </c>
      <c r="C1375" s="16">
        <f t="shared" si="432"/>
        <v>24705.074557254025</v>
      </c>
      <c r="D1375" s="4">
        <f t="shared" si="422"/>
        <v>0</v>
      </c>
      <c r="E1375" s="5">
        <f t="shared" si="433"/>
        <v>0.21532363592956749</v>
      </c>
      <c r="F1375" s="6">
        <f t="shared" si="437"/>
        <v>1.8110257833532049E-5</v>
      </c>
      <c r="G1375" s="15">
        <f t="shared" si="438"/>
        <v>623.61122905449588</v>
      </c>
      <c r="H1375" s="11">
        <f t="shared" si="423"/>
        <v>9.7022733934279626E-2</v>
      </c>
      <c r="I1375" s="12">
        <f t="shared" si="434"/>
        <v>3.6523754205490083E-5</v>
      </c>
      <c r="J1375" s="7">
        <f t="shared" si="441"/>
        <v>1.5288548784471252</v>
      </c>
      <c r="K1375" s="8">
        <f>ESI_mass_rate/ESI_Area/'Hydraulic Gradient'!J1375</f>
        <v>2.1497251511435471</v>
      </c>
      <c r="L1375" s="16">
        <f t="shared" si="435"/>
        <v>24705.152717871351</v>
      </c>
      <c r="M1375" s="4">
        <f t="shared" si="424"/>
        <v>0</v>
      </c>
      <c r="N1375" s="5">
        <f t="shared" si="425"/>
        <v>0.21521633890244635</v>
      </c>
      <c r="O1375" s="6">
        <f t="shared" si="439"/>
        <v>1.5643006763768611E-5</v>
      </c>
      <c r="P1375" s="15">
        <f t="shared" si="436"/>
        <v>607.8409896391629</v>
      </c>
      <c r="Q1375" s="11">
        <f t="shared" si="426"/>
        <v>0</v>
      </c>
      <c r="R1375" s="13">
        <f t="shared" si="440"/>
        <v>4.757502127567692E-6</v>
      </c>
      <c r="S1375" s="12">
        <f t="shared" si="427"/>
        <v>-6.3247029205000208E-2</v>
      </c>
      <c r="T1375" s="9">
        <f t="shared" si="428"/>
        <v>1.5296176280250398</v>
      </c>
      <c r="U1375" s="9">
        <f>Aly_mass_rate/Aly_Area/'Hydraulic Gradient'!T1375</f>
        <v>2.14865318261911</v>
      </c>
      <c r="V1375" s="5">
        <f t="shared" si="429"/>
        <v>-0.29385516336166567</v>
      </c>
      <c r="W1375" s="10">
        <f t="shared" si="430"/>
        <v>2.1496797681334106</v>
      </c>
      <c r="X1375" s="9"/>
    </row>
    <row r="1376" spans="1:24" x14ac:dyDescent="0.3">
      <c r="A1376" s="4">
        <f t="shared" si="431"/>
        <v>13730</v>
      </c>
      <c r="B1376" s="5">
        <v>0</v>
      </c>
      <c r="C1376" s="16">
        <f t="shared" si="432"/>
        <v>24704.859214956265</v>
      </c>
      <c r="D1376" s="4">
        <f t="shared" si="422"/>
        <v>0</v>
      </c>
      <c r="E1376" s="5">
        <f t="shared" si="433"/>
        <v>0.21532418785066143</v>
      </c>
      <c r="F1376" s="6">
        <f t="shared" si="437"/>
        <v>1.8109910893763011E-5</v>
      </c>
      <c r="G1376" s="15">
        <f t="shared" si="438"/>
        <v>623.68547338726557</v>
      </c>
      <c r="H1376" s="11">
        <f t="shared" si="423"/>
        <v>9.7023231315459757E-2</v>
      </c>
      <c r="I1376" s="12">
        <f t="shared" si="434"/>
        <v>3.652305451678522E-5</v>
      </c>
      <c r="J1376" s="7">
        <f t="shared" si="441"/>
        <v>1.5288509597562507</v>
      </c>
      <c r="K1376" s="8">
        <f>ESI_mass_rate/ESI_Area/'Hydraulic Gradient'!J1376</f>
        <v>2.149730661234821</v>
      </c>
      <c r="L1376" s="16">
        <f t="shared" si="435"/>
        <v>24704.93748541292</v>
      </c>
      <c r="M1376" s="4">
        <f t="shared" si="424"/>
        <v>0</v>
      </c>
      <c r="N1376" s="5">
        <f t="shared" si="425"/>
        <v>0.21521681563528636</v>
      </c>
      <c r="O1376" s="6">
        <f t="shared" si="439"/>
        <v>1.5642796311038536E-5</v>
      </c>
      <c r="P1376" s="15">
        <f t="shared" si="436"/>
        <v>607.90423079827951</v>
      </c>
      <c r="Q1376" s="11">
        <f t="shared" si="426"/>
        <v>0</v>
      </c>
      <c r="R1376" s="13">
        <f t="shared" si="440"/>
        <v>4.7573537338397901E-6</v>
      </c>
      <c r="S1376" s="12">
        <f t="shared" si="427"/>
        <v>-6.3245916470378485E-2</v>
      </c>
      <c r="T1376" s="9">
        <f t="shared" si="428"/>
        <v>1.5296142397789665</v>
      </c>
      <c r="U1376" s="9">
        <f>Aly_mass_rate/Aly_Area/'Hydraulic Gradient'!T1376</f>
        <v>2.1486579420973624</v>
      </c>
      <c r="V1376" s="5">
        <f t="shared" si="429"/>
        <v>-0.29384934285166686</v>
      </c>
      <c r="W1376" s="10">
        <f t="shared" si="430"/>
        <v>2.1497226595953762</v>
      </c>
      <c r="X1376" s="9"/>
    </row>
    <row r="1377" spans="1:24" x14ac:dyDescent="0.3">
      <c r="A1377" s="4">
        <f t="shared" si="431"/>
        <v>13740</v>
      </c>
      <c r="B1377" s="5">
        <v>0</v>
      </c>
      <c r="C1377" s="16">
        <f t="shared" si="432"/>
        <v>24704.643872106939</v>
      </c>
      <c r="D1377" s="4">
        <f t="shared" si="422"/>
        <v>0</v>
      </c>
      <c r="E1377" s="5">
        <f t="shared" si="433"/>
        <v>0.2153247397611826</v>
      </c>
      <c r="F1377" s="6">
        <f t="shared" si="437"/>
        <v>1.8109563975887257E-5</v>
      </c>
      <c r="G1377" s="15">
        <f t="shared" si="438"/>
        <v>623.75971594225337</v>
      </c>
      <c r="H1377" s="11">
        <f t="shared" si="423"/>
        <v>9.7023728688386796E-2</v>
      </c>
      <c r="I1377" s="12">
        <f t="shared" si="434"/>
        <v>3.6522354872233487E-5</v>
      </c>
      <c r="J1377" s="7">
        <f t="shared" si="441"/>
        <v>1.5288470411605266</v>
      </c>
      <c r="K1377" s="8">
        <f>ESI_mass_rate/ESI_Area/'Hydraulic Gradient'!J1377</f>
        <v>2.1497361712205492</v>
      </c>
      <c r="L1377" s="16">
        <f t="shared" si="435"/>
        <v>24704.722252477972</v>
      </c>
      <c r="M1377" s="4">
        <f t="shared" si="424"/>
        <v>0</v>
      </c>
      <c r="N1377" s="5">
        <f t="shared" si="425"/>
        <v>0.2152172923617128</v>
      </c>
      <c r="O1377" s="6">
        <f t="shared" si="439"/>
        <v>1.5642585869984874E-5</v>
      </c>
      <c r="P1377" s="15">
        <f t="shared" si="436"/>
        <v>607.96747084486969</v>
      </c>
      <c r="Q1377" s="11">
        <f t="shared" si="426"/>
        <v>0</v>
      </c>
      <c r="R1377" s="13">
        <f t="shared" si="440"/>
        <v>4.7572053504098573E-6</v>
      </c>
      <c r="S1377" s="12">
        <f t="shared" si="427"/>
        <v>-6.3244803795593302E-2</v>
      </c>
      <c r="T1377" s="9">
        <f t="shared" si="428"/>
        <v>1.5296108515934832</v>
      </c>
      <c r="U1377" s="9">
        <f>Aly_mass_rate/Aly_Area/'Hydraulic Gradient'!T1377</f>
        <v>2.1486627015115887</v>
      </c>
      <c r="V1377" s="5">
        <f t="shared" si="429"/>
        <v>-0.29384352265041602</v>
      </c>
      <c r="W1377" s="10">
        <f t="shared" si="430"/>
        <v>2.1497655504923432</v>
      </c>
      <c r="X1377" s="9"/>
    </row>
    <row r="1378" spans="1:24" x14ac:dyDescent="0.3">
      <c r="A1378" s="4">
        <f t="shared" si="431"/>
        <v>13750</v>
      </c>
      <c r="B1378" s="5">
        <v>0</v>
      </c>
      <c r="C1378" s="16">
        <f t="shared" si="432"/>
        <v>24704.428528706059</v>
      </c>
      <c r="D1378" s="4">
        <f t="shared" si="422"/>
        <v>0</v>
      </c>
      <c r="E1378" s="5">
        <f t="shared" si="433"/>
        <v>0.21532529166113193</v>
      </c>
      <c r="F1378" s="6">
        <f t="shared" si="437"/>
        <v>1.8109217087202529E-5</v>
      </c>
      <c r="G1378" s="15">
        <f t="shared" si="438"/>
        <v>623.83395671958306</v>
      </c>
      <c r="H1378" s="11">
        <f t="shared" si="423"/>
        <v>9.7024226053061477E-2</v>
      </c>
      <c r="I1378" s="12">
        <f t="shared" si="434"/>
        <v>3.6521655286552591E-5</v>
      </c>
      <c r="J1378" s="7">
        <f t="shared" si="441"/>
        <v>1.5288431226599464</v>
      </c>
      <c r="K1378" s="8">
        <f>ESI_mass_rate/ESI_Area/'Hydraulic Gradient'!J1378</f>
        <v>2.1497416811007386</v>
      </c>
      <c r="L1378" s="16">
        <f t="shared" si="435"/>
        <v>24704.507019066517</v>
      </c>
      <c r="M1378" s="4">
        <f t="shared" si="424"/>
        <v>0</v>
      </c>
      <c r="N1378" s="5">
        <f t="shared" si="425"/>
        <v>0.21521776908172624</v>
      </c>
      <c r="O1378" s="6">
        <f t="shared" si="439"/>
        <v>1.5642375440607626E-5</v>
      </c>
      <c r="P1378" s="15">
        <f t="shared" si="436"/>
        <v>608.03070977899119</v>
      </c>
      <c r="Q1378" s="11">
        <f t="shared" si="426"/>
        <v>0</v>
      </c>
      <c r="R1378" s="13">
        <f t="shared" si="440"/>
        <v>4.7570569772771295E-6</v>
      </c>
      <c r="S1378" s="12">
        <f t="shared" si="427"/>
        <v>-6.3243691178501329E-2</v>
      </c>
      <c r="T1378" s="9">
        <f t="shared" si="428"/>
        <v>1.5296074634685868</v>
      </c>
      <c r="U1378" s="9">
        <f>Aly_mass_rate/Aly_Area/'Hydraulic Gradient'!T1378</f>
        <v>2.1486674608617928</v>
      </c>
      <c r="V1378" s="5">
        <f t="shared" si="429"/>
        <v>-0.29383770275788573</v>
      </c>
      <c r="W1378" s="10">
        <f t="shared" si="430"/>
        <v>2.1498084408243425</v>
      </c>
      <c r="X1378" s="9"/>
    </row>
    <row r="1379" spans="1:24" x14ac:dyDescent="0.3">
      <c r="A1379" s="4">
        <f t="shared" si="431"/>
        <v>13760</v>
      </c>
      <c r="B1379" s="5">
        <v>0</v>
      </c>
      <c r="C1379" s="16">
        <f t="shared" si="432"/>
        <v>24704.21318475364</v>
      </c>
      <c r="D1379" s="4">
        <f t="shared" si="422"/>
        <v>0</v>
      </c>
      <c r="E1379" s="5">
        <f t="shared" si="433"/>
        <v>0.2153258435505101</v>
      </c>
      <c r="F1379" s="6">
        <f t="shared" si="437"/>
        <v>1.8108870221870624E-5</v>
      </c>
      <c r="G1379" s="15">
        <f t="shared" si="438"/>
        <v>623.90819571938584</v>
      </c>
      <c r="H1379" s="11">
        <f t="shared" si="423"/>
        <v>9.7024723409484342E-2</v>
      </c>
      <c r="I1379" s="12">
        <f t="shared" si="434"/>
        <v>3.6520955747968367E-5</v>
      </c>
      <c r="J1379" s="7">
        <f t="shared" si="441"/>
        <v>1.5288392042545029</v>
      </c>
      <c r="K1379" s="8">
        <f>ESI_mass_rate/ESI_Area/'Hydraulic Gradient'!J1379</f>
        <v>2.1497471908753973</v>
      </c>
      <c r="L1379" s="16">
        <f t="shared" si="435"/>
        <v>24704.291785178557</v>
      </c>
      <c r="M1379" s="4">
        <f t="shared" si="424"/>
        <v>0</v>
      </c>
      <c r="N1379" s="5">
        <f t="shared" si="425"/>
        <v>0.215218245795327</v>
      </c>
      <c r="O1379" s="6">
        <f t="shared" si="439"/>
        <v>1.5642165024366338E-5</v>
      </c>
      <c r="P1379" s="15">
        <f t="shared" si="436"/>
        <v>608.09394760070484</v>
      </c>
      <c r="Q1379" s="11">
        <f t="shared" si="426"/>
        <v>0</v>
      </c>
      <c r="R1379" s="13">
        <f t="shared" si="440"/>
        <v>4.7569086148847016E-6</v>
      </c>
      <c r="S1379" s="12">
        <f t="shared" si="427"/>
        <v>-6.3242578622304174E-2</v>
      </c>
      <c r="T1379" s="9">
        <f t="shared" si="428"/>
        <v>1.5296040754042739</v>
      </c>
      <c r="U1379" s="9">
        <f>Aly_mass_rate/Aly_Area/'Hydraulic Gradient'!T1379</f>
        <v>2.1486722201479775</v>
      </c>
      <c r="V1379" s="5">
        <f t="shared" si="429"/>
        <v>-0.29383188317404874</v>
      </c>
      <c r="W1379" s="10">
        <f t="shared" si="430"/>
        <v>2.1498513305914049</v>
      </c>
      <c r="X1379" s="9"/>
    </row>
    <row r="1380" spans="1:24" x14ac:dyDescent="0.3">
      <c r="A1380" s="4">
        <f t="shared" si="431"/>
        <v>13770</v>
      </c>
      <c r="B1380" s="5">
        <v>0</v>
      </c>
      <c r="C1380" s="16">
        <f t="shared" si="432"/>
        <v>24703.997840249689</v>
      </c>
      <c r="D1380" s="4">
        <f t="shared" si="422"/>
        <v>0</v>
      </c>
      <c r="E1380" s="5">
        <f t="shared" si="433"/>
        <v>0.215326395429318</v>
      </c>
      <c r="F1380" s="6">
        <f t="shared" si="437"/>
        <v>1.8108523382810646E-5</v>
      </c>
      <c r="G1380" s="15">
        <f t="shared" si="438"/>
        <v>623.98243294178928</v>
      </c>
      <c r="H1380" s="11">
        <f t="shared" si="423"/>
        <v>9.7025220757656086E-2</v>
      </c>
      <c r="I1380" s="12">
        <f t="shared" si="434"/>
        <v>3.6520256262367882E-5</v>
      </c>
      <c r="J1380" s="7">
        <f t="shared" si="441"/>
        <v>1.5288352859441896</v>
      </c>
      <c r="K1380" s="8">
        <f>ESI_mass_rate/ESI_Area/'Hydraulic Gradient'!J1380</f>
        <v>2.1497527005445334</v>
      </c>
      <c r="L1380" s="16">
        <f t="shared" si="435"/>
        <v>24704.076550814098</v>
      </c>
      <c r="M1380" s="4">
        <f t="shared" si="424"/>
        <v>0</v>
      </c>
      <c r="N1380" s="5">
        <f t="shared" si="425"/>
        <v>0.21521872250251531</v>
      </c>
      <c r="O1380" s="6">
        <f t="shared" si="439"/>
        <v>1.5641954616882367E-5</v>
      </c>
      <c r="P1380" s="15">
        <f t="shared" si="436"/>
        <v>608.1571843100694</v>
      </c>
      <c r="Q1380" s="11">
        <f t="shared" si="426"/>
        <v>0</v>
      </c>
      <c r="R1380" s="13">
        <f t="shared" si="440"/>
        <v>4.7567602619002237E-6</v>
      </c>
      <c r="S1380" s="12">
        <f t="shared" si="427"/>
        <v>-6.3241466124858578E-2</v>
      </c>
      <c r="T1380" s="9">
        <f t="shared" si="428"/>
        <v>1.5296006874005414</v>
      </c>
      <c r="U1380" s="9">
        <f>Aly_mass_rate/Aly_Area/'Hydraulic Gradient'!T1380</f>
        <v>2.1486769793701468</v>
      </c>
      <c r="V1380" s="5">
        <f t="shared" si="429"/>
        <v>-0.29382606389887783</v>
      </c>
      <c r="W1380" s="10">
        <f t="shared" si="430"/>
        <v>2.1498942197935627</v>
      </c>
      <c r="X1380" s="9"/>
    </row>
    <row r="1381" spans="1:24" x14ac:dyDescent="0.3">
      <c r="A1381" s="4">
        <f t="shared" si="431"/>
        <v>13780</v>
      </c>
      <c r="B1381" s="5">
        <v>0</v>
      </c>
      <c r="C1381" s="16">
        <f t="shared" si="432"/>
        <v>24703.782495194213</v>
      </c>
      <c r="D1381" s="4">
        <f t="shared" si="422"/>
        <v>0</v>
      </c>
      <c r="E1381" s="5">
        <f t="shared" si="433"/>
        <v>0.2153269472975563</v>
      </c>
      <c r="F1381" s="6">
        <f t="shared" si="437"/>
        <v>1.8108176570022594E-5</v>
      </c>
      <c r="G1381" s="15">
        <f t="shared" si="438"/>
        <v>624.05666838692082</v>
      </c>
      <c r="H1381" s="11">
        <f t="shared" si="423"/>
        <v>9.7025718097577276E-2</v>
      </c>
      <c r="I1381" s="12">
        <f t="shared" si="434"/>
        <v>3.6519556829751166E-5</v>
      </c>
      <c r="J1381" s="7">
        <f t="shared" si="441"/>
        <v>1.5288313677289995</v>
      </c>
      <c r="K1381" s="8">
        <f>ESI_mass_rate/ESI_Area/'Hydraulic Gradient'!J1381</f>
        <v>2.1497582101081543</v>
      </c>
      <c r="L1381" s="16">
        <f t="shared" si="435"/>
        <v>24703.86131597315</v>
      </c>
      <c r="M1381" s="4">
        <f t="shared" si="424"/>
        <v>0</v>
      </c>
      <c r="N1381" s="5">
        <f t="shared" si="425"/>
        <v>0.21521919920329161</v>
      </c>
      <c r="O1381" s="6">
        <f t="shared" si="439"/>
        <v>1.5641744222534349E-5</v>
      </c>
      <c r="P1381" s="15">
        <f t="shared" si="436"/>
        <v>608.22041990714251</v>
      </c>
      <c r="Q1381" s="11">
        <f t="shared" si="426"/>
        <v>0</v>
      </c>
      <c r="R1381" s="13">
        <f t="shared" si="440"/>
        <v>4.7566119196545151E-6</v>
      </c>
      <c r="S1381" s="12">
        <f t="shared" si="427"/>
        <v>-6.3240353685090261E-2</v>
      </c>
      <c r="T1381" s="9">
        <f t="shared" si="428"/>
        <v>1.5295972994573861</v>
      </c>
      <c r="U1381" s="9">
        <f>Aly_mass_rate/Aly_Area/'Hydraulic Gradient'!T1381</f>
        <v>2.1486817385283041</v>
      </c>
      <c r="V1381" s="5">
        <f t="shared" si="429"/>
        <v>-0.29382024493234549</v>
      </c>
      <c r="W1381" s="10">
        <f t="shared" si="430"/>
        <v>2.149937108430847</v>
      </c>
      <c r="X1381" s="9"/>
    </row>
    <row r="1382" spans="1:24" x14ac:dyDescent="0.3">
      <c r="A1382" s="4">
        <f t="shared" si="431"/>
        <v>13790</v>
      </c>
      <c r="B1382" s="5">
        <v>0</v>
      </c>
      <c r="C1382" s="16">
        <f t="shared" si="432"/>
        <v>24703.56714958723</v>
      </c>
      <c r="D1382" s="4">
        <f t="shared" si="422"/>
        <v>0</v>
      </c>
      <c r="E1382" s="5">
        <f t="shared" si="433"/>
        <v>0.21532749915522584</v>
      </c>
      <c r="F1382" s="6">
        <f t="shared" si="437"/>
        <v>1.8107829782046918E-5</v>
      </c>
      <c r="G1382" s="15">
        <f t="shared" si="438"/>
        <v>624.13090205490948</v>
      </c>
      <c r="H1382" s="11">
        <f t="shared" si="423"/>
        <v>9.7026215429248594E-2</v>
      </c>
      <c r="I1382" s="12">
        <f t="shared" si="434"/>
        <v>3.6518857447174649E-5</v>
      </c>
      <c r="J1382" s="7">
        <f t="shared" si="441"/>
        <v>1.5288274496089256</v>
      </c>
      <c r="K1382" s="8">
        <f>ESI_mass_rate/ESI_Area/'Hydraulic Gradient'!J1382</f>
        <v>2.1497637195662684</v>
      </c>
      <c r="L1382" s="16">
        <f t="shared" si="435"/>
        <v>24703.646080655719</v>
      </c>
      <c r="M1382" s="4">
        <f t="shared" si="424"/>
        <v>0</v>
      </c>
      <c r="N1382" s="5">
        <f t="shared" si="425"/>
        <v>0.2152196758976562</v>
      </c>
      <c r="O1382" s="6">
        <f t="shared" si="439"/>
        <v>1.5641533839862748E-5</v>
      </c>
      <c r="P1382" s="15">
        <f t="shared" si="436"/>
        <v>608.2836543919841</v>
      </c>
      <c r="Q1382" s="11">
        <f t="shared" si="426"/>
        <v>0</v>
      </c>
      <c r="R1382" s="13">
        <f t="shared" si="440"/>
        <v>4.7564635877029487E-6</v>
      </c>
      <c r="S1382" s="12">
        <f t="shared" si="427"/>
        <v>-6.3239241305131783E-2</v>
      </c>
      <c r="T1382" s="9">
        <f t="shared" si="428"/>
        <v>1.5295939115748047</v>
      </c>
      <c r="U1382" s="9">
        <f>Aly_mass_rate/Aly_Area/'Hydraulic Gradient'!T1382</f>
        <v>2.1486864976224531</v>
      </c>
      <c r="V1382" s="5">
        <f t="shared" si="429"/>
        <v>-0.2938144262744245</v>
      </c>
      <c r="W1382" s="10">
        <f t="shared" si="430"/>
        <v>2.1499799965032875</v>
      </c>
      <c r="X1382" s="9"/>
    </row>
    <row r="1383" spans="1:24" x14ac:dyDescent="0.3">
      <c r="A1383" s="4">
        <f t="shared" si="431"/>
        <v>13800</v>
      </c>
      <c r="B1383" s="5">
        <v>0</v>
      </c>
      <c r="C1383" s="16">
        <f t="shared" si="432"/>
        <v>24703.351803428744</v>
      </c>
      <c r="D1383" s="4">
        <f t="shared" si="422"/>
        <v>0</v>
      </c>
      <c r="E1383" s="5">
        <f t="shared" si="433"/>
        <v>0.21532805100232746</v>
      </c>
      <c r="F1383" s="6">
        <f t="shared" si="437"/>
        <v>1.8107483021802722E-5</v>
      </c>
      <c r="G1383" s="15">
        <f t="shared" si="438"/>
        <v>624.20513394588113</v>
      </c>
      <c r="H1383" s="11">
        <f t="shared" si="423"/>
        <v>9.7026712752670705E-2</v>
      </c>
      <c r="I1383" s="12">
        <f t="shared" si="434"/>
        <v>3.6518158120525427E-5</v>
      </c>
      <c r="J1383" s="7">
        <f t="shared" si="441"/>
        <v>1.5288235315839613</v>
      </c>
      <c r="K1383" s="8">
        <f>ESI_mass_rate/ESI_Area/'Hydraulic Gradient'!J1383</f>
        <v>2.1497692289188826</v>
      </c>
      <c r="L1383" s="16">
        <f t="shared" si="435"/>
        <v>24703.43084486181</v>
      </c>
      <c r="M1383" s="4">
        <f t="shared" si="424"/>
        <v>0</v>
      </c>
      <c r="N1383" s="5">
        <f t="shared" si="425"/>
        <v>0.21522015258560959</v>
      </c>
      <c r="O1383" s="6">
        <f t="shared" si="439"/>
        <v>1.5641323468867558E-5</v>
      </c>
      <c r="P1383" s="15">
        <f t="shared" si="436"/>
        <v>608.34688776465271</v>
      </c>
      <c r="Q1383" s="11">
        <f t="shared" si="426"/>
        <v>0</v>
      </c>
      <c r="R1383" s="13">
        <f t="shared" si="440"/>
        <v>4.7563152660447587E-6</v>
      </c>
      <c r="S1383" s="12">
        <f t="shared" si="427"/>
        <v>-6.3238128983908959E-2</v>
      </c>
      <c r="T1383" s="9">
        <f t="shared" si="428"/>
        <v>1.5295905237527945</v>
      </c>
      <c r="U1383" s="9">
        <f>Aly_mass_rate/Aly_Area/'Hydraulic Gradient'!T1383</f>
        <v>2.1486912566525969</v>
      </c>
      <c r="V1383" s="5">
        <f t="shared" si="429"/>
        <v>-0.29380860792508784</v>
      </c>
      <c r="W1383" s="10">
        <f t="shared" si="430"/>
        <v>2.1500228840109168</v>
      </c>
      <c r="X1383" s="9"/>
    </row>
    <row r="1384" spans="1:24" x14ac:dyDescent="0.3">
      <c r="A1384" s="4">
        <f t="shared" si="431"/>
        <v>13810</v>
      </c>
      <c r="B1384" s="5">
        <v>0</v>
      </c>
      <c r="C1384" s="16">
        <f t="shared" si="432"/>
        <v>24703.136456718767</v>
      </c>
      <c r="D1384" s="4">
        <f t="shared" si="422"/>
        <v>0</v>
      </c>
      <c r="E1384" s="5">
        <f t="shared" si="433"/>
        <v>0.21532860283886182</v>
      </c>
      <c r="F1384" s="6">
        <f t="shared" si="437"/>
        <v>1.8107136283451797E-5</v>
      </c>
      <c r="G1384" s="15">
        <f t="shared" si="438"/>
        <v>624.27936405996854</v>
      </c>
      <c r="H1384" s="11">
        <f t="shared" si="423"/>
        <v>9.702721006784415E-2</v>
      </c>
      <c r="I1384" s="12">
        <f t="shared" si="434"/>
        <v>3.6517458838029321E-5</v>
      </c>
      <c r="J1384" s="7">
        <f t="shared" si="441"/>
        <v>1.5288196136540995</v>
      </c>
      <c r="K1384" s="8">
        <f>ESI_mass_rate/ESI_Area/'Hydraulic Gradient'!J1384</f>
        <v>2.1497747381660055</v>
      </c>
      <c r="L1384" s="16">
        <f t="shared" si="435"/>
        <v>24703.215608591432</v>
      </c>
      <c r="M1384" s="4">
        <f t="shared" si="424"/>
        <v>0</v>
      </c>
      <c r="N1384" s="5">
        <f t="shared" si="425"/>
        <v>0.21522062926715196</v>
      </c>
      <c r="O1384" s="6">
        <f t="shared" si="439"/>
        <v>1.5641113108089231E-5</v>
      </c>
      <c r="P1384" s="15">
        <f t="shared" si="436"/>
        <v>608.41012002520722</v>
      </c>
      <c r="Q1384" s="11">
        <f t="shared" si="426"/>
        <v>0</v>
      </c>
      <c r="R1384" s="13">
        <f t="shared" si="440"/>
        <v>4.7561669542353622E-6</v>
      </c>
      <c r="S1384" s="12">
        <f t="shared" si="427"/>
        <v>-6.3237016721416406E-2</v>
      </c>
      <c r="T1384" s="9">
        <f t="shared" si="428"/>
        <v>1.5295871359913515</v>
      </c>
      <c r="U1384" s="9">
        <f>Aly_mass_rate/Aly_Area/'Hydraulic Gradient'!T1384</f>
        <v>2.1486960156187394</v>
      </c>
      <c r="V1384" s="5">
        <f t="shared" si="429"/>
        <v>-0.29380278988430786</v>
      </c>
      <c r="W1384" s="10">
        <f t="shared" si="430"/>
        <v>2.1500657709537654</v>
      </c>
      <c r="X1384" s="9"/>
    </row>
    <row r="1385" spans="1:24" x14ac:dyDescent="0.3">
      <c r="A1385" s="4">
        <f t="shared" si="431"/>
        <v>13820</v>
      </c>
      <c r="B1385" s="5">
        <v>0</v>
      </c>
      <c r="C1385" s="16">
        <f t="shared" si="432"/>
        <v>24702.921109457315</v>
      </c>
      <c r="D1385" s="4">
        <f t="shared" si="422"/>
        <v>0</v>
      </c>
      <c r="E1385" s="5">
        <f t="shared" si="433"/>
        <v>0.2153291546648298</v>
      </c>
      <c r="F1385" s="6">
        <f t="shared" si="437"/>
        <v>1.8106789574291903E-5</v>
      </c>
      <c r="G1385" s="15">
        <f t="shared" si="438"/>
        <v>624.35359239729542</v>
      </c>
      <c r="H1385" s="11">
        <f t="shared" si="423"/>
        <v>9.7027707374769623E-2</v>
      </c>
      <c r="I1385" s="12">
        <f t="shared" si="434"/>
        <v>3.6516759614404066E-5</v>
      </c>
      <c r="J1385" s="7">
        <f t="shared" si="441"/>
        <v>1.5288156958193335</v>
      </c>
      <c r="K1385" s="8">
        <f>ESI_mass_rate/ESI_Area/'Hydraulic Gradient'!J1385</f>
        <v>2.1497802473076448</v>
      </c>
      <c r="L1385" s="16">
        <f t="shared" si="435"/>
        <v>24703.000371844584</v>
      </c>
      <c r="M1385" s="4">
        <f t="shared" si="424"/>
        <v>0</v>
      </c>
      <c r="N1385" s="5">
        <f t="shared" si="425"/>
        <v>0.21522110594228375</v>
      </c>
      <c r="O1385" s="6">
        <f t="shared" si="439"/>
        <v>1.5640902760446864E-5</v>
      </c>
      <c r="P1385" s="15">
        <f t="shared" si="436"/>
        <v>608.47335117370847</v>
      </c>
      <c r="Q1385" s="11">
        <f t="shared" si="426"/>
        <v>0</v>
      </c>
      <c r="R1385" s="13">
        <f t="shared" si="440"/>
        <v>4.7560186531616432E-6</v>
      </c>
      <c r="S1385" s="12">
        <f t="shared" si="427"/>
        <v>-6.3235904519786557E-2</v>
      </c>
      <c r="T1385" s="9">
        <f t="shared" si="428"/>
        <v>1.5295837482904728</v>
      </c>
      <c r="U1385" s="9">
        <f>Aly_mass_rate/Aly_Area/'Hydraulic Gradient'!T1385</f>
        <v>2.1487007745208837</v>
      </c>
      <c r="V1385" s="5">
        <f t="shared" si="429"/>
        <v>-0.29379697215205763</v>
      </c>
      <c r="W1385" s="10">
        <f t="shared" si="430"/>
        <v>2.150108657331864</v>
      </c>
      <c r="X1385" s="9"/>
    </row>
    <row r="1386" spans="1:24" x14ac:dyDescent="0.3">
      <c r="A1386" s="4">
        <f t="shared" si="431"/>
        <v>13830</v>
      </c>
      <c r="B1386" s="5">
        <v>0</v>
      </c>
      <c r="C1386" s="16">
        <f t="shared" si="432"/>
        <v>24702.705761644393</v>
      </c>
      <c r="D1386" s="4">
        <f t="shared" si="422"/>
        <v>0</v>
      </c>
      <c r="E1386" s="5">
        <f t="shared" si="433"/>
        <v>0.21532970648023217</v>
      </c>
      <c r="F1386" s="6">
        <f t="shared" si="437"/>
        <v>1.810644288994438E-5</v>
      </c>
      <c r="G1386" s="15">
        <f t="shared" si="438"/>
        <v>624.42781895799089</v>
      </c>
      <c r="H1386" s="11">
        <f t="shared" si="423"/>
        <v>9.7028204673447749E-2</v>
      </c>
      <c r="I1386" s="12">
        <f t="shared" si="434"/>
        <v>3.6516060440819017E-5</v>
      </c>
      <c r="J1386" s="7">
        <f t="shared" si="441"/>
        <v>1.5288117780796564</v>
      </c>
      <c r="K1386" s="8">
        <f>ESI_mass_rate/ESI_Area/'Hydraulic Gradient'!J1386</f>
        <v>2.1497857563438076</v>
      </c>
      <c r="L1386" s="16">
        <f t="shared" si="435"/>
        <v>24702.785134621281</v>
      </c>
      <c r="M1386" s="4">
        <f t="shared" si="424"/>
        <v>0</v>
      </c>
      <c r="N1386" s="5">
        <f t="shared" si="425"/>
        <v>0.2152215826110051</v>
      </c>
      <c r="O1386" s="6">
        <f t="shared" si="439"/>
        <v>1.5640692423021361E-5</v>
      </c>
      <c r="P1386" s="15">
        <f t="shared" si="436"/>
        <v>608.53658121021283</v>
      </c>
      <c r="Q1386" s="11">
        <f t="shared" si="426"/>
        <v>0</v>
      </c>
      <c r="R1386" s="13">
        <f t="shared" si="440"/>
        <v>4.7558703619352015E-6</v>
      </c>
      <c r="S1386" s="12">
        <f t="shared" si="427"/>
        <v>-6.3234792374738724E-2</v>
      </c>
      <c r="T1386" s="9">
        <f t="shared" si="428"/>
        <v>1.5295803606501555</v>
      </c>
      <c r="U1386" s="9">
        <f>Aly_mass_rate/Aly_Area/'Hydraulic Gradient'!T1386</f>
        <v>2.1487055333590339</v>
      </c>
      <c r="V1386" s="5">
        <f t="shared" si="429"/>
        <v>-0.2937911547283098</v>
      </c>
      <c r="W1386" s="10">
        <f t="shared" si="430"/>
        <v>2.1501515431452463</v>
      </c>
      <c r="X1386" s="9"/>
    </row>
    <row r="1387" spans="1:24" x14ac:dyDescent="0.3">
      <c r="A1387" s="4">
        <f t="shared" si="431"/>
        <v>13840</v>
      </c>
      <c r="B1387" s="5">
        <v>0</v>
      </c>
      <c r="C1387" s="16">
        <f t="shared" si="432"/>
        <v>24702.490413280011</v>
      </c>
      <c r="D1387" s="4">
        <f t="shared" si="422"/>
        <v>0</v>
      </c>
      <c r="E1387" s="5">
        <f t="shared" si="433"/>
        <v>0.21533025828506963</v>
      </c>
      <c r="F1387" s="6">
        <f t="shared" si="437"/>
        <v>1.810609622894969E-5</v>
      </c>
      <c r="G1387" s="15">
        <f t="shared" si="438"/>
        <v>624.50204374218583</v>
      </c>
      <c r="H1387" s="11">
        <f t="shared" si="423"/>
        <v>9.702870196387911E-2</v>
      </c>
      <c r="I1387" s="12">
        <f t="shared" si="434"/>
        <v>3.6515361314330633E-5</v>
      </c>
      <c r="J1387" s="7">
        <f t="shared" si="441"/>
        <v>1.5288078604350612</v>
      </c>
      <c r="K1387" s="8">
        <f>ESI_mass_rate/ESI_Area/'Hydraulic Gradient'!J1387</f>
        <v>2.1497912652745028</v>
      </c>
      <c r="L1387" s="16">
        <f t="shared" si="435"/>
        <v>24702.569896921526</v>
      </c>
      <c r="M1387" s="4">
        <f t="shared" si="424"/>
        <v>0</v>
      </c>
      <c r="N1387" s="5">
        <f t="shared" si="425"/>
        <v>0.21522205927331678</v>
      </c>
      <c r="O1387" s="6">
        <f t="shared" si="439"/>
        <v>1.5640482098731818E-5</v>
      </c>
      <c r="P1387" s="15">
        <f t="shared" si="436"/>
        <v>608.59981013478023</v>
      </c>
      <c r="Q1387" s="11">
        <f t="shared" si="426"/>
        <v>0</v>
      </c>
      <c r="R1387" s="13">
        <f t="shared" si="440"/>
        <v>4.7557220814428949E-6</v>
      </c>
      <c r="S1387" s="12">
        <f t="shared" si="427"/>
        <v>-6.3233680289474029E-2</v>
      </c>
      <c r="T1387" s="9">
        <f t="shared" si="428"/>
        <v>1.5295769730703959</v>
      </c>
      <c r="U1387" s="9">
        <f>Aly_mass_rate/Aly_Area/'Hydraulic Gradient'!T1387</f>
        <v>2.1487102921331931</v>
      </c>
      <c r="V1387" s="5">
        <f t="shared" si="429"/>
        <v>-0.29378533761303671</v>
      </c>
      <c r="W1387" s="10">
        <f t="shared" si="430"/>
        <v>2.1501944283939403</v>
      </c>
      <c r="X1387" s="9"/>
    </row>
    <row r="1388" spans="1:24" x14ac:dyDescent="0.3">
      <c r="A1388" s="4">
        <f t="shared" si="431"/>
        <v>13850</v>
      </c>
      <c r="B1388" s="5">
        <v>0</v>
      </c>
      <c r="C1388" s="16">
        <f t="shared" si="432"/>
        <v>24702.275064364181</v>
      </c>
      <c r="D1388" s="4">
        <f t="shared" si="422"/>
        <v>0</v>
      </c>
      <c r="E1388" s="5">
        <f t="shared" si="433"/>
        <v>0.21533081007934304</v>
      </c>
      <c r="F1388" s="6">
        <f t="shared" si="437"/>
        <v>1.8105749597146023E-5</v>
      </c>
      <c r="G1388" s="15">
        <f t="shared" si="438"/>
        <v>624.57626675000427</v>
      </c>
      <c r="H1388" s="11">
        <f t="shared" si="423"/>
        <v>9.7029199246064415E-2</v>
      </c>
      <c r="I1388" s="12">
        <f t="shared" si="434"/>
        <v>3.6514662246713085E-5</v>
      </c>
      <c r="J1388" s="7">
        <f t="shared" si="441"/>
        <v>1.5288039428855413</v>
      </c>
      <c r="K1388" s="8">
        <f>ESI_mass_rate/ESI_Area/'Hydraulic Gradient'!J1388</f>
        <v>2.149796774099737</v>
      </c>
      <c r="L1388" s="16">
        <f t="shared" si="435"/>
        <v>24702.354658745327</v>
      </c>
      <c r="M1388" s="4">
        <f t="shared" si="424"/>
        <v>0</v>
      </c>
      <c r="N1388" s="5">
        <f t="shared" si="425"/>
        <v>0.21522253592921872</v>
      </c>
      <c r="O1388" s="6">
        <f t="shared" si="439"/>
        <v>1.5640271784659139E-5</v>
      </c>
      <c r="P1388" s="15">
        <f t="shared" si="436"/>
        <v>608.66303794746932</v>
      </c>
      <c r="Q1388" s="11">
        <f t="shared" si="426"/>
        <v>0</v>
      </c>
      <c r="R1388" s="13">
        <f t="shared" si="440"/>
        <v>4.7555738107963485E-6</v>
      </c>
      <c r="S1388" s="12">
        <f t="shared" si="427"/>
        <v>-6.3232568262918468E-2</v>
      </c>
      <c r="T1388" s="9">
        <f t="shared" si="428"/>
        <v>1.5295735855511909</v>
      </c>
      <c r="U1388" s="9">
        <f>Aly_mass_rate/Aly_Area/'Hydraulic Gradient'!T1388</f>
        <v>2.1487150508433652</v>
      </c>
      <c r="V1388" s="5">
        <f t="shared" si="429"/>
        <v>-0.29377952080621172</v>
      </c>
      <c r="W1388" s="10">
        <f t="shared" si="430"/>
        <v>2.1502373130779788</v>
      </c>
      <c r="X1388" s="9"/>
    </row>
    <row r="1389" spans="1:24" x14ac:dyDescent="0.3">
      <c r="A1389" s="4">
        <f t="shared" si="431"/>
        <v>13860</v>
      </c>
      <c r="B1389" s="5">
        <v>0</v>
      </c>
      <c r="C1389" s="16">
        <f t="shared" si="432"/>
        <v>24702.059714896917</v>
      </c>
      <c r="D1389" s="4">
        <f t="shared" si="422"/>
        <v>0</v>
      </c>
      <c r="E1389" s="5">
        <f t="shared" si="433"/>
        <v>0.2153313618630531</v>
      </c>
      <c r="F1389" s="6">
        <f t="shared" si="437"/>
        <v>1.810540298723563E-5</v>
      </c>
      <c r="G1389" s="15">
        <f t="shared" si="438"/>
        <v>624.65048798157875</v>
      </c>
      <c r="H1389" s="11">
        <f t="shared" si="423"/>
        <v>9.7029696520004205E-2</v>
      </c>
      <c r="I1389" s="12">
        <f t="shared" si="434"/>
        <v>3.6513963223248654E-5</v>
      </c>
      <c r="J1389" s="7">
        <f t="shared" si="441"/>
        <v>1.5288000254310896</v>
      </c>
      <c r="K1389" s="8">
        <f>ESI_mass_rate/ESI_Area/'Hydraulic Gradient'!J1389</f>
        <v>2.1498022828195191</v>
      </c>
      <c r="L1389" s="16">
        <f t="shared" si="435"/>
        <v>24702.139420092688</v>
      </c>
      <c r="M1389" s="4">
        <f t="shared" si="424"/>
        <v>0</v>
      </c>
      <c r="N1389" s="5">
        <f t="shared" si="425"/>
        <v>0.2152230125787116</v>
      </c>
      <c r="O1389" s="6">
        <f t="shared" si="439"/>
        <v>1.564006148372242E-5</v>
      </c>
      <c r="P1389" s="15">
        <f t="shared" si="436"/>
        <v>608.72626464833979</v>
      </c>
      <c r="Q1389" s="11">
        <f t="shared" si="426"/>
        <v>0</v>
      </c>
      <c r="R1389" s="13">
        <f t="shared" si="440"/>
        <v>4.755425550882394E-6</v>
      </c>
      <c r="S1389" s="12">
        <f t="shared" si="427"/>
        <v>-6.3231456296135413E-2</v>
      </c>
      <c r="T1389" s="9">
        <f t="shared" si="428"/>
        <v>1.5295701980925374</v>
      </c>
      <c r="U1389" s="9">
        <f>Aly_mass_rate/Aly_Area/'Hydraulic Gradient'!T1389</f>
        <v>2.1487198094895534</v>
      </c>
      <c r="V1389" s="5">
        <f t="shared" si="429"/>
        <v>-0.29377370430780725</v>
      </c>
      <c r="W1389" s="10">
        <f t="shared" si="430"/>
        <v>2.1502801971973922</v>
      </c>
      <c r="X1389" s="9"/>
    </row>
    <row r="1390" spans="1:24" x14ac:dyDescent="0.3">
      <c r="A1390" s="4">
        <f t="shared" si="431"/>
        <v>13870</v>
      </c>
      <c r="B1390" s="5">
        <v>0</v>
      </c>
      <c r="C1390" s="16">
        <f t="shared" si="432"/>
        <v>24701.844364878223</v>
      </c>
      <c r="D1390" s="4">
        <f t="shared" si="422"/>
        <v>0</v>
      </c>
      <c r="E1390" s="5">
        <f t="shared" si="433"/>
        <v>0.21533191363620072</v>
      </c>
      <c r="F1390" s="6">
        <f t="shared" si="437"/>
        <v>1.8105056406516265E-5</v>
      </c>
      <c r="G1390" s="15">
        <f t="shared" si="438"/>
        <v>624.72470743703298</v>
      </c>
      <c r="H1390" s="11">
        <f t="shared" si="423"/>
        <v>9.7030193785699201E-2</v>
      </c>
      <c r="I1390" s="12">
        <f t="shared" si="434"/>
        <v>3.651326425865508E-5</v>
      </c>
      <c r="J1390" s="7">
        <f t="shared" si="441"/>
        <v>1.5287961080716994</v>
      </c>
      <c r="K1390" s="8">
        <f>ESI_mass_rate/ESI_Area/'Hydraulic Gradient'!J1390</f>
        <v>2.1498077914338567</v>
      </c>
      <c r="L1390" s="16">
        <f t="shared" si="435"/>
        <v>24701.924180963615</v>
      </c>
      <c r="M1390" s="4">
        <f t="shared" si="424"/>
        <v>0</v>
      </c>
      <c r="N1390" s="5">
        <f t="shared" si="425"/>
        <v>0.21522348922179554</v>
      </c>
      <c r="O1390" s="6">
        <f t="shared" si="439"/>
        <v>1.5639851193002564E-5</v>
      </c>
      <c r="P1390" s="15">
        <f t="shared" si="436"/>
        <v>608.78949023745065</v>
      </c>
      <c r="Q1390" s="11">
        <f t="shared" si="426"/>
        <v>0</v>
      </c>
      <c r="R1390" s="13">
        <f t="shared" si="440"/>
        <v>4.7552773008126911E-6</v>
      </c>
      <c r="S1390" s="12">
        <f t="shared" si="427"/>
        <v>-6.3230344388050794E-2</v>
      </c>
      <c r="T1390" s="9">
        <f t="shared" si="428"/>
        <v>1.5295668106944322</v>
      </c>
      <c r="U1390" s="9">
        <f>Aly_mass_rate/Aly_Area/'Hydraulic Gradient'!T1390</f>
        <v>2.1487245680717613</v>
      </c>
      <c r="V1390" s="5">
        <f t="shared" si="429"/>
        <v>-0.29376788811779614</v>
      </c>
      <c r="W1390" s="10">
        <f t="shared" si="430"/>
        <v>2.1503230807522122</v>
      </c>
      <c r="X1390" s="9"/>
    </row>
    <row r="1391" spans="1:24" x14ac:dyDescent="0.3">
      <c r="A1391" s="4">
        <f t="shared" si="431"/>
        <v>13880</v>
      </c>
      <c r="B1391" s="5">
        <v>0</v>
      </c>
      <c r="C1391" s="16">
        <f t="shared" si="432"/>
        <v>24701.629014308113</v>
      </c>
      <c r="D1391" s="4">
        <f t="shared" si="422"/>
        <v>0</v>
      </c>
      <c r="E1391" s="5">
        <f t="shared" si="433"/>
        <v>0.2153324653987867</v>
      </c>
      <c r="F1391" s="6">
        <f t="shared" si="437"/>
        <v>1.8104709850609277E-5</v>
      </c>
      <c r="G1391" s="15">
        <f t="shared" si="438"/>
        <v>624.79892511649598</v>
      </c>
      <c r="H1391" s="11">
        <f t="shared" si="423"/>
        <v>9.7030691043150027E-2</v>
      </c>
      <c r="I1391" s="12">
        <f t="shared" si="434"/>
        <v>3.6512565344101691E-5</v>
      </c>
      <c r="J1391" s="7">
        <f t="shared" si="441"/>
        <v>1.5287921908073638</v>
      </c>
      <c r="K1391" s="8">
        <f>ESI_mass_rate/ESI_Area/'Hydraulic Gradient'!J1391</f>
        <v>2.1498132999427568</v>
      </c>
      <c r="L1391" s="16">
        <f t="shared" si="435"/>
        <v>24701.708941358116</v>
      </c>
      <c r="M1391" s="4">
        <f t="shared" si="424"/>
        <v>0</v>
      </c>
      <c r="N1391" s="5">
        <f t="shared" si="425"/>
        <v>0.21522396585847098</v>
      </c>
      <c r="O1391" s="6">
        <f t="shared" si="439"/>
        <v>1.5639640913959116E-5</v>
      </c>
      <c r="P1391" s="15">
        <f t="shared" si="436"/>
        <v>608.85271471486021</v>
      </c>
      <c r="Q1391" s="11">
        <f t="shared" si="426"/>
        <v>0</v>
      </c>
      <c r="R1391" s="13">
        <f t="shared" si="440"/>
        <v>4.7551290610302669E-6</v>
      </c>
      <c r="S1391" s="12">
        <f t="shared" si="427"/>
        <v>-6.3229232538659294E-2</v>
      </c>
      <c r="T1391" s="9">
        <f t="shared" si="428"/>
        <v>1.5295634233568722</v>
      </c>
      <c r="U1391" s="9">
        <f>Aly_mass_rate/Aly_Area/'Hydraulic Gradient'!T1391</f>
        <v>2.1487293265899923</v>
      </c>
      <c r="V1391" s="5">
        <f t="shared" si="429"/>
        <v>-0.29376207223615103</v>
      </c>
      <c r="W1391" s="10">
        <f t="shared" si="430"/>
        <v>2.1503659637424706</v>
      </c>
      <c r="X1391" s="9"/>
    </row>
    <row r="1392" spans="1:24" x14ac:dyDescent="0.3">
      <c r="A1392" s="4">
        <f t="shared" si="431"/>
        <v>13890</v>
      </c>
      <c r="B1392" s="5">
        <v>0</v>
      </c>
      <c r="C1392" s="16">
        <f t="shared" si="432"/>
        <v>24701.413663186602</v>
      </c>
      <c r="D1392" s="4">
        <f t="shared" si="422"/>
        <v>0</v>
      </c>
      <c r="E1392" s="5">
        <f t="shared" si="433"/>
        <v>0.21533301715081163</v>
      </c>
      <c r="F1392" s="6">
        <f t="shared" si="437"/>
        <v>1.8104363318055116E-5</v>
      </c>
      <c r="G1392" s="15">
        <f t="shared" si="438"/>
        <v>624.8731410200985</v>
      </c>
      <c r="H1392" s="11">
        <f t="shared" si="423"/>
        <v>9.7031188292357226E-2</v>
      </c>
      <c r="I1392" s="12">
        <f t="shared" si="434"/>
        <v>3.6511866476644981E-5</v>
      </c>
      <c r="J1392" s="7">
        <f t="shared" si="441"/>
        <v>1.528788273638076</v>
      </c>
      <c r="K1392" s="8">
        <f>ESI_mass_rate/ESI_Area/'Hydraulic Gradient'!J1392</f>
        <v>2.149818808346228</v>
      </c>
      <c r="L1392" s="16">
        <f t="shared" si="435"/>
        <v>24701.493701276198</v>
      </c>
      <c r="M1392" s="4">
        <f t="shared" si="424"/>
        <v>0</v>
      </c>
      <c r="N1392" s="5">
        <f t="shared" si="425"/>
        <v>0.21522444248873834</v>
      </c>
      <c r="O1392" s="6">
        <f t="shared" si="439"/>
        <v>1.5639430646592084E-5</v>
      </c>
      <c r="P1392" s="15">
        <f t="shared" si="436"/>
        <v>608.91593808062726</v>
      </c>
      <c r="Q1392" s="11">
        <f t="shared" si="426"/>
        <v>0</v>
      </c>
      <c r="R1392" s="13">
        <f t="shared" si="440"/>
        <v>4.7549808315343556E-6</v>
      </c>
      <c r="S1392" s="12">
        <f t="shared" si="427"/>
        <v>-6.3228120747955613E-2</v>
      </c>
      <c r="T1392" s="9">
        <f t="shared" si="428"/>
        <v>1.529560036079854</v>
      </c>
      <c r="U1392" s="9">
        <f>Aly_mass_rate/Aly_Area/'Hydraulic Gradient'!T1392</f>
        <v>2.1487340850442505</v>
      </c>
      <c r="V1392" s="5">
        <f t="shared" si="429"/>
        <v>-0.29375625666284461</v>
      </c>
      <c r="W1392" s="10">
        <f t="shared" si="430"/>
        <v>2.1504088461681974</v>
      </c>
      <c r="X1392" s="9"/>
    </row>
    <row r="1393" spans="1:24" x14ac:dyDescent="0.3">
      <c r="A1393" s="4">
        <f t="shared" si="431"/>
        <v>13900</v>
      </c>
      <c r="B1393" s="5">
        <v>0</v>
      </c>
      <c r="C1393" s="16">
        <f t="shared" si="432"/>
        <v>24701.198311513694</v>
      </c>
      <c r="D1393" s="4">
        <f t="shared" si="422"/>
        <v>0</v>
      </c>
      <c r="E1393" s="5">
        <f t="shared" si="433"/>
        <v>0.21533356889227639</v>
      </c>
      <c r="F1393" s="6">
        <f t="shared" si="437"/>
        <v>1.8104016813232431E-5</v>
      </c>
      <c r="G1393" s="15">
        <f t="shared" si="438"/>
        <v>624.94735514796628</v>
      </c>
      <c r="H1393" s="11">
        <f t="shared" si="423"/>
        <v>9.7031685533321532E-2</v>
      </c>
      <c r="I1393" s="12">
        <f t="shared" si="434"/>
        <v>3.6511167665115566E-5</v>
      </c>
      <c r="J1393" s="7">
        <f t="shared" si="441"/>
        <v>1.528784356563829</v>
      </c>
      <c r="K1393" s="8">
        <f>ESI_mass_rate/ESI_Area/'Hydraulic Gradient'!J1393</f>
        <v>2.1498243166442776</v>
      </c>
      <c r="L1393" s="16">
        <f t="shared" si="435"/>
        <v>24701.278460717866</v>
      </c>
      <c r="M1393" s="4">
        <f t="shared" si="424"/>
        <v>0</v>
      </c>
      <c r="N1393" s="5">
        <f t="shared" si="425"/>
        <v>0.21522491911259792</v>
      </c>
      <c r="O1393" s="6">
        <f t="shared" si="439"/>
        <v>1.5639220392361012E-5</v>
      </c>
      <c r="P1393" s="15">
        <f t="shared" si="436"/>
        <v>608.9791603348117</v>
      </c>
      <c r="Q1393" s="11">
        <f t="shared" si="426"/>
        <v>0</v>
      </c>
      <c r="R1393" s="13">
        <f t="shared" si="440"/>
        <v>4.7548326127679445E-6</v>
      </c>
      <c r="S1393" s="12">
        <f t="shared" si="427"/>
        <v>-6.322700901700315E-2</v>
      </c>
      <c r="T1393" s="9">
        <f t="shared" si="428"/>
        <v>1.5295566488633745</v>
      </c>
      <c r="U1393" s="9">
        <f>Aly_mass_rate/Aly_Area/'Hydraulic Gradient'!T1393</f>
        <v>2.1487388434345385</v>
      </c>
      <c r="V1393" s="5">
        <f t="shared" si="429"/>
        <v>-0.29375044139784984</v>
      </c>
      <c r="W1393" s="10">
        <f t="shared" si="430"/>
        <v>2.1504517280294242</v>
      </c>
      <c r="X1393" s="9"/>
    </row>
    <row r="1394" spans="1:24" x14ac:dyDescent="0.3">
      <c r="A1394" s="4">
        <f t="shared" si="431"/>
        <v>13910</v>
      </c>
      <c r="B1394" s="5">
        <v>0</v>
      </c>
      <c r="C1394" s="16">
        <f t="shared" si="432"/>
        <v>24700.982959289398</v>
      </c>
      <c r="D1394" s="4">
        <f t="shared" si="422"/>
        <v>0</v>
      </c>
      <c r="E1394" s="5">
        <f t="shared" si="433"/>
        <v>0.2153341206231818</v>
      </c>
      <c r="F1394" s="6">
        <f t="shared" si="437"/>
        <v>1.810367033322212E-5</v>
      </c>
      <c r="G1394" s="15">
        <f t="shared" si="438"/>
        <v>625.02156750022812</v>
      </c>
      <c r="H1394" s="11">
        <f t="shared" si="423"/>
        <v>9.7032182766043515E-2</v>
      </c>
      <c r="I1394" s="12">
        <f t="shared" si="434"/>
        <v>3.6510468903626364E-5</v>
      </c>
      <c r="J1394" s="7">
        <f t="shared" si="441"/>
        <v>1.5287804395846161</v>
      </c>
      <c r="K1394" s="8">
        <f>ESI_mass_rate/ESI_Area/'Hydraulic Gradient'!J1394</f>
        <v>2.1498298248369139</v>
      </c>
      <c r="L1394" s="16">
        <f t="shared" si="435"/>
        <v>24701.063219683128</v>
      </c>
      <c r="M1394" s="4">
        <f t="shared" si="424"/>
        <v>0</v>
      </c>
      <c r="N1394" s="5">
        <f t="shared" si="425"/>
        <v>0.21522539573005001</v>
      </c>
      <c r="O1394" s="6">
        <f t="shared" si="439"/>
        <v>1.5639010146887258E-5</v>
      </c>
      <c r="P1394" s="15">
        <f t="shared" si="436"/>
        <v>609.04238147747094</v>
      </c>
      <c r="Q1394" s="11">
        <f t="shared" si="426"/>
        <v>0</v>
      </c>
      <c r="R1394" s="13">
        <f t="shared" si="440"/>
        <v>4.7546844033990184E-6</v>
      </c>
      <c r="S1394" s="12">
        <f t="shared" si="427"/>
        <v>-6.3225897343659243E-2</v>
      </c>
      <c r="T1394" s="9">
        <f t="shared" si="428"/>
        <v>1.5295532617074303</v>
      </c>
      <c r="U1394" s="9">
        <f>Aly_mass_rate/Aly_Area/'Hydraulic Gradient'!T1394</f>
        <v>2.1487436017608603</v>
      </c>
      <c r="V1394" s="5">
        <f t="shared" si="429"/>
        <v>-0.29374462644113936</v>
      </c>
      <c r="W1394" s="10">
        <f t="shared" si="430"/>
        <v>2.1504946093261825</v>
      </c>
      <c r="X1394" s="9"/>
    </row>
    <row r="1395" spans="1:24" x14ac:dyDescent="0.3">
      <c r="A1395" s="4">
        <f t="shared" si="431"/>
        <v>13920</v>
      </c>
      <c r="B1395" s="5">
        <v>0</v>
      </c>
      <c r="C1395" s="16">
        <f t="shared" si="432"/>
        <v>24700.767606513731</v>
      </c>
      <c r="D1395" s="4">
        <f t="shared" si="422"/>
        <v>0</v>
      </c>
      <c r="E1395" s="5">
        <f t="shared" si="433"/>
        <v>0.21533467234352863</v>
      </c>
      <c r="F1395" s="6">
        <f t="shared" si="437"/>
        <v>1.8103323879483738E-5</v>
      </c>
      <c r="G1395" s="15">
        <f t="shared" si="438"/>
        <v>625.09577807701112</v>
      </c>
      <c r="H1395" s="11">
        <f t="shared" si="423"/>
        <v>9.7032679990523812E-2</v>
      </c>
      <c r="I1395" s="12">
        <f t="shared" si="434"/>
        <v>3.6509770195120909E-5</v>
      </c>
      <c r="J1395" s="7">
        <f t="shared" si="441"/>
        <v>1.5287765227004304</v>
      </c>
      <c r="K1395" s="8">
        <f>ESI_mass_rate/ESI_Area/'Hydraulic Gradient'!J1395</f>
        <v>2.1498353329241442</v>
      </c>
      <c r="L1395" s="16">
        <f t="shared" si="435"/>
        <v>24700.847978171987</v>
      </c>
      <c r="M1395" s="4">
        <f t="shared" si="424"/>
        <v>0</v>
      </c>
      <c r="N1395" s="5">
        <f t="shared" si="425"/>
        <v>0.21522587234109505</v>
      </c>
      <c r="O1395" s="6">
        <f t="shared" si="439"/>
        <v>1.5638799914549456E-5</v>
      </c>
      <c r="P1395" s="15">
        <f t="shared" si="436"/>
        <v>609.10560150866581</v>
      </c>
      <c r="Q1395" s="11">
        <f t="shared" si="426"/>
        <v>0</v>
      </c>
      <c r="R1395" s="13">
        <f t="shared" si="440"/>
        <v>4.7545362047580653E-6</v>
      </c>
      <c r="S1395" s="12">
        <f t="shared" si="427"/>
        <v>-6.3224785731124528E-2</v>
      </c>
      <c r="T1395" s="9">
        <f t="shared" si="428"/>
        <v>1.5295498746120184</v>
      </c>
      <c r="U1395" s="9">
        <f>Aly_mass_rate/Aly_Area/'Hydraulic Gradient'!T1395</f>
        <v>2.1487483600232196</v>
      </c>
      <c r="V1395" s="5">
        <f t="shared" si="429"/>
        <v>-0.29373881179268596</v>
      </c>
      <c r="W1395" s="10">
        <f t="shared" si="430"/>
        <v>2.1505374900585021</v>
      </c>
      <c r="X1395" s="9"/>
    </row>
    <row r="1396" spans="1:24" x14ac:dyDescent="0.3">
      <c r="A1396" s="4">
        <f t="shared" si="431"/>
        <v>13930</v>
      </c>
      <c r="B1396" s="5">
        <v>0</v>
      </c>
      <c r="C1396" s="16">
        <f t="shared" si="432"/>
        <v>24700.552253186699</v>
      </c>
      <c r="D1396" s="4">
        <f t="shared" si="422"/>
        <v>0</v>
      </c>
      <c r="E1396" s="5">
        <f t="shared" si="433"/>
        <v>0.21533522405331751</v>
      </c>
      <c r="F1396" s="6">
        <f t="shared" si="437"/>
        <v>1.8102977450557726E-5</v>
      </c>
      <c r="G1396" s="15">
        <f t="shared" si="438"/>
        <v>625.16998687844432</v>
      </c>
      <c r="H1396" s="11">
        <f t="shared" si="423"/>
        <v>9.7033177206763035E-2</v>
      </c>
      <c r="I1396" s="12">
        <f t="shared" si="434"/>
        <v>3.6509071536655667E-5</v>
      </c>
      <c r="J1396" s="7">
        <f t="shared" si="441"/>
        <v>1.528772605911265</v>
      </c>
      <c r="K1396" s="8">
        <f>ESI_mass_rate/ESI_Area/'Hydraulic Gradient'!J1396</f>
        <v>2.149840840905977</v>
      </c>
      <c r="L1396" s="16">
        <f t="shared" si="435"/>
        <v>24700.632736184452</v>
      </c>
      <c r="M1396" s="4">
        <f t="shared" si="424"/>
        <v>0</v>
      </c>
      <c r="N1396" s="5">
        <f t="shared" si="425"/>
        <v>0.21522634894573334</v>
      </c>
      <c r="O1396" s="6">
        <f t="shared" si="439"/>
        <v>1.5638589693888072E-5</v>
      </c>
      <c r="P1396" s="15">
        <f t="shared" si="436"/>
        <v>609.16882042845407</v>
      </c>
      <c r="Q1396" s="11">
        <f t="shared" si="426"/>
        <v>0</v>
      </c>
      <c r="R1396" s="13">
        <f t="shared" si="440"/>
        <v>4.7543880164005681E-6</v>
      </c>
      <c r="S1396" s="12">
        <f t="shared" si="427"/>
        <v>-6.3223674176187808E-2</v>
      </c>
      <c r="T1396" s="9">
        <f t="shared" si="428"/>
        <v>1.5295464875771356</v>
      </c>
      <c r="U1396" s="9">
        <f>Aly_mass_rate/Aly_Area/'Hydraulic Gradient'!T1396</f>
        <v>2.1487531182216193</v>
      </c>
      <c r="V1396" s="5">
        <f t="shared" si="429"/>
        <v>-0.29373299745246256</v>
      </c>
      <c r="W1396" s="10">
        <f t="shared" si="430"/>
        <v>2.1505803702264163</v>
      </c>
      <c r="X1396" s="9"/>
    </row>
    <row r="1397" spans="1:24" x14ac:dyDescent="0.3">
      <c r="A1397" s="4">
        <f t="shared" si="431"/>
        <v>13940</v>
      </c>
      <c r="B1397" s="5">
        <v>0</v>
      </c>
      <c r="C1397" s="16">
        <f t="shared" si="432"/>
        <v>24700.336899308317</v>
      </c>
      <c r="D1397" s="4">
        <f t="shared" si="422"/>
        <v>0</v>
      </c>
      <c r="E1397" s="5">
        <f t="shared" si="433"/>
        <v>0.21533577575254953</v>
      </c>
      <c r="F1397" s="6">
        <f t="shared" si="437"/>
        <v>1.8102631049363196E-5</v>
      </c>
      <c r="G1397" s="15">
        <f t="shared" si="438"/>
        <v>625.24419390465312</v>
      </c>
      <c r="H1397" s="11">
        <f t="shared" si="423"/>
        <v>9.7033674414761878E-2</v>
      </c>
      <c r="I1397" s="12">
        <f t="shared" si="434"/>
        <v>3.650837293411772E-5</v>
      </c>
      <c r="J1397" s="7">
        <f t="shared" si="441"/>
        <v>1.5287686892171131</v>
      </c>
      <c r="K1397" s="8">
        <f>ESI_mass_rate/ESI_Area/'Hydraulic Gradient'!J1397</f>
        <v>2.1498463487824191</v>
      </c>
      <c r="L1397" s="16">
        <f t="shared" si="435"/>
        <v>24700.417493720528</v>
      </c>
      <c r="M1397" s="4">
        <f t="shared" si="424"/>
        <v>0</v>
      </c>
      <c r="N1397" s="5">
        <f t="shared" si="425"/>
        <v>0.21522682554396522</v>
      </c>
      <c r="O1397" s="6">
        <f t="shared" si="439"/>
        <v>1.5638379483443545E-5</v>
      </c>
      <c r="P1397" s="15">
        <f t="shared" si="436"/>
        <v>609.23203823689516</v>
      </c>
      <c r="Q1397" s="11">
        <f t="shared" si="426"/>
        <v>0</v>
      </c>
      <c r="R1397" s="13">
        <f t="shared" si="440"/>
        <v>4.7542398378820498E-6</v>
      </c>
      <c r="S1397" s="12">
        <f t="shared" si="427"/>
        <v>-6.3222562680980948E-2</v>
      </c>
      <c r="T1397" s="9">
        <f t="shared" si="428"/>
        <v>1.5295431006027784</v>
      </c>
      <c r="U1397" s="9">
        <f>Aly_mass_rate/Aly_Area/'Hydraulic Gradient'!T1397</f>
        <v>2.148757876356064</v>
      </c>
      <c r="V1397" s="5">
        <f t="shared" si="429"/>
        <v>-0.29372718342044163</v>
      </c>
      <c r="W1397" s="10">
        <f t="shared" si="430"/>
        <v>2.1506232498299549</v>
      </c>
      <c r="X1397" s="9"/>
    </row>
    <row r="1398" spans="1:24" x14ac:dyDescent="0.3">
      <c r="A1398" s="4">
        <f t="shared" si="431"/>
        <v>13950</v>
      </c>
      <c r="B1398" s="5">
        <v>0</v>
      </c>
      <c r="C1398" s="16">
        <f t="shared" si="432"/>
        <v>24700.121544878592</v>
      </c>
      <c r="D1398" s="4">
        <f t="shared" si="422"/>
        <v>0</v>
      </c>
      <c r="E1398" s="5">
        <f t="shared" si="433"/>
        <v>0.21533632744122519</v>
      </c>
      <c r="F1398" s="6">
        <f t="shared" si="437"/>
        <v>1.8102284670061944E-5</v>
      </c>
      <c r="G1398" s="15">
        <f t="shared" si="438"/>
        <v>625.31839915577007</v>
      </c>
      <c r="H1398" s="11">
        <f t="shared" si="423"/>
        <v>9.7034171614520937E-2</v>
      </c>
      <c r="I1398" s="12">
        <f t="shared" si="434"/>
        <v>3.6507674375732884E-5</v>
      </c>
      <c r="J1398" s="7">
        <f t="shared" si="441"/>
        <v>1.5287647726179676</v>
      </c>
      <c r="K1398" s="8">
        <f>ESI_mass_rate/ESI_Area/'Hydraulic Gradient'!J1398</f>
        <v>2.1498518565534797</v>
      </c>
      <c r="L1398" s="16">
        <f t="shared" si="435"/>
        <v>24700.202250780225</v>
      </c>
      <c r="M1398" s="4">
        <f t="shared" si="424"/>
        <v>0</v>
      </c>
      <c r="N1398" s="5">
        <f t="shared" si="425"/>
        <v>0.21522730213579111</v>
      </c>
      <c r="O1398" s="6">
        <f t="shared" si="439"/>
        <v>1.5638169287594537E-5</v>
      </c>
      <c r="P1398" s="15">
        <f t="shared" si="436"/>
        <v>609.29525493404685</v>
      </c>
      <c r="Q1398" s="11">
        <f t="shared" si="426"/>
        <v>0</v>
      </c>
      <c r="R1398" s="13">
        <f t="shared" si="440"/>
        <v>4.7540916705328985E-6</v>
      </c>
      <c r="S1398" s="12">
        <f t="shared" si="427"/>
        <v>-6.3221451243361509E-2</v>
      </c>
      <c r="T1398" s="9">
        <f t="shared" si="428"/>
        <v>1.5295397136889439</v>
      </c>
      <c r="U1398" s="9">
        <f>Aly_mass_rate/Aly_Area/'Hydraulic Gradient'!T1398</f>
        <v>2.1487626344265562</v>
      </c>
      <c r="V1398" s="5">
        <f t="shared" si="429"/>
        <v>-0.29372136969659607</v>
      </c>
      <c r="W1398" s="10">
        <f t="shared" si="430"/>
        <v>2.1506661288691493</v>
      </c>
      <c r="X1398" s="9"/>
    </row>
    <row r="1399" spans="1:24" x14ac:dyDescent="0.3">
      <c r="A1399" s="4">
        <f t="shared" si="431"/>
        <v>13960</v>
      </c>
      <c r="B1399" s="5">
        <v>0</v>
      </c>
      <c r="C1399" s="16">
        <f t="shared" si="432"/>
        <v>24699.906189897534</v>
      </c>
      <c r="D1399" s="4">
        <f t="shared" si="422"/>
        <v>0</v>
      </c>
      <c r="E1399" s="5">
        <f t="shared" si="433"/>
        <v>0.21533687911934551</v>
      </c>
      <c r="F1399" s="6">
        <f t="shared" si="437"/>
        <v>1.8101938321411264E-5</v>
      </c>
      <c r="G1399" s="15">
        <f t="shared" si="438"/>
        <v>625.39260263191682</v>
      </c>
      <c r="H1399" s="11">
        <f t="shared" si="423"/>
        <v>9.7034668806040891E-2</v>
      </c>
      <c r="I1399" s="12">
        <f t="shared" si="434"/>
        <v>3.6506975879162438E-5</v>
      </c>
      <c r="J1399" s="7">
        <f t="shared" si="441"/>
        <v>1.5287608561138224</v>
      </c>
      <c r="K1399" s="8">
        <f>ESI_mass_rate/ESI_Area/'Hydraulic Gradient'!J1399</f>
        <v>2.1498573642191645</v>
      </c>
      <c r="L1399" s="16">
        <f t="shared" si="435"/>
        <v>24699.987007363547</v>
      </c>
      <c r="M1399" s="4">
        <f t="shared" si="424"/>
        <v>0</v>
      </c>
      <c r="N1399" s="5">
        <f t="shared" si="425"/>
        <v>0.21522777872121135</v>
      </c>
      <c r="O1399" s="6">
        <f t="shared" si="439"/>
        <v>1.5637959100502834E-5</v>
      </c>
      <c r="P1399" s="15">
        <f t="shared" si="436"/>
        <v>609.35847051996882</v>
      </c>
      <c r="Q1399" s="11">
        <f t="shared" si="426"/>
        <v>0</v>
      </c>
      <c r="R1399" s="13">
        <f t="shared" si="440"/>
        <v>4.7539435125774933E-6</v>
      </c>
      <c r="S1399" s="12">
        <f t="shared" si="427"/>
        <v>-6.3220339865461342E-2</v>
      </c>
      <c r="T1399" s="9">
        <f t="shared" si="428"/>
        <v>1.529536326835629</v>
      </c>
      <c r="U1399" s="9">
        <f>Aly_mass_rate/Aly_Area/'Hydraulic Gradient'!T1399</f>
        <v>2.1487673924330997</v>
      </c>
      <c r="V1399" s="5">
        <f t="shared" si="429"/>
        <v>-0.29371555628089868</v>
      </c>
      <c r="W1399" s="10">
        <f t="shared" si="430"/>
        <v>2.1507090073440303</v>
      </c>
      <c r="X1399" s="9"/>
    </row>
    <row r="1400" spans="1:24" x14ac:dyDescent="0.3">
      <c r="A1400" s="4">
        <f t="shared" si="431"/>
        <v>13970</v>
      </c>
      <c r="B1400" s="5">
        <v>0</v>
      </c>
      <c r="C1400" s="16">
        <f t="shared" si="432"/>
        <v>24699.690834365156</v>
      </c>
      <c r="D1400" s="4">
        <f t="shared" si="422"/>
        <v>0</v>
      </c>
      <c r="E1400" s="5">
        <f t="shared" si="433"/>
        <v>0.21533743078691095</v>
      </c>
      <c r="F1400" s="6">
        <f t="shared" si="437"/>
        <v>1.8101591991734765E-5</v>
      </c>
      <c r="G1400" s="15">
        <f t="shared" si="438"/>
        <v>625.46680433322956</v>
      </c>
      <c r="H1400" s="11">
        <f t="shared" si="423"/>
        <v>9.70351659893222E-2</v>
      </c>
      <c r="I1400" s="12">
        <f t="shared" si="434"/>
        <v>3.650627742085802E-5</v>
      </c>
      <c r="J1400" s="7">
        <f t="shared" si="441"/>
        <v>1.5287569397046696</v>
      </c>
      <c r="K1400" s="8">
        <f>ESI_mass_rate/ESI_Area/'Hydraulic Gradient'!J1400</f>
        <v>2.1498628717794834</v>
      </c>
      <c r="L1400" s="16">
        <f t="shared" si="435"/>
        <v>24699.771763470497</v>
      </c>
      <c r="M1400" s="4">
        <f t="shared" si="424"/>
        <v>0</v>
      </c>
      <c r="N1400" s="5">
        <f t="shared" si="425"/>
        <v>0.21522825530022618</v>
      </c>
      <c r="O1400" s="6">
        <f t="shared" si="439"/>
        <v>1.5637748925087547E-5</v>
      </c>
      <c r="P1400" s="15">
        <f t="shared" si="436"/>
        <v>609.42168499472075</v>
      </c>
      <c r="Q1400" s="11">
        <f t="shared" si="426"/>
        <v>0</v>
      </c>
      <c r="R1400" s="13">
        <f t="shared" si="440"/>
        <v>4.7537953649025067E-6</v>
      </c>
      <c r="S1400" s="12">
        <f t="shared" si="427"/>
        <v>-6.3219228547275103E-2</v>
      </c>
      <c r="T1400" s="9">
        <f t="shared" si="428"/>
        <v>1.5295329400428301</v>
      </c>
      <c r="U1400" s="9">
        <f>Aly_mass_rate/Aly_Area/'Hydraulic Gradient'!T1400</f>
        <v>2.1487721503756978</v>
      </c>
      <c r="V1400" s="5">
        <f t="shared" si="429"/>
        <v>-0.29370974317332232</v>
      </c>
      <c r="W1400" s="10">
        <f t="shared" si="430"/>
        <v>2.1507518852546288</v>
      </c>
      <c r="X1400" s="9"/>
    </row>
    <row r="1401" spans="1:24" x14ac:dyDescent="0.3">
      <c r="A1401" s="4">
        <f t="shared" si="431"/>
        <v>13980</v>
      </c>
      <c r="B1401" s="5">
        <v>0</v>
      </c>
      <c r="C1401" s="16">
        <f t="shared" si="432"/>
        <v>24699.475478281463</v>
      </c>
      <c r="D1401" s="4">
        <f t="shared" si="422"/>
        <v>0</v>
      </c>
      <c r="E1401" s="5">
        <f t="shared" si="433"/>
        <v>0.2153379824439226</v>
      </c>
      <c r="F1401" s="6">
        <f t="shared" si="437"/>
        <v>1.8101245694168388E-5</v>
      </c>
      <c r="G1401" s="15">
        <f t="shared" si="438"/>
        <v>625.54100425982813</v>
      </c>
      <c r="H1401" s="11">
        <f t="shared" si="423"/>
        <v>9.7035663164365724E-2</v>
      </c>
      <c r="I1401" s="12">
        <f t="shared" si="434"/>
        <v>3.6505579027311535E-5</v>
      </c>
      <c r="J1401" s="7">
        <f t="shared" si="441"/>
        <v>1.5287530233905033</v>
      </c>
      <c r="K1401" s="8">
        <f>ESI_mass_rate/ESI_Area/'Hydraulic Gradient'!J1401</f>
        <v>2.1498683792344426</v>
      </c>
      <c r="L1401" s="16">
        <f t="shared" si="435"/>
        <v>24699.556519101086</v>
      </c>
      <c r="M1401" s="4">
        <f t="shared" si="424"/>
        <v>0</v>
      </c>
      <c r="N1401" s="5">
        <f t="shared" si="425"/>
        <v>0.21522873187283603</v>
      </c>
      <c r="O1401" s="6">
        <f t="shared" si="439"/>
        <v>1.5637538761348668E-5</v>
      </c>
      <c r="P1401" s="15">
        <f t="shared" si="436"/>
        <v>609.48489835836017</v>
      </c>
      <c r="Q1401" s="11">
        <f t="shared" si="426"/>
        <v>0</v>
      </c>
      <c r="R1401" s="13">
        <f t="shared" si="440"/>
        <v>4.7536472275071788E-6</v>
      </c>
      <c r="S1401" s="12">
        <f t="shared" si="427"/>
        <v>-6.3218117286660463E-2</v>
      </c>
      <c r="T1401" s="9">
        <f t="shared" si="428"/>
        <v>1.5295295533105442</v>
      </c>
      <c r="U1401" s="9">
        <f>Aly_mass_rate/Aly_Area/'Hydraulic Gradient'!T1401</f>
        <v>2.1487769082543551</v>
      </c>
      <c r="V1401" s="5">
        <f t="shared" si="429"/>
        <v>-0.29370393037383979</v>
      </c>
      <c r="W1401" s="10">
        <f t="shared" si="430"/>
        <v>2.1507947626009774</v>
      </c>
      <c r="X1401" s="9"/>
    </row>
    <row r="1402" spans="1:24" x14ac:dyDescent="0.3">
      <c r="A1402" s="4">
        <f t="shared" si="431"/>
        <v>13990</v>
      </c>
      <c r="B1402" s="5">
        <v>0</v>
      </c>
      <c r="C1402" s="16">
        <f t="shared" si="432"/>
        <v>24699.260121646475</v>
      </c>
      <c r="D1402" s="4">
        <f t="shared" si="422"/>
        <v>0</v>
      </c>
      <c r="E1402" s="5">
        <f t="shared" si="433"/>
        <v>0.21533853409038095</v>
      </c>
      <c r="F1402" s="6">
        <f t="shared" si="437"/>
        <v>1.8100899417035735E-5</v>
      </c>
      <c r="G1402" s="15">
        <f t="shared" si="438"/>
        <v>625.61520241184678</v>
      </c>
      <c r="H1402" s="11">
        <f t="shared" si="423"/>
        <v>9.7036160331171892E-2</v>
      </c>
      <c r="I1402" s="12">
        <f t="shared" si="434"/>
        <v>3.6504880674974632E-5</v>
      </c>
      <c r="J1402" s="7">
        <f t="shared" si="441"/>
        <v>1.5287491071713162</v>
      </c>
      <c r="K1402" s="8">
        <f>ESI_mass_rate/ESI_Area/'Hydraulic Gradient'!J1402</f>
        <v>2.149873886584051</v>
      </c>
      <c r="L1402" s="16">
        <f t="shared" si="435"/>
        <v>24699.341274255319</v>
      </c>
      <c r="M1402" s="4">
        <f t="shared" si="424"/>
        <v>0</v>
      </c>
      <c r="N1402" s="5">
        <f t="shared" si="425"/>
        <v>0.21522920843904139</v>
      </c>
      <c r="O1402" s="6">
        <f t="shared" si="439"/>
        <v>1.5637328612205304E-5</v>
      </c>
      <c r="P1402" s="15">
        <f t="shared" si="436"/>
        <v>609.54811061094688</v>
      </c>
      <c r="Q1402" s="11">
        <f t="shared" si="426"/>
        <v>0</v>
      </c>
      <c r="R1402" s="13">
        <f t="shared" si="440"/>
        <v>4.753499101278105E-6</v>
      </c>
      <c r="S1402" s="12">
        <f t="shared" si="427"/>
        <v>-6.3217006085749067E-2</v>
      </c>
      <c r="T1402" s="9">
        <f t="shared" si="428"/>
        <v>1.5295261666387681</v>
      </c>
      <c r="U1402" s="9">
        <f>Aly_mass_rate/Aly_Area/'Hydraulic Gradient'!T1402</f>
        <v>2.1487816660690737</v>
      </c>
      <c r="V1402" s="5">
        <f t="shared" si="429"/>
        <v>-0.29369811788242356</v>
      </c>
      <c r="W1402" s="10">
        <f t="shared" si="430"/>
        <v>2.1508376393831057</v>
      </c>
      <c r="X1402" s="9"/>
    </row>
    <row r="1403" spans="1:24" x14ac:dyDescent="0.3">
      <c r="A1403" s="4">
        <f t="shared" si="431"/>
        <v>14000</v>
      </c>
      <c r="B1403" s="5">
        <v>0</v>
      </c>
      <c r="C1403" s="16">
        <f t="shared" si="432"/>
        <v>24699.044764460195</v>
      </c>
      <c r="D1403" s="4">
        <f t="shared" si="422"/>
        <v>0</v>
      </c>
      <c r="E1403" s="5">
        <f t="shared" si="433"/>
        <v>0.2153390857262871</v>
      </c>
      <c r="F1403" s="6">
        <f t="shared" si="437"/>
        <v>1.8100553169094111E-5</v>
      </c>
      <c r="G1403" s="15">
        <f t="shared" si="438"/>
        <v>625.68939878940887</v>
      </c>
      <c r="H1403" s="11">
        <f t="shared" si="423"/>
        <v>9.7036657489741468E-2</v>
      </c>
      <c r="I1403" s="12">
        <f t="shared" si="434"/>
        <v>3.6504182381508572E-5</v>
      </c>
      <c r="J1403" s="7">
        <f t="shared" si="441"/>
        <v>1.5287451910471013</v>
      </c>
      <c r="K1403" s="8">
        <f>ESI_mass_rate/ESI_Area/'Hydraulic Gradient'!J1403</f>
        <v>2.1498793938283161</v>
      </c>
      <c r="L1403" s="16">
        <f t="shared" si="435"/>
        <v>24699.126028933202</v>
      </c>
      <c r="M1403" s="4">
        <f t="shared" si="424"/>
        <v>0</v>
      </c>
      <c r="N1403" s="5">
        <f t="shared" si="425"/>
        <v>0.21522968499884237</v>
      </c>
      <c r="O1403" s="6">
        <f t="shared" si="439"/>
        <v>1.5637118470359705E-5</v>
      </c>
      <c r="P1403" s="15">
        <f t="shared" si="436"/>
        <v>609.61132175253942</v>
      </c>
      <c r="Q1403" s="11">
        <f t="shared" si="426"/>
        <v>0</v>
      </c>
      <c r="R1403" s="13">
        <f t="shared" si="440"/>
        <v>4.7533509839961114E-6</v>
      </c>
      <c r="S1403" s="12">
        <f t="shared" si="427"/>
        <v>-6.3215894943467188E-2</v>
      </c>
      <c r="T1403" s="9">
        <f t="shared" si="428"/>
        <v>1.5295227800274984</v>
      </c>
      <c r="U1403" s="9">
        <f>Aly_mass_rate/Aly_Area/'Hydraulic Gradient'!T1403</f>
        <v>2.1487864238198582</v>
      </c>
      <c r="V1403" s="5">
        <f t="shared" si="429"/>
        <v>-0.29369230569904681</v>
      </c>
      <c r="W1403" s="10">
        <f t="shared" si="430"/>
        <v>2.1508805156010458</v>
      </c>
      <c r="X1403" s="9"/>
    </row>
    <row r="1404" spans="1:24" x14ac:dyDescent="0.3">
      <c r="A1404" s="4">
        <f t="shared" si="431"/>
        <v>14010</v>
      </c>
      <c r="B1404" s="5">
        <v>0</v>
      </c>
      <c r="C1404" s="16">
        <f t="shared" si="432"/>
        <v>24698.829406722638</v>
      </c>
      <c r="D1404" s="4">
        <f t="shared" si="422"/>
        <v>0</v>
      </c>
      <c r="E1404" s="5">
        <f t="shared" si="433"/>
        <v>0.21533963735164163</v>
      </c>
      <c r="F1404" s="6">
        <f t="shared" si="437"/>
        <v>1.8100206945964867E-5</v>
      </c>
      <c r="G1404" s="15">
        <f t="shared" si="438"/>
        <v>625.76359339264332</v>
      </c>
      <c r="H1404" s="11">
        <f t="shared" si="423"/>
        <v>9.7037154640075077E-2</v>
      </c>
      <c r="I1404" s="12">
        <f t="shared" si="434"/>
        <v>3.6503484138082711E-5</v>
      </c>
      <c r="J1404" s="7">
        <f t="shared" si="441"/>
        <v>1.5287412750178522</v>
      </c>
      <c r="K1404" s="8">
        <f>ESI_mass_rate/ESI_Area/'Hydraulic Gradient'!J1404</f>
        <v>2.1498849009672454</v>
      </c>
      <c r="L1404" s="16">
        <f t="shared" si="435"/>
        <v>24698.910783134739</v>
      </c>
      <c r="M1404" s="4">
        <f t="shared" si="424"/>
        <v>0</v>
      </c>
      <c r="N1404" s="5">
        <f t="shared" si="425"/>
        <v>0.21523016155223954</v>
      </c>
      <c r="O1404" s="6">
        <f t="shared" si="439"/>
        <v>1.5636908343109612E-5</v>
      </c>
      <c r="P1404" s="15">
        <f t="shared" si="436"/>
        <v>609.67453178319738</v>
      </c>
      <c r="Q1404" s="11">
        <f t="shared" si="426"/>
        <v>0</v>
      </c>
      <c r="R1404" s="13">
        <f t="shared" si="440"/>
        <v>4.7532028778788321E-6</v>
      </c>
      <c r="S1404" s="12">
        <f t="shared" si="427"/>
        <v>-6.3214783860877921E-2</v>
      </c>
      <c r="T1404" s="9">
        <f t="shared" si="428"/>
        <v>1.5295193934767319</v>
      </c>
      <c r="U1404" s="9">
        <f>Aly_mass_rate/Aly_Area/'Hydraulic Gradient'!T1404</f>
        <v>2.1487911815067116</v>
      </c>
      <c r="V1404" s="5">
        <f t="shared" si="429"/>
        <v>-0.29368649382368212</v>
      </c>
      <c r="W1404" s="10">
        <f t="shared" si="430"/>
        <v>2.1509233912548287</v>
      </c>
      <c r="X1404" s="9"/>
    </row>
    <row r="1405" spans="1:24" x14ac:dyDescent="0.3">
      <c r="A1405" s="4">
        <f t="shared" si="431"/>
        <v>14020</v>
      </c>
      <c r="B1405" s="5">
        <v>0</v>
      </c>
      <c r="C1405" s="16">
        <f t="shared" si="432"/>
        <v>24698.61404843381</v>
      </c>
      <c r="D1405" s="4">
        <f t="shared" si="422"/>
        <v>0</v>
      </c>
      <c r="E1405" s="5">
        <f t="shared" si="433"/>
        <v>0.21534018896644538</v>
      </c>
      <c r="F1405" s="6">
        <f t="shared" si="437"/>
        <v>1.8099860747647993E-5</v>
      </c>
      <c r="G1405" s="15">
        <f t="shared" si="438"/>
        <v>625.83778622167893</v>
      </c>
      <c r="H1405" s="11">
        <f t="shared" si="423"/>
        <v>9.7037651782173273E-2</v>
      </c>
      <c r="I1405" s="12">
        <f t="shared" si="434"/>
        <v>3.6502785944697064E-5</v>
      </c>
      <c r="J1405" s="7">
        <f t="shared" si="441"/>
        <v>1.5287373590835618</v>
      </c>
      <c r="K1405" s="8">
        <f>ESI_mass_rate/ESI_Area/'Hydraulic Gradient'!J1405</f>
        <v>2.149890408000847</v>
      </c>
      <c r="L1405" s="16">
        <f t="shared" si="435"/>
        <v>24698.695536859941</v>
      </c>
      <c r="M1405" s="4">
        <f t="shared" si="424"/>
        <v>0</v>
      </c>
      <c r="N1405" s="5">
        <f t="shared" si="425"/>
        <v>0.21523063809923307</v>
      </c>
      <c r="O1405" s="6">
        <f t="shared" si="439"/>
        <v>1.5636698226076387E-5</v>
      </c>
      <c r="P1405" s="15">
        <f t="shared" si="436"/>
        <v>609.73774070297839</v>
      </c>
      <c r="Q1405" s="11">
        <f t="shared" si="426"/>
        <v>0</v>
      </c>
      <c r="R1405" s="13">
        <f t="shared" si="440"/>
        <v>4.7530547815944838E-6</v>
      </c>
      <c r="S1405" s="12">
        <f t="shared" si="427"/>
        <v>-6.3213672835839091E-2</v>
      </c>
      <c r="T1405" s="9">
        <f t="shared" si="428"/>
        <v>1.5295160069864657</v>
      </c>
      <c r="U1405" s="9">
        <f>Aly_mass_rate/Aly_Area/'Hydraulic Gradient'!T1405</f>
        <v>2.1487959391296374</v>
      </c>
      <c r="V1405" s="5">
        <f t="shared" si="429"/>
        <v>-0.29368068225630223</v>
      </c>
      <c r="W1405" s="10">
        <f t="shared" si="430"/>
        <v>2.1509662663444855</v>
      </c>
      <c r="X1405" s="9"/>
    </row>
    <row r="1406" spans="1:24" x14ac:dyDescent="0.3">
      <c r="A1406" s="4">
        <f t="shared" si="431"/>
        <v>14030</v>
      </c>
      <c r="B1406" s="5">
        <v>0</v>
      </c>
      <c r="C1406" s="16">
        <f t="shared" si="432"/>
        <v>24698.398689593723</v>
      </c>
      <c r="D1406" s="4">
        <f t="shared" si="422"/>
        <v>0</v>
      </c>
      <c r="E1406" s="5">
        <f t="shared" si="433"/>
        <v>0.2153407405706991</v>
      </c>
      <c r="F1406" s="6">
        <f t="shared" si="437"/>
        <v>1.8099514575603052E-5</v>
      </c>
      <c r="G1406" s="15">
        <f t="shared" si="438"/>
        <v>625.91197727664257</v>
      </c>
      <c r="H1406" s="11">
        <f t="shared" si="423"/>
        <v>9.7038148916036723E-2</v>
      </c>
      <c r="I1406" s="12">
        <f t="shared" si="434"/>
        <v>3.6502087804295163E-5</v>
      </c>
      <c r="J1406" s="7">
        <f t="shared" si="441"/>
        <v>1.5287334432442232</v>
      </c>
      <c r="K1406" s="8">
        <f>ESI_mass_rate/ESI_Area/'Hydraulic Gradient'!J1406</f>
        <v>2.1498959149291279</v>
      </c>
      <c r="L1406" s="16">
        <f t="shared" si="435"/>
        <v>24698.480290108815</v>
      </c>
      <c r="M1406" s="4">
        <f t="shared" si="424"/>
        <v>0</v>
      </c>
      <c r="N1406" s="5">
        <f t="shared" si="425"/>
        <v>0.21523111463982339</v>
      </c>
      <c r="O1406" s="6">
        <f t="shared" si="439"/>
        <v>1.5636488120719565E-5</v>
      </c>
      <c r="P1406" s="15">
        <f t="shared" si="436"/>
        <v>609.8009485119411</v>
      </c>
      <c r="Q1406" s="11">
        <f t="shared" si="426"/>
        <v>0</v>
      </c>
      <c r="R1406" s="13">
        <f t="shared" si="440"/>
        <v>4.7529066955859766E-6</v>
      </c>
      <c r="S1406" s="12">
        <f t="shared" si="427"/>
        <v>-6.3212561869413902E-2</v>
      </c>
      <c r="T1406" s="9">
        <f t="shared" si="428"/>
        <v>1.5295126205566967</v>
      </c>
      <c r="U1406" s="9">
        <f>Aly_mass_rate/Aly_Area/'Hydraulic Gradient'!T1406</f>
        <v>2.1488006966886388</v>
      </c>
      <c r="V1406" s="5">
        <f t="shared" si="429"/>
        <v>-0.29367487099688011</v>
      </c>
      <c r="W1406" s="10">
        <f t="shared" si="430"/>
        <v>2.1510091408700465</v>
      </c>
      <c r="X1406" s="9"/>
    </row>
    <row r="1407" spans="1:24" x14ac:dyDescent="0.3">
      <c r="A1407" s="4">
        <f t="shared" si="431"/>
        <v>14040</v>
      </c>
      <c r="B1407" s="5">
        <v>0</v>
      </c>
      <c r="C1407" s="16">
        <f t="shared" si="432"/>
        <v>24698.183330202388</v>
      </c>
      <c r="D1407" s="4">
        <f t="shared" si="422"/>
        <v>0</v>
      </c>
      <c r="E1407" s="5">
        <f t="shared" si="433"/>
        <v>0.21534129216440354</v>
      </c>
      <c r="F1407" s="6">
        <f t="shared" si="437"/>
        <v>1.8099168426910935E-5</v>
      </c>
      <c r="G1407" s="15">
        <f t="shared" si="438"/>
        <v>625.98616655766511</v>
      </c>
      <c r="H1407" s="11">
        <f t="shared" si="423"/>
        <v>9.7038646041666066E-2</v>
      </c>
      <c r="I1407" s="12">
        <f t="shared" si="434"/>
        <v>3.6501389710989928E-5</v>
      </c>
      <c r="J1407" s="7">
        <f t="shared" si="441"/>
        <v>1.5287295274998298</v>
      </c>
      <c r="K1407" s="8">
        <f>ESI_mass_rate/ESI_Area/'Hydraulic Gradient'!J1407</f>
        <v>2.1499014217520971</v>
      </c>
      <c r="L1407" s="16">
        <f t="shared" si="435"/>
        <v>24698.265042881365</v>
      </c>
      <c r="M1407" s="4">
        <f t="shared" si="424"/>
        <v>0</v>
      </c>
      <c r="N1407" s="5">
        <f t="shared" si="425"/>
        <v>0.21523159117401086</v>
      </c>
      <c r="O1407" s="6">
        <f t="shared" si="439"/>
        <v>1.563627802557961E-5</v>
      </c>
      <c r="P1407" s="15">
        <f t="shared" si="436"/>
        <v>609.8641552101451</v>
      </c>
      <c r="Q1407" s="11">
        <f t="shared" si="426"/>
        <v>0</v>
      </c>
      <c r="R1407" s="13">
        <f t="shared" si="440"/>
        <v>4.7527586194089072E-6</v>
      </c>
      <c r="S1407" s="12">
        <f t="shared" si="427"/>
        <v>-6.3211450962665408E-2</v>
      </c>
      <c r="T1407" s="9">
        <f t="shared" si="428"/>
        <v>1.5295092341874212</v>
      </c>
      <c r="U1407" s="9">
        <f>Aly_mass_rate/Aly_Area/'Hydraulic Gradient'!T1407</f>
        <v>2.1488054541837203</v>
      </c>
      <c r="V1407" s="5">
        <f t="shared" si="429"/>
        <v>-0.29366906004538851</v>
      </c>
      <c r="W1407" s="10">
        <f t="shared" si="430"/>
        <v>2.1510520148315431</v>
      </c>
      <c r="X1407" s="9"/>
    </row>
    <row r="1408" spans="1:24" x14ac:dyDescent="0.3">
      <c r="A1408" s="4">
        <f t="shared" si="431"/>
        <v>14050</v>
      </c>
      <c r="B1408" s="5">
        <v>0</v>
      </c>
      <c r="C1408" s="16">
        <f t="shared" si="432"/>
        <v>24697.967970259819</v>
      </c>
      <c r="D1408" s="4">
        <f t="shared" si="422"/>
        <v>0</v>
      </c>
      <c r="E1408" s="5">
        <f t="shared" si="433"/>
        <v>0.21534184374755957</v>
      </c>
      <c r="F1408" s="6">
        <f t="shared" si="437"/>
        <v>1.8098822307409839E-5</v>
      </c>
      <c r="G1408" s="15">
        <f t="shared" si="438"/>
        <v>626.06035406486956</v>
      </c>
      <c r="H1408" s="11">
        <f t="shared" si="423"/>
        <v>9.7039143159061911E-2</v>
      </c>
      <c r="I1408" s="12">
        <f t="shared" si="434"/>
        <v>3.6500691676555542E-5</v>
      </c>
      <c r="J1408" s="7">
        <f t="shared" si="441"/>
        <v>1.5287256118503747</v>
      </c>
      <c r="K1408" s="8">
        <f>ESI_mass_rate/ESI_Area/'Hydraulic Gradient'!J1408</f>
        <v>2.1499069284697612</v>
      </c>
      <c r="L1408" s="16">
        <f t="shared" si="435"/>
        <v>24698.049795177594</v>
      </c>
      <c r="M1408" s="4">
        <f t="shared" si="424"/>
        <v>0</v>
      </c>
      <c r="N1408" s="5">
        <f t="shared" si="425"/>
        <v>0.21523206770179587</v>
      </c>
      <c r="O1408" s="6">
        <f t="shared" si="439"/>
        <v>1.5636067945035168E-5</v>
      </c>
      <c r="P1408" s="15">
        <f t="shared" si="436"/>
        <v>609.92736079765007</v>
      </c>
      <c r="Q1408" s="11">
        <f t="shared" si="426"/>
        <v>0</v>
      </c>
      <c r="R1408" s="13">
        <f t="shared" si="440"/>
        <v>4.7526105543934375E-6</v>
      </c>
      <c r="S1408" s="12">
        <f t="shared" si="427"/>
        <v>-6.3210340115588279E-2</v>
      </c>
      <c r="T1408" s="9">
        <f t="shared" si="428"/>
        <v>1.5295058478786363</v>
      </c>
      <c r="U1408" s="9">
        <f>Aly_mass_rate/Aly_Area/'Hydraulic Gradient'!T1408</f>
        <v>2.1488102116148844</v>
      </c>
      <c r="V1408" s="5">
        <f t="shared" si="429"/>
        <v>-0.29366324940180027</v>
      </c>
      <c r="W1408" s="10">
        <f t="shared" si="430"/>
        <v>2.1510948882290069</v>
      </c>
      <c r="X1408" s="9"/>
    </row>
    <row r="1409" spans="1:24" x14ac:dyDescent="0.3">
      <c r="A1409" s="4">
        <f t="shared" si="431"/>
        <v>14060</v>
      </c>
      <c r="B1409" s="5">
        <v>0</v>
      </c>
      <c r="C1409" s="16">
        <f t="shared" si="432"/>
        <v>24697.752609766023</v>
      </c>
      <c r="D1409" s="4">
        <f t="shared" si="422"/>
        <v>0</v>
      </c>
      <c r="E1409" s="5">
        <f t="shared" si="433"/>
        <v>0.21534239532016783</v>
      </c>
      <c r="F1409" s="6">
        <f t="shared" si="437"/>
        <v>1.8098476209802022E-5</v>
      </c>
      <c r="G1409" s="15">
        <f t="shared" si="438"/>
        <v>626.13453979838835</v>
      </c>
      <c r="H1409" s="11">
        <f t="shared" si="423"/>
        <v>9.7039640268224855E-2</v>
      </c>
      <c r="I1409" s="12">
        <f t="shared" si="434"/>
        <v>3.6499993686274266E-5</v>
      </c>
      <c r="J1409" s="7">
        <f t="shared" si="441"/>
        <v>1.528721696295851</v>
      </c>
      <c r="K1409" s="8">
        <f>ESI_mass_rate/ESI_Area/'Hydraulic Gradient'!J1409</f>
        <v>2.149912435082129</v>
      </c>
      <c r="L1409" s="16">
        <f t="shared" si="435"/>
        <v>24697.834546997514</v>
      </c>
      <c r="M1409" s="4">
        <f t="shared" si="424"/>
        <v>0</v>
      </c>
      <c r="N1409" s="5">
        <f t="shared" si="425"/>
        <v>0.21523254422317864</v>
      </c>
      <c r="O1409" s="6">
        <f t="shared" si="439"/>
        <v>1.5635857873248037E-5</v>
      </c>
      <c r="P1409" s="15">
        <f t="shared" si="436"/>
        <v>609.99056527451364</v>
      </c>
      <c r="Q1409" s="11">
        <f t="shared" si="426"/>
        <v>0</v>
      </c>
      <c r="R1409" s="13">
        <f t="shared" si="440"/>
        <v>4.7524624987642566E-6</v>
      </c>
      <c r="S1409" s="12">
        <f t="shared" si="427"/>
        <v>-6.3209229326040492E-2</v>
      </c>
      <c r="T1409" s="9">
        <f t="shared" si="428"/>
        <v>1.5295024616303388</v>
      </c>
      <c r="U1409" s="9">
        <f>Aly_mass_rate/Aly_Area/'Hydraulic Gradient'!T1409</f>
        <v>2.1488149689821352</v>
      </c>
      <c r="V1409" s="5">
        <f t="shared" si="429"/>
        <v>-0.2936574390660881</v>
      </c>
      <c r="W1409" s="10">
        <f t="shared" si="430"/>
        <v>2.1511377610624689</v>
      </c>
      <c r="X1409" s="9"/>
    </row>
    <row r="1410" spans="1:24" x14ac:dyDescent="0.3">
      <c r="A1410" s="4">
        <f t="shared" si="431"/>
        <v>14070</v>
      </c>
      <c r="B1410" s="5">
        <v>0</v>
      </c>
      <c r="C1410" s="16">
        <f t="shared" si="432"/>
        <v>24697.537248721012</v>
      </c>
      <c r="D1410" s="4">
        <f t="shared" si="422"/>
        <v>0</v>
      </c>
      <c r="E1410" s="5">
        <f t="shared" si="433"/>
        <v>0.21534294688222935</v>
      </c>
      <c r="F1410" s="6">
        <f t="shared" si="437"/>
        <v>1.8098130141385233E-5</v>
      </c>
      <c r="G1410" s="15">
        <f t="shared" si="438"/>
        <v>626.20872375834472</v>
      </c>
      <c r="H1410" s="11">
        <f t="shared" si="423"/>
        <v>9.7040137369155621E-2</v>
      </c>
      <c r="I1410" s="12">
        <f t="shared" si="434"/>
        <v>3.6499295754863841E-5</v>
      </c>
      <c r="J1410" s="7">
        <f t="shared" si="441"/>
        <v>1.5287177808362518</v>
      </c>
      <c r="K1410" s="8">
        <f>ESI_mass_rate/ESI_Area/'Hydraulic Gradient'!J1410</f>
        <v>2.1499179415892073</v>
      </c>
      <c r="L1410" s="16">
        <f t="shared" si="435"/>
        <v>24697.619298341127</v>
      </c>
      <c r="M1410" s="4">
        <f t="shared" si="424"/>
        <v>0</v>
      </c>
      <c r="N1410" s="5">
        <f t="shared" si="425"/>
        <v>0.21523302073815964</v>
      </c>
      <c r="O1410" s="6">
        <f t="shared" si="439"/>
        <v>1.5635647814596866E-5</v>
      </c>
      <c r="P1410" s="15">
        <f t="shared" si="436"/>
        <v>610.0537686407954</v>
      </c>
      <c r="Q1410" s="11">
        <f t="shared" si="426"/>
        <v>0</v>
      </c>
      <c r="R1410" s="13">
        <f t="shared" si="440"/>
        <v>4.7523144538514994E-6</v>
      </c>
      <c r="S1410" s="12">
        <f t="shared" si="427"/>
        <v>-6.320811859615344E-2</v>
      </c>
      <c r="T1410" s="9">
        <f t="shared" si="428"/>
        <v>1.5294990754425255</v>
      </c>
      <c r="U1410" s="9">
        <f>Aly_mass_rate/Aly_Area/'Hydraulic Gradient'!T1410</f>
        <v>2.1488197262854758</v>
      </c>
      <c r="V1410" s="5">
        <f t="shared" si="429"/>
        <v>-0.29365162903822484</v>
      </c>
      <c r="W1410" s="10">
        <f t="shared" si="430"/>
        <v>2.1511806333319603</v>
      </c>
      <c r="X1410" s="9"/>
    </row>
    <row r="1411" spans="1:24" x14ac:dyDescent="0.3">
      <c r="A1411" s="4">
        <f t="shared" si="431"/>
        <v>14080</v>
      </c>
      <c r="B1411" s="5">
        <v>0</v>
      </c>
      <c r="C1411" s="16">
        <f t="shared" si="432"/>
        <v>24697.321887124795</v>
      </c>
      <c r="D1411" s="4">
        <f t="shared" si="422"/>
        <v>0</v>
      </c>
      <c r="E1411" s="5">
        <f t="shared" si="433"/>
        <v>0.21534349843374459</v>
      </c>
      <c r="F1411" s="6">
        <f t="shared" si="437"/>
        <v>1.8097784094861721E-5</v>
      </c>
      <c r="G1411" s="15">
        <f t="shared" si="438"/>
        <v>626.28290594487123</v>
      </c>
      <c r="H1411" s="11">
        <f t="shared" si="423"/>
        <v>9.704063446185475E-2</v>
      </c>
      <c r="I1411" s="12">
        <f t="shared" si="434"/>
        <v>3.6498597867606532E-5</v>
      </c>
      <c r="J1411" s="7">
        <f t="shared" si="441"/>
        <v>1.52871386547157</v>
      </c>
      <c r="K1411" s="8">
        <f>ESI_mass_rate/ESI_Area/'Hydraulic Gradient'!J1411</f>
        <v>2.1499234479910054</v>
      </c>
      <c r="L1411" s="16">
        <f t="shared" si="435"/>
        <v>24697.404049208446</v>
      </c>
      <c r="M1411" s="4">
        <f t="shared" si="424"/>
        <v>0</v>
      </c>
      <c r="N1411" s="5">
        <f t="shared" si="425"/>
        <v>0.21523349724673924</v>
      </c>
      <c r="O1411" s="6">
        <f t="shared" si="439"/>
        <v>1.5635437766162555E-5</v>
      </c>
      <c r="P1411" s="15">
        <f t="shared" si="436"/>
        <v>610.11697089655274</v>
      </c>
      <c r="Q1411" s="11">
        <f t="shared" si="426"/>
        <v>0</v>
      </c>
      <c r="R1411" s="13">
        <f t="shared" si="440"/>
        <v>4.7521664187671611E-6</v>
      </c>
      <c r="S1411" s="12">
        <f t="shared" si="427"/>
        <v>-6.3207007923785211E-2</v>
      </c>
      <c r="T1411" s="9">
        <f t="shared" si="428"/>
        <v>1.5294956893151932</v>
      </c>
      <c r="U1411" s="9">
        <f>Aly_mass_rate/Aly_Area/'Hydraulic Gradient'!T1411</f>
        <v>2.1488244835249097</v>
      </c>
      <c r="V1411" s="5">
        <f t="shared" si="429"/>
        <v>-0.29364581931818334</v>
      </c>
      <c r="W1411" s="10">
        <f t="shared" si="430"/>
        <v>2.1512235050375121</v>
      </c>
      <c r="X1411" s="9"/>
    </row>
    <row r="1412" spans="1:24" x14ac:dyDescent="0.3">
      <c r="A1412" s="4">
        <f t="shared" si="431"/>
        <v>14090</v>
      </c>
      <c r="B1412" s="5">
        <v>0</v>
      </c>
      <c r="C1412" s="16">
        <f t="shared" si="432"/>
        <v>24697.106524977382</v>
      </c>
      <c r="D1412" s="4">
        <f t="shared" ref="D1412:D1475" si="442">J1411*(B1412-B1411)*g</f>
        <v>0</v>
      </c>
      <c r="E1412" s="5">
        <f t="shared" si="433"/>
        <v>0.21534404997471462</v>
      </c>
      <c r="F1412" s="6">
        <f t="shared" si="437"/>
        <v>1.8097438078988785E-5</v>
      </c>
      <c r="G1412" s="15">
        <f t="shared" si="438"/>
        <v>626.35708635808896</v>
      </c>
      <c r="H1412" s="11">
        <f t="shared" ref="H1412:H1475" si="443">ESI_f*K1411^2*(A1412-A1411)/2/ESI_DH/ESI_Cp</f>
        <v>9.7041131546322962E-2</v>
      </c>
      <c r="I1412" s="12">
        <f t="shared" si="434"/>
        <v>3.6497900042163601E-5</v>
      </c>
      <c r="J1412" s="7">
        <f t="shared" si="441"/>
        <v>1.5287099502017991</v>
      </c>
      <c r="K1412" s="8">
        <f>ESI_mass_rate/ESI_Area/'Hydraulic Gradient'!J1412</f>
        <v>2.1499289542875295</v>
      </c>
      <c r="L1412" s="16">
        <f t="shared" si="435"/>
        <v>24697.188799599469</v>
      </c>
      <c r="M1412" s="4">
        <f t="shared" ref="M1412:M1475" si="444">T1411*Aly_g*(B1412-B1411)</f>
        <v>0</v>
      </c>
      <c r="N1412" s="5">
        <f t="shared" ref="N1412:N1475" si="445">T1411*Aly_f*U1411^2*(A1412-A1411)/2/Aly_DH</f>
        <v>0.21523397374891762</v>
      </c>
      <c r="O1412" s="6">
        <f t="shared" si="439"/>
        <v>1.5635227729404661E-5</v>
      </c>
      <c r="P1412" s="15">
        <f t="shared" si="436"/>
        <v>610.1801720418465</v>
      </c>
      <c r="Q1412" s="11">
        <f t="shared" ref="Q1412:Q1475" si="446">Aly_g*(B1412-B1411)/W1412</f>
        <v>0</v>
      </c>
      <c r="R1412" s="13">
        <f t="shared" si="440"/>
        <v>4.7520183939541052E-6</v>
      </c>
      <c r="S1412" s="12">
        <f t="shared" ref="S1412:S1475" si="447">-V1412*(L1412-L1411)</f>
        <v>-6.3205897312135356E-2</v>
      </c>
      <c r="T1412" s="9">
        <f t="shared" ref="T1412:T1475" si="448">T1411*(1+(L1412-L1411)/beta-alpha*(P1412-P1411))</f>
        <v>1.5294923032483383</v>
      </c>
      <c r="U1412" s="9">
        <f>Aly_mass_rate/Aly_Area/'Hydraulic Gradient'!T1412</f>
        <v>2.148829240700441</v>
      </c>
      <c r="V1412" s="5">
        <f t="shared" ref="V1412:V1475" si="449">(Aly_alpha*(460+P1411)-1)/T1411/W1411</f>
        <v>-0.29364000990593636</v>
      </c>
      <c r="W1412" s="10">
        <f t="shared" ref="W1412:W1475" si="450">Aly_Cp+((P1411+460)/T1411)*(Aly_alpha^2)*(Aly_beta)</f>
        <v>2.1512663761791542</v>
      </c>
      <c r="X1412" s="9"/>
    </row>
    <row r="1413" spans="1:24" x14ac:dyDescent="0.3">
      <c r="A1413" s="4">
        <f t="shared" ref="A1413:A1476" si="451">A1412+10</f>
        <v>14100</v>
      </c>
      <c r="B1413" s="5">
        <v>0</v>
      </c>
      <c r="C1413" s="16">
        <f t="shared" ref="C1413:C1476" si="452">C1412-D1413-E1413-F1413</f>
        <v>24696.891162278785</v>
      </c>
      <c r="D1413" s="4">
        <f t="shared" si="442"/>
        <v>0</v>
      </c>
      <c r="E1413" s="5">
        <f t="shared" ref="E1413:E1476" si="453">J1412*ESI_f*(K1412^2)*(A1413-A1412)/(2*ESI_DH)</f>
        <v>0.21534460150514001</v>
      </c>
      <c r="F1413" s="6">
        <f t="shared" si="437"/>
        <v>1.8097092083549569E-5</v>
      </c>
      <c r="G1413" s="15">
        <f t="shared" si="438"/>
        <v>626.43126499813218</v>
      </c>
      <c r="H1413" s="11">
        <f t="shared" si="443"/>
        <v>9.7041628622560841E-2</v>
      </c>
      <c r="I1413" s="12">
        <f t="shared" ref="I1413:I1476" si="454">alpha*beta*(K1412-K1411)/K1411/ESI_Cp/J1411</f>
        <v>3.6497202257930252E-5</v>
      </c>
      <c r="J1413" s="7">
        <f t="shared" si="441"/>
        <v>1.5287060350269324</v>
      </c>
      <c r="K1413" s="8">
        <f>ESI_mass_rate/ESI_Area/'Hydraulic Gradient'!J1413</f>
        <v>2.1499344604787884</v>
      </c>
      <c r="L1413" s="16">
        <f t="shared" ref="L1413:L1476" si="455">L1412-M1413-N1413-O1413</f>
        <v>24696.973549514205</v>
      </c>
      <c r="M1413" s="4">
        <f t="shared" si="444"/>
        <v>0</v>
      </c>
      <c r="N1413" s="5">
        <f t="shared" si="445"/>
        <v>0.21523445024469531</v>
      </c>
      <c r="O1413" s="6">
        <f t="shared" si="439"/>
        <v>1.5635017705782727E-5</v>
      </c>
      <c r="P1413" s="15">
        <f t="shared" ref="P1413:P1476" si="456">P1412-Q1413-R1413-S1413</f>
        <v>610.24337207673523</v>
      </c>
      <c r="Q1413" s="11">
        <f t="shared" si="446"/>
        <v>0</v>
      </c>
      <c r="R1413" s="13">
        <f t="shared" si="440"/>
        <v>4.7518703798551632E-6</v>
      </c>
      <c r="S1413" s="12">
        <f t="shared" si="447"/>
        <v>-6.3204786759062048E-2</v>
      </c>
      <c r="T1413" s="9">
        <f t="shared" si="448"/>
        <v>1.5294889172419579</v>
      </c>
      <c r="U1413" s="9">
        <f>Aly_mass_rate/Aly_Area/'Hydraulic Gradient'!T1413</f>
        <v>2.1488339978120732</v>
      </c>
      <c r="V1413" s="5">
        <f t="shared" si="449"/>
        <v>-0.29363420080145702</v>
      </c>
      <c r="W1413" s="10">
        <f t="shared" si="450"/>
        <v>2.1513092467569201</v>
      </c>
      <c r="X1413" s="9"/>
    </row>
    <row r="1414" spans="1:24" x14ac:dyDescent="0.3">
      <c r="A1414" s="4">
        <f t="shared" si="451"/>
        <v>14110</v>
      </c>
      <c r="B1414" s="5">
        <v>0</v>
      </c>
      <c r="C1414" s="16">
        <f t="shared" si="452"/>
        <v>24696.675799029013</v>
      </c>
      <c r="D1414" s="4">
        <f t="shared" si="442"/>
        <v>0</v>
      </c>
      <c r="E1414" s="5">
        <f t="shared" si="453"/>
        <v>0.21534515302502172</v>
      </c>
      <c r="F1414" s="6">
        <f t="shared" ref="F1414:F1477" si="457">J1412*K1412*(K1413-K1412)</f>
        <v>1.8096746117301383E-5</v>
      </c>
      <c r="G1414" s="15">
        <f t="shared" ref="G1414:G1477" si="458">(G1413+H1414)/(1+I1414)</f>
        <v>626.50544186512411</v>
      </c>
      <c r="H1414" s="11">
        <f t="shared" si="443"/>
        <v>9.7042125690568998E-2</v>
      </c>
      <c r="I1414" s="12">
        <f t="shared" si="454"/>
        <v>3.6496504532567747E-5</v>
      </c>
      <c r="J1414" s="7">
        <f t="shared" si="441"/>
        <v>1.5287021199469628</v>
      </c>
      <c r="K1414" s="8">
        <f>ESI_mass_rate/ESI_Area/'Hydraulic Gradient'!J1414</f>
        <v>2.1499399665647894</v>
      </c>
      <c r="L1414" s="16">
        <f t="shared" si="455"/>
        <v>24696.758298952664</v>
      </c>
      <c r="M1414" s="4">
        <f t="shared" si="444"/>
        <v>0</v>
      </c>
      <c r="N1414" s="5">
        <f t="shared" si="445"/>
        <v>0.21523492673407266</v>
      </c>
      <c r="O1414" s="6">
        <f t="shared" ref="O1414:O1477" si="459">T1412*U1412*(U1413-U1412)</f>
        <v>1.5634807693837204E-5</v>
      </c>
      <c r="P1414" s="15">
        <f t="shared" si="456"/>
        <v>610.30657100127632</v>
      </c>
      <c r="Q1414" s="11">
        <f t="shared" si="446"/>
        <v>0</v>
      </c>
      <c r="R1414" s="13">
        <f t="shared" ref="R1414:R1477" si="460">U1412*(U1413-U1412)/W1412</f>
        <v>4.7517223760259662E-6</v>
      </c>
      <c r="S1414" s="12">
        <f t="shared" si="447"/>
        <v>-6.3203676263491715E-2</v>
      </c>
      <c r="T1414" s="9">
        <f t="shared" si="448"/>
        <v>1.5294855312960491</v>
      </c>
      <c r="U1414" s="9">
        <f>Aly_mass_rate/Aly_Area/'Hydraulic Gradient'!T1414</f>
        <v>2.1488387548598089</v>
      </c>
      <c r="V1414" s="5">
        <f t="shared" si="449"/>
        <v>-0.29362839200471774</v>
      </c>
      <c r="W1414" s="10">
        <f t="shared" si="450"/>
        <v>2.1513521167708398</v>
      </c>
      <c r="X1414" s="9"/>
    </row>
    <row r="1415" spans="1:24" x14ac:dyDescent="0.3">
      <c r="A1415" s="4">
        <f t="shared" si="451"/>
        <v>14120</v>
      </c>
      <c r="B1415" s="5">
        <v>0</v>
      </c>
      <c r="C1415" s="16">
        <f t="shared" si="452"/>
        <v>24696.460435228077</v>
      </c>
      <c r="D1415" s="4">
        <f t="shared" si="442"/>
        <v>0</v>
      </c>
      <c r="E1415" s="5">
        <f t="shared" si="453"/>
        <v>0.21534570453436036</v>
      </c>
      <c r="F1415" s="6">
        <f t="shared" si="457"/>
        <v>1.8096400174406027E-5</v>
      </c>
      <c r="G1415" s="15">
        <f t="shared" si="458"/>
        <v>626.57961695919505</v>
      </c>
      <c r="H1415" s="11">
        <f t="shared" si="443"/>
        <v>9.7042622750348084E-2</v>
      </c>
      <c r="I1415" s="12">
        <f t="shared" si="454"/>
        <v>3.64958068543019E-5</v>
      </c>
      <c r="J1415" s="7">
        <f t="shared" si="441"/>
        <v>1.5286982049618838</v>
      </c>
      <c r="K1415" s="8">
        <f>ESI_mass_rate/ESI_Area/'Hydraulic Gradient'!J1415</f>
        <v>2.1499454725455398</v>
      </c>
      <c r="L1415" s="16">
        <f t="shared" si="455"/>
        <v>24696.543047914849</v>
      </c>
      <c r="M1415" s="4">
        <f t="shared" si="444"/>
        <v>0</v>
      </c>
      <c r="N1415" s="5">
        <f t="shared" si="445"/>
        <v>0.2152354032170499</v>
      </c>
      <c r="O1415" s="6">
        <f t="shared" si="459"/>
        <v>1.5634597690648991E-5</v>
      </c>
      <c r="P1415" s="15">
        <f t="shared" si="456"/>
        <v>610.36976881552948</v>
      </c>
      <c r="Q1415" s="11">
        <f t="shared" si="446"/>
        <v>0</v>
      </c>
      <c r="R1415" s="13">
        <f t="shared" si="460"/>
        <v>4.7515743815785901E-6</v>
      </c>
      <c r="S1415" s="12">
        <f t="shared" si="447"/>
        <v>-6.320256582755554E-2</v>
      </c>
      <c r="T1415" s="9">
        <f t="shared" si="448"/>
        <v>1.5294821454106085</v>
      </c>
      <c r="U1415" s="9">
        <f>Aly_mass_rate/Aly_Area/'Hydraulic Gradient'!T1415</f>
        <v>2.1488435118436522</v>
      </c>
      <c r="V1415" s="5">
        <f t="shared" si="449"/>
        <v>-0.29362258351569148</v>
      </c>
      <c r="W1415" s="10">
        <f t="shared" si="450"/>
        <v>2.1513949862209438</v>
      </c>
      <c r="X1415" s="9"/>
    </row>
    <row r="1416" spans="1:24" x14ac:dyDescent="0.3">
      <c r="A1416" s="4">
        <f t="shared" si="451"/>
        <v>14130</v>
      </c>
      <c r="B1416" s="5">
        <v>0</v>
      </c>
      <c r="C1416" s="16">
        <f t="shared" si="452"/>
        <v>24696.245070875986</v>
      </c>
      <c r="D1416" s="4">
        <f t="shared" si="442"/>
        <v>0</v>
      </c>
      <c r="E1416" s="5">
        <f t="shared" si="453"/>
        <v>0.21534625603315677</v>
      </c>
      <c r="F1416" s="6">
        <f t="shared" si="457"/>
        <v>1.8096054256323044E-5</v>
      </c>
      <c r="G1416" s="15">
        <f t="shared" si="458"/>
        <v>626.6537902804738</v>
      </c>
      <c r="H1416" s="11">
        <f t="shared" si="443"/>
        <v>9.704311980189867E-2</v>
      </c>
      <c r="I1416" s="12">
        <f t="shared" si="454"/>
        <v>3.6495109226076265E-5</v>
      </c>
      <c r="J1416" s="7">
        <f t="shared" si="441"/>
        <v>1.528694290071688</v>
      </c>
      <c r="K1416" s="8">
        <f>ESI_mass_rate/ESI_Area/'Hydraulic Gradient'!J1416</f>
        <v>2.1499509784210482</v>
      </c>
      <c r="L1416" s="16">
        <f t="shared" si="455"/>
        <v>24696.327796400768</v>
      </c>
      <c r="M1416" s="4">
        <f t="shared" si="444"/>
        <v>0</v>
      </c>
      <c r="N1416" s="5">
        <f t="shared" si="445"/>
        <v>0.21523587969362745</v>
      </c>
      <c r="O1416" s="6">
        <f t="shared" si="459"/>
        <v>1.5634387700596741E-5</v>
      </c>
      <c r="P1416" s="15">
        <f t="shared" si="456"/>
        <v>610.43296551955325</v>
      </c>
      <c r="Q1416" s="11">
        <f t="shared" si="446"/>
        <v>0</v>
      </c>
      <c r="R1416" s="13">
        <f t="shared" si="460"/>
        <v>4.7514263978430348E-6</v>
      </c>
      <c r="S1416" s="12">
        <f t="shared" si="447"/>
        <v>-6.3201455450180008E-2</v>
      </c>
      <c r="T1416" s="9">
        <f t="shared" si="448"/>
        <v>1.5294787595856327</v>
      </c>
      <c r="U1416" s="9">
        <f>Aly_mass_rate/Aly_Area/'Hydraulic Gradient'!T1416</f>
        <v>2.1488482687636066</v>
      </c>
      <c r="V1416" s="5">
        <f t="shared" si="449"/>
        <v>-0.2936167753343511</v>
      </c>
      <c r="W1416" s="10">
        <f t="shared" si="450"/>
        <v>2.1514378551072633</v>
      </c>
      <c r="X1416" s="9"/>
    </row>
    <row r="1417" spans="1:24" x14ac:dyDescent="0.3">
      <c r="A1417" s="4">
        <f t="shared" si="451"/>
        <v>14140</v>
      </c>
      <c r="B1417" s="5">
        <v>0</v>
      </c>
      <c r="C1417" s="16">
        <f t="shared" si="452"/>
        <v>24696.029705972756</v>
      </c>
      <c r="D1417" s="4">
        <f t="shared" si="442"/>
        <v>0</v>
      </c>
      <c r="E1417" s="5">
        <f t="shared" si="453"/>
        <v>0.21534680752141169</v>
      </c>
      <c r="F1417" s="6">
        <f t="shared" si="457"/>
        <v>1.8095708365971537E-5</v>
      </c>
      <c r="G1417" s="15">
        <f t="shared" si="458"/>
        <v>626.72796182908507</v>
      </c>
      <c r="H1417" s="11">
        <f t="shared" si="443"/>
        <v>9.7043616845221448E-2</v>
      </c>
      <c r="I1417" s="12">
        <f t="shared" si="454"/>
        <v>3.6494411653777933E-5</v>
      </c>
      <c r="J1417" s="7">
        <f t="shared" si="441"/>
        <v>1.528690375276369</v>
      </c>
      <c r="K1417" s="8">
        <f>ESI_mass_rate/ESI_Area/'Hydraulic Gradient'!J1417</f>
        <v>2.1499564841913226</v>
      </c>
      <c r="L1417" s="16">
        <f t="shared" si="455"/>
        <v>24696.112544410425</v>
      </c>
      <c r="M1417" s="4">
        <f t="shared" si="444"/>
        <v>0</v>
      </c>
      <c r="N1417" s="5">
        <f t="shared" si="445"/>
        <v>0.21523635616380563</v>
      </c>
      <c r="O1417" s="6">
        <f t="shared" si="459"/>
        <v>1.5634177722220902E-5</v>
      </c>
      <c r="P1417" s="15">
        <f t="shared" si="456"/>
        <v>610.4961611134072</v>
      </c>
      <c r="Q1417" s="11">
        <f t="shared" si="446"/>
        <v>0</v>
      </c>
      <c r="R1417" s="13">
        <f t="shared" si="460"/>
        <v>4.7512784243749521E-6</v>
      </c>
      <c r="S1417" s="12">
        <f t="shared" si="447"/>
        <v>-6.3200345132428032E-2</v>
      </c>
      <c r="T1417" s="9">
        <f t="shared" si="448"/>
        <v>1.5294753738211184</v>
      </c>
      <c r="U1417" s="9">
        <f>Aly_mass_rate/Aly_Area/'Hydraulic Gradient'!T1417</f>
        <v>2.1488530256196761</v>
      </c>
      <c r="V1417" s="5">
        <f t="shared" si="449"/>
        <v>-0.2936109674606695</v>
      </c>
      <c r="W1417" s="10">
        <f t="shared" si="450"/>
        <v>2.1514807234298301</v>
      </c>
      <c r="X1417" s="9"/>
    </row>
    <row r="1418" spans="1:24" x14ac:dyDescent="0.3">
      <c r="A1418" s="4">
        <f t="shared" si="451"/>
        <v>14150</v>
      </c>
      <c r="B1418" s="5">
        <v>0</v>
      </c>
      <c r="C1418" s="16">
        <f t="shared" si="452"/>
        <v>24695.814340518395</v>
      </c>
      <c r="D1418" s="4">
        <f t="shared" si="442"/>
        <v>0</v>
      </c>
      <c r="E1418" s="5">
        <f t="shared" si="453"/>
        <v>0.21534735899912608</v>
      </c>
      <c r="F1418" s="6">
        <f t="shared" si="457"/>
        <v>1.8095362501891953E-5</v>
      </c>
      <c r="G1418" s="15">
        <f t="shared" si="458"/>
        <v>626.80213160515575</v>
      </c>
      <c r="H1418" s="11">
        <f t="shared" si="443"/>
        <v>9.7044113880317098E-2</v>
      </c>
      <c r="I1418" s="12">
        <f t="shared" si="454"/>
        <v>3.649371413446334E-5</v>
      </c>
      <c r="J1418" s="7">
        <f t="shared" si="441"/>
        <v>1.5286864605759201</v>
      </c>
      <c r="K1418" s="8">
        <f>ESI_mass_rate/ESI_Area/'Hydraulic Gradient'!J1418</f>
        <v>2.1499619898563695</v>
      </c>
      <c r="L1418" s="16">
        <f t="shared" si="455"/>
        <v>24695.897291943831</v>
      </c>
      <c r="M1418" s="4">
        <f t="shared" si="444"/>
        <v>0</v>
      </c>
      <c r="N1418" s="5">
        <f t="shared" si="445"/>
        <v>0.21523683262758492</v>
      </c>
      <c r="O1418" s="6">
        <f t="shared" si="459"/>
        <v>1.5633967756981029E-5</v>
      </c>
      <c r="P1418" s="15">
        <f t="shared" si="456"/>
        <v>610.55935559714885</v>
      </c>
      <c r="Q1418" s="11">
        <f t="shared" si="446"/>
        <v>0</v>
      </c>
      <c r="R1418" s="13">
        <f t="shared" si="460"/>
        <v>4.7511304616171359E-6</v>
      </c>
      <c r="S1418" s="12">
        <f t="shared" si="447"/>
        <v>-6.3199234872157964E-2</v>
      </c>
      <c r="T1418" s="9">
        <f t="shared" si="448"/>
        <v>1.5294719881170626</v>
      </c>
      <c r="U1418" s="9">
        <f>Aly_mass_rate/Aly_Area/'Hydraulic Gradient'!T1418</f>
        <v>2.1488577824118638</v>
      </c>
      <c r="V1418" s="5">
        <f t="shared" si="449"/>
        <v>-0.29360515989461949</v>
      </c>
      <c r="W1418" s="10">
        <f t="shared" si="450"/>
        <v>2.151523591188675</v>
      </c>
      <c r="X1418" s="9"/>
    </row>
    <row r="1419" spans="1:24" x14ac:dyDescent="0.3">
      <c r="A1419" s="4">
        <f t="shared" si="451"/>
        <v>14160</v>
      </c>
      <c r="B1419" s="5">
        <v>0</v>
      </c>
      <c r="C1419" s="16">
        <f t="shared" si="452"/>
        <v>24695.598974512912</v>
      </c>
      <c r="D1419" s="4">
        <f t="shared" si="442"/>
        <v>0</v>
      </c>
      <c r="E1419" s="5">
        <f t="shared" si="453"/>
        <v>0.21534791046630047</v>
      </c>
      <c r="F1419" s="6">
        <f t="shared" si="457"/>
        <v>1.809501665970565E-5</v>
      </c>
      <c r="G1419" s="15">
        <f t="shared" si="458"/>
        <v>626.87629960881804</v>
      </c>
      <c r="H1419" s="11">
        <f t="shared" si="443"/>
        <v>9.7044610907186107E-2</v>
      </c>
      <c r="I1419" s="12">
        <f t="shared" si="454"/>
        <v>3.6493016659301886E-5</v>
      </c>
      <c r="J1419" s="7">
        <f t="shared" ref="J1419:J1482" si="461">J1418*(1+(C1419-C1418)/beta-alpha*(G1419-G1418))</f>
        <v>1.5286825459703339</v>
      </c>
      <c r="K1419" s="8">
        <f>ESI_mass_rate/ESI_Area/'Hydraulic Gradient'!J1419</f>
        <v>2.149967495416198</v>
      </c>
      <c r="L1419" s="16">
        <f t="shared" si="455"/>
        <v>24695.682039000985</v>
      </c>
      <c r="M1419" s="4">
        <f t="shared" si="444"/>
        <v>0</v>
      </c>
      <c r="N1419" s="5">
        <f t="shared" si="445"/>
        <v>0.21523730908496549</v>
      </c>
      <c r="O1419" s="6">
        <f t="shared" si="459"/>
        <v>1.563375780195802E-5</v>
      </c>
      <c r="P1419" s="15">
        <f t="shared" si="456"/>
        <v>610.62254897083892</v>
      </c>
      <c r="Q1419" s="11">
        <f t="shared" si="446"/>
        <v>0</v>
      </c>
      <c r="R1419" s="13">
        <f t="shared" si="460"/>
        <v>4.7509825086817061E-6</v>
      </c>
      <c r="S1419" s="12">
        <f t="shared" si="447"/>
        <v>-6.3198124672568939E-2</v>
      </c>
      <c r="T1419" s="9">
        <f t="shared" si="448"/>
        <v>1.5294686024734623</v>
      </c>
      <c r="U1419" s="9">
        <f>Aly_mass_rate/Aly_Area/'Hydraulic Gradient'!T1419</f>
        <v>2.1488625391401728</v>
      </c>
      <c r="V1419" s="5">
        <f t="shared" si="449"/>
        <v>-0.29359935263617387</v>
      </c>
      <c r="W1419" s="10">
        <f t="shared" si="450"/>
        <v>2.1515664583838285</v>
      </c>
      <c r="X1419" s="9"/>
    </row>
    <row r="1420" spans="1:24" x14ac:dyDescent="0.3">
      <c r="A1420" s="4">
        <f t="shared" si="451"/>
        <v>14170</v>
      </c>
      <c r="B1420" s="5">
        <v>0</v>
      </c>
      <c r="C1420" s="16">
        <f t="shared" si="452"/>
        <v>24695.383607956319</v>
      </c>
      <c r="D1420" s="4">
        <f t="shared" si="442"/>
        <v>0</v>
      </c>
      <c r="E1420" s="5">
        <f t="shared" si="453"/>
        <v>0.21534846192293577</v>
      </c>
      <c r="F1420" s="6">
        <f t="shared" si="457"/>
        <v>1.8094670846710373E-5</v>
      </c>
      <c r="G1420" s="15">
        <f t="shared" si="458"/>
        <v>626.95046584019485</v>
      </c>
      <c r="H1420" s="11">
        <f t="shared" si="443"/>
        <v>9.704510792582921E-2</v>
      </c>
      <c r="I1420" s="12">
        <f t="shared" si="454"/>
        <v>3.6492319243011254E-5</v>
      </c>
      <c r="J1420" s="7">
        <f t="shared" si="461"/>
        <v>1.5286786314596039</v>
      </c>
      <c r="K1420" s="8">
        <f>ESI_mass_rate/ESI_Area/'Hydraulic Gradient'!J1420</f>
        <v>2.1499730008708151</v>
      </c>
      <c r="L1420" s="16">
        <f t="shared" si="455"/>
        <v>24695.466785581903</v>
      </c>
      <c r="M1420" s="4">
        <f t="shared" si="444"/>
        <v>0</v>
      </c>
      <c r="N1420" s="5">
        <f t="shared" si="445"/>
        <v>0.21523778553594786</v>
      </c>
      <c r="O1420" s="6">
        <f t="shared" si="459"/>
        <v>1.5633547857151864E-5</v>
      </c>
      <c r="P1420" s="15">
        <f t="shared" si="456"/>
        <v>610.68574123453368</v>
      </c>
      <c r="Q1420" s="11">
        <f t="shared" si="446"/>
        <v>0</v>
      </c>
      <c r="R1420" s="13">
        <f t="shared" si="460"/>
        <v>4.750834565567924E-6</v>
      </c>
      <c r="S1420" s="12">
        <f t="shared" si="447"/>
        <v>-6.3197014529383186E-2</v>
      </c>
      <c r="T1420" s="9">
        <f t="shared" si="448"/>
        <v>1.529465216890314</v>
      </c>
      <c r="U1420" s="9">
        <f>Aly_mass_rate/Aly_Area/'Hydraulic Gradient'!T1420</f>
        <v>2.1488672958046067</v>
      </c>
      <c r="V1420" s="5">
        <f t="shared" si="449"/>
        <v>-0.29359354568530555</v>
      </c>
      <c r="W1420" s="10">
        <f t="shared" si="450"/>
        <v>2.1516093250153228</v>
      </c>
      <c r="X1420" s="9"/>
    </row>
    <row r="1421" spans="1:24" x14ac:dyDescent="0.3">
      <c r="A1421" s="4">
        <f t="shared" si="451"/>
        <v>14180</v>
      </c>
      <c r="B1421" s="5">
        <v>0</v>
      </c>
      <c r="C1421" s="16">
        <f t="shared" si="452"/>
        <v>24695.168240848627</v>
      </c>
      <c r="D1421" s="4">
        <f t="shared" si="442"/>
        <v>0</v>
      </c>
      <c r="E1421" s="5">
        <f t="shared" si="453"/>
        <v>0.21534901336903273</v>
      </c>
      <c r="F1421" s="6">
        <f t="shared" si="457"/>
        <v>1.8094325057067922E-5</v>
      </c>
      <c r="G1421" s="15">
        <f t="shared" si="458"/>
        <v>627.02463029941669</v>
      </c>
      <c r="H1421" s="11">
        <f t="shared" si="443"/>
        <v>9.704560493624699E-2</v>
      </c>
      <c r="I1421" s="12">
        <f t="shared" si="454"/>
        <v>3.6491621873817293E-5</v>
      </c>
      <c r="J1421" s="7">
        <f t="shared" si="461"/>
        <v>1.5286747170437234</v>
      </c>
      <c r="K1421" s="8">
        <f>ESI_mass_rate/ESI_Area/'Hydraulic Gradient'!J1421</f>
        <v>2.1499785062202288</v>
      </c>
      <c r="L1421" s="16">
        <f t="shared" si="455"/>
        <v>24695.251531686587</v>
      </c>
      <c r="M1421" s="4">
        <f t="shared" si="444"/>
        <v>0</v>
      </c>
      <c r="N1421" s="5">
        <f t="shared" si="445"/>
        <v>0.21523826198053217</v>
      </c>
      <c r="O1421" s="6">
        <f t="shared" si="459"/>
        <v>1.5633337924022126E-5</v>
      </c>
      <c r="P1421" s="15">
        <f t="shared" si="456"/>
        <v>610.74893238829281</v>
      </c>
      <c r="Q1421" s="11">
        <f t="shared" si="446"/>
        <v>0</v>
      </c>
      <c r="R1421" s="13">
        <f t="shared" si="460"/>
        <v>4.7506866327185854E-6</v>
      </c>
      <c r="S1421" s="12">
        <f t="shared" si="447"/>
        <v>-6.3195904445799755E-2</v>
      </c>
      <c r="T1421" s="9">
        <f t="shared" si="448"/>
        <v>1.5294618313676147</v>
      </c>
      <c r="U1421" s="9">
        <f>Aly_mass_rate/Aly_Area/'Hydraulic Gradient'!T1421</f>
        <v>2.1488720524051694</v>
      </c>
      <c r="V1421" s="5">
        <f t="shared" si="449"/>
        <v>-0.29358773904198726</v>
      </c>
      <c r="W1421" s="10">
        <f t="shared" si="450"/>
        <v>2.1516521910831878</v>
      </c>
      <c r="X1421" s="9"/>
    </row>
    <row r="1422" spans="1:24" x14ac:dyDescent="0.3">
      <c r="A1422" s="4">
        <f t="shared" si="451"/>
        <v>14190</v>
      </c>
      <c r="B1422" s="5">
        <v>0</v>
      </c>
      <c r="C1422" s="16">
        <f t="shared" si="452"/>
        <v>24694.952873189843</v>
      </c>
      <c r="D1422" s="4">
        <f t="shared" si="442"/>
        <v>0</v>
      </c>
      <c r="E1422" s="5">
        <f t="shared" si="453"/>
        <v>0.21534956480459214</v>
      </c>
      <c r="F1422" s="6">
        <f t="shared" si="457"/>
        <v>1.8093979293697394E-5</v>
      </c>
      <c r="G1422" s="15">
        <f t="shared" si="458"/>
        <v>627.09879298661008</v>
      </c>
      <c r="H1422" s="11">
        <f t="shared" si="443"/>
        <v>9.7046101938440099E-2</v>
      </c>
      <c r="I1422" s="12">
        <f t="shared" si="454"/>
        <v>3.6490924557607094E-5</v>
      </c>
      <c r="J1422" s="7">
        <f t="shared" si="461"/>
        <v>1.5286708027226852</v>
      </c>
      <c r="K1422" s="8">
        <f>ESI_mass_rate/ESI_Area/'Hydraulic Gradient'!J1422</f>
        <v>2.1499840114644475</v>
      </c>
      <c r="L1422" s="16">
        <f t="shared" si="455"/>
        <v>24695.036277315037</v>
      </c>
      <c r="M1422" s="4">
        <f t="shared" si="444"/>
        <v>0</v>
      </c>
      <c r="N1422" s="5">
        <f t="shared" si="445"/>
        <v>0.21523873841871899</v>
      </c>
      <c r="O1422" s="6">
        <f t="shared" si="459"/>
        <v>1.5633128004028344E-5</v>
      </c>
      <c r="P1422" s="15">
        <f t="shared" si="456"/>
        <v>610.81212243217703</v>
      </c>
      <c r="Q1422" s="11">
        <f t="shared" si="446"/>
        <v>0</v>
      </c>
      <c r="R1422" s="13">
        <f t="shared" si="460"/>
        <v>4.750538710576448E-6</v>
      </c>
      <c r="S1422" s="12">
        <f t="shared" si="447"/>
        <v>-6.3194794422881354E-2</v>
      </c>
      <c r="T1422" s="9">
        <f t="shared" si="448"/>
        <v>1.5294584459053608</v>
      </c>
      <c r="U1422" s="9">
        <f>Aly_mass_rate/Aly_Area/'Hydraulic Gradient'!T1422</f>
        <v>2.1488768089418651</v>
      </c>
      <c r="V1422" s="5">
        <f t="shared" si="449"/>
        <v>-0.29358193270619198</v>
      </c>
      <c r="W1422" s="10">
        <f t="shared" si="450"/>
        <v>2.1516950565874549</v>
      </c>
      <c r="X1422" s="9"/>
    </row>
    <row r="1423" spans="1:24" x14ac:dyDescent="0.3">
      <c r="A1423" s="4">
        <f t="shared" si="451"/>
        <v>14200</v>
      </c>
      <c r="B1423" s="5">
        <v>0</v>
      </c>
      <c r="C1423" s="16">
        <f t="shared" si="452"/>
        <v>24694.737504979981</v>
      </c>
      <c r="D1423" s="4">
        <f t="shared" si="442"/>
        <v>0</v>
      </c>
      <c r="E1423" s="5">
        <f t="shared" si="453"/>
        <v>0.21535011622961492</v>
      </c>
      <c r="F1423" s="6">
        <f t="shared" si="457"/>
        <v>1.8093633558058346E-5</v>
      </c>
      <c r="G1423" s="15">
        <f t="shared" si="458"/>
        <v>627.17295390189986</v>
      </c>
      <c r="H1423" s="11">
        <f t="shared" si="443"/>
        <v>9.7046598932409231E-2</v>
      </c>
      <c r="I1423" s="12">
        <f t="shared" si="454"/>
        <v>3.6490227297324183E-5</v>
      </c>
      <c r="J1423" s="7">
        <f t="shared" si="461"/>
        <v>1.5286668884964829</v>
      </c>
      <c r="K1423" s="8">
        <f>ESI_mass_rate/ESI_Area/'Hydraulic Gradient'!J1423</f>
        <v>2.1499895166034775</v>
      </c>
      <c r="L1423" s="16">
        <f t="shared" si="455"/>
        <v>24694.821022467269</v>
      </c>
      <c r="M1423" s="4">
        <f t="shared" si="444"/>
        <v>0</v>
      </c>
      <c r="N1423" s="5">
        <f t="shared" si="445"/>
        <v>0.21523921485050868</v>
      </c>
      <c r="O1423" s="6">
        <f t="shared" si="459"/>
        <v>1.5632918097170532E-5</v>
      </c>
      <c r="P1423" s="15">
        <f t="shared" si="456"/>
        <v>610.87531136624261</v>
      </c>
      <c r="Q1423" s="11">
        <f t="shared" si="446"/>
        <v>0</v>
      </c>
      <c r="R1423" s="13">
        <f t="shared" si="460"/>
        <v>4.7503907991407299E-6</v>
      </c>
      <c r="S1423" s="12">
        <f t="shared" si="447"/>
        <v>-6.3193684456350485E-2</v>
      </c>
      <c r="T1423" s="9">
        <f t="shared" si="448"/>
        <v>1.5294550605035497</v>
      </c>
      <c r="U1423" s="9">
        <f>Aly_mass_rate/Aly_Area/'Hydraulic Gradient'!T1423</f>
        <v>2.1488815654146953</v>
      </c>
      <c r="V1423" s="5">
        <f t="shared" si="449"/>
        <v>-0.29357612667789257</v>
      </c>
      <c r="W1423" s="10">
        <f t="shared" si="450"/>
        <v>2.1517379215281562</v>
      </c>
      <c r="X1423" s="9"/>
    </row>
    <row r="1424" spans="1:24" x14ac:dyDescent="0.3">
      <c r="A1424" s="4">
        <f t="shared" si="451"/>
        <v>14210</v>
      </c>
      <c r="B1424" s="5">
        <v>0</v>
      </c>
      <c r="C1424" s="16">
        <f t="shared" si="452"/>
        <v>24694.52213621905</v>
      </c>
      <c r="D1424" s="4">
        <f t="shared" si="442"/>
        <v>0</v>
      </c>
      <c r="E1424" s="5">
        <f t="shared" si="453"/>
        <v>0.21535066764410152</v>
      </c>
      <c r="F1424" s="6">
        <f t="shared" si="457"/>
        <v>1.8093287842853022E-5</v>
      </c>
      <c r="G1424" s="15">
        <f t="shared" si="458"/>
        <v>627.24711304542006</v>
      </c>
      <c r="H1424" s="11">
        <f t="shared" si="443"/>
        <v>9.7047095918154816E-2</v>
      </c>
      <c r="I1424" s="12">
        <f t="shared" si="454"/>
        <v>3.6489530078250847E-5</v>
      </c>
      <c r="J1424" s="7">
        <f t="shared" si="461"/>
        <v>1.5286629743651095</v>
      </c>
      <c r="K1424" s="8">
        <f>ESI_mass_rate/ESI_Area/'Hydraulic Gradient'!J1424</f>
        <v>2.149995021637328</v>
      </c>
      <c r="L1424" s="16">
        <f t="shared" si="455"/>
        <v>24694.605767143286</v>
      </c>
      <c r="M1424" s="4">
        <f t="shared" si="444"/>
        <v>0</v>
      </c>
      <c r="N1424" s="5">
        <f t="shared" si="445"/>
        <v>0.21523969127590123</v>
      </c>
      <c r="O1424" s="6">
        <f t="shared" si="459"/>
        <v>1.5632708196150928E-5</v>
      </c>
      <c r="P1424" s="15">
        <f t="shared" si="456"/>
        <v>610.93849919054912</v>
      </c>
      <c r="Q1424" s="11">
        <f t="shared" si="446"/>
        <v>0</v>
      </c>
      <c r="R1424" s="13">
        <f t="shared" si="460"/>
        <v>4.7502428961931104E-6</v>
      </c>
      <c r="S1424" s="12">
        <f t="shared" si="447"/>
        <v>-6.3192574549406008E-2</v>
      </c>
      <c r="T1424" s="9">
        <f t="shared" si="448"/>
        <v>1.5294516751621778</v>
      </c>
      <c r="U1424" s="9">
        <f>Aly_mass_rate/Aly_Area/'Hydraulic Gradient'!T1424</f>
        <v>2.1488863218236651</v>
      </c>
      <c r="V1424" s="5">
        <f t="shared" si="449"/>
        <v>-0.29357032095706176</v>
      </c>
      <c r="W1424" s="10">
        <f t="shared" si="450"/>
        <v>2.1517807859053213</v>
      </c>
      <c r="X1424" s="9"/>
    </row>
    <row r="1425" spans="1:24" x14ac:dyDescent="0.3">
      <c r="A1425" s="4">
        <f t="shared" si="451"/>
        <v>14220</v>
      </c>
      <c r="B1425" s="5">
        <v>0</v>
      </c>
      <c r="C1425" s="16">
        <f t="shared" si="452"/>
        <v>24694.306766907059</v>
      </c>
      <c r="D1425" s="4">
        <f t="shared" si="442"/>
        <v>0</v>
      </c>
      <c r="E1425" s="5">
        <f t="shared" si="453"/>
        <v>0.21535121904805302</v>
      </c>
      <c r="F1425" s="6">
        <f t="shared" si="457"/>
        <v>1.8092942158298273E-5</v>
      </c>
      <c r="G1425" s="15">
        <f t="shared" si="458"/>
        <v>627.32127041729177</v>
      </c>
      <c r="H1425" s="11">
        <f t="shared" si="443"/>
        <v>9.7047592895677701E-2</v>
      </c>
      <c r="I1425" s="12">
        <f t="shared" si="454"/>
        <v>3.6488832920991896E-5</v>
      </c>
      <c r="J1425" s="7">
        <f t="shared" si="461"/>
        <v>1.5286590603285584</v>
      </c>
      <c r="K1425" s="8">
        <f>ESI_mass_rate/ESI_Area/'Hydraulic Gradient'!J1425</f>
        <v>2.1500005265660054</v>
      </c>
      <c r="L1425" s="16">
        <f t="shared" si="455"/>
        <v>24694.390511343096</v>
      </c>
      <c r="M1425" s="4">
        <f t="shared" si="444"/>
        <v>0</v>
      </c>
      <c r="N1425" s="5">
        <f t="shared" si="445"/>
        <v>0.2152401676948974</v>
      </c>
      <c r="O1425" s="6">
        <f t="shared" si="459"/>
        <v>1.5632498311186384E-5</v>
      </c>
      <c r="P1425" s="15">
        <f t="shared" si="456"/>
        <v>611.001685905155</v>
      </c>
      <c r="Q1425" s="11">
        <f t="shared" si="446"/>
        <v>0</v>
      </c>
      <c r="R1425" s="13">
        <f t="shared" si="460"/>
        <v>4.7500950048374146E-6</v>
      </c>
      <c r="S1425" s="12">
        <f t="shared" si="447"/>
        <v>-6.3191464700974601E-2</v>
      </c>
      <c r="T1425" s="9">
        <f t="shared" si="448"/>
        <v>1.529448289881242</v>
      </c>
      <c r="U1425" s="9">
        <f>Aly_mass_rate/Aly_Area/'Hydraulic Gradient'!T1425</f>
        <v>2.148891078168778</v>
      </c>
      <c r="V1425" s="5">
        <f t="shared" si="449"/>
        <v>-0.29356451554367258</v>
      </c>
      <c r="W1425" s="10">
        <f t="shared" si="450"/>
        <v>2.1518236497189815</v>
      </c>
      <c r="X1425" s="9"/>
    </row>
    <row r="1426" spans="1:24" x14ac:dyDescent="0.3">
      <c r="A1426" s="4">
        <f t="shared" si="451"/>
        <v>14230</v>
      </c>
      <c r="B1426" s="5">
        <v>0</v>
      </c>
      <c r="C1426" s="16">
        <f t="shared" si="452"/>
        <v>24694.09139704402</v>
      </c>
      <c r="D1426" s="4">
        <f t="shared" si="442"/>
        <v>0</v>
      </c>
      <c r="E1426" s="5">
        <f t="shared" si="453"/>
        <v>0.21535177044146994</v>
      </c>
      <c r="F1426" s="6">
        <f t="shared" si="457"/>
        <v>1.8092596494177252E-5</v>
      </c>
      <c r="G1426" s="15">
        <f t="shared" si="458"/>
        <v>627.39542601764879</v>
      </c>
      <c r="H1426" s="11">
        <f t="shared" si="443"/>
        <v>9.7048089864978343E-2</v>
      </c>
      <c r="I1426" s="12">
        <f t="shared" si="454"/>
        <v>3.6488135804942528E-5</v>
      </c>
      <c r="J1426" s="7">
        <f t="shared" si="461"/>
        <v>1.5286551463868221</v>
      </c>
      <c r="K1426" s="8">
        <f>ESI_mass_rate/ESI_Area/'Hydraulic Gradient'!J1426</f>
        <v>2.1500060313895188</v>
      </c>
      <c r="L1426" s="16">
        <f t="shared" si="455"/>
        <v>24694.175255066697</v>
      </c>
      <c r="M1426" s="4">
        <f t="shared" si="444"/>
        <v>0</v>
      </c>
      <c r="N1426" s="5">
        <f t="shared" si="445"/>
        <v>0.21524064410749744</v>
      </c>
      <c r="O1426" s="6">
        <f t="shared" si="459"/>
        <v>1.5632288437898253E-5</v>
      </c>
      <c r="P1426" s="15">
        <f t="shared" si="456"/>
        <v>611.06487151012107</v>
      </c>
      <c r="Q1426" s="11">
        <f t="shared" si="446"/>
        <v>0</v>
      </c>
      <c r="R1426" s="13">
        <f t="shared" si="460"/>
        <v>4.7499471237423414E-6</v>
      </c>
      <c r="S1426" s="12">
        <f t="shared" si="447"/>
        <v>-6.3190354913186919E-2</v>
      </c>
      <c r="T1426" s="9">
        <f t="shared" si="448"/>
        <v>1.529444904660739</v>
      </c>
      <c r="U1426" s="9">
        <f>Aly_mass_rate/Aly_Area/'Hydraulic Gradient'!T1426</f>
        <v>2.1488958344500366</v>
      </c>
      <c r="V1426" s="5">
        <f t="shared" si="449"/>
        <v>-0.29355871043769782</v>
      </c>
      <c r="W1426" s="10">
        <f t="shared" si="450"/>
        <v>2.1518665129691685</v>
      </c>
      <c r="X1426" s="9"/>
    </row>
    <row r="1427" spans="1:24" x14ac:dyDescent="0.3">
      <c r="A1427" s="4">
        <f t="shared" si="451"/>
        <v>14240</v>
      </c>
      <c r="B1427" s="5">
        <v>0</v>
      </c>
      <c r="C1427" s="16">
        <f t="shared" si="452"/>
        <v>24693.876026629943</v>
      </c>
      <c r="D1427" s="4">
        <f t="shared" si="442"/>
        <v>0</v>
      </c>
      <c r="E1427" s="5">
        <f t="shared" si="453"/>
        <v>0.21535232182435335</v>
      </c>
      <c r="F1427" s="6">
        <f t="shared" si="457"/>
        <v>1.809225086070681E-5</v>
      </c>
      <c r="G1427" s="15">
        <f t="shared" si="458"/>
        <v>627.46957984661231</v>
      </c>
      <c r="H1427" s="11">
        <f t="shared" si="443"/>
        <v>9.7048586826057534E-2</v>
      </c>
      <c r="I1427" s="12">
        <f t="shared" si="454"/>
        <v>3.6487438750707544E-5</v>
      </c>
      <c r="J1427" s="7">
        <f t="shared" si="461"/>
        <v>1.5286512325398944</v>
      </c>
      <c r="K1427" s="8">
        <f>ESI_mass_rate/ESI_Area/'Hydraulic Gradient'!J1427</f>
        <v>2.1500115361078755</v>
      </c>
      <c r="L1427" s="16">
        <f t="shared" si="455"/>
        <v>24693.959998314105</v>
      </c>
      <c r="M1427" s="4">
        <f t="shared" si="444"/>
        <v>0</v>
      </c>
      <c r="N1427" s="5">
        <f t="shared" si="445"/>
        <v>0.21524112051370156</v>
      </c>
      <c r="O1427" s="6">
        <f t="shared" si="459"/>
        <v>1.5632078573367436E-5</v>
      </c>
      <c r="P1427" s="15">
        <f t="shared" si="456"/>
        <v>611.12805600550359</v>
      </c>
      <c r="Q1427" s="11">
        <f t="shared" si="446"/>
        <v>0</v>
      </c>
      <c r="R1427" s="13">
        <f t="shared" si="460"/>
        <v>4.7497992520201595E-6</v>
      </c>
      <c r="S1427" s="12">
        <f t="shared" si="447"/>
        <v>-6.3189245181765816E-2</v>
      </c>
      <c r="T1427" s="9">
        <f t="shared" si="448"/>
        <v>1.5294415195006656</v>
      </c>
      <c r="U1427" s="9">
        <f>Aly_mass_rate/Aly_Area/'Hydraulic Gradient'!T1427</f>
        <v>2.1489005906674454</v>
      </c>
      <c r="V1427" s="5">
        <f t="shared" si="449"/>
        <v>-0.29355290563911041</v>
      </c>
      <c r="W1427" s="10">
        <f t="shared" si="450"/>
        <v>2.1519093756559142</v>
      </c>
      <c r="X1427" s="9"/>
    </row>
    <row r="1428" spans="1:24" x14ac:dyDescent="0.3">
      <c r="A1428" s="4">
        <f t="shared" si="451"/>
        <v>14250</v>
      </c>
      <c r="B1428" s="5">
        <v>0</v>
      </c>
      <c r="C1428" s="16">
        <f t="shared" si="452"/>
        <v>24693.66065566484</v>
      </c>
      <c r="D1428" s="4">
        <f t="shared" si="442"/>
        <v>0</v>
      </c>
      <c r="E1428" s="5">
        <f t="shared" si="453"/>
        <v>0.21535287319670388</v>
      </c>
      <c r="F1428" s="6">
        <f t="shared" si="457"/>
        <v>1.8091905250589187E-5</v>
      </c>
      <c r="G1428" s="15">
        <f t="shared" si="458"/>
        <v>627.54373190431238</v>
      </c>
      <c r="H1428" s="11">
        <f t="shared" si="443"/>
        <v>9.7049083778915801E-2</v>
      </c>
      <c r="I1428" s="12">
        <f t="shared" si="454"/>
        <v>3.6486741743569217E-5</v>
      </c>
      <c r="J1428" s="7">
        <f t="shared" si="461"/>
        <v>1.5286473187877685</v>
      </c>
      <c r="K1428" s="8">
        <f>ESI_mass_rate/ESI_Area/'Hydraulic Gradient'!J1428</f>
        <v>2.1500170407210826</v>
      </c>
      <c r="L1428" s="16">
        <f t="shared" si="455"/>
        <v>24693.744741085324</v>
      </c>
      <c r="M1428" s="4">
        <f t="shared" si="444"/>
        <v>0</v>
      </c>
      <c r="N1428" s="5">
        <f t="shared" si="445"/>
        <v>0.21524159691351022</v>
      </c>
      <c r="O1428" s="6">
        <f t="shared" si="459"/>
        <v>1.5631868723432129E-5</v>
      </c>
      <c r="P1428" s="15">
        <f t="shared" si="456"/>
        <v>611.19123939136216</v>
      </c>
      <c r="Q1428" s="11">
        <f t="shared" si="446"/>
        <v>0</v>
      </c>
      <c r="R1428" s="13">
        <f t="shared" si="460"/>
        <v>4.7496513914440604E-6</v>
      </c>
      <c r="S1428" s="12">
        <f t="shared" si="447"/>
        <v>-6.3188135509909829E-2</v>
      </c>
      <c r="T1428" s="9">
        <f t="shared" si="448"/>
        <v>1.5294381344010188</v>
      </c>
      <c r="U1428" s="9">
        <f>Aly_mass_rate/Aly_Area/'Hydraulic Gradient'!T1428</f>
        <v>2.1489053468210071</v>
      </c>
      <c r="V1428" s="5">
        <f t="shared" si="449"/>
        <v>-0.29354710114788296</v>
      </c>
      <c r="W1428" s="10">
        <f t="shared" si="450"/>
        <v>2.1519522377792479</v>
      </c>
      <c r="X1428" s="9"/>
    </row>
    <row r="1429" spans="1:24" x14ac:dyDescent="0.3">
      <c r="A1429" s="4">
        <f t="shared" si="451"/>
        <v>14260</v>
      </c>
      <c r="B1429" s="5">
        <v>0</v>
      </c>
      <c r="C1429" s="16">
        <f t="shared" si="452"/>
        <v>24693.445284148722</v>
      </c>
      <c r="D1429" s="4">
        <f t="shared" si="442"/>
        <v>0</v>
      </c>
      <c r="E1429" s="5">
        <f t="shared" si="453"/>
        <v>0.21535342455852219</v>
      </c>
      <c r="F1429" s="6">
        <f t="shared" si="457"/>
        <v>1.8091559663824396E-5</v>
      </c>
      <c r="G1429" s="15">
        <f t="shared" si="458"/>
        <v>627.61788219087941</v>
      </c>
      <c r="H1429" s="11">
        <f t="shared" si="443"/>
        <v>9.7049580723553727E-2</v>
      </c>
      <c r="I1429" s="12">
        <f t="shared" si="454"/>
        <v>3.6486044783527556E-5</v>
      </c>
      <c r="J1429" s="7">
        <f t="shared" si="461"/>
        <v>1.5286434051304372</v>
      </c>
      <c r="K1429" s="8">
        <f>ESI_mass_rate/ESI_Area/'Hydraulic Gradient'!J1429</f>
        <v>2.1500225452291488</v>
      </c>
      <c r="L1429" s="16">
        <f t="shared" si="455"/>
        <v>24693.529483380356</v>
      </c>
      <c r="M1429" s="4">
        <f t="shared" si="444"/>
        <v>0</v>
      </c>
      <c r="N1429" s="5">
        <f t="shared" si="445"/>
        <v>0.2152420733069238</v>
      </c>
      <c r="O1429" s="6">
        <f t="shared" si="459"/>
        <v>1.5631658882254132E-5</v>
      </c>
      <c r="P1429" s="15">
        <f t="shared" si="456"/>
        <v>611.25442166775622</v>
      </c>
      <c r="Q1429" s="11">
        <f t="shared" si="446"/>
        <v>0</v>
      </c>
      <c r="R1429" s="13">
        <f t="shared" si="460"/>
        <v>4.7495035402393585E-6</v>
      </c>
      <c r="S1429" s="12">
        <f t="shared" si="447"/>
        <v>-6.3187025897613713E-2</v>
      </c>
      <c r="T1429" s="9">
        <f t="shared" si="448"/>
        <v>1.5294347493617952</v>
      </c>
      <c r="U1429" s="9">
        <f>Aly_mass_rate/Aly_Area/'Hydraulic Gradient'!T1429</f>
        <v>2.148910102910726</v>
      </c>
      <c r="V1429" s="5">
        <f t="shared" si="449"/>
        <v>-0.29354129696398873</v>
      </c>
      <c r="W1429" s="10">
        <f t="shared" si="450"/>
        <v>2.1519950993392012</v>
      </c>
      <c r="X1429" s="9"/>
    </row>
    <row r="1430" spans="1:24" x14ac:dyDescent="0.3">
      <c r="A1430" s="4">
        <f t="shared" si="451"/>
        <v>14270</v>
      </c>
      <c r="B1430" s="5">
        <v>0</v>
      </c>
      <c r="C1430" s="16">
        <f t="shared" si="452"/>
        <v>24693.229912081599</v>
      </c>
      <c r="D1430" s="4">
        <f t="shared" si="442"/>
        <v>0</v>
      </c>
      <c r="E1430" s="5">
        <f t="shared" si="453"/>
        <v>0.2153539759098092</v>
      </c>
      <c r="F1430" s="6">
        <f t="shared" si="457"/>
        <v>1.8091214106250629E-5</v>
      </c>
      <c r="G1430" s="15">
        <f t="shared" si="458"/>
        <v>627.69203070643619</v>
      </c>
      <c r="H1430" s="11">
        <f t="shared" si="443"/>
        <v>9.7050077659972006E-2</v>
      </c>
      <c r="I1430" s="12">
        <f t="shared" si="454"/>
        <v>3.6485347882356738E-5</v>
      </c>
      <c r="J1430" s="7">
        <f t="shared" si="461"/>
        <v>1.5286394915678938</v>
      </c>
      <c r="K1430" s="8">
        <f>ESI_mass_rate/ESI_Area/'Hydraulic Gradient'!J1430</f>
        <v>2.1500280496320818</v>
      </c>
      <c r="L1430" s="16">
        <f t="shared" si="455"/>
        <v>24693.314225199214</v>
      </c>
      <c r="M1430" s="4">
        <f t="shared" si="444"/>
        <v>0</v>
      </c>
      <c r="N1430" s="5">
        <f t="shared" si="445"/>
        <v>0.21524254969394266</v>
      </c>
      <c r="O1430" s="6">
        <f t="shared" si="459"/>
        <v>1.5631449055671649E-5</v>
      </c>
      <c r="P1430" s="15">
        <f t="shared" si="456"/>
        <v>611.31760283474318</v>
      </c>
      <c r="Q1430" s="11">
        <f t="shared" si="446"/>
        <v>0</v>
      </c>
      <c r="R1430" s="13">
        <f t="shared" si="460"/>
        <v>4.7493557001791877E-6</v>
      </c>
      <c r="S1430" s="12">
        <f t="shared" si="447"/>
        <v>-6.318591634273632E-2</v>
      </c>
      <c r="T1430" s="9">
        <f t="shared" si="448"/>
        <v>1.5294313643829918</v>
      </c>
      <c r="U1430" s="9">
        <f>Aly_mass_rate/Aly_Area/'Hydraulic Gradient'!T1430</f>
        <v>2.1489148589366045</v>
      </c>
      <c r="V1430" s="5">
        <f t="shared" si="449"/>
        <v>-0.29353549308740035</v>
      </c>
      <c r="W1430" s="10">
        <f t="shared" si="450"/>
        <v>2.152037960335806</v>
      </c>
      <c r="X1430" s="9"/>
    </row>
    <row r="1431" spans="1:24" x14ac:dyDescent="0.3">
      <c r="A1431" s="4">
        <f t="shared" si="451"/>
        <v>14280</v>
      </c>
      <c r="B1431" s="5">
        <v>0</v>
      </c>
      <c r="C1431" s="16">
        <f t="shared" si="452"/>
        <v>24693.014539463478</v>
      </c>
      <c r="D1431" s="4">
        <f t="shared" si="442"/>
        <v>0</v>
      </c>
      <c r="E1431" s="5">
        <f t="shared" si="453"/>
        <v>0.21535452725056578</v>
      </c>
      <c r="F1431" s="6">
        <f t="shared" si="457"/>
        <v>1.809086857348924E-5</v>
      </c>
      <c r="G1431" s="15">
        <f t="shared" si="458"/>
        <v>627.76617745111082</v>
      </c>
      <c r="H1431" s="11">
        <f t="shared" si="443"/>
        <v>9.7050574588171346E-2</v>
      </c>
      <c r="I1431" s="12">
        <f t="shared" si="454"/>
        <v>3.6484651031226133E-5</v>
      </c>
      <c r="J1431" s="7">
        <f t="shared" si="461"/>
        <v>1.5286355781001315</v>
      </c>
      <c r="K1431" s="8">
        <f>ESI_mass_rate/ESI_Area/'Hydraulic Gradient'!J1431</f>
        <v>2.1500335539298887</v>
      </c>
      <c r="L1431" s="16">
        <f t="shared" si="455"/>
        <v>24693.0989665419</v>
      </c>
      <c r="M1431" s="4">
        <f t="shared" si="444"/>
        <v>0</v>
      </c>
      <c r="N1431" s="5">
        <f t="shared" si="445"/>
        <v>0.21524302607456697</v>
      </c>
      <c r="O1431" s="6">
        <f t="shared" si="459"/>
        <v>1.5631239236386926E-5</v>
      </c>
      <c r="P1431" s="15">
        <f t="shared" si="456"/>
        <v>611.38078289238274</v>
      </c>
      <c r="Q1431" s="11">
        <f t="shared" si="446"/>
        <v>0</v>
      </c>
      <c r="R1431" s="13">
        <f t="shared" si="460"/>
        <v>4.749207869045477E-6</v>
      </c>
      <c r="S1431" s="12">
        <f t="shared" si="447"/>
        <v>-6.3184806847408168E-2</v>
      </c>
      <c r="T1431" s="9">
        <f t="shared" si="448"/>
        <v>1.5294279794646053</v>
      </c>
      <c r="U1431" s="9">
        <f>Aly_mass_rate/Aly_Area/'Hydraulic Gradient'!T1431</f>
        <v>2.1489196148986474</v>
      </c>
      <c r="V1431" s="5">
        <f t="shared" si="449"/>
        <v>-0.29352968951809072</v>
      </c>
      <c r="W1431" s="10">
        <f t="shared" si="450"/>
        <v>2.152080820769092</v>
      </c>
      <c r="X1431" s="9"/>
    </row>
    <row r="1432" spans="1:24" x14ac:dyDescent="0.3">
      <c r="A1432" s="4">
        <f t="shared" si="451"/>
        <v>14290</v>
      </c>
      <c r="B1432" s="5">
        <v>0</v>
      </c>
      <c r="C1432" s="16">
        <f t="shared" si="452"/>
        <v>24692.799166294375</v>
      </c>
      <c r="D1432" s="4">
        <f t="shared" si="442"/>
        <v>0</v>
      </c>
      <c r="E1432" s="5">
        <f t="shared" si="453"/>
        <v>0.21535507858079245</v>
      </c>
      <c r="F1432" s="6">
        <f t="shared" si="457"/>
        <v>1.8090523064080677E-5</v>
      </c>
      <c r="G1432" s="15">
        <f t="shared" si="458"/>
        <v>627.84032242503361</v>
      </c>
      <c r="H1432" s="11">
        <f t="shared" si="443"/>
        <v>9.7051071508152204E-2</v>
      </c>
      <c r="I1432" s="12">
        <f t="shared" si="454"/>
        <v>3.6483954227192179E-5</v>
      </c>
      <c r="J1432" s="7">
        <f t="shared" si="461"/>
        <v>1.5286316647271436</v>
      </c>
      <c r="K1432" s="8">
        <f>ESI_mass_rate/ESI_Area/'Hydraulic Gradient'!J1432</f>
        <v>2.1500390581225775</v>
      </c>
      <c r="L1432" s="16">
        <f t="shared" si="455"/>
        <v>24692.883707408422</v>
      </c>
      <c r="M1432" s="4">
        <f t="shared" si="444"/>
        <v>0</v>
      </c>
      <c r="N1432" s="5">
        <f t="shared" si="445"/>
        <v>0.21524350244879739</v>
      </c>
      <c r="O1432" s="6">
        <f t="shared" si="459"/>
        <v>1.5631029433157266E-5</v>
      </c>
      <c r="P1432" s="15">
        <f t="shared" si="456"/>
        <v>611.44396184073321</v>
      </c>
      <c r="Q1432" s="11">
        <f t="shared" si="446"/>
        <v>0</v>
      </c>
      <c r="R1432" s="13">
        <f t="shared" si="460"/>
        <v>4.7490600494982004E-6</v>
      </c>
      <c r="S1432" s="12">
        <f t="shared" si="447"/>
        <v>-6.3183697410556114E-2</v>
      </c>
      <c r="T1432" s="9">
        <f t="shared" si="448"/>
        <v>1.5294245946066323</v>
      </c>
      <c r="U1432" s="9">
        <f>Aly_mass_rate/Aly_Area/'Hydraulic Gradient'!T1432</f>
        <v>2.1489243707968573</v>
      </c>
      <c r="V1432" s="5">
        <f t="shared" si="449"/>
        <v>-0.29352388625603287</v>
      </c>
      <c r="W1432" s="10">
        <f t="shared" si="450"/>
        <v>2.1521236806390913</v>
      </c>
      <c r="X1432" s="9"/>
    </row>
    <row r="1433" spans="1:24" x14ac:dyDescent="0.3">
      <c r="A1433" s="4">
        <f t="shared" si="451"/>
        <v>14300</v>
      </c>
      <c r="B1433" s="5">
        <v>0</v>
      </c>
      <c r="C1433" s="16">
        <f t="shared" si="452"/>
        <v>24692.583792574296</v>
      </c>
      <c r="D1433" s="4">
        <f t="shared" si="442"/>
        <v>0</v>
      </c>
      <c r="E1433" s="5">
        <f t="shared" si="453"/>
        <v>0.21535562990049015</v>
      </c>
      <c r="F1433" s="6">
        <f t="shared" si="457"/>
        <v>1.8090177580944037E-5</v>
      </c>
      <c r="G1433" s="15">
        <f t="shared" si="458"/>
        <v>627.91446562833096</v>
      </c>
      <c r="H1433" s="11">
        <f t="shared" si="443"/>
        <v>9.7051568419915302E-2</v>
      </c>
      <c r="I1433" s="12">
        <f t="shared" si="454"/>
        <v>3.6483257476141993E-5</v>
      </c>
      <c r="J1433" s="7">
        <f t="shared" si="461"/>
        <v>1.528627751448923</v>
      </c>
      <c r="K1433" s="8">
        <f>ESI_mass_rate/ESI_Area/'Hydraulic Gradient'!J1433</f>
        <v>2.1500445622101565</v>
      </c>
      <c r="L1433" s="16">
        <f t="shared" si="455"/>
        <v>24692.668447798787</v>
      </c>
      <c r="M1433" s="4">
        <f t="shared" si="444"/>
        <v>0</v>
      </c>
      <c r="N1433" s="5">
        <f t="shared" si="445"/>
        <v>0.21524397881663393</v>
      </c>
      <c r="O1433" s="6">
        <f t="shared" si="459"/>
        <v>1.5630819638684921E-5</v>
      </c>
      <c r="P1433" s="15">
        <f t="shared" si="456"/>
        <v>611.50713967985314</v>
      </c>
      <c r="Q1433" s="11">
        <f t="shared" si="446"/>
        <v>0</v>
      </c>
      <c r="R1433" s="13">
        <f t="shared" si="460"/>
        <v>4.7489122393193479E-6</v>
      </c>
      <c r="S1433" s="12">
        <f t="shared" si="447"/>
        <v>-6.3182588032174872E-2</v>
      </c>
      <c r="T1433" s="9">
        <f t="shared" si="448"/>
        <v>1.52942120980907</v>
      </c>
      <c r="U1433" s="9">
        <f>Aly_mass_rate/Aly_Area/'Hydraulic Gradient'!T1433</f>
        <v>2.1489291266312374</v>
      </c>
      <c r="V1433" s="5">
        <f t="shared" si="449"/>
        <v>-0.29351808330119961</v>
      </c>
      <c r="W1433" s="10">
        <f t="shared" si="450"/>
        <v>2.1521665399458341</v>
      </c>
      <c r="X1433" s="9"/>
    </row>
    <row r="1434" spans="1:24" x14ac:dyDescent="0.3">
      <c r="A1434" s="4">
        <f t="shared" si="451"/>
        <v>14310</v>
      </c>
      <c r="B1434" s="5">
        <v>0</v>
      </c>
      <c r="C1434" s="16">
        <f t="shared" si="452"/>
        <v>24692.368418303256</v>
      </c>
      <c r="D1434" s="4">
        <f t="shared" si="442"/>
        <v>0</v>
      </c>
      <c r="E1434" s="5">
        <f t="shared" si="453"/>
        <v>0.21535618120965971</v>
      </c>
      <c r="F1434" s="6">
        <f t="shared" si="457"/>
        <v>1.8089832125538877E-5</v>
      </c>
      <c r="G1434" s="15">
        <f t="shared" si="458"/>
        <v>627.9886070611276</v>
      </c>
      <c r="H1434" s="11">
        <f t="shared" si="443"/>
        <v>9.705206532346132E-2</v>
      </c>
      <c r="I1434" s="12">
        <f t="shared" si="454"/>
        <v>3.6482560781019102E-5</v>
      </c>
      <c r="J1434" s="7">
        <f t="shared" si="461"/>
        <v>1.5286238382654633</v>
      </c>
      <c r="K1434" s="8">
        <f>ESI_mass_rate/ESI_Area/'Hydraulic Gradient'!J1434</f>
        <v>2.1500500661926325</v>
      </c>
      <c r="L1434" s="16">
        <f t="shared" si="455"/>
        <v>24692.453187712999</v>
      </c>
      <c r="M1434" s="4">
        <f t="shared" si="444"/>
        <v>0</v>
      </c>
      <c r="N1434" s="5">
        <f t="shared" si="445"/>
        <v>0.21524445517807711</v>
      </c>
      <c r="O1434" s="6">
        <f t="shared" si="459"/>
        <v>1.5630609854429429E-5</v>
      </c>
      <c r="P1434" s="15">
        <f t="shared" si="456"/>
        <v>611.57031640980199</v>
      </c>
      <c r="Q1434" s="11">
        <f t="shared" si="446"/>
        <v>0</v>
      </c>
      <c r="R1434" s="13">
        <f t="shared" si="460"/>
        <v>4.7487644389516315E-6</v>
      </c>
      <c r="S1434" s="12">
        <f t="shared" si="447"/>
        <v>-6.3181478713326952E-2</v>
      </c>
      <c r="T1434" s="9">
        <f t="shared" si="448"/>
        <v>1.529417825071915</v>
      </c>
      <c r="U1434" s="9">
        <f>Aly_mass_rate/Aly_Area/'Hydraulic Gradient'!T1434</f>
        <v>2.1489338824017925</v>
      </c>
      <c r="V1434" s="5">
        <f t="shared" si="449"/>
        <v>-0.29351228065356383</v>
      </c>
      <c r="W1434" s="10">
        <f t="shared" si="450"/>
        <v>2.1522093986893518</v>
      </c>
      <c r="X1434" s="9"/>
    </row>
    <row r="1435" spans="1:24" x14ac:dyDescent="0.3">
      <c r="A1435" s="4">
        <f t="shared" si="451"/>
        <v>14320</v>
      </c>
      <c r="B1435" s="5">
        <v>0</v>
      </c>
      <c r="C1435" s="16">
        <f t="shared" si="452"/>
        <v>24692.153043481263</v>
      </c>
      <c r="D1435" s="4">
        <f t="shared" si="442"/>
        <v>0</v>
      </c>
      <c r="E1435" s="5">
        <f t="shared" si="453"/>
        <v>0.21535673250830176</v>
      </c>
      <c r="F1435" s="6">
        <f t="shared" si="457"/>
        <v>1.8089486692026987E-5</v>
      </c>
      <c r="G1435" s="15">
        <f t="shared" si="458"/>
        <v>628.06274672355528</v>
      </c>
      <c r="H1435" s="11">
        <f t="shared" si="443"/>
        <v>9.7052562218790772E-2</v>
      </c>
      <c r="I1435" s="12">
        <f t="shared" si="454"/>
        <v>3.6481864130049328E-5</v>
      </c>
      <c r="J1435" s="7">
        <f t="shared" si="461"/>
        <v>1.5286199251767574</v>
      </c>
      <c r="K1435" s="8">
        <f>ESI_mass_rate/ESI_Area/'Hydraulic Gradient'!J1435</f>
        <v>2.1500555700700144</v>
      </c>
      <c r="L1435" s="16">
        <f t="shared" si="455"/>
        <v>24692.237927151065</v>
      </c>
      <c r="M1435" s="4">
        <f t="shared" si="444"/>
        <v>0</v>
      </c>
      <c r="N1435" s="5">
        <f t="shared" si="445"/>
        <v>0.2152449315331274</v>
      </c>
      <c r="O1435" s="6">
        <f t="shared" si="459"/>
        <v>1.5630400086229006E-5</v>
      </c>
      <c r="P1435" s="15">
        <f t="shared" si="456"/>
        <v>611.63349203063831</v>
      </c>
      <c r="Q1435" s="11">
        <f t="shared" si="446"/>
        <v>0</v>
      </c>
      <c r="R1435" s="13">
        <f t="shared" si="460"/>
        <v>4.7486166501680003E-6</v>
      </c>
      <c r="S1435" s="12">
        <f t="shared" si="447"/>
        <v>-6.3180369452939256E-2</v>
      </c>
      <c r="T1435" s="9">
        <f t="shared" si="448"/>
        <v>1.5294144403951642</v>
      </c>
      <c r="U1435" s="9">
        <f>Aly_mass_rate/Aly_Area/'Hydraulic Gradient'!T1435</f>
        <v>2.1489386381085249</v>
      </c>
      <c r="V1435" s="5">
        <f t="shared" si="449"/>
        <v>-0.2935064783130984</v>
      </c>
      <c r="W1435" s="10">
        <f t="shared" si="450"/>
        <v>2.152252256869676</v>
      </c>
      <c r="X1435" s="9"/>
    </row>
    <row r="1436" spans="1:24" x14ac:dyDescent="0.3">
      <c r="A1436" s="4">
        <f t="shared" si="451"/>
        <v>14330</v>
      </c>
      <c r="B1436" s="5">
        <v>0</v>
      </c>
      <c r="C1436" s="16">
        <f t="shared" si="452"/>
        <v>24691.937668108327</v>
      </c>
      <c r="D1436" s="4">
        <f t="shared" si="442"/>
        <v>0</v>
      </c>
      <c r="E1436" s="5">
        <f t="shared" si="453"/>
        <v>0.21535728379641716</v>
      </c>
      <c r="F1436" s="6">
        <f t="shared" si="457"/>
        <v>1.808914128770613E-5</v>
      </c>
      <c r="G1436" s="15">
        <f t="shared" si="458"/>
        <v>628.13688461573668</v>
      </c>
      <c r="H1436" s="11">
        <f t="shared" si="443"/>
        <v>9.7053059105904366E-2</v>
      </c>
      <c r="I1436" s="12">
        <f t="shared" si="454"/>
        <v>3.648116753795039E-5</v>
      </c>
      <c r="J1436" s="7">
        <f t="shared" si="461"/>
        <v>1.5286160121827983</v>
      </c>
      <c r="K1436" s="8">
        <f>ESI_mass_rate/ESI_Area/'Hydraulic Gradient'!J1436</f>
        <v>2.1500610738423092</v>
      </c>
      <c r="L1436" s="16">
        <f t="shared" si="455"/>
        <v>24692.022666112993</v>
      </c>
      <c r="M1436" s="4">
        <f t="shared" si="444"/>
        <v>0</v>
      </c>
      <c r="N1436" s="5">
        <f t="shared" si="445"/>
        <v>0.21524540788178495</v>
      </c>
      <c r="O1436" s="6">
        <f t="shared" si="459"/>
        <v>1.5630190325326345E-5</v>
      </c>
      <c r="P1436" s="15">
        <f t="shared" si="456"/>
        <v>611.69666654242042</v>
      </c>
      <c r="Q1436" s="11">
        <f t="shared" si="446"/>
        <v>0</v>
      </c>
      <c r="R1436" s="13">
        <f t="shared" si="460"/>
        <v>4.7484688703071455E-6</v>
      </c>
      <c r="S1436" s="12">
        <f t="shared" si="447"/>
        <v>-6.3179260251006522E-2</v>
      </c>
      <c r="T1436" s="9">
        <f t="shared" si="448"/>
        <v>1.5294110557788141</v>
      </c>
      <c r="U1436" s="9">
        <f>Aly_mass_rate/Aly_Area/'Hydraulic Gradient'!T1436</f>
        <v>2.1489433937514386</v>
      </c>
      <c r="V1436" s="5">
        <f t="shared" si="449"/>
        <v>-0.29350067627977622</v>
      </c>
      <c r="W1436" s="10">
        <f t="shared" si="450"/>
        <v>2.152295114486837</v>
      </c>
      <c r="X1436" s="9"/>
    </row>
    <row r="1437" spans="1:24" x14ac:dyDescent="0.3">
      <c r="A1437" s="4">
        <f t="shared" si="451"/>
        <v>14340</v>
      </c>
      <c r="B1437" s="5">
        <v>0</v>
      </c>
      <c r="C1437" s="16">
        <f t="shared" si="452"/>
        <v>24691.722292184459</v>
      </c>
      <c r="D1437" s="4">
        <f t="shared" si="442"/>
        <v>0</v>
      </c>
      <c r="E1437" s="5">
        <f t="shared" si="453"/>
        <v>0.21535783507400677</v>
      </c>
      <c r="F1437" s="6">
        <f t="shared" si="457"/>
        <v>1.8088795906738096E-5</v>
      </c>
      <c r="G1437" s="15">
        <f t="shared" si="458"/>
        <v>628.21102073780196</v>
      </c>
      <c r="H1437" s="11">
        <f t="shared" si="443"/>
        <v>9.7053555984802711E-2</v>
      </c>
      <c r="I1437" s="12">
        <f t="shared" si="454"/>
        <v>3.6480470992948124E-5</v>
      </c>
      <c r="J1437" s="7">
        <f t="shared" si="461"/>
        <v>1.5286120992835794</v>
      </c>
      <c r="K1437" s="8">
        <f>ESI_mass_rate/ESI_Area/'Hydraulic Gradient'!J1437</f>
        <v>2.1500665775095249</v>
      </c>
      <c r="L1437" s="16">
        <f t="shared" si="455"/>
        <v>24691.807404598789</v>
      </c>
      <c r="M1437" s="4">
        <f t="shared" si="444"/>
        <v>0</v>
      </c>
      <c r="N1437" s="5">
        <f t="shared" si="445"/>
        <v>0.21524588422405011</v>
      </c>
      <c r="O1437" s="6">
        <f t="shared" si="459"/>
        <v>1.5629980577559644E-5</v>
      </c>
      <c r="P1437" s="15">
        <f t="shared" si="456"/>
        <v>611.75983994520686</v>
      </c>
      <c r="Q1437" s="11">
        <f t="shared" si="446"/>
        <v>0</v>
      </c>
      <c r="R1437" s="13">
        <f t="shared" si="460"/>
        <v>4.7483211011419959E-6</v>
      </c>
      <c r="S1437" s="12">
        <f t="shared" si="447"/>
        <v>-6.3178151107523478E-2</v>
      </c>
      <c r="T1437" s="9">
        <f t="shared" si="448"/>
        <v>1.5294076712228619</v>
      </c>
      <c r="U1437" s="9">
        <f>Aly_mass_rate/Aly_Area/'Hydraulic Gradient'!T1437</f>
        <v>2.1489481493305371</v>
      </c>
      <c r="V1437" s="5">
        <f t="shared" si="449"/>
        <v>-0.29349487455357026</v>
      </c>
      <c r="W1437" s="10">
        <f t="shared" si="450"/>
        <v>2.1523379715408666</v>
      </c>
      <c r="X1437" s="9"/>
    </row>
    <row r="1438" spans="1:24" x14ac:dyDescent="0.3">
      <c r="A1438" s="4">
        <f t="shared" si="451"/>
        <v>14350</v>
      </c>
      <c r="B1438" s="5">
        <v>0</v>
      </c>
      <c r="C1438" s="16">
        <f t="shared" si="452"/>
        <v>24691.50691570967</v>
      </c>
      <c r="D1438" s="4">
        <f t="shared" si="442"/>
        <v>0</v>
      </c>
      <c r="E1438" s="5">
        <f t="shared" si="453"/>
        <v>0.21535838634107118</v>
      </c>
      <c r="F1438" s="6">
        <f t="shared" si="457"/>
        <v>1.8088450552041988E-5</v>
      </c>
      <c r="G1438" s="15">
        <f t="shared" si="458"/>
        <v>628.28515508987743</v>
      </c>
      <c r="H1438" s="11">
        <f t="shared" si="443"/>
        <v>9.7054052855486433E-2</v>
      </c>
      <c r="I1438" s="12">
        <f t="shared" si="454"/>
        <v>3.6479774500929611E-5</v>
      </c>
      <c r="J1438" s="7">
        <f t="shared" si="461"/>
        <v>1.5286081864790941</v>
      </c>
      <c r="K1438" s="8">
        <f>ESI_mass_rate/ESI_Area/'Hydraulic Gradient'!J1438</f>
        <v>2.1500720810716687</v>
      </c>
      <c r="L1438" s="16">
        <f t="shared" si="455"/>
        <v>24691.592142608457</v>
      </c>
      <c r="M1438" s="4">
        <f t="shared" si="444"/>
        <v>0</v>
      </c>
      <c r="N1438" s="5">
        <f t="shared" si="445"/>
        <v>0.21524636055992341</v>
      </c>
      <c r="O1438" s="6">
        <f t="shared" si="459"/>
        <v>1.5629770841469356E-5</v>
      </c>
      <c r="P1438" s="15">
        <f t="shared" si="456"/>
        <v>611.82301223905711</v>
      </c>
      <c r="Q1438" s="11">
        <f t="shared" si="446"/>
        <v>0</v>
      </c>
      <c r="R1438" s="13">
        <f t="shared" si="460"/>
        <v>4.7481733422283734E-6</v>
      </c>
      <c r="S1438" s="12">
        <f t="shared" si="447"/>
        <v>-6.3177042023552551E-2</v>
      </c>
      <c r="T1438" s="9">
        <f t="shared" si="448"/>
        <v>1.5294042867273041</v>
      </c>
      <c r="U1438" s="9">
        <f>Aly_mass_rate/Aly_Area/'Hydraulic Gradient'!T1438</f>
        <v>2.148952904845824</v>
      </c>
      <c r="V1438" s="5">
        <f t="shared" si="449"/>
        <v>-0.29348907313445327</v>
      </c>
      <c r="W1438" s="10">
        <f t="shared" si="450"/>
        <v>2.1523808280317946</v>
      </c>
      <c r="X1438" s="9"/>
    </row>
    <row r="1439" spans="1:24" x14ac:dyDescent="0.3">
      <c r="A1439" s="4">
        <f t="shared" si="451"/>
        <v>14360</v>
      </c>
      <c r="B1439" s="5">
        <v>0</v>
      </c>
      <c r="C1439" s="16">
        <f t="shared" si="452"/>
        <v>24691.291538683963</v>
      </c>
      <c r="D1439" s="4">
        <f t="shared" si="442"/>
        <v>0</v>
      </c>
      <c r="E1439" s="5">
        <f t="shared" si="453"/>
        <v>0.21535893759761121</v>
      </c>
      <c r="F1439" s="6">
        <f t="shared" si="457"/>
        <v>1.8088105220698704E-5</v>
      </c>
      <c r="G1439" s="15">
        <f t="shared" si="458"/>
        <v>628.35928767209316</v>
      </c>
      <c r="H1439" s="11">
        <f t="shared" si="443"/>
        <v>9.7054549717956115E-2</v>
      </c>
      <c r="I1439" s="12">
        <f t="shared" si="454"/>
        <v>3.6479078056007757E-5</v>
      </c>
      <c r="J1439" s="7">
        <f t="shared" si="461"/>
        <v>1.5286042737693355</v>
      </c>
      <c r="K1439" s="8">
        <f>ESI_mass_rate/ESI_Area/'Hydraulic Gradient'!J1439</f>
        <v>2.150077584528749</v>
      </c>
      <c r="L1439" s="16">
        <f t="shared" si="455"/>
        <v>24691.376880142008</v>
      </c>
      <c r="M1439" s="4">
        <f t="shared" si="444"/>
        <v>0</v>
      </c>
      <c r="N1439" s="5">
        <f t="shared" si="445"/>
        <v>0.21524683688940505</v>
      </c>
      <c r="O1439" s="6">
        <f t="shared" si="459"/>
        <v>1.5629561117055478E-5</v>
      </c>
      <c r="P1439" s="15">
        <f t="shared" si="456"/>
        <v>611.88618342402845</v>
      </c>
      <c r="Q1439" s="11">
        <f t="shared" si="446"/>
        <v>0</v>
      </c>
      <c r="R1439" s="13">
        <f t="shared" si="460"/>
        <v>4.7480255935655166E-6</v>
      </c>
      <c r="S1439" s="12">
        <f t="shared" si="447"/>
        <v>-6.3175932996953094E-2</v>
      </c>
      <c r="T1439" s="9">
        <f t="shared" si="448"/>
        <v>1.5294009022921378</v>
      </c>
      <c r="U1439" s="9">
        <f>Aly_mass_rate/Aly_Area/'Hydraulic Gradient'!T1439</f>
        <v>2.1489576602973024</v>
      </c>
      <c r="V1439" s="5">
        <f t="shared" si="449"/>
        <v>-0.29348327202239843</v>
      </c>
      <c r="W1439" s="10">
        <f t="shared" si="450"/>
        <v>2.1524236839596531</v>
      </c>
      <c r="X1439" s="9"/>
    </row>
    <row r="1440" spans="1:24" x14ac:dyDescent="0.3">
      <c r="A1440" s="4">
        <f t="shared" si="451"/>
        <v>14370</v>
      </c>
      <c r="B1440" s="5">
        <v>0</v>
      </c>
      <c r="C1440" s="16">
        <f t="shared" si="452"/>
        <v>24691.076161107358</v>
      </c>
      <c r="D1440" s="4">
        <f t="shared" si="442"/>
        <v>0</v>
      </c>
      <c r="E1440" s="5">
        <f t="shared" si="453"/>
        <v>0.21535948884362774</v>
      </c>
      <c r="F1440" s="6">
        <f t="shared" si="457"/>
        <v>1.8087759917086896E-5</v>
      </c>
      <c r="G1440" s="15">
        <f t="shared" si="458"/>
        <v>628.43341848457351</v>
      </c>
      <c r="H1440" s="11">
        <f t="shared" si="443"/>
        <v>9.7055046572212395E-2</v>
      </c>
      <c r="I1440" s="12">
        <f t="shared" si="454"/>
        <v>3.6478381667013205E-5</v>
      </c>
      <c r="J1440" s="7">
        <f t="shared" si="461"/>
        <v>1.5286003611542964</v>
      </c>
      <c r="K1440" s="8">
        <f>ESI_mass_rate/ESI_Area/'Hydraulic Gradient'!J1440</f>
        <v>2.1500830878807737</v>
      </c>
      <c r="L1440" s="16">
        <f t="shared" si="455"/>
        <v>24691.161617199446</v>
      </c>
      <c r="M1440" s="4">
        <f t="shared" si="444"/>
        <v>0</v>
      </c>
      <c r="N1440" s="5">
        <f t="shared" si="445"/>
        <v>0.21524731321249549</v>
      </c>
      <c r="O1440" s="6">
        <f t="shared" si="459"/>
        <v>1.5629351402858461E-5</v>
      </c>
      <c r="P1440" s="15">
        <f t="shared" si="456"/>
        <v>611.94935350018045</v>
      </c>
      <c r="Q1440" s="11">
        <f t="shared" si="446"/>
        <v>0</v>
      </c>
      <c r="R1440" s="13">
        <f t="shared" si="460"/>
        <v>4.7478778547092845E-6</v>
      </c>
      <c r="S1440" s="12">
        <f t="shared" si="447"/>
        <v>-6.3174824029855164E-2</v>
      </c>
      <c r="T1440" s="9">
        <f t="shared" si="448"/>
        <v>1.5293975179173593</v>
      </c>
      <c r="U1440" s="9">
        <f>Aly_mass_rate/Aly_Area/'Hydraulic Gradient'!T1440</f>
        <v>2.1489624156849763</v>
      </c>
      <c r="V1440" s="5">
        <f t="shared" si="449"/>
        <v>-0.29347747121737838</v>
      </c>
      <c r="W1440" s="10">
        <f t="shared" si="450"/>
        <v>2.1524665393244726</v>
      </c>
      <c r="X1440" s="9"/>
    </row>
    <row r="1441" spans="1:24" x14ac:dyDescent="0.3">
      <c r="A1441" s="4">
        <f t="shared" si="451"/>
        <v>14380</v>
      </c>
      <c r="B1441" s="5">
        <v>0</v>
      </c>
      <c r="C1441" s="16">
        <f t="shared" si="452"/>
        <v>24690.860782979864</v>
      </c>
      <c r="D1441" s="4">
        <f t="shared" si="442"/>
        <v>0</v>
      </c>
      <c r="E1441" s="5">
        <f t="shared" si="453"/>
        <v>0.21536004007912149</v>
      </c>
      <c r="F1441" s="6">
        <f t="shared" si="457"/>
        <v>1.8087414639747018E-5</v>
      </c>
      <c r="G1441" s="15">
        <f t="shared" si="458"/>
        <v>628.5075475274449</v>
      </c>
      <c r="H1441" s="11">
        <f t="shared" si="443"/>
        <v>9.7055543418255993E-2</v>
      </c>
      <c r="I1441" s="12">
        <f t="shared" si="454"/>
        <v>3.64776853310024E-5</v>
      </c>
      <c r="J1441" s="7">
        <f t="shared" si="461"/>
        <v>1.5285964486339705</v>
      </c>
      <c r="K1441" s="8">
        <f>ESI_mass_rate/ESI_Area/'Hydraulic Gradient'!J1441</f>
        <v>2.1500885911277501</v>
      </c>
      <c r="L1441" s="16">
        <f t="shared" si="455"/>
        <v>24690.946353780775</v>
      </c>
      <c r="M1441" s="4">
        <f t="shared" si="444"/>
        <v>0</v>
      </c>
      <c r="N1441" s="5">
        <f t="shared" si="445"/>
        <v>0.21524778952919493</v>
      </c>
      <c r="O1441" s="6">
        <f t="shared" si="459"/>
        <v>1.5629141701797407E-5</v>
      </c>
      <c r="P1441" s="15">
        <f t="shared" si="456"/>
        <v>612.01252246757258</v>
      </c>
      <c r="Q1441" s="11">
        <f t="shared" si="446"/>
        <v>0</v>
      </c>
      <c r="R1441" s="13">
        <f t="shared" si="460"/>
        <v>4.7477301265456888E-6</v>
      </c>
      <c r="S1441" s="12">
        <f t="shared" si="447"/>
        <v>-6.3173715122253504E-2</v>
      </c>
      <c r="T1441" s="9">
        <f t="shared" si="448"/>
        <v>1.5293941336029659</v>
      </c>
      <c r="U1441" s="9">
        <f>Aly_mass_rate/Aly_Area/'Hydraulic Gradient'!T1441</f>
        <v>2.1489671710088492</v>
      </c>
      <c r="V1441" s="5">
        <f t="shared" si="449"/>
        <v>-0.29347167071936636</v>
      </c>
      <c r="W1441" s="10">
        <f t="shared" si="450"/>
        <v>2.1525093941262838</v>
      </c>
      <c r="X1441" s="9"/>
    </row>
    <row r="1442" spans="1:24" x14ac:dyDescent="0.3">
      <c r="A1442" s="4">
        <f t="shared" si="451"/>
        <v>14390</v>
      </c>
      <c r="B1442" s="5">
        <v>0</v>
      </c>
      <c r="C1442" s="16">
        <f t="shared" si="452"/>
        <v>24690.645404301489</v>
      </c>
      <c r="D1442" s="4">
        <f t="shared" si="442"/>
        <v>0</v>
      </c>
      <c r="E1442" s="5">
        <f t="shared" si="453"/>
        <v>0.21536059130409332</v>
      </c>
      <c r="F1442" s="6">
        <f t="shared" si="457"/>
        <v>1.8087069385759967E-5</v>
      </c>
      <c r="G1442" s="15">
        <f t="shared" si="458"/>
        <v>628.58167480083716</v>
      </c>
      <c r="H1442" s="11">
        <f t="shared" si="443"/>
        <v>9.7056040256087439E-2</v>
      </c>
      <c r="I1442" s="12">
        <f t="shared" si="454"/>
        <v>3.6476989042088267E-5</v>
      </c>
      <c r="J1442" s="7">
        <f t="shared" si="461"/>
        <v>1.5285925362083506</v>
      </c>
      <c r="K1442" s="8">
        <f>ESI_mass_rate/ESI_Area/'Hydraulic Gradient'!J1442</f>
        <v>2.150094094269686</v>
      </c>
      <c r="L1442" s="16">
        <f t="shared" si="455"/>
        <v>24690.731089886005</v>
      </c>
      <c r="M1442" s="4">
        <f t="shared" si="444"/>
        <v>0</v>
      </c>
      <c r="N1442" s="5">
        <f t="shared" si="445"/>
        <v>0.21524826583950388</v>
      </c>
      <c r="O1442" s="6">
        <f t="shared" si="459"/>
        <v>1.5628932012412763E-5</v>
      </c>
      <c r="P1442" s="15">
        <f t="shared" si="456"/>
        <v>612.07569032626225</v>
      </c>
      <c r="Q1442" s="11">
        <f t="shared" si="446"/>
        <v>0</v>
      </c>
      <c r="R1442" s="13">
        <f t="shared" si="460"/>
        <v>4.7475824086305811E-6</v>
      </c>
      <c r="S1442" s="12">
        <f t="shared" si="447"/>
        <v>-6.3172606272007492E-2</v>
      </c>
      <c r="T1442" s="9">
        <f t="shared" si="448"/>
        <v>1.5293907493489542</v>
      </c>
      <c r="U1442" s="9">
        <f>Aly_mass_rate/Aly_Area/'Hydraulic Gradient'!T1442</f>
        <v>2.1489719262689242</v>
      </c>
      <c r="V1442" s="5">
        <f t="shared" si="449"/>
        <v>-0.293465870528335</v>
      </c>
      <c r="W1442" s="10">
        <f t="shared" si="450"/>
        <v>2.1525522483651192</v>
      </c>
      <c r="X1442" s="9"/>
    </row>
    <row r="1443" spans="1:24" x14ac:dyDescent="0.3">
      <c r="A1443" s="4">
        <f t="shared" si="451"/>
        <v>14400</v>
      </c>
      <c r="B1443" s="5">
        <v>0</v>
      </c>
      <c r="C1443" s="16">
        <f t="shared" si="452"/>
        <v>24690.430025072244</v>
      </c>
      <c r="D1443" s="4">
        <f t="shared" si="442"/>
        <v>0</v>
      </c>
      <c r="E1443" s="5">
        <f t="shared" si="453"/>
        <v>0.21536114251854382</v>
      </c>
      <c r="F1443" s="6">
        <f t="shared" si="457"/>
        <v>1.8086724158044842E-5</v>
      </c>
      <c r="G1443" s="15">
        <f t="shared" si="458"/>
        <v>628.65580030487661</v>
      </c>
      <c r="H1443" s="11">
        <f t="shared" si="443"/>
        <v>9.7056537085707398E-2</v>
      </c>
      <c r="I1443" s="12">
        <f t="shared" si="454"/>
        <v>3.6476292806157875E-5</v>
      </c>
      <c r="J1443" s="7">
        <f t="shared" si="461"/>
        <v>1.52858862387743</v>
      </c>
      <c r="K1443" s="8">
        <f>ESI_mass_rate/ESI_Area/'Hydraulic Gradient'!J1443</f>
        <v>2.1500995973065891</v>
      </c>
      <c r="L1443" s="16">
        <f t="shared" si="455"/>
        <v>24690.51582551514</v>
      </c>
      <c r="M1443" s="4">
        <f t="shared" si="444"/>
        <v>0</v>
      </c>
      <c r="N1443" s="5">
        <f t="shared" si="445"/>
        <v>0.2152487421434226</v>
      </c>
      <c r="O1443" s="6">
        <f t="shared" si="459"/>
        <v>1.5628722333244986E-5</v>
      </c>
      <c r="P1443" s="15">
        <f t="shared" si="456"/>
        <v>612.1388570763088</v>
      </c>
      <c r="Q1443" s="11">
        <f t="shared" si="446"/>
        <v>0</v>
      </c>
      <c r="R1443" s="13">
        <f t="shared" si="460"/>
        <v>4.7474347005198442E-6</v>
      </c>
      <c r="S1443" s="12">
        <f t="shared" si="447"/>
        <v>-6.3171497481247119E-2</v>
      </c>
      <c r="T1443" s="9">
        <f t="shared" si="448"/>
        <v>1.5293873651553209</v>
      </c>
      <c r="U1443" s="9">
        <f>Aly_mass_rate/Aly_Area/'Hydraulic Gradient'!T1443</f>
        <v>2.1489766814652054</v>
      </c>
      <c r="V1443" s="5">
        <f t="shared" si="449"/>
        <v>-0.29346007064425728</v>
      </c>
      <c r="W1443" s="10">
        <f t="shared" si="450"/>
        <v>2.1525951020410083</v>
      </c>
      <c r="X1443" s="9"/>
    </row>
    <row r="1444" spans="1:24" x14ac:dyDescent="0.3">
      <c r="A1444" s="4">
        <f t="shared" si="451"/>
        <v>14410</v>
      </c>
      <c r="B1444" s="5">
        <v>0</v>
      </c>
      <c r="C1444" s="16">
        <f t="shared" si="452"/>
        <v>24690.214645292144</v>
      </c>
      <c r="D1444" s="4">
        <f t="shared" si="442"/>
        <v>0</v>
      </c>
      <c r="E1444" s="5">
        <f t="shared" si="453"/>
        <v>0.21536169372247385</v>
      </c>
      <c r="F1444" s="6">
        <f t="shared" si="457"/>
        <v>1.808637895514209E-5</v>
      </c>
      <c r="G1444" s="15">
        <f t="shared" si="458"/>
        <v>628.72992403969147</v>
      </c>
      <c r="H1444" s="11">
        <f t="shared" si="443"/>
        <v>9.7057033907116466E-2</v>
      </c>
      <c r="I1444" s="12">
        <f t="shared" si="454"/>
        <v>3.6475596620267702E-5</v>
      </c>
      <c r="J1444" s="7">
        <f t="shared" si="461"/>
        <v>1.5285847116412019</v>
      </c>
      <c r="K1444" s="8">
        <f>ESI_mass_rate/ESI_Area/'Hydraulic Gradient'!J1444</f>
        <v>2.1501051002384677</v>
      </c>
      <c r="L1444" s="16">
        <f t="shared" si="455"/>
        <v>24690.300560668187</v>
      </c>
      <c r="M1444" s="4">
        <f t="shared" si="444"/>
        <v>0</v>
      </c>
      <c r="N1444" s="5">
        <f t="shared" si="445"/>
        <v>0.21524921844095152</v>
      </c>
      <c r="O1444" s="6">
        <f t="shared" si="459"/>
        <v>1.5628512667213169E-5</v>
      </c>
      <c r="P1444" s="15">
        <f t="shared" si="456"/>
        <v>612.20202271777066</v>
      </c>
      <c r="Q1444" s="11">
        <f t="shared" si="446"/>
        <v>0</v>
      </c>
      <c r="R1444" s="13">
        <f t="shared" si="460"/>
        <v>4.7472870030994389E-6</v>
      </c>
      <c r="S1444" s="12">
        <f t="shared" si="447"/>
        <v>-6.317038874889952E-2</v>
      </c>
      <c r="T1444" s="9">
        <f t="shared" si="448"/>
        <v>1.5293839810220631</v>
      </c>
      <c r="U1444" s="9">
        <f>Aly_mass_rate/Aly_Area/'Hydraulic Gradient'!T1444</f>
        <v>2.1489814365976954</v>
      </c>
      <c r="V1444" s="5">
        <f t="shared" si="449"/>
        <v>-0.2934542710671062</v>
      </c>
      <c r="W1444" s="10">
        <f t="shared" si="450"/>
        <v>2.1526379551539829</v>
      </c>
      <c r="X1444" s="9"/>
    </row>
    <row r="1445" spans="1:24" x14ac:dyDescent="0.3">
      <c r="A1445" s="4">
        <f t="shared" si="451"/>
        <v>14420</v>
      </c>
      <c r="B1445" s="5">
        <v>0</v>
      </c>
      <c r="C1445" s="16">
        <f t="shared" si="452"/>
        <v>24689.999264961196</v>
      </c>
      <c r="D1445" s="4">
        <f t="shared" si="442"/>
        <v>0</v>
      </c>
      <c r="E1445" s="5">
        <f t="shared" si="453"/>
        <v>0.21536224491588432</v>
      </c>
      <c r="F1445" s="6">
        <f t="shared" si="457"/>
        <v>1.8086033779970814E-5</v>
      </c>
      <c r="G1445" s="15">
        <f t="shared" si="458"/>
        <v>628.80404600540578</v>
      </c>
      <c r="H1445" s="11">
        <f t="shared" si="443"/>
        <v>9.7057530720315338E-2</v>
      </c>
      <c r="I1445" s="12">
        <f t="shared" si="454"/>
        <v>3.6474900490304824E-5</v>
      </c>
      <c r="J1445" s="7">
        <f t="shared" si="461"/>
        <v>1.5285807994996596</v>
      </c>
      <c r="K1445" s="8">
        <f>ESI_mass_rate/ESI_Area/'Hydraulic Gradient'!J1445</f>
        <v>2.150110603065329</v>
      </c>
      <c r="L1445" s="16">
        <f t="shared" si="455"/>
        <v>24690.085295345154</v>
      </c>
      <c r="M1445" s="4">
        <f t="shared" si="444"/>
        <v>0</v>
      </c>
      <c r="N1445" s="5">
        <f t="shared" si="445"/>
        <v>0.21524969473209088</v>
      </c>
      <c r="O1445" s="6">
        <f t="shared" si="459"/>
        <v>1.562830300993866E-5</v>
      </c>
      <c r="P1445" s="15">
        <f t="shared" si="456"/>
        <v>612.26518725070628</v>
      </c>
      <c r="Q1445" s="11">
        <f t="shared" si="446"/>
        <v>0</v>
      </c>
      <c r="R1445" s="13">
        <f t="shared" si="460"/>
        <v>4.7471393150385589E-6</v>
      </c>
      <c r="S1445" s="12">
        <f t="shared" si="447"/>
        <v>-6.3169280074959422E-2</v>
      </c>
      <c r="T1445" s="9">
        <f t="shared" si="448"/>
        <v>1.5293805969491774</v>
      </c>
      <c r="U1445" s="9">
        <f>Aly_mass_rate/Aly_Area/'Hydraulic Gradient'!T1445</f>
        <v>2.1489861916663981</v>
      </c>
      <c r="V1445" s="5">
        <f t="shared" si="449"/>
        <v>-0.29344847179685468</v>
      </c>
      <c r="W1445" s="10">
        <f t="shared" si="450"/>
        <v>2.1526808077040736</v>
      </c>
      <c r="X1445" s="9"/>
    </row>
    <row r="1446" spans="1:24" x14ac:dyDescent="0.3">
      <c r="A1446" s="4">
        <f t="shared" si="451"/>
        <v>14430</v>
      </c>
      <c r="B1446" s="5">
        <v>0</v>
      </c>
      <c r="C1446" s="16">
        <f t="shared" si="452"/>
        <v>24689.78388407941</v>
      </c>
      <c r="D1446" s="4">
        <f t="shared" si="442"/>
        <v>0</v>
      </c>
      <c r="E1446" s="5">
        <f t="shared" si="453"/>
        <v>0.21536279609877584</v>
      </c>
      <c r="F1446" s="6">
        <f t="shared" si="457"/>
        <v>1.8085688628152365E-5</v>
      </c>
      <c r="G1446" s="15">
        <f t="shared" si="458"/>
        <v>628.87816620214971</v>
      </c>
      <c r="H1446" s="11">
        <f t="shared" si="443"/>
        <v>9.7058027525304569E-2</v>
      </c>
      <c r="I1446" s="12">
        <f t="shared" si="454"/>
        <v>3.6474204407438611E-5</v>
      </c>
      <c r="J1446" s="7">
        <f t="shared" si="461"/>
        <v>1.5285768874527963</v>
      </c>
      <c r="K1446" s="8">
        <f>ESI_mass_rate/ESI_Area/'Hydraulic Gradient'!J1446</f>
        <v>2.1501161057871805</v>
      </c>
      <c r="L1446" s="16">
        <f t="shared" si="455"/>
        <v>24689.870029546044</v>
      </c>
      <c r="M1446" s="4">
        <f t="shared" si="444"/>
        <v>0</v>
      </c>
      <c r="N1446" s="5">
        <f t="shared" si="445"/>
        <v>0.21525017101684102</v>
      </c>
      <c r="O1446" s="6">
        <f t="shared" si="459"/>
        <v>1.5628093365800114E-5</v>
      </c>
      <c r="P1446" s="15">
        <f t="shared" si="456"/>
        <v>612.3283506751751</v>
      </c>
      <c r="Q1446" s="11">
        <f t="shared" si="446"/>
        <v>0</v>
      </c>
      <c r="R1446" s="13">
        <f t="shared" si="460"/>
        <v>4.7469916376664943E-6</v>
      </c>
      <c r="S1446" s="12">
        <f t="shared" si="447"/>
        <v>-6.31681714604891E-2</v>
      </c>
      <c r="T1446" s="9">
        <f t="shared" si="448"/>
        <v>1.5293772129366607</v>
      </c>
      <c r="U1446" s="9">
        <f>Aly_mass_rate/Aly_Area/'Hydraulic Gradient'!T1446</f>
        <v>2.1489909466713173</v>
      </c>
      <c r="V1446" s="5">
        <f t="shared" si="449"/>
        <v>-0.29344267283347564</v>
      </c>
      <c r="W1446" s="10">
        <f t="shared" si="450"/>
        <v>2.1527236596913113</v>
      </c>
      <c r="X1446" s="9"/>
    </row>
    <row r="1447" spans="1:24" x14ac:dyDescent="0.3">
      <c r="A1447" s="4">
        <f t="shared" si="451"/>
        <v>14440</v>
      </c>
      <c r="B1447" s="5">
        <v>0</v>
      </c>
      <c r="C1447" s="16">
        <f t="shared" si="452"/>
        <v>24689.568502646798</v>
      </c>
      <c r="D1447" s="4">
        <f t="shared" si="442"/>
        <v>0</v>
      </c>
      <c r="E1447" s="5">
        <f t="shared" si="453"/>
        <v>0.2153633472711492</v>
      </c>
      <c r="F1447" s="6">
        <f t="shared" si="457"/>
        <v>1.8085343501146293E-5</v>
      </c>
      <c r="G1447" s="15">
        <f t="shared" si="458"/>
        <v>628.95228463005105</v>
      </c>
      <c r="H1447" s="11">
        <f t="shared" si="443"/>
        <v>9.7058524322084783E-2</v>
      </c>
      <c r="I1447" s="12">
        <f t="shared" si="454"/>
        <v>3.6473508374612597E-5</v>
      </c>
      <c r="J1447" s="7">
        <f t="shared" si="461"/>
        <v>1.528572975500605</v>
      </c>
      <c r="K1447" s="8">
        <f>ESI_mass_rate/ESI_Area/'Hydraulic Gradient'!J1447</f>
        <v>2.1501216084040307</v>
      </c>
      <c r="L1447" s="16">
        <f t="shared" si="455"/>
        <v>24689.654763270864</v>
      </c>
      <c r="M1447" s="4">
        <f t="shared" si="444"/>
        <v>0</v>
      </c>
      <c r="N1447" s="5">
        <f t="shared" si="445"/>
        <v>0.21525064729520241</v>
      </c>
      <c r="O1447" s="6">
        <f t="shared" si="459"/>
        <v>1.5627883733337981E-5</v>
      </c>
      <c r="P1447" s="15">
        <f t="shared" si="456"/>
        <v>612.39151299123557</v>
      </c>
      <c r="Q1447" s="11">
        <f t="shared" si="446"/>
        <v>0</v>
      </c>
      <c r="R1447" s="13">
        <f t="shared" si="460"/>
        <v>4.7468439705391357E-6</v>
      </c>
      <c r="S1447" s="12">
        <f t="shared" si="447"/>
        <v>-6.3167062904415691E-2</v>
      </c>
      <c r="T1447" s="9">
        <f t="shared" si="448"/>
        <v>1.5293738289845096</v>
      </c>
      <c r="U1447" s="9">
        <f>Aly_mass_rate/Aly_Area/'Hydraulic Gradient'!T1447</f>
        <v>2.1489957016124568</v>
      </c>
      <c r="V1447" s="5">
        <f t="shared" si="449"/>
        <v>-0.29343687417694198</v>
      </c>
      <c r="W1447" s="10">
        <f t="shared" si="450"/>
        <v>2.1527665111157277</v>
      </c>
      <c r="X1447" s="9"/>
    </row>
    <row r="1448" spans="1:24" x14ac:dyDescent="0.3">
      <c r="A1448" s="4">
        <f t="shared" si="451"/>
        <v>14450</v>
      </c>
      <c r="B1448" s="5">
        <v>0</v>
      </c>
      <c r="C1448" s="16">
        <f t="shared" si="452"/>
        <v>24689.353120663363</v>
      </c>
      <c r="D1448" s="4">
        <f t="shared" si="442"/>
        <v>0</v>
      </c>
      <c r="E1448" s="5">
        <f t="shared" si="453"/>
        <v>0.21536389843300532</v>
      </c>
      <c r="F1448" s="6">
        <f t="shared" si="457"/>
        <v>1.8084998401871697E-5</v>
      </c>
      <c r="G1448" s="15">
        <f t="shared" si="458"/>
        <v>629.0264012892344</v>
      </c>
      <c r="H1448" s="11">
        <f t="shared" si="443"/>
        <v>9.7059021110656687E-2</v>
      </c>
      <c r="I1448" s="12">
        <f t="shared" si="454"/>
        <v>3.6472812397713899E-5</v>
      </c>
      <c r="J1448" s="7">
        <f t="shared" si="461"/>
        <v>1.5285690636430791</v>
      </c>
      <c r="K1448" s="8">
        <f>ESI_mass_rate/ESI_Area/'Hydraulic Gradient'!J1448</f>
        <v>2.1501271109158866</v>
      </c>
      <c r="L1448" s="16">
        <f t="shared" si="455"/>
        <v>24689.439496519626</v>
      </c>
      <c r="M1448" s="4">
        <f t="shared" si="444"/>
        <v>0</v>
      </c>
      <c r="N1448" s="5">
        <f t="shared" si="445"/>
        <v>0.21525112356717543</v>
      </c>
      <c r="O1448" s="6">
        <f t="shared" si="459"/>
        <v>1.5627674114011812E-5</v>
      </c>
      <c r="P1448" s="15">
        <f t="shared" si="456"/>
        <v>612.45467419894499</v>
      </c>
      <c r="Q1448" s="11">
        <f t="shared" si="446"/>
        <v>0</v>
      </c>
      <c r="R1448" s="13">
        <f t="shared" si="460"/>
        <v>4.7466963140990442E-6</v>
      </c>
      <c r="S1448" s="12">
        <f t="shared" si="447"/>
        <v>-6.3165954405666469E-2</v>
      </c>
      <c r="T1448" s="9">
        <f t="shared" si="448"/>
        <v>1.5293704450927212</v>
      </c>
      <c r="U1448" s="9">
        <f>Aly_mass_rate/Aly_Area/'Hydraulic Gradient'!T1448</f>
        <v>2.1490004564898189</v>
      </c>
      <c r="V1448" s="5">
        <f t="shared" si="449"/>
        <v>-0.29343107582722666</v>
      </c>
      <c r="W1448" s="10">
        <f t="shared" si="450"/>
        <v>2.1528093619773538</v>
      </c>
      <c r="X1448" s="9"/>
    </row>
    <row r="1449" spans="1:24" x14ac:dyDescent="0.3">
      <c r="A1449" s="4">
        <f t="shared" si="451"/>
        <v>14460</v>
      </c>
      <c r="B1449" s="5">
        <v>0</v>
      </c>
      <c r="C1449" s="16">
        <f t="shared" si="452"/>
        <v>24689.137738129124</v>
      </c>
      <c r="D1449" s="4">
        <f t="shared" si="442"/>
        <v>0</v>
      </c>
      <c r="E1449" s="5">
        <f t="shared" si="453"/>
        <v>0.21536444958434472</v>
      </c>
      <c r="F1449" s="6">
        <f t="shared" si="457"/>
        <v>1.8084653325949924E-5</v>
      </c>
      <c r="G1449" s="15">
        <f t="shared" si="458"/>
        <v>629.10051617982936</v>
      </c>
      <c r="H1449" s="11">
        <f t="shared" si="443"/>
        <v>9.7059517891020824E-2</v>
      </c>
      <c r="I1449" s="12">
        <f t="shared" si="454"/>
        <v>3.6472116467911852E-5</v>
      </c>
      <c r="J1449" s="7">
        <f t="shared" si="461"/>
        <v>1.5285651518802115</v>
      </c>
      <c r="K1449" s="8">
        <f>ESI_mass_rate/ESI_Area/'Hydraulic Gradient'!J1449</f>
        <v>2.1501326133227567</v>
      </c>
      <c r="L1449" s="16">
        <f t="shared" si="455"/>
        <v>24689.224229292329</v>
      </c>
      <c r="M1449" s="4">
        <f t="shared" si="444"/>
        <v>0</v>
      </c>
      <c r="N1449" s="5">
        <f t="shared" si="445"/>
        <v>0.21525159983276021</v>
      </c>
      <c r="O1449" s="6">
        <f t="shared" si="459"/>
        <v>1.5627464501983401E-5</v>
      </c>
      <c r="P1449" s="15">
        <f t="shared" si="456"/>
        <v>612.51783429836371</v>
      </c>
      <c r="Q1449" s="11">
        <f t="shared" si="446"/>
        <v>0</v>
      </c>
      <c r="R1449" s="13">
        <f t="shared" si="460"/>
        <v>4.7465486665721914E-6</v>
      </c>
      <c r="S1449" s="12">
        <f t="shared" si="447"/>
        <v>-6.3164845967438626E-2</v>
      </c>
      <c r="T1449" s="9">
        <f t="shared" si="448"/>
        <v>1.529367061261292</v>
      </c>
      <c r="U1449" s="9">
        <f>Aly_mass_rate/Aly_Area/'Hydraulic Gradient'!T1449</f>
        <v>2.1490052113034084</v>
      </c>
      <c r="V1449" s="5">
        <f t="shared" si="449"/>
        <v>-0.29342527778430261</v>
      </c>
      <c r="W1449" s="10">
        <f t="shared" si="450"/>
        <v>2.152852212276219</v>
      </c>
      <c r="X1449" s="9"/>
    </row>
    <row r="1450" spans="1:24" x14ac:dyDescent="0.3">
      <c r="A1450" s="4">
        <f t="shared" si="451"/>
        <v>14470</v>
      </c>
      <c r="B1450" s="5">
        <v>0</v>
      </c>
      <c r="C1450" s="16">
        <f t="shared" si="452"/>
        <v>24688.922355044091</v>
      </c>
      <c r="D1450" s="4">
        <f t="shared" si="442"/>
        <v>0</v>
      </c>
      <c r="E1450" s="5">
        <f t="shared" si="453"/>
        <v>0.2153650007251684</v>
      </c>
      <c r="F1450" s="6">
        <f t="shared" si="457"/>
        <v>1.8084308277759631E-5</v>
      </c>
      <c r="G1450" s="15">
        <f t="shared" si="458"/>
        <v>629.17462930196018</v>
      </c>
      <c r="H1450" s="11">
        <f t="shared" si="443"/>
        <v>9.7060014663177874E-2</v>
      </c>
      <c r="I1450" s="12">
        <f t="shared" si="454"/>
        <v>3.6471420594037107E-5</v>
      </c>
      <c r="J1450" s="7">
        <f t="shared" si="461"/>
        <v>1.5285612402119957</v>
      </c>
      <c r="K1450" s="8">
        <f>ESI_mass_rate/ESI_Area/'Hydraulic Gradient'!J1450</f>
        <v>2.1501381156246482</v>
      </c>
      <c r="L1450" s="16">
        <f t="shared" si="455"/>
        <v>24689.008961588981</v>
      </c>
      <c r="M1450" s="4">
        <f t="shared" si="444"/>
        <v>0</v>
      </c>
      <c r="N1450" s="5">
        <f t="shared" si="445"/>
        <v>0.21525207609195737</v>
      </c>
      <c r="O1450" s="6">
        <f t="shared" si="459"/>
        <v>1.5627254906010055E-5</v>
      </c>
      <c r="P1450" s="15">
        <f t="shared" si="456"/>
        <v>612.58099328955029</v>
      </c>
      <c r="Q1450" s="11">
        <f t="shared" si="446"/>
        <v>0</v>
      </c>
      <c r="R1450" s="13">
        <f t="shared" si="460"/>
        <v>4.746401030617707E-6</v>
      </c>
      <c r="S1450" s="12">
        <f t="shared" si="447"/>
        <v>-6.3163737587591945E-2</v>
      </c>
      <c r="T1450" s="9">
        <f t="shared" si="448"/>
        <v>1.5293636774902188</v>
      </c>
      <c r="U1450" s="9">
        <f>Aly_mass_rate/Aly_Area/'Hydraulic Gradient'!T1450</f>
        <v>2.1490099660532285</v>
      </c>
      <c r="V1450" s="5">
        <f t="shared" si="449"/>
        <v>-0.293419480048143</v>
      </c>
      <c r="W1450" s="10">
        <f t="shared" si="450"/>
        <v>2.1528950620123566</v>
      </c>
      <c r="X1450" s="9"/>
    </row>
    <row r="1451" spans="1:24" x14ac:dyDescent="0.3">
      <c r="A1451" s="4">
        <f t="shared" si="451"/>
        <v>14480</v>
      </c>
      <c r="B1451" s="5">
        <v>0</v>
      </c>
      <c r="C1451" s="16">
        <f t="shared" si="452"/>
        <v>24688.706971408272</v>
      </c>
      <c r="D1451" s="4">
        <f t="shared" si="442"/>
        <v>0</v>
      </c>
      <c r="E1451" s="5">
        <f t="shared" si="453"/>
        <v>0.21536555185547707</v>
      </c>
      <c r="F1451" s="6">
        <f t="shared" si="457"/>
        <v>1.8083963252922161E-5</v>
      </c>
      <c r="G1451" s="15">
        <f t="shared" si="458"/>
        <v>629.24874065575671</v>
      </c>
      <c r="H1451" s="11">
        <f t="shared" si="443"/>
        <v>9.7060511427128432E-2</v>
      </c>
      <c r="I1451" s="12">
        <f t="shared" si="454"/>
        <v>3.6470724767259027E-5</v>
      </c>
      <c r="J1451" s="7">
        <f t="shared" si="461"/>
        <v>1.5285573286384246</v>
      </c>
      <c r="K1451" s="8">
        <f>ESI_mass_rate/ESI_Area/'Hydraulic Gradient'!J1451</f>
        <v>2.1501436178215694</v>
      </c>
      <c r="L1451" s="16">
        <f t="shared" si="455"/>
        <v>24688.793693409589</v>
      </c>
      <c r="M1451" s="4">
        <f t="shared" si="444"/>
        <v>0</v>
      </c>
      <c r="N1451" s="5">
        <f t="shared" si="445"/>
        <v>0.2152525523447672</v>
      </c>
      <c r="O1451" s="6">
        <f t="shared" si="459"/>
        <v>1.562704532025357E-5</v>
      </c>
      <c r="P1451" s="15">
        <f t="shared" si="456"/>
        <v>612.64415117256306</v>
      </c>
      <c r="Q1451" s="11">
        <f t="shared" si="446"/>
        <v>0</v>
      </c>
      <c r="R1451" s="13">
        <f t="shared" si="460"/>
        <v>4.7462534044615861E-6</v>
      </c>
      <c r="S1451" s="12">
        <f t="shared" si="447"/>
        <v>-6.3162629266121068E-2</v>
      </c>
      <c r="T1451" s="9">
        <f t="shared" si="448"/>
        <v>1.5293602937794988</v>
      </c>
      <c r="U1451" s="9">
        <f>Aly_mass_rate/Aly_Area/'Hydraulic Gradient'!T1451</f>
        <v>2.1490147207392818</v>
      </c>
      <c r="V1451" s="5">
        <f t="shared" si="449"/>
        <v>-0.29341368261872036</v>
      </c>
      <c r="W1451" s="10">
        <f t="shared" si="450"/>
        <v>2.1529379111857967</v>
      </c>
      <c r="X1451" s="9"/>
    </row>
    <row r="1452" spans="1:24" x14ac:dyDescent="0.3">
      <c r="A1452" s="4">
        <f t="shared" si="451"/>
        <v>14490</v>
      </c>
      <c r="B1452" s="5">
        <v>0</v>
      </c>
      <c r="C1452" s="16">
        <f t="shared" si="452"/>
        <v>24688.491587221677</v>
      </c>
      <c r="D1452" s="4">
        <f t="shared" si="442"/>
        <v>0</v>
      </c>
      <c r="E1452" s="5">
        <f t="shared" si="453"/>
        <v>0.21536610297527162</v>
      </c>
      <c r="F1452" s="6">
        <f t="shared" si="457"/>
        <v>1.8083618255816171E-5</v>
      </c>
      <c r="G1452" s="15">
        <f t="shared" si="458"/>
        <v>629.3228502413433</v>
      </c>
      <c r="H1452" s="11">
        <f t="shared" si="443"/>
        <v>9.7061008182873137E-2</v>
      </c>
      <c r="I1452" s="12">
        <f t="shared" si="454"/>
        <v>3.6470028996408236E-5</v>
      </c>
      <c r="J1452" s="7">
        <f t="shared" si="461"/>
        <v>1.5285534171594919</v>
      </c>
      <c r="K1452" s="8">
        <f>ESI_mass_rate/ESI_Area/'Hydraulic Gradient'!J1452</f>
        <v>2.150149119913527</v>
      </c>
      <c r="L1452" s="16">
        <f t="shared" si="455"/>
        <v>24688.57842475416</v>
      </c>
      <c r="M1452" s="4">
        <f t="shared" si="444"/>
        <v>0</v>
      </c>
      <c r="N1452" s="5">
        <f t="shared" si="445"/>
        <v>0.21525302859118986</v>
      </c>
      <c r="O1452" s="6">
        <f t="shared" si="459"/>
        <v>1.5626835743254396E-5</v>
      </c>
      <c r="P1452" s="15">
        <f t="shared" si="456"/>
        <v>612.70730794746032</v>
      </c>
      <c r="Q1452" s="11">
        <f t="shared" si="446"/>
        <v>0</v>
      </c>
      <c r="R1452" s="13">
        <f t="shared" si="460"/>
        <v>4.7461057876598007E-6</v>
      </c>
      <c r="S1452" s="12">
        <f t="shared" si="447"/>
        <v>-6.316152100302079E-2</v>
      </c>
      <c r="T1452" s="9">
        <f t="shared" si="448"/>
        <v>1.5293569101291284</v>
      </c>
      <c r="U1452" s="9">
        <f>Aly_mass_rate/Aly_Area/'Hydraulic Gradient'!T1452</f>
        <v>2.1490194753615728</v>
      </c>
      <c r="V1452" s="5">
        <f t="shared" si="449"/>
        <v>-0.29340788549600788</v>
      </c>
      <c r="W1452" s="10">
        <f t="shared" si="450"/>
        <v>2.15298075979657</v>
      </c>
      <c r="X1452" s="9"/>
    </row>
    <row r="1453" spans="1:24" x14ac:dyDescent="0.3">
      <c r="A1453" s="4">
        <f t="shared" si="451"/>
        <v>14500</v>
      </c>
      <c r="B1453" s="5">
        <v>0</v>
      </c>
      <c r="C1453" s="16">
        <f t="shared" si="452"/>
        <v>24688.276202484321</v>
      </c>
      <c r="D1453" s="4">
        <f t="shared" si="442"/>
        <v>0</v>
      </c>
      <c r="E1453" s="5">
        <f t="shared" si="453"/>
        <v>0.21536665408455255</v>
      </c>
      <c r="F1453" s="6">
        <f t="shared" si="457"/>
        <v>1.8083273280603455E-5</v>
      </c>
      <c r="G1453" s="15">
        <f t="shared" si="458"/>
        <v>629.39695805885128</v>
      </c>
      <c r="H1453" s="11">
        <f t="shared" si="443"/>
        <v>9.7061504930412601E-2</v>
      </c>
      <c r="I1453" s="12">
        <f t="shared" si="454"/>
        <v>3.6469333269710568E-5</v>
      </c>
      <c r="J1453" s="7">
        <f t="shared" si="461"/>
        <v>1.5285495057751901</v>
      </c>
      <c r="K1453" s="8">
        <f>ESI_mass_rate/ESI_Area/'Hydraulic Gradient'!J1453</f>
        <v>2.1501546219005299</v>
      </c>
      <c r="L1453" s="16">
        <f t="shared" si="455"/>
        <v>24688.363155622705</v>
      </c>
      <c r="M1453" s="4">
        <f t="shared" si="444"/>
        <v>0</v>
      </c>
      <c r="N1453" s="5">
        <f t="shared" si="445"/>
        <v>0.21525350483122582</v>
      </c>
      <c r="O1453" s="6">
        <f t="shared" si="459"/>
        <v>1.5626626180850735E-5</v>
      </c>
      <c r="P1453" s="15">
        <f t="shared" si="456"/>
        <v>612.77046361429927</v>
      </c>
      <c r="Q1453" s="11">
        <f t="shared" si="446"/>
        <v>0</v>
      </c>
      <c r="R1453" s="13">
        <f t="shared" si="460"/>
        <v>4.745958181984756E-6</v>
      </c>
      <c r="S1453" s="12">
        <f t="shared" si="447"/>
        <v>-6.3160412797218457E-2</v>
      </c>
      <c r="T1453" s="9">
        <f t="shared" si="448"/>
        <v>1.5293535265391049</v>
      </c>
      <c r="U1453" s="9">
        <f>Aly_mass_rate/Aly_Area/'Hydraulic Gradient'!T1453</f>
        <v>2.1490242299201041</v>
      </c>
      <c r="V1453" s="5">
        <f t="shared" si="449"/>
        <v>-0.29340208867997852</v>
      </c>
      <c r="W1453" s="10">
        <f t="shared" si="450"/>
        <v>2.1530236078447076</v>
      </c>
      <c r="X1453" s="9"/>
    </row>
    <row r="1454" spans="1:24" x14ac:dyDescent="0.3">
      <c r="A1454" s="4">
        <f t="shared" si="451"/>
        <v>14510</v>
      </c>
      <c r="B1454" s="5">
        <v>0</v>
      </c>
      <c r="C1454" s="16">
        <f t="shared" si="452"/>
        <v>24688.060817196212</v>
      </c>
      <c r="D1454" s="4">
        <f t="shared" si="442"/>
        <v>0</v>
      </c>
      <c r="E1454" s="5">
        <f t="shared" si="453"/>
        <v>0.21536720518332078</v>
      </c>
      <c r="F1454" s="6">
        <f t="shared" si="457"/>
        <v>1.8082928334581764E-5</v>
      </c>
      <c r="G1454" s="15">
        <f t="shared" si="458"/>
        <v>629.4710641084032</v>
      </c>
      <c r="H1454" s="11">
        <f t="shared" si="443"/>
        <v>9.7062001669747475E-2</v>
      </c>
      <c r="I1454" s="12">
        <f t="shared" si="454"/>
        <v>3.646863760188375E-5</v>
      </c>
      <c r="J1454" s="7">
        <f t="shared" si="461"/>
        <v>1.5285455944855129</v>
      </c>
      <c r="K1454" s="8">
        <f>ESI_mass_rate/ESI_Area/'Hydraulic Gradient'!J1454</f>
        <v>2.1501601237825851</v>
      </c>
      <c r="L1454" s="16">
        <f t="shared" si="455"/>
        <v>24688.147886015224</v>
      </c>
      <c r="M1454" s="4">
        <f t="shared" si="444"/>
        <v>0</v>
      </c>
      <c r="N1454" s="5">
        <f t="shared" si="445"/>
        <v>0.21525398106487539</v>
      </c>
      <c r="O1454" s="6">
        <f t="shared" si="459"/>
        <v>1.5626416627204381E-5</v>
      </c>
      <c r="P1454" s="15">
        <f t="shared" si="456"/>
        <v>612.83361817314062</v>
      </c>
      <c r="Q1454" s="11">
        <f t="shared" si="446"/>
        <v>0</v>
      </c>
      <c r="R1454" s="13">
        <f t="shared" si="460"/>
        <v>4.7458105856625637E-6</v>
      </c>
      <c r="S1454" s="12">
        <f t="shared" si="447"/>
        <v>-6.3159304651910983E-2</v>
      </c>
      <c r="T1454" s="9">
        <f t="shared" si="448"/>
        <v>1.5293501430094247</v>
      </c>
      <c r="U1454" s="9">
        <f>Aly_mass_rate/Aly_Area/'Hydraulic Gradient'!T1454</f>
        <v>2.1490289844148802</v>
      </c>
      <c r="V1454" s="5">
        <f t="shared" si="449"/>
        <v>-0.2933962921706052</v>
      </c>
      <c r="W1454" s="10">
        <f t="shared" si="450"/>
        <v>2.1530664553302392</v>
      </c>
      <c r="X1454" s="9"/>
    </row>
    <row r="1455" spans="1:24" x14ac:dyDescent="0.3">
      <c r="A1455" s="4">
        <f t="shared" si="451"/>
        <v>14520</v>
      </c>
      <c r="B1455" s="5">
        <v>0</v>
      </c>
      <c r="C1455" s="16">
        <f t="shared" si="452"/>
        <v>24687.845431357357</v>
      </c>
      <c r="D1455" s="4">
        <f t="shared" si="442"/>
        <v>0</v>
      </c>
      <c r="E1455" s="5">
        <f t="shared" si="453"/>
        <v>0.21536775627157714</v>
      </c>
      <c r="F1455" s="6">
        <f t="shared" si="457"/>
        <v>1.80825834119129E-5</v>
      </c>
      <c r="G1455" s="15">
        <f t="shared" si="458"/>
        <v>629.54516839012877</v>
      </c>
      <c r="H1455" s="11">
        <f t="shared" si="443"/>
        <v>9.7062498400878383E-2</v>
      </c>
      <c r="I1455" s="12">
        <f t="shared" si="454"/>
        <v>3.646794198115359E-5</v>
      </c>
      <c r="J1455" s="7">
        <f t="shared" si="461"/>
        <v>1.5285416832904535</v>
      </c>
      <c r="K1455" s="8">
        <f>ESI_mass_rate/ESI_Area/'Hydraulic Gradient'!J1455</f>
        <v>2.1501656255597004</v>
      </c>
      <c r="L1455" s="16">
        <f t="shared" si="455"/>
        <v>24687.932615931724</v>
      </c>
      <c r="M1455" s="4">
        <f t="shared" si="444"/>
        <v>0</v>
      </c>
      <c r="N1455" s="5">
        <f t="shared" si="445"/>
        <v>0.21525445729213902</v>
      </c>
      <c r="O1455" s="6">
        <f t="shared" si="459"/>
        <v>1.5626207088153543E-5</v>
      </c>
      <c r="P1455" s="15">
        <f t="shared" si="456"/>
        <v>612.89677162404257</v>
      </c>
      <c r="Q1455" s="11">
        <f t="shared" si="446"/>
        <v>0</v>
      </c>
      <c r="R1455" s="13">
        <f t="shared" si="460"/>
        <v>4.7456630004655663E-6</v>
      </c>
      <c r="S1455" s="12">
        <f t="shared" si="447"/>
        <v>-6.3158196564958316E-2</v>
      </c>
      <c r="T1455" s="9">
        <f t="shared" si="448"/>
        <v>1.5293467595400847</v>
      </c>
      <c r="U1455" s="9">
        <f>Aly_mass_rate/Aly_Area/'Hydraulic Gradient'!T1455</f>
        <v>2.1490337388459038</v>
      </c>
      <c r="V1455" s="5">
        <f t="shared" si="449"/>
        <v>-0.29339049596786104</v>
      </c>
      <c r="W1455" s="10">
        <f t="shared" si="450"/>
        <v>2.1531093022531977</v>
      </c>
      <c r="X1455" s="9"/>
    </row>
    <row r="1456" spans="1:24" x14ac:dyDescent="0.3">
      <c r="A1456" s="4">
        <f t="shared" si="451"/>
        <v>14530</v>
      </c>
      <c r="B1456" s="5">
        <v>0</v>
      </c>
      <c r="C1456" s="16">
        <f t="shared" si="452"/>
        <v>24687.630044967769</v>
      </c>
      <c r="D1456" s="4">
        <f t="shared" si="442"/>
        <v>0</v>
      </c>
      <c r="E1456" s="5">
        <f t="shared" si="453"/>
        <v>0.21536830734932233</v>
      </c>
      <c r="F1456" s="6">
        <f t="shared" si="457"/>
        <v>1.808223851405641E-5</v>
      </c>
      <c r="G1456" s="15">
        <f t="shared" si="458"/>
        <v>629.61927090415577</v>
      </c>
      <c r="H1456" s="11">
        <f t="shared" si="443"/>
        <v>9.7062995123805937E-2</v>
      </c>
      <c r="I1456" s="12">
        <f t="shared" si="454"/>
        <v>3.6467246410463643E-5</v>
      </c>
      <c r="J1456" s="7">
        <f t="shared" si="461"/>
        <v>1.5285377721900049</v>
      </c>
      <c r="K1456" s="8">
        <f>ESI_mass_rate/ESI_Area/'Hydraulic Gradient'!J1456</f>
        <v>2.150171127231884</v>
      </c>
      <c r="L1456" s="16">
        <f t="shared" si="455"/>
        <v>24687.717345372213</v>
      </c>
      <c r="M1456" s="4">
        <f t="shared" si="444"/>
        <v>0</v>
      </c>
      <c r="N1456" s="5">
        <f t="shared" si="445"/>
        <v>0.21525493351301703</v>
      </c>
      <c r="O1456" s="6">
        <f t="shared" si="459"/>
        <v>1.5625997557860017E-5</v>
      </c>
      <c r="P1456" s="15">
        <f t="shared" si="456"/>
        <v>612.95992396706356</v>
      </c>
      <c r="Q1456" s="11">
        <f t="shared" si="446"/>
        <v>0</v>
      </c>
      <c r="R1456" s="13">
        <f t="shared" si="460"/>
        <v>4.7455154246199381E-6</v>
      </c>
      <c r="S1456" s="12">
        <f t="shared" si="447"/>
        <v>-6.3157088536355169E-2</v>
      </c>
      <c r="T1456" s="9">
        <f t="shared" si="448"/>
        <v>1.5293433761310817</v>
      </c>
      <c r="U1456" s="9">
        <f>Aly_mass_rate/Aly_Area/'Hydraulic Gradient'!T1456</f>
        <v>2.1490384932131787</v>
      </c>
      <c r="V1456" s="5">
        <f t="shared" si="449"/>
        <v>-0.29338470007171885</v>
      </c>
      <c r="W1456" s="10">
        <f t="shared" si="450"/>
        <v>2.1531521486136143</v>
      </c>
      <c r="X1456" s="9"/>
    </row>
    <row r="1457" spans="1:24" x14ac:dyDescent="0.3">
      <c r="A1457" s="4">
        <f t="shared" si="451"/>
        <v>14540</v>
      </c>
      <c r="B1457" s="5">
        <v>0</v>
      </c>
      <c r="C1457" s="16">
        <f t="shared" si="452"/>
        <v>24687.414658027461</v>
      </c>
      <c r="D1457" s="4">
        <f t="shared" si="442"/>
        <v>0</v>
      </c>
      <c r="E1457" s="5">
        <f t="shared" si="453"/>
        <v>0.21536885841655717</v>
      </c>
      <c r="F1457" s="6">
        <f t="shared" si="457"/>
        <v>1.8081893643931395E-5</v>
      </c>
      <c r="G1457" s="15">
        <f t="shared" si="458"/>
        <v>629.69337165060836</v>
      </c>
      <c r="H1457" s="11">
        <f t="shared" si="443"/>
        <v>9.7063491838530747E-2</v>
      </c>
      <c r="I1457" s="12">
        <f t="shared" si="454"/>
        <v>3.6466550895700984E-5</v>
      </c>
      <c r="J1457" s="7">
        <f t="shared" si="461"/>
        <v>1.5285338611841603</v>
      </c>
      <c r="K1457" s="8">
        <f>ESI_mass_rate/ESI_Area/'Hydraulic Gradient'!J1457</f>
        <v>2.1501766287991435</v>
      </c>
      <c r="L1457" s="16">
        <f t="shared" si="455"/>
        <v>24687.502074336699</v>
      </c>
      <c r="M1457" s="4">
        <f t="shared" si="444"/>
        <v>0</v>
      </c>
      <c r="N1457" s="5">
        <f t="shared" si="445"/>
        <v>0.21525540972750967</v>
      </c>
      <c r="O1457" s="6">
        <f t="shared" si="459"/>
        <v>1.562578804070245E-5</v>
      </c>
      <c r="P1457" s="15">
        <f t="shared" si="456"/>
        <v>613.02307520226179</v>
      </c>
      <c r="Q1457" s="11">
        <f t="shared" si="446"/>
        <v>0</v>
      </c>
      <c r="R1457" s="13">
        <f t="shared" si="460"/>
        <v>4.7453678594547075E-6</v>
      </c>
      <c r="S1457" s="12">
        <f t="shared" si="447"/>
        <v>-6.3155980566096268E-2</v>
      </c>
      <c r="T1457" s="9">
        <f t="shared" si="448"/>
        <v>1.5293399927824125</v>
      </c>
      <c r="U1457" s="9">
        <f>Aly_mass_rate/Aly_Area/'Hydraulic Gradient'!T1457</f>
        <v>2.1490432475167087</v>
      </c>
      <c r="V1457" s="5">
        <f t="shared" si="449"/>
        <v>-0.29337890448215148</v>
      </c>
      <c r="W1457" s="10">
        <f t="shared" si="450"/>
        <v>2.1531949944115181</v>
      </c>
      <c r="X1457" s="9"/>
    </row>
    <row r="1458" spans="1:24" x14ac:dyDescent="0.3">
      <c r="A1458" s="4">
        <f t="shared" si="451"/>
        <v>14550</v>
      </c>
      <c r="B1458" s="5">
        <v>0</v>
      </c>
      <c r="C1458" s="16">
        <f t="shared" si="452"/>
        <v>24687.199270536439</v>
      </c>
      <c r="D1458" s="4">
        <f t="shared" si="442"/>
        <v>0</v>
      </c>
      <c r="E1458" s="5">
        <f t="shared" si="453"/>
        <v>0.21536940947328251</v>
      </c>
      <c r="F1458" s="6">
        <f t="shared" si="457"/>
        <v>1.8081548798618764E-5</v>
      </c>
      <c r="G1458" s="15">
        <f t="shared" si="458"/>
        <v>629.76747062961431</v>
      </c>
      <c r="H1458" s="11">
        <f t="shared" si="443"/>
        <v>9.7063988545053492E-2</v>
      </c>
      <c r="I1458" s="12">
        <f t="shared" si="454"/>
        <v>3.6465855430978539E-5</v>
      </c>
      <c r="J1458" s="7">
        <f t="shared" si="461"/>
        <v>1.5285299502729131</v>
      </c>
      <c r="K1458" s="8">
        <f>ESI_mass_rate/ESI_Area/'Hydraulic Gradient'!J1458</f>
        <v>2.1501821302614861</v>
      </c>
      <c r="L1458" s="16">
        <f t="shared" si="455"/>
        <v>24687.286802825187</v>
      </c>
      <c r="M1458" s="4">
        <f t="shared" si="444"/>
        <v>0</v>
      </c>
      <c r="N1458" s="5">
        <f t="shared" si="445"/>
        <v>0.2152558859356174</v>
      </c>
      <c r="O1458" s="6">
        <f t="shared" si="459"/>
        <v>1.5625578535221296E-5</v>
      </c>
      <c r="P1458" s="15">
        <f t="shared" si="456"/>
        <v>613.08622532969571</v>
      </c>
      <c r="Q1458" s="11">
        <f t="shared" si="446"/>
        <v>0</v>
      </c>
      <c r="R1458" s="13">
        <f t="shared" si="460"/>
        <v>4.7452203045258515E-6</v>
      </c>
      <c r="S1458" s="12">
        <f t="shared" si="447"/>
        <v>-6.3154872654176436E-2</v>
      </c>
      <c r="T1458" s="9">
        <f t="shared" si="448"/>
        <v>1.5293366094940739</v>
      </c>
      <c r="U1458" s="9">
        <f>Aly_mass_rate/Aly_Area/'Hydraulic Gradient'!T1458</f>
        <v>2.1490480017564968</v>
      </c>
      <c r="V1458" s="5">
        <f t="shared" si="449"/>
        <v>-0.29337310919913229</v>
      </c>
      <c r="W1458" s="10">
        <f t="shared" si="450"/>
        <v>2.1532378396469412</v>
      </c>
      <c r="X1458" s="9"/>
    </row>
    <row r="1459" spans="1:24" x14ac:dyDescent="0.3">
      <c r="A1459" s="4">
        <f t="shared" si="451"/>
        <v>14560</v>
      </c>
      <c r="B1459" s="5">
        <v>0</v>
      </c>
      <c r="C1459" s="16">
        <f t="shared" si="452"/>
        <v>24686.983882494715</v>
      </c>
      <c r="D1459" s="4">
        <f t="shared" si="442"/>
        <v>0</v>
      </c>
      <c r="E1459" s="5">
        <f t="shared" si="453"/>
        <v>0.21536996051949894</v>
      </c>
      <c r="F1459" s="6">
        <f t="shared" si="457"/>
        <v>1.8081203976658953E-5</v>
      </c>
      <c r="G1459" s="15">
        <f t="shared" si="458"/>
        <v>629.84156784130323</v>
      </c>
      <c r="H1459" s="11">
        <f t="shared" si="443"/>
        <v>9.7064485243374729E-2</v>
      </c>
      <c r="I1459" s="12">
        <f t="shared" si="454"/>
        <v>3.6465160013352758E-5</v>
      </c>
      <c r="J1459" s="7">
        <f t="shared" si="461"/>
        <v>1.5285260394562561</v>
      </c>
      <c r="K1459" s="8">
        <f>ESI_mass_rate/ESI_Area/'Hydraulic Gradient'!J1459</f>
        <v>2.1501876316189201</v>
      </c>
      <c r="L1459" s="16">
        <f t="shared" si="455"/>
        <v>24687.071530837678</v>
      </c>
      <c r="M1459" s="4">
        <f t="shared" si="444"/>
        <v>0</v>
      </c>
      <c r="N1459" s="5">
        <f t="shared" si="445"/>
        <v>0.21525636213734051</v>
      </c>
      <c r="O1459" s="6">
        <f t="shared" si="459"/>
        <v>1.5625369039957007E-5</v>
      </c>
      <c r="P1459" s="15">
        <f t="shared" si="456"/>
        <v>613.14937434942567</v>
      </c>
      <c r="Q1459" s="11">
        <f t="shared" si="446"/>
        <v>0</v>
      </c>
      <c r="R1459" s="13">
        <f t="shared" si="460"/>
        <v>4.7450727593893849E-6</v>
      </c>
      <c r="S1459" s="12">
        <f t="shared" si="447"/>
        <v>-6.3153764802724888E-2</v>
      </c>
      <c r="T1459" s="9">
        <f t="shared" si="448"/>
        <v>1.5293332262660628</v>
      </c>
      <c r="U1459" s="9">
        <f>Aly_mass_rate/Aly_Area/'Hydraulic Gradient'!T1459</f>
        <v>2.149052755932547</v>
      </c>
      <c r="V1459" s="5">
        <f t="shared" si="449"/>
        <v>-0.29336731422263396</v>
      </c>
      <c r="W1459" s="10">
        <f t="shared" si="450"/>
        <v>2.1532806843199142</v>
      </c>
      <c r="X1459" s="9"/>
    </row>
    <row r="1460" spans="1:24" x14ac:dyDescent="0.3">
      <c r="A1460" s="4">
        <f t="shared" si="451"/>
        <v>14570</v>
      </c>
      <c r="B1460" s="5">
        <v>0</v>
      </c>
      <c r="C1460" s="16">
        <f t="shared" si="452"/>
        <v>24686.768493902298</v>
      </c>
      <c r="D1460" s="4">
        <f t="shared" si="442"/>
        <v>0</v>
      </c>
      <c r="E1460" s="5">
        <f t="shared" si="453"/>
        <v>0.21537051155520731</v>
      </c>
      <c r="F1460" s="6">
        <f t="shared" si="457"/>
        <v>1.8080859182430618E-5</v>
      </c>
      <c r="G1460" s="15">
        <f t="shared" si="458"/>
        <v>629.91566328579938</v>
      </c>
      <c r="H1460" s="11">
        <f t="shared" si="443"/>
        <v>9.7064981933495109E-2</v>
      </c>
      <c r="I1460" s="12">
        <f t="shared" si="454"/>
        <v>3.6464464651654279E-5</v>
      </c>
      <c r="J1460" s="7">
        <f t="shared" si="461"/>
        <v>1.528522128734183</v>
      </c>
      <c r="K1460" s="8">
        <f>ESI_mass_rate/ESI_Area/'Hydraulic Gradient'!J1460</f>
        <v>2.1501931328714532</v>
      </c>
      <c r="L1460" s="16">
        <f t="shared" si="455"/>
        <v>24686.856258374188</v>
      </c>
      <c r="M1460" s="4">
        <f t="shared" si="444"/>
        <v>0</v>
      </c>
      <c r="N1460" s="5">
        <f t="shared" si="445"/>
        <v>0.21525683833267945</v>
      </c>
      <c r="O1460" s="6">
        <f t="shared" si="459"/>
        <v>1.5625159557828677E-5</v>
      </c>
      <c r="P1460" s="15">
        <f t="shared" si="456"/>
        <v>613.21252226150784</v>
      </c>
      <c r="Q1460" s="11">
        <f t="shared" si="446"/>
        <v>0</v>
      </c>
      <c r="R1460" s="13">
        <f t="shared" si="460"/>
        <v>4.7449252249310189E-6</v>
      </c>
      <c r="S1460" s="12">
        <f t="shared" si="447"/>
        <v>-6.3152657007467292E-2</v>
      </c>
      <c r="T1460" s="9">
        <f t="shared" si="448"/>
        <v>1.5293298430983759</v>
      </c>
      <c r="U1460" s="9">
        <f>Aly_mass_rate/Aly_Area/'Hydraulic Gradient'!T1460</f>
        <v>2.1490575100448623</v>
      </c>
      <c r="V1460" s="5">
        <f t="shared" si="449"/>
        <v>-0.29336151955262951</v>
      </c>
      <c r="W1460" s="10">
        <f t="shared" si="450"/>
        <v>2.153323528430469</v>
      </c>
      <c r="X1460" s="9"/>
    </row>
    <row r="1461" spans="1:24" x14ac:dyDescent="0.3">
      <c r="A1461" s="4">
        <f t="shared" si="451"/>
        <v>14580</v>
      </c>
      <c r="B1461" s="5">
        <v>0</v>
      </c>
      <c r="C1461" s="16">
        <f t="shared" si="452"/>
        <v>24686.553104759205</v>
      </c>
      <c r="D1461" s="4">
        <f t="shared" si="442"/>
        <v>0</v>
      </c>
      <c r="E1461" s="5">
        <f t="shared" si="453"/>
        <v>0.21537106258040847</v>
      </c>
      <c r="F1461" s="6">
        <f t="shared" si="457"/>
        <v>1.8080514413014657E-5</v>
      </c>
      <c r="G1461" s="15">
        <f t="shared" si="458"/>
        <v>629.98975696323032</v>
      </c>
      <c r="H1461" s="11">
        <f t="shared" si="443"/>
        <v>9.7065478615415327E-2</v>
      </c>
      <c r="I1461" s="12">
        <f t="shared" si="454"/>
        <v>3.6463769339996006E-5</v>
      </c>
      <c r="J1461" s="7">
        <f t="shared" si="461"/>
        <v>1.5285182181066868</v>
      </c>
      <c r="K1461" s="8">
        <f>ESI_mass_rate/ESI_Area/'Hydraulic Gradient'!J1461</f>
        <v>2.1501986340190928</v>
      </c>
      <c r="L1461" s="16">
        <f t="shared" si="455"/>
        <v>24686.640985434715</v>
      </c>
      <c r="M1461" s="4">
        <f t="shared" si="444"/>
        <v>0</v>
      </c>
      <c r="N1461" s="5">
        <f t="shared" si="445"/>
        <v>0.21525731452163446</v>
      </c>
      <c r="O1461" s="6">
        <f t="shared" si="459"/>
        <v>1.5624950085917208E-5</v>
      </c>
      <c r="P1461" s="15">
        <f t="shared" si="456"/>
        <v>613.27566906600282</v>
      </c>
      <c r="Q1461" s="11">
        <f t="shared" si="446"/>
        <v>0</v>
      </c>
      <c r="R1461" s="13">
        <f t="shared" si="460"/>
        <v>4.7447777002635406E-6</v>
      </c>
      <c r="S1461" s="12">
        <f t="shared" si="447"/>
        <v>-6.3151549272667376E-2</v>
      </c>
      <c r="T1461" s="9">
        <f t="shared" si="448"/>
        <v>1.5293264599910101</v>
      </c>
      <c r="U1461" s="9">
        <f>Aly_mass_rate/Aly_Area/'Hydraulic Gradient'!T1461</f>
        <v>2.1490622640934465</v>
      </c>
      <c r="V1461" s="5">
        <f t="shared" si="449"/>
        <v>-0.29335572518909192</v>
      </c>
      <c r="W1461" s="10">
        <f t="shared" si="450"/>
        <v>2.1533663719786351</v>
      </c>
      <c r="X1461" s="9"/>
    </row>
    <row r="1462" spans="1:24" x14ac:dyDescent="0.3">
      <c r="A1462" s="4">
        <f t="shared" si="451"/>
        <v>14590</v>
      </c>
      <c r="B1462" s="5">
        <v>0</v>
      </c>
      <c r="C1462" s="16">
        <f t="shared" si="452"/>
        <v>24686.337715065441</v>
      </c>
      <c r="D1462" s="4">
        <f t="shared" si="442"/>
        <v>0</v>
      </c>
      <c r="E1462" s="5">
        <f t="shared" si="453"/>
        <v>0.21537161359510315</v>
      </c>
      <c r="F1462" s="6">
        <f t="shared" si="457"/>
        <v>1.8080169668411078E-5</v>
      </c>
      <c r="G1462" s="15">
        <f t="shared" si="458"/>
        <v>630.06384887372394</v>
      </c>
      <c r="H1462" s="11">
        <f t="shared" si="443"/>
        <v>9.7065975289135922E-2</v>
      </c>
      <c r="I1462" s="12">
        <f t="shared" si="454"/>
        <v>3.6463074078377939E-5</v>
      </c>
      <c r="J1462" s="7">
        <f t="shared" si="461"/>
        <v>1.5285143075737606</v>
      </c>
      <c r="K1462" s="8">
        <f>ESI_mass_rate/ESI_Area/'Hydraulic Gradient'!J1462</f>
        <v>2.1502041350618466</v>
      </c>
      <c r="L1462" s="16">
        <f t="shared" si="455"/>
        <v>24686.425712019271</v>
      </c>
      <c r="M1462" s="4">
        <f t="shared" si="444"/>
        <v>0</v>
      </c>
      <c r="N1462" s="5">
        <f t="shared" si="445"/>
        <v>0.21525779070420589</v>
      </c>
      <c r="O1462" s="6">
        <f t="shared" si="459"/>
        <v>1.5624740625682153E-5</v>
      </c>
      <c r="P1462" s="15">
        <f t="shared" si="456"/>
        <v>613.33881476296779</v>
      </c>
      <c r="Q1462" s="11">
        <f t="shared" si="446"/>
        <v>0</v>
      </c>
      <c r="R1462" s="13">
        <f t="shared" si="460"/>
        <v>4.7446301858294214E-6</v>
      </c>
      <c r="S1462" s="12">
        <f t="shared" si="447"/>
        <v>-6.3150441595118206E-2</v>
      </c>
      <c r="T1462" s="9">
        <f t="shared" si="448"/>
        <v>1.5293230769439623</v>
      </c>
      <c r="U1462" s="9">
        <f>Aly_mass_rate/Aly_Area/'Hydraulic Gradient'!T1462</f>
        <v>2.1490670180783025</v>
      </c>
      <c r="V1462" s="5">
        <f t="shared" si="449"/>
        <v>-0.2933499311319942</v>
      </c>
      <c r="W1462" s="10">
        <f t="shared" si="450"/>
        <v>2.1534092149644453</v>
      </c>
      <c r="X1462" s="9"/>
    </row>
    <row r="1463" spans="1:24" x14ac:dyDescent="0.3">
      <c r="A1463" s="4">
        <f t="shared" si="451"/>
        <v>14600</v>
      </c>
      <c r="B1463" s="5">
        <v>0</v>
      </c>
      <c r="C1463" s="16">
        <f t="shared" si="452"/>
        <v>24686.122324821019</v>
      </c>
      <c r="D1463" s="4">
        <f t="shared" si="442"/>
        <v>0</v>
      </c>
      <c r="E1463" s="5">
        <f t="shared" si="453"/>
        <v>0.21537216459929204</v>
      </c>
      <c r="F1463" s="6">
        <f t="shared" si="457"/>
        <v>1.807982494861987E-5</v>
      </c>
      <c r="G1463" s="15">
        <f t="shared" si="458"/>
        <v>630.1379390174078</v>
      </c>
      <c r="H1463" s="11">
        <f t="shared" si="443"/>
        <v>9.7066471954657493E-2</v>
      </c>
      <c r="I1463" s="12">
        <f t="shared" si="454"/>
        <v>3.6462378866800086E-5</v>
      </c>
      <c r="J1463" s="7">
        <f t="shared" si="461"/>
        <v>1.5285103971353977</v>
      </c>
      <c r="K1463" s="8">
        <f>ESI_mass_rate/ESI_Area/'Hydraulic Gradient'!J1463</f>
        <v>2.1502096359997229</v>
      </c>
      <c r="L1463" s="16">
        <f t="shared" si="455"/>
        <v>24686.210438127862</v>
      </c>
      <c r="M1463" s="4">
        <f t="shared" si="444"/>
        <v>0</v>
      </c>
      <c r="N1463" s="5">
        <f t="shared" si="445"/>
        <v>0.21525826688039412</v>
      </c>
      <c r="O1463" s="6">
        <f t="shared" si="459"/>
        <v>1.5624531175663955E-5</v>
      </c>
      <c r="P1463" s="15">
        <f t="shared" si="456"/>
        <v>613.40195935246095</v>
      </c>
      <c r="Q1463" s="11">
        <f t="shared" si="446"/>
        <v>0</v>
      </c>
      <c r="R1463" s="13">
        <f t="shared" si="460"/>
        <v>4.7444826811847059E-6</v>
      </c>
      <c r="S1463" s="12">
        <f t="shared" si="447"/>
        <v>-6.3149333975881752E-2</v>
      </c>
      <c r="T1463" s="9">
        <f t="shared" si="448"/>
        <v>1.5293196939572291</v>
      </c>
      <c r="U1463" s="9">
        <f>Aly_mass_rate/Aly_Area/'Hydraulic Gradient'!T1463</f>
        <v>2.1490717719994348</v>
      </c>
      <c r="V1463" s="5">
        <f t="shared" si="449"/>
        <v>-0.29334413738130938</v>
      </c>
      <c r="W1463" s="10">
        <f t="shared" si="450"/>
        <v>2.1534520573879288</v>
      </c>
      <c r="X1463" s="9"/>
    </row>
    <row r="1464" spans="1:24" x14ac:dyDescent="0.3">
      <c r="A1464" s="4">
        <f t="shared" si="451"/>
        <v>14610</v>
      </c>
      <c r="B1464" s="5">
        <v>0</v>
      </c>
      <c r="C1464" s="16">
        <f t="shared" si="452"/>
        <v>24685.906934025945</v>
      </c>
      <c r="D1464" s="4">
        <f t="shared" si="442"/>
        <v>0</v>
      </c>
      <c r="E1464" s="5">
        <f t="shared" si="453"/>
        <v>0.21537271559297602</v>
      </c>
      <c r="F1464" s="6">
        <f t="shared" si="457"/>
        <v>1.8079480256560141E-5</v>
      </c>
      <c r="G1464" s="15">
        <f t="shared" si="458"/>
        <v>630.21202739440594</v>
      </c>
      <c r="H1464" s="11">
        <f t="shared" si="443"/>
        <v>9.7066968611980803E-2</v>
      </c>
      <c r="I1464" s="12">
        <f t="shared" si="454"/>
        <v>3.646168371114952E-5</v>
      </c>
      <c r="J1464" s="7">
        <f t="shared" si="461"/>
        <v>1.5285064867915912</v>
      </c>
      <c r="K1464" s="8">
        <f>ESI_mass_rate/ESI_Area/'Hydraulic Gradient'!J1464</f>
        <v>2.1502151368327294</v>
      </c>
      <c r="L1464" s="16">
        <f t="shared" si="455"/>
        <v>24685.99516376049</v>
      </c>
      <c r="M1464" s="4">
        <f t="shared" si="444"/>
        <v>0</v>
      </c>
      <c r="N1464" s="5">
        <f t="shared" si="445"/>
        <v>0.21525874305019951</v>
      </c>
      <c r="O1464" s="6">
        <f t="shared" si="459"/>
        <v>1.5624321740241272E-5</v>
      </c>
      <c r="P1464" s="15">
        <f t="shared" si="456"/>
        <v>613.46510283454279</v>
      </c>
      <c r="Q1464" s="11">
        <f t="shared" si="446"/>
        <v>0</v>
      </c>
      <c r="R1464" s="13">
        <f t="shared" si="460"/>
        <v>4.7443351876582355E-6</v>
      </c>
      <c r="S1464" s="12">
        <f t="shared" si="447"/>
        <v>-6.3148226417087075E-2</v>
      </c>
      <c r="T1464" s="9">
        <f t="shared" si="448"/>
        <v>1.5293163110308075</v>
      </c>
      <c r="U1464" s="9">
        <f>Aly_mass_rate/Aly_Area/'Hydraulic Gradient'!T1464</f>
        <v>2.1490765258568461</v>
      </c>
      <c r="V1464" s="5">
        <f t="shared" si="449"/>
        <v>-0.29333834393701036</v>
      </c>
      <c r="W1464" s="10">
        <f t="shared" si="450"/>
        <v>2.1534948992491167</v>
      </c>
      <c r="X1464" s="9"/>
    </row>
    <row r="1465" spans="1:24" x14ac:dyDescent="0.3">
      <c r="A1465" s="4">
        <f t="shared" si="451"/>
        <v>14620</v>
      </c>
      <c r="B1465" s="5">
        <v>0</v>
      </c>
      <c r="C1465" s="16">
        <f t="shared" si="452"/>
        <v>24685.691542680233</v>
      </c>
      <c r="D1465" s="4">
        <f t="shared" si="442"/>
        <v>0</v>
      </c>
      <c r="E1465" s="5">
        <f t="shared" si="453"/>
        <v>0.21537326657615594</v>
      </c>
      <c r="F1465" s="6">
        <f t="shared" si="457"/>
        <v>1.8079135589312789E-5</v>
      </c>
      <c r="G1465" s="15">
        <f t="shared" si="458"/>
        <v>630.28611400484624</v>
      </c>
      <c r="H1465" s="11">
        <f t="shared" si="443"/>
        <v>9.7067465261106392E-2</v>
      </c>
      <c r="I1465" s="12">
        <f t="shared" si="454"/>
        <v>3.6460988605539174E-5</v>
      </c>
      <c r="J1465" s="7">
        <f t="shared" si="461"/>
        <v>1.5285025765423346</v>
      </c>
      <c r="K1465" s="8">
        <f>ESI_mass_rate/ESI_Area/'Hydraulic Gradient'!J1465</f>
        <v>2.150220637560873</v>
      </c>
      <c r="L1465" s="16">
        <f t="shared" si="455"/>
        <v>24685.779888917164</v>
      </c>
      <c r="M1465" s="4">
        <f t="shared" si="444"/>
        <v>0</v>
      </c>
      <c r="N1465" s="5">
        <f t="shared" si="445"/>
        <v>0.21525921921362243</v>
      </c>
      <c r="O1465" s="6">
        <f t="shared" si="459"/>
        <v>1.5624112313575901E-5</v>
      </c>
      <c r="P1465" s="15">
        <f t="shared" si="456"/>
        <v>613.52824520927061</v>
      </c>
      <c r="Q1465" s="11">
        <f t="shared" si="446"/>
        <v>0</v>
      </c>
      <c r="R1465" s="13">
        <f t="shared" si="460"/>
        <v>4.744187703476469E-6</v>
      </c>
      <c r="S1465" s="12">
        <f t="shared" si="447"/>
        <v>-6.3147118915527434E-2</v>
      </c>
      <c r="T1465" s="9">
        <f t="shared" si="448"/>
        <v>1.529312928164694</v>
      </c>
      <c r="U1465" s="9">
        <f>Aly_mass_rate/Aly_Area/'Hydraulic Gradient'!T1465</f>
        <v>2.1490812796505403</v>
      </c>
      <c r="V1465" s="5">
        <f t="shared" si="449"/>
        <v>-0.29333255079907034</v>
      </c>
      <c r="W1465" s="10">
        <f t="shared" si="450"/>
        <v>2.1535377405480416</v>
      </c>
      <c r="X1465" s="9"/>
    </row>
    <row r="1466" spans="1:24" x14ac:dyDescent="0.3">
      <c r="A1466" s="4">
        <f t="shared" si="451"/>
        <v>14630</v>
      </c>
      <c r="B1466" s="5">
        <v>0</v>
      </c>
      <c r="C1466" s="16">
        <f t="shared" si="452"/>
        <v>24685.476150783896</v>
      </c>
      <c r="D1466" s="4">
        <f t="shared" si="442"/>
        <v>0</v>
      </c>
      <c r="E1466" s="5">
        <f t="shared" si="453"/>
        <v>0.21537381754883234</v>
      </c>
      <c r="F1466" s="6">
        <f t="shared" si="457"/>
        <v>1.807879094541826E-5</v>
      </c>
      <c r="G1466" s="15">
        <f t="shared" si="458"/>
        <v>630.36019884885786</v>
      </c>
      <c r="H1466" s="11">
        <f t="shared" si="443"/>
        <v>9.706796190203483E-2</v>
      </c>
      <c r="I1466" s="12">
        <f t="shared" si="454"/>
        <v>3.6460293547025493E-5</v>
      </c>
      <c r="J1466" s="7">
        <f t="shared" si="461"/>
        <v>1.5284986663876208</v>
      </c>
      <c r="K1466" s="8">
        <f>ESI_mass_rate/ESI_Area/'Hydraulic Gradient'!J1466</f>
        <v>2.1502261381841619</v>
      </c>
      <c r="L1466" s="16">
        <f t="shared" si="455"/>
        <v>24685.56461359789</v>
      </c>
      <c r="M1466" s="4">
        <f t="shared" si="444"/>
        <v>0</v>
      </c>
      <c r="N1466" s="5">
        <f t="shared" si="445"/>
        <v>0.21525969537066317</v>
      </c>
      <c r="O1466" s="6">
        <f t="shared" si="459"/>
        <v>1.5623902900046493E-5</v>
      </c>
      <c r="P1466" s="15">
        <f t="shared" si="456"/>
        <v>613.59138647670375</v>
      </c>
      <c r="Q1466" s="11">
        <f t="shared" si="446"/>
        <v>0</v>
      </c>
      <c r="R1466" s="13">
        <f t="shared" si="460"/>
        <v>4.7440402299682264E-6</v>
      </c>
      <c r="S1466" s="12">
        <f t="shared" si="447"/>
        <v>-6.3146011473331806E-2</v>
      </c>
      <c r="T1466" s="9">
        <f t="shared" si="448"/>
        <v>1.5293095453588856</v>
      </c>
      <c r="U1466" s="9">
        <f>Aly_mass_rate/Aly_Area/'Hydraulic Gradient'!T1466</f>
        <v>2.1490860333805211</v>
      </c>
      <c r="V1466" s="5">
        <f t="shared" si="449"/>
        <v>-0.29332675796746205</v>
      </c>
      <c r="W1466" s="10">
        <f t="shared" si="450"/>
        <v>2.1535805812847326</v>
      </c>
      <c r="X1466" s="9"/>
    </row>
    <row r="1467" spans="1:24" x14ac:dyDescent="0.3">
      <c r="A1467" s="4">
        <f t="shared" si="451"/>
        <v>14640</v>
      </c>
      <c r="B1467" s="5">
        <v>0</v>
      </c>
      <c r="C1467" s="16">
        <f t="shared" si="452"/>
        <v>24685.260758336939</v>
      </c>
      <c r="D1467" s="4">
        <f t="shared" si="442"/>
        <v>0</v>
      </c>
      <c r="E1467" s="5">
        <f t="shared" si="453"/>
        <v>0.21537436851100611</v>
      </c>
      <c r="F1467" s="6">
        <f t="shared" si="457"/>
        <v>1.8078446327795657E-5</v>
      </c>
      <c r="G1467" s="15">
        <f t="shared" si="458"/>
        <v>630.43428192656677</v>
      </c>
      <c r="H1467" s="11">
        <f t="shared" si="443"/>
        <v>9.7068458534766797E-2</v>
      </c>
      <c r="I1467" s="12">
        <f t="shared" si="454"/>
        <v>3.6459598541495553E-5</v>
      </c>
      <c r="J1467" s="7">
        <f t="shared" si="461"/>
        <v>1.5284947563274429</v>
      </c>
      <c r="K1467" s="8">
        <f>ESI_mass_rate/ESI_Area/'Hydraulic Gradient'!J1467</f>
        <v>2.1502316387026044</v>
      </c>
      <c r="L1467" s="16">
        <f t="shared" si="455"/>
        <v>24685.349337802676</v>
      </c>
      <c r="M1467" s="4">
        <f t="shared" si="444"/>
        <v>0</v>
      </c>
      <c r="N1467" s="5">
        <f t="shared" si="445"/>
        <v>0.21526017152132215</v>
      </c>
      <c r="O1467" s="6">
        <f t="shared" si="459"/>
        <v>1.5623693498193495E-5</v>
      </c>
      <c r="P1467" s="15">
        <f t="shared" si="456"/>
        <v>613.65452663689939</v>
      </c>
      <c r="Q1467" s="11">
        <f t="shared" si="446"/>
        <v>0</v>
      </c>
      <c r="R1467" s="13">
        <f t="shared" si="460"/>
        <v>4.7438927666895558E-6</v>
      </c>
      <c r="S1467" s="12">
        <f t="shared" si="447"/>
        <v>-6.3144904088360751E-2</v>
      </c>
      <c r="T1467" s="9">
        <f t="shared" si="448"/>
        <v>1.5293061626133793</v>
      </c>
      <c r="U1467" s="9">
        <f>Aly_mass_rate/Aly_Area/'Hydraulic Gradient'!T1467</f>
        <v>2.1490907870467915</v>
      </c>
      <c r="V1467" s="5">
        <f t="shared" si="449"/>
        <v>-0.29332096544215874</v>
      </c>
      <c r="W1467" s="10">
        <f t="shared" si="450"/>
        <v>2.1536234214592223</v>
      </c>
      <c r="X1467" s="9"/>
    </row>
    <row r="1468" spans="1:24" x14ac:dyDescent="0.3">
      <c r="A1468" s="4">
        <f t="shared" si="451"/>
        <v>14650</v>
      </c>
      <c r="B1468" s="5">
        <v>0</v>
      </c>
      <c r="C1468" s="16">
        <f t="shared" si="452"/>
        <v>24685.045365339374</v>
      </c>
      <c r="D1468" s="4">
        <f t="shared" si="442"/>
        <v>0</v>
      </c>
      <c r="E1468" s="5">
        <f t="shared" si="453"/>
        <v>0.21537491946267814</v>
      </c>
      <c r="F1468" s="6">
        <f t="shared" si="457"/>
        <v>1.8078101737904531E-5</v>
      </c>
      <c r="G1468" s="15">
        <f t="shared" si="458"/>
        <v>630.50836323809688</v>
      </c>
      <c r="H1468" s="11">
        <f t="shared" si="443"/>
        <v>9.7068955159302986E-2</v>
      </c>
      <c r="I1468" s="12">
        <f t="shared" si="454"/>
        <v>3.6458903591892914E-5</v>
      </c>
      <c r="J1468" s="7">
        <f t="shared" si="461"/>
        <v>1.5284908463617946</v>
      </c>
      <c r="K1468" s="8">
        <f>ESI_mass_rate/ESI_Area/'Hydraulic Gradient'!J1468</f>
        <v>2.1502371391162072</v>
      </c>
      <c r="L1468" s="16">
        <f t="shared" si="455"/>
        <v>24685.134061531524</v>
      </c>
      <c r="M1468" s="4">
        <f t="shared" si="444"/>
        <v>0</v>
      </c>
      <c r="N1468" s="5">
        <f t="shared" si="445"/>
        <v>0.21526064766559971</v>
      </c>
      <c r="O1468" s="6">
        <f t="shared" si="459"/>
        <v>1.5623484106557361E-5</v>
      </c>
      <c r="P1468" s="15">
        <f t="shared" si="456"/>
        <v>613.71766568991791</v>
      </c>
      <c r="Q1468" s="11">
        <f t="shared" si="446"/>
        <v>0</v>
      </c>
      <c r="R1468" s="13">
        <f t="shared" si="460"/>
        <v>4.7437453131965417E-6</v>
      </c>
      <c r="S1468" s="12">
        <f t="shared" si="447"/>
        <v>-6.3143796763810267E-2</v>
      </c>
      <c r="T1468" s="9">
        <f t="shared" si="448"/>
        <v>1.5293027799281713</v>
      </c>
      <c r="U1468" s="9">
        <f>Aly_mass_rate/Aly_Area/'Hydraulic Gradient'!T1468</f>
        <v>2.1490955406493555</v>
      </c>
      <c r="V1468" s="5">
        <f t="shared" si="449"/>
        <v>-0.29331517322313322</v>
      </c>
      <c r="W1468" s="10">
        <f t="shared" si="450"/>
        <v>2.1536662610715402</v>
      </c>
      <c r="X1468" s="9"/>
    </row>
    <row r="1469" spans="1:24" x14ac:dyDescent="0.3">
      <c r="A1469" s="4">
        <f t="shared" si="451"/>
        <v>14660</v>
      </c>
      <c r="B1469" s="5">
        <v>0</v>
      </c>
      <c r="C1469" s="16">
        <f t="shared" si="452"/>
        <v>24684.829971791212</v>
      </c>
      <c r="D1469" s="4">
        <f t="shared" si="442"/>
        <v>0</v>
      </c>
      <c r="E1469" s="5">
        <f t="shared" si="453"/>
        <v>0.21537547040384908</v>
      </c>
      <c r="F1469" s="6">
        <f t="shared" si="457"/>
        <v>1.8077757169906682E-5</v>
      </c>
      <c r="G1469" s="15">
        <f t="shared" si="458"/>
        <v>630.58244278357949</v>
      </c>
      <c r="H1469" s="11">
        <f t="shared" si="443"/>
        <v>9.7069451775643897E-2</v>
      </c>
      <c r="I1469" s="12">
        <f t="shared" si="454"/>
        <v>3.6458208686443399E-5</v>
      </c>
      <c r="J1469" s="7">
        <f t="shared" si="461"/>
        <v>1.5284869364906688</v>
      </c>
      <c r="K1469" s="8">
        <f>ESI_mass_rate/ESI_Area/'Hydraulic Gradient'!J1469</f>
        <v>2.1502426394249787</v>
      </c>
      <c r="L1469" s="16">
        <f t="shared" si="455"/>
        <v>24684.918784784444</v>
      </c>
      <c r="M1469" s="4">
        <f t="shared" si="444"/>
        <v>0</v>
      </c>
      <c r="N1469" s="5">
        <f t="shared" si="445"/>
        <v>0.21526112380349613</v>
      </c>
      <c r="O1469" s="6">
        <f t="shared" si="459"/>
        <v>1.5623274728057187E-5</v>
      </c>
      <c r="P1469" s="15">
        <f t="shared" si="456"/>
        <v>613.78080363581648</v>
      </c>
      <c r="Q1469" s="11">
        <f t="shared" si="446"/>
        <v>0</v>
      </c>
      <c r="R1469" s="13">
        <f t="shared" si="460"/>
        <v>4.7435978703747544E-6</v>
      </c>
      <c r="S1469" s="12">
        <f t="shared" si="447"/>
        <v>-6.3142689496473864E-2</v>
      </c>
      <c r="T1469" s="9">
        <f t="shared" si="448"/>
        <v>1.5292993973032589</v>
      </c>
      <c r="U1469" s="9">
        <f>Aly_mass_rate/Aly_Area/'Hydraulic Gradient'!T1469</f>
        <v>2.1491002941882162</v>
      </c>
      <c r="V1469" s="5">
        <f t="shared" si="449"/>
        <v>-0.29330938131035872</v>
      </c>
      <c r="W1469" s="10">
        <f t="shared" si="450"/>
        <v>2.1537091001217186</v>
      </c>
      <c r="X1469" s="9"/>
    </row>
    <row r="1470" spans="1:24" x14ac:dyDescent="0.3">
      <c r="A1470" s="4">
        <f t="shared" si="451"/>
        <v>14670</v>
      </c>
      <c r="B1470" s="5">
        <v>0</v>
      </c>
      <c r="C1470" s="16">
        <f t="shared" si="452"/>
        <v>24684.614577692468</v>
      </c>
      <c r="D1470" s="4">
        <f t="shared" si="442"/>
        <v>0</v>
      </c>
      <c r="E1470" s="5">
        <f t="shared" si="453"/>
        <v>0.21537602133451969</v>
      </c>
      <c r="F1470" s="6">
        <f t="shared" si="457"/>
        <v>1.8077412629640309E-5</v>
      </c>
      <c r="G1470" s="15">
        <f t="shared" si="458"/>
        <v>630.65652056313854</v>
      </c>
      <c r="H1470" s="11">
        <f t="shared" si="443"/>
        <v>9.7069948383790239E-2</v>
      </c>
      <c r="I1470" s="12">
        <f t="shared" si="454"/>
        <v>3.6457513836921187E-5</v>
      </c>
      <c r="J1470" s="7">
        <f t="shared" si="461"/>
        <v>1.5284830267140586</v>
      </c>
      <c r="K1470" s="8">
        <f>ESI_mass_rate/ESI_Area/'Hydraulic Gradient'!J1470</f>
        <v>2.1502481396289266</v>
      </c>
      <c r="L1470" s="16">
        <f t="shared" si="455"/>
        <v>24684.70350756144</v>
      </c>
      <c r="M1470" s="4">
        <f t="shared" si="444"/>
        <v>0</v>
      </c>
      <c r="N1470" s="5">
        <f t="shared" si="445"/>
        <v>0.2152615999350119</v>
      </c>
      <c r="O1470" s="6">
        <f t="shared" si="459"/>
        <v>1.5623065359773877E-5</v>
      </c>
      <c r="P1470" s="15">
        <f t="shared" si="456"/>
        <v>613.84394047465457</v>
      </c>
      <c r="Q1470" s="11">
        <f t="shared" si="446"/>
        <v>0</v>
      </c>
      <c r="R1470" s="13">
        <f t="shared" si="460"/>
        <v>4.7434504373371234E-6</v>
      </c>
      <c r="S1470" s="12">
        <f t="shared" si="447"/>
        <v>-6.3141582288480366E-2</v>
      </c>
      <c r="T1470" s="9">
        <f t="shared" si="448"/>
        <v>1.529296014738639</v>
      </c>
      <c r="U1470" s="9">
        <f>Aly_mass_rate/Aly_Area/'Hydraulic Gradient'!T1470</f>
        <v>2.1491050476633773</v>
      </c>
      <c r="V1470" s="5">
        <f t="shared" si="449"/>
        <v>-0.29330358970380793</v>
      </c>
      <c r="W1470" s="10">
        <f t="shared" si="450"/>
        <v>2.1537519386097874</v>
      </c>
      <c r="X1470" s="9"/>
    </row>
    <row r="1471" spans="1:24" x14ac:dyDescent="0.3">
      <c r="A1471" s="4">
        <f t="shared" si="451"/>
        <v>14680</v>
      </c>
      <c r="B1471" s="5">
        <v>0</v>
      </c>
      <c r="C1471" s="16">
        <f t="shared" si="452"/>
        <v>24684.399183043144</v>
      </c>
      <c r="D1471" s="4">
        <f t="shared" si="442"/>
        <v>0</v>
      </c>
      <c r="E1471" s="5">
        <f t="shared" si="453"/>
        <v>0.21537657225469078</v>
      </c>
      <c r="F1471" s="6">
        <f t="shared" si="457"/>
        <v>1.8077068114186312E-5</v>
      </c>
      <c r="G1471" s="15">
        <f t="shared" si="458"/>
        <v>630.73059657690146</v>
      </c>
      <c r="H1471" s="11">
        <f t="shared" si="443"/>
        <v>9.7070444983742607E-2</v>
      </c>
      <c r="I1471" s="12">
        <f t="shared" si="454"/>
        <v>3.6456819037439173E-5</v>
      </c>
      <c r="J1471" s="7">
        <f t="shared" si="461"/>
        <v>1.5284791170319574</v>
      </c>
      <c r="K1471" s="8">
        <f>ESI_mass_rate/ESI_Area/'Hydraulic Gradient'!J1471</f>
        <v>2.1502536397280587</v>
      </c>
      <c r="L1471" s="16">
        <f t="shared" si="455"/>
        <v>24684.488229862523</v>
      </c>
      <c r="M1471" s="4">
        <f t="shared" si="444"/>
        <v>0</v>
      </c>
      <c r="N1471" s="5">
        <f t="shared" si="445"/>
        <v>0.21526207606014727</v>
      </c>
      <c r="O1471" s="6">
        <f t="shared" si="459"/>
        <v>1.5622856003166977E-5</v>
      </c>
      <c r="P1471" s="15">
        <f t="shared" si="456"/>
        <v>613.90707620648925</v>
      </c>
      <c r="Q1471" s="11">
        <f t="shared" si="446"/>
        <v>0</v>
      </c>
      <c r="R1471" s="13">
        <f t="shared" si="460"/>
        <v>4.7433030145260516E-6</v>
      </c>
      <c r="S1471" s="12">
        <f t="shared" si="447"/>
        <v>-6.3140475137690472E-2</v>
      </c>
      <c r="T1471" s="9">
        <f t="shared" si="448"/>
        <v>1.5292926322343083</v>
      </c>
      <c r="U1471" s="9">
        <f>Aly_mass_rate/Aly_Area/'Hydraulic Gradient'!T1471</f>
        <v>2.1491098010748417</v>
      </c>
      <c r="V1471" s="5">
        <f t="shared" si="449"/>
        <v>-0.29329779840345416</v>
      </c>
      <c r="W1471" s="10">
        <f t="shared" si="450"/>
        <v>2.1537947765357783</v>
      </c>
      <c r="X1471" s="9"/>
    </row>
    <row r="1472" spans="1:24" x14ac:dyDescent="0.3">
      <c r="A1472" s="4">
        <f t="shared" si="451"/>
        <v>14690</v>
      </c>
      <c r="B1472" s="5">
        <v>0</v>
      </c>
      <c r="C1472" s="16">
        <f t="shared" si="452"/>
        <v>24684.183787843256</v>
      </c>
      <c r="D1472" s="4">
        <f t="shared" si="442"/>
        <v>0</v>
      </c>
      <c r="E1472" s="5">
        <f t="shared" si="453"/>
        <v>0.21537712316436317</v>
      </c>
      <c r="F1472" s="6">
        <f t="shared" si="457"/>
        <v>1.8076723625004238E-5</v>
      </c>
      <c r="G1472" s="15">
        <f t="shared" si="458"/>
        <v>630.80467082499399</v>
      </c>
      <c r="H1472" s="11">
        <f t="shared" si="443"/>
        <v>9.7070941575501654E-2</v>
      </c>
      <c r="I1472" s="12">
        <f t="shared" si="454"/>
        <v>3.6456124290940913E-5</v>
      </c>
      <c r="J1472" s="7">
        <f t="shared" si="461"/>
        <v>1.5284752074443584</v>
      </c>
      <c r="K1472" s="8">
        <f>ESI_mass_rate/ESI_Area/'Hydraulic Gradient'!J1472</f>
        <v>2.1502591397223823</v>
      </c>
      <c r="L1472" s="16">
        <f t="shared" si="455"/>
        <v>24684.272951687701</v>
      </c>
      <c r="M1472" s="4">
        <f t="shared" si="444"/>
        <v>0</v>
      </c>
      <c r="N1472" s="5">
        <f t="shared" si="445"/>
        <v>0.21526255217890247</v>
      </c>
      <c r="O1472" s="6">
        <f t="shared" si="459"/>
        <v>1.5622646656776938E-5</v>
      </c>
      <c r="P1472" s="15">
        <f t="shared" si="456"/>
        <v>613.97021083137884</v>
      </c>
      <c r="Q1472" s="11">
        <f t="shared" si="446"/>
        <v>0</v>
      </c>
      <c r="R1472" s="13">
        <f t="shared" si="460"/>
        <v>4.743155601497653E-6</v>
      </c>
      <c r="S1472" s="12">
        <f t="shared" si="447"/>
        <v>-6.3139368045165983E-2</v>
      </c>
      <c r="T1472" s="9">
        <f t="shared" si="448"/>
        <v>1.5292892497902637</v>
      </c>
      <c r="U1472" s="9">
        <f>Aly_mass_rate/Aly_Area/'Hydraulic Gradient'!T1472</f>
        <v>2.1491145544226136</v>
      </c>
      <c r="V1472" s="5">
        <f t="shared" si="449"/>
        <v>-0.29329200740927019</v>
      </c>
      <c r="W1472" s="10">
        <f t="shared" si="450"/>
        <v>2.1538376138997211</v>
      </c>
      <c r="X1472" s="9"/>
    </row>
    <row r="1473" spans="1:24" x14ac:dyDescent="0.3">
      <c r="A1473" s="4">
        <f t="shared" si="451"/>
        <v>14700</v>
      </c>
      <c r="B1473" s="5">
        <v>0</v>
      </c>
      <c r="C1473" s="16">
        <f t="shared" si="452"/>
        <v>24683.968392092815</v>
      </c>
      <c r="D1473" s="4">
        <f t="shared" si="442"/>
        <v>0</v>
      </c>
      <c r="E1473" s="5">
        <f t="shared" si="453"/>
        <v>0.21537767406353756</v>
      </c>
      <c r="F1473" s="6">
        <f t="shared" si="457"/>
        <v>1.8076379159174995E-5</v>
      </c>
      <c r="G1473" s="15">
        <f t="shared" si="458"/>
        <v>630.87874330754562</v>
      </c>
      <c r="H1473" s="11">
        <f t="shared" si="443"/>
        <v>9.7071438159067991E-2</v>
      </c>
      <c r="I1473" s="12">
        <f t="shared" si="454"/>
        <v>3.6455429591539319E-5</v>
      </c>
      <c r="J1473" s="7">
        <f t="shared" si="461"/>
        <v>1.5284712979512549</v>
      </c>
      <c r="K1473" s="8">
        <f>ESI_mass_rate/ESI_Area/'Hydraulic Gradient'!J1473</f>
        <v>2.1502646396119047</v>
      </c>
      <c r="L1473" s="16">
        <f t="shared" si="455"/>
        <v>24684.057673036972</v>
      </c>
      <c r="M1473" s="4">
        <f t="shared" si="444"/>
        <v>0</v>
      </c>
      <c r="N1473" s="5">
        <f t="shared" si="445"/>
        <v>0.21526302829127805</v>
      </c>
      <c r="O1473" s="6">
        <f t="shared" si="459"/>
        <v>1.5622437323522861E-5</v>
      </c>
      <c r="P1473" s="15">
        <f t="shared" si="456"/>
        <v>614.0333443493837</v>
      </c>
      <c r="Q1473" s="11">
        <f t="shared" si="446"/>
        <v>0</v>
      </c>
      <c r="R1473" s="13">
        <f t="shared" si="460"/>
        <v>4.7430081991374378E-6</v>
      </c>
      <c r="S1473" s="12">
        <f t="shared" si="447"/>
        <v>-6.3138261013035629E-2</v>
      </c>
      <c r="T1473" s="9">
        <f t="shared" si="448"/>
        <v>1.5292858674065017</v>
      </c>
      <c r="U1473" s="9">
        <f>Aly_mass_rate/Aly_Area/'Hydraulic Gradient'!T1473</f>
        <v>2.1491193077066963</v>
      </c>
      <c r="V1473" s="5">
        <f t="shared" si="449"/>
        <v>-0.29328621672122934</v>
      </c>
      <c r="W1473" s="10">
        <f t="shared" si="450"/>
        <v>2.1538804507016467</v>
      </c>
      <c r="X1473" s="9"/>
    </row>
    <row r="1474" spans="1:24" x14ac:dyDescent="0.3">
      <c r="A1474" s="4">
        <f t="shared" si="451"/>
        <v>14710</v>
      </c>
      <c r="B1474" s="5">
        <v>0</v>
      </c>
      <c r="C1474" s="16">
        <f t="shared" si="452"/>
        <v>24683.752995791827</v>
      </c>
      <c r="D1474" s="4">
        <f t="shared" si="442"/>
        <v>0</v>
      </c>
      <c r="E1474" s="5">
        <f t="shared" si="453"/>
        <v>0.21537822495221465</v>
      </c>
      <c r="F1474" s="6">
        <f t="shared" si="457"/>
        <v>1.8076034718158125E-5</v>
      </c>
      <c r="G1474" s="15">
        <f t="shared" si="458"/>
        <v>630.9528140246839</v>
      </c>
      <c r="H1474" s="11">
        <f t="shared" si="443"/>
        <v>9.7071934734442158E-2</v>
      </c>
      <c r="I1474" s="12">
        <f t="shared" si="454"/>
        <v>3.6454734942177944E-5</v>
      </c>
      <c r="J1474" s="7">
        <f t="shared" si="461"/>
        <v>1.5284673885526399</v>
      </c>
      <c r="K1474" s="8">
        <f>ESI_mass_rate/ESI_Area/'Hydraulic Gradient'!J1474</f>
        <v>2.150270139396635</v>
      </c>
      <c r="L1474" s="16">
        <f t="shared" si="455"/>
        <v>24683.842393910349</v>
      </c>
      <c r="M1474" s="4">
        <f t="shared" si="444"/>
        <v>0</v>
      </c>
      <c r="N1474" s="5">
        <f t="shared" si="445"/>
        <v>0.21526350439727429</v>
      </c>
      <c r="O1474" s="6">
        <f t="shared" si="459"/>
        <v>1.5622228001945195E-5</v>
      </c>
      <c r="P1474" s="15">
        <f t="shared" si="456"/>
        <v>614.09647676056102</v>
      </c>
      <c r="Q1474" s="11">
        <f t="shared" si="446"/>
        <v>0</v>
      </c>
      <c r="R1474" s="13">
        <f t="shared" si="460"/>
        <v>4.7428608070015151E-6</v>
      </c>
      <c r="S1474" s="12">
        <f t="shared" si="447"/>
        <v>-6.3137154038093168E-2</v>
      </c>
      <c r="T1474" s="9">
        <f t="shared" si="448"/>
        <v>1.5292824850830196</v>
      </c>
      <c r="U1474" s="9">
        <f>Aly_mass_rate/Aly_Area/'Hydraulic Gradient'!T1474</f>
        <v>2.1491240609270932</v>
      </c>
      <c r="V1474" s="5">
        <f t="shared" si="449"/>
        <v>-0.29328042633930451</v>
      </c>
      <c r="W1474" s="10">
        <f t="shared" si="450"/>
        <v>2.1539232869415872</v>
      </c>
      <c r="X1474" s="9"/>
    </row>
    <row r="1475" spans="1:24" x14ac:dyDescent="0.3">
      <c r="A1475" s="4">
        <f t="shared" si="451"/>
        <v>14720</v>
      </c>
      <c r="B1475" s="5">
        <v>0</v>
      </c>
      <c r="C1475" s="16">
        <f t="shared" si="452"/>
        <v>24683.537598940307</v>
      </c>
      <c r="D1475" s="4">
        <f t="shared" si="442"/>
        <v>0</v>
      </c>
      <c r="E1475" s="5">
        <f t="shared" si="453"/>
        <v>0.21537877583039541</v>
      </c>
      <c r="F1475" s="6">
        <f t="shared" si="457"/>
        <v>1.8075690306332284E-5</v>
      </c>
      <c r="G1475" s="15">
        <f t="shared" si="458"/>
        <v>631.02688297653049</v>
      </c>
      <c r="H1475" s="11">
        <f t="shared" si="443"/>
        <v>9.707243130162492E-2</v>
      </c>
      <c r="I1475" s="12">
        <f t="shared" si="454"/>
        <v>3.6454040351687405E-5</v>
      </c>
      <c r="J1475" s="7">
        <f t="shared" si="461"/>
        <v>1.5284634792485068</v>
      </c>
      <c r="K1475" s="8">
        <f>ESI_mass_rate/ESI_Area/'Hydraulic Gradient'!J1475</f>
        <v>2.1502756390765798</v>
      </c>
      <c r="L1475" s="16">
        <f t="shared" si="455"/>
        <v>24683.627114307834</v>
      </c>
      <c r="M1475" s="4">
        <f t="shared" si="444"/>
        <v>0</v>
      </c>
      <c r="N1475" s="5">
        <f t="shared" si="445"/>
        <v>0.21526398049689152</v>
      </c>
      <c r="O1475" s="6">
        <f t="shared" si="459"/>
        <v>1.5622018690584393E-5</v>
      </c>
      <c r="P1475" s="15">
        <f t="shared" si="456"/>
        <v>614.15960806497014</v>
      </c>
      <c r="Q1475" s="11">
        <f t="shared" si="446"/>
        <v>0</v>
      </c>
      <c r="R1475" s="13">
        <f t="shared" si="460"/>
        <v>4.7427134246460192E-6</v>
      </c>
      <c r="S1475" s="12">
        <f t="shared" si="447"/>
        <v>-6.3136047122467287E-2</v>
      </c>
      <c r="T1475" s="9">
        <f t="shared" si="448"/>
        <v>1.5292791028198136</v>
      </c>
      <c r="U1475" s="9">
        <f>Aly_mass_rate/Aly_Area/'Hydraulic Gradient'!T1475</f>
        <v>2.1491288140838076</v>
      </c>
      <c r="V1475" s="5">
        <f t="shared" si="449"/>
        <v>-0.29327463626346872</v>
      </c>
      <c r="W1475" s="10">
        <f t="shared" si="450"/>
        <v>2.1539661226195728</v>
      </c>
      <c r="X1475" s="9"/>
    </row>
    <row r="1476" spans="1:24" x14ac:dyDescent="0.3">
      <c r="A1476" s="4">
        <f t="shared" si="451"/>
        <v>14730</v>
      </c>
      <c r="B1476" s="5">
        <v>0</v>
      </c>
      <c r="C1476" s="16">
        <f t="shared" si="452"/>
        <v>24683.322201538263</v>
      </c>
      <c r="D1476" s="4">
        <f t="shared" ref="D1476:D1539" si="462">J1475*(B1476-B1475)*g</f>
        <v>0</v>
      </c>
      <c r="E1476" s="5">
        <f t="shared" si="453"/>
        <v>0.21537932669808049</v>
      </c>
      <c r="F1476" s="6">
        <f t="shared" si="457"/>
        <v>1.8075345916399714E-5</v>
      </c>
      <c r="G1476" s="15">
        <f t="shared" si="458"/>
        <v>631.10095016321679</v>
      </c>
      <c r="H1476" s="11">
        <f t="shared" ref="H1476:H1539" si="463">ESI_f*K1475^2*(A1476-A1475)/2/ESI_DH/ESI_Cp</f>
        <v>9.7072927860616803E-2</v>
      </c>
      <c r="I1476" s="12">
        <f t="shared" si="454"/>
        <v>3.6453345805349977E-5</v>
      </c>
      <c r="J1476" s="7">
        <f t="shared" si="461"/>
        <v>1.5284595700388486</v>
      </c>
      <c r="K1476" s="8">
        <f>ESI_mass_rate/ESI_Area/'Hydraulic Gradient'!J1476</f>
        <v>2.1502811386517475</v>
      </c>
      <c r="L1476" s="16">
        <f t="shared" si="455"/>
        <v>24683.411834229435</v>
      </c>
      <c r="M1476" s="4">
        <f t="shared" ref="M1476:M1539" si="464">T1475*Aly_g*(B1476-B1475)</f>
        <v>0</v>
      </c>
      <c r="N1476" s="5">
        <f t="shared" ref="N1476:N1539" si="465">T1475*Aly_f*U1475^2*(A1476-A1475)/2/Aly_DH</f>
        <v>0.21526445659013013</v>
      </c>
      <c r="O1476" s="6">
        <f t="shared" si="459"/>
        <v>1.5621809390900001E-5</v>
      </c>
      <c r="P1476" s="15">
        <f t="shared" si="456"/>
        <v>614.22273826266917</v>
      </c>
      <c r="Q1476" s="11">
        <f t="shared" ref="Q1476:Q1539" si="466">Aly_g*(B1476-B1475)/W1476</f>
        <v>0</v>
      </c>
      <c r="R1476" s="13">
        <f t="shared" si="460"/>
        <v>4.7425660525133141E-6</v>
      </c>
      <c r="S1476" s="12">
        <f t="shared" ref="S1476:S1539" si="467">-V1476*(L1476-L1475)</f>
        <v>-6.3134940265085773E-2</v>
      </c>
      <c r="T1476" s="9">
        <f t="shared" ref="T1476:T1539" si="468">T1475*(1+(L1476-L1475)/beta-alpha*(P1476-P1475))</f>
        <v>1.5292757206168808</v>
      </c>
      <c r="U1476" s="9">
        <f>Aly_mass_rate/Aly_Area/'Hydraulic Gradient'!T1476</f>
        <v>2.1491335671768441</v>
      </c>
      <c r="V1476" s="5">
        <f t="shared" ref="V1476:V1539" si="469">(Aly_alpha*(460+P1475)-1)/T1475/W1475</f>
        <v>-0.293268846493695</v>
      </c>
      <c r="W1476" s="10">
        <f t="shared" ref="W1476:W1539" si="470">Aly_Cp+((P1475+460)/T1475)*(Aly_alpha^2)*(Aly_beta)</f>
        <v>2.1540089577356349</v>
      </c>
      <c r="X1476" s="9"/>
    </row>
    <row r="1477" spans="1:24" x14ac:dyDescent="0.3">
      <c r="A1477" s="4">
        <f t="shared" ref="A1477:A1540" si="471">A1476+10</f>
        <v>14740</v>
      </c>
      <c r="B1477" s="5">
        <v>0</v>
      </c>
      <c r="C1477" s="16">
        <f t="shared" ref="C1477:C1540" si="472">C1476-D1477-E1477-F1477</f>
        <v>24683.106803585706</v>
      </c>
      <c r="D1477" s="4">
        <f t="shared" si="462"/>
        <v>0</v>
      </c>
      <c r="E1477" s="5">
        <f t="shared" ref="E1477:E1540" si="473">J1476*ESI_f*(K1476^2)*(A1477-A1476)/(2*ESI_DH)</f>
        <v>0.21537987755527074</v>
      </c>
      <c r="F1477" s="6">
        <f t="shared" si="457"/>
        <v>1.8075001554198623E-5</v>
      </c>
      <c r="G1477" s="15">
        <f t="shared" si="458"/>
        <v>631.17501558486629</v>
      </c>
      <c r="H1477" s="11">
        <f t="shared" si="463"/>
        <v>9.7073424411418516E-2</v>
      </c>
      <c r="I1477" s="12">
        <f t="shared" ref="I1477:I1540" si="474">alpha*beta*(K1476-K1475)/K1475/ESI_Cp/J1475</f>
        <v>3.6452651314939857E-5</v>
      </c>
      <c r="J1477" s="7">
        <f t="shared" si="461"/>
        <v>1.5284556609236586</v>
      </c>
      <c r="K1477" s="8">
        <f>ESI_mass_rate/ESI_Area/'Hydraulic Gradient'!J1477</f>
        <v>2.1502866381221453</v>
      </c>
      <c r="L1477" s="16">
        <f t="shared" ref="L1477:L1540" si="475">L1476-M1477-N1477-O1477</f>
        <v>24683.196553675156</v>
      </c>
      <c r="M1477" s="4">
        <f t="shared" si="464"/>
        <v>0</v>
      </c>
      <c r="N1477" s="5">
        <f t="shared" si="465"/>
        <v>0.21526493267699051</v>
      </c>
      <c r="O1477" s="6">
        <f t="shared" si="459"/>
        <v>1.5621600105811122E-5</v>
      </c>
      <c r="P1477" s="15">
        <f t="shared" ref="P1477:P1540" si="476">P1476-Q1477-R1477-S1477</f>
        <v>614.28586735371744</v>
      </c>
      <c r="Q1477" s="11">
        <f t="shared" si="466"/>
        <v>0</v>
      </c>
      <c r="R1477" s="13">
        <f t="shared" si="460"/>
        <v>4.7424186914888293E-6</v>
      </c>
      <c r="S1477" s="12">
        <f t="shared" si="467"/>
        <v>-6.313383346701025E-2</v>
      </c>
      <c r="T1477" s="9">
        <f t="shared" si="468"/>
        <v>1.5292723384742182</v>
      </c>
      <c r="U1477" s="9">
        <f>Aly_mass_rate/Aly_Area/'Hydraulic Gradient'!T1477</f>
        <v>2.1491383202062044</v>
      </c>
      <c r="V1477" s="5">
        <f t="shared" si="469"/>
        <v>-0.29326305702995636</v>
      </c>
      <c r="W1477" s="10">
        <f t="shared" si="470"/>
        <v>2.1540517922898044</v>
      </c>
      <c r="X1477" s="9"/>
    </row>
    <row r="1478" spans="1:24" x14ac:dyDescent="0.3">
      <c r="A1478" s="4">
        <f t="shared" si="471"/>
        <v>14750</v>
      </c>
      <c r="B1478" s="5">
        <v>0</v>
      </c>
      <c r="C1478" s="16">
        <f t="shared" si="472"/>
        <v>24682.891405082646</v>
      </c>
      <c r="D1478" s="4">
        <f t="shared" si="462"/>
        <v>0</v>
      </c>
      <c r="E1478" s="5">
        <f t="shared" si="473"/>
        <v>0.21538042840196681</v>
      </c>
      <c r="F1478" s="6">
        <f t="shared" ref="F1478:F1541" si="477">J1476*K1476*(K1477-K1476)</f>
        <v>1.8074657215350355E-5</v>
      </c>
      <c r="G1478" s="15">
        <f t="shared" ref="G1478:G1541" si="478">(G1477+H1478)/(1+I1478)</f>
        <v>631.24907924160857</v>
      </c>
      <c r="H1478" s="11">
        <f t="shared" si="463"/>
        <v>9.7073920954030585E-2</v>
      </c>
      <c r="I1478" s="12">
        <f t="shared" si="474"/>
        <v>3.6451956871626395E-5</v>
      </c>
      <c r="J1478" s="7">
        <f t="shared" si="461"/>
        <v>1.5284517519029301</v>
      </c>
      <c r="K1478" s="8">
        <f>ESI_mass_rate/ESI_Area/'Hydraulic Gradient'!J1478</f>
        <v>2.1502921374877815</v>
      </c>
      <c r="L1478" s="16">
        <f t="shared" si="475"/>
        <v>24682.981272645007</v>
      </c>
      <c r="M1478" s="4">
        <f t="shared" si="464"/>
        <v>0</v>
      </c>
      <c r="N1478" s="5">
        <f t="shared" si="465"/>
        <v>0.21526540875747277</v>
      </c>
      <c r="O1478" s="6">
        <f t="shared" ref="O1478:O1541" si="479">T1476*U1476*(U1477-U1476)</f>
        <v>1.5621390826560451E-5</v>
      </c>
      <c r="P1478" s="15">
        <f t="shared" si="476"/>
        <v>614.34899533817213</v>
      </c>
      <c r="Q1478" s="11">
        <f t="shared" si="466"/>
        <v>0</v>
      </c>
      <c r="R1478" s="13">
        <f t="shared" ref="R1478:R1541" si="480">U1476*(U1477-U1476)/W1476</f>
        <v>4.7422713389132577E-6</v>
      </c>
      <c r="S1478" s="12">
        <f t="shared" si="467"/>
        <v>-6.3132726726101679E-2</v>
      </c>
      <c r="T1478" s="9">
        <f t="shared" si="468"/>
        <v>1.5292689563918225</v>
      </c>
      <c r="U1478" s="9">
        <f>Aly_mass_rate/Aly_Area/'Hydraulic Gradient'!T1478</f>
        <v>2.1491430731718935</v>
      </c>
      <c r="V1478" s="5">
        <f t="shared" si="469"/>
        <v>-0.29325726787222572</v>
      </c>
      <c r="W1478" s="10">
        <f t="shared" si="470"/>
        <v>2.1540946262821121</v>
      </c>
      <c r="X1478" s="9"/>
    </row>
    <row r="1479" spans="1:24" x14ac:dyDescent="0.3">
      <c r="A1479" s="4">
        <f t="shared" si="471"/>
        <v>14760</v>
      </c>
      <c r="B1479" s="5">
        <v>0</v>
      </c>
      <c r="C1479" s="16">
        <f t="shared" si="472"/>
        <v>24682.676006029094</v>
      </c>
      <c r="D1479" s="4">
        <f t="shared" si="462"/>
        <v>0</v>
      </c>
      <c r="E1479" s="5">
        <f t="shared" si="473"/>
        <v>0.2153809792381696</v>
      </c>
      <c r="F1479" s="6">
        <f t="shared" si="477"/>
        <v>1.8074312904233567E-5</v>
      </c>
      <c r="G1479" s="15">
        <f t="shared" si="478"/>
        <v>631.32314113356722</v>
      </c>
      <c r="H1479" s="11">
        <f t="shared" si="463"/>
        <v>9.7074417488453704E-2</v>
      </c>
      <c r="I1479" s="12">
        <f t="shared" si="474"/>
        <v>3.6451262484240229E-5</v>
      </c>
      <c r="J1479" s="7">
        <f t="shared" si="461"/>
        <v>1.5284478429766564</v>
      </c>
      <c r="K1479" s="8">
        <f>ESI_mass_rate/ESI_Area/'Hydraulic Gradient'!J1479</f>
        <v>2.1502976367486628</v>
      </c>
      <c r="L1479" s="16">
        <f t="shared" si="475"/>
        <v>24682.765991138993</v>
      </c>
      <c r="M1479" s="4">
        <f t="shared" si="464"/>
        <v>0</v>
      </c>
      <c r="N1479" s="5">
        <f t="shared" si="465"/>
        <v>0.2152658848315776</v>
      </c>
      <c r="O1479" s="6">
        <f t="shared" si="479"/>
        <v>1.5621181563364846E-5</v>
      </c>
      <c r="P1479" s="15">
        <f t="shared" si="476"/>
        <v>614.4121222160926</v>
      </c>
      <c r="Q1479" s="11">
        <f t="shared" si="466"/>
        <v>0</v>
      </c>
      <c r="R1479" s="13">
        <f t="shared" si="480"/>
        <v>4.7421239978874673E-6</v>
      </c>
      <c r="S1479" s="12">
        <f t="shared" si="467"/>
        <v>-6.3131620044488607E-2</v>
      </c>
      <c r="T1479" s="9">
        <f t="shared" si="468"/>
        <v>1.5292655743696904</v>
      </c>
      <c r="U1479" s="9">
        <f>Aly_mass_rate/Aly_Area/'Hydraulic Gradient'!T1479</f>
        <v>2.1491478260739143</v>
      </c>
      <c r="V1479" s="5">
        <f t="shared" si="469"/>
        <v>-0.29325147902047638</v>
      </c>
      <c r="W1479" s="10">
        <f t="shared" si="470"/>
        <v>2.1541374597125884</v>
      </c>
      <c r="X1479" s="9"/>
    </row>
    <row r="1480" spans="1:24" x14ac:dyDescent="0.3">
      <c r="A1480" s="4">
        <f t="shared" si="471"/>
        <v>14770</v>
      </c>
      <c r="B1480" s="5">
        <v>0</v>
      </c>
      <c r="C1480" s="16">
        <f t="shared" si="472"/>
        <v>24682.460606425062</v>
      </c>
      <c r="D1480" s="4">
        <f t="shared" si="462"/>
        <v>0</v>
      </c>
      <c r="E1480" s="5">
        <f t="shared" si="473"/>
        <v>0.21538153006387978</v>
      </c>
      <c r="F1480" s="6">
        <f t="shared" si="477"/>
        <v>1.8073968615010053E-5</v>
      </c>
      <c r="G1480" s="15">
        <f t="shared" si="478"/>
        <v>631.39720126087332</v>
      </c>
      <c r="H1480" s="11">
        <f t="shared" si="463"/>
        <v>9.7074914014688457E-2</v>
      </c>
      <c r="I1480" s="12">
        <f t="shared" si="474"/>
        <v>3.6450568141007186E-5</v>
      </c>
      <c r="J1480" s="7">
        <f t="shared" si="461"/>
        <v>1.5284439341448304</v>
      </c>
      <c r="K1480" s="8">
        <f>ESI_mass_rate/ESI_Area/'Hydraulic Gradient'!J1480</f>
        <v>2.1503031359047982</v>
      </c>
      <c r="L1480" s="16">
        <f t="shared" si="475"/>
        <v>24682.550709157123</v>
      </c>
      <c r="M1480" s="4">
        <f t="shared" si="464"/>
        <v>0</v>
      </c>
      <c r="N1480" s="5">
        <f t="shared" si="465"/>
        <v>0.21526636089930518</v>
      </c>
      <c r="O1480" s="6">
        <f t="shared" si="479"/>
        <v>1.5620972310386101E-5</v>
      </c>
      <c r="P1480" s="15">
        <f t="shared" si="476"/>
        <v>614.47524798753591</v>
      </c>
      <c r="Q1480" s="11">
        <f t="shared" si="466"/>
        <v>0</v>
      </c>
      <c r="R1480" s="13">
        <f t="shared" si="480"/>
        <v>4.74197666663836E-6</v>
      </c>
      <c r="S1480" s="12">
        <f t="shared" si="467"/>
        <v>-6.3130513420032064E-2</v>
      </c>
      <c r="T1480" s="9">
        <f t="shared" si="468"/>
        <v>1.5292621924078187</v>
      </c>
      <c r="U1480" s="9">
        <f>Aly_mass_rate/Aly_Area/'Hydraulic Gradient'!T1480</f>
        <v>2.1491525789122701</v>
      </c>
      <c r="V1480" s="5">
        <f t="shared" si="469"/>
        <v>-0.2932456904746813</v>
      </c>
      <c r="W1480" s="10">
        <f t="shared" si="470"/>
        <v>2.1541802925812652</v>
      </c>
      <c r="X1480" s="9"/>
    </row>
    <row r="1481" spans="1:24" x14ac:dyDescent="0.3">
      <c r="A1481" s="4">
        <f t="shared" si="471"/>
        <v>14780</v>
      </c>
      <c r="B1481" s="5">
        <v>0</v>
      </c>
      <c r="C1481" s="16">
        <f t="shared" si="472"/>
        <v>24682.24520627056</v>
      </c>
      <c r="D1481" s="4">
        <f t="shared" si="462"/>
        <v>0</v>
      </c>
      <c r="E1481" s="5">
        <f t="shared" si="473"/>
        <v>0.21538208087909819</v>
      </c>
      <c r="F1481" s="6">
        <f t="shared" si="477"/>
        <v>1.8073624354977564E-5</v>
      </c>
      <c r="G1481" s="15">
        <f t="shared" si="478"/>
        <v>631.47125962364873</v>
      </c>
      <c r="H1481" s="11">
        <f t="shared" si="463"/>
        <v>9.7075410532735509E-2</v>
      </c>
      <c r="I1481" s="12">
        <f t="shared" si="474"/>
        <v>3.6449873856644987E-5</v>
      </c>
      <c r="J1481" s="7">
        <f t="shared" si="461"/>
        <v>1.5284400254074457</v>
      </c>
      <c r="K1481" s="8">
        <f>ESI_mass_rate/ESI_Area/'Hydraulic Gradient'!J1481</f>
        <v>2.1503086349561942</v>
      </c>
      <c r="L1481" s="16">
        <f t="shared" si="475"/>
        <v>24682.335426699399</v>
      </c>
      <c r="M1481" s="4">
        <f t="shared" si="464"/>
        <v>0</v>
      </c>
      <c r="N1481" s="5">
        <f t="shared" si="465"/>
        <v>0.21526683696065579</v>
      </c>
      <c r="O1481" s="6">
        <f t="shared" si="479"/>
        <v>1.562076306762422E-5</v>
      </c>
      <c r="P1481" s="15">
        <f t="shared" si="476"/>
        <v>614.53837265256254</v>
      </c>
      <c r="Q1481" s="11">
        <f t="shared" si="466"/>
        <v>0</v>
      </c>
      <c r="R1481" s="13">
        <f t="shared" si="480"/>
        <v>4.7418293451652046E-6</v>
      </c>
      <c r="S1481" s="12">
        <f t="shared" si="467"/>
        <v>-6.3129406855927286E-2</v>
      </c>
      <c r="T1481" s="9">
        <f t="shared" si="468"/>
        <v>1.5292588105062044</v>
      </c>
      <c r="U1481" s="9">
        <f>Aly_mass_rate/Aly_Area/'Hydraulic Gradient'!T1481</f>
        <v>2.1491573316869648</v>
      </c>
      <c r="V1481" s="5">
        <f t="shared" si="469"/>
        <v>-0.29323990223481344</v>
      </c>
      <c r="W1481" s="10">
        <f t="shared" si="470"/>
        <v>2.1542231248881722</v>
      </c>
      <c r="X1481" s="9"/>
    </row>
    <row r="1482" spans="1:24" x14ac:dyDescent="0.3">
      <c r="A1482" s="4">
        <f t="shared" si="471"/>
        <v>14790</v>
      </c>
      <c r="B1482" s="5">
        <v>0</v>
      </c>
      <c r="C1482" s="16">
        <f t="shared" si="472"/>
        <v>24682.029805565599</v>
      </c>
      <c r="D1482" s="4">
        <f t="shared" si="462"/>
        <v>0</v>
      </c>
      <c r="E1482" s="5">
        <f t="shared" si="473"/>
        <v>0.21538263168382557</v>
      </c>
      <c r="F1482" s="6">
        <f t="shared" si="477"/>
        <v>1.8073280116838353E-5</v>
      </c>
      <c r="G1482" s="15">
        <f t="shared" si="478"/>
        <v>631.54531622202444</v>
      </c>
      <c r="H1482" s="11">
        <f t="shared" si="463"/>
        <v>9.7075907042595416E-2</v>
      </c>
      <c r="I1482" s="12">
        <f t="shared" si="474"/>
        <v>3.6449179616435911E-5</v>
      </c>
      <c r="J1482" s="7">
        <f t="shared" si="461"/>
        <v>1.5284361167644953</v>
      </c>
      <c r="K1482" s="8">
        <f>ESI_mass_rate/ESI_Area/'Hydraulic Gradient'!J1482</f>
        <v>2.1503141339028597</v>
      </c>
      <c r="L1482" s="16">
        <f t="shared" si="475"/>
        <v>24682.120143765831</v>
      </c>
      <c r="M1482" s="4">
        <f t="shared" si="464"/>
        <v>0</v>
      </c>
      <c r="N1482" s="5">
        <f t="shared" si="465"/>
        <v>0.21526731301562993</v>
      </c>
      <c r="O1482" s="6">
        <f t="shared" si="479"/>
        <v>1.56205538379983E-5</v>
      </c>
      <c r="P1482" s="15">
        <f t="shared" si="476"/>
        <v>614.60149621122946</v>
      </c>
      <c r="Q1482" s="11">
        <f t="shared" si="466"/>
        <v>0</v>
      </c>
      <c r="R1482" s="13">
        <f t="shared" si="480"/>
        <v>4.7416820343533708E-6</v>
      </c>
      <c r="S1482" s="12">
        <f t="shared" si="467"/>
        <v>-6.3128300348968588E-2</v>
      </c>
      <c r="T1482" s="9">
        <f t="shared" si="468"/>
        <v>1.5292554286648443</v>
      </c>
      <c r="U1482" s="9">
        <f>Aly_mass_rate/Aly_Area/'Hydraulic Gradient'!T1482</f>
        <v>2.149162084398001</v>
      </c>
      <c r="V1482" s="5">
        <f t="shared" si="469"/>
        <v>-0.293234114300846</v>
      </c>
      <c r="W1482" s="10">
        <f t="shared" si="470"/>
        <v>2.1542659566333415</v>
      </c>
      <c r="X1482" s="9"/>
    </row>
    <row r="1483" spans="1:24" x14ac:dyDescent="0.3">
      <c r="A1483" s="4">
        <f t="shared" si="471"/>
        <v>14800</v>
      </c>
      <c r="B1483" s="5">
        <v>0</v>
      </c>
      <c r="C1483" s="16">
        <f t="shared" si="472"/>
        <v>24681.814404310182</v>
      </c>
      <c r="D1483" s="4">
        <f t="shared" si="462"/>
        <v>0</v>
      </c>
      <c r="E1483" s="5">
        <f t="shared" si="473"/>
        <v>0.21538318247806276</v>
      </c>
      <c r="F1483" s="6">
        <f t="shared" si="477"/>
        <v>1.8072935907890167E-5</v>
      </c>
      <c r="G1483" s="15">
        <f t="shared" si="478"/>
        <v>631.61937105612219</v>
      </c>
      <c r="H1483" s="11">
        <f t="shared" si="463"/>
        <v>9.7076403544268927E-2</v>
      </c>
      <c r="I1483" s="12">
        <f t="shared" si="474"/>
        <v>3.6448485435097678E-5</v>
      </c>
      <c r="J1483" s="7">
        <f t="shared" ref="J1483:J1546" si="481">J1482*(1+(C1483-C1482)/beta-alpha*(G1483-G1482))</f>
        <v>1.5284322082159727</v>
      </c>
      <c r="K1483" s="8">
        <f>ESI_mass_rate/ESI_Area/'Hydraulic Gradient'!J1483</f>
        <v>2.1503196327448011</v>
      </c>
      <c r="L1483" s="16">
        <f t="shared" si="475"/>
        <v>24681.904860356422</v>
      </c>
      <c r="M1483" s="4">
        <f t="shared" si="464"/>
        <v>0</v>
      </c>
      <c r="N1483" s="5">
        <f t="shared" si="465"/>
        <v>0.21526778906422778</v>
      </c>
      <c r="O1483" s="6">
        <f t="shared" si="479"/>
        <v>1.562034461712969E-5</v>
      </c>
      <c r="P1483" s="15">
        <f t="shared" si="476"/>
        <v>614.664618663596</v>
      </c>
      <c r="Q1483" s="11">
        <f t="shared" si="466"/>
        <v>0</v>
      </c>
      <c r="R1483" s="13">
        <f t="shared" si="480"/>
        <v>4.7415347328729475E-6</v>
      </c>
      <c r="S1483" s="12">
        <f t="shared" si="467"/>
        <v>-6.3127193901284254E-2</v>
      </c>
      <c r="T1483" s="9">
        <f t="shared" si="468"/>
        <v>1.529252046883735</v>
      </c>
      <c r="U1483" s="9">
        <f>Aly_mass_rate/Aly_Area/'Hydraulic Gradient'!T1483</f>
        <v>2.1491668370453838</v>
      </c>
      <c r="V1483" s="5">
        <f t="shared" si="469"/>
        <v>-0.29322832667275184</v>
      </c>
      <c r="W1483" s="10">
        <f t="shared" si="470"/>
        <v>2.1543087878168032</v>
      </c>
      <c r="X1483" s="9"/>
    </row>
    <row r="1484" spans="1:24" x14ac:dyDescent="0.3">
      <c r="A1484" s="4">
        <f t="shared" si="471"/>
        <v>14810</v>
      </c>
      <c r="B1484" s="5">
        <v>0</v>
      </c>
      <c r="C1484" s="16">
        <f t="shared" si="472"/>
        <v>24681.599002504328</v>
      </c>
      <c r="D1484" s="4">
        <f t="shared" si="462"/>
        <v>0</v>
      </c>
      <c r="E1484" s="5">
        <f t="shared" si="473"/>
        <v>0.21538373326181043</v>
      </c>
      <c r="F1484" s="6">
        <f t="shared" si="477"/>
        <v>1.807259171937571E-5</v>
      </c>
      <c r="G1484" s="15">
        <f t="shared" si="478"/>
        <v>631.69342412607512</v>
      </c>
      <c r="H1484" s="11">
        <f t="shared" si="463"/>
        <v>9.70769000377565E-2</v>
      </c>
      <c r="I1484" s="12">
        <f t="shared" si="474"/>
        <v>3.6447791294969008E-5</v>
      </c>
      <c r="J1484" s="7">
        <f t="shared" si="481"/>
        <v>1.5284282997618706</v>
      </c>
      <c r="K1484" s="8">
        <f>ESI_mass_rate/ESI_Area/'Hydraulic Gradient'!J1484</f>
        <v>2.1503251314820271</v>
      </c>
      <c r="L1484" s="16">
        <f t="shared" si="475"/>
        <v>24681.689576471181</v>
      </c>
      <c r="M1484" s="4">
        <f t="shared" si="464"/>
        <v>0</v>
      </c>
      <c r="N1484" s="5">
        <f t="shared" si="465"/>
        <v>0.21526826510644984</v>
      </c>
      <c r="O1484" s="6">
        <f t="shared" si="479"/>
        <v>1.5620135412316142E-5</v>
      </c>
      <c r="P1484" s="15">
        <f t="shared" si="476"/>
        <v>614.72774000972038</v>
      </c>
      <c r="Q1484" s="11">
        <f t="shared" si="466"/>
        <v>0</v>
      </c>
      <c r="R1484" s="13">
        <f t="shared" si="480"/>
        <v>4.7413874429384075E-6</v>
      </c>
      <c r="S1484" s="12">
        <f t="shared" si="467"/>
        <v>-6.312608751180232E-2</v>
      </c>
      <c r="T1484" s="9">
        <f t="shared" si="468"/>
        <v>1.5292486651628734</v>
      </c>
      <c r="U1484" s="9">
        <f>Aly_mass_rate/Aly_Area/'Hydraulic Gradient'!T1484</f>
        <v>2.1491715896291157</v>
      </c>
      <c r="V1484" s="5">
        <f t="shared" si="469"/>
        <v>-0.2932225393505043</v>
      </c>
      <c r="W1484" s="10">
        <f t="shared" si="470"/>
        <v>2.1543516184385885</v>
      </c>
      <c r="X1484" s="9"/>
    </row>
    <row r="1485" spans="1:24" x14ac:dyDescent="0.3">
      <c r="A1485" s="4">
        <f t="shared" si="471"/>
        <v>14820</v>
      </c>
      <c r="B1485" s="5">
        <v>0</v>
      </c>
      <c r="C1485" s="16">
        <f t="shared" si="472"/>
        <v>24681.383600148045</v>
      </c>
      <c r="D1485" s="4">
        <f t="shared" si="462"/>
        <v>0</v>
      </c>
      <c r="E1485" s="5">
        <f t="shared" si="473"/>
        <v>0.21538428403506935</v>
      </c>
      <c r="F1485" s="6">
        <f t="shared" si="477"/>
        <v>1.8072247560052274E-5</v>
      </c>
      <c r="G1485" s="15">
        <f t="shared" si="478"/>
        <v>631.76747543200474</v>
      </c>
      <c r="H1485" s="11">
        <f t="shared" si="463"/>
        <v>9.707739652305887E-2</v>
      </c>
      <c r="I1485" s="12">
        <f t="shared" si="474"/>
        <v>3.6447097213711187E-5</v>
      </c>
      <c r="J1485" s="7">
        <f t="shared" si="481"/>
        <v>1.5284243914021824</v>
      </c>
      <c r="K1485" s="8">
        <f>ESI_mass_rate/ESI_Area/'Hydraulic Gradient'!J1485</f>
        <v>2.1503306301145453</v>
      </c>
      <c r="L1485" s="16">
        <f t="shared" si="475"/>
        <v>24681.47429211011</v>
      </c>
      <c r="M1485" s="4">
        <f t="shared" si="464"/>
        <v>0</v>
      </c>
      <c r="N1485" s="5">
        <f t="shared" si="465"/>
        <v>0.21526874114229644</v>
      </c>
      <c r="O1485" s="6">
        <f t="shared" si="479"/>
        <v>1.5619926216259906E-5</v>
      </c>
      <c r="P1485" s="15">
        <f t="shared" si="476"/>
        <v>614.7908602496617</v>
      </c>
      <c r="Q1485" s="11">
        <f t="shared" si="466"/>
        <v>0</v>
      </c>
      <c r="R1485" s="13">
        <f t="shared" si="480"/>
        <v>4.7412401623337829E-6</v>
      </c>
      <c r="S1485" s="12">
        <f t="shared" si="467"/>
        <v>-6.3124981181584217E-2</v>
      </c>
      <c r="T1485" s="9">
        <f t="shared" si="468"/>
        <v>1.5292452835022563</v>
      </c>
      <c r="U1485" s="9">
        <f>Aly_mass_rate/Aly_Area/'Hydraulic Gradient'!T1485</f>
        <v>2.1491763421491998</v>
      </c>
      <c r="V1485" s="5">
        <f t="shared" si="469"/>
        <v>-0.29321675233407618</v>
      </c>
      <c r="W1485" s="10">
        <f t="shared" si="470"/>
        <v>2.1543944484987287</v>
      </c>
      <c r="X1485" s="9"/>
    </row>
    <row r="1486" spans="1:24" x14ac:dyDescent="0.3">
      <c r="A1486" s="4">
        <f t="shared" si="471"/>
        <v>14830</v>
      </c>
      <c r="B1486" s="5">
        <v>0</v>
      </c>
      <c r="C1486" s="16">
        <f t="shared" si="472"/>
        <v>24681.168197241343</v>
      </c>
      <c r="D1486" s="4">
        <f t="shared" si="462"/>
        <v>0</v>
      </c>
      <c r="E1486" s="5">
        <f t="shared" si="473"/>
        <v>0.21538483479784043</v>
      </c>
      <c r="F1486" s="6">
        <f t="shared" si="477"/>
        <v>1.8071903425541215E-5</v>
      </c>
      <c r="G1486" s="15">
        <f t="shared" si="478"/>
        <v>631.84152497403829</v>
      </c>
      <c r="H1486" s="11">
        <f t="shared" si="463"/>
        <v>9.7077893000176649E-2</v>
      </c>
      <c r="I1486" s="12">
        <f t="shared" si="474"/>
        <v>3.6446403182493579E-5</v>
      </c>
      <c r="J1486" s="7">
        <f t="shared" si="481"/>
        <v>1.5284204831369015</v>
      </c>
      <c r="K1486" s="8">
        <f>ESI_mass_rate/ESI_Area/'Hydraulic Gradient'!J1486</f>
        <v>2.1503361286423637</v>
      </c>
      <c r="L1486" s="16">
        <f t="shared" si="475"/>
        <v>24681.25900727322</v>
      </c>
      <c r="M1486" s="4">
        <f t="shared" si="464"/>
        <v>0</v>
      </c>
      <c r="N1486" s="5">
        <f t="shared" si="465"/>
        <v>0.21526921717176781</v>
      </c>
      <c r="O1486" s="6">
        <f t="shared" si="479"/>
        <v>1.5619717030420533E-5</v>
      </c>
      <c r="P1486" s="15">
        <f t="shared" si="476"/>
        <v>614.85397938347728</v>
      </c>
      <c r="Q1486" s="11">
        <f t="shared" si="466"/>
        <v>0</v>
      </c>
      <c r="R1486" s="13">
        <f t="shared" si="480"/>
        <v>4.741092891501385E-6</v>
      </c>
      <c r="S1486" s="12">
        <f t="shared" si="467"/>
        <v>-6.3123874908491265E-2</v>
      </c>
      <c r="T1486" s="9">
        <f t="shared" si="468"/>
        <v>1.5292419019018808</v>
      </c>
      <c r="U1486" s="9">
        <f>Aly_mass_rate/Aly_Area/'Hydraulic Gradient'!T1486</f>
        <v>2.1491810946056407</v>
      </c>
      <c r="V1486" s="5">
        <f t="shared" si="469"/>
        <v>-0.29321096562344062</v>
      </c>
      <c r="W1486" s="10">
        <f t="shared" si="470"/>
        <v>2.1544372779972543</v>
      </c>
      <c r="X1486" s="9"/>
    </row>
    <row r="1487" spans="1:24" x14ac:dyDescent="0.3">
      <c r="A1487" s="4">
        <f t="shared" si="471"/>
        <v>14840</v>
      </c>
      <c r="B1487" s="5">
        <v>0</v>
      </c>
      <c r="C1487" s="16">
        <f t="shared" si="472"/>
        <v>24680.952793784236</v>
      </c>
      <c r="D1487" s="4">
        <f t="shared" si="462"/>
        <v>0</v>
      </c>
      <c r="E1487" s="5">
        <f t="shared" si="473"/>
        <v>0.21538538555012438</v>
      </c>
      <c r="F1487" s="6">
        <f t="shared" si="477"/>
        <v>1.8071559317302082E-5</v>
      </c>
      <c r="G1487" s="15">
        <f t="shared" si="478"/>
        <v>631.91557275230116</v>
      </c>
      <c r="H1487" s="11">
        <f t="shared" si="463"/>
        <v>9.7078389469110488E-2</v>
      </c>
      <c r="I1487" s="12">
        <f t="shared" si="474"/>
        <v>3.6445709204259719E-5</v>
      </c>
      <c r="J1487" s="7">
        <f t="shared" si="481"/>
        <v>1.5284165749660212</v>
      </c>
      <c r="K1487" s="8">
        <f>ESI_mass_rate/ESI_Area/'Hydraulic Gradient'!J1487</f>
        <v>2.1503416270654889</v>
      </c>
      <c r="L1487" s="16">
        <f t="shared" si="475"/>
        <v>24681.043721960516</v>
      </c>
      <c r="M1487" s="4">
        <f t="shared" si="464"/>
        <v>0</v>
      </c>
      <c r="N1487" s="5">
        <f t="shared" si="465"/>
        <v>0.21526969319486453</v>
      </c>
      <c r="O1487" s="6">
        <f t="shared" si="479"/>
        <v>1.561950785917667E-5</v>
      </c>
      <c r="P1487" s="15">
        <f t="shared" si="476"/>
        <v>614.91709741122622</v>
      </c>
      <c r="Q1487" s="11">
        <f t="shared" si="466"/>
        <v>0</v>
      </c>
      <c r="R1487" s="13">
        <f t="shared" si="480"/>
        <v>4.7409456317695182E-6</v>
      </c>
      <c r="S1487" s="12">
        <f t="shared" si="467"/>
        <v>-6.3122768694651638E-2</v>
      </c>
      <c r="T1487" s="9">
        <f t="shared" si="468"/>
        <v>1.5292385203617436</v>
      </c>
      <c r="U1487" s="9">
        <f>Aly_mass_rate/Aly_Area/'Hydraulic Gradient'!T1487</f>
        <v>2.1491858469984404</v>
      </c>
      <c r="V1487" s="5">
        <f t="shared" si="469"/>
        <v>-0.2932051792185707</v>
      </c>
      <c r="W1487" s="10">
        <f t="shared" si="470"/>
        <v>2.1544801069341961</v>
      </c>
      <c r="X1487" s="9"/>
    </row>
    <row r="1488" spans="1:24" x14ac:dyDescent="0.3">
      <c r="A1488" s="4">
        <f t="shared" si="471"/>
        <v>14850</v>
      </c>
      <c r="B1488" s="5">
        <v>0</v>
      </c>
      <c r="C1488" s="16">
        <f t="shared" si="472"/>
        <v>24680.737389776728</v>
      </c>
      <c r="D1488" s="4">
        <f t="shared" si="462"/>
        <v>0</v>
      </c>
      <c r="E1488" s="5">
        <f t="shared" si="473"/>
        <v>0.21538593629192196</v>
      </c>
      <c r="F1488" s="6">
        <f t="shared" si="477"/>
        <v>1.8071215230956227E-5</v>
      </c>
      <c r="G1488" s="15">
        <f t="shared" si="478"/>
        <v>631.98961876692442</v>
      </c>
      <c r="H1488" s="11">
        <f t="shared" si="463"/>
        <v>9.7078885929860928E-2</v>
      </c>
      <c r="I1488" s="12">
        <f t="shared" si="474"/>
        <v>3.6445015270178982E-5</v>
      </c>
      <c r="J1488" s="7">
        <f t="shared" si="481"/>
        <v>1.5284126668895344</v>
      </c>
      <c r="K1488" s="8">
        <f>ESI_mass_rate/ESI_Area/'Hydraulic Gradient'!J1488</f>
        <v>2.1503471253839295</v>
      </c>
      <c r="L1488" s="16">
        <f t="shared" si="475"/>
        <v>24680.828436172007</v>
      </c>
      <c r="M1488" s="4">
        <f t="shared" si="464"/>
        <v>0</v>
      </c>
      <c r="N1488" s="5">
        <f t="shared" si="465"/>
        <v>0.21527016921158662</v>
      </c>
      <c r="O1488" s="6">
        <f t="shared" si="479"/>
        <v>1.5619298695230571E-5</v>
      </c>
      <c r="P1488" s="15">
        <f t="shared" si="476"/>
        <v>614.98021433296572</v>
      </c>
      <c r="Q1488" s="11">
        <f t="shared" si="466"/>
        <v>0</v>
      </c>
      <c r="R1488" s="13">
        <f t="shared" si="480"/>
        <v>4.7407983809223579E-6</v>
      </c>
      <c r="S1488" s="12">
        <f t="shared" si="467"/>
        <v>-6.312166253792674E-2</v>
      </c>
      <c r="T1488" s="9">
        <f t="shared" si="468"/>
        <v>1.5292351388818413</v>
      </c>
      <c r="U1488" s="9">
        <f>Aly_mass_rate/Aly_Area/'Hydraulic Gradient'!T1488</f>
        <v>2.1491905993276035</v>
      </c>
      <c r="V1488" s="5">
        <f t="shared" si="469"/>
        <v>-0.29319939311943954</v>
      </c>
      <c r="W1488" s="10">
        <f t="shared" si="470"/>
        <v>2.1545229353095849</v>
      </c>
      <c r="X1488" s="9"/>
    </row>
    <row r="1489" spans="1:24" x14ac:dyDescent="0.3">
      <c r="A1489" s="4">
        <f t="shared" si="471"/>
        <v>14860</v>
      </c>
      <c r="B1489" s="5">
        <v>0</v>
      </c>
      <c r="C1489" s="16">
        <f t="shared" si="472"/>
        <v>24680.521985218835</v>
      </c>
      <c r="D1489" s="4">
        <f t="shared" si="462"/>
        <v>0</v>
      </c>
      <c r="E1489" s="5">
        <f t="shared" si="473"/>
        <v>0.21538648702323387</v>
      </c>
      <c r="F1489" s="6">
        <f t="shared" si="477"/>
        <v>1.8070871172341851E-5</v>
      </c>
      <c r="G1489" s="15">
        <f t="shared" si="478"/>
        <v>632.06366301803155</v>
      </c>
      <c r="H1489" s="11">
        <f t="shared" si="463"/>
        <v>9.7079382382428664E-2</v>
      </c>
      <c r="I1489" s="12">
        <f t="shared" si="474"/>
        <v>3.644432139202554E-5</v>
      </c>
      <c r="J1489" s="7">
        <f t="shared" si="481"/>
        <v>1.5284087589074347</v>
      </c>
      <c r="K1489" s="8">
        <f>ESI_mass_rate/ESI_Area/'Hydraulic Gradient'!J1489</f>
        <v>2.1503526235976929</v>
      </c>
      <c r="L1489" s="16">
        <f t="shared" si="475"/>
        <v>24680.613149907695</v>
      </c>
      <c r="M1489" s="4">
        <f t="shared" si="464"/>
        <v>0</v>
      </c>
      <c r="N1489" s="5">
        <f t="shared" si="465"/>
        <v>0.21527064522193468</v>
      </c>
      <c r="O1489" s="6">
        <f t="shared" si="479"/>
        <v>1.5619089545879979E-5</v>
      </c>
      <c r="P1489" s="15">
        <f t="shared" si="476"/>
        <v>615.04333014875613</v>
      </c>
      <c r="Q1489" s="11">
        <f t="shared" si="466"/>
        <v>0</v>
      </c>
      <c r="R1489" s="13">
        <f t="shared" si="480"/>
        <v>4.7406511411742024E-6</v>
      </c>
      <c r="S1489" s="12">
        <f t="shared" si="467"/>
        <v>-6.3120556441511308E-2</v>
      </c>
      <c r="T1489" s="9">
        <f t="shared" si="468"/>
        <v>1.529231757462171</v>
      </c>
      <c r="U1489" s="9">
        <f>Aly_mass_rate/Aly_Area/'Hydraulic Gradient'!T1489</f>
        <v>2.149195351593133</v>
      </c>
      <c r="V1489" s="5">
        <f t="shared" si="469"/>
        <v>-0.29319360732602018</v>
      </c>
      <c r="W1489" s="10">
        <f t="shared" si="470"/>
        <v>2.1545657631234514</v>
      </c>
      <c r="X1489" s="9"/>
    </row>
    <row r="1490" spans="1:24" x14ac:dyDescent="0.3">
      <c r="A1490" s="4">
        <f t="shared" si="471"/>
        <v>14870</v>
      </c>
      <c r="B1490" s="5">
        <v>0</v>
      </c>
      <c r="C1490" s="16">
        <f t="shared" si="472"/>
        <v>24680.306580110562</v>
      </c>
      <c r="D1490" s="4">
        <f t="shared" si="462"/>
        <v>0</v>
      </c>
      <c r="E1490" s="5">
        <f t="shared" si="473"/>
        <v>0.21538703774406093</v>
      </c>
      <c r="F1490" s="6">
        <f t="shared" si="477"/>
        <v>1.8070527138539845E-5</v>
      </c>
      <c r="G1490" s="15">
        <f t="shared" si="478"/>
        <v>632.13770550574975</v>
      </c>
      <c r="H1490" s="11">
        <f t="shared" si="463"/>
        <v>9.7079878826814237E-2</v>
      </c>
      <c r="I1490" s="12">
        <f t="shared" si="474"/>
        <v>3.6443627563912312E-5</v>
      </c>
      <c r="J1490" s="7">
        <f t="shared" si="481"/>
        <v>1.528404851019715</v>
      </c>
      <c r="K1490" s="8">
        <f>ESI_mass_rate/ESI_Area/'Hydraulic Gradient'!J1490</f>
        <v>2.1503581217067866</v>
      </c>
      <c r="L1490" s="16">
        <f t="shared" si="475"/>
        <v>24680.397863167589</v>
      </c>
      <c r="M1490" s="4">
        <f t="shared" si="464"/>
        <v>0</v>
      </c>
      <c r="N1490" s="5">
        <f t="shared" si="465"/>
        <v>0.21527112122590897</v>
      </c>
      <c r="O1490" s="6">
        <f t="shared" si="479"/>
        <v>1.561888040674625E-5</v>
      </c>
      <c r="P1490" s="15">
        <f t="shared" si="476"/>
        <v>615.10644485865441</v>
      </c>
      <c r="Q1490" s="11">
        <f t="shared" si="466"/>
        <v>0</v>
      </c>
      <c r="R1490" s="13">
        <f t="shared" si="480"/>
        <v>4.7405039111952835E-6</v>
      </c>
      <c r="S1490" s="12">
        <f t="shared" si="467"/>
        <v>-6.3119450402200142E-2</v>
      </c>
      <c r="T1490" s="9">
        <f t="shared" si="468"/>
        <v>1.5292283761027292</v>
      </c>
      <c r="U1490" s="9">
        <f>Aly_mass_rate/Aly_Area/'Hydraulic Gradient'!T1490</f>
        <v>2.149200103795033</v>
      </c>
      <c r="V1490" s="5">
        <f t="shared" si="469"/>
        <v>-0.29318782183828579</v>
      </c>
      <c r="W1490" s="10">
        <f t="shared" si="470"/>
        <v>2.1546085903758274</v>
      </c>
      <c r="X1490" s="9"/>
    </row>
    <row r="1491" spans="1:24" x14ac:dyDescent="0.3">
      <c r="A1491" s="4">
        <f t="shared" si="471"/>
        <v>14880</v>
      </c>
      <c r="B1491" s="5">
        <v>0</v>
      </c>
      <c r="C1491" s="16">
        <f t="shared" si="472"/>
        <v>24680.091174451925</v>
      </c>
      <c r="D1491" s="4">
        <f t="shared" si="462"/>
        <v>0</v>
      </c>
      <c r="E1491" s="5">
        <f t="shared" si="473"/>
        <v>0.21538758845440389</v>
      </c>
      <c r="F1491" s="6">
        <f t="shared" si="477"/>
        <v>1.8070183129550215E-5</v>
      </c>
      <c r="G1491" s="15">
        <f t="shared" si="478"/>
        <v>632.21174623020624</v>
      </c>
      <c r="H1491" s="11">
        <f t="shared" si="463"/>
        <v>9.7080375263018326E-2</v>
      </c>
      <c r="I1491" s="12">
        <f t="shared" si="474"/>
        <v>3.6442933785839282E-5</v>
      </c>
      <c r="J1491" s="7">
        <f t="shared" si="481"/>
        <v>1.5284009432263685</v>
      </c>
      <c r="K1491" s="8">
        <f>ESI_mass_rate/ESI_Area/'Hydraulic Gradient'!J1491</f>
        <v>2.1503636197112193</v>
      </c>
      <c r="L1491" s="16">
        <f t="shared" si="475"/>
        <v>24680.182575951694</v>
      </c>
      <c r="M1491" s="4">
        <f t="shared" si="464"/>
        <v>0</v>
      </c>
      <c r="N1491" s="5">
        <f t="shared" si="465"/>
        <v>0.21527159722350991</v>
      </c>
      <c r="O1491" s="6">
        <f t="shared" si="479"/>
        <v>1.5618671280748485E-5</v>
      </c>
      <c r="P1491" s="15">
        <f t="shared" si="476"/>
        <v>615.16955846271992</v>
      </c>
      <c r="Q1491" s="11">
        <f t="shared" si="466"/>
        <v>0</v>
      </c>
      <c r="R1491" s="13">
        <f t="shared" si="480"/>
        <v>4.7403566918708338E-6</v>
      </c>
      <c r="S1491" s="12">
        <f t="shared" si="467"/>
        <v>-6.3118344422121248E-2</v>
      </c>
      <c r="T1491" s="9">
        <f t="shared" si="468"/>
        <v>1.5292249948035128</v>
      </c>
      <c r="U1491" s="9">
        <f>Aly_mass_rate/Aly_Area/'Hydraulic Gradient'!T1491</f>
        <v>2.149204855933307</v>
      </c>
      <c r="V1491" s="5">
        <f t="shared" si="469"/>
        <v>-0.29318203665620929</v>
      </c>
      <c r="W1491" s="10">
        <f t="shared" si="470"/>
        <v>2.1546514170667428</v>
      </c>
      <c r="X1491" s="9"/>
    </row>
    <row r="1492" spans="1:24" x14ac:dyDescent="0.3">
      <c r="A1492" s="4">
        <f t="shared" si="471"/>
        <v>14890</v>
      </c>
      <c r="B1492" s="5">
        <v>0</v>
      </c>
      <c r="C1492" s="16">
        <f t="shared" si="472"/>
        <v>24679.875768242931</v>
      </c>
      <c r="D1492" s="4">
        <f t="shared" si="462"/>
        <v>0</v>
      </c>
      <c r="E1492" s="5">
        <f t="shared" si="473"/>
        <v>0.21538813915426369</v>
      </c>
      <c r="F1492" s="6">
        <f t="shared" si="477"/>
        <v>1.8069839148292065E-5</v>
      </c>
      <c r="G1492" s="15">
        <f t="shared" si="478"/>
        <v>632.2857851915245</v>
      </c>
      <c r="H1492" s="11">
        <f t="shared" si="463"/>
        <v>9.7080871691041626E-2</v>
      </c>
      <c r="I1492" s="12">
        <f t="shared" si="474"/>
        <v>3.6442240063693562E-5</v>
      </c>
      <c r="J1492" s="7">
        <f t="shared" si="481"/>
        <v>1.5283970355273888</v>
      </c>
      <c r="K1492" s="8">
        <f>ESI_mass_rate/ESI_Area/'Hydraulic Gradient'!J1492</f>
        <v>2.1503691176109978</v>
      </c>
      <c r="L1492" s="16">
        <f t="shared" si="475"/>
        <v>24679.967288260017</v>
      </c>
      <c r="M1492" s="4">
        <f t="shared" si="464"/>
        <v>0</v>
      </c>
      <c r="N1492" s="5">
        <f t="shared" si="465"/>
        <v>0.2152720732147379</v>
      </c>
      <c r="O1492" s="6">
        <f t="shared" si="479"/>
        <v>1.5618462166427137E-5</v>
      </c>
      <c r="P1492" s="15">
        <f t="shared" si="476"/>
        <v>615.23267096101063</v>
      </c>
      <c r="Q1492" s="11">
        <f t="shared" si="466"/>
        <v>0</v>
      </c>
      <c r="R1492" s="13">
        <f t="shared" si="480"/>
        <v>4.7402094827570978E-6</v>
      </c>
      <c r="S1492" s="12">
        <f t="shared" si="467"/>
        <v>-6.3117238500202774E-2</v>
      </c>
      <c r="T1492" s="9">
        <f t="shared" si="468"/>
        <v>1.5292216135645189</v>
      </c>
      <c r="U1492" s="9">
        <f>Aly_mass_rate/Aly_Area/'Hydraulic Gradient'!T1492</f>
        <v>2.1492096080079572</v>
      </c>
      <c r="V1492" s="5">
        <f t="shared" si="469"/>
        <v>-0.29317625177976397</v>
      </c>
      <c r="W1492" s="10">
        <f t="shared" si="470"/>
        <v>2.1546942431962295</v>
      </c>
      <c r="X1492" s="9"/>
    </row>
    <row r="1493" spans="1:24" x14ac:dyDescent="0.3">
      <c r="A1493" s="4">
        <f t="shared" si="471"/>
        <v>14900</v>
      </c>
      <c r="B1493" s="5">
        <v>0</v>
      </c>
      <c r="C1493" s="16">
        <f t="shared" si="472"/>
        <v>24679.660361483591</v>
      </c>
      <c r="D1493" s="4">
        <f t="shared" si="462"/>
        <v>0</v>
      </c>
      <c r="E1493" s="5">
        <f t="shared" si="473"/>
        <v>0.2153886898436409</v>
      </c>
      <c r="F1493" s="6">
        <f t="shared" si="477"/>
        <v>1.8069495190386738E-5</v>
      </c>
      <c r="G1493" s="15">
        <f t="shared" si="478"/>
        <v>632.35982238983343</v>
      </c>
      <c r="H1493" s="11">
        <f t="shared" si="463"/>
        <v>9.708136811088465E-2</v>
      </c>
      <c r="I1493" s="12">
        <f t="shared" si="474"/>
        <v>3.6441546388644499E-5</v>
      </c>
      <c r="J1493" s="7">
        <f t="shared" si="481"/>
        <v>1.5283931279227689</v>
      </c>
      <c r="K1493" s="8">
        <f>ESI_mass_rate/ESI_Area/'Hydraulic Gradient'!J1493</f>
        <v>2.1503746154061294</v>
      </c>
      <c r="L1493" s="16">
        <f t="shared" si="475"/>
        <v>24679.752000092565</v>
      </c>
      <c r="M1493" s="4">
        <f t="shared" si="464"/>
        <v>0</v>
      </c>
      <c r="N1493" s="5">
        <f t="shared" si="465"/>
        <v>0.21527254919959299</v>
      </c>
      <c r="O1493" s="6">
        <f t="shared" si="479"/>
        <v>1.5618253059403543E-5</v>
      </c>
      <c r="P1493" s="15">
        <f t="shared" si="476"/>
        <v>615.29578235358474</v>
      </c>
      <c r="Q1493" s="11">
        <f t="shared" si="466"/>
        <v>0</v>
      </c>
      <c r="R1493" s="13">
        <f t="shared" si="480"/>
        <v>4.7400622825244251E-6</v>
      </c>
      <c r="S1493" s="12">
        <f t="shared" si="467"/>
        <v>-6.3116132636439462E-2</v>
      </c>
      <c r="T1493" s="9">
        <f t="shared" si="468"/>
        <v>1.5292182323857442</v>
      </c>
      <c r="U1493" s="9">
        <f>Aly_mass_rate/Aly_Area/'Hydraulic Gradient'!T1493</f>
        <v>2.1492143600189881</v>
      </c>
      <c r="V1493" s="5">
        <f t="shared" si="469"/>
        <v>-0.29317046720892265</v>
      </c>
      <c r="W1493" s="10">
        <f t="shared" si="470"/>
        <v>2.1547370687643173</v>
      </c>
      <c r="X1493" s="9"/>
    </row>
    <row r="1494" spans="1:24" x14ac:dyDescent="0.3">
      <c r="A1494" s="4">
        <f t="shared" si="471"/>
        <v>14910</v>
      </c>
      <c r="B1494" s="5">
        <v>0</v>
      </c>
      <c r="C1494" s="16">
        <f t="shared" si="472"/>
        <v>24679.44495417392</v>
      </c>
      <c r="D1494" s="4">
        <f t="shared" si="462"/>
        <v>0</v>
      </c>
      <c r="E1494" s="5">
        <f t="shared" si="473"/>
        <v>0.2153892405225363</v>
      </c>
      <c r="F1494" s="6">
        <f t="shared" si="477"/>
        <v>1.8069151255834239E-5</v>
      </c>
      <c r="G1494" s="15">
        <f t="shared" si="478"/>
        <v>632.43385782526218</v>
      </c>
      <c r="H1494" s="11">
        <f t="shared" si="463"/>
        <v>9.7081864522548036E-2</v>
      </c>
      <c r="I1494" s="12">
        <f t="shared" si="474"/>
        <v>3.6440852760692101E-5</v>
      </c>
      <c r="J1494" s="7">
        <f t="shared" si="481"/>
        <v>1.528389220412502</v>
      </c>
      <c r="K1494" s="8">
        <f>ESI_mass_rate/ESI_Area/'Hydraulic Gradient'!J1494</f>
        <v>2.1503801130966229</v>
      </c>
      <c r="L1494" s="16">
        <f t="shared" si="475"/>
        <v>24679.536711449346</v>
      </c>
      <c r="M1494" s="4">
        <f t="shared" si="464"/>
        <v>0</v>
      </c>
      <c r="N1494" s="5">
        <f t="shared" si="465"/>
        <v>0.21527302517807584</v>
      </c>
      <c r="O1494" s="6">
        <f t="shared" si="479"/>
        <v>1.5618043966975462E-5</v>
      </c>
      <c r="P1494" s="15">
        <f t="shared" si="476"/>
        <v>615.35889264050047</v>
      </c>
      <c r="Q1494" s="11">
        <f t="shared" si="466"/>
        <v>0</v>
      </c>
      <c r="R1494" s="13">
        <f t="shared" si="480"/>
        <v>4.7399150933869168E-6</v>
      </c>
      <c r="S1494" s="12">
        <f t="shared" si="467"/>
        <v>-6.3115026830826107E-2</v>
      </c>
      <c r="T1494" s="9">
        <f t="shared" si="468"/>
        <v>1.5292148512671853</v>
      </c>
      <c r="U1494" s="9">
        <f>Aly_mass_rate/Aly_Area/'Hydraulic Gradient'!T1494</f>
        <v>2.1492191119664033</v>
      </c>
      <c r="V1494" s="5">
        <f t="shared" si="469"/>
        <v>-0.29316468294365866</v>
      </c>
      <c r="W1494" s="10">
        <f t="shared" si="470"/>
        <v>2.1547798937710381</v>
      </c>
      <c r="X1494" s="9"/>
    </row>
    <row r="1495" spans="1:24" x14ac:dyDescent="0.3">
      <c r="A1495" s="4">
        <f t="shared" si="471"/>
        <v>14920</v>
      </c>
      <c r="B1495" s="5">
        <v>0</v>
      </c>
      <c r="C1495" s="16">
        <f t="shared" si="472"/>
        <v>24679.22954631392</v>
      </c>
      <c r="D1495" s="4">
        <f t="shared" si="462"/>
        <v>0</v>
      </c>
      <c r="E1495" s="5">
        <f t="shared" si="473"/>
        <v>0.21538979119095081</v>
      </c>
      <c r="F1495" s="6">
        <f t="shared" si="477"/>
        <v>1.8068807350472762E-5</v>
      </c>
      <c r="G1495" s="15">
        <f t="shared" si="478"/>
        <v>632.50789149793206</v>
      </c>
      <c r="H1495" s="11">
        <f t="shared" si="463"/>
        <v>9.7082360926032438E-2</v>
      </c>
      <c r="I1495" s="12">
        <f t="shared" si="474"/>
        <v>3.6440159191610554E-5</v>
      </c>
      <c r="J1495" s="7">
        <f t="shared" si="481"/>
        <v>1.5283853129965814</v>
      </c>
      <c r="K1495" s="8">
        <f>ESI_mass_rate/ESI_Area/'Hydraulic Gradient'!J1495</f>
        <v>2.1503856106824855</v>
      </c>
      <c r="L1495" s="16">
        <f t="shared" si="475"/>
        <v>24679.321422330358</v>
      </c>
      <c r="M1495" s="4">
        <f t="shared" si="464"/>
        <v>0</v>
      </c>
      <c r="N1495" s="5">
        <f t="shared" si="465"/>
        <v>0.21527350115018662</v>
      </c>
      <c r="O1495" s="6">
        <f t="shared" si="479"/>
        <v>1.5617834886223794E-5</v>
      </c>
      <c r="P1495" s="15">
        <f t="shared" si="476"/>
        <v>615.42200182181807</v>
      </c>
      <c r="Q1495" s="11">
        <f t="shared" si="466"/>
        <v>0</v>
      </c>
      <c r="R1495" s="13">
        <f t="shared" si="480"/>
        <v>4.7397679144578774E-6</v>
      </c>
      <c r="S1495" s="12">
        <f t="shared" si="467"/>
        <v>-6.3113921085490493E-2</v>
      </c>
      <c r="T1495" s="9">
        <f t="shared" si="468"/>
        <v>1.5292114702088391</v>
      </c>
      <c r="U1495" s="9">
        <f>Aly_mass_rate/Aly_Area/'Hydraulic Gradient'!T1495</f>
        <v>2.1492238638502061</v>
      </c>
      <c r="V1495" s="5">
        <f t="shared" si="469"/>
        <v>-0.29315889898394498</v>
      </c>
      <c r="W1495" s="10">
        <f t="shared" si="470"/>
        <v>2.1548227182164208</v>
      </c>
      <c r="X1495" s="9"/>
    </row>
    <row r="1496" spans="1:24" x14ac:dyDescent="0.3">
      <c r="A1496" s="4">
        <f t="shared" si="471"/>
        <v>14930</v>
      </c>
      <c r="B1496" s="5">
        <v>0</v>
      </c>
      <c r="C1496" s="16">
        <f t="shared" si="472"/>
        <v>24679.01413790361</v>
      </c>
      <c r="D1496" s="4">
        <f t="shared" si="462"/>
        <v>0</v>
      </c>
      <c r="E1496" s="5">
        <f t="shared" si="473"/>
        <v>0.21539034184888506</v>
      </c>
      <c r="F1496" s="6">
        <f t="shared" si="477"/>
        <v>1.8068463468464115E-5</v>
      </c>
      <c r="G1496" s="15">
        <f t="shared" si="478"/>
        <v>632.58192340797211</v>
      </c>
      <c r="H1496" s="11">
        <f t="shared" si="463"/>
        <v>9.7082857321338506E-2</v>
      </c>
      <c r="I1496" s="12">
        <f t="shared" si="474"/>
        <v>3.6439465669625657E-5</v>
      </c>
      <c r="J1496" s="7">
        <f t="shared" si="481"/>
        <v>1.5283814056750002</v>
      </c>
      <c r="K1496" s="8">
        <f>ESI_mass_rate/ESI_Area/'Hydraulic Gradient'!J1496</f>
        <v>2.150391108163725</v>
      </c>
      <c r="L1496" s="16">
        <f t="shared" si="475"/>
        <v>24679.106132735618</v>
      </c>
      <c r="M1496" s="4">
        <f t="shared" si="464"/>
        <v>0</v>
      </c>
      <c r="N1496" s="5">
        <f t="shared" si="465"/>
        <v>0.21527397711592583</v>
      </c>
      <c r="O1496" s="6">
        <f t="shared" si="479"/>
        <v>1.5617625817148537E-5</v>
      </c>
      <c r="P1496" s="15">
        <f t="shared" si="476"/>
        <v>615.48510989759347</v>
      </c>
      <c r="Q1496" s="11">
        <f t="shared" si="466"/>
        <v>0</v>
      </c>
      <c r="R1496" s="13">
        <f t="shared" si="480"/>
        <v>4.7396207457365473E-6</v>
      </c>
      <c r="S1496" s="12">
        <f t="shared" si="467"/>
        <v>-6.3112815396161343E-2</v>
      </c>
      <c r="T1496" s="9">
        <f t="shared" si="468"/>
        <v>1.5292080892107025</v>
      </c>
      <c r="U1496" s="9">
        <f>Aly_mass_rate/Aly_Area/'Hydraulic Gradient'!T1496</f>
        <v>2.1492286156703999</v>
      </c>
      <c r="V1496" s="5">
        <f t="shared" si="469"/>
        <v>-0.29315311532975497</v>
      </c>
      <c r="W1496" s="10">
        <f t="shared" si="470"/>
        <v>2.1548655421004992</v>
      </c>
      <c r="X1496" s="9"/>
    </row>
    <row r="1497" spans="1:24" x14ac:dyDescent="0.3">
      <c r="A1497" s="4">
        <f t="shared" si="471"/>
        <v>14940</v>
      </c>
      <c r="B1497" s="5">
        <v>0</v>
      </c>
      <c r="C1497" s="16">
        <f t="shared" si="472"/>
        <v>24678.798728942995</v>
      </c>
      <c r="D1497" s="4">
        <f t="shared" si="462"/>
        <v>0</v>
      </c>
      <c r="E1497" s="5">
        <f t="shared" si="473"/>
        <v>0.21539089249633991</v>
      </c>
      <c r="F1497" s="6">
        <f t="shared" si="477"/>
        <v>1.8068119612727391E-5</v>
      </c>
      <c r="G1497" s="15">
        <f t="shared" si="478"/>
        <v>632.65595355550761</v>
      </c>
      <c r="H1497" s="11">
        <f t="shared" si="463"/>
        <v>9.7083353708466796E-2</v>
      </c>
      <c r="I1497" s="12">
        <f t="shared" si="474"/>
        <v>3.6438772200624522E-5</v>
      </c>
      <c r="J1497" s="7">
        <f t="shared" si="481"/>
        <v>1.5283774984477518</v>
      </c>
      <c r="K1497" s="8">
        <f>ESI_mass_rate/ESI_Area/'Hydraulic Gradient'!J1497</f>
        <v>2.1503966055403492</v>
      </c>
      <c r="L1497" s="16">
        <f t="shared" si="475"/>
        <v>24678.890842665125</v>
      </c>
      <c r="M1497" s="4">
        <f t="shared" si="464"/>
        <v>0</v>
      </c>
      <c r="N1497" s="5">
        <f t="shared" si="465"/>
        <v>0.21527445307529369</v>
      </c>
      <c r="O1497" s="6">
        <f t="shared" si="479"/>
        <v>1.5617416758290143E-5</v>
      </c>
      <c r="P1497" s="15">
        <f t="shared" si="476"/>
        <v>615.54821686788694</v>
      </c>
      <c r="Q1497" s="11">
        <f t="shared" si="466"/>
        <v>0</v>
      </c>
      <c r="R1497" s="13">
        <f t="shared" si="480"/>
        <v>4.739473586779243E-6</v>
      </c>
      <c r="S1497" s="12">
        <f t="shared" si="467"/>
        <v>-6.3111709767099358E-2</v>
      </c>
      <c r="T1497" s="9">
        <f t="shared" si="468"/>
        <v>1.5292047082727722</v>
      </c>
      <c r="U1497" s="9">
        <f>Aly_mass_rate/Aly_Area/'Hydraulic Gradient'!T1497</f>
        <v>2.1492333674269886</v>
      </c>
      <c r="V1497" s="5">
        <f t="shared" si="469"/>
        <v>-0.2931473319810613</v>
      </c>
      <c r="W1497" s="10">
        <f t="shared" si="470"/>
        <v>2.1549083654233021</v>
      </c>
      <c r="X1497" s="9"/>
    </row>
    <row r="1498" spans="1:24" x14ac:dyDescent="0.3">
      <c r="A1498" s="4">
        <f t="shared" si="471"/>
        <v>14950</v>
      </c>
      <c r="B1498" s="5">
        <v>0</v>
      </c>
      <c r="C1498" s="16">
        <f t="shared" si="472"/>
        <v>24678.583319432088</v>
      </c>
      <c r="D1498" s="4">
        <f t="shared" si="462"/>
        <v>0</v>
      </c>
      <c r="E1498" s="5">
        <f t="shared" si="473"/>
        <v>0.21539144313331618</v>
      </c>
      <c r="F1498" s="6">
        <f t="shared" si="477"/>
        <v>1.8067775781803047E-5</v>
      </c>
      <c r="G1498" s="15">
        <f t="shared" si="478"/>
        <v>632.72998194066554</v>
      </c>
      <c r="H1498" s="11">
        <f t="shared" si="463"/>
        <v>9.7083850087418003E-2</v>
      </c>
      <c r="I1498" s="12">
        <f t="shared" si="474"/>
        <v>3.6438078781663592E-5</v>
      </c>
      <c r="J1498" s="7">
        <f t="shared" si="481"/>
        <v>1.5283735913148295</v>
      </c>
      <c r="K1498" s="8">
        <f>ESI_mass_rate/ESI_Area/'Hydraulic Gradient'!J1498</f>
        <v>2.150402102812365</v>
      </c>
      <c r="L1498" s="16">
        <f t="shared" si="475"/>
        <v>24678.67555211889</v>
      </c>
      <c r="M1498" s="4">
        <f t="shared" si="464"/>
        <v>0</v>
      </c>
      <c r="N1498" s="5">
        <f t="shared" si="465"/>
        <v>0.21527492902829065</v>
      </c>
      <c r="O1498" s="6">
        <f t="shared" si="479"/>
        <v>1.561720771256771E-5</v>
      </c>
      <c r="P1498" s="15">
        <f t="shared" si="476"/>
        <v>615.61132273275564</v>
      </c>
      <c r="Q1498" s="11">
        <f t="shared" si="466"/>
        <v>0</v>
      </c>
      <c r="R1498" s="13">
        <f t="shared" si="480"/>
        <v>4.7393264384710783E-6</v>
      </c>
      <c r="S1498" s="12">
        <f t="shared" si="467"/>
        <v>-6.3110604195099881E-2</v>
      </c>
      <c r="T1498" s="9">
        <f t="shared" si="468"/>
        <v>1.5292013273950451</v>
      </c>
      <c r="U1498" s="9">
        <f>Aly_mass_rate/Aly_Area/'Hydraulic Gradient'!T1498</f>
        <v>2.1492381191199748</v>
      </c>
      <c r="V1498" s="5">
        <f t="shared" si="469"/>
        <v>-0.29314154893783734</v>
      </c>
      <c r="W1498" s="10">
        <f t="shared" si="470"/>
        <v>2.1549511881848615</v>
      </c>
      <c r="X1498" s="9"/>
    </row>
    <row r="1499" spans="1:24" x14ac:dyDescent="0.3">
      <c r="A1499" s="4">
        <f t="shared" si="471"/>
        <v>14960</v>
      </c>
      <c r="B1499" s="5">
        <v>0</v>
      </c>
      <c r="C1499" s="16">
        <f t="shared" si="472"/>
        <v>24678.367909370896</v>
      </c>
      <c r="D1499" s="4">
        <f t="shared" si="462"/>
        <v>0</v>
      </c>
      <c r="E1499" s="5">
        <f t="shared" si="473"/>
        <v>0.21539199375981447</v>
      </c>
      <c r="F1499" s="6">
        <f t="shared" si="477"/>
        <v>1.8067431974231523E-5</v>
      </c>
      <c r="G1499" s="15">
        <f t="shared" si="478"/>
        <v>632.80400856357483</v>
      </c>
      <c r="H1499" s="11">
        <f t="shared" si="463"/>
        <v>9.7084346458192666E-2</v>
      </c>
      <c r="I1499" s="12">
        <f t="shared" si="474"/>
        <v>3.6437385409799321E-5</v>
      </c>
      <c r="J1499" s="7">
        <f t="shared" si="481"/>
        <v>1.5283696842762262</v>
      </c>
      <c r="K1499" s="8">
        <f>ESI_mass_rate/ESI_Area/'Hydraulic Gradient'!J1499</f>
        <v>2.1504075999797814</v>
      </c>
      <c r="L1499" s="16">
        <f t="shared" si="475"/>
        <v>24678.460261096916</v>
      </c>
      <c r="M1499" s="4">
        <f t="shared" si="464"/>
        <v>0</v>
      </c>
      <c r="N1499" s="5">
        <f t="shared" si="465"/>
        <v>0.21527540497491696</v>
      </c>
      <c r="O1499" s="6">
        <f t="shared" si="479"/>
        <v>1.561699867560259E-5</v>
      </c>
      <c r="P1499" s="15">
        <f t="shared" si="476"/>
        <v>615.67442749225859</v>
      </c>
      <c r="Q1499" s="11">
        <f t="shared" si="466"/>
        <v>0</v>
      </c>
      <c r="R1499" s="13">
        <f t="shared" si="480"/>
        <v>4.7391792994825249E-6</v>
      </c>
      <c r="S1499" s="12">
        <f t="shared" si="467"/>
        <v>-6.3109498682290599E-2</v>
      </c>
      <c r="T1499" s="9">
        <f t="shared" si="468"/>
        <v>1.5291979465775178</v>
      </c>
      <c r="U1499" s="9">
        <f>Aly_mass_rate/Aly_Area/'Hydraulic Gradient'!T1499</f>
        <v>2.1492428707493629</v>
      </c>
      <c r="V1499" s="5">
        <f t="shared" si="469"/>
        <v>-0.2931357662000561</v>
      </c>
      <c r="W1499" s="10">
        <f t="shared" si="470"/>
        <v>2.1549940103852077</v>
      </c>
      <c r="X1499" s="9"/>
    </row>
    <row r="1500" spans="1:24" x14ac:dyDescent="0.3">
      <c r="A1500" s="4">
        <f t="shared" si="471"/>
        <v>14970</v>
      </c>
      <c r="B1500" s="5">
        <v>0</v>
      </c>
      <c r="C1500" s="16">
        <f t="shared" si="472"/>
        <v>24678.152498759435</v>
      </c>
      <c r="D1500" s="4">
        <f t="shared" si="462"/>
        <v>0</v>
      </c>
      <c r="E1500" s="5">
        <f t="shared" si="473"/>
        <v>0.21539254437583563</v>
      </c>
      <c r="F1500" s="6">
        <f t="shared" si="477"/>
        <v>1.8067088195851032E-5</v>
      </c>
      <c r="G1500" s="15">
        <f t="shared" si="478"/>
        <v>632.87803342435689</v>
      </c>
      <c r="H1500" s="11">
        <f t="shared" si="463"/>
        <v>9.7084842820791453E-2</v>
      </c>
      <c r="I1500" s="12">
        <f t="shared" si="474"/>
        <v>3.6436692096805906E-5</v>
      </c>
      <c r="J1500" s="7">
        <f t="shared" si="481"/>
        <v>1.5283657773319355</v>
      </c>
      <c r="K1500" s="8">
        <f>ESI_mass_rate/ESI_Area/'Hydraulic Gradient'!J1500</f>
        <v>2.150413097042605</v>
      </c>
      <c r="L1500" s="16">
        <f t="shared" si="475"/>
        <v>24678.244969599215</v>
      </c>
      <c r="M1500" s="4">
        <f t="shared" si="464"/>
        <v>0</v>
      </c>
      <c r="N1500" s="5">
        <f t="shared" si="465"/>
        <v>0.21527588091517305</v>
      </c>
      <c r="O1500" s="6">
        <f t="shared" si="479"/>
        <v>1.561678965323298E-5</v>
      </c>
      <c r="P1500" s="15">
        <f t="shared" si="476"/>
        <v>615.73753114645297</v>
      </c>
      <c r="Q1500" s="11">
        <f t="shared" si="466"/>
        <v>0</v>
      </c>
      <c r="R1500" s="13">
        <f t="shared" si="480"/>
        <v>4.739032171584516E-6</v>
      </c>
      <c r="S1500" s="12">
        <f t="shared" si="467"/>
        <v>-6.310839322653343E-2</v>
      </c>
      <c r="T1500" s="9">
        <f t="shared" si="468"/>
        <v>1.5291945658201875</v>
      </c>
      <c r="U1500" s="9">
        <f>Aly_mass_rate/Aly_Area/'Hydraulic Gradient'!T1500</f>
        <v>2.1492476223151562</v>
      </c>
      <c r="V1500" s="5">
        <f t="shared" si="469"/>
        <v>-0.29312998376769084</v>
      </c>
      <c r="W1500" s="10">
        <f t="shared" si="470"/>
        <v>2.1550368320243711</v>
      </c>
      <c r="X1500" s="9"/>
    </row>
    <row r="1501" spans="1:24" x14ac:dyDescent="0.3">
      <c r="A1501" s="4">
        <f t="shared" si="471"/>
        <v>14980</v>
      </c>
      <c r="B1501" s="5">
        <v>0</v>
      </c>
      <c r="C1501" s="16">
        <f t="shared" si="472"/>
        <v>24677.937087597707</v>
      </c>
      <c r="D1501" s="4">
        <f t="shared" si="462"/>
        <v>0</v>
      </c>
      <c r="E1501" s="5">
        <f t="shared" si="473"/>
        <v>0.21539309498138048</v>
      </c>
      <c r="F1501" s="6">
        <f t="shared" si="477"/>
        <v>1.8066744439363811E-5</v>
      </c>
      <c r="G1501" s="15">
        <f t="shared" si="478"/>
        <v>632.95205652314257</v>
      </c>
      <c r="H1501" s="11">
        <f t="shared" si="463"/>
        <v>9.7085339175215002E-2</v>
      </c>
      <c r="I1501" s="12">
        <f t="shared" si="474"/>
        <v>3.6435998827965608E-5</v>
      </c>
      <c r="J1501" s="7">
        <f t="shared" si="481"/>
        <v>1.5283618704819506</v>
      </c>
      <c r="K1501" s="8">
        <f>ESI_mass_rate/ESI_Area/'Hydraulic Gradient'!J1501</f>
        <v>2.1504185940008438</v>
      </c>
      <c r="L1501" s="16">
        <f t="shared" si="475"/>
        <v>24678.029677625786</v>
      </c>
      <c r="M1501" s="4">
        <f t="shared" si="464"/>
        <v>0</v>
      </c>
      <c r="N1501" s="5">
        <f t="shared" si="465"/>
        <v>0.21527635684905927</v>
      </c>
      <c r="O1501" s="6">
        <f t="shared" si="479"/>
        <v>1.5616580641080231E-5</v>
      </c>
      <c r="P1501" s="15">
        <f t="shared" si="476"/>
        <v>615.80063369539891</v>
      </c>
      <c r="Q1501" s="11">
        <f t="shared" si="466"/>
        <v>0</v>
      </c>
      <c r="R1501" s="13">
        <f t="shared" si="480"/>
        <v>4.7388850534475429E-6</v>
      </c>
      <c r="S1501" s="12">
        <f t="shared" si="467"/>
        <v>-6.3107287831022332E-2</v>
      </c>
      <c r="T1501" s="9">
        <f t="shared" si="468"/>
        <v>1.5291911851230509</v>
      </c>
      <c r="U1501" s="9">
        <f>Aly_mass_rate/Aly_Area/'Hydraulic Gradient'!T1501</f>
        <v>2.1492523738173577</v>
      </c>
      <c r="V1501" s="5">
        <f t="shared" si="469"/>
        <v>-0.29312420164071457</v>
      </c>
      <c r="W1501" s="10">
        <f t="shared" si="470"/>
        <v>2.155079653102383</v>
      </c>
      <c r="X1501" s="9"/>
    </row>
    <row r="1502" spans="1:24" x14ac:dyDescent="0.3">
      <c r="A1502" s="4">
        <f t="shared" si="471"/>
        <v>14990</v>
      </c>
      <c r="B1502" s="5">
        <v>0</v>
      </c>
      <c r="C1502" s="16">
        <f t="shared" si="472"/>
        <v>24677.721675885732</v>
      </c>
      <c r="D1502" s="4">
        <f t="shared" si="462"/>
        <v>0</v>
      </c>
      <c r="E1502" s="5">
        <f t="shared" si="473"/>
        <v>0.21539364557644974</v>
      </c>
      <c r="F1502" s="6">
        <f t="shared" si="477"/>
        <v>1.8066400709148517E-5</v>
      </c>
      <c r="G1502" s="15">
        <f t="shared" si="478"/>
        <v>633.02607786005683</v>
      </c>
      <c r="H1502" s="11">
        <f t="shared" si="463"/>
        <v>9.7085835521463895E-2</v>
      </c>
      <c r="I1502" s="12">
        <f t="shared" si="474"/>
        <v>3.6435305612109058E-5</v>
      </c>
      <c r="J1502" s="7">
        <f t="shared" si="481"/>
        <v>1.5283579637262643</v>
      </c>
      <c r="K1502" s="8">
        <f>ESI_mass_rate/ESI_Area/'Hydraulic Gradient'!J1502</f>
        <v>2.1504240908545058</v>
      </c>
      <c r="L1502" s="16">
        <f t="shared" si="475"/>
        <v>24677.814385176636</v>
      </c>
      <c r="M1502" s="4">
        <f t="shared" si="464"/>
        <v>0</v>
      </c>
      <c r="N1502" s="5">
        <f t="shared" si="465"/>
        <v>0.21527683277657589</v>
      </c>
      <c r="O1502" s="6">
        <f t="shared" si="479"/>
        <v>1.5616371639144346E-5</v>
      </c>
      <c r="P1502" s="15">
        <f t="shared" si="476"/>
        <v>615.86373513915453</v>
      </c>
      <c r="Q1502" s="11">
        <f t="shared" si="466"/>
        <v>0</v>
      </c>
      <c r="R1502" s="13">
        <f t="shared" si="480"/>
        <v>4.7387379450708754E-6</v>
      </c>
      <c r="S1502" s="12">
        <f t="shared" si="467"/>
        <v>-6.3106182493619253E-2</v>
      </c>
      <c r="T1502" s="9">
        <f t="shared" si="468"/>
        <v>1.5291878044861047</v>
      </c>
      <c r="U1502" s="9">
        <f>Aly_mass_rate/Aly_Area/'Hydraulic Gradient'!T1502</f>
        <v>2.1492571252559713</v>
      </c>
      <c r="V1502" s="5">
        <f t="shared" si="469"/>
        <v>-0.29311841981910047</v>
      </c>
      <c r="W1502" s="10">
        <f t="shared" si="470"/>
        <v>2.1551224736192749</v>
      </c>
      <c r="X1502" s="9"/>
    </row>
    <row r="1503" spans="1:24" x14ac:dyDescent="0.3">
      <c r="A1503" s="4">
        <f t="shared" si="471"/>
        <v>15000</v>
      </c>
      <c r="B1503" s="5">
        <v>0</v>
      </c>
      <c r="C1503" s="16">
        <f t="shared" si="472"/>
        <v>24677.506263623512</v>
      </c>
      <c r="D1503" s="4">
        <f t="shared" si="462"/>
        <v>0</v>
      </c>
      <c r="E1503" s="5">
        <f t="shared" si="473"/>
        <v>0.21539419616104419</v>
      </c>
      <c r="F1503" s="6">
        <f t="shared" si="477"/>
        <v>1.8066057005205152E-5</v>
      </c>
      <c r="G1503" s="15">
        <f t="shared" si="478"/>
        <v>633.10009743522471</v>
      </c>
      <c r="H1503" s="11">
        <f t="shared" si="463"/>
        <v>9.7086331859538799E-2</v>
      </c>
      <c r="I1503" s="12">
        <f t="shared" si="474"/>
        <v>3.6434612449236254E-5</v>
      </c>
      <c r="J1503" s="7">
        <f t="shared" si="481"/>
        <v>1.5283540570648704</v>
      </c>
      <c r="K1503" s="8">
        <f>ESI_mass_rate/ESI_Area/'Hydraulic Gradient'!J1503</f>
        <v>2.1504295876035981</v>
      </c>
      <c r="L1503" s="16">
        <f t="shared" si="475"/>
        <v>24677.599092251778</v>
      </c>
      <c r="M1503" s="4">
        <f t="shared" si="464"/>
        <v>0</v>
      </c>
      <c r="N1503" s="5">
        <f t="shared" si="465"/>
        <v>0.21527730869772332</v>
      </c>
      <c r="O1503" s="6">
        <f t="shared" si="479"/>
        <v>1.5616162650344423E-5</v>
      </c>
      <c r="P1503" s="15">
        <f t="shared" si="476"/>
        <v>615.92683547777688</v>
      </c>
      <c r="Q1503" s="11">
        <f t="shared" si="466"/>
        <v>0</v>
      </c>
      <c r="R1503" s="13">
        <f t="shared" si="480"/>
        <v>4.7385908473395562E-6</v>
      </c>
      <c r="S1503" s="12">
        <f t="shared" si="467"/>
        <v>-6.3105077213252606E-2</v>
      </c>
      <c r="T1503" s="9">
        <f t="shared" si="468"/>
        <v>1.5291844239093459</v>
      </c>
      <c r="U1503" s="9">
        <f>Aly_mass_rate/Aly_Area/'Hydraulic Gradient'!T1503</f>
        <v>2.1492618766309999</v>
      </c>
      <c r="V1503" s="5">
        <f t="shared" si="469"/>
        <v>-0.29311263830282158</v>
      </c>
      <c r="W1503" s="10">
        <f t="shared" si="470"/>
        <v>2.1551652935750765</v>
      </c>
      <c r="X1503" s="9"/>
    </row>
    <row r="1504" spans="1:24" x14ac:dyDescent="0.3">
      <c r="A1504" s="4">
        <f t="shared" si="471"/>
        <v>15010</v>
      </c>
      <c r="B1504" s="5">
        <v>0</v>
      </c>
      <c r="C1504" s="16">
        <f t="shared" si="472"/>
        <v>24677.290850811067</v>
      </c>
      <c r="D1504" s="4">
        <f t="shared" si="462"/>
        <v>0</v>
      </c>
      <c r="E1504" s="5">
        <f t="shared" si="473"/>
        <v>0.21539474673516446</v>
      </c>
      <c r="F1504" s="6">
        <f t="shared" si="477"/>
        <v>1.8065713324614607E-5</v>
      </c>
      <c r="G1504" s="15">
        <f t="shared" si="478"/>
        <v>633.17411524877502</v>
      </c>
      <c r="H1504" s="11">
        <f t="shared" si="463"/>
        <v>9.7086828189440283E-2</v>
      </c>
      <c r="I1504" s="12">
        <f t="shared" si="474"/>
        <v>3.6433919333460129E-5</v>
      </c>
      <c r="J1504" s="7">
        <f t="shared" si="481"/>
        <v>1.5283501504977617</v>
      </c>
      <c r="K1504" s="8">
        <f>ESI_mass_rate/ESI_Area/'Hydraulic Gradient'!J1504</f>
        <v>2.1504350842481297</v>
      </c>
      <c r="L1504" s="16">
        <f t="shared" si="475"/>
        <v>24677.38379885121</v>
      </c>
      <c r="M1504" s="4">
        <f t="shared" si="464"/>
        <v>0</v>
      </c>
      <c r="N1504" s="5">
        <f t="shared" si="465"/>
        <v>0.2152777846125018</v>
      </c>
      <c r="O1504" s="6">
        <f t="shared" si="479"/>
        <v>1.5615953670301809E-5</v>
      </c>
      <c r="P1504" s="15">
        <f t="shared" si="476"/>
        <v>615.98993471132621</v>
      </c>
      <c r="Q1504" s="11">
        <f t="shared" si="466"/>
        <v>0</v>
      </c>
      <c r="R1504" s="13">
        <f t="shared" si="480"/>
        <v>4.7384437589241671E-6</v>
      </c>
      <c r="S1504" s="12">
        <f t="shared" si="467"/>
        <v>-6.3103971993116181E-2</v>
      </c>
      <c r="T1504" s="9">
        <f t="shared" si="468"/>
        <v>1.5291810433927713</v>
      </c>
      <c r="U1504" s="9">
        <f>Aly_mass_rate/Aly_Area/'Hydraulic Gradient'!T1504</f>
        <v>2.1492666279424477</v>
      </c>
      <c r="V1504" s="5">
        <f t="shared" si="469"/>
        <v>-0.29310685709185103</v>
      </c>
      <c r="W1504" s="10">
        <f t="shared" si="470"/>
        <v>2.1552081129698193</v>
      </c>
      <c r="X1504" s="9"/>
    </row>
    <row r="1505" spans="1:24" x14ac:dyDescent="0.3">
      <c r="A1505" s="4">
        <f t="shared" si="471"/>
        <v>15020</v>
      </c>
      <c r="B1505" s="5">
        <v>0</v>
      </c>
      <c r="C1505" s="16">
        <f t="shared" si="472"/>
        <v>24677.075437448399</v>
      </c>
      <c r="D1505" s="4">
        <f t="shared" si="462"/>
        <v>0</v>
      </c>
      <c r="E1505" s="5">
        <f t="shared" si="473"/>
        <v>0.21539529729881168</v>
      </c>
      <c r="F1505" s="6">
        <f t="shared" si="477"/>
        <v>1.8065369673215092E-5</v>
      </c>
      <c r="G1505" s="15">
        <f t="shared" si="478"/>
        <v>633.2481313008293</v>
      </c>
      <c r="H1505" s="11">
        <f t="shared" si="463"/>
        <v>9.7087324511169068E-2</v>
      </c>
      <c r="I1505" s="12">
        <f t="shared" si="474"/>
        <v>3.6433226276554841E-5</v>
      </c>
      <c r="J1505" s="7">
        <f t="shared" si="481"/>
        <v>1.5283462440249318</v>
      </c>
      <c r="K1505" s="8">
        <f>ESI_mass_rate/ESI_Area/'Hydraulic Gradient'!J1505</f>
        <v>2.1504405807881066</v>
      </c>
      <c r="L1505" s="16">
        <f t="shared" si="475"/>
        <v>24677.168504974943</v>
      </c>
      <c r="M1505" s="4">
        <f t="shared" si="464"/>
        <v>0</v>
      </c>
      <c r="N1505" s="5">
        <f t="shared" si="465"/>
        <v>0.21527826052091187</v>
      </c>
      <c r="O1505" s="6">
        <f t="shared" si="479"/>
        <v>1.5615744704854707E-5</v>
      </c>
      <c r="P1505" s="15">
        <f t="shared" si="476"/>
        <v>616.05303283985961</v>
      </c>
      <c r="Q1505" s="11">
        <f t="shared" si="466"/>
        <v>0</v>
      </c>
      <c r="R1505" s="13">
        <f t="shared" si="480"/>
        <v>4.7382966815954914E-6</v>
      </c>
      <c r="S1505" s="12">
        <f t="shared" si="467"/>
        <v>-6.3102866830005794E-2</v>
      </c>
      <c r="T1505" s="9">
        <f t="shared" si="468"/>
        <v>1.5291776629363776</v>
      </c>
      <c r="U1505" s="9">
        <f>Aly_mass_rate/Aly_Area/'Hydraulic Gradient'!T1505</f>
        <v>2.149271379190318</v>
      </c>
      <c r="V1505" s="5">
        <f t="shared" si="469"/>
        <v>-0.29310107618616205</v>
      </c>
      <c r="W1505" s="10">
        <f t="shared" si="470"/>
        <v>2.1552509318035349</v>
      </c>
      <c r="X1505" s="9"/>
    </row>
    <row r="1506" spans="1:24" x14ac:dyDescent="0.3">
      <c r="A1506" s="4">
        <f t="shared" si="471"/>
        <v>15030</v>
      </c>
      <c r="B1506" s="5">
        <v>0</v>
      </c>
      <c r="C1506" s="16">
        <f t="shared" si="472"/>
        <v>24676.860023535519</v>
      </c>
      <c r="D1506" s="4">
        <f t="shared" si="462"/>
        <v>0</v>
      </c>
      <c r="E1506" s="5">
        <f t="shared" si="473"/>
        <v>0.21539584785198632</v>
      </c>
      <c r="F1506" s="6">
        <f t="shared" si="477"/>
        <v>1.8065026042249304E-5</v>
      </c>
      <c r="G1506" s="15">
        <f t="shared" si="478"/>
        <v>633.32214559151987</v>
      </c>
      <c r="H1506" s="11">
        <f t="shared" si="463"/>
        <v>9.7087820824725668E-2</v>
      </c>
      <c r="I1506" s="12">
        <f t="shared" si="474"/>
        <v>3.6432533260859128E-5</v>
      </c>
      <c r="J1506" s="7">
        <f t="shared" si="481"/>
        <v>1.5283423376463736</v>
      </c>
      <c r="K1506" s="8">
        <f>ESI_mass_rate/ESI_Area/'Hydraulic Gradient'!J1506</f>
        <v>2.1504460772235379</v>
      </c>
      <c r="L1506" s="16">
        <f t="shared" si="475"/>
        <v>24676.953210622985</v>
      </c>
      <c r="M1506" s="4">
        <f t="shared" si="464"/>
        <v>0</v>
      </c>
      <c r="N1506" s="5">
        <f t="shared" si="465"/>
        <v>0.21527873642295375</v>
      </c>
      <c r="O1506" s="6">
        <f t="shared" si="479"/>
        <v>1.5615535749624466E-5</v>
      </c>
      <c r="P1506" s="15">
        <f t="shared" si="476"/>
        <v>616.11612986343494</v>
      </c>
      <c r="Q1506" s="11">
        <f t="shared" si="466"/>
        <v>0</v>
      </c>
      <c r="R1506" s="13">
        <f t="shared" si="480"/>
        <v>4.7381496140241356E-6</v>
      </c>
      <c r="S1506" s="12">
        <f t="shared" si="467"/>
        <v>-6.3101761724982469E-2</v>
      </c>
      <c r="T1506" s="9">
        <f t="shared" si="468"/>
        <v>1.5291742825401617</v>
      </c>
      <c r="U1506" s="9">
        <f>Aly_mass_rate/Aly_Area/'Hydraulic Gradient'!T1506</f>
        <v>2.1492761303746142</v>
      </c>
      <c r="V1506" s="5">
        <f t="shared" si="469"/>
        <v>-0.29309529558572756</v>
      </c>
      <c r="W1506" s="10">
        <f t="shared" si="470"/>
        <v>2.155293750076253</v>
      </c>
      <c r="X1506" s="9"/>
    </row>
    <row r="1507" spans="1:24" x14ac:dyDescent="0.3">
      <c r="A1507" s="4">
        <f t="shared" si="471"/>
        <v>15040</v>
      </c>
      <c r="B1507" s="5">
        <v>0</v>
      </c>
      <c r="C1507" s="16">
        <f t="shared" si="472"/>
        <v>24676.644609072442</v>
      </c>
      <c r="D1507" s="4">
        <f t="shared" si="462"/>
        <v>0</v>
      </c>
      <c r="E1507" s="5">
        <f t="shared" si="473"/>
        <v>0.2153963983946893</v>
      </c>
      <c r="F1507" s="6">
        <f t="shared" si="477"/>
        <v>1.8064682440474542E-5</v>
      </c>
      <c r="G1507" s="15">
        <f t="shared" si="478"/>
        <v>633.39615812096804</v>
      </c>
      <c r="H1507" s="11">
        <f t="shared" si="463"/>
        <v>9.7088317130110749E-2</v>
      </c>
      <c r="I1507" s="12">
        <f t="shared" si="474"/>
        <v>3.6431840304034252E-5</v>
      </c>
      <c r="J1507" s="7">
        <f t="shared" si="481"/>
        <v>1.5283384313620807</v>
      </c>
      <c r="K1507" s="8">
        <f>ESI_mass_rate/ESI_Area/'Hydraulic Gradient'!J1507</f>
        <v>2.1504515735544301</v>
      </c>
      <c r="L1507" s="16">
        <f t="shared" si="475"/>
        <v>24676.73791579534</v>
      </c>
      <c r="M1507" s="4">
        <f t="shared" si="464"/>
        <v>0</v>
      </c>
      <c r="N1507" s="5">
        <f t="shared" si="465"/>
        <v>0.21527921231862784</v>
      </c>
      <c r="O1507" s="6">
        <f t="shared" si="479"/>
        <v>1.5615326806070641E-5</v>
      </c>
      <c r="P1507" s="15">
        <f t="shared" si="476"/>
        <v>616.17922578211153</v>
      </c>
      <c r="Q1507" s="11">
        <f t="shared" si="466"/>
        <v>0</v>
      </c>
      <c r="R1507" s="13">
        <f t="shared" si="480"/>
        <v>4.7380025566522236E-6</v>
      </c>
      <c r="S1507" s="12">
        <f t="shared" si="467"/>
        <v>-6.3100656679107317E-2</v>
      </c>
      <c r="T1507" s="9">
        <f t="shared" si="468"/>
        <v>1.5291709022041204</v>
      </c>
      <c r="U1507" s="9">
        <f>Aly_mass_rate/Aly_Area/'Hydraulic Gradient'!T1507</f>
        <v>2.1492808814953395</v>
      </c>
      <c r="V1507" s="5">
        <f t="shared" si="469"/>
        <v>-0.29308951529052096</v>
      </c>
      <c r="W1507" s="10">
        <f t="shared" si="470"/>
        <v>2.1553365677880043</v>
      </c>
      <c r="X1507" s="9"/>
    </row>
    <row r="1508" spans="1:24" x14ac:dyDescent="0.3">
      <c r="A1508" s="4">
        <f t="shared" si="471"/>
        <v>15050</v>
      </c>
      <c r="B1508" s="5">
        <v>0</v>
      </c>
      <c r="C1508" s="16">
        <f t="shared" si="472"/>
        <v>24676.429194059176</v>
      </c>
      <c r="D1508" s="4">
        <f t="shared" si="462"/>
        <v>0</v>
      </c>
      <c r="E1508" s="5">
        <f t="shared" si="473"/>
        <v>0.21539694892692118</v>
      </c>
      <c r="F1508" s="6">
        <f t="shared" si="477"/>
        <v>1.8064338860593057E-5</v>
      </c>
      <c r="G1508" s="15">
        <f t="shared" si="478"/>
        <v>633.47016888930466</v>
      </c>
      <c r="H1508" s="11">
        <f t="shared" si="463"/>
        <v>9.7088813427324921E-2</v>
      </c>
      <c r="I1508" s="12">
        <f t="shared" si="474"/>
        <v>3.6431147391362513E-5</v>
      </c>
      <c r="J1508" s="7">
        <f t="shared" si="481"/>
        <v>1.5283345251720459</v>
      </c>
      <c r="K1508" s="8">
        <f>ESI_mass_rate/ESI_Area/'Hydraulic Gradient'!J1508</f>
        <v>2.1504570697807917</v>
      </c>
      <c r="L1508" s="16">
        <f t="shared" si="475"/>
        <v>24676.522620492015</v>
      </c>
      <c r="M1508" s="4">
        <f t="shared" si="464"/>
        <v>0</v>
      </c>
      <c r="N1508" s="5">
        <f t="shared" si="465"/>
        <v>0.21527968820793447</v>
      </c>
      <c r="O1508" s="6">
        <f t="shared" si="479"/>
        <v>1.5615117872733674E-5</v>
      </c>
      <c r="P1508" s="15">
        <f t="shared" si="476"/>
        <v>616.24232059594726</v>
      </c>
      <c r="Q1508" s="11">
        <f t="shared" si="466"/>
        <v>0</v>
      </c>
      <c r="R1508" s="13">
        <f t="shared" si="480"/>
        <v>4.7378555090361542E-6</v>
      </c>
      <c r="S1508" s="12">
        <f t="shared" si="467"/>
        <v>-6.3099551691308792E-2</v>
      </c>
      <c r="T1508" s="9">
        <f t="shared" si="468"/>
        <v>1.5291675219282506</v>
      </c>
      <c r="U1508" s="9">
        <f>Aly_mass_rate/Aly_Area/'Hydraulic Gradient'!T1508</f>
        <v>2.1492856325524978</v>
      </c>
      <c r="V1508" s="5">
        <f t="shared" si="469"/>
        <v>-0.29308373530051524</v>
      </c>
      <c r="W1508" s="10">
        <f t="shared" si="470"/>
        <v>2.1553793849388203</v>
      </c>
      <c r="X1508" s="9"/>
    </row>
    <row r="1509" spans="1:24" x14ac:dyDescent="0.3">
      <c r="A1509" s="4">
        <f t="shared" si="471"/>
        <v>15060</v>
      </c>
      <c r="B1509" s="5">
        <v>0</v>
      </c>
      <c r="C1509" s="16">
        <f t="shared" si="472"/>
        <v>24676.213778495734</v>
      </c>
      <c r="D1509" s="4">
        <f t="shared" si="462"/>
        <v>0</v>
      </c>
      <c r="E1509" s="5">
        <f t="shared" si="473"/>
        <v>0.21539749944868297</v>
      </c>
      <c r="F1509" s="6">
        <f t="shared" si="477"/>
        <v>1.8063995308443041E-5</v>
      </c>
      <c r="G1509" s="15">
        <f t="shared" si="478"/>
        <v>633.54417789665251</v>
      </c>
      <c r="H1509" s="11">
        <f t="shared" si="463"/>
        <v>9.7089309716368838E-2</v>
      </c>
      <c r="I1509" s="12">
        <f t="shared" si="474"/>
        <v>3.6430454534618055E-5</v>
      </c>
      <c r="J1509" s="7">
        <f t="shared" si="481"/>
        <v>1.5283306190762629</v>
      </c>
      <c r="K1509" s="8">
        <f>ESI_mass_rate/ESI_Area/'Hydraulic Gradient'!J1509</f>
        <v>2.1504625659026302</v>
      </c>
      <c r="L1509" s="16">
        <f t="shared" si="475"/>
        <v>24676.307324713016</v>
      </c>
      <c r="M1509" s="4">
        <f t="shared" si="464"/>
        <v>0</v>
      </c>
      <c r="N1509" s="5">
        <f t="shared" si="465"/>
        <v>0.21528016409087397</v>
      </c>
      <c r="O1509" s="6">
        <f t="shared" si="479"/>
        <v>1.5614908952532673E-5</v>
      </c>
      <c r="P1509" s="15">
        <f t="shared" si="476"/>
        <v>616.30541430500045</v>
      </c>
      <c r="Q1509" s="11">
        <f t="shared" si="466"/>
        <v>0</v>
      </c>
      <c r="R1509" s="13">
        <f t="shared" si="480"/>
        <v>4.7377084720608811E-6</v>
      </c>
      <c r="S1509" s="12">
        <f t="shared" si="467"/>
        <v>-6.3098446761581689E-2</v>
      </c>
      <c r="T1509" s="9">
        <f t="shared" si="468"/>
        <v>1.529164141712549</v>
      </c>
      <c r="U1509" s="9">
        <f>Aly_mass_rate/Aly_Area/'Hydraulic Gradient'!T1509</f>
        <v>2.1492903835460924</v>
      </c>
      <c r="V1509" s="5">
        <f t="shared" si="469"/>
        <v>-0.29307795561568362</v>
      </c>
      <c r="W1509" s="10">
        <f t="shared" si="470"/>
        <v>2.1554222015287312</v>
      </c>
      <c r="X1509" s="9"/>
    </row>
    <row r="1510" spans="1:24" x14ac:dyDescent="0.3">
      <c r="A1510" s="4">
        <f t="shared" si="471"/>
        <v>15070</v>
      </c>
      <c r="B1510" s="5">
        <v>0</v>
      </c>
      <c r="C1510" s="16">
        <f t="shared" si="472"/>
        <v>24675.998362382121</v>
      </c>
      <c r="D1510" s="4">
        <f t="shared" si="462"/>
        <v>0</v>
      </c>
      <c r="E1510" s="5">
        <f t="shared" si="473"/>
        <v>0.21539804995997536</v>
      </c>
      <c r="F1510" s="6">
        <f t="shared" si="477"/>
        <v>1.8063651781105405E-5</v>
      </c>
      <c r="G1510" s="15">
        <f t="shared" si="478"/>
        <v>633.61818514313859</v>
      </c>
      <c r="H1510" s="11">
        <f t="shared" si="463"/>
        <v>9.7089805997243095E-2</v>
      </c>
      <c r="I1510" s="12">
        <f t="shared" si="474"/>
        <v>3.6429761727913818E-5</v>
      </c>
      <c r="J1510" s="7">
        <f t="shared" si="481"/>
        <v>1.5283267130747247</v>
      </c>
      <c r="K1510" s="8">
        <f>ESI_mass_rate/ESI_Area/'Hydraulic Gradient'!J1510</f>
        <v>2.1504680619199532</v>
      </c>
      <c r="L1510" s="16">
        <f t="shared" si="475"/>
        <v>24676.092028458348</v>
      </c>
      <c r="M1510" s="4">
        <f t="shared" si="464"/>
        <v>0</v>
      </c>
      <c r="N1510" s="5">
        <f t="shared" si="465"/>
        <v>0.21528063996744667</v>
      </c>
      <c r="O1510" s="6">
        <f t="shared" si="479"/>
        <v>1.561470004254853E-5</v>
      </c>
      <c r="P1510" s="15">
        <f t="shared" si="476"/>
        <v>616.36850690932999</v>
      </c>
      <c r="Q1510" s="11">
        <f t="shared" si="466"/>
        <v>0</v>
      </c>
      <c r="R1510" s="13">
        <f t="shared" si="480"/>
        <v>4.7375614448399582E-6</v>
      </c>
      <c r="S1510" s="12">
        <f t="shared" si="467"/>
        <v>-6.3097341890986952E-2</v>
      </c>
      <c r="T1510" s="9">
        <f t="shared" si="468"/>
        <v>1.5291607615570124</v>
      </c>
      <c r="U1510" s="9">
        <f>Aly_mass_rate/Aly_Area/'Hydraulic Gradient'!T1510</f>
        <v>2.1492951344761271</v>
      </c>
      <c r="V1510" s="5">
        <f t="shared" si="469"/>
        <v>-0.29307217623599918</v>
      </c>
      <c r="W1510" s="10">
        <f t="shared" si="470"/>
        <v>2.1554650175577681</v>
      </c>
      <c r="X1510" s="9"/>
    </row>
    <row r="1511" spans="1:24" x14ac:dyDescent="0.3">
      <c r="A1511" s="4">
        <f t="shared" si="471"/>
        <v>15080</v>
      </c>
      <c r="B1511" s="5">
        <v>0</v>
      </c>
      <c r="C1511" s="16">
        <f t="shared" si="472"/>
        <v>24675.782945718354</v>
      </c>
      <c r="D1511" s="4">
        <f t="shared" si="462"/>
        <v>0</v>
      </c>
      <c r="E1511" s="5">
        <f t="shared" si="473"/>
        <v>0.21539860046079909</v>
      </c>
      <c r="F1511" s="6">
        <f t="shared" si="477"/>
        <v>1.8063308278580147E-5</v>
      </c>
      <c r="G1511" s="15">
        <f t="shared" si="478"/>
        <v>633.69219062888965</v>
      </c>
      <c r="H1511" s="11">
        <f t="shared" si="463"/>
        <v>9.7090302269948317E-2</v>
      </c>
      <c r="I1511" s="12">
        <f t="shared" si="474"/>
        <v>3.6429068971249779E-5</v>
      </c>
      <c r="J1511" s="7">
        <f t="shared" si="481"/>
        <v>1.5283228071674246</v>
      </c>
      <c r="K1511" s="8">
        <f>ESI_mass_rate/ESI_Area/'Hydraulic Gradient'!J1511</f>
        <v>2.1504735578327683</v>
      </c>
      <c r="L1511" s="16">
        <f t="shared" si="475"/>
        <v>24675.876731728018</v>
      </c>
      <c r="M1511" s="4">
        <f t="shared" si="464"/>
        <v>0</v>
      </c>
      <c r="N1511" s="5">
        <f t="shared" si="465"/>
        <v>0.21528111583765311</v>
      </c>
      <c r="O1511" s="6">
        <f t="shared" si="479"/>
        <v>1.5614491145700349E-5</v>
      </c>
      <c r="P1511" s="15">
        <f t="shared" si="476"/>
        <v>616.43159840899398</v>
      </c>
      <c r="Q1511" s="11">
        <f t="shared" si="466"/>
        <v>0</v>
      </c>
      <c r="R1511" s="13">
        <f t="shared" si="480"/>
        <v>4.7374144282583078E-6</v>
      </c>
      <c r="S1511" s="12">
        <f t="shared" si="467"/>
        <v>-6.3096237078453188E-2</v>
      </c>
      <c r="T1511" s="9">
        <f t="shared" si="468"/>
        <v>1.5291573814616377</v>
      </c>
      <c r="U1511" s="9">
        <f>Aly_mass_rate/Aly_Area/'Hydraulic Gradient'!T1511</f>
        <v>2.1492998853426046</v>
      </c>
      <c r="V1511" s="5">
        <f t="shared" si="469"/>
        <v>-0.29306639716143523</v>
      </c>
      <c r="W1511" s="10">
        <f t="shared" si="470"/>
        <v>2.1555078330259629</v>
      </c>
      <c r="X1511" s="9"/>
    </row>
    <row r="1512" spans="1:24" x14ac:dyDescent="0.3">
      <c r="A1512" s="4">
        <f t="shared" si="471"/>
        <v>15090</v>
      </c>
      <c r="B1512" s="5">
        <v>0</v>
      </c>
      <c r="C1512" s="16">
        <f t="shared" si="472"/>
        <v>24675.567528504438</v>
      </c>
      <c r="D1512" s="4">
        <f t="shared" si="462"/>
        <v>0</v>
      </c>
      <c r="E1512" s="5">
        <f t="shared" si="473"/>
        <v>0.21539915095115494</v>
      </c>
      <c r="F1512" s="6">
        <f t="shared" si="477"/>
        <v>1.8062964800867261E-5</v>
      </c>
      <c r="G1512" s="15">
        <f t="shared" si="478"/>
        <v>633.76619435403245</v>
      </c>
      <c r="H1512" s="11">
        <f t="shared" si="463"/>
        <v>9.7090798534485129E-2</v>
      </c>
      <c r="I1512" s="12">
        <f t="shared" si="474"/>
        <v>3.6428376264625947E-5</v>
      </c>
      <c r="J1512" s="7">
        <f t="shared" si="481"/>
        <v>1.5283189013543559</v>
      </c>
      <c r="K1512" s="8">
        <f>ESI_mass_rate/ESI_Area/'Hydraulic Gradient'!J1512</f>
        <v>2.1504790536410834</v>
      </c>
      <c r="L1512" s="16">
        <f t="shared" si="475"/>
        <v>24675.661434522037</v>
      </c>
      <c r="M1512" s="4">
        <f t="shared" si="464"/>
        <v>0</v>
      </c>
      <c r="N1512" s="5">
        <f t="shared" si="465"/>
        <v>0.2152815917014933</v>
      </c>
      <c r="O1512" s="6">
        <f t="shared" si="479"/>
        <v>1.561428225760948E-5</v>
      </c>
      <c r="P1512" s="15">
        <f t="shared" si="476"/>
        <v>616.49468880404947</v>
      </c>
      <c r="Q1512" s="11">
        <f t="shared" si="466"/>
        <v>0</v>
      </c>
      <c r="R1512" s="13">
        <f t="shared" si="480"/>
        <v>4.7372674209867006E-6</v>
      </c>
      <c r="S1512" s="12">
        <f t="shared" si="467"/>
        <v>-6.3095132322908934E-2</v>
      </c>
      <c r="T1512" s="9">
        <f t="shared" si="468"/>
        <v>1.529154001426422</v>
      </c>
      <c r="U1512" s="9">
        <f>Aly_mass_rate/Aly_Area/'Hydraulic Gradient'!T1512</f>
        <v>2.149304636145529</v>
      </c>
      <c r="V1512" s="5">
        <f t="shared" si="469"/>
        <v>-0.29306061839196462</v>
      </c>
      <c r="W1512" s="10">
        <f t="shared" si="470"/>
        <v>2.1555506479333455</v>
      </c>
      <c r="X1512" s="9"/>
    </row>
    <row r="1513" spans="1:24" x14ac:dyDescent="0.3">
      <c r="A1513" s="4">
        <f t="shared" si="471"/>
        <v>15100</v>
      </c>
      <c r="B1513" s="5">
        <v>0</v>
      </c>
      <c r="C1513" s="16">
        <f t="shared" si="472"/>
        <v>24675.352110740383</v>
      </c>
      <c r="D1513" s="4">
        <f t="shared" si="462"/>
        <v>0</v>
      </c>
      <c r="E1513" s="5">
        <f t="shared" si="473"/>
        <v>0.21539970143104362</v>
      </c>
      <c r="F1513" s="6">
        <f t="shared" si="477"/>
        <v>1.8062621349426305E-5</v>
      </c>
      <c r="G1513" s="15">
        <f t="shared" si="478"/>
        <v>633.84019631869194</v>
      </c>
      <c r="H1513" s="11">
        <f t="shared" si="463"/>
        <v>9.7091294790854113E-2</v>
      </c>
      <c r="I1513" s="12">
        <f t="shared" si="474"/>
        <v>3.6427683610985882E-5</v>
      </c>
      <c r="J1513" s="7">
        <f t="shared" si="481"/>
        <v>1.5283149956355118</v>
      </c>
      <c r="K1513" s="8">
        <f>ESI_mass_rate/ESI_Area/'Hydraulic Gradient'!J1513</f>
        <v>2.1504845493449061</v>
      </c>
      <c r="L1513" s="16">
        <f t="shared" si="475"/>
        <v>24675.446136840405</v>
      </c>
      <c r="M1513" s="4">
        <f t="shared" si="464"/>
        <v>0</v>
      </c>
      <c r="N1513" s="5">
        <f t="shared" si="465"/>
        <v>0.21528206755896781</v>
      </c>
      <c r="O1513" s="6">
        <f t="shared" si="479"/>
        <v>1.5614073382654574E-5</v>
      </c>
      <c r="P1513" s="15">
        <f t="shared" si="476"/>
        <v>616.55777809455662</v>
      </c>
      <c r="Q1513" s="11">
        <f t="shared" si="466"/>
        <v>0</v>
      </c>
      <c r="R1513" s="13">
        <f t="shared" si="480"/>
        <v>4.7371204243528565E-6</v>
      </c>
      <c r="S1513" s="12">
        <f t="shared" si="467"/>
        <v>-6.3094027627547483E-2</v>
      </c>
      <c r="T1513" s="9">
        <f t="shared" si="468"/>
        <v>1.5291506214513615</v>
      </c>
      <c r="U1513" s="9">
        <f>Aly_mass_rate/Aly_Area/'Hydraulic Gradient'!T1513</f>
        <v>2.1493093868849038</v>
      </c>
      <c r="V1513" s="5">
        <f t="shared" si="469"/>
        <v>-0.29305483992756071</v>
      </c>
      <c r="W1513" s="10">
        <f t="shared" si="470"/>
        <v>2.1555934622799455</v>
      </c>
      <c r="X1513" s="9"/>
    </row>
    <row r="1514" spans="1:24" x14ac:dyDescent="0.3">
      <c r="A1514" s="4">
        <f t="shared" si="471"/>
        <v>15110</v>
      </c>
      <c r="B1514" s="5">
        <v>0</v>
      </c>
      <c r="C1514" s="16">
        <f t="shared" si="472"/>
        <v>24675.136692426204</v>
      </c>
      <c r="D1514" s="4">
        <f t="shared" si="462"/>
        <v>0</v>
      </c>
      <c r="E1514" s="5">
        <f t="shared" si="473"/>
        <v>0.21540025190046608</v>
      </c>
      <c r="F1514" s="6">
        <f t="shared" si="477"/>
        <v>1.8062277922797722E-5</v>
      </c>
      <c r="G1514" s="15">
        <f t="shared" si="478"/>
        <v>633.91419652299476</v>
      </c>
      <c r="H1514" s="11">
        <f t="shared" si="463"/>
        <v>9.7091791039055977E-2</v>
      </c>
      <c r="I1514" s="12">
        <f t="shared" si="474"/>
        <v>3.6426991007386016E-5</v>
      </c>
      <c r="J1514" s="7">
        <f t="shared" si="481"/>
        <v>1.5283110900108854</v>
      </c>
      <c r="K1514" s="8">
        <f>ESI_mass_rate/ESI_Area/'Hydraulic Gradient'!J1514</f>
        <v>2.1504900449442439</v>
      </c>
      <c r="L1514" s="16">
        <f t="shared" si="475"/>
        <v>24675.230838683132</v>
      </c>
      <c r="M1514" s="4">
        <f t="shared" si="464"/>
        <v>0</v>
      </c>
      <c r="N1514" s="5">
        <f t="shared" si="465"/>
        <v>0.21528254341007691</v>
      </c>
      <c r="O1514" s="6">
        <f t="shared" si="479"/>
        <v>1.5613864519376078E-5</v>
      </c>
      <c r="P1514" s="15">
        <f t="shared" si="476"/>
        <v>616.62086628057239</v>
      </c>
      <c r="Q1514" s="11">
        <f t="shared" si="466"/>
        <v>0</v>
      </c>
      <c r="R1514" s="13">
        <f t="shared" si="480"/>
        <v>4.7369734379131987E-6</v>
      </c>
      <c r="S1514" s="12">
        <f t="shared" si="467"/>
        <v>-6.309292298916519E-2</v>
      </c>
      <c r="T1514" s="9">
        <f t="shared" si="468"/>
        <v>1.5291472415364535</v>
      </c>
      <c r="U1514" s="9">
        <f>Aly_mass_rate/Aly_Area/'Hydraulic Gradient'!T1514</f>
        <v>2.1493141375607325</v>
      </c>
      <c r="V1514" s="5">
        <f t="shared" si="469"/>
        <v>-0.29304906176819678</v>
      </c>
      <c r="W1514" s="10">
        <f t="shared" si="470"/>
        <v>2.1556362760657963</v>
      </c>
      <c r="X1514" s="9"/>
    </row>
    <row r="1515" spans="1:24" x14ac:dyDescent="0.3">
      <c r="A1515" s="4">
        <f t="shared" si="471"/>
        <v>15120</v>
      </c>
      <c r="B1515" s="5">
        <v>0</v>
      </c>
      <c r="C1515" s="16">
        <f t="shared" si="472"/>
        <v>24674.921273561908</v>
      </c>
      <c r="D1515" s="4">
        <f t="shared" si="462"/>
        <v>0</v>
      </c>
      <c r="E1515" s="5">
        <f t="shared" si="473"/>
        <v>0.21540080235942283</v>
      </c>
      <c r="F1515" s="6">
        <f t="shared" si="477"/>
        <v>1.8061934520981516E-5</v>
      </c>
      <c r="G1515" s="15">
        <f t="shared" si="478"/>
        <v>633.98819496706778</v>
      </c>
      <c r="H1515" s="11">
        <f t="shared" si="463"/>
        <v>9.7092287279091236E-2</v>
      </c>
      <c r="I1515" s="12">
        <f t="shared" si="474"/>
        <v>3.6426298453826357E-5</v>
      </c>
      <c r="J1515" s="7">
        <f t="shared" si="481"/>
        <v>1.5283071844804701</v>
      </c>
      <c r="K1515" s="8">
        <f>ESI_mass_rate/ESI_Area/'Hydraulic Gradient'!J1515</f>
        <v>2.1504955404391053</v>
      </c>
      <c r="L1515" s="16">
        <f t="shared" si="475"/>
        <v>24675.015540050223</v>
      </c>
      <c r="M1515" s="4">
        <f t="shared" si="464"/>
        <v>0</v>
      </c>
      <c r="N1515" s="5">
        <f t="shared" si="465"/>
        <v>0.21528301925482116</v>
      </c>
      <c r="O1515" s="6">
        <f t="shared" si="479"/>
        <v>1.5613655667773995E-5</v>
      </c>
      <c r="P1515" s="15">
        <f t="shared" si="476"/>
        <v>616.68395336215588</v>
      </c>
      <c r="Q1515" s="11">
        <f t="shared" si="466"/>
        <v>0</v>
      </c>
      <c r="R1515" s="13">
        <f t="shared" si="480"/>
        <v>4.7368264616669777E-6</v>
      </c>
      <c r="S1515" s="12">
        <f t="shared" si="467"/>
        <v>-6.3091818409889006E-2</v>
      </c>
      <c r="T1515" s="9">
        <f t="shared" si="468"/>
        <v>1.5291438616816948</v>
      </c>
      <c r="U1515" s="9">
        <f>Aly_mass_rate/Aly_Area/'Hydraulic Gradient'!T1515</f>
        <v>2.1493188881730179</v>
      </c>
      <c r="V1515" s="5">
        <f t="shared" si="469"/>
        <v>-0.29304328391384571</v>
      </c>
      <c r="W1515" s="10">
        <f t="shared" si="470"/>
        <v>2.1556790892909263</v>
      </c>
      <c r="X1515" s="9"/>
    </row>
    <row r="1516" spans="1:24" x14ac:dyDescent="0.3">
      <c r="A1516" s="4">
        <f t="shared" si="471"/>
        <v>15130</v>
      </c>
      <c r="B1516" s="5">
        <v>0</v>
      </c>
      <c r="C1516" s="16">
        <f t="shared" si="472"/>
        <v>24674.705854147509</v>
      </c>
      <c r="D1516" s="4">
        <f t="shared" si="462"/>
        <v>0</v>
      </c>
      <c r="E1516" s="5">
        <f t="shared" si="473"/>
        <v>0.215401352807915</v>
      </c>
      <c r="F1516" s="6">
        <f t="shared" si="477"/>
        <v>1.8061591146896786E-5</v>
      </c>
      <c r="G1516" s="15">
        <f t="shared" si="478"/>
        <v>634.06219165103403</v>
      </c>
      <c r="H1516" s="11">
        <f t="shared" si="463"/>
        <v>9.7092783510960665E-2</v>
      </c>
      <c r="I1516" s="12">
        <f t="shared" si="474"/>
        <v>3.6425605956194006E-5</v>
      </c>
      <c r="J1516" s="7">
        <f t="shared" si="481"/>
        <v>1.5283032790442592</v>
      </c>
      <c r="K1516" s="8">
        <f>ESI_mass_rate/ESI_Area/'Hydraulic Gradient'!J1516</f>
        <v>2.1505010358294965</v>
      </c>
      <c r="L1516" s="16">
        <f t="shared" si="475"/>
        <v>24674.80024094168</v>
      </c>
      <c r="M1516" s="4">
        <f t="shared" si="464"/>
        <v>0</v>
      </c>
      <c r="N1516" s="5">
        <f t="shared" si="465"/>
        <v>0.21528349509320049</v>
      </c>
      <c r="O1516" s="6">
        <f t="shared" si="479"/>
        <v>1.561344682492922E-5</v>
      </c>
      <c r="P1516" s="15">
        <f t="shared" si="476"/>
        <v>616.7470393393661</v>
      </c>
      <c r="Q1516" s="11">
        <f t="shared" si="466"/>
        <v>0</v>
      </c>
      <c r="R1516" s="13">
        <f t="shared" si="480"/>
        <v>4.7366794947278625E-6</v>
      </c>
      <c r="S1516" s="12">
        <f t="shared" si="467"/>
        <v>-6.3090713889713698E-2</v>
      </c>
      <c r="T1516" s="9">
        <f t="shared" si="468"/>
        <v>1.529140481887082</v>
      </c>
      <c r="U1516" s="9">
        <f>Aly_mass_rate/Aly_Area/'Hydraulic Gradient'!T1516</f>
        <v>2.1493236387217647</v>
      </c>
      <c r="V1516" s="5">
        <f t="shared" si="469"/>
        <v>-0.29303750636448084</v>
      </c>
      <c r="W1516" s="10">
        <f t="shared" si="470"/>
        <v>2.1557219019553679</v>
      </c>
      <c r="X1516" s="9"/>
    </row>
    <row r="1517" spans="1:24" x14ac:dyDescent="0.3">
      <c r="A1517" s="4">
        <f t="shared" si="471"/>
        <v>15140</v>
      </c>
      <c r="B1517" s="5">
        <v>0</v>
      </c>
      <c r="C1517" s="16">
        <f t="shared" si="472"/>
        <v>24674.490434183015</v>
      </c>
      <c r="D1517" s="4">
        <f t="shared" si="462"/>
        <v>0</v>
      </c>
      <c r="E1517" s="5">
        <f t="shared" si="473"/>
        <v>0.21540190324594299</v>
      </c>
      <c r="F1517" s="6">
        <f t="shared" si="477"/>
        <v>1.806124779324578E-5</v>
      </c>
      <c r="G1517" s="15">
        <f t="shared" si="478"/>
        <v>634.13618657502548</v>
      </c>
      <c r="H1517" s="11">
        <f t="shared" si="463"/>
        <v>9.7093279734664709E-2</v>
      </c>
      <c r="I1517" s="12">
        <f t="shared" si="474"/>
        <v>3.6424913499771218E-5</v>
      </c>
      <c r="J1517" s="7">
        <f t="shared" si="481"/>
        <v>1.5282993737022457</v>
      </c>
      <c r="K1517" s="8">
        <f>ESI_mass_rate/ESI_Area/'Hydraulic Gradient'!J1517</f>
        <v>2.1505065311154268</v>
      </c>
      <c r="L1517" s="16">
        <f t="shared" si="475"/>
        <v>24674.584941357516</v>
      </c>
      <c r="M1517" s="4">
        <f t="shared" si="464"/>
        <v>0</v>
      </c>
      <c r="N1517" s="5">
        <f t="shared" si="465"/>
        <v>0.2152839709252157</v>
      </c>
      <c r="O1517" s="6">
        <f t="shared" si="479"/>
        <v>1.5613237998139511E-5</v>
      </c>
      <c r="P1517" s="15">
        <f t="shared" si="476"/>
        <v>616.81012421226001</v>
      </c>
      <c r="Q1517" s="11">
        <f t="shared" si="466"/>
        <v>0</v>
      </c>
      <c r="R1517" s="13">
        <f t="shared" si="480"/>
        <v>4.7365325393090432E-6</v>
      </c>
      <c r="S1517" s="12">
        <f t="shared" si="467"/>
        <v>-6.3089609426501908E-2</v>
      </c>
      <c r="T1517" s="9">
        <f t="shared" si="468"/>
        <v>1.5291371021526121</v>
      </c>
      <c r="U1517" s="9">
        <f>Aly_mass_rate/Aly_Area/'Hydraulic Gradient'!T1517</f>
        <v>2.1493283892069752</v>
      </c>
      <c r="V1517" s="5">
        <f t="shared" si="469"/>
        <v>-0.2930317291200753</v>
      </c>
      <c r="W1517" s="10">
        <f t="shared" si="470"/>
        <v>2.1557647140591518</v>
      </c>
      <c r="X1517" s="9"/>
    </row>
    <row r="1518" spans="1:24" x14ac:dyDescent="0.3">
      <c r="A1518" s="4">
        <f t="shared" si="471"/>
        <v>15150</v>
      </c>
      <c r="B1518" s="5">
        <v>0</v>
      </c>
      <c r="C1518" s="16">
        <f t="shared" si="472"/>
        <v>24674.275013668437</v>
      </c>
      <c r="D1518" s="4">
        <f t="shared" si="462"/>
        <v>0</v>
      </c>
      <c r="E1518" s="5">
        <f t="shared" si="473"/>
        <v>0.2154024536735078</v>
      </c>
      <c r="F1518" s="6">
        <f t="shared" si="477"/>
        <v>1.8060904470245353E-5</v>
      </c>
      <c r="G1518" s="15">
        <f t="shared" si="478"/>
        <v>634.21017973916173</v>
      </c>
      <c r="H1518" s="11">
        <f t="shared" si="463"/>
        <v>9.7093775950204131E-2</v>
      </c>
      <c r="I1518" s="12">
        <f t="shared" si="474"/>
        <v>3.6424221105162827E-5</v>
      </c>
      <c r="J1518" s="7">
        <f t="shared" si="481"/>
        <v>1.5282954684544232</v>
      </c>
      <c r="K1518" s="8">
        <f>ESI_mass_rate/ESI_Area/'Hydraulic Gradient'!J1518</f>
        <v>2.1505120262969024</v>
      </c>
      <c r="L1518" s="16">
        <f t="shared" si="475"/>
        <v>24674.369641297737</v>
      </c>
      <c r="M1518" s="4">
        <f t="shared" si="464"/>
        <v>0</v>
      </c>
      <c r="N1518" s="5">
        <f t="shared" si="465"/>
        <v>0.21528444675086686</v>
      </c>
      <c r="O1518" s="6">
        <f t="shared" si="479"/>
        <v>1.5613029178647563E-5</v>
      </c>
      <c r="P1518" s="15">
        <f t="shared" si="476"/>
        <v>616.87320798089581</v>
      </c>
      <c r="Q1518" s="11">
        <f t="shared" si="466"/>
        <v>0</v>
      </c>
      <c r="R1518" s="13">
        <f t="shared" si="480"/>
        <v>4.7363855927530694E-6</v>
      </c>
      <c r="S1518" s="12">
        <f t="shared" si="467"/>
        <v>-6.3088505021314453E-2</v>
      </c>
      <c r="T1518" s="9">
        <f t="shared" si="468"/>
        <v>1.5291337224782819</v>
      </c>
      <c r="U1518" s="9">
        <f>Aly_mass_rate/Aly_Area/'Hydraulic Gradient'!T1518</f>
        <v>2.1493331396286535</v>
      </c>
      <c r="V1518" s="5">
        <f t="shared" si="469"/>
        <v>-0.29302595218060218</v>
      </c>
      <c r="W1518" s="10">
        <f t="shared" si="470"/>
        <v>2.1558075256023086</v>
      </c>
      <c r="X1518" s="9"/>
    </row>
    <row r="1519" spans="1:24" x14ac:dyDescent="0.3">
      <c r="A1519" s="4">
        <f t="shared" si="471"/>
        <v>15160</v>
      </c>
      <c r="B1519" s="5">
        <v>0</v>
      </c>
      <c r="C1519" s="16">
        <f t="shared" si="472"/>
        <v>24674.059592603786</v>
      </c>
      <c r="D1519" s="4">
        <f t="shared" si="462"/>
        <v>0</v>
      </c>
      <c r="E1519" s="5">
        <f t="shared" si="473"/>
        <v>0.21540300409061003</v>
      </c>
      <c r="F1519" s="6">
        <f t="shared" si="477"/>
        <v>1.8060561167678647E-5</v>
      </c>
      <c r="G1519" s="15">
        <f t="shared" si="478"/>
        <v>634.28417114357489</v>
      </c>
      <c r="H1519" s="11">
        <f t="shared" si="463"/>
        <v>9.7094272157579431E-2</v>
      </c>
      <c r="I1519" s="12">
        <f t="shared" si="474"/>
        <v>3.6423528751764012E-5</v>
      </c>
      <c r="J1519" s="7">
        <f t="shared" si="481"/>
        <v>1.5282915633007848</v>
      </c>
      <c r="K1519" s="8">
        <f>ESI_mass_rate/ESI_Area/'Hydraulic Gradient'!J1519</f>
        <v>2.1505175213739323</v>
      </c>
      <c r="L1519" s="16">
        <f t="shared" si="475"/>
        <v>24674.154340762347</v>
      </c>
      <c r="M1519" s="4">
        <f t="shared" si="464"/>
        <v>0</v>
      </c>
      <c r="N1519" s="5">
        <f t="shared" si="465"/>
        <v>0.21528492257015444</v>
      </c>
      <c r="O1519" s="6">
        <f t="shared" si="479"/>
        <v>1.5612820372291575E-5</v>
      </c>
      <c r="P1519" s="15">
        <f t="shared" si="476"/>
        <v>616.93629064533229</v>
      </c>
      <c r="Q1519" s="11">
        <f t="shared" si="466"/>
        <v>0</v>
      </c>
      <c r="R1519" s="13">
        <f t="shared" si="480"/>
        <v>4.7362386568303109E-6</v>
      </c>
      <c r="S1519" s="12">
        <f t="shared" si="467"/>
        <v>-6.308740067521218E-2</v>
      </c>
      <c r="T1519" s="9">
        <f t="shared" si="468"/>
        <v>1.5291303428640881</v>
      </c>
      <c r="U1519" s="9">
        <f>Aly_mass_rate/Aly_Area/'Hydraulic Gradient'!T1519</f>
        <v>2.149337889986803</v>
      </c>
      <c r="V1519" s="5">
        <f t="shared" si="469"/>
        <v>-0.29302017554603482</v>
      </c>
      <c r="W1519" s="10">
        <f t="shared" si="470"/>
        <v>2.155850336584868</v>
      </c>
      <c r="X1519" s="9"/>
    </row>
    <row r="1520" spans="1:24" x14ac:dyDescent="0.3">
      <c r="A1520" s="4">
        <f t="shared" si="471"/>
        <v>15170</v>
      </c>
      <c r="B1520" s="5">
        <v>0</v>
      </c>
      <c r="C1520" s="16">
        <f t="shared" si="472"/>
        <v>24673.844170989069</v>
      </c>
      <c r="D1520" s="4">
        <f t="shared" si="462"/>
        <v>0</v>
      </c>
      <c r="E1520" s="5">
        <f t="shared" si="473"/>
        <v>0.21540355449725057</v>
      </c>
      <c r="F1520" s="6">
        <f t="shared" si="477"/>
        <v>1.806021789430297E-5</v>
      </c>
      <c r="G1520" s="15">
        <f t="shared" si="478"/>
        <v>634.35816078838593</v>
      </c>
      <c r="H1520" s="11">
        <f t="shared" si="463"/>
        <v>9.7094768356791344E-2</v>
      </c>
      <c r="I1520" s="12">
        <f t="shared" si="474"/>
        <v>3.642283645723604E-5</v>
      </c>
      <c r="J1520" s="7">
        <f t="shared" si="481"/>
        <v>1.5282876582413236</v>
      </c>
      <c r="K1520" s="8">
        <f>ESI_mass_rate/ESI_Area/'Hydraulic Gradient'!J1520</f>
        <v>2.150523016346523</v>
      </c>
      <c r="L1520" s="16">
        <f t="shared" si="475"/>
        <v>24673.939039751353</v>
      </c>
      <c r="M1520" s="4">
        <f t="shared" si="464"/>
        <v>0</v>
      </c>
      <c r="N1520" s="5">
        <f t="shared" si="465"/>
        <v>0.21528539838307872</v>
      </c>
      <c r="O1520" s="6">
        <f t="shared" si="479"/>
        <v>1.5612611577612001E-5</v>
      </c>
      <c r="P1520" s="15">
        <f t="shared" si="476"/>
        <v>616.99937220562776</v>
      </c>
      <c r="Q1520" s="11">
        <f t="shared" si="466"/>
        <v>0</v>
      </c>
      <c r="R1520" s="13">
        <f t="shared" si="480"/>
        <v>4.7360917310972377E-6</v>
      </c>
      <c r="S1520" s="12">
        <f t="shared" si="467"/>
        <v>-6.3086296387123819E-2</v>
      </c>
      <c r="T1520" s="9">
        <f t="shared" si="468"/>
        <v>1.5291269633100275</v>
      </c>
      <c r="U1520" s="9">
        <f>Aly_mass_rate/Aly_Area/'Hydraulic Gradient'!T1520</f>
        <v>2.1493426402814273</v>
      </c>
      <c r="V1520" s="5">
        <f t="shared" si="469"/>
        <v>-0.29301439921634637</v>
      </c>
      <c r="W1520" s="10">
        <f t="shared" si="470"/>
        <v>2.1558931470068621</v>
      </c>
      <c r="X1520" s="9"/>
    </row>
    <row r="1521" spans="1:24" x14ac:dyDescent="0.3">
      <c r="A1521" s="4">
        <f t="shared" si="471"/>
        <v>15180</v>
      </c>
      <c r="B1521" s="5">
        <v>0</v>
      </c>
      <c r="C1521" s="16">
        <f t="shared" si="472"/>
        <v>24673.6287488243</v>
      </c>
      <c r="D1521" s="4">
        <f t="shared" si="462"/>
        <v>0</v>
      </c>
      <c r="E1521" s="5">
        <f t="shared" si="473"/>
        <v>0.2154041048934302</v>
      </c>
      <c r="F1521" s="6">
        <f t="shared" si="477"/>
        <v>1.805987464282057E-5</v>
      </c>
      <c r="G1521" s="15">
        <f t="shared" si="478"/>
        <v>634.43214867372535</v>
      </c>
      <c r="H1521" s="11">
        <f t="shared" si="463"/>
        <v>9.7095264547840385E-2</v>
      </c>
      <c r="I1521" s="12">
        <f t="shared" si="474"/>
        <v>3.6422144206861185E-5</v>
      </c>
      <c r="J1521" s="7">
        <f t="shared" si="481"/>
        <v>1.5282837532760329</v>
      </c>
      <c r="K1521" s="8">
        <f>ESI_mass_rate/ESI_Area/'Hydraulic Gradient'!J1521</f>
        <v>2.1505285112146835</v>
      </c>
      <c r="L1521" s="16">
        <f t="shared" si="475"/>
        <v>24673.723738264758</v>
      </c>
      <c r="M1521" s="4">
        <f t="shared" si="464"/>
        <v>0</v>
      </c>
      <c r="N1521" s="5">
        <f t="shared" si="465"/>
        <v>0.21528587418964007</v>
      </c>
      <c r="O1521" s="6">
        <f t="shared" si="479"/>
        <v>1.561240279460884E-5</v>
      </c>
      <c r="P1521" s="15">
        <f t="shared" si="476"/>
        <v>617.06245266184112</v>
      </c>
      <c r="Q1521" s="11">
        <f t="shared" si="466"/>
        <v>0</v>
      </c>
      <c r="R1521" s="13">
        <f t="shared" si="480"/>
        <v>4.7359448155530993E-6</v>
      </c>
      <c r="S1521" s="12">
        <f t="shared" si="467"/>
        <v>-6.308519215811012E-2</v>
      </c>
      <c r="T1521" s="9">
        <f t="shared" si="468"/>
        <v>1.529123583816097</v>
      </c>
      <c r="U1521" s="9">
        <f>Aly_mass_rate/Aly_Area/'Hydraulic Gradient'!T1521</f>
        <v>2.1493473905125295</v>
      </c>
      <c r="V1521" s="5">
        <f t="shared" si="469"/>
        <v>-0.29300862319151</v>
      </c>
      <c r="W1521" s="10">
        <f t="shared" si="470"/>
        <v>2.1559359568683218</v>
      </c>
      <c r="X1521" s="9"/>
    </row>
    <row r="1522" spans="1:24" x14ac:dyDescent="0.3">
      <c r="A1522" s="4">
        <f t="shared" si="471"/>
        <v>15190</v>
      </c>
      <c r="B1522" s="5">
        <v>0</v>
      </c>
      <c r="C1522" s="16">
        <f t="shared" si="472"/>
        <v>24673.41332610949</v>
      </c>
      <c r="D1522" s="4">
        <f t="shared" si="462"/>
        <v>0</v>
      </c>
      <c r="E1522" s="5">
        <f t="shared" si="473"/>
        <v>0.21540465527914973</v>
      </c>
      <c r="F1522" s="6">
        <f t="shared" si="477"/>
        <v>1.8059531420529195E-5</v>
      </c>
      <c r="G1522" s="15">
        <f t="shared" si="478"/>
        <v>634.506134799714</v>
      </c>
      <c r="H1522" s="11">
        <f t="shared" si="463"/>
        <v>9.7095760730727315E-2</v>
      </c>
      <c r="I1522" s="12">
        <f t="shared" si="474"/>
        <v>3.642145201535716E-5</v>
      </c>
      <c r="J1522" s="7">
        <f t="shared" si="481"/>
        <v>1.5282798484049063</v>
      </c>
      <c r="K1522" s="8">
        <f>ESI_mass_rate/ESI_Area/'Hydraulic Gradient'!J1522</f>
        <v>2.1505340059784199</v>
      </c>
      <c r="L1522" s="16">
        <f t="shared" si="475"/>
        <v>24673.508436302574</v>
      </c>
      <c r="M1522" s="4">
        <f t="shared" si="464"/>
        <v>0</v>
      </c>
      <c r="N1522" s="5">
        <f t="shared" si="465"/>
        <v>0.21528634998983881</v>
      </c>
      <c r="O1522" s="6">
        <f t="shared" si="479"/>
        <v>1.5612194021822536E-5</v>
      </c>
      <c r="P1522" s="15">
        <f t="shared" si="476"/>
        <v>617.1255320140292</v>
      </c>
      <c r="Q1522" s="11">
        <f t="shared" si="466"/>
        <v>0</v>
      </c>
      <c r="R1522" s="13">
        <f t="shared" si="480"/>
        <v>4.7357979097543993E-6</v>
      </c>
      <c r="S1522" s="12">
        <f t="shared" si="467"/>
        <v>-6.3084087986033904E-2</v>
      </c>
      <c r="T1522" s="9">
        <f t="shared" si="468"/>
        <v>1.5291202043822938</v>
      </c>
      <c r="U1522" s="9">
        <f>Aly_mass_rate/Aly_Area/'Hydraulic Gradient'!T1522</f>
        <v>2.1493521406801133</v>
      </c>
      <c r="V1522" s="5">
        <f t="shared" si="469"/>
        <v>-0.2930028474714988</v>
      </c>
      <c r="W1522" s="10">
        <f t="shared" si="470"/>
        <v>2.1559787661692775</v>
      </c>
      <c r="X1522" s="9"/>
    </row>
    <row r="1523" spans="1:24" x14ac:dyDescent="0.3">
      <c r="A1523" s="4">
        <f t="shared" si="471"/>
        <v>15200</v>
      </c>
      <c r="B1523" s="5">
        <v>0</v>
      </c>
      <c r="C1523" s="16">
        <f t="shared" si="472"/>
        <v>24673.197902844648</v>
      </c>
      <c r="D1523" s="4">
        <f t="shared" si="462"/>
        <v>0</v>
      </c>
      <c r="E1523" s="5">
        <f t="shared" si="473"/>
        <v>0.21540520565440971</v>
      </c>
      <c r="F1523" s="6">
        <f t="shared" si="477"/>
        <v>1.8059188218671546E-5</v>
      </c>
      <c r="G1523" s="15">
        <f t="shared" si="478"/>
        <v>634.58011916648422</v>
      </c>
      <c r="H1523" s="11">
        <f t="shared" si="463"/>
        <v>9.709625690545258E-2</v>
      </c>
      <c r="I1523" s="12">
        <f t="shared" si="474"/>
        <v>3.6420759865062731E-5</v>
      </c>
      <c r="J1523" s="7">
        <f t="shared" si="481"/>
        <v>1.5282759436279363</v>
      </c>
      <c r="K1523" s="8">
        <f>ESI_mass_rate/ESI_Area/'Hydraulic Gradient'!J1523</f>
        <v>2.1505395006377417</v>
      </c>
      <c r="L1523" s="16">
        <f t="shared" si="475"/>
        <v>24673.293133864805</v>
      </c>
      <c r="M1523" s="4">
        <f t="shared" si="464"/>
        <v>0</v>
      </c>
      <c r="N1523" s="5">
        <f t="shared" si="465"/>
        <v>0.21528682578367533</v>
      </c>
      <c r="O1523" s="6">
        <f t="shared" si="479"/>
        <v>1.5611985260712646E-5</v>
      </c>
      <c r="P1523" s="15">
        <f t="shared" si="476"/>
        <v>617.18861026225125</v>
      </c>
      <c r="Q1523" s="11">
        <f t="shared" si="466"/>
        <v>0</v>
      </c>
      <c r="R1523" s="13">
        <f t="shared" si="480"/>
        <v>4.7356510141431424E-6</v>
      </c>
      <c r="S1523" s="12">
        <f t="shared" si="467"/>
        <v>-6.3082983873021845E-2</v>
      </c>
      <c r="T1523" s="9">
        <f t="shared" si="468"/>
        <v>1.5291168250086142</v>
      </c>
      <c r="U1523" s="9">
        <f>Aly_mass_rate/Aly_Area/'Hydraulic Gradient'!T1523</f>
        <v>2.1493568907841825</v>
      </c>
      <c r="V1523" s="5">
        <f t="shared" si="469"/>
        <v>-0.29299707205628589</v>
      </c>
      <c r="W1523" s="10">
        <f t="shared" si="470"/>
        <v>2.1560215749097593</v>
      </c>
      <c r="X1523" s="9"/>
    </row>
    <row r="1524" spans="1:24" x14ac:dyDescent="0.3">
      <c r="A1524" s="4">
        <f t="shared" si="471"/>
        <v>15210</v>
      </c>
      <c r="B1524" s="5">
        <v>0</v>
      </c>
      <c r="C1524" s="16">
        <f t="shared" si="472"/>
        <v>24672.982479029783</v>
      </c>
      <c r="D1524" s="4">
        <f t="shared" si="462"/>
        <v>0</v>
      </c>
      <c r="E1524" s="5">
        <f t="shared" si="473"/>
        <v>0.21540575601921116</v>
      </c>
      <c r="F1524" s="6">
        <f t="shared" si="477"/>
        <v>1.8058845047464474E-5</v>
      </c>
      <c r="G1524" s="15">
        <f t="shared" si="478"/>
        <v>634.65410177415504</v>
      </c>
      <c r="H1524" s="11">
        <f t="shared" si="463"/>
        <v>9.709675307201697E-2</v>
      </c>
      <c r="I1524" s="12">
        <f t="shared" si="474"/>
        <v>3.6420067776582673E-5</v>
      </c>
      <c r="J1524" s="7">
        <f t="shared" si="481"/>
        <v>1.528272038945117</v>
      </c>
      <c r="K1524" s="8">
        <f>ESI_mass_rate/ESI_Area/'Hydraulic Gradient'!J1524</f>
        <v>2.150544995192655</v>
      </c>
      <c r="L1524" s="16">
        <f t="shared" si="475"/>
        <v>24673.077830951461</v>
      </c>
      <c r="M1524" s="4">
        <f t="shared" si="464"/>
        <v>0</v>
      </c>
      <c r="N1524" s="5">
        <f t="shared" si="465"/>
        <v>0.21528730157115006</v>
      </c>
      <c r="O1524" s="6">
        <f t="shared" si="479"/>
        <v>1.5611776512738719E-5</v>
      </c>
      <c r="P1524" s="15">
        <f t="shared" si="476"/>
        <v>617.25168740656409</v>
      </c>
      <c r="Q1524" s="11">
        <f t="shared" si="466"/>
        <v>0</v>
      </c>
      <c r="R1524" s="13">
        <f t="shared" si="480"/>
        <v>4.7355041291613003E-6</v>
      </c>
      <c r="S1524" s="12">
        <f t="shared" si="467"/>
        <v>-6.3081879816936956E-2</v>
      </c>
      <c r="T1524" s="9">
        <f t="shared" si="468"/>
        <v>1.5291134456950553</v>
      </c>
      <c r="U1524" s="9">
        <f>Aly_mass_rate/Aly_Area/'Hydraulic Gradient'!T1524</f>
        <v>2.1493616408247398</v>
      </c>
      <c r="V1524" s="5">
        <f t="shared" si="469"/>
        <v>-0.29299129694584486</v>
      </c>
      <c r="W1524" s="10">
        <f t="shared" si="470"/>
        <v>2.1560643830897992</v>
      </c>
      <c r="X1524" s="9"/>
    </row>
    <row r="1525" spans="1:24" x14ac:dyDescent="0.3">
      <c r="A1525" s="4">
        <f t="shared" si="471"/>
        <v>15220</v>
      </c>
      <c r="B1525" s="5">
        <v>0</v>
      </c>
      <c r="C1525" s="16">
        <f t="shared" si="472"/>
        <v>24672.767054664906</v>
      </c>
      <c r="D1525" s="4">
        <f t="shared" si="462"/>
        <v>0</v>
      </c>
      <c r="E1525" s="5">
        <f t="shared" si="473"/>
        <v>0.21540630637355462</v>
      </c>
      <c r="F1525" s="6">
        <f t="shared" si="477"/>
        <v>1.8058501896691124E-5</v>
      </c>
      <c r="G1525" s="15">
        <f t="shared" si="478"/>
        <v>634.72808262285832</v>
      </c>
      <c r="H1525" s="11">
        <f t="shared" si="463"/>
        <v>9.7097249230420957E-2</v>
      </c>
      <c r="I1525" s="12">
        <f t="shared" si="474"/>
        <v>3.6419375729312204E-5</v>
      </c>
      <c r="J1525" s="7">
        <f t="shared" si="481"/>
        <v>1.528268134356441</v>
      </c>
      <c r="K1525" s="8">
        <f>ESI_mass_rate/ESI_Area/'Hydraulic Gradient'!J1525</f>
        <v>2.1505504896431682</v>
      </c>
      <c r="L1525" s="16">
        <f t="shared" si="475"/>
        <v>24672.862527562542</v>
      </c>
      <c r="M1525" s="4">
        <f t="shared" si="464"/>
        <v>0</v>
      </c>
      <c r="N1525" s="5">
        <f t="shared" si="465"/>
        <v>0.21528777735226309</v>
      </c>
      <c r="O1525" s="6">
        <f t="shared" si="479"/>
        <v>1.5611567773522103E-5</v>
      </c>
      <c r="P1525" s="15">
        <f t="shared" si="476"/>
        <v>617.31476344702776</v>
      </c>
      <c r="Q1525" s="11">
        <f t="shared" si="466"/>
        <v>0</v>
      </c>
      <c r="R1525" s="13">
        <f t="shared" si="480"/>
        <v>4.7353572534799495E-6</v>
      </c>
      <c r="S1525" s="12">
        <f t="shared" si="467"/>
        <v>-6.3080775820971643E-2</v>
      </c>
      <c r="T1525" s="9">
        <f t="shared" si="468"/>
        <v>1.5291100664416137</v>
      </c>
      <c r="U1525" s="9">
        <f>Aly_mass_rate/Aly_Area/'Hydraulic Gradient'!T1525</f>
        <v>2.1493663908017893</v>
      </c>
      <c r="V1525" s="5">
        <f t="shared" si="469"/>
        <v>-0.2929855221401485</v>
      </c>
      <c r="W1525" s="10">
        <f t="shared" si="470"/>
        <v>2.1561071907094265</v>
      </c>
      <c r="X1525" s="9"/>
    </row>
    <row r="1526" spans="1:24" x14ac:dyDescent="0.3">
      <c r="A1526" s="4">
        <f t="shared" si="471"/>
        <v>15230</v>
      </c>
      <c r="B1526" s="5">
        <v>0</v>
      </c>
      <c r="C1526" s="16">
        <f t="shared" si="472"/>
        <v>24672.551629750029</v>
      </c>
      <c r="D1526" s="4">
        <f t="shared" si="462"/>
        <v>0</v>
      </c>
      <c r="E1526" s="5">
        <f t="shared" si="473"/>
        <v>0.21540685671744109</v>
      </c>
      <c r="F1526" s="6">
        <f t="shared" si="477"/>
        <v>1.8058158773649253E-5</v>
      </c>
      <c r="G1526" s="15">
        <f t="shared" si="478"/>
        <v>634.8020617127172</v>
      </c>
      <c r="H1526" s="11">
        <f t="shared" si="463"/>
        <v>9.7097745380665276E-2</v>
      </c>
      <c r="I1526" s="12">
        <f t="shared" si="474"/>
        <v>3.6418683737969023E-5</v>
      </c>
      <c r="J1526" s="7">
        <f t="shared" si="481"/>
        <v>1.528264229861902</v>
      </c>
      <c r="K1526" s="8">
        <f>ESI_mass_rate/ESI_Area/'Hydraulic Gradient'!J1526</f>
        <v>2.1505559839892889</v>
      </c>
      <c r="L1526" s="16">
        <f t="shared" si="475"/>
        <v>24672.647223698055</v>
      </c>
      <c r="M1526" s="4">
        <f t="shared" si="464"/>
        <v>0</v>
      </c>
      <c r="N1526" s="5">
        <f t="shared" si="465"/>
        <v>0.21528825312701502</v>
      </c>
      <c r="O1526" s="6">
        <f t="shared" si="479"/>
        <v>1.5611359047441447E-5</v>
      </c>
      <c r="P1526" s="15">
        <f t="shared" si="476"/>
        <v>617.37783838370035</v>
      </c>
      <c r="Q1526" s="11">
        <f t="shared" si="466"/>
        <v>0</v>
      </c>
      <c r="R1526" s="13">
        <f t="shared" si="480"/>
        <v>4.7352103884265073E-6</v>
      </c>
      <c r="S1526" s="12">
        <f t="shared" si="467"/>
        <v>-6.3079671882988908E-2</v>
      </c>
      <c r="T1526" s="9">
        <f t="shared" si="468"/>
        <v>1.5291066872482864</v>
      </c>
      <c r="U1526" s="9">
        <f>Aly_mass_rate/Aly_Area/'Hydraulic Gradient'!T1526</f>
        <v>2.1493711407153344</v>
      </c>
      <c r="V1526" s="5">
        <f t="shared" si="469"/>
        <v>-0.29297974763917028</v>
      </c>
      <c r="W1526" s="10">
        <f t="shared" si="470"/>
        <v>2.1561499977686736</v>
      </c>
      <c r="X1526" s="9"/>
    </row>
    <row r="1527" spans="1:24" x14ac:dyDescent="0.3">
      <c r="A1527" s="4">
        <f t="shared" si="471"/>
        <v>15240</v>
      </c>
      <c r="B1527" s="5">
        <v>0</v>
      </c>
      <c r="C1527" s="16">
        <f t="shared" si="472"/>
        <v>24672.336204285162</v>
      </c>
      <c r="D1527" s="4">
        <f t="shared" si="462"/>
        <v>0</v>
      </c>
      <c r="E1527" s="5">
        <f t="shared" si="473"/>
        <v>0.21540740705087119</v>
      </c>
      <c r="F1527" s="6">
        <f t="shared" si="477"/>
        <v>1.8057815675419759E-5</v>
      </c>
      <c r="G1527" s="15">
        <f t="shared" si="478"/>
        <v>634.87603904385821</v>
      </c>
      <c r="H1527" s="11">
        <f t="shared" si="463"/>
        <v>9.7098241522750497E-2</v>
      </c>
      <c r="I1527" s="12">
        <f t="shared" si="474"/>
        <v>3.6417991796666049E-5</v>
      </c>
      <c r="J1527" s="7">
        <f t="shared" si="481"/>
        <v>1.528260325461493</v>
      </c>
      <c r="K1527" s="8">
        <f>ESI_mass_rate/ESI_Area/'Hydraulic Gradient'!J1527</f>
        <v>2.1505614782310247</v>
      </c>
      <c r="L1527" s="16">
        <f t="shared" si="475"/>
        <v>24672.431919358012</v>
      </c>
      <c r="M1527" s="4">
        <f t="shared" si="464"/>
        <v>0</v>
      </c>
      <c r="N1527" s="5">
        <f t="shared" si="465"/>
        <v>0.21528872889540612</v>
      </c>
      <c r="O1527" s="6">
        <f t="shared" si="479"/>
        <v>1.5611150333037204E-5</v>
      </c>
      <c r="P1527" s="15">
        <f t="shared" si="476"/>
        <v>617.44091221663882</v>
      </c>
      <c r="Q1527" s="11">
        <f t="shared" si="466"/>
        <v>0</v>
      </c>
      <c r="R1527" s="13">
        <f t="shared" si="480"/>
        <v>4.7350635335575022E-6</v>
      </c>
      <c r="S1527" s="12">
        <f t="shared" si="467"/>
        <v>-6.3078568001917662E-2</v>
      </c>
      <c r="T1527" s="9">
        <f t="shared" si="468"/>
        <v>1.5291033081150704</v>
      </c>
      <c r="U1527" s="9">
        <f>Aly_mass_rate/Aly_Area/'Hydraulic Gradient'!T1527</f>
        <v>2.1493758905653784</v>
      </c>
      <c r="V1527" s="5">
        <f t="shared" si="469"/>
        <v>-0.29297397344288317</v>
      </c>
      <c r="W1527" s="10">
        <f t="shared" si="470"/>
        <v>2.1561928042675707</v>
      </c>
      <c r="X1527" s="9"/>
    </row>
    <row r="1528" spans="1:24" x14ac:dyDescent="0.3">
      <c r="A1528" s="4">
        <f t="shared" si="471"/>
        <v>15250</v>
      </c>
      <c r="B1528" s="5">
        <v>0</v>
      </c>
      <c r="C1528" s="16">
        <f t="shared" si="472"/>
        <v>24672.120778270317</v>
      </c>
      <c r="D1528" s="4">
        <f t="shared" si="462"/>
        <v>0</v>
      </c>
      <c r="E1528" s="5">
        <f t="shared" si="473"/>
        <v>0.21540795737384574</v>
      </c>
      <c r="F1528" s="6">
        <f t="shared" si="477"/>
        <v>1.8057472602002637E-5</v>
      </c>
      <c r="G1528" s="15">
        <f t="shared" si="478"/>
        <v>634.95001461640766</v>
      </c>
      <c r="H1528" s="11">
        <f t="shared" si="463"/>
        <v>9.7098737656677273E-2</v>
      </c>
      <c r="I1528" s="12">
        <f t="shared" si="474"/>
        <v>3.6417299905403287E-5</v>
      </c>
      <c r="J1528" s="7">
        <f t="shared" si="481"/>
        <v>1.5282564211552077</v>
      </c>
      <c r="K1528" s="8">
        <f>ESI_mass_rate/ESI_Area/'Hydraulic Gradient'!J1528</f>
        <v>2.1505669723683831</v>
      </c>
      <c r="L1528" s="16">
        <f t="shared" si="475"/>
        <v>24672.216614542413</v>
      </c>
      <c r="M1528" s="4">
        <f t="shared" si="464"/>
        <v>0</v>
      </c>
      <c r="N1528" s="5">
        <f t="shared" si="465"/>
        <v>0.21528920465743676</v>
      </c>
      <c r="O1528" s="6">
        <f t="shared" si="479"/>
        <v>1.5610941628849819E-5</v>
      </c>
      <c r="P1528" s="15">
        <f t="shared" si="476"/>
        <v>617.50398494590308</v>
      </c>
      <c r="Q1528" s="11">
        <f t="shared" si="466"/>
        <v>0</v>
      </c>
      <c r="R1528" s="13">
        <f t="shared" si="480"/>
        <v>4.7349166884294861E-6</v>
      </c>
      <c r="S1528" s="12">
        <f t="shared" si="467"/>
        <v>-6.3077464180950227E-2</v>
      </c>
      <c r="T1528" s="9">
        <f t="shared" si="468"/>
        <v>1.5290999290419622</v>
      </c>
      <c r="U1528" s="9">
        <f>Aly_mass_rate/Aly_Area/'Hydraulic Gradient'!T1528</f>
        <v>2.1493806403519247</v>
      </c>
      <c r="V1528" s="5">
        <f t="shared" si="469"/>
        <v>-0.29296819955126052</v>
      </c>
      <c r="W1528" s="10">
        <f t="shared" si="470"/>
        <v>2.156235610206148</v>
      </c>
      <c r="X1528" s="9"/>
    </row>
    <row r="1529" spans="1:24" x14ac:dyDescent="0.3">
      <c r="A1529" s="4">
        <f t="shared" si="471"/>
        <v>15260</v>
      </c>
      <c r="B1529" s="5">
        <v>0</v>
      </c>
      <c r="C1529" s="16">
        <f t="shared" si="472"/>
        <v>24671.9053517055</v>
      </c>
      <c r="D1529" s="4">
        <f t="shared" si="462"/>
        <v>0</v>
      </c>
      <c r="E1529" s="5">
        <f t="shared" si="473"/>
        <v>0.21540850768636549</v>
      </c>
      <c r="F1529" s="6">
        <f t="shared" si="477"/>
        <v>1.8057129553397893E-5</v>
      </c>
      <c r="G1529" s="15">
        <f t="shared" si="478"/>
        <v>635.02398843049207</v>
      </c>
      <c r="H1529" s="11">
        <f t="shared" si="463"/>
        <v>9.7099233782446129E-2</v>
      </c>
      <c r="I1529" s="12">
        <f t="shared" si="474"/>
        <v>3.6416608064180738E-5</v>
      </c>
      <c r="J1529" s="7">
        <f t="shared" si="481"/>
        <v>1.5282525169430388</v>
      </c>
      <c r="K1529" s="8">
        <f>ESI_mass_rate/ESI_Area/'Hydraulic Gradient'!J1529</f>
        <v>2.1505724664013721</v>
      </c>
      <c r="L1529" s="16">
        <f t="shared" si="475"/>
        <v>24672.001309251264</v>
      </c>
      <c r="M1529" s="4">
        <f t="shared" si="464"/>
        <v>0</v>
      </c>
      <c r="N1529" s="5">
        <f t="shared" si="465"/>
        <v>0.21528968041310712</v>
      </c>
      <c r="O1529" s="6">
        <f t="shared" si="479"/>
        <v>1.5610732936338853E-5</v>
      </c>
      <c r="P1529" s="15">
        <f t="shared" si="476"/>
        <v>617.56705657155123</v>
      </c>
      <c r="Q1529" s="11">
        <f t="shared" si="466"/>
        <v>0</v>
      </c>
      <c r="R1529" s="13">
        <f t="shared" si="480"/>
        <v>4.7347698534844154E-6</v>
      </c>
      <c r="S1529" s="12">
        <f t="shared" si="467"/>
        <v>-6.3076360417949687E-2</v>
      </c>
      <c r="T1529" s="9">
        <f t="shared" si="468"/>
        <v>1.5290965500289588</v>
      </c>
      <c r="U1529" s="9">
        <f>Aly_mass_rate/Aly_Area/'Hydraulic Gradient'!T1529</f>
        <v>2.1493853900749773</v>
      </c>
      <c r="V1529" s="5">
        <f t="shared" si="469"/>
        <v>-0.29296242596427557</v>
      </c>
      <c r="W1529" s="10">
        <f t="shared" si="470"/>
        <v>2.156278415584437</v>
      </c>
      <c r="X1529" s="9"/>
    </row>
    <row r="1530" spans="1:24" x14ac:dyDescent="0.3">
      <c r="A1530" s="4">
        <f t="shared" si="471"/>
        <v>15270</v>
      </c>
      <c r="B1530" s="5">
        <v>0</v>
      </c>
      <c r="C1530" s="16">
        <f t="shared" si="472"/>
        <v>24671.689924590723</v>
      </c>
      <c r="D1530" s="4">
        <f t="shared" si="462"/>
        <v>0</v>
      </c>
      <c r="E1530" s="5">
        <f t="shared" si="473"/>
        <v>0.21540905798843119</v>
      </c>
      <c r="F1530" s="6">
        <f t="shared" si="477"/>
        <v>1.8056786531065075E-5</v>
      </c>
      <c r="G1530" s="15">
        <f t="shared" si="478"/>
        <v>635.09796048623593</v>
      </c>
      <c r="H1530" s="11">
        <f t="shared" si="463"/>
        <v>9.7099729900057788E-2</v>
      </c>
      <c r="I1530" s="12">
        <f t="shared" si="474"/>
        <v>3.6415916275941943E-5</v>
      </c>
      <c r="J1530" s="7">
        <f t="shared" si="481"/>
        <v>1.5282486128249797</v>
      </c>
      <c r="K1530" s="8">
        <f>ESI_mass_rate/ESI_Area/'Hydraulic Gradient'!J1530</f>
        <v>2.1505779603299993</v>
      </c>
      <c r="L1530" s="16">
        <f t="shared" si="475"/>
        <v>24671.786003484576</v>
      </c>
      <c r="M1530" s="4">
        <f t="shared" si="464"/>
        <v>0</v>
      </c>
      <c r="N1530" s="5">
        <f t="shared" si="465"/>
        <v>0.21529015616241787</v>
      </c>
      <c r="O1530" s="6">
        <f t="shared" si="479"/>
        <v>1.5610524256963844E-5</v>
      </c>
      <c r="P1530" s="15">
        <f t="shared" si="476"/>
        <v>617.63012709364</v>
      </c>
      <c r="Q1530" s="11">
        <f t="shared" si="466"/>
        <v>0</v>
      </c>
      <c r="R1530" s="13">
        <f t="shared" si="480"/>
        <v>4.7346230291642168E-6</v>
      </c>
      <c r="S1530" s="12">
        <f t="shared" si="467"/>
        <v>-6.3075256711845051E-2</v>
      </c>
      <c r="T1530" s="9">
        <f t="shared" si="468"/>
        <v>1.5290931710760571</v>
      </c>
      <c r="U1530" s="9">
        <f>Aly_mass_rate/Aly_Area/'Hydraulic Gradient'!T1530</f>
        <v>2.149390139734539</v>
      </c>
      <c r="V1530" s="5">
        <f t="shared" si="469"/>
        <v>-0.29295665268190141</v>
      </c>
      <c r="W1530" s="10">
        <f t="shared" si="470"/>
        <v>2.1563212204024693</v>
      </c>
      <c r="X1530" s="9"/>
    </row>
    <row r="1531" spans="1:24" x14ac:dyDescent="0.3">
      <c r="A1531" s="4">
        <f t="shared" si="471"/>
        <v>15280</v>
      </c>
      <c r="B1531" s="5">
        <v>0</v>
      </c>
      <c r="C1531" s="16">
        <f t="shared" si="472"/>
        <v>24671.474496925999</v>
      </c>
      <c r="D1531" s="4">
        <f t="shared" si="462"/>
        <v>0</v>
      </c>
      <c r="E1531" s="5">
        <f t="shared" si="473"/>
        <v>0.21540960828004366</v>
      </c>
      <c r="F1531" s="6">
        <f t="shared" si="477"/>
        <v>1.805644353354463E-5</v>
      </c>
      <c r="G1531" s="15">
        <f t="shared" si="478"/>
        <v>635.17193078376579</v>
      </c>
      <c r="H1531" s="11">
        <f t="shared" si="463"/>
        <v>9.7100226009512874E-2</v>
      </c>
      <c r="I1531" s="12">
        <f t="shared" si="474"/>
        <v>3.6415224537743355E-5</v>
      </c>
      <c r="J1531" s="7">
        <f t="shared" si="481"/>
        <v>1.5282447088010238</v>
      </c>
      <c r="K1531" s="8">
        <f>ESI_mass_rate/ESI_Area/'Hydraulic Gradient'!J1531</f>
        <v>2.1505834541542721</v>
      </c>
      <c r="L1531" s="16">
        <f t="shared" si="475"/>
        <v>24671.570697242354</v>
      </c>
      <c r="M1531" s="4">
        <f t="shared" si="464"/>
        <v>0</v>
      </c>
      <c r="N1531" s="5">
        <f t="shared" si="465"/>
        <v>0.21529063190536907</v>
      </c>
      <c r="O1531" s="6">
        <f t="shared" si="479"/>
        <v>1.5610315586346147E-5</v>
      </c>
      <c r="P1531" s="15">
        <f t="shared" si="476"/>
        <v>617.69319651222861</v>
      </c>
      <c r="Q1531" s="11">
        <f t="shared" si="466"/>
        <v>0</v>
      </c>
      <c r="R1531" s="13">
        <f t="shared" si="480"/>
        <v>4.7344762141401065E-6</v>
      </c>
      <c r="S1531" s="12">
        <f t="shared" si="467"/>
        <v>-6.3074153064762647E-2</v>
      </c>
      <c r="T1531" s="9">
        <f t="shared" si="468"/>
        <v>1.5290897921832538</v>
      </c>
      <c r="U1531" s="9">
        <f>Aly_mass_rate/Aly_Area/'Hydraulic Gradient'!T1531</f>
        <v>2.1493948893306136</v>
      </c>
      <c r="V1531" s="5">
        <f t="shared" si="469"/>
        <v>-0.29295087970411116</v>
      </c>
      <c r="W1531" s="10">
        <f t="shared" si="470"/>
        <v>2.1563640246602738</v>
      </c>
      <c r="X1531" s="9"/>
    </row>
    <row r="1532" spans="1:24" x14ac:dyDescent="0.3">
      <c r="A1532" s="4">
        <f t="shared" si="471"/>
        <v>15290</v>
      </c>
      <c r="B1532" s="5">
        <v>0</v>
      </c>
      <c r="C1532" s="16">
        <f t="shared" si="472"/>
        <v>24671.259068711337</v>
      </c>
      <c r="D1532" s="4">
        <f t="shared" si="462"/>
        <v>0</v>
      </c>
      <c r="E1532" s="5">
        <f t="shared" si="473"/>
        <v>0.21541015856120357</v>
      </c>
      <c r="F1532" s="6">
        <f t="shared" si="477"/>
        <v>1.8056100560836562E-5</v>
      </c>
      <c r="G1532" s="15">
        <f t="shared" si="478"/>
        <v>635.24589932320816</v>
      </c>
      <c r="H1532" s="11">
        <f t="shared" si="463"/>
        <v>9.7100722110811916E-2</v>
      </c>
      <c r="I1532" s="12">
        <f t="shared" si="474"/>
        <v>3.6414532849584972E-5</v>
      </c>
      <c r="J1532" s="7">
        <f t="shared" si="481"/>
        <v>1.5282408048711642</v>
      </c>
      <c r="K1532" s="8">
        <f>ESI_mass_rate/ESI_Area/'Hydraulic Gradient'!J1532</f>
        <v>2.1505889478741986</v>
      </c>
      <c r="L1532" s="16">
        <f t="shared" si="475"/>
        <v>24671.355390524604</v>
      </c>
      <c r="M1532" s="4">
        <f t="shared" si="464"/>
        <v>0</v>
      </c>
      <c r="N1532" s="5">
        <f t="shared" si="465"/>
        <v>0.21529110764196122</v>
      </c>
      <c r="O1532" s="6">
        <f t="shared" si="479"/>
        <v>1.5610106928864415E-5</v>
      </c>
      <c r="P1532" s="15">
        <f t="shared" si="476"/>
        <v>617.75626482737482</v>
      </c>
      <c r="Q1532" s="11">
        <f t="shared" si="466"/>
        <v>0</v>
      </c>
      <c r="R1532" s="13">
        <f t="shared" si="480"/>
        <v>4.7343294097393615E-6</v>
      </c>
      <c r="S1532" s="12">
        <f t="shared" si="467"/>
        <v>-6.3073049475631554E-2</v>
      </c>
      <c r="T1532" s="9">
        <f t="shared" si="468"/>
        <v>1.5290864133505455</v>
      </c>
      <c r="U1532" s="9">
        <f>Aly_mass_rate/Aly_Area/'Hydraulic Gradient'!T1532</f>
        <v>2.1493996388632048</v>
      </c>
      <c r="V1532" s="5">
        <f t="shared" si="469"/>
        <v>-0.29294510703087834</v>
      </c>
      <c r="W1532" s="10">
        <f t="shared" si="470"/>
        <v>2.1564068283578823</v>
      </c>
      <c r="X1532" s="9"/>
    </row>
    <row r="1533" spans="1:24" x14ac:dyDescent="0.3">
      <c r="A1533" s="4">
        <f t="shared" si="471"/>
        <v>15300</v>
      </c>
      <c r="B1533" s="5">
        <v>0</v>
      </c>
      <c r="C1533" s="16">
        <f t="shared" si="472"/>
        <v>24671.043639946747</v>
      </c>
      <c r="D1533" s="4">
        <f t="shared" si="462"/>
        <v>0</v>
      </c>
      <c r="E1533" s="5">
        <f t="shared" si="473"/>
        <v>0.21541070883191185</v>
      </c>
      <c r="F1533" s="6">
        <f t="shared" si="477"/>
        <v>1.8055757614400424E-5</v>
      </c>
      <c r="G1533" s="15">
        <f t="shared" si="478"/>
        <v>635.31986610468755</v>
      </c>
      <c r="H1533" s="11">
        <f t="shared" si="463"/>
        <v>9.7101218203955619E-2</v>
      </c>
      <c r="I1533" s="12">
        <f t="shared" si="474"/>
        <v>3.641384121441035E-5</v>
      </c>
      <c r="J1533" s="7">
        <f t="shared" si="481"/>
        <v>1.5282369010353944</v>
      </c>
      <c r="K1533" s="8">
        <f>ESI_mass_rate/ESI_Area/'Hydraulic Gradient'!J1533</f>
        <v>2.150594441489786</v>
      </c>
      <c r="L1533" s="16">
        <f t="shared" si="475"/>
        <v>24671.140083331335</v>
      </c>
      <c r="M1533" s="4">
        <f t="shared" si="464"/>
        <v>0</v>
      </c>
      <c r="N1533" s="5">
        <f t="shared" si="465"/>
        <v>0.21529158337219456</v>
      </c>
      <c r="O1533" s="6">
        <f t="shared" si="479"/>
        <v>1.5609898283059091E-5</v>
      </c>
      <c r="P1533" s="15">
        <f t="shared" si="476"/>
        <v>617.81933203913661</v>
      </c>
      <c r="Q1533" s="11">
        <f t="shared" si="466"/>
        <v>0</v>
      </c>
      <c r="R1533" s="13">
        <f t="shared" si="480"/>
        <v>4.7341826155185583E-6</v>
      </c>
      <c r="S1533" s="12">
        <f t="shared" si="467"/>
        <v>-6.3071945944446511E-2</v>
      </c>
      <c r="T1533" s="9">
        <f t="shared" si="468"/>
        <v>1.5290830345779294</v>
      </c>
      <c r="U1533" s="9">
        <f>Aly_mass_rate/Aly_Area/'Hydraulic Gradient'!T1533</f>
        <v>2.1494043883323157</v>
      </c>
      <c r="V1533" s="5">
        <f t="shared" si="469"/>
        <v>-0.29293933466217603</v>
      </c>
      <c r="W1533" s="10">
        <f t="shared" si="470"/>
        <v>2.1564496314953256</v>
      </c>
      <c r="X1533" s="9"/>
    </row>
    <row r="1534" spans="1:24" x14ac:dyDescent="0.3">
      <c r="A1534" s="4">
        <f t="shared" si="471"/>
        <v>15310</v>
      </c>
      <c r="B1534" s="5">
        <v>0</v>
      </c>
      <c r="C1534" s="16">
        <f t="shared" si="472"/>
        <v>24670.82821063224</v>
      </c>
      <c r="D1534" s="4">
        <f t="shared" si="462"/>
        <v>0</v>
      </c>
      <c r="E1534" s="5">
        <f t="shared" si="473"/>
        <v>0.21541125909216904</v>
      </c>
      <c r="F1534" s="6">
        <f t="shared" si="477"/>
        <v>1.8055414691317105E-5</v>
      </c>
      <c r="G1534" s="15">
        <f t="shared" si="478"/>
        <v>635.39383112833184</v>
      </c>
      <c r="H1534" s="11">
        <f t="shared" si="463"/>
        <v>9.7101714288944568E-2</v>
      </c>
      <c r="I1534" s="12">
        <f t="shared" si="474"/>
        <v>3.6413149626332387E-5</v>
      </c>
      <c r="J1534" s="7">
        <f t="shared" si="481"/>
        <v>1.5282329972937074</v>
      </c>
      <c r="K1534" s="8">
        <f>ESI_mass_rate/ESI_Area/'Hydraulic Gradient'!J1534</f>
        <v>2.1505999350010425</v>
      </c>
      <c r="L1534" s="16">
        <f t="shared" si="475"/>
        <v>24670.924775662548</v>
      </c>
      <c r="M1534" s="4">
        <f t="shared" si="464"/>
        <v>0</v>
      </c>
      <c r="N1534" s="5">
        <f t="shared" si="465"/>
        <v>0.21529205909606955</v>
      </c>
      <c r="O1534" s="6">
        <f t="shared" si="479"/>
        <v>1.560968964747063E-5</v>
      </c>
      <c r="P1534" s="15">
        <f t="shared" si="476"/>
        <v>617.88239814757299</v>
      </c>
      <c r="Q1534" s="11">
        <f t="shared" si="466"/>
        <v>0</v>
      </c>
      <c r="R1534" s="13">
        <f t="shared" si="480"/>
        <v>4.7340358310342972E-6</v>
      </c>
      <c r="S1534" s="12">
        <f t="shared" si="467"/>
        <v>-6.3070842472268018E-2</v>
      </c>
      <c r="T1534" s="9">
        <f t="shared" si="468"/>
        <v>1.5290796558654023</v>
      </c>
      <c r="U1534" s="9">
        <f>Aly_mass_rate/Aly_Area/'Hydraulic Gradient'!T1534</f>
        <v>2.1494091377379498</v>
      </c>
      <c r="V1534" s="5">
        <f t="shared" si="469"/>
        <v>-0.29293356259797743</v>
      </c>
      <c r="W1534" s="10">
        <f t="shared" si="470"/>
        <v>2.1564924340726335</v>
      </c>
      <c r="X1534" s="9"/>
    </row>
    <row r="1535" spans="1:24" x14ac:dyDescent="0.3">
      <c r="A1535" s="4">
        <f t="shared" si="471"/>
        <v>15320</v>
      </c>
      <c r="B1535" s="5">
        <v>0</v>
      </c>
      <c r="C1535" s="16">
        <f t="shared" si="472"/>
        <v>24670.612780767828</v>
      </c>
      <c r="D1535" s="4">
        <f t="shared" si="462"/>
        <v>0</v>
      </c>
      <c r="E1535" s="5">
        <f t="shared" si="473"/>
        <v>0.21541180934197618</v>
      </c>
      <c r="F1535" s="6">
        <f t="shared" si="477"/>
        <v>1.805507179596527E-5</v>
      </c>
      <c r="G1535" s="15">
        <f t="shared" si="478"/>
        <v>635.46779439426393</v>
      </c>
      <c r="H1535" s="11">
        <f t="shared" si="463"/>
        <v>9.7102210365779387E-2</v>
      </c>
      <c r="I1535" s="12">
        <f t="shared" si="474"/>
        <v>3.6412458094181718E-5</v>
      </c>
      <c r="J1535" s="7">
        <f t="shared" si="481"/>
        <v>1.5282290936460969</v>
      </c>
      <c r="K1535" s="8">
        <f>ESI_mass_rate/ESI_Area/'Hydraulic Gradient'!J1535</f>
        <v>2.150605428407975</v>
      </c>
      <c r="L1535" s="16">
        <f t="shared" si="475"/>
        <v>24670.709467518256</v>
      </c>
      <c r="M1535" s="4">
        <f t="shared" si="464"/>
        <v>0</v>
      </c>
      <c r="N1535" s="5">
        <f t="shared" si="465"/>
        <v>0.21529253481358643</v>
      </c>
      <c r="O1535" s="6">
        <f t="shared" si="479"/>
        <v>1.560948102355858E-5</v>
      </c>
      <c r="P1535" s="15">
        <f t="shared" si="476"/>
        <v>617.9454631527409</v>
      </c>
      <c r="Q1535" s="11">
        <f t="shared" si="466"/>
        <v>0</v>
      </c>
      <c r="R1535" s="13">
        <f t="shared" si="480"/>
        <v>4.7338890567284879E-6</v>
      </c>
      <c r="S1535" s="12">
        <f t="shared" si="467"/>
        <v>-6.3069739056959492E-2</v>
      </c>
      <c r="T1535" s="9">
        <f t="shared" si="468"/>
        <v>1.5290762772129609</v>
      </c>
      <c r="U1535" s="9">
        <f>Aly_mass_rate/Aly_Area/'Hydraulic Gradient'!T1535</f>
        <v>2.1494138870801112</v>
      </c>
      <c r="V1535" s="5">
        <f t="shared" si="469"/>
        <v>-0.29292779083825587</v>
      </c>
      <c r="W1535" s="10">
        <f t="shared" si="470"/>
        <v>2.1565352360898382</v>
      </c>
      <c r="X1535" s="9"/>
    </row>
    <row r="1536" spans="1:24" x14ac:dyDescent="0.3">
      <c r="A1536" s="4">
        <f t="shared" si="471"/>
        <v>15330</v>
      </c>
      <c r="B1536" s="5">
        <v>0</v>
      </c>
      <c r="C1536" s="16">
        <f t="shared" si="472"/>
        <v>24670.397350353516</v>
      </c>
      <c r="D1536" s="4">
        <f t="shared" si="462"/>
        <v>0</v>
      </c>
      <c r="E1536" s="5">
        <f t="shared" si="473"/>
        <v>0.21541235958133384</v>
      </c>
      <c r="F1536" s="6">
        <f t="shared" si="477"/>
        <v>1.8054728922506702E-5</v>
      </c>
      <c r="G1536" s="15">
        <f t="shared" si="478"/>
        <v>635.541755902614</v>
      </c>
      <c r="H1536" s="11">
        <f t="shared" si="463"/>
        <v>9.7102706434460687E-2</v>
      </c>
      <c r="I1536" s="12">
        <f t="shared" si="474"/>
        <v>3.641176660618418E-5</v>
      </c>
      <c r="J1536" s="7">
        <f t="shared" si="481"/>
        <v>1.5282251900925556</v>
      </c>
      <c r="K1536" s="8">
        <f>ESI_mass_rate/ESI_Area/'Hydraulic Gradient'!J1536</f>
        <v>2.1506109217105918</v>
      </c>
      <c r="L1536" s="16">
        <f t="shared" si="475"/>
        <v>24670.494158898458</v>
      </c>
      <c r="M1536" s="4">
        <f t="shared" si="464"/>
        <v>0</v>
      </c>
      <c r="N1536" s="5">
        <f t="shared" si="465"/>
        <v>0.21529301052474575</v>
      </c>
      <c r="O1536" s="6">
        <f t="shared" si="479"/>
        <v>1.5609272412782493E-5</v>
      </c>
      <c r="P1536" s="15">
        <f t="shared" si="476"/>
        <v>618.00852705470027</v>
      </c>
      <c r="Q1536" s="11">
        <f t="shared" si="466"/>
        <v>0</v>
      </c>
      <c r="R1536" s="13">
        <f t="shared" si="480"/>
        <v>4.7337422930430107E-6</v>
      </c>
      <c r="S1536" s="12">
        <f t="shared" si="467"/>
        <v>-6.30686357017127E-2</v>
      </c>
      <c r="T1536" s="9">
        <f t="shared" si="468"/>
        <v>1.5290728986206021</v>
      </c>
      <c r="U1536" s="9">
        <f>Aly_mass_rate/Aly_Area/'Hydraulic Gradient'!T1536</f>
        <v>2.1494186363588024</v>
      </c>
      <c r="V1536" s="5">
        <f t="shared" si="469"/>
        <v>-0.29292201938298446</v>
      </c>
      <c r="W1536" s="10">
        <f t="shared" si="470"/>
        <v>2.1565780375469688</v>
      </c>
      <c r="X1536" s="9"/>
    </row>
    <row r="1537" spans="1:24" x14ac:dyDescent="0.3">
      <c r="A1537" s="4">
        <f t="shared" si="471"/>
        <v>15340</v>
      </c>
      <c r="B1537" s="5">
        <v>0</v>
      </c>
      <c r="C1537" s="16">
        <f t="shared" si="472"/>
        <v>24670.181919389321</v>
      </c>
      <c r="D1537" s="4">
        <f t="shared" si="462"/>
        <v>0</v>
      </c>
      <c r="E1537" s="5">
        <f t="shared" si="473"/>
        <v>0.21541290981024283</v>
      </c>
      <c r="F1537" s="6">
        <f t="shared" si="477"/>
        <v>1.8054386076779616E-5</v>
      </c>
      <c r="G1537" s="15">
        <f t="shared" si="478"/>
        <v>635.61571565350448</v>
      </c>
      <c r="H1537" s="11">
        <f t="shared" si="463"/>
        <v>9.7103202494989091E-2</v>
      </c>
      <c r="I1537" s="12">
        <f t="shared" si="474"/>
        <v>3.6411075174113944E-5</v>
      </c>
      <c r="J1537" s="7">
        <f t="shared" si="481"/>
        <v>1.5282212866330771</v>
      </c>
      <c r="K1537" s="8">
        <f>ESI_mass_rate/ESI_Area/'Hydraulic Gradient'!J1537</f>
        <v>2.1506164149089004</v>
      </c>
      <c r="L1537" s="16">
        <f t="shared" si="475"/>
        <v>24670.278849803166</v>
      </c>
      <c r="M1537" s="4">
        <f t="shared" si="464"/>
        <v>0</v>
      </c>
      <c r="N1537" s="5">
        <f t="shared" si="465"/>
        <v>0.21529348622954758</v>
      </c>
      <c r="O1537" s="6">
        <f t="shared" si="479"/>
        <v>1.560906381076372E-5</v>
      </c>
      <c r="P1537" s="15">
        <f t="shared" si="476"/>
        <v>618.07158985350804</v>
      </c>
      <c r="Q1537" s="11">
        <f t="shared" si="466"/>
        <v>0</v>
      </c>
      <c r="R1537" s="13">
        <f t="shared" si="480"/>
        <v>4.7335955386492215E-6</v>
      </c>
      <c r="S1537" s="12">
        <f t="shared" si="467"/>
        <v>-6.306753240332548E-2</v>
      </c>
      <c r="T1537" s="9">
        <f t="shared" si="468"/>
        <v>1.5290695200883226</v>
      </c>
      <c r="U1537" s="9">
        <f>Aly_mass_rate/Aly_Area/'Hydraulic Gradient'!T1537</f>
        <v>2.1494233855740275</v>
      </c>
      <c r="V1537" s="5">
        <f t="shared" si="469"/>
        <v>-0.29291624823213663</v>
      </c>
      <c r="W1537" s="10">
        <f t="shared" si="470"/>
        <v>2.1566208384440579</v>
      </c>
      <c r="X1537" s="9"/>
    </row>
    <row r="1538" spans="1:24" x14ac:dyDescent="0.3">
      <c r="A1538" s="4">
        <f t="shared" si="471"/>
        <v>15350</v>
      </c>
      <c r="B1538" s="5">
        <v>0</v>
      </c>
      <c r="C1538" s="16">
        <f t="shared" si="472"/>
        <v>24669.966487875248</v>
      </c>
      <c r="D1538" s="4">
        <f t="shared" si="462"/>
        <v>0</v>
      </c>
      <c r="E1538" s="5">
        <f t="shared" si="473"/>
        <v>0.21541346002870398</v>
      </c>
      <c r="F1538" s="6">
        <f t="shared" si="477"/>
        <v>1.80540432558649E-5</v>
      </c>
      <c r="G1538" s="15">
        <f t="shared" si="478"/>
        <v>635.6896736470618</v>
      </c>
      <c r="H1538" s="11">
        <f t="shared" si="463"/>
        <v>9.7103698547365225E-2</v>
      </c>
      <c r="I1538" s="12">
        <f t="shared" si="474"/>
        <v>3.64103837920839E-5</v>
      </c>
      <c r="J1538" s="7">
        <f t="shared" si="481"/>
        <v>1.5282173832676544</v>
      </c>
      <c r="K1538" s="8">
        <f>ESI_mass_rate/ESI_Area/'Hydraulic Gradient'!J1538</f>
        <v>2.150621908002909</v>
      </c>
      <c r="L1538" s="16">
        <f t="shared" si="475"/>
        <v>24670.063540232386</v>
      </c>
      <c r="M1538" s="4">
        <f t="shared" si="464"/>
        <v>0</v>
      </c>
      <c r="N1538" s="5">
        <f t="shared" si="465"/>
        <v>0.21529396192799241</v>
      </c>
      <c r="O1538" s="6">
        <f t="shared" si="479"/>
        <v>1.5608855221880903E-5</v>
      </c>
      <c r="P1538" s="15">
        <f t="shared" si="476"/>
        <v>618.1346515492221</v>
      </c>
      <c r="Q1538" s="11">
        <f t="shared" si="466"/>
        <v>0</v>
      </c>
      <c r="R1538" s="13">
        <f t="shared" si="480"/>
        <v>4.7334487948742643E-6</v>
      </c>
      <c r="S1538" s="12">
        <f t="shared" si="467"/>
        <v>-6.3066429162858234E-2</v>
      </c>
      <c r="T1538" s="9">
        <f t="shared" si="468"/>
        <v>1.5290661416161195</v>
      </c>
      <c r="U1538" s="9">
        <f>Aly_mass_rate/Aly_Area/'Hydraulic Gradient'!T1538</f>
        <v>2.1494281347257895</v>
      </c>
      <c r="V1538" s="5">
        <f t="shared" si="469"/>
        <v>-0.29291047738568532</v>
      </c>
      <c r="W1538" s="10">
        <f t="shared" si="470"/>
        <v>2.1566636387811351</v>
      </c>
      <c r="X1538" s="9"/>
    </row>
    <row r="1539" spans="1:24" x14ac:dyDescent="0.3">
      <c r="A1539" s="4">
        <f t="shared" si="471"/>
        <v>15360</v>
      </c>
      <c r="B1539" s="5">
        <v>0</v>
      </c>
      <c r="C1539" s="16">
        <f t="shared" si="472"/>
        <v>24669.751055811314</v>
      </c>
      <c r="D1539" s="4">
        <f t="shared" si="462"/>
        <v>0</v>
      </c>
      <c r="E1539" s="5">
        <f t="shared" si="473"/>
        <v>0.215414010236718</v>
      </c>
      <c r="F1539" s="6">
        <f t="shared" si="477"/>
        <v>1.8053700461222118E-5</v>
      </c>
      <c r="G1539" s="15">
        <f t="shared" si="478"/>
        <v>635.7636298834102</v>
      </c>
      <c r="H1539" s="11">
        <f t="shared" si="463"/>
        <v>9.710419459158974E-2</v>
      </c>
      <c r="I1539" s="12">
        <f t="shared" si="474"/>
        <v>3.6409692463037611E-5</v>
      </c>
      <c r="J1539" s="7">
        <f t="shared" si="481"/>
        <v>1.5282134799962812</v>
      </c>
      <c r="K1539" s="8">
        <f>ESI_mass_rate/ESI_Area/'Hydraulic Gradient'!J1539</f>
        <v>2.1506274009926241</v>
      </c>
      <c r="L1539" s="16">
        <f t="shared" si="475"/>
        <v>24669.848230186119</v>
      </c>
      <c r="M1539" s="4">
        <f t="shared" si="464"/>
        <v>0</v>
      </c>
      <c r="N1539" s="5">
        <f t="shared" si="465"/>
        <v>0.21529443762008058</v>
      </c>
      <c r="O1539" s="6">
        <f t="shared" si="479"/>
        <v>1.5608646643214951E-5</v>
      </c>
      <c r="P1539" s="15">
        <f t="shared" si="476"/>
        <v>618.19771214190246</v>
      </c>
      <c r="Q1539" s="11">
        <f t="shared" si="466"/>
        <v>0</v>
      </c>
      <c r="R1539" s="13">
        <f t="shared" si="480"/>
        <v>4.733302060832145E-6</v>
      </c>
      <c r="S1539" s="12">
        <f t="shared" si="467"/>
        <v>-6.3065325982436971E-2</v>
      </c>
      <c r="T1539" s="9">
        <f t="shared" si="468"/>
        <v>1.5290627632039895</v>
      </c>
      <c r="U1539" s="9">
        <f>Aly_mass_rate/Aly_Area/'Hydraulic Gradient'!T1539</f>
        <v>2.1494328838140921</v>
      </c>
      <c r="V1539" s="5">
        <f t="shared" si="469"/>
        <v>-0.29290470684360392</v>
      </c>
      <c r="W1539" s="10">
        <f t="shared" si="470"/>
        <v>2.1567064385582309</v>
      </c>
      <c r="X1539" s="9"/>
    </row>
    <row r="1540" spans="1:24" x14ac:dyDescent="0.3">
      <c r="A1540" s="4">
        <f t="shared" si="471"/>
        <v>15370</v>
      </c>
      <c r="B1540" s="5">
        <v>0</v>
      </c>
      <c r="C1540" s="16">
        <f t="shared" si="472"/>
        <v>24669.535623197524</v>
      </c>
      <c r="D1540" s="4">
        <f t="shared" ref="D1540:D1603" si="482">J1539*(B1540-B1539)*g</f>
        <v>0</v>
      </c>
      <c r="E1540" s="5">
        <f t="shared" si="473"/>
        <v>0.2154145604342857</v>
      </c>
      <c r="F1540" s="6">
        <f t="shared" si="477"/>
        <v>1.8053357688472606E-5</v>
      </c>
      <c r="G1540" s="15">
        <f t="shared" si="478"/>
        <v>635.83758436267976</v>
      </c>
      <c r="H1540" s="11">
        <f t="shared" ref="H1540:H1603" si="483">ESI_f*K1539^2*(A1540-A1539)/2/ESI_DH/ESI_Cp</f>
        <v>9.7104690627663207E-2</v>
      </c>
      <c r="I1540" s="12">
        <f t="shared" si="474"/>
        <v>3.6409001178144452E-5</v>
      </c>
      <c r="J1540" s="7">
        <f t="shared" si="481"/>
        <v>1.5282095768189503</v>
      </c>
      <c r="K1540" s="8">
        <f>ESI_mass_rate/ESI_Area/'Hydraulic Gradient'!J1540</f>
        <v>2.1506328938780541</v>
      </c>
      <c r="L1540" s="16">
        <f t="shared" si="475"/>
        <v>24669.632919664375</v>
      </c>
      <c r="M1540" s="4">
        <f t="shared" ref="M1540:M1603" si="484">T1539*Aly_g*(B1540-B1539)</f>
        <v>0</v>
      </c>
      <c r="N1540" s="5">
        <f t="shared" ref="N1540:N1603" si="485">T1539*Aly_f*U1539^2*(A1540-A1539)/2/Aly_DH</f>
        <v>0.21529491330581244</v>
      </c>
      <c r="O1540" s="6">
        <f t="shared" si="479"/>
        <v>1.5608438076225408E-5</v>
      </c>
      <c r="P1540" s="15">
        <f t="shared" si="476"/>
        <v>618.26077163160596</v>
      </c>
      <c r="Q1540" s="11">
        <f t="shared" ref="Q1540:Q1603" si="486">Aly_g*(B1540-B1539)/W1540</f>
        <v>0</v>
      </c>
      <c r="R1540" s="13">
        <f t="shared" si="480"/>
        <v>4.7331553369647405E-6</v>
      </c>
      <c r="S1540" s="12">
        <f t="shared" ref="S1540:S1603" si="487">-V1540*(L1540-L1539)</f>
        <v>-6.3064222858859695E-2</v>
      </c>
      <c r="T1540" s="9">
        <f t="shared" ref="T1540:T1603" si="488">T1539*(1+(L1540-L1539)/beta-alpha*(P1540-P1539))</f>
        <v>1.5290593848519292</v>
      </c>
      <c r="U1540" s="9">
        <f>Aly_mass_rate/Aly_Area/'Hydraulic Gradient'!T1540</f>
        <v>2.1494376328389393</v>
      </c>
      <c r="V1540" s="5">
        <f t="shared" ref="V1540:V1603" si="489">(Aly_alpha*(460+P1539)-1)/T1539/W1539</f>
        <v>-0.29289893660586586</v>
      </c>
      <c r="W1540" s="10">
        <f t="shared" ref="W1540:W1603" si="490">Aly_Cp+((P1539+460)/T1539)*(Aly_alpha^2)*(Aly_beta)</f>
        <v>2.1567492377753772</v>
      </c>
      <c r="X1540" s="9"/>
    </row>
    <row r="1541" spans="1:24" x14ac:dyDescent="0.3">
      <c r="A1541" s="4">
        <f t="shared" ref="A1541:A1604" si="491">A1540+10</f>
        <v>15380</v>
      </c>
      <c r="B1541" s="5">
        <v>0</v>
      </c>
      <c r="C1541" s="16">
        <f t="shared" ref="C1541:C1604" si="492">C1540-D1541-E1541-F1541</f>
        <v>24669.320190033886</v>
      </c>
      <c r="D1541" s="4">
        <f t="shared" si="482"/>
        <v>0</v>
      </c>
      <c r="E1541" s="5">
        <f t="shared" ref="E1541:E1604" si="493">J1540*ESI_f*(K1540^2)*(A1541-A1540)/(2*ESI_DH)</f>
        <v>0.21541511062140772</v>
      </c>
      <c r="F1541" s="6">
        <f t="shared" si="477"/>
        <v>1.8053014943454573E-5</v>
      </c>
      <c r="G1541" s="15">
        <f t="shared" si="478"/>
        <v>635.91153708499291</v>
      </c>
      <c r="H1541" s="11">
        <f t="shared" si="483"/>
        <v>9.7105186655586276E-2</v>
      </c>
      <c r="I1541" s="12">
        <f t="shared" ref="I1541:I1604" si="494">alpha*beta*(K1540-K1539)/K1539/ESI_Cp/J1539</f>
        <v>3.6408309949178588E-5</v>
      </c>
      <c r="J1541" s="7">
        <f t="shared" si="481"/>
        <v>1.5282056737356553</v>
      </c>
      <c r="K1541" s="8">
        <f>ESI_mass_rate/ESI_Area/'Hydraulic Gradient'!J1541</f>
        <v>2.1506383866592067</v>
      </c>
      <c r="L1541" s="16">
        <f t="shared" ref="L1541:L1604" si="495">L1540-M1541-N1541-O1541</f>
        <v>24669.417608667161</v>
      </c>
      <c r="M1541" s="4">
        <f t="shared" si="484"/>
        <v>0</v>
      </c>
      <c r="N1541" s="5">
        <f t="shared" si="485"/>
        <v>0.21529538898518832</v>
      </c>
      <c r="O1541" s="6">
        <f t="shared" si="479"/>
        <v>1.5608229522371829E-5</v>
      </c>
      <c r="P1541" s="15">
        <f t="shared" ref="P1541:P1604" si="496">P1540-Q1541-R1541-S1541</f>
        <v>618.32383001839059</v>
      </c>
      <c r="Q1541" s="11">
        <f t="shared" si="486"/>
        <v>0</v>
      </c>
      <c r="R1541" s="13">
        <f t="shared" si="480"/>
        <v>4.7330086237138877E-6</v>
      </c>
      <c r="S1541" s="12">
        <f t="shared" si="487"/>
        <v>-6.3063119793186767E-2</v>
      </c>
      <c r="T1541" s="9">
        <f t="shared" si="488"/>
        <v>1.5290560065599357</v>
      </c>
      <c r="U1541" s="9">
        <f>Aly_mass_rate/Aly_Area/'Hydraulic Gradient'!T1541</f>
        <v>2.1494423818003341</v>
      </c>
      <c r="V1541" s="5">
        <f t="shared" si="489"/>
        <v>-0.29289316667244408</v>
      </c>
      <c r="W1541" s="10">
        <f t="shared" si="490"/>
        <v>2.1567920364326043</v>
      </c>
      <c r="X1541" s="9"/>
    </row>
    <row r="1542" spans="1:24" x14ac:dyDescent="0.3">
      <c r="A1542" s="4">
        <f t="shared" si="491"/>
        <v>15390</v>
      </c>
      <c r="B1542" s="5">
        <v>0</v>
      </c>
      <c r="C1542" s="16">
        <f t="shared" si="492"/>
        <v>24669.104756320416</v>
      </c>
      <c r="D1542" s="4">
        <f t="shared" si="482"/>
        <v>0</v>
      </c>
      <c r="E1542" s="5">
        <f t="shared" si="493"/>
        <v>0.21541566079808502</v>
      </c>
      <c r="F1542" s="6">
        <f t="shared" ref="F1542:F1605" si="497">J1540*K1540*(K1541-K1540)</f>
        <v>1.8052672223248914E-5</v>
      </c>
      <c r="G1542" s="15">
        <f t="shared" ref="G1542:G1605" si="498">(G1541+H1542)/(1+I1542)</f>
        <v>635.98548805047585</v>
      </c>
      <c r="H1542" s="11">
        <f t="shared" si="483"/>
        <v>9.7105682675359545E-2</v>
      </c>
      <c r="I1542" s="12">
        <f t="shared" si="494"/>
        <v>3.640761877025293E-5</v>
      </c>
      <c r="J1542" s="7">
        <f t="shared" si="481"/>
        <v>1.5282017707463893</v>
      </c>
      <c r="K1542" s="8">
        <f>ESI_mass_rate/ESI_Area/'Hydraulic Gradient'!J1542</f>
        <v>2.1506438793360894</v>
      </c>
      <c r="L1542" s="16">
        <f t="shared" si="495"/>
        <v>24669.202297194483</v>
      </c>
      <c r="M1542" s="4">
        <f t="shared" si="484"/>
        <v>0</v>
      </c>
      <c r="N1542" s="5">
        <f t="shared" si="485"/>
        <v>0.21529586465820869</v>
      </c>
      <c r="O1542" s="6">
        <f t="shared" ref="O1542:O1605" si="499">T1540*U1540*(U1541-U1540)</f>
        <v>1.560802097873511E-5</v>
      </c>
      <c r="P1542" s="15">
        <f t="shared" si="496"/>
        <v>618.38688730231513</v>
      </c>
      <c r="Q1542" s="11">
        <f t="shared" si="486"/>
        <v>0</v>
      </c>
      <c r="R1542" s="13">
        <f t="shared" ref="R1542:R1605" si="500">U1540*(U1541-U1540)/W1540</f>
        <v>4.7328619201936469E-6</v>
      </c>
      <c r="S1542" s="12">
        <f t="shared" si="487"/>
        <v>-6.3062016786478534E-2</v>
      </c>
      <c r="T1542" s="9">
        <f t="shared" si="488"/>
        <v>1.5290526283280057</v>
      </c>
      <c r="U1542" s="9">
        <f>Aly_mass_rate/Aly_Area/'Hydraulic Gradient'!T1542</f>
        <v>2.1494471306982801</v>
      </c>
      <c r="V1542" s="5">
        <f t="shared" si="489"/>
        <v>-0.29288739704331201</v>
      </c>
      <c r="W1542" s="10">
        <f t="shared" si="490"/>
        <v>2.1568348345299428</v>
      </c>
      <c r="X1542" s="9"/>
    </row>
    <row r="1543" spans="1:24" x14ac:dyDescent="0.3">
      <c r="A1543" s="4">
        <f t="shared" si="491"/>
        <v>15400</v>
      </c>
      <c r="B1543" s="5">
        <v>0</v>
      </c>
      <c r="C1543" s="16">
        <f t="shared" si="492"/>
        <v>24668.889322057119</v>
      </c>
      <c r="D1543" s="4">
        <f t="shared" si="482"/>
        <v>0</v>
      </c>
      <c r="E1543" s="5">
        <f t="shared" si="493"/>
        <v>0.21541621096431832</v>
      </c>
      <c r="F1543" s="6">
        <f t="shared" si="497"/>
        <v>1.8052329527855631E-5</v>
      </c>
      <c r="G1543" s="15">
        <f t="shared" si="498"/>
        <v>636.05943725925499</v>
      </c>
      <c r="H1543" s="11">
        <f t="shared" si="483"/>
        <v>9.7106178686983652E-2</v>
      </c>
      <c r="I1543" s="12">
        <f t="shared" si="494"/>
        <v>3.6406927641367485E-5</v>
      </c>
      <c r="J1543" s="7">
        <f t="shared" si="481"/>
        <v>1.5281978678511456</v>
      </c>
      <c r="K1543" s="8">
        <f>ESI_mass_rate/ESI_Area/'Hydraulic Gradient'!J1543</f>
        <v>2.1506493719087096</v>
      </c>
      <c r="L1543" s="16">
        <f t="shared" si="495"/>
        <v>24668.986985246345</v>
      </c>
      <c r="M1543" s="4">
        <f t="shared" si="484"/>
        <v>0</v>
      </c>
      <c r="N1543" s="5">
        <f t="shared" si="485"/>
        <v>0.21529634032487371</v>
      </c>
      <c r="O1543" s="6">
        <f t="shared" si="499"/>
        <v>1.5607812446774805E-5</v>
      </c>
      <c r="P1543" s="15">
        <f t="shared" si="496"/>
        <v>618.44994348343766</v>
      </c>
      <c r="Q1543" s="11">
        <f t="shared" si="486"/>
        <v>0</v>
      </c>
      <c r="R1543" s="13">
        <f t="shared" si="500"/>
        <v>4.732715226845867E-6</v>
      </c>
      <c r="S1543" s="12">
        <f t="shared" si="487"/>
        <v>-6.3060913837664198E-2</v>
      </c>
      <c r="T1543" s="9">
        <f t="shared" si="488"/>
        <v>1.5290492501561361</v>
      </c>
      <c r="U1543" s="9">
        <f>Aly_mass_rate/Aly_Area/'Hydraulic Gradient'!T1543</f>
        <v>2.1494518795327804</v>
      </c>
      <c r="V1543" s="5">
        <f t="shared" si="489"/>
        <v>-0.29288162771844278</v>
      </c>
      <c r="W1543" s="10">
        <f t="shared" si="490"/>
        <v>2.156877632067423</v>
      </c>
      <c r="X1543" s="9"/>
    </row>
    <row r="1544" spans="1:24" x14ac:dyDescent="0.3">
      <c r="A1544" s="4">
        <f t="shared" si="491"/>
        <v>15410</v>
      </c>
      <c r="B1544" s="5">
        <v>0</v>
      </c>
      <c r="C1544" s="16">
        <f t="shared" si="492"/>
        <v>24668.673887244015</v>
      </c>
      <c r="D1544" s="4">
        <f t="shared" si="482"/>
        <v>0</v>
      </c>
      <c r="E1544" s="5">
        <f t="shared" si="493"/>
        <v>0.21541676112010819</v>
      </c>
      <c r="F1544" s="6">
        <f t="shared" si="497"/>
        <v>1.8051986857274722E-5</v>
      </c>
      <c r="G1544" s="15">
        <f t="shared" si="498"/>
        <v>636.13338471145642</v>
      </c>
      <c r="H1544" s="11">
        <f t="shared" si="483"/>
        <v>9.7106674690459194E-2</v>
      </c>
      <c r="I1544" s="12">
        <f t="shared" si="494"/>
        <v>3.6406236562522247E-5</v>
      </c>
      <c r="J1544" s="7">
        <f t="shared" si="481"/>
        <v>1.5281939650499177</v>
      </c>
      <c r="K1544" s="8">
        <f>ESI_mass_rate/ESI_Area/'Hydraulic Gradient'!J1544</f>
        <v>2.1506548643770751</v>
      </c>
      <c r="L1544" s="16">
        <f t="shared" si="495"/>
        <v>24668.771672822757</v>
      </c>
      <c r="M1544" s="4">
        <f t="shared" si="484"/>
        <v>0</v>
      </c>
      <c r="N1544" s="5">
        <f t="shared" si="485"/>
        <v>0.2152968159851838</v>
      </c>
      <c r="O1544" s="6">
        <f t="shared" si="499"/>
        <v>1.5607603925031361E-5</v>
      </c>
      <c r="P1544" s="15">
        <f t="shared" si="496"/>
        <v>618.51299856181583</v>
      </c>
      <c r="Q1544" s="11">
        <f t="shared" si="486"/>
        <v>0</v>
      </c>
      <c r="R1544" s="13">
        <f t="shared" si="500"/>
        <v>4.7325685432272277E-6</v>
      </c>
      <c r="S1544" s="12">
        <f t="shared" si="487"/>
        <v>-6.305981094673864E-2</v>
      </c>
      <c r="T1544" s="9">
        <f t="shared" si="488"/>
        <v>1.5290458720443239</v>
      </c>
      <c r="U1544" s="9">
        <f>Aly_mass_rate/Aly_Area/'Hydraulic Gradient'!T1544</f>
        <v>2.149456628303839</v>
      </c>
      <c r="V1544" s="5">
        <f t="shared" si="489"/>
        <v>-0.29287585869780991</v>
      </c>
      <c r="W1544" s="10">
        <f t="shared" si="490"/>
        <v>2.1569204290450767</v>
      </c>
      <c r="X1544" s="9"/>
    </row>
    <row r="1545" spans="1:24" x14ac:dyDescent="0.3">
      <c r="A1545" s="4">
        <f t="shared" si="491"/>
        <v>15420</v>
      </c>
      <c r="B1545" s="5">
        <v>0</v>
      </c>
      <c r="C1545" s="16">
        <f t="shared" si="492"/>
        <v>24668.458451881106</v>
      </c>
      <c r="D1545" s="4">
        <f t="shared" si="482"/>
        <v>0</v>
      </c>
      <c r="E1545" s="5">
        <f t="shared" si="493"/>
        <v>0.21541731126545555</v>
      </c>
      <c r="F1545" s="6">
        <f t="shared" si="497"/>
        <v>1.8051644211506189E-5</v>
      </c>
      <c r="G1545" s="15">
        <f t="shared" si="498"/>
        <v>636.2073304072062</v>
      </c>
      <c r="H1545" s="11">
        <f t="shared" si="483"/>
        <v>9.7107170685786753E-2</v>
      </c>
      <c r="I1545" s="12">
        <f t="shared" si="494"/>
        <v>3.6405545533717221E-5</v>
      </c>
      <c r="J1545" s="7">
        <f t="shared" si="481"/>
        <v>1.5281900623426983</v>
      </c>
      <c r="K1545" s="8">
        <f>ESI_mass_rate/ESI_Area/'Hydraulic Gradient'!J1545</f>
        <v>2.1506603567411946</v>
      </c>
      <c r="L1545" s="16">
        <f t="shared" si="495"/>
        <v>24668.556359923725</v>
      </c>
      <c r="M1545" s="4">
        <f t="shared" si="484"/>
        <v>0</v>
      </c>
      <c r="N1545" s="5">
        <f t="shared" si="485"/>
        <v>0.21529729163913933</v>
      </c>
      <c r="O1545" s="6">
        <f t="shared" si="499"/>
        <v>1.5607395416423876E-5</v>
      </c>
      <c r="P1545" s="15">
        <f t="shared" si="496"/>
        <v>618.57605253750762</v>
      </c>
      <c r="Q1545" s="11">
        <f t="shared" si="486"/>
        <v>0</v>
      </c>
      <c r="R1545" s="13">
        <f t="shared" si="500"/>
        <v>4.7324218702221239E-6</v>
      </c>
      <c r="S1545" s="12">
        <f t="shared" si="487"/>
        <v>-6.3058708113696571E-2</v>
      </c>
      <c r="T1545" s="9">
        <f t="shared" si="488"/>
        <v>1.5290424939925655</v>
      </c>
      <c r="U1545" s="9">
        <f>Aly_mass_rate/Aly_Area/'Hydraulic Gradient'!T1545</f>
        <v>2.149461377011459</v>
      </c>
      <c r="V1545" s="5">
        <f t="shared" si="489"/>
        <v>-0.29287008998138631</v>
      </c>
      <c r="W1545" s="10">
        <f t="shared" si="490"/>
        <v>2.1569632254629338</v>
      </c>
      <c r="X1545" s="9"/>
    </row>
    <row r="1546" spans="1:24" x14ac:dyDescent="0.3">
      <c r="A1546" s="4">
        <f t="shared" si="491"/>
        <v>15430</v>
      </c>
      <c r="B1546" s="5">
        <v>0</v>
      </c>
      <c r="C1546" s="16">
        <f t="shared" si="492"/>
        <v>24668.243015968405</v>
      </c>
      <c r="D1546" s="4">
        <f t="shared" si="482"/>
        <v>0</v>
      </c>
      <c r="E1546" s="5">
        <f t="shared" si="493"/>
        <v>0.21541786140036134</v>
      </c>
      <c r="F1546" s="6">
        <f t="shared" si="497"/>
        <v>1.8051301594928685E-5</v>
      </c>
      <c r="G1546" s="15">
        <f t="shared" si="498"/>
        <v>636.28127434662485</v>
      </c>
      <c r="H1546" s="11">
        <f t="shared" si="483"/>
        <v>9.7107666672967136E-2</v>
      </c>
      <c r="I1546" s="12">
        <f t="shared" si="494"/>
        <v>3.6404854563783031E-5</v>
      </c>
      <c r="J1546" s="7">
        <f t="shared" si="481"/>
        <v>1.5281861597294815</v>
      </c>
      <c r="K1546" s="8">
        <f>ESI_mass_rate/ESI_Area/'Hydraulic Gradient'!J1546</f>
        <v>2.1506658490010735</v>
      </c>
      <c r="L1546" s="16">
        <f t="shared" si="495"/>
        <v>24668.341046549252</v>
      </c>
      <c r="M1546" s="4">
        <f t="shared" si="484"/>
        <v>0</v>
      </c>
      <c r="N1546" s="5">
        <f t="shared" si="485"/>
        <v>0.2152977672867406</v>
      </c>
      <c r="O1546" s="6">
        <f t="shared" si="499"/>
        <v>1.5607186918033258E-5</v>
      </c>
      <c r="P1546" s="15">
        <f t="shared" si="496"/>
        <v>618.63910541057203</v>
      </c>
      <c r="Q1546" s="11">
        <f t="shared" si="486"/>
        <v>0</v>
      </c>
      <c r="R1546" s="13">
        <f t="shared" si="500"/>
        <v>4.732275206944676E-6</v>
      </c>
      <c r="S1546" s="12">
        <f t="shared" si="487"/>
        <v>-6.3057605339598297E-2</v>
      </c>
      <c r="T1546" s="9">
        <f t="shared" si="488"/>
        <v>1.5290391160008583</v>
      </c>
      <c r="U1546" s="9">
        <f>Aly_mass_rate/Aly_Area/'Hydraulic Gradient'!T1546</f>
        <v>2.149466125655644</v>
      </c>
      <c r="V1546" s="5">
        <f t="shared" si="489"/>
        <v>-0.29286432156914549</v>
      </c>
      <c r="W1546" s="10">
        <f t="shared" si="490"/>
        <v>2.1570060213210245</v>
      </c>
      <c r="X1546" s="9"/>
    </row>
    <row r="1547" spans="1:24" x14ac:dyDescent="0.3">
      <c r="A1547" s="4">
        <f t="shared" si="491"/>
        <v>15440</v>
      </c>
      <c r="B1547" s="5">
        <v>0</v>
      </c>
      <c r="C1547" s="16">
        <f t="shared" si="492"/>
        <v>24668.027579505921</v>
      </c>
      <c r="D1547" s="4">
        <f t="shared" si="482"/>
        <v>0</v>
      </c>
      <c r="E1547" s="5">
        <f t="shared" si="493"/>
        <v>0.21541841152482599</v>
      </c>
      <c r="F1547" s="6">
        <f t="shared" si="497"/>
        <v>1.8050958995865807E-5</v>
      </c>
      <c r="G1547" s="15">
        <f t="shared" si="498"/>
        <v>636.35521652984812</v>
      </c>
      <c r="H1547" s="11">
        <f t="shared" si="483"/>
        <v>9.7108162652000701E-2</v>
      </c>
      <c r="I1547" s="12">
        <f t="shared" si="494"/>
        <v>3.6404163629171335E-5</v>
      </c>
      <c r="J1547" s="7">
        <f t="shared" ref="J1547:J1610" si="501">J1546*(1+(C1547-C1546)/beta-alpha*(G1547-G1546))</f>
        <v>1.5281822572102597</v>
      </c>
      <c r="K1547" s="8">
        <f>ESI_mass_rate/ESI_Area/'Hydraulic Gradient'!J1547</f>
        <v>2.150671341156722</v>
      </c>
      <c r="L1547" s="16">
        <f t="shared" si="495"/>
        <v>24668.125732699344</v>
      </c>
      <c r="M1547" s="4">
        <f t="shared" si="484"/>
        <v>0</v>
      </c>
      <c r="N1547" s="5">
        <f t="shared" si="485"/>
        <v>0.21529824292798808</v>
      </c>
      <c r="O1547" s="6">
        <f t="shared" si="499"/>
        <v>1.5606978431319048E-5</v>
      </c>
      <c r="P1547" s="15">
        <f t="shared" si="496"/>
        <v>618.70215718106795</v>
      </c>
      <c r="Q1547" s="11">
        <f t="shared" si="486"/>
        <v>0</v>
      </c>
      <c r="R1547" s="13">
        <f t="shared" si="500"/>
        <v>4.7321285538367031E-6</v>
      </c>
      <c r="S1547" s="12">
        <f t="shared" si="487"/>
        <v>-6.3056502624438557E-2</v>
      </c>
      <c r="T1547" s="9">
        <f t="shared" si="488"/>
        <v>1.5290357380691988</v>
      </c>
      <c r="U1547" s="9">
        <f>Aly_mass_rate/Aly_Area/'Hydraulic Gradient'!T1547</f>
        <v>2.149470874236397</v>
      </c>
      <c r="V1547" s="5">
        <f t="shared" si="489"/>
        <v>-0.29285855346106077</v>
      </c>
      <c r="W1547" s="10">
        <f t="shared" si="490"/>
        <v>2.1570488166193806</v>
      </c>
      <c r="X1547" s="9"/>
    </row>
    <row r="1548" spans="1:24" x14ac:dyDescent="0.3">
      <c r="A1548" s="4">
        <f t="shared" si="491"/>
        <v>15450</v>
      </c>
      <c r="B1548" s="5">
        <v>0</v>
      </c>
      <c r="C1548" s="16">
        <f t="shared" si="492"/>
        <v>24667.812142493665</v>
      </c>
      <c r="D1548" s="4">
        <f t="shared" si="482"/>
        <v>0</v>
      </c>
      <c r="E1548" s="5">
        <f t="shared" si="493"/>
        <v>0.21541896163885055</v>
      </c>
      <c r="F1548" s="6">
        <f t="shared" si="497"/>
        <v>1.8050616430372599E-5</v>
      </c>
      <c r="G1548" s="15">
        <f t="shared" si="498"/>
        <v>636.42915695699071</v>
      </c>
      <c r="H1548" s="11">
        <f t="shared" si="483"/>
        <v>9.7108658622888255E-2</v>
      </c>
      <c r="I1548" s="12">
        <f t="shared" si="494"/>
        <v>3.6403472762261112E-5</v>
      </c>
      <c r="J1548" s="7">
        <f t="shared" si="501"/>
        <v>1.5281783547850269</v>
      </c>
      <c r="K1548" s="8">
        <f>ESI_mass_rate/ESI_Area/'Hydraulic Gradient'!J1548</f>
        <v>2.1506768332081454</v>
      </c>
      <c r="L1548" s="16">
        <f t="shared" si="495"/>
        <v>24667.910418374013</v>
      </c>
      <c r="M1548" s="4">
        <f t="shared" si="484"/>
        <v>0</v>
      </c>
      <c r="N1548" s="5">
        <f t="shared" si="485"/>
        <v>0.21529871856288194</v>
      </c>
      <c r="O1548" s="6">
        <f t="shared" si="499"/>
        <v>1.5606769954821701E-5</v>
      </c>
      <c r="P1548" s="15">
        <f t="shared" si="496"/>
        <v>618.76520784905108</v>
      </c>
      <c r="Q1548" s="11">
        <f t="shared" si="486"/>
        <v>0</v>
      </c>
      <c r="R1548" s="13">
        <f t="shared" si="500"/>
        <v>4.7319819104549181E-6</v>
      </c>
      <c r="S1548" s="12">
        <f t="shared" si="487"/>
        <v>-6.3055399965015871E-2</v>
      </c>
      <c r="T1548" s="9">
        <f t="shared" si="488"/>
        <v>1.5290323601975837</v>
      </c>
      <c r="U1548" s="9">
        <f>Aly_mass_rate/Aly_Area/'Hydraulic Gradient'!T1548</f>
        <v>2.1494756227537226</v>
      </c>
      <c r="V1548" s="5">
        <f t="shared" si="489"/>
        <v>-0.29285278565710521</v>
      </c>
      <c r="W1548" s="10">
        <f t="shared" si="490"/>
        <v>2.1570916113580338</v>
      </c>
      <c r="X1548" s="9"/>
    </row>
    <row r="1549" spans="1:24" x14ac:dyDescent="0.3">
      <c r="A1549" s="4">
        <f t="shared" si="491"/>
        <v>15460</v>
      </c>
      <c r="B1549" s="5">
        <v>0</v>
      </c>
      <c r="C1549" s="16">
        <f t="shared" si="492"/>
        <v>24667.596704931646</v>
      </c>
      <c r="D1549" s="4">
        <f t="shared" si="482"/>
        <v>0</v>
      </c>
      <c r="E1549" s="5">
        <f t="shared" si="493"/>
        <v>0.21541951174243554</v>
      </c>
      <c r="F1549" s="6">
        <f t="shared" si="497"/>
        <v>1.8050273882394023E-5</v>
      </c>
      <c r="G1549" s="15">
        <f t="shared" si="498"/>
        <v>636.50309562818802</v>
      </c>
      <c r="H1549" s="11">
        <f t="shared" si="483"/>
        <v>9.7109154585630297E-2</v>
      </c>
      <c r="I1549" s="12">
        <f t="shared" si="494"/>
        <v>3.6402781930673383E-5</v>
      </c>
      <c r="J1549" s="7">
        <f t="shared" si="501"/>
        <v>1.5281744524537757</v>
      </c>
      <c r="K1549" s="8">
        <f>ESI_mass_rate/ESI_Area/'Hydraulic Gradient'!J1549</f>
        <v>2.1506823251553535</v>
      </c>
      <c r="L1549" s="16">
        <f t="shared" si="495"/>
        <v>24667.69510357326</v>
      </c>
      <c r="M1549" s="4">
        <f t="shared" si="484"/>
        <v>0</v>
      </c>
      <c r="N1549" s="5">
        <f t="shared" si="485"/>
        <v>0.21529919419142265</v>
      </c>
      <c r="O1549" s="6">
        <f t="shared" si="499"/>
        <v>1.5606561492919864E-5</v>
      </c>
      <c r="P1549" s="15">
        <f t="shared" si="496"/>
        <v>618.82825741458146</v>
      </c>
      <c r="Q1549" s="11">
        <f t="shared" si="486"/>
        <v>0</v>
      </c>
      <c r="R1549" s="13">
        <f t="shared" si="500"/>
        <v>4.7318352781261796E-6</v>
      </c>
      <c r="S1549" s="12">
        <f t="shared" si="487"/>
        <v>-6.3054297365586653E-2</v>
      </c>
      <c r="T1549" s="9">
        <f t="shared" si="488"/>
        <v>1.5290289823860101</v>
      </c>
      <c r="U1549" s="9">
        <f>Aly_mass_rate/Aly_Area/'Hydraulic Gradient'!T1549</f>
        <v>2.1494803712076234</v>
      </c>
      <c r="V1549" s="5">
        <f t="shared" si="489"/>
        <v>-0.29284701815725206</v>
      </c>
      <c r="W1549" s="10">
        <f t="shared" si="490"/>
        <v>2.1571344055370121</v>
      </c>
      <c r="X1549" s="9"/>
    </row>
    <row r="1550" spans="1:24" x14ac:dyDescent="0.3">
      <c r="A1550" s="4">
        <f t="shared" si="491"/>
        <v>15470</v>
      </c>
      <c r="B1550" s="5">
        <v>0</v>
      </c>
      <c r="C1550" s="16">
        <f t="shared" si="492"/>
        <v>24667.381266819881</v>
      </c>
      <c r="D1550" s="4">
        <f t="shared" si="482"/>
        <v>0</v>
      </c>
      <c r="E1550" s="5">
        <f t="shared" si="493"/>
        <v>0.21542006183558193</v>
      </c>
      <c r="F1550" s="6">
        <f t="shared" si="497"/>
        <v>1.8049931366525572E-5</v>
      </c>
      <c r="G1550" s="15">
        <f t="shared" si="498"/>
        <v>636.57703254355681</v>
      </c>
      <c r="H1550" s="11">
        <f t="shared" si="483"/>
        <v>9.7109650540227563E-2</v>
      </c>
      <c r="I1550" s="12">
        <f t="shared" si="494"/>
        <v>3.6402091163843565E-5</v>
      </c>
      <c r="J1550" s="7">
        <f t="shared" si="501"/>
        <v>1.5281705502164999</v>
      </c>
      <c r="K1550" s="8">
        <f>ESI_mass_rate/ESI_Area/'Hydraulic Gradient'!J1550</f>
        <v>2.1506878169983525</v>
      </c>
      <c r="L1550" s="16">
        <f t="shared" si="495"/>
        <v>24667.479788297092</v>
      </c>
      <c r="M1550" s="4">
        <f t="shared" si="484"/>
        <v>0</v>
      </c>
      <c r="N1550" s="5">
        <f t="shared" si="485"/>
        <v>0.21529966981361059</v>
      </c>
      <c r="O1550" s="6">
        <f t="shared" si="499"/>
        <v>1.5606353039775341E-5</v>
      </c>
      <c r="P1550" s="15">
        <f t="shared" si="496"/>
        <v>618.89130587771672</v>
      </c>
      <c r="Q1550" s="11">
        <f t="shared" si="486"/>
        <v>0</v>
      </c>
      <c r="R1550" s="13">
        <f t="shared" si="500"/>
        <v>4.7316886550796058E-6</v>
      </c>
      <c r="S1550" s="12">
        <f t="shared" si="487"/>
        <v>-6.305319482401496E-2</v>
      </c>
      <c r="T1550" s="9">
        <f t="shared" si="488"/>
        <v>1.5290256046344748</v>
      </c>
      <c r="U1550" s="9">
        <f>Aly_mass_rate/Aly_Area/'Hydraulic Gradient'!T1550</f>
        <v>2.1494851195981028</v>
      </c>
      <c r="V1550" s="5">
        <f t="shared" si="489"/>
        <v>-0.2928412509614749</v>
      </c>
      <c r="W1550" s="10">
        <f t="shared" si="490"/>
        <v>2.1571771991563486</v>
      </c>
      <c r="X1550" s="9"/>
    </row>
    <row r="1551" spans="1:24" x14ac:dyDescent="0.3">
      <c r="A1551" s="4">
        <f t="shared" si="491"/>
        <v>15480</v>
      </c>
      <c r="B1551" s="5">
        <v>0</v>
      </c>
      <c r="C1551" s="16">
        <f t="shared" si="492"/>
        <v>24667.165828158373</v>
      </c>
      <c r="D1551" s="4">
        <f t="shared" si="482"/>
        <v>0</v>
      </c>
      <c r="E1551" s="5">
        <f t="shared" si="493"/>
        <v>0.21542061191829037</v>
      </c>
      <c r="F1551" s="6">
        <f t="shared" si="497"/>
        <v>1.8049588871090843E-5</v>
      </c>
      <c r="G1551" s="15">
        <f t="shared" si="498"/>
        <v>636.65096770322873</v>
      </c>
      <c r="H1551" s="11">
        <f t="shared" si="483"/>
        <v>9.7110146486680593E-2</v>
      </c>
      <c r="I1551" s="12">
        <f t="shared" si="494"/>
        <v>3.6401400438223344E-5</v>
      </c>
      <c r="J1551" s="7">
        <f t="shared" si="501"/>
        <v>1.5281666480731926</v>
      </c>
      <c r="K1551" s="8">
        <f>ESI_mass_rate/ESI_Area/'Hydraulic Gradient'!J1551</f>
        <v>2.1506933087371509</v>
      </c>
      <c r="L1551" s="16">
        <f t="shared" si="495"/>
        <v>24667.264472545521</v>
      </c>
      <c r="M1551" s="4">
        <f t="shared" si="484"/>
        <v>0</v>
      </c>
      <c r="N1551" s="5">
        <f t="shared" si="485"/>
        <v>0.21530014542944589</v>
      </c>
      <c r="O1551" s="6">
        <f t="shared" si="499"/>
        <v>1.5606144598307228E-5</v>
      </c>
      <c r="P1551" s="15">
        <f t="shared" si="496"/>
        <v>618.95435323851393</v>
      </c>
      <c r="Q1551" s="11">
        <f t="shared" si="486"/>
        <v>0</v>
      </c>
      <c r="R1551" s="13">
        <f t="shared" si="500"/>
        <v>4.731542042199523E-6</v>
      </c>
      <c r="S1551" s="12">
        <f t="shared" si="487"/>
        <v>-6.3052092339230176E-2</v>
      </c>
      <c r="T1551" s="9">
        <f t="shared" si="488"/>
        <v>1.5290222269429745</v>
      </c>
      <c r="U1551" s="9">
        <f>Aly_mass_rate/Aly_Area/'Hydraulic Gradient'!T1551</f>
        <v>2.1494898679251646</v>
      </c>
      <c r="V1551" s="5">
        <f t="shared" si="489"/>
        <v>-0.29283548406974669</v>
      </c>
      <c r="W1551" s="10">
        <f t="shared" si="490"/>
        <v>2.1572199922160729</v>
      </c>
      <c r="X1551" s="9"/>
    </row>
    <row r="1552" spans="1:24" x14ac:dyDescent="0.3">
      <c r="A1552" s="4">
        <f t="shared" si="491"/>
        <v>15490</v>
      </c>
      <c r="B1552" s="5">
        <v>0</v>
      </c>
      <c r="C1552" s="16">
        <f t="shared" si="492"/>
        <v>24666.950388947138</v>
      </c>
      <c r="D1552" s="4">
        <f t="shared" si="482"/>
        <v>0</v>
      </c>
      <c r="E1552" s="5">
        <f t="shared" si="493"/>
        <v>0.21542116199056177</v>
      </c>
      <c r="F1552" s="6">
        <f t="shared" si="497"/>
        <v>1.8049246403387592E-5</v>
      </c>
      <c r="G1552" s="15">
        <f t="shared" si="498"/>
        <v>636.7249011073261</v>
      </c>
      <c r="H1552" s="11">
        <f t="shared" si="483"/>
        <v>9.7110642424990054E-2</v>
      </c>
      <c r="I1552" s="12">
        <f t="shared" si="494"/>
        <v>3.6400709768530411E-5</v>
      </c>
      <c r="J1552" s="7">
        <f t="shared" si="501"/>
        <v>1.5281627460238472</v>
      </c>
      <c r="K1552" s="8">
        <f>ESI_mass_rate/ESI_Area/'Hydraulic Gradient'!J1552</f>
        <v>2.1506988003717553</v>
      </c>
      <c r="L1552" s="16">
        <f t="shared" si="495"/>
        <v>24667.049156318546</v>
      </c>
      <c r="M1552" s="4">
        <f t="shared" si="484"/>
        <v>0</v>
      </c>
      <c r="N1552" s="5">
        <f t="shared" si="485"/>
        <v>0.21530062103892914</v>
      </c>
      <c r="O1552" s="6">
        <f t="shared" si="499"/>
        <v>1.5605936168515529E-5</v>
      </c>
      <c r="P1552" s="15">
        <f t="shared" si="496"/>
        <v>619.01739949703301</v>
      </c>
      <c r="Q1552" s="11">
        <f t="shared" si="486"/>
        <v>0</v>
      </c>
      <c r="R1552" s="13">
        <f t="shared" si="500"/>
        <v>4.7313954394851781E-6</v>
      </c>
      <c r="S1552" s="12">
        <f t="shared" si="487"/>
        <v>-6.305098991442315E-2</v>
      </c>
      <c r="T1552" s="9">
        <f t="shared" si="488"/>
        <v>1.5290188493115062</v>
      </c>
      <c r="U1552" s="9">
        <f>Aly_mass_rate/Aly_Area/'Hydraulic Gradient'!T1552</f>
        <v>2.1494946161888122</v>
      </c>
      <c r="V1552" s="5">
        <f t="shared" si="489"/>
        <v>-0.2928297174820409</v>
      </c>
      <c r="W1552" s="10">
        <f t="shared" si="490"/>
        <v>2.1572627847162154</v>
      </c>
      <c r="X1552" s="9"/>
    </row>
    <row r="1553" spans="1:24" x14ac:dyDescent="0.3">
      <c r="A1553" s="4">
        <f t="shared" si="491"/>
        <v>15500</v>
      </c>
      <c r="B1553" s="5">
        <v>0</v>
      </c>
      <c r="C1553" s="16">
        <f t="shared" si="492"/>
        <v>24666.734949186182</v>
      </c>
      <c r="D1553" s="4">
        <f t="shared" si="482"/>
        <v>0</v>
      </c>
      <c r="E1553" s="5">
        <f t="shared" si="493"/>
        <v>0.21542171205239663</v>
      </c>
      <c r="F1553" s="6">
        <f t="shared" si="497"/>
        <v>1.8048903957577615E-5</v>
      </c>
      <c r="G1553" s="15">
        <f t="shared" si="498"/>
        <v>636.79883275597865</v>
      </c>
      <c r="H1553" s="11">
        <f t="shared" si="483"/>
        <v>9.7111138355156487E-2</v>
      </c>
      <c r="I1553" s="12">
        <f t="shared" si="494"/>
        <v>3.6400019142990609E-5</v>
      </c>
      <c r="J1553" s="7">
        <f t="shared" si="501"/>
        <v>1.5281588440684566</v>
      </c>
      <c r="K1553" s="8">
        <f>ESI_mass_rate/ESI_Area/'Hydraulic Gradient'!J1553</f>
        <v>2.1507042919021746</v>
      </c>
      <c r="L1553" s="16">
        <f t="shared" si="495"/>
        <v>24666.833839616174</v>
      </c>
      <c r="M1553" s="4">
        <f t="shared" si="484"/>
        <v>0</v>
      </c>
      <c r="N1553" s="5">
        <f t="shared" si="485"/>
        <v>0.21530109664206057</v>
      </c>
      <c r="O1553" s="6">
        <f t="shared" si="499"/>
        <v>1.5605727750400236E-5</v>
      </c>
      <c r="P1553" s="15">
        <f t="shared" si="496"/>
        <v>619.0804446533316</v>
      </c>
      <c r="Q1553" s="11">
        <f t="shared" si="486"/>
        <v>0</v>
      </c>
      <c r="R1553" s="13">
        <f t="shared" si="500"/>
        <v>4.7312488469358241E-6</v>
      </c>
      <c r="S1553" s="12">
        <f t="shared" si="487"/>
        <v>-6.3049887547458008E-2</v>
      </c>
      <c r="T1553" s="9">
        <f t="shared" si="488"/>
        <v>1.5290154717400666</v>
      </c>
      <c r="U1553" s="9">
        <f>Aly_mass_rate/Aly_Area/'Hydraulic Gradient'!T1553</f>
        <v>2.1494993643890492</v>
      </c>
      <c r="V1553" s="5">
        <f t="shared" si="489"/>
        <v>-0.29282395119833088</v>
      </c>
      <c r="W1553" s="10">
        <f t="shared" si="490"/>
        <v>2.1573055766568077</v>
      </c>
      <c r="X1553" s="9"/>
    </row>
    <row r="1554" spans="1:24" x14ac:dyDescent="0.3">
      <c r="A1554" s="4">
        <f t="shared" si="491"/>
        <v>15510</v>
      </c>
      <c r="B1554" s="5">
        <v>0</v>
      </c>
      <c r="C1554" s="16">
        <f t="shared" si="492"/>
        <v>24666.519508875517</v>
      </c>
      <c r="D1554" s="4">
        <f t="shared" si="482"/>
        <v>0</v>
      </c>
      <c r="E1554" s="5">
        <f t="shared" si="493"/>
        <v>0.215422262103796</v>
      </c>
      <c r="F1554" s="6">
        <f t="shared" si="497"/>
        <v>1.8048561540958668E-5</v>
      </c>
      <c r="G1554" s="15">
        <f t="shared" si="498"/>
        <v>636.87276264930688</v>
      </c>
      <c r="H1554" s="11">
        <f t="shared" si="483"/>
        <v>9.7111634277180586E-2</v>
      </c>
      <c r="I1554" s="12">
        <f t="shared" si="494"/>
        <v>3.6399328576321636E-5</v>
      </c>
      <c r="J1554" s="7">
        <f t="shared" si="501"/>
        <v>1.5281549422070144</v>
      </c>
      <c r="K1554" s="8">
        <f>ESI_mass_rate/ESI_Area/'Hydraulic Gradient'!J1554</f>
        <v>2.1507097833284159</v>
      </c>
      <c r="L1554" s="16">
        <f t="shared" si="495"/>
        <v>24666.618522438417</v>
      </c>
      <c r="M1554" s="4">
        <f t="shared" si="484"/>
        <v>0</v>
      </c>
      <c r="N1554" s="5">
        <f t="shared" si="485"/>
        <v>0.21530157223884061</v>
      </c>
      <c r="O1554" s="6">
        <f t="shared" si="499"/>
        <v>1.5605519343961361E-5</v>
      </c>
      <c r="P1554" s="15">
        <f t="shared" si="496"/>
        <v>619.14348870746653</v>
      </c>
      <c r="Q1554" s="11">
        <f t="shared" si="486"/>
        <v>0</v>
      </c>
      <c r="R1554" s="13">
        <f t="shared" si="500"/>
        <v>4.7311022645507095E-6</v>
      </c>
      <c r="S1554" s="12">
        <f t="shared" si="487"/>
        <v>-6.3048785237264218E-2</v>
      </c>
      <c r="T1554" s="9">
        <f t="shared" si="488"/>
        <v>1.5290120942286525</v>
      </c>
      <c r="U1554" s="9">
        <f>Aly_mass_rate/Aly_Area/'Hydraulic Gradient'!T1554</f>
        <v>2.1495041125258791</v>
      </c>
      <c r="V1554" s="5">
        <f t="shared" si="489"/>
        <v>-0.29281818521858965</v>
      </c>
      <c r="W1554" s="10">
        <f t="shared" si="490"/>
        <v>2.1573483680378804</v>
      </c>
      <c r="X1554" s="9"/>
    </row>
    <row r="1555" spans="1:24" x14ac:dyDescent="0.3">
      <c r="A1555" s="4">
        <f t="shared" si="491"/>
        <v>15520</v>
      </c>
      <c r="B1555" s="5">
        <v>0</v>
      </c>
      <c r="C1555" s="16">
        <f t="shared" si="492"/>
        <v>24666.304068015153</v>
      </c>
      <c r="D1555" s="4">
        <f t="shared" si="482"/>
        <v>0</v>
      </c>
      <c r="E1555" s="5">
        <f t="shared" si="493"/>
        <v>0.21542281214476047</v>
      </c>
      <c r="F1555" s="6">
        <f t="shared" si="497"/>
        <v>1.8048219147692544E-5</v>
      </c>
      <c r="G1555" s="15">
        <f t="shared" si="498"/>
        <v>636.94669078743846</v>
      </c>
      <c r="H1555" s="11">
        <f t="shared" si="483"/>
        <v>9.7112130191062976E-2</v>
      </c>
      <c r="I1555" s="12">
        <f t="shared" si="494"/>
        <v>3.6398638056749328E-5</v>
      </c>
      <c r="J1555" s="7">
        <f t="shared" si="501"/>
        <v>1.528151040439514</v>
      </c>
      <c r="K1555" s="8">
        <f>ESI_mass_rate/ESI_Area/'Hydraulic Gradient'!J1555</f>
        <v>2.1507152746504863</v>
      </c>
      <c r="L1555" s="16">
        <f t="shared" si="495"/>
        <v>24666.403204785278</v>
      </c>
      <c r="M1555" s="4">
        <f t="shared" si="484"/>
        <v>0</v>
      </c>
      <c r="N1555" s="5">
        <f t="shared" si="485"/>
        <v>0.21530204782926948</v>
      </c>
      <c r="O1555" s="6">
        <f t="shared" si="499"/>
        <v>1.5605310949198895E-5</v>
      </c>
      <c r="P1555" s="15">
        <f t="shared" si="496"/>
        <v>619.20653165949682</v>
      </c>
      <c r="Q1555" s="11">
        <f t="shared" si="486"/>
        <v>0</v>
      </c>
      <c r="R1555" s="13">
        <f t="shared" si="500"/>
        <v>4.7309556923290866E-6</v>
      </c>
      <c r="S1555" s="12">
        <f t="shared" si="487"/>
        <v>-6.3047682985967204E-2</v>
      </c>
      <c r="T1555" s="9">
        <f t="shared" si="488"/>
        <v>1.5290087167772608</v>
      </c>
      <c r="U1555" s="9">
        <f>Aly_mass_rate/Aly_Area/'Hydraulic Gradient'!T1555</f>
        <v>2.1495088605993051</v>
      </c>
      <c r="V1555" s="5">
        <f t="shared" si="489"/>
        <v>-0.29281241954279075</v>
      </c>
      <c r="W1555" s="10">
        <f t="shared" si="490"/>
        <v>2.1573911588594639</v>
      </c>
      <c r="X1555" s="9"/>
    </row>
    <row r="1556" spans="1:24" x14ac:dyDescent="0.3">
      <c r="A1556" s="4">
        <f t="shared" si="491"/>
        <v>15530</v>
      </c>
      <c r="B1556" s="5">
        <v>0</v>
      </c>
      <c r="C1556" s="16">
        <f t="shared" si="492"/>
        <v>24666.088626605098</v>
      </c>
      <c r="D1556" s="4">
        <f t="shared" si="482"/>
        <v>0</v>
      </c>
      <c r="E1556" s="5">
        <f t="shared" si="493"/>
        <v>0.21542336217529084</v>
      </c>
      <c r="F1556" s="6">
        <f t="shared" si="497"/>
        <v>1.8047876777779247E-5</v>
      </c>
      <c r="G1556" s="15">
        <f t="shared" si="498"/>
        <v>637.02061717050128</v>
      </c>
      <c r="H1556" s="11">
        <f t="shared" si="483"/>
        <v>9.7112626096804183E-2</v>
      </c>
      <c r="I1556" s="12">
        <f t="shared" si="494"/>
        <v>3.6397947584273692E-5</v>
      </c>
      <c r="J1556" s="7">
        <f t="shared" si="501"/>
        <v>1.5281471387659484</v>
      </c>
      <c r="K1556" s="8">
        <f>ESI_mass_rate/ESI_Area/'Hydraulic Gradient'!J1556</f>
        <v>2.1507207658683942</v>
      </c>
      <c r="L1556" s="16">
        <f t="shared" si="495"/>
        <v>24666.18788665676</v>
      </c>
      <c r="M1556" s="4">
        <f t="shared" si="484"/>
        <v>0</v>
      </c>
      <c r="N1556" s="5">
        <f t="shared" si="485"/>
        <v>0.21530252341334774</v>
      </c>
      <c r="O1556" s="6">
        <f t="shared" si="499"/>
        <v>1.5605102564653291E-5</v>
      </c>
      <c r="P1556" s="15">
        <f t="shared" si="496"/>
        <v>619.26957350948123</v>
      </c>
      <c r="Q1556" s="11">
        <f t="shared" si="486"/>
        <v>0</v>
      </c>
      <c r="R1556" s="13">
        <f t="shared" si="500"/>
        <v>4.7308091298277291E-6</v>
      </c>
      <c r="S1556" s="12">
        <f t="shared" si="487"/>
        <v>-6.3046580793561707E-2</v>
      </c>
      <c r="T1556" s="9">
        <f t="shared" si="488"/>
        <v>1.5290053393858882</v>
      </c>
      <c r="U1556" s="9">
        <f>Aly_mass_rate/Aly_Area/'Hydraulic Gradient'!T1556</f>
        <v>2.1495136086093312</v>
      </c>
      <c r="V1556" s="5">
        <f t="shared" si="489"/>
        <v>-0.29280665417090745</v>
      </c>
      <c r="W1556" s="10">
        <f t="shared" si="490"/>
        <v>2.1574339491215886</v>
      </c>
      <c r="X1556" s="9"/>
    </row>
    <row r="1557" spans="1:24" x14ac:dyDescent="0.3">
      <c r="A1557" s="4">
        <f t="shared" si="491"/>
        <v>15540</v>
      </c>
      <c r="B1557" s="5">
        <v>0</v>
      </c>
      <c r="C1557" s="16">
        <f t="shared" si="492"/>
        <v>24665.87318464537</v>
      </c>
      <c r="D1557" s="4">
        <f t="shared" si="482"/>
        <v>0</v>
      </c>
      <c r="E1557" s="5">
        <f t="shared" si="493"/>
        <v>0.21542391219538795</v>
      </c>
      <c r="F1557" s="6">
        <f t="shared" si="497"/>
        <v>1.8047534435597423E-5</v>
      </c>
      <c r="G1557" s="15">
        <f t="shared" si="498"/>
        <v>637.09454179861768</v>
      </c>
      <c r="H1557" s="11">
        <f t="shared" si="483"/>
        <v>9.7113121994404916E-2</v>
      </c>
      <c r="I1557" s="12">
        <f t="shared" si="494"/>
        <v>3.6397257167725351E-5</v>
      </c>
      <c r="J1557" s="7">
        <f t="shared" si="501"/>
        <v>1.5281432371863111</v>
      </c>
      <c r="K1557" s="8">
        <f>ESI_mass_rate/ESI_Area/'Hydraulic Gradient'!J1557</f>
        <v>2.1507262569821468</v>
      </c>
      <c r="L1557" s="16">
        <f t="shared" si="495"/>
        <v>24665.972568052875</v>
      </c>
      <c r="M1557" s="4">
        <f t="shared" si="484"/>
        <v>0</v>
      </c>
      <c r="N1557" s="5">
        <f t="shared" si="485"/>
        <v>0.21530299899107552</v>
      </c>
      <c r="O1557" s="6">
        <f t="shared" si="499"/>
        <v>1.5604894193243652E-5</v>
      </c>
      <c r="P1557" s="15">
        <f t="shared" si="496"/>
        <v>619.33261425747662</v>
      </c>
      <c r="Q1557" s="11">
        <f t="shared" si="486"/>
        <v>0</v>
      </c>
      <c r="R1557" s="13">
        <f t="shared" si="500"/>
        <v>4.7306625779308464E-6</v>
      </c>
      <c r="S1557" s="12">
        <f t="shared" si="487"/>
        <v>-6.304547865791206E-2</v>
      </c>
      <c r="T1557" s="9">
        <f t="shared" si="488"/>
        <v>1.5290019620545319</v>
      </c>
      <c r="U1557" s="9">
        <f>Aly_mass_rate/Aly_Area/'Hydraulic Gradient'!T1557</f>
        <v>2.1495183565559599</v>
      </c>
      <c r="V1557" s="5">
        <f t="shared" si="489"/>
        <v>-0.29280088910291302</v>
      </c>
      <c r="W1557" s="10">
        <f t="shared" si="490"/>
        <v>2.1574767388242861</v>
      </c>
      <c r="X1557" s="9"/>
    </row>
    <row r="1558" spans="1:24" x14ac:dyDescent="0.3">
      <c r="A1558" s="4">
        <f t="shared" si="491"/>
        <v>15550</v>
      </c>
      <c r="B1558" s="5">
        <v>0</v>
      </c>
      <c r="C1558" s="16">
        <f t="shared" si="492"/>
        <v>24665.657742135976</v>
      </c>
      <c r="D1558" s="4">
        <f t="shared" si="482"/>
        <v>0</v>
      </c>
      <c r="E1558" s="5">
        <f t="shared" si="493"/>
        <v>0.21542446220505246</v>
      </c>
      <c r="F1558" s="6">
        <f t="shared" si="497"/>
        <v>1.8047192116768429E-5</v>
      </c>
      <c r="G1558" s="15">
        <f t="shared" si="498"/>
        <v>637.16846467191544</v>
      </c>
      <c r="H1558" s="11">
        <f t="shared" si="483"/>
        <v>9.711361788386573E-2</v>
      </c>
      <c r="I1558" s="12">
        <f t="shared" si="494"/>
        <v>3.6396566798273675E-5</v>
      </c>
      <c r="J1558" s="7">
        <f t="shared" si="501"/>
        <v>1.5281393357005952</v>
      </c>
      <c r="K1558" s="8">
        <f>ESI_mass_rate/ESI_Area/'Hydraulic Gradient'!J1558</f>
        <v>2.1507317479917516</v>
      </c>
      <c r="L1558" s="16">
        <f t="shared" si="495"/>
        <v>24665.75724897363</v>
      </c>
      <c r="M1558" s="4">
        <f t="shared" si="484"/>
        <v>0</v>
      </c>
      <c r="N1558" s="5">
        <f t="shared" si="485"/>
        <v>0.21530347456245319</v>
      </c>
      <c r="O1558" s="6">
        <f t="shared" si="499"/>
        <v>1.5604685830591318E-5</v>
      </c>
      <c r="P1558" s="15">
        <f t="shared" si="496"/>
        <v>619.39565390354062</v>
      </c>
      <c r="Q1558" s="11">
        <f t="shared" si="486"/>
        <v>0</v>
      </c>
      <c r="R1558" s="13">
        <f t="shared" si="500"/>
        <v>4.7305160353102882E-6</v>
      </c>
      <c r="S1558" s="12">
        <f t="shared" si="487"/>
        <v>-6.3044376580078318E-2</v>
      </c>
      <c r="T1558" s="9">
        <f t="shared" si="488"/>
        <v>1.5289985847831884</v>
      </c>
      <c r="U1558" s="9">
        <f>Aly_mass_rate/Aly_Area/'Hydraulic Gradient'!T1558</f>
        <v>2.1495231044391954</v>
      </c>
      <c r="V1558" s="5">
        <f t="shared" si="489"/>
        <v>-0.29279512433878069</v>
      </c>
      <c r="W1558" s="10">
        <f t="shared" si="490"/>
        <v>2.1575195279675863</v>
      </c>
      <c r="X1558" s="9"/>
    </row>
    <row r="1559" spans="1:24" x14ac:dyDescent="0.3">
      <c r="A1559" s="4">
        <f t="shared" si="491"/>
        <v>15560</v>
      </c>
      <c r="B1559" s="5">
        <v>0</v>
      </c>
      <c r="C1559" s="16">
        <f t="shared" si="492"/>
        <v>24665.442299076924</v>
      </c>
      <c r="D1559" s="4">
        <f t="shared" si="482"/>
        <v>0</v>
      </c>
      <c r="E1559" s="5">
        <f t="shared" si="493"/>
        <v>0.21542501220428512</v>
      </c>
      <c r="F1559" s="6">
        <f t="shared" si="497"/>
        <v>1.8046849822751801E-5</v>
      </c>
      <c r="G1559" s="15">
        <f t="shared" si="498"/>
        <v>637.2423857905203</v>
      </c>
      <c r="H1559" s="11">
        <f t="shared" si="483"/>
        <v>9.7114113765187249E-2</v>
      </c>
      <c r="I1559" s="12">
        <f t="shared" si="494"/>
        <v>3.6395876478862205E-5</v>
      </c>
      <c r="J1559" s="7">
        <f t="shared" si="501"/>
        <v>1.5281354343087941</v>
      </c>
      <c r="K1559" s="8">
        <f>ESI_mass_rate/ESI_Area/'Hydraulic Gradient'!J1559</f>
        <v>2.150737238897217</v>
      </c>
      <c r="L1559" s="16">
        <f t="shared" si="495"/>
        <v>24665.541929419025</v>
      </c>
      <c r="M1559" s="4">
        <f t="shared" si="484"/>
        <v>0</v>
      </c>
      <c r="N1559" s="5">
        <f t="shared" si="485"/>
        <v>0.21530395012748116</v>
      </c>
      <c r="O1559" s="6">
        <f t="shared" si="499"/>
        <v>1.5604477481074951E-5</v>
      </c>
      <c r="P1559" s="15">
        <f t="shared" si="496"/>
        <v>619.45869244773337</v>
      </c>
      <c r="Q1559" s="11">
        <f t="shared" si="486"/>
        <v>0</v>
      </c>
      <c r="R1559" s="13">
        <f t="shared" si="500"/>
        <v>4.7303695032927046E-6</v>
      </c>
      <c r="S1559" s="12">
        <f t="shared" si="487"/>
        <v>-6.3043274562185614E-2</v>
      </c>
      <c r="T1559" s="9">
        <f t="shared" si="488"/>
        <v>1.5289952075718547</v>
      </c>
      <c r="U1559" s="9">
        <f>Aly_mass_rate/Aly_Area/'Hydraulic Gradient'!T1559</f>
        <v>2.1495278522590411</v>
      </c>
      <c r="V1559" s="5">
        <f t="shared" si="489"/>
        <v>-0.29278935987848387</v>
      </c>
      <c r="W1559" s="10">
        <f t="shared" si="490"/>
        <v>2.1575623165515196</v>
      </c>
      <c r="X1559" s="9"/>
    </row>
    <row r="1560" spans="1:24" x14ac:dyDescent="0.3">
      <c r="A1560" s="4">
        <f t="shared" si="491"/>
        <v>15570</v>
      </c>
      <c r="B1560" s="5">
        <v>0</v>
      </c>
      <c r="C1560" s="16">
        <f t="shared" si="492"/>
        <v>24665.226855468223</v>
      </c>
      <c r="D1560" s="4">
        <f t="shared" si="482"/>
        <v>0</v>
      </c>
      <c r="E1560" s="5">
        <f t="shared" si="493"/>
        <v>0.21542556219308681</v>
      </c>
      <c r="F1560" s="6">
        <f t="shared" si="497"/>
        <v>1.8046507556466657E-5</v>
      </c>
      <c r="G1560" s="15">
        <f t="shared" si="498"/>
        <v>637.31630515455447</v>
      </c>
      <c r="H1560" s="11">
        <f t="shared" si="483"/>
        <v>9.7114609638370195E-2</v>
      </c>
      <c r="I1560" s="12">
        <f t="shared" si="494"/>
        <v>3.6395186215378051E-5</v>
      </c>
      <c r="J1560" s="7">
        <f t="shared" si="501"/>
        <v>1.5281315330109009</v>
      </c>
      <c r="K1560" s="8">
        <f>ESI_mass_rate/ESI_Area/'Hydraulic Gradient'!J1560</f>
        <v>2.1507427296985506</v>
      </c>
      <c r="L1560" s="16">
        <f t="shared" si="495"/>
        <v>24665.326609389071</v>
      </c>
      <c r="M1560" s="4">
        <f t="shared" si="484"/>
        <v>0</v>
      </c>
      <c r="N1560" s="5">
        <f t="shared" si="485"/>
        <v>0.21530442568615982</v>
      </c>
      <c r="O1560" s="6">
        <f t="shared" si="499"/>
        <v>1.560426914323499E-5</v>
      </c>
      <c r="P1560" s="15">
        <f t="shared" si="496"/>
        <v>619.52172989011149</v>
      </c>
      <c r="Q1560" s="11">
        <f t="shared" si="486"/>
        <v>0</v>
      </c>
      <c r="R1560" s="13">
        <f t="shared" si="500"/>
        <v>4.7302229814348806E-6</v>
      </c>
      <c r="S1560" s="12">
        <f t="shared" si="487"/>
        <v>-6.3042172601033217E-2</v>
      </c>
      <c r="T1560" s="9">
        <f t="shared" si="488"/>
        <v>1.5289918304205274</v>
      </c>
      <c r="U1560" s="9">
        <f>Aly_mass_rate/Aly_Area/'Hydraulic Gradient'!T1560</f>
        <v>2.1495326000155006</v>
      </c>
      <c r="V1560" s="5">
        <f t="shared" si="489"/>
        <v>-0.29278359572199586</v>
      </c>
      <c r="W1560" s="10">
        <f t="shared" si="490"/>
        <v>2.1576051045761182</v>
      </c>
      <c r="X1560" s="9"/>
    </row>
    <row r="1561" spans="1:24" x14ac:dyDescent="0.3">
      <c r="A1561" s="4">
        <f t="shared" si="491"/>
        <v>15580</v>
      </c>
      <c r="B1561" s="5">
        <v>0</v>
      </c>
      <c r="C1561" s="16">
        <f t="shared" si="492"/>
        <v>24665.011411309886</v>
      </c>
      <c r="D1561" s="4">
        <f t="shared" si="482"/>
        <v>0</v>
      </c>
      <c r="E1561" s="5">
        <f t="shared" si="493"/>
        <v>0.21542611217145838</v>
      </c>
      <c r="F1561" s="6">
        <f t="shared" si="497"/>
        <v>1.8046165314993888E-5</v>
      </c>
      <c r="G1561" s="15">
        <f t="shared" si="498"/>
        <v>637.3902227641438</v>
      </c>
      <c r="H1561" s="11">
        <f t="shared" si="483"/>
        <v>9.7115105503415108E-2</v>
      </c>
      <c r="I1561" s="12">
        <f t="shared" si="494"/>
        <v>3.6394496001934082E-5</v>
      </c>
      <c r="J1561" s="7">
        <f t="shared" si="501"/>
        <v>1.5281276318069092</v>
      </c>
      <c r="K1561" s="8">
        <f>ESI_mass_rate/ESI_Area/'Hydraulic Gradient'!J1561</f>
        <v>2.1507482203957591</v>
      </c>
      <c r="L1561" s="16">
        <f t="shared" si="495"/>
        <v>24665.111288883771</v>
      </c>
      <c r="M1561" s="4">
        <f t="shared" si="484"/>
        <v>0</v>
      </c>
      <c r="N1561" s="5">
        <f t="shared" si="485"/>
        <v>0.21530490123848953</v>
      </c>
      <c r="O1561" s="6">
        <f t="shared" si="499"/>
        <v>1.560406081707145E-5</v>
      </c>
      <c r="P1561" s="15">
        <f t="shared" si="496"/>
        <v>619.58476623073375</v>
      </c>
      <c r="Q1561" s="11">
        <f t="shared" si="486"/>
        <v>0</v>
      </c>
      <c r="R1561" s="13">
        <f t="shared" si="500"/>
        <v>4.7300764697360682E-6</v>
      </c>
      <c r="S1561" s="12">
        <f t="shared" si="487"/>
        <v>-6.3041070698746232E-2</v>
      </c>
      <c r="T1561" s="9">
        <f t="shared" si="488"/>
        <v>1.5289884533292035</v>
      </c>
      <c r="U1561" s="9">
        <f>Aly_mass_rate/Aly_Area/'Hydraulic Gradient'!T1561</f>
        <v>2.1495373477085771</v>
      </c>
      <c r="V1561" s="5">
        <f t="shared" si="489"/>
        <v>-0.29277783186928991</v>
      </c>
      <c r="W1561" s="10">
        <f t="shared" si="490"/>
        <v>2.1576478920414113</v>
      </c>
      <c r="X1561" s="9"/>
    </row>
    <row r="1562" spans="1:24" x14ac:dyDescent="0.3">
      <c r="A1562" s="4">
        <f t="shared" si="491"/>
        <v>15590</v>
      </c>
      <c r="B1562" s="5">
        <v>0</v>
      </c>
      <c r="C1562" s="16">
        <f t="shared" si="492"/>
        <v>24664.795966601923</v>
      </c>
      <c r="D1562" s="4">
        <f t="shared" si="482"/>
        <v>0</v>
      </c>
      <c r="E1562" s="5">
        <f t="shared" si="493"/>
        <v>0.21542666213940032</v>
      </c>
      <c r="F1562" s="6">
        <f t="shared" si="497"/>
        <v>1.8045823095414394E-5</v>
      </c>
      <c r="G1562" s="15">
        <f t="shared" si="498"/>
        <v>637.46413861941801</v>
      </c>
      <c r="H1562" s="11">
        <f t="shared" si="483"/>
        <v>9.7115601360322545E-2</v>
      </c>
      <c r="I1562" s="12">
        <f t="shared" si="494"/>
        <v>3.6393805832643244E-5</v>
      </c>
      <c r="J1562" s="7">
        <f t="shared" si="501"/>
        <v>1.5281237306968118</v>
      </c>
      <c r="K1562" s="8">
        <f>ESI_mass_rate/ESI_Area/'Hydraulic Gradient'!J1562</f>
        <v>2.1507537109888508</v>
      </c>
      <c r="L1562" s="16">
        <f t="shared" si="495"/>
        <v>24664.895967903136</v>
      </c>
      <c r="M1562" s="4">
        <f t="shared" si="484"/>
        <v>0</v>
      </c>
      <c r="N1562" s="5">
        <f t="shared" si="485"/>
        <v>0.21530537678447051</v>
      </c>
      <c r="O1562" s="6">
        <f t="shared" si="499"/>
        <v>1.5603852501124763E-5</v>
      </c>
      <c r="P1562" s="15">
        <f t="shared" si="496"/>
        <v>619.647801469657</v>
      </c>
      <c r="Q1562" s="11">
        <f t="shared" si="486"/>
        <v>0</v>
      </c>
      <c r="R1562" s="13">
        <f t="shared" si="500"/>
        <v>4.7299299677530887E-6</v>
      </c>
      <c r="S1562" s="12">
        <f t="shared" si="487"/>
        <v>-6.3039968853189257E-2</v>
      </c>
      <c r="T1562" s="9">
        <f t="shared" si="488"/>
        <v>1.5289850762978801</v>
      </c>
      <c r="U1562" s="9">
        <f>Aly_mass_rate/Aly_Area/'Hydraulic Gradient'!T1562</f>
        <v>2.149542095338274</v>
      </c>
      <c r="V1562" s="5">
        <f t="shared" si="489"/>
        <v>-0.29277206832033947</v>
      </c>
      <c r="W1562" s="10">
        <f t="shared" si="490"/>
        <v>2.1576906789474308</v>
      </c>
      <c r="X1562" s="9"/>
    </row>
    <row r="1563" spans="1:24" x14ac:dyDescent="0.3">
      <c r="A1563" s="4">
        <f t="shared" si="491"/>
        <v>15600</v>
      </c>
      <c r="B1563" s="5">
        <v>0</v>
      </c>
      <c r="C1563" s="16">
        <f t="shared" si="492"/>
        <v>24664.580521344345</v>
      </c>
      <c r="D1563" s="4">
        <f t="shared" si="482"/>
        <v>0</v>
      </c>
      <c r="E1563" s="5">
        <f t="shared" si="493"/>
        <v>0.2154272120969136</v>
      </c>
      <c r="F1563" s="6">
        <f t="shared" si="497"/>
        <v>1.8045480903566376E-5</v>
      </c>
      <c r="G1563" s="15">
        <f t="shared" si="498"/>
        <v>637.53805272049908</v>
      </c>
      <c r="H1563" s="11">
        <f t="shared" si="483"/>
        <v>9.7116097209093227E-2</v>
      </c>
      <c r="I1563" s="12">
        <f t="shared" si="494"/>
        <v>3.6393115719279694E-5</v>
      </c>
      <c r="J1563" s="7">
        <f t="shared" si="501"/>
        <v>1.5281198296806027</v>
      </c>
      <c r="K1563" s="8">
        <f>ESI_mass_rate/ESI_Area/'Hydraulic Gradient'!J1563</f>
        <v>2.1507592014778334</v>
      </c>
      <c r="L1563" s="16">
        <f t="shared" si="495"/>
        <v>24664.680646447167</v>
      </c>
      <c r="M1563" s="4">
        <f t="shared" si="484"/>
        <v>0</v>
      </c>
      <c r="N1563" s="5">
        <f t="shared" si="485"/>
        <v>0.21530585232410318</v>
      </c>
      <c r="O1563" s="6">
        <f t="shared" si="499"/>
        <v>1.5603644196854493E-5</v>
      </c>
      <c r="P1563" s="15">
        <f t="shared" si="496"/>
        <v>619.71083560694115</v>
      </c>
      <c r="Q1563" s="11">
        <f t="shared" si="486"/>
        <v>0</v>
      </c>
      <c r="R1563" s="13">
        <f t="shared" si="500"/>
        <v>4.7297834759276386E-6</v>
      </c>
      <c r="S1563" s="12">
        <f t="shared" si="487"/>
        <v>-6.3038867067552337E-2</v>
      </c>
      <c r="T1563" s="9">
        <f t="shared" si="488"/>
        <v>1.5289816993265537</v>
      </c>
      <c r="U1563" s="9">
        <f>Aly_mass_rate/Aly_Area/'Hydraulic Gradient'!T1563</f>
        <v>2.1495468429045945</v>
      </c>
      <c r="V1563" s="5">
        <f t="shared" si="489"/>
        <v>-0.29276630507511769</v>
      </c>
      <c r="W1563" s="10">
        <f t="shared" si="490"/>
        <v>2.1577334652942062</v>
      </c>
      <c r="X1563" s="9"/>
    </row>
    <row r="1564" spans="1:24" x14ac:dyDescent="0.3">
      <c r="A1564" s="4">
        <f t="shared" si="491"/>
        <v>15610</v>
      </c>
      <c r="B1564" s="5">
        <v>0</v>
      </c>
      <c r="C1564" s="16">
        <f t="shared" si="492"/>
        <v>24664.365075537164</v>
      </c>
      <c r="D1564" s="4">
        <f t="shared" si="482"/>
        <v>0</v>
      </c>
      <c r="E1564" s="5">
        <f t="shared" si="493"/>
        <v>0.21542776204399888</v>
      </c>
      <c r="F1564" s="6">
        <f t="shared" si="497"/>
        <v>1.8045138736530732E-5</v>
      </c>
      <c r="G1564" s="15">
        <f t="shared" si="498"/>
        <v>637.61196506751276</v>
      </c>
      <c r="H1564" s="11">
        <f t="shared" si="483"/>
        <v>9.7116593049727695E-2</v>
      </c>
      <c r="I1564" s="12">
        <f t="shared" si="494"/>
        <v>3.6392425655956378E-5</v>
      </c>
      <c r="J1564" s="7">
        <f t="shared" si="501"/>
        <v>1.5281159287582744</v>
      </c>
      <c r="K1564" s="8">
        <f>ESI_mass_rate/ESI_Area/'Hydraulic Gradient'!J1564</f>
        <v>2.1507646918627144</v>
      </c>
      <c r="L1564" s="16">
        <f t="shared" si="495"/>
        <v>24664.465324515873</v>
      </c>
      <c r="M1564" s="4">
        <f t="shared" si="484"/>
        <v>0</v>
      </c>
      <c r="N1564" s="5">
        <f t="shared" si="485"/>
        <v>0.21530632785738779</v>
      </c>
      <c r="O1564" s="6">
        <f t="shared" si="499"/>
        <v>1.5603435902801081E-5</v>
      </c>
      <c r="P1564" s="15">
        <f t="shared" si="496"/>
        <v>619.77386864264281</v>
      </c>
      <c r="Q1564" s="11">
        <f t="shared" si="486"/>
        <v>0</v>
      </c>
      <c r="R1564" s="13">
        <f t="shared" si="500"/>
        <v>4.7296369938165544E-6</v>
      </c>
      <c r="S1564" s="12">
        <f t="shared" si="487"/>
        <v>-6.3037765338635032E-2</v>
      </c>
      <c r="T1564" s="9">
        <f t="shared" si="488"/>
        <v>1.5289783224152214</v>
      </c>
      <c r="U1564" s="9">
        <f>Aly_mass_rate/Aly_Area/'Hydraulic Gradient'!T1564</f>
        <v>2.1495515904075426</v>
      </c>
      <c r="V1564" s="5">
        <f t="shared" si="489"/>
        <v>-0.29276054213359798</v>
      </c>
      <c r="W1564" s="10">
        <f t="shared" si="490"/>
        <v>2.1577762510817693</v>
      </c>
      <c r="X1564" s="9"/>
    </row>
    <row r="1565" spans="1:24" x14ac:dyDescent="0.3">
      <c r="A1565" s="4">
        <f t="shared" si="491"/>
        <v>15620</v>
      </c>
      <c r="B1565" s="5">
        <v>0</v>
      </c>
      <c r="C1565" s="16">
        <f t="shared" si="492"/>
        <v>24664.149629180385</v>
      </c>
      <c r="D1565" s="4">
        <f t="shared" si="482"/>
        <v>0</v>
      </c>
      <c r="E1565" s="5">
        <f t="shared" si="493"/>
        <v>0.21542831198065696</v>
      </c>
      <c r="F1565" s="6">
        <f t="shared" si="497"/>
        <v>1.804479659430747E-5</v>
      </c>
      <c r="G1565" s="15">
        <f t="shared" si="498"/>
        <v>637.68587566058477</v>
      </c>
      <c r="H1565" s="11">
        <f t="shared" si="483"/>
        <v>9.7117088882226671E-2</v>
      </c>
      <c r="I1565" s="12">
        <f t="shared" si="494"/>
        <v>3.6391735642673247E-5</v>
      </c>
      <c r="J1565" s="7">
        <f t="shared" si="501"/>
        <v>1.5281120279298208</v>
      </c>
      <c r="K1565" s="8">
        <f>ESI_mass_rate/ESI_Area/'Hydraulic Gradient'!J1565</f>
        <v>2.1507701821435012</v>
      </c>
      <c r="L1565" s="16">
        <f t="shared" si="495"/>
        <v>24664.25000210926</v>
      </c>
      <c r="M1565" s="4">
        <f t="shared" si="484"/>
        <v>0</v>
      </c>
      <c r="N1565" s="5">
        <f t="shared" si="485"/>
        <v>0.21530680338432481</v>
      </c>
      <c r="O1565" s="6">
        <f t="shared" si="499"/>
        <v>1.5603227621883632E-5</v>
      </c>
      <c r="P1565" s="15">
        <f t="shared" si="496"/>
        <v>619.83690057682077</v>
      </c>
      <c r="Q1565" s="11">
        <f t="shared" si="486"/>
        <v>0</v>
      </c>
      <c r="R1565" s="13">
        <f t="shared" si="500"/>
        <v>4.7294905223039208E-6</v>
      </c>
      <c r="S1565" s="12">
        <f t="shared" si="487"/>
        <v>-6.3036663668562254E-2</v>
      </c>
      <c r="T1565" s="9">
        <f t="shared" si="488"/>
        <v>1.5289749455638799</v>
      </c>
      <c r="U1565" s="9">
        <f>Aly_mass_rate/Aly_Area/'Hydraulic Gradient'!T1565</f>
        <v>2.1495563378471214</v>
      </c>
      <c r="V1565" s="5">
        <f t="shared" si="489"/>
        <v>-0.29275477949575357</v>
      </c>
      <c r="W1565" s="10">
        <f t="shared" si="490"/>
        <v>2.1578190363101499</v>
      </c>
      <c r="X1565" s="9"/>
    </row>
    <row r="1566" spans="1:24" x14ac:dyDescent="0.3">
      <c r="A1566" s="4">
        <f t="shared" si="491"/>
        <v>15630</v>
      </c>
      <c r="B1566" s="5">
        <v>0</v>
      </c>
      <c r="C1566" s="16">
        <f t="shared" si="492"/>
        <v>24663.934182274024</v>
      </c>
      <c r="D1566" s="4">
        <f t="shared" si="482"/>
        <v>0</v>
      </c>
      <c r="E1566" s="5">
        <f t="shared" si="493"/>
        <v>0.21542886190688865</v>
      </c>
      <c r="F1566" s="6">
        <f t="shared" si="497"/>
        <v>1.8044454476896579E-5</v>
      </c>
      <c r="G1566" s="15">
        <f t="shared" si="498"/>
        <v>637.75978449984098</v>
      </c>
      <c r="H1566" s="11">
        <f t="shared" si="483"/>
        <v>9.7117584706590668E-2</v>
      </c>
      <c r="I1566" s="12">
        <f t="shared" si="494"/>
        <v>3.6391045679430336E-5</v>
      </c>
      <c r="J1566" s="7">
        <f t="shared" si="501"/>
        <v>1.5281081271952348</v>
      </c>
      <c r="K1566" s="8">
        <f>ESI_mass_rate/ESI_Area/'Hydraulic Gradient'!J1566</f>
        <v>2.1507756723202016</v>
      </c>
      <c r="L1566" s="16">
        <f t="shared" si="495"/>
        <v>24664.034679227338</v>
      </c>
      <c r="M1566" s="4">
        <f t="shared" si="484"/>
        <v>0</v>
      </c>
      <c r="N1566" s="5">
        <f t="shared" si="485"/>
        <v>0.21530727890491461</v>
      </c>
      <c r="O1566" s="6">
        <f t="shared" si="499"/>
        <v>1.5603019351183043E-5</v>
      </c>
      <c r="P1566" s="15">
        <f t="shared" si="496"/>
        <v>619.89993140953197</v>
      </c>
      <c r="Q1566" s="11">
        <f t="shared" si="486"/>
        <v>0</v>
      </c>
      <c r="R1566" s="13">
        <f t="shared" si="500"/>
        <v>4.7293440605041717E-6</v>
      </c>
      <c r="S1566" s="12">
        <f t="shared" si="487"/>
        <v>-6.3035562055198779E-2</v>
      </c>
      <c r="T1566" s="9">
        <f t="shared" si="488"/>
        <v>1.5289715687725258</v>
      </c>
      <c r="U1566" s="9">
        <f>Aly_mass_rate/Aly_Area/'Hydraulic Gradient'!T1566</f>
        <v>2.1495610852233349</v>
      </c>
      <c r="V1566" s="5">
        <f t="shared" si="489"/>
        <v>-0.29274901716155799</v>
      </c>
      <c r="W1566" s="10">
        <f t="shared" si="490"/>
        <v>2.1578618209793792</v>
      </c>
      <c r="X1566" s="9"/>
    </row>
    <row r="1567" spans="1:24" x14ac:dyDescent="0.3">
      <c r="A1567" s="4">
        <f t="shared" si="491"/>
        <v>15640</v>
      </c>
      <c r="B1567" s="5">
        <v>0</v>
      </c>
      <c r="C1567" s="16">
        <f t="shared" si="492"/>
        <v>24663.718734818089</v>
      </c>
      <c r="D1567" s="4">
        <f t="shared" si="482"/>
        <v>0</v>
      </c>
      <c r="E1567" s="5">
        <f t="shared" si="493"/>
        <v>0.21542941182269465</v>
      </c>
      <c r="F1567" s="6">
        <f t="shared" si="497"/>
        <v>1.8044112384298061E-5</v>
      </c>
      <c r="G1567" s="15">
        <f t="shared" si="498"/>
        <v>637.83369158540722</v>
      </c>
      <c r="H1567" s="11">
        <f t="shared" si="483"/>
        <v>9.711808052282031E-2</v>
      </c>
      <c r="I1567" s="12">
        <f t="shared" si="494"/>
        <v>3.6390355766227624E-5</v>
      </c>
      <c r="J1567" s="7">
        <f t="shared" si="501"/>
        <v>1.5281042265545097</v>
      </c>
      <c r="K1567" s="8">
        <f>ESI_mass_rate/ESI_Area/'Hydraulic Gradient'!J1567</f>
        <v>2.1507811623928239</v>
      </c>
      <c r="L1567" s="16">
        <f t="shared" si="495"/>
        <v>24663.819355870106</v>
      </c>
      <c r="M1567" s="4">
        <f t="shared" si="484"/>
        <v>0</v>
      </c>
      <c r="N1567" s="5">
        <f t="shared" si="485"/>
        <v>0.21530775441915745</v>
      </c>
      <c r="O1567" s="6">
        <f t="shared" si="499"/>
        <v>1.5602811093618421E-5</v>
      </c>
      <c r="P1567" s="15">
        <f t="shared" si="496"/>
        <v>619.96296114083611</v>
      </c>
      <c r="Q1567" s="11">
        <f t="shared" si="486"/>
        <v>0</v>
      </c>
      <c r="R1567" s="13">
        <f t="shared" si="500"/>
        <v>4.7291976093013604E-6</v>
      </c>
      <c r="S1567" s="12">
        <f t="shared" si="487"/>
        <v>-6.3034460501734446E-2</v>
      </c>
      <c r="T1567" s="9">
        <f t="shared" si="488"/>
        <v>1.5289681920411562</v>
      </c>
      <c r="U1567" s="9">
        <f>Aly_mass_rate/Aly_Area/'Hydraulic Gradient'!T1567</f>
        <v>2.1495658325361862</v>
      </c>
      <c r="V1567" s="5">
        <f t="shared" si="489"/>
        <v>-0.29274325513098448</v>
      </c>
      <c r="W1567" s="10">
        <f t="shared" si="490"/>
        <v>2.1579046050894872</v>
      </c>
      <c r="X1567" s="9"/>
    </row>
    <row r="1568" spans="1:24" x14ac:dyDescent="0.3">
      <c r="A1568" s="4">
        <f t="shared" si="491"/>
        <v>15650</v>
      </c>
      <c r="B1568" s="5">
        <v>0</v>
      </c>
      <c r="C1568" s="16">
        <f t="shared" si="492"/>
        <v>24663.503286812589</v>
      </c>
      <c r="D1568" s="4">
        <f t="shared" si="482"/>
        <v>0</v>
      </c>
      <c r="E1568" s="5">
        <f t="shared" si="493"/>
        <v>0.21542996172807583</v>
      </c>
      <c r="F1568" s="6">
        <f t="shared" si="497"/>
        <v>1.8043770319431022E-5</v>
      </c>
      <c r="G1568" s="15">
        <f t="shared" si="498"/>
        <v>637.9075969174055</v>
      </c>
      <c r="H1568" s="11">
        <f t="shared" si="483"/>
        <v>9.7118576330916334E-2</v>
      </c>
      <c r="I1568" s="12">
        <f t="shared" si="494"/>
        <v>3.6389665908952227E-5</v>
      </c>
      <c r="J1568" s="7">
        <f t="shared" si="501"/>
        <v>1.5281003260076391</v>
      </c>
      <c r="K1568" s="8">
        <f>ESI_mass_rate/ESI_Area/'Hydraulic Gradient'!J1568</f>
        <v>2.1507866523613748</v>
      </c>
      <c r="L1568" s="16">
        <f t="shared" si="495"/>
        <v>24663.604032037576</v>
      </c>
      <c r="M1568" s="4">
        <f t="shared" si="484"/>
        <v>0</v>
      </c>
      <c r="N1568" s="5">
        <f t="shared" si="485"/>
        <v>0.2153082299270537</v>
      </c>
      <c r="O1568" s="6">
        <f t="shared" si="499"/>
        <v>1.5602602846270656E-5</v>
      </c>
      <c r="P1568" s="15">
        <f t="shared" si="496"/>
        <v>620.02598977078992</v>
      </c>
      <c r="Q1568" s="11">
        <f t="shared" si="486"/>
        <v>0</v>
      </c>
      <c r="R1568" s="13">
        <f t="shared" si="500"/>
        <v>4.7290511678099538E-6</v>
      </c>
      <c r="S1568" s="12">
        <f t="shared" si="487"/>
        <v>-6.3033359004969022E-2</v>
      </c>
      <c r="T1568" s="9">
        <f t="shared" si="488"/>
        <v>1.5289648153697679</v>
      </c>
      <c r="U1568" s="9">
        <f>Aly_mass_rate/Aly_Area/'Hydraulic Gradient'!T1568</f>
        <v>2.1495705797856788</v>
      </c>
      <c r="V1568" s="5">
        <f t="shared" si="489"/>
        <v>-0.29273749340400634</v>
      </c>
      <c r="W1568" s="10">
        <f t="shared" si="490"/>
        <v>2.1579473886405056</v>
      </c>
      <c r="X1568" s="9"/>
    </row>
    <row r="1569" spans="1:24" x14ac:dyDescent="0.3">
      <c r="A1569" s="4">
        <f t="shared" si="491"/>
        <v>15660</v>
      </c>
      <c r="B1569" s="5">
        <v>0</v>
      </c>
      <c r="C1569" s="16">
        <f t="shared" si="492"/>
        <v>24663.287838257536</v>
      </c>
      <c r="D1569" s="4">
        <f t="shared" si="482"/>
        <v>0</v>
      </c>
      <c r="E1569" s="5">
        <f t="shared" si="493"/>
        <v>0.21543051162303281</v>
      </c>
      <c r="F1569" s="6">
        <f t="shared" si="497"/>
        <v>1.804342827645726E-5</v>
      </c>
      <c r="G1569" s="15">
        <f t="shared" si="498"/>
        <v>637.98150049596518</v>
      </c>
      <c r="H1569" s="11">
        <f t="shared" si="483"/>
        <v>9.7119072130879211E-2</v>
      </c>
      <c r="I1569" s="12">
        <f t="shared" si="494"/>
        <v>3.6388976095829948E-5</v>
      </c>
      <c r="J1569" s="7">
        <f t="shared" si="501"/>
        <v>1.5280964255546161</v>
      </c>
      <c r="K1569" s="8">
        <f>ESI_mass_rate/ESI_Area/'Hydraulic Gradient'!J1569</f>
        <v>2.1507921422258622</v>
      </c>
      <c r="L1569" s="16">
        <f t="shared" si="495"/>
        <v>24663.388707729751</v>
      </c>
      <c r="M1569" s="4">
        <f t="shared" si="484"/>
        <v>0</v>
      </c>
      <c r="N1569" s="5">
        <f t="shared" si="485"/>
        <v>0.21530870542860375</v>
      </c>
      <c r="O1569" s="6">
        <f t="shared" si="499"/>
        <v>1.5602394610599301E-5</v>
      </c>
      <c r="P1569" s="15">
        <f t="shared" si="496"/>
        <v>620.08901729945217</v>
      </c>
      <c r="Q1569" s="11">
        <f t="shared" si="486"/>
        <v>0</v>
      </c>
      <c r="R1569" s="13">
        <f t="shared" si="500"/>
        <v>4.7289047364716E-6</v>
      </c>
      <c r="S1569" s="12">
        <f t="shared" si="487"/>
        <v>-6.3032257567027294E-2</v>
      </c>
      <c r="T1569" s="9">
        <f t="shared" si="488"/>
        <v>1.5289614387583577</v>
      </c>
      <c r="U1569" s="9">
        <f>Aly_mass_rate/Aly_Area/'Hydraulic Gradient'!T1569</f>
        <v>2.1495753269718163</v>
      </c>
      <c r="V1569" s="5">
        <f t="shared" si="489"/>
        <v>-0.29273173198059693</v>
      </c>
      <c r="W1569" s="10">
        <f t="shared" si="490"/>
        <v>2.1579901716324645</v>
      </c>
      <c r="X1569" s="9"/>
    </row>
    <row r="1570" spans="1:24" x14ac:dyDescent="0.3">
      <c r="A1570" s="4">
        <f t="shared" si="491"/>
        <v>15670</v>
      </c>
      <c r="B1570" s="5">
        <v>0</v>
      </c>
      <c r="C1570" s="16">
        <f t="shared" si="492"/>
        <v>24663.072389152941</v>
      </c>
      <c r="D1570" s="4">
        <f t="shared" si="482"/>
        <v>0</v>
      </c>
      <c r="E1570" s="5">
        <f t="shared" si="493"/>
        <v>0.21543106150756644</v>
      </c>
      <c r="F1570" s="6">
        <f t="shared" si="497"/>
        <v>1.8043086259755422E-5</v>
      </c>
      <c r="G1570" s="15">
        <f t="shared" si="498"/>
        <v>638.05540232121018</v>
      </c>
      <c r="H1570" s="11">
        <f t="shared" si="483"/>
        <v>9.7119567922709621E-2</v>
      </c>
      <c r="I1570" s="12">
        <f t="shared" si="494"/>
        <v>3.6388286335691409E-5</v>
      </c>
      <c r="J1570" s="7">
        <f t="shared" si="501"/>
        <v>1.528092525195434</v>
      </c>
      <c r="K1570" s="8">
        <f>ESI_mass_rate/ESI_Area/'Hydraulic Gradient'!J1570</f>
        <v>2.1507976319862938</v>
      </c>
      <c r="L1570" s="16">
        <f t="shared" si="495"/>
        <v>24663.173382946643</v>
      </c>
      <c r="M1570" s="4">
        <f t="shared" si="484"/>
        <v>0</v>
      </c>
      <c r="N1570" s="5">
        <f t="shared" si="485"/>
        <v>0.21530918092380794</v>
      </c>
      <c r="O1570" s="6">
        <f t="shared" si="499"/>
        <v>1.560218638660436E-5</v>
      </c>
      <c r="P1570" s="15">
        <f t="shared" si="496"/>
        <v>620.15204372687958</v>
      </c>
      <c r="Q1570" s="11">
        <f t="shared" si="486"/>
        <v>0</v>
      </c>
      <c r="R1570" s="13">
        <f t="shared" si="500"/>
        <v>4.7287583152855492E-6</v>
      </c>
      <c r="S1570" s="12">
        <f t="shared" si="487"/>
        <v>-6.3031156185774151E-2</v>
      </c>
      <c r="T1570" s="9">
        <f t="shared" si="488"/>
        <v>1.5289580622069225</v>
      </c>
      <c r="U1570" s="9">
        <f>Aly_mass_rate/Aly_Area/'Hydraulic Gradient'!T1570</f>
        <v>2.1495800740946018</v>
      </c>
      <c r="V1570" s="5">
        <f t="shared" si="489"/>
        <v>-0.2927259708607296</v>
      </c>
      <c r="W1570" s="10">
        <f t="shared" si="490"/>
        <v>2.1580329540653951</v>
      </c>
      <c r="X1570" s="9"/>
    </row>
    <row r="1571" spans="1:24" x14ac:dyDescent="0.3">
      <c r="A1571" s="4">
        <f t="shared" si="491"/>
        <v>15680</v>
      </c>
      <c r="B1571" s="5">
        <v>0</v>
      </c>
      <c r="C1571" s="16">
        <f t="shared" si="492"/>
        <v>24662.856939498815</v>
      </c>
      <c r="D1571" s="4">
        <f t="shared" si="482"/>
        <v>0</v>
      </c>
      <c r="E1571" s="5">
        <f t="shared" si="493"/>
        <v>0.21543161138167746</v>
      </c>
      <c r="F1571" s="6">
        <f t="shared" si="497"/>
        <v>1.804274426786596E-5</v>
      </c>
      <c r="G1571" s="15">
        <f t="shared" si="498"/>
        <v>638.12930239326613</v>
      </c>
      <c r="H1571" s="11">
        <f t="shared" si="483"/>
        <v>9.7120063706408188E-2</v>
      </c>
      <c r="I1571" s="12">
        <f t="shared" si="494"/>
        <v>3.6387596625593083E-5</v>
      </c>
      <c r="J1571" s="7">
        <f t="shared" si="501"/>
        <v>1.5280886249300862</v>
      </c>
      <c r="K1571" s="8">
        <f>ESI_mass_rate/ESI_Area/'Hydraulic Gradient'!J1571</f>
        <v>2.1508031216426771</v>
      </c>
      <c r="L1571" s="16">
        <f t="shared" si="495"/>
        <v>24662.958057688251</v>
      </c>
      <c r="M1571" s="4">
        <f t="shared" si="484"/>
        <v>0</v>
      </c>
      <c r="N1571" s="5">
        <f t="shared" si="485"/>
        <v>0.2153096564126665</v>
      </c>
      <c r="O1571" s="6">
        <f t="shared" si="499"/>
        <v>1.5601978172826282E-5</v>
      </c>
      <c r="P1571" s="15">
        <f t="shared" si="496"/>
        <v>620.21506905313208</v>
      </c>
      <c r="Q1571" s="11">
        <f t="shared" si="486"/>
        <v>0</v>
      </c>
      <c r="R1571" s="13">
        <f t="shared" si="500"/>
        <v>4.7286119038086967E-6</v>
      </c>
      <c r="S1571" s="12">
        <f t="shared" si="487"/>
        <v>-6.3030054864399235E-2</v>
      </c>
      <c r="T1571" s="9">
        <f t="shared" si="488"/>
        <v>1.528954685715459</v>
      </c>
      <c r="U1571" s="9">
        <f>Aly_mass_rate/Aly_Area/'Hydraulic Gradient'!T1571</f>
        <v>2.1495848211540394</v>
      </c>
      <c r="V1571" s="5">
        <f t="shared" si="489"/>
        <v>-0.2927202100443777</v>
      </c>
      <c r="W1571" s="10">
        <f t="shared" si="490"/>
        <v>2.1580757359393266</v>
      </c>
      <c r="X1571" s="9"/>
    </row>
    <row r="1572" spans="1:24" x14ac:dyDescent="0.3">
      <c r="A1572" s="4">
        <f t="shared" si="491"/>
        <v>15690</v>
      </c>
      <c r="B1572" s="5">
        <v>0</v>
      </c>
      <c r="C1572" s="16">
        <f t="shared" si="492"/>
        <v>24662.641489295165</v>
      </c>
      <c r="D1572" s="4">
        <f t="shared" si="482"/>
        <v>0</v>
      </c>
      <c r="E1572" s="5">
        <f t="shared" si="493"/>
        <v>0.21543216124536663</v>
      </c>
      <c r="F1572" s="6">
        <f t="shared" si="497"/>
        <v>1.8042402300788871E-5</v>
      </c>
      <c r="G1572" s="15">
        <f t="shared" si="498"/>
        <v>638.20320071225865</v>
      </c>
      <c r="H1572" s="11">
        <f t="shared" si="483"/>
        <v>9.7120559481975455E-2</v>
      </c>
      <c r="I1572" s="12">
        <f t="shared" si="494"/>
        <v>3.6386906965534976E-5</v>
      </c>
      <c r="J1572" s="7">
        <f t="shared" si="501"/>
        <v>1.5280847247585658</v>
      </c>
      <c r="K1572" s="8">
        <f>ESI_mass_rate/ESI_Area/'Hydraulic Gradient'!J1572</f>
        <v>2.15080861119502</v>
      </c>
      <c r="L1572" s="16">
        <f t="shared" si="495"/>
        <v>24662.742731954586</v>
      </c>
      <c r="M1572" s="4">
        <f t="shared" si="484"/>
        <v>0</v>
      </c>
      <c r="N1572" s="5">
        <f t="shared" si="485"/>
        <v>0.21531013189517995</v>
      </c>
      <c r="O1572" s="6">
        <f t="shared" si="499"/>
        <v>1.5601769972184168E-5</v>
      </c>
      <c r="P1572" s="15">
        <f t="shared" si="496"/>
        <v>620.27809327826628</v>
      </c>
      <c r="Q1572" s="11">
        <f t="shared" si="486"/>
        <v>0</v>
      </c>
      <c r="R1572" s="13">
        <f t="shared" si="500"/>
        <v>4.728465502925016E-6</v>
      </c>
      <c r="S1572" s="12">
        <f t="shared" si="487"/>
        <v>-6.3028953599702564E-2</v>
      </c>
      <c r="T1572" s="9">
        <f t="shared" si="488"/>
        <v>1.5289513092839644</v>
      </c>
      <c r="U1572" s="9">
        <f>Aly_mass_rate/Aly_Area/'Hydraulic Gradient'!T1572</f>
        <v>2.149589568150132</v>
      </c>
      <c r="V1572" s="5">
        <f t="shared" si="489"/>
        <v>-0.29271444953151471</v>
      </c>
      <c r="W1572" s="10">
        <f t="shared" si="490"/>
        <v>2.1581185172542909</v>
      </c>
      <c r="X1572" s="9"/>
    </row>
    <row r="1573" spans="1:24" x14ac:dyDescent="0.3">
      <c r="A1573" s="4">
        <f t="shared" si="491"/>
        <v>15700</v>
      </c>
      <c r="B1573" s="5">
        <v>0</v>
      </c>
      <c r="C1573" s="16">
        <f t="shared" si="492"/>
        <v>24662.426038542006</v>
      </c>
      <c r="D1573" s="4">
        <f t="shared" si="482"/>
        <v>0</v>
      </c>
      <c r="E1573" s="5">
        <f t="shared" si="493"/>
        <v>0.21543271109863468</v>
      </c>
      <c r="F1573" s="6">
        <f t="shared" si="497"/>
        <v>1.8042060359983712E-5</v>
      </c>
      <c r="G1573" s="15">
        <f t="shared" si="498"/>
        <v>638.27709727831154</v>
      </c>
      <c r="H1573" s="11">
        <f t="shared" si="483"/>
        <v>9.7121055249412169E-2</v>
      </c>
      <c r="I1573" s="12">
        <f t="shared" si="494"/>
        <v>3.6386217358460617E-5</v>
      </c>
      <c r="J1573" s="7">
        <f t="shared" si="501"/>
        <v>1.5280808246808664</v>
      </c>
      <c r="K1573" s="8">
        <f>ESI_mass_rate/ESI_Area/'Hydraulic Gradient'!J1573</f>
        <v>2.1508141006433301</v>
      </c>
      <c r="L1573" s="16">
        <f t="shared" si="495"/>
        <v>24662.527405745652</v>
      </c>
      <c r="M1573" s="4">
        <f t="shared" si="484"/>
        <v>0</v>
      </c>
      <c r="N1573" s="5">
        <f t="shared" si="485"/>
        <v>0.21531060737134858</v>
      </c>
      <c r="O1573" s="6">
        <f t="shared" si="499"/>
        <v>1.5601561781758911E-5</v>
      </c>
      <c r="P1573" s="15">
        <f t="shared" si="496"/>
        <v>620.34111640234096</v>
      </c>
      <c r="Q1573" s="11">
        <f t="shared" si="486"/>
        <v>0</v>
      </c>
      <c r="R1573" s="13">
        <f t="shared" si="500"/>
        <v>4.7283191117490555E-6</v>
      </c>
      <c r="S1573" s="12">
        <f t="shared" si="487"/>
        <v>-6.3027852393808703E-2</v>
      </c>
      <c r="T1573" s="9">
        <f t="shared" si="488"/>
        <v>1.5289479329124351</v>
      </c>
      <c r="U1573" s="9">
        <f>Aly_mass_rate/Aly_Area/'Hydraulic Gradient'!T1573</f>
        <v>2.1495943150828829</v>
      </c>
      <c r="V1573" s="5">
        <f t="shared" si="489"/>
        <v>-0.29270868932211369</v>
      </c>
      <c r="W1573" s="10">
        <f t="shared" si="490"/>
        <v>2.1581612980103184</v>
      </c>
      <c r="X1573" s="9"/>
    </row>
    <row r="1574" spans="1:24" x14ac:dyDescent="0.3">
      <c r="A1574" s="4">
        <f t="shared" si="491"/>
        <v>15710</v>
      </c>
      <c r="B1574" s="5">
        <v>0</v>
      </c>
      <c r="C1574" s="16">
        <f t="shared" si="492"/>
        <v>24662.210587239344</v>
      </c>
      <c r="D1574" s="4">
        <f t="shared" si="482"/>
        <v>0</v>
      </c>
      <c r="E1574" s="5">
        <f t="shared" si="493"/>
        <v>0.21543326094148257</v>
      </c>
      <c r="F1574" s="6">
        <f t="shared" si="497"/>
        <v>1.8041718443990923E-5</v>
      </c>
      <c r="G1574" s="15">
        <f t="shared" si="498"/>
        <v>638.35099209155055</v>
      </c>
      <c r="H1574" s="11">
        <f t="shared" si="483"/>
        <v>9.7121551008718887E-2</v>
      </c>
      <c r="I1574" s="12">
        <f t="shared" si="494"/>
        <v>3.6385527801426457E-5</v>
      </c>
      <c r="J1574" s="7">
        <f t="shared" si="501"/>
        <v>1.528076924696981</v>
      </c>
      <c r="K1574" s="8">
        <f>ESI_mass_rate/ESI_Area/'Hydraulic Gradient'!J1574</f>
        <v>2.1508195899876146</v>
      </c>
      <c r="L1574" s="16">
        <f t="shared" si="495"/>
        <v>24662.312079061459</v>
      </c>
      <c r="M1574" s="4">
        <f t="shared" si="484"/>
        <v>0</v>
      </c>
      <c r="N1574" s="5">
        <f t="shared" si="485"/>
        <v>0.21531108284117262</v>
      </c>
      <c r="O1574" s="6">
        <f t="shared" si="499"/>
        <v>1.5601353601550518E-5</v>
      </c>
      <c r="P1574" s="15">
        <f t="shared" si="496"/>
        <v>620.40413842541284</v>
      </c>
      <c r="Q1574" s="11">
        <f t="shared" si="486"/>
        <v>0</v>
      </c>
      <c r="R1574" s="13">
        <f t="shared" si="500"/>
        <v>4.7281727302800866E-6</v>
      </c>
      <c r="S1574" s="12">
        <f t="shared" si="487"/>
        <v>-6.3026751244582804E-2</v>
      </c>
      <c r="T1574" s="9">
        <f t="shared" si="488"/>
        <v>1.5289445566008684</v>
      </c>
      <c r="U1574" s="9">
        <f>Aly_mass_rate/Aly_Area/'Hydraulic Gradient'!T1574</f>
        <v>2.149599061952296</v>
      </c>
      <c r="V1574" s="5">
        <f t="shared" si="489"/>
        <v>-0.29270292941614834</v>
      </c>
      <c r="W1574" s="10">
        <f t="shared" si="490"/>
        <v>2.1582040782074405</v>
      </c>
      <c r="X1574" s="9"/>
    </row>
    <row r="1575" spans="1:24" x14ac:dyDescent="0.3">
      <c r="A1575" s="4">
        <f t="shared" si="491"/>
        <v>15720</v>
      </c>
      <c r="B1575" s="5">
        <v>0</v>
      </c>
      <c r="C1575" s="16">
        <f t="shared" si="492"/>
        <v>24661.995135387191</v>
      </c>
      <c r="D1575" s="4">
        <f t="shared" si="482"/>
        <v>0</v>
      </c>
      <c r="E1575" s="5">
        <f t="shared" si="493"/>
        <v>0.2154338107739108</v>
      </c>
      <c r="F1575" s="6">
        <f t="shared" si="497"/>
        <v>1.8041376551350965E-5</v>
      </c>
      <c r="G1575" s="15">
        <f t="shared" si="498"/>
        <v>638.424885152103</v>
      </c>
      <c r="H1575" s="11">
        <f t="shared" si="483"/>
        <v>9.7122046759896177E-2</v>
      </c>
      <c r="I1575" s="12">
        <f t="shared" si="494"/>
        <v>3.6384838291488975E-5</v>
      </c>
      <c r="J1575" s="7">
        <f t="shared" si="501"/>
        <v>1.5280730248069028</v>
      </c>
      <c r="K1575" s="8">
        <f>ESI_mass_rate/ESI_Area/'Hydraulic Gradient'!J1575</f>
        <v>2.1508250792278818</v>
      </c>
      <c r="L1575" s="16">
        <f t="shared" si="495"/>
        <v>24662.096751902009</v>
      </c>
      <c r="M1575" s="4">
        <f t="shared" si="484"/>
        <v>0</v>
      </c>
      <c r="N1575" s="5">
        <f t="shared" si="485"/>
        <v>0.21531155830465248</v>
      </c>
      <c r="O1575" s="6">
        <f t="shared" si="499"/>
        <v>1.5601145434478085E-5</v>
      </c>
      <c r="P1575" s="15">
        <f t="shared" si="496"/>
        <v>620.46715934754161</v>
      </c>
      <c r="Q1575" s="11">
        <f t="shared" si="486"/>
        <v>0</v>
      </c>
      <c r="R1575" s="13">
        <f t="shared" si="500"/>
        <v>4.7280263594020398E-6</v>
      </c>
      <c r="S1575" s="12">
        <f t="shared" si="487"/>
        <v>-6.302565015521415E-2</v>
      </c>
      <c r="T1575" s="9">
        <f t="shared" si="488"/>
        <v>1.5289411803492607</v>
      </c>
      <c r="U1575" s="9">
        <f>Aly_mass_rate/Aly_Area/'Hydraulic Gradient'!T1575</f>
        <v>2.1496038087583744</v>
      </c>
      <c r="V1575" s="5">
        <f t="shared" si="489"/>
        <v>-0.29269716981359162</v>
      </c>
      <c r="W1575" s="10">
        <f t="shared" si="490"/>
        <v>2.1582468578456862</v>
      </c>
      <c r="X1575" s="9"/>
    </row>
    <row r="1576" spans="1:24" x14ac:dyDescent="0.3">
      <c r="A1576" s="4">
        <f t="shared" si="491"/>
        <v>15730</v>
      </c>
      <c r="B1576" s="5">
        <v>0</v>
      </c>
      <c r="C1576" s="16">
        <f t="shared" si="492"/>
        <v>24661.779682985562</v>
      </c>
      <c r="D1576" s="4">
        <f t="shared" si="482"/>
        <v>0</v>
      </c>
      <c r="E1576" s="5">
        <f t="shared" si="493"/>
        <v>0.2154343605959203</v>
      </c>
      <c r="F1576" s="6">
        <f t="shared" si="497"/>
        <v>1.8041034686442482E-5</v>
      </c>
      <c r="G1576" s="15">
        <f t="shared" si="498"/>
        <v>638.49877646009065</v>
      </c>
      <c r="H1576" s="11">
        <f t="shared" si="483"/>
        <v>9.7122542502944748E-2</v>
      </c>
      <c r="I1576" s="12">
        <f t="shared" si="494"/>
        <v>3.6384148837478789E-5</v>
      </c>
      <c r="J1576" s="7">
        <f t="shared" si="501"/>
        <v>1.5280691250106255</v>
      </c>
      <c r="K1576" s="8">
        <f>ESI_mass_rate/ESI_Area/'Hydraulic Gradient'!J1576</f>
        <v>2.1508305683641384</v>
      </c>
      <c r="L1576" s="16">
        <f t="shared" si="495"/>
        <v>24661.881424267311</v>
      </c>
      <c r="M1576" s="4">
        <f t="shared" si="484"/>
        <v>0</v>
      </c>
      <c r="N1576" s="5">
        <f t="shared" si="485"/>
        <v>0.21531203376178859</v>
      </c>
      <c r="O1576" s="6">
        <f t="shared" si="499"/>
        <v>1.5600937277622512E-5</v>
      </c>
      <c r="P1576" s="15">
        <f t="shared" si="496"/>
        <v>620.53017916878412</v>
      </c>
      <c r="Q1576" s="11">
        <f t="shared" si="486"/>
        <v>0</v>
      </c>
      <c r="R1576" s="13">
        <f t="shared" si="500"/>
        <v>4.7278799982295033E-6</v>
      </c>
      <c r="S1576" s="12">
        <f t="shared" si="487"/>
        <v>-6.302454912250309E-2</v>
      </c>
      <c r="T1576" s="9">
        <f t="shared" si="488"/>
        <v>1.5289378041576092</v>
      </c>
      <c r="U1576" s="9">
        <f>Aly_mass_rate/Aly_Area/'Hydraulic Gradient'!T1576</f>
        <v>2.1496085555011222</v>
      </c>
      <c r="V1576" s="5">
        <f t="shared" si="489"/>
        <v>-0.29269141051441733</v>
      </c>
      <c r="W1576" s="10">
        <f t="shared" si="490"/>
        <v>2.1582896369250872</v>
      </c>
      <c r="X1576" s="9"/>
    </row>
    <row r="1577" spans="1:24" x14ac:dyDescent="0.3">
      <c r="A1577" s="4">
        <f t="shared" si="491"/>
        <v>15740</v>
      </c>
      <c r="B1577" s="5">
        <v>0</v>
      </c>
      <c r="C1577" s="16">
        <f t="shared" si="492"/>
        <v>24661.564230034463</v>
      </c>
      <c r="D1577" s="4">
        <f t="shared" si="482"/>
        <v>0</v>
      </c>
      <c r="E1577" s="5">
        <f t="shared" si="493"/>
        <v>0.21543491040751173</v>
      </c>
      <c r="F1577" s="6">
        <f t="shared" si="497"/>
        <v>1.8040692843427273E-5</v>
      </c>
      <c r="G1577" s="15">
        <f t="shared" si="498"/>
        <v>638.57266601564288</v>
      </c>
      <c r="H1577" s="11">
        <f t="shared" si="483"/>
        <v>9.7123038237865084E-2</v>
      </c>
      <c r="I1577" s="12">
        <f t="shared" si="494"/>
        <v>3.638345942762172E-5</v>
      </c>
      <c r="J1577" s="7">
        <f t="shared" si="501"/>
        <v>1.5280652253081419</v>
      </c>
      <c r="K1577" s="8">
        <f>ESI_mass_rate/ESI_Area/'Hydraulic Gradient'!J1577</f>
        <v>2.1508360573963934</v>
      </c>
      <c r="L1577" s="16">
        <f t="shared" si="495"/>
        <v>24661.666096157369</v>
      </c>
      <c r="M1577" s="4">
        <f t="shared" si="484"/>
        <v>0</v>
      </c>
      <c r="N1577" s="5">
        <f t="shared" si="485"/>
        <v>0.21531250921258127</v>
      </c>
      <c r="O1577" s="6">
        <f t="shared" si="499"/>
        <v>1.5600729133902906E-5</v>
      </c>
      <c r="P1577" s="15">
        <f t="shared" si="496"/>
        <v>620.59319788919902</v>
      </c>
      <c r="Q1577" s="11">
        <f t="shared" si="486"/>
        <v>0</v>
      </c>
      <c r="R1577" s="13">
        <f t="shared" si="500"/>
        <v>4.7277336476463796E-6</v>
      </c>
      <c r="S1577" s="12">
        <f t="shared" si="487"/>
        <v>-6.3023448148574038E-2</v>
      </c>
      <c r="T1577" s="9">
        <f t="shared" si="488"/>
        <v>1.5289344280259105</v>
      </c>
      <c r="U1577" s="9">
        <f>Aly_mass_rate/Aly_Area/'Hydraulic Gradient'!T1577</f>
        <v>2.1496133021805419</v>
      </c>
      <c r="V1577" s="5">
        <f t="shared" si="489"/>
        <v>-0.2926856515185986</v>
      </c>
      <c r="W1577" s="10">
        <f t="shared" si="490"/>
        <v>2.158332415445674</v>
      </c>
      <c r="X1577" s="9"/>
    </row>
    <row r="1578" spans="1:24" x14ac:dyDescent="0.3">
      <c r="A1578" s="4">
        <f t="shared" si="491"/>
        <v>15750</v>
      </c>
      <c r="B1578" s="5">
        <v>0</v>
      </c>
      <c r="C1578" s="16">
        <f t="shared" si="492"/>
        <v>24661.348776533901</v>
      </c>
      <c r="D1578" s="4">
        <f t="shared" si="482"/>
        <v>0</v>
      </c>
      <c r="E1578" s="5">
        <f t="shared" si="493"/>
        <v>0.21543546020868592</v>
      </c>
      <c r="F1578" s="6">
        <f t="shared" si="497"/>
        <v>1.8040351029603094E-5</v>
      </c>
      <c r="G1578" s="15">
        <f t="shared" si="498"/>
        <v>638.64655381887974</v>
      </c>
      <c r="H1578" s="11">
        <f t="shared" si="483"/>
        <v>9.7123533964657977E-2</v>
      </c>
      <c r="I1578" s="12">
        <f t="shared" si="494"/>
        <v>3.63827700766355E-5</v>
      </c>
      <c r="J1578" s="7">
        <f t="shared" si="501"/>
        <v>1.5280613256994457</v>
      </c>
      <c r="K1578" s="8">
        <f>ESI_mass_rate/ESI_Area/'Hydraulic Gradient'!J1578</f>
        <v>2.1508415463246533</v>
      </c>
      <c r="L1578" s="16">
        <f t="shared" si="495"/>
        <v>24661.450767572191</v>
      </c>
      <c r="M1578" s="4">
        <f t="shared" si="484"/>
        <v>0</v>
      </c>
      <c r="N1578" s="5">
        <f t="shared" si="485"/>
        <v>0.21531298465703072</v>
      </c>
      <c r="O1578" s="6">
        <f t="shared" si="499"/>
        <v>1.5600520998940607E-5</v>
      </c>
      <c r="P1578" s="15">
        <f t="shared" si="496"/>
        <v>620.65621550884407</v>
      </c>
      <c r="Q1578" s="11">
        <f t="shared" si="486"/>
        <v>0</v>
      </c>
      <c r="R1578" s="13">
        <f t="shared" si="500"/>
        <v>4.7275873063249868E-6</v>
      </c>
      <c r="S1578" s="12">
        <f t="shared" si="487"/>
        <v>-6.3022347232357001E-2</v>
      </c>
      <c r="T1578" s="9">
        <f t="shared" si="488"/>
        <v>1.5289310519541615</v>
      </c>
      <c r="U1578" s="9">
        <f>Aly_mass_rate/Aly_Area/'Hydraulic Gradient'!T1578</f>
        <v>2.1496180487966381</v>
      </c>
      <c r="V1578" s="5">
        <f t="shared" si="489"/>
        <v>-0.29267989282610879</v>
      </c>
      <c r="W1578" s="10">
        <f t="shared" si="490"/>
        <v>2.1583751934074775</v>
      </c>
      <c r="X1578" s="9"/>
    </row>
    <row r="1579" spans="1:24" x14ac:dyDescent="0.3">
      <c r="A1579" s="4">
        <f t="shared" si="491"/>
        <v>15760</v>
      </c>
      <c r="B1579" s="5">
        <v>0</v>
      </c>
      <c r="C1579" s="16">
        <f t="shared" si="492"/>
        <v>24661.133322483893</v>
      </c>
      <c r="D1579" s="4">
        <f t="shared" si="482"/>
        <v>0</v>
      </c>
      <c r="E1579" s="5">
        <f t="shared" si="493"/>
        <v>0.21543600999944368</v>
      </c>
      <c r="F1579" s="6">
        <f t="shared" si="497"/>
        <v>1.8040009237672185E-5</v>
      </c>
      <c r="G1579" s="15">
        <f t="shared" si="498"/>
        <v>638.72043986993037</v>
      </c>
      <c r="H1579" s="11">
        <f t="shared" si="483"/>
        <v>9.7124029683323912E-2</v>
      </c>
      <c r="I1579" s="12">
        <f t="shared" si="494"/>
        <v>3.6382080769802391E-5</v>
      </c>
      <c r="J1579" s="7">
        <f t="shared" si="501"/>
        <v>1.5280574261845301</v>
      </c>
      <c r="K1579" s="8">
        <f>ESI_mass_rate/ESI_Area/'Hydraulic Gradient'!J1579</f>
        <v>2.1508470351489262</v>
      </c>
      <c r="L1579" s="16">
        <f t="shared" si="495"/>
        <v>24661.235438511783</v>
      </c>
      <c r="M1579" s="4">
        <f t="shared" si="484"/>
        <v>0</v>
      </c>
      <c r="N1579" s="5">
        <f t="shared" si="485"/>
        <v>0.21531346009513752</v>
      </c>
      <c r="O1579" s="6">
        <f t="shared" si="499"/>
        <v>1.5600312878573821E-5</v>
      </c>
      <c r="P1579" s="15">
        <f t="shared" si="496"/>
        <v>620.71923202777691</v>
      </c>
      <c r="Q1579" s="11">
        <f t="shared" si="486"/>
        <v>0</v>
      </c>
      <c r="R1579" s="13">
        <f t="shared" si="500"/>
        <v>4.7274409760338028E-6</v>
      </c>
      <c r="S1579" s="12">
        <f t="shared" si="487"/>
        <v>-6.3021246373846804E-2</v>
      </c>
      <c r="T1579" s="9">
        <f t="shared" si="488"/>
        <v>1.5289276759423591</v>
      </c>
      <c r="U1579" s="9">
        <f>Aly_mass_rate/Aly_Area/'Hydraulic Gradient'!T1579</f>
        <v>2.1496227953494129</v>
      </c>
      <c r="V1579" s="5">
        <f t="shared" si="489"/>
        <v>-0.29267413443692131</v>
      </c>
      <c r="W1579" s="10">
        <f t="shared" si="490"/>
        <v>2.1584179708105284</v>
      </c>
      <c r="X1579" s="9"/>
    </row>
    <row r="1580" spans="1:24" x14ac:dyDescent="0.3">
      <c r="A1580" s="4">
        <f t="shared" si="491"/>
        <v>15770</v>
      </c>
      <c r="B1580" s="5">
        <v>0</v>
      </c>
      <c r="C1580" s="16">
        <f t="shared" si="492"/>
        <v>24660.917867884447</v>
      </c>
      <c r="D1580" s="4">
        <f t="shared" si="482"/>
        <v>0</v>
      </c>
      <c r="E1580" s="5">
        <f t="shared" si="493"/>
        <v>0.21543655977978571</v>
      </c>
      <c r="F1580" s="6">
        <f t="shared" si="497"/>
        <v>1.8039667472013205E-5</v>
      </c>
      <c r="G1580" s="15">
        <f t="shared" si="498"/>
        <v>638.79432416891848</v>
      </c>
      <c r="H1580" s="11">
        <f t="shared" si="483"/>
        <v>9.7124525393863584E-2</v>
      </c>
      <c r="I1580" s="12">
        <f t="shared" si="494"/>
        <v>3.6381391515953043E-5</v>
      </c>
      <c r="J1580" s="7">
        <f t="shared" si="501"/>
        <v>1.5280535267633883</v>
      </c>
      <c r="K1580" s="8">
        <f>ESI_mass_rate/ESI_Area/'Hydraulic Gradient'!J1580</f>
        <v>2.1508525238692195</v>
      </c>
      <c r="L1580" s="16">
        <f t="shared" si="495"/>
        <v>24661.02010897615</v>
      </c>
      <c r="M1580" s="4">
        <f t="shared" si="484"/>
        <v>0</v>
      </c>
      <c r="N1580" s="5">
        <f t="shared" si="485"/>
        <v>0.21531393552690178</v>
      </c>
      <c r="O1580" s="6">
        <f t="shared" si="499"/>
        <v>1.5600104765504797E-5</v>
      </c>
      <c r="P1580" s="15">
        <f t="shared" si="496"/>
        <v>620.78224744605632</v>
      </c>
      <c r="Q1580" s="11">
        <f t="shared" si="486"/>
        <v>0</v>
      </c>
      <c r="R1580" s="13">
        <f t="shared" si="500"/>
        <v>4.7272946545605994E-6</v>
      </c>
      <c r="S1580" s="12">
        <f t="shared" si="487"/>
        <v>-6.3020145574102987E-2</v>
      </c>
      <c r="T1580" s="9">
        <f t="shared" si="488"/>
        <v>1.5289242999904999</v>
      </c>
      <c r="U1580" s="9">
        <f>Aly_mass_rate/Aly_Area/'Hydraulic Gradient'!T1580</f>
        <v>2.1496275418388713</v>
      </c>
      <c r="V1580" s="5">
        <f t="shared" si="489"/>
        <v>-0.29266837635100951</v>
      </c>
      <c r="W1580" s="10">
        <f t="shared" si="490"/>
        <v>2.1584607476548565</v>
      </c>
      <c r="X1580" s="9"/>
    </row>
    <row r="1581" spans="1:24" x14ac:dyDescent="0.3">
      <c r="A1581" s="4">
        <f t="shared" si="491"/>
        <v>15780</v>
      </c>
      <c r="B1581" s="5">
        <v>0</v>
      </c>
      <c r="C1581" s="16">
        <f t="shared" si="492"/>
        <v>24660.702412735573</v>
      </c>
      <c r="D1581" s="4">
        <f t="shared" si="482"/>
        <v>0</v>
      </c>
      <c r="E1581" s="5">
        <f t="shared" si="493"/>
        <v>0.21543710954971271</v>
      </c>
      <c r="F1581" s="6">
        <f t="shared" si="497"/>
        <v>1.8039325731166599E-5</v>
      </c>
      <c r="G1581" s="15">
        <f t="shared" si="498"/>
        <v>638.86820671596956</v>
      </c>
      <c r="H1581" s="11">
        <f t="shared" si="483"/>
        <v>9.7125021096277561E-2</v>
      </c>
      <c r="I1581" s="12">
        <f t="shared" si="494"/>
        <v>3.6380702312143894E-5</v>
      </c>
      <c r="J1581" s="7">
        <f t="shared" si="501"/>
        <v>1.528049627436014</v>
      </c>
      <c r="K1581" s="8">
        <f>ESI_mass_rate/ESI_Area/'Hydraulic Gradient'!J1581</f>
        <v>2.1508580124855405</v>
      </c>
      <c r="L1581" s="16">
        <f t="shared" si="495"/>
        <v>24660.804778965303</v>
      </c>
      <c r="M1581" s="4">
        <f t="shared" si="484"/>
        <v>0</v>
      </c>
      <c r="N1581" s="5">
        <f t="shared" si="485"/>
        <v>0.21531441095232406</v>
      </c>
      <c r="O1581" s="6">
        <f t="shared" si="499"/>
        <v>1.5599896668490832E-5</v>
      </c>
      <c r="P1581" s="15">
        <f t="shared" si="496"/>
        <v>620.8452617637389</v>
      </c>
      <c r="Q1581" s="11">
        <f t="shared" si="486"/>
        <v>0</v>
      </c>
      <c r="R1581" s="13">
        <f t="shared" si="500"/>
        <v>4.7271483445583726E-6</v>
      </c>
      <c r="S1581" s="12">
        <f t="shared" si="487"/>
        <v>-6.3019044830990953E-2</v>
      </c>
      <c r="T1581" s="9">
        <f t="shared" si="488"/>
        <v>1.5289209240985813</v>
      </c>
      <c r="U1581" s="9">
        <f>Aly_mass_rate/Aly_Area/'Hydraulic Gradient'!T1581</f>
        <v>2.1496322882650158</v>
      </c>
      <c r="V1581" s="5">
        <f t="shared" si="489"/>
        <v>-0.29266261856834691</v>
      </c>
      <c r="W1581" s="10">
        <f t="shared" si="490"/>
        <v>2.1585035239404937</v>
      </c>
      <c r="X1581" s="9"/>
    </row>
    <row r="1582" spans="1:24" x14ac:dyDescent="0.3">
      <c r="A1582" s="4">
        <f t="shared" si="491"/>
        <v>15790</v>
      </c>
      <c r="B1582" s="5">
        <v>0</v>
      </c>
      <c r="C1582" s="16">
        <f t="shared" si="492"/>
        <v>24660.486957037279</v>
      </c>
      <c r="D1582" s="4">
        <f t="shared" si="482"/>
        <v>0</v>
      </c>
      <c r="E1582" s="5">
        <f t="shared" si="493"/>
        <v>0.21543765930922554</v>
      </c>
      <c r="F1582" s="6">
        <f t="shared" si="497"/>
        <v>1.803898401367282E-5</v>
      </c>
      <c r="G1582" s="15">
        <f t="shared" si="498"/>
        <v>638.94208751121084</v>
      </c>
      <c r="H1582" s="11">
        <f t="shared" si="483"/>
        <v>9.7125516790566427E-2</v>
      </c>
      <c r="I1582" s="12">
        <f t="shared" si="494"/>
        <v>3.6380013155431423E-5</v>
      </c>
      <c r="J1582" s="7">
        <f t="shared" si="501"/>
        <v>1.5280457282023998</v>
      </c>
      <c r="K1582" s="8">
        <f>ESI_mass_rate/ESI_Area/'Hydraulic Gradient'!J1582</f>
        <v>2.1508635009978976</v>
      </c>
      <c r="L1582" s="16">
        <f t="shared" si="495"/>
        <v>24660.589448479241</v>
      </c>
      <c r="M1582" s="4">
        <f t="shared" si="484"/>
        <v>0</v>
      </c>
      <c r="N1582" s="5">
        <f t="shared" si="485"/>
        <v>0.21531488637140461</v>
      </c>
      <c r="O1582" s="6">
        <f t="shared" si="499"/>
        <v>1.5599688580234184E-5</v>
      </c>
      <c r="P1582" s="15">
        <f t="shared" si="496"/>
        <v>620.90827498088447</v>
      </c>
      <c r="Q1582" s="11">
        <f t="shared" si="486"/>
        <v>0</v>
      </c>
      <c r="R1582" s="13">
        <f t="shared" si="500"/>
        <v>4.727002043814953E-6</v>
      </c>
      <c r="S1582" s="12">
        <f t="shared" si="487"/>
        <v>-6.3017944147699553E-2</v>
      </c>
      <c r="T1582" s="9">
        <f t="shared" si="488"/>
        <v>1.5289175482665995</v>
      </c>
      <c r="U1582" s="9">
        <f>Aly_mass_rate/Aly_Area/'Hydraulic Gradient'!T1582</f>
        <v>2.1496370346278497</v>
      </c>
      <c r="V1582" s="5">
        <f t="shared" si="489"/>
        <v>-0.29265686108890665</v>
      </c>
      <c r="W1582" s="10">
        <f t="shared" si="490"/>
        <v>2.1585462996674694</v>
      </c>
      <c r="X1582" s="9"/>
    </row>
    <row r="1583" spans="1:24" x14ac:dyDescent="0.3">
      <c r="A1583" s="4">
        <f t="shared" si="491"/>
        <v>15800</v>
      </c>
      <c r="B1583" s="5">
        <v>0</v>
      </c>
      <c r="C1583" s="16">
        <f t="shared" si="492"/>
        <v>24660.271500789579</v>
      </c>
      <c r="D1583" s="4">
        <f t="shared" si="482"/>
        <v>0</v>
      </c>
      <c r="E1583" s="5">
        <f t="shared" si="493"/>
        <v>0.21543820905832492</v>
      </c>
      <c r="F1583" s="6">
        <f t="shared" si="497"/>
        <v>1.8038642323910514E-5</v>
      </c>
      <c r="G1583" s="15">
        <f t="shared" si="498"/>
        <v>639.01596655476419</v>
      </c>
      <c r="H1583" s="11">
        <f t="shared" si="483"/>
        <v>9.7126012476730875E-2</v>
      </c>
      <c r="I1583" s="12">
        <f t="shared" si="494"/>
        <v>3.6379324054646247E-5</v>
      </c>
      <c r="J1583" s="7">
        <f t="shared" si="501"/>
        <v>1.5280418290625393</v>
      </c>
      <c r="K1583" s="8">
        <f>ESI_mass_rate/ESI_Area/'Hydraulic Gradient'!J1583</f>
        <v>2.1508689894062982</v>
      </c>
      <c r="L1583" s="16">
        <f t="shared" si="495"/>
        <v>24660.374117517975</v>
      </c>
      <c r="M1583" s="4">
        <f t="shared" si="484"/>
        <v>0</v>
      </c>
      <c r="N1583" s="5">
        <f t="shared" si="485"/>
        <v>0.21531536178414373</v>
      </c>
      <c r="O1583" s="6">
        <f t="shared" si="499"/>
        <v>1.5599480502194397E-5</v>
      </c>
      <c r="P1583" s="15">
        <f t="shared" si="496"/>
        <v>620.97128709754975</v>
      </c>
      <c r="Q1583" s="11">
        <f t="shared" si="486"/>
        <v>0</v>
      </c>
      <c r="R1583" s="13">
        <f t="shared" si="500"/>
        <v>4.7268557527718969E-6</v>
      </c>
      <c r="S1583" s="12">
        <f t="shared" si="487"/>
        <v>-6.3016843521029597E-2</v>
      </c>
      <c r="T1583" s="9">
        <f t="shared" si="488"/>
        <v>1.5289141724945516</v>
      </c>
      <c r="U1583" s="9">
        <f>Aly_mass_rate/Aly_Area/'Hydraulic Gradient'!T1583</f>
        <v>2.1496417809273773</v>
      </c>
      <c r="V1583" s="5">
        <f t="shared" si="489"/>
        <v>-0.29265110391266236</v>
      </c>
      <c r="W1583" s="10">
        <f t="shared" si="490"/>
        <v>2.1585890748358154</v>
      </c>
      <c r="X1583" s="9"/>
    </row>
    <row r="1584" spans="1:24" x14ac:dyDescent="0.3">
      <c r="A1584" s="4">
        <f t="shared" si="491"/>
        <v>15810</v>
      </c>
      <c r="B1584" s="5">
        <v>0</v>
      </c>
      <c r="C1584" s="16">
        <f t="shared" si="492"/>
        <v>24660.056043992481</v>
      </c>
      <c r="D1584" s="4">
        <f t="shared" si="482"/>
        <v>0</v>
      </c>
      <c r="E1584" s="5">
        <f t="shared" si="493"/>
        <v>0.2154387587970116</v>
      </c>
      <c r="F1584" s="6">
        <f t="shared" si="497"/>
        <v>1.8038300658960587E-5</v>
      </c>
      <c r="G1584" s="15">
        <f t="shared" si="498"/>
        <v>639.089843846755</v>
      </c>
      <c r="H1584" s="11">
        <f t="shared" si="483"/>
        <v>9.7126508154771501E-2</v>
      </c>
      <c r="I1584" s="12">
        <f t="shared" si="494"/>
        <v>3.6378635003901278E-5</v>
      </c>
      <c r="J1584" s="7">
        <f t="shared" si="501"/>
        <v>1.528037930016426</v>
      </c>
      <c r="K1584" s="8">
        <f>ESI_mass_rate/ESI_Area/'Hydraulic Gradient'!J1584</f>
        <v>2.15087447771075</v>
      </c>
      <c r="L1584" s="16">
        <f t="shared" si="495"/>
        <v>24660.158786081513</v>
      </c>
      <c r="M1584" s="4">
        <f t="shared" si="484"/>
        <v>0</v>
      </c>
      <c r="N1584" s="5">
        <f t="shared" si="485"/>
        <v>0.21531583719054184</v>
      </c>
      <c r="O1584" s="6">
        <f t="shared" si="499"/>
        <v>1.5599272438750115E-5</v>
      </c>
      <c r="P1584" s="15">
        <f t="shared" si="496"/>
        <v>621.03429811379237</v>
      </c>
      <c r="Q1584" s="11">
        <f t="shared" si="486"/>
        <v>0</v>
      </c>
      <c r="R1584" s="13">
        <f t="shared" si="500"/>
        <v>4.7267094727552549E-6</v>
      </c>
      <c r="S1584" s="12">
        <f t="shared" si="487"/>
        <v>-6.3015742952040543E-2</v>
      </c>
      <c r="T1584" s="9">
        <f t="shared" si="488"/>
        <v>1.5289107967824347</v>
      </c>
      <c r="U1584" s="9">
        <f>Aly_mass_rate/Aly_Area/'Hydraulic Gradient'!T1584</f>
        <v>2.1496465271636014</v>
      </c>
      <c r="V1584" s="5">
        <f t="shared" si="489"/>
        <v>-0.29264534703958728</v>
      </c>
      <c r="W1584" s="10">
        <f t="shared" si="490"/>
        <v>2.1586318494455616</v>
      </c>
      <c r="X1584" s="9"/>
    </row>
    <row r="1585" spans="1:24" x14ac:dyDescent="0.3">
      <c r="A1585" s="4">
        <f t="shared" si="491"/>
        <v>15820</v>
      </c>
      <c r="B1585" s="5">
        <v>0</v>
      </c>
      <c r="C1585" s="16">
        <f t="shared" si="492"/>
        <v>24659.840586645998</v>
      </c>
      <c r="D1585" s="4">
        <f t="shared" si="482"/>
        <v>0</v>
      </c>
      <c r="E1585" s="5">
        <f t="shared" si="493"/>
        <v>0.2154393085252865</v>
      </c>
      <c r="F1585" s="6">
        <f t="shared" si="497"/>
        <v>1.8037959018823031E-5</v>
      </c>
      <c r="G1585" s="15">
        <f t="shared" si="498"/>
        <v>639.16371938730867</v>
      </c>
      <c r="H1585" s="11">
        <f t="shared" si="483"/>
        <v>9.7127003824688932E-2</v>
      </c>
      <c r="I1585" s="12">
        <f t="shared" si="494"/>
        <v>3.6377946003196521E-5</v>
      </c>
      <c r="J1585" s="7">
        <f t="shared" si="501"/>
        <v>1.528034031064053</v>
      </c>
      <c r="K1585" s="8">
        <f>ESI_mass_rate/ESI_Area/'Hydraulic Gradient'!J1585</f>
        <v>2.1508799659112601</v>
      </c>
      <c r="L1585" s="16">
        <f t="shared" si="495"/>
        <v>24659.943454169857</v>
      </c>
      <c r="M1585" s="4">
        <f t="shared" si="484"/>
        <v>0</v>
      </c>
      <c r="N1585" s="5">
        <f t="shared" si="485"/>
        <v>0.21531631259059927</v>
      </c>
      <c r="O1585" s="6">
        <f t="shared" si="499"/>
        <v>1.5599064384063149E-5</v>
      </c>
      <c r="P1585" s="15">
        <f t="shared" si="496"/>
        <v>621.0973080296709</v>
      </c>
      <c r="Q1585" s="11">
        <f t="shared" si="486"/>
        <v>0</v>
      </c>
      <c r="R1585" s="13">
        <f t="shared" si="500"/>
        <v>4.7265632019952353E-6</v>
      </c>
      <c r="S1585" s="12">
        <f t="shared" si="487"/>
        <v>-6.3014642441791877E-2</v>
      </c>
      <c r="T1585" s="9">
        <f t="shared" si="488"/>
        <v>1.5289074211302451</v>
      </c>
      <c r="U1585" s="9">
        <f>Aly_mass_rate/Aly_Area/'Hydraulic Gradient'!T1585</f>
        <v>2.1496512733365258</v>
      </c>
      <c r="V1585" s="5">
        <f t="shared" si="489"/>
        <v>-0.29263959046965482</v>
      </c>
      <c r="W1585" s="10">
        <f t="shared" si="490"/>
        <v>2.1586746234967382</v>
      </c>
      <c r="X1585" s="9"/>
    </row>
    <row r="1586" spans="1:24" x14ac:dyDescent="0.3">
      <c r="A1586" s="4">
        <f t="shared" si="491"/>
        <v>15830</v>
      </c>
      <c r="B1586" s="5">
        <v>0</v>
      </c>
      <c r="C1586" s="16">
        <f t="shared" si="492"/>
        <v>24659.625128750136</v>
      </c>
      <c r="D1586" s="4">
        <f t="shared" si="482"/>
        <v>0</v>
      </c>
      <c r="E1586" s="5">
        <f t="shared" si="493"/>
        <v>0.21543985824315018</v>
      </c>
      <c r="F1586" s="6">
        <f t="shared" si="497"/>
        <v>1.8037617402038305E-5</v>
      </c>
      <c r="G1586" s="15">
        <f t="shared" si="498"/>
        <v>639.23759317655254</v>
      </c>
      <c r="H1586" s="11">
        <f t="shared" si="483"/>
        <v>9.712749948648372E-2</v>
      </c>
      <c r="I1586" s="12">
        <f t="shared" si="494"/>
        <v>3.6377257049588423E-5</v>
      </c>
      <c r="J1586" s="7">
        <f t="shared" si="501"/>
        <v>1.5280301322054137</v>
      </c>
      <c r="K1586" s="8">
        <f>ESI_mass_rate/ESI_Area/'Hydraulic Gradient'!J1586</f>
        <v>2.1508854540078364</v>
      </c>
      <c r="L1586" s="16">
        <f t="shared" si="495"/>
        <v>24659.728121783017</v>
      </c>
      <c r="M1586" s="4">
        <f t="shared" si="484"/>
        <v>0</v>
      </c>
      <c r="N1586" s="5">
        <f t="shared" si="485"/>
        <v>0.21531678798431633</v>
      </c>
      <c r="O1586" s="6">
        <f t="shared" si="499"/>
        <v>1.5598856342512148E-5</v>
      </c>
      <c r="P1586" s="15">
        <f t="shared" si="496"/>
        <v>621.16031684524319</v>
      </c>
      <c r="Q1586" s="11">
        <f t="shared" si="486"/>
        <v>0</v>
      </c>
      <c r="R1586" s="13">
        <f t="shared" si="500"/>
        <v>4.7264169418178617E-6</v>
      </c>
      <c r="S1586" s="12">
        <f t="shared" si="487"/>
        <v>-6.3013541989213773E-2</v>
      </c>
      <c r="T1586" s="9">
        <f t="shared" si="488"/>
        <v>1.5289040455379801</v>
      </c>
      <c r="U1586" s="9">
        <f>Aly_mass_rate/Aly_Area/'Hydraulic Gradient'!T1586</f>
        <v>2.1496560194461538</v>
      </c>
      <c r="V1586" s="5">
        <f t="shared" si="489"/>
        <v>-0.29263383420283851</v>
      </c>
      <c r="W1586" s="10">
        <f t="shared" si="490"/>
        <v>2.1587173969893767</v>
      </c>
      <c r="X1586" s="9"/>
    </row>
    <row r="1587" spans="1:24" x14ac:dyDescent="0.3">
      <c r="A1587" s="4">
        <f t="shared" si="491"/>
        <v>15840</v>
      </c>
      <c r="B1587" s="5">
        <v>0</v>
      </c>
      <c r="C1587" s="16">
        <f t="shared" si="492"/>
        <v>24659.409670304907</v>
      </c>
      <c r="D1587" s="4">
        <f t="shared" si="482"/>
        <v>0</v>
      </c>
      <c r="E1587" s="5">
        <f t="shared" si="493"/>
        <v>0.21544040795060351</v>
      </c>
      <c r="F1587" s="6">
        <f t="shared" si="497"/>
        <v>1.8037275811525505E-5</v>
      </c>
      <c r="G1587" s="15">
        <f t="shared" si="498"/>
        <v>639.31146521460983</v>
      </c>
      <c r="H1587" s="11">
        <f t="shared" si="483"/>
        <v>9.7127995140156548E-2</v>
      </c>
      <c r="I1587" s="12">
        <f t="shared" si="494"/>
        <v>3.6376568148964085E-5</v>
      </c>
      <c r="J1587" s="7">
        <f t="shared" si="501"/>
        <v>1.5280262334405015</v>
      </c>
      <c r="K1587" s="8">
        <f>ESI_mass_rate/ESI_Area/'Hydraulic Gradient'!J1587</f>
        <v>2.1508909420004865</v>
      </c>
      <c r="L1587" s="16">
        <f t="shared" si="495"/>
        <v>24659.512788920994</v>
      </c>
      <c r="M1587" s="4">
        <f t="shared" si="484"/>
        <v>0</v>
      </c>
      <c r="N1587" s="5">
        <f t="shared" si="485"/>
        <v>0.21531726337169346</v>
      </c>
      <c r="O1587" s="6">
        <f t="shared" si="499"/>
        <v>1.5598648311178005E-5</v>
      </c>
      <c r="P1587" s="15">
        <f t="shared" si="496"/>
        <v>621.22332456056779</v>
      </c>
      <c r="Q1587" s="11">
        <f t="shared" si="486"/>
        <v>0</v>
      </c>
      <c r="R1587" s="13">
        <f t="shared" si="500"/>
        <v>4.7262706913379006E-6</v>
      </c>
      <c r="S1587" s="12">
        <f t="shared" si="487"/>
        <v>-6.301244159536562E-2</v>
      </c>
      <c r="T1587" s="9">
        <f t="shared" si="488"/>
        <v>1.5289006700056365</v>
      </c>
      <c r="U1587" s="9">
        <f>Aly_mass_rate/Aly_Area/'Hydraulic Gradient'!T1587</f>
        <v>2.1496607654924889</v>
      </c>
      <c r="V1587" s="5">
        <f t="shared" si="489"/>
        <v>-0.29262807823911158</v>
      </c>
      <c r="W1587" s="10">
        <f t="shared" si="490"/>
        <v>2.1587601699235077</v>
      </c>
      <c r="X1587" s="9"/>
    </row>
    <row r="1588" spans="1:24" x14ac:dyDescent="0.3">
      <c r="A1588" s="4">
        <f t="shared" si="491"/>
        <v>15850</v>
      </c>
      <c r="B1588" s="5">
        <v>0</v>
      </c>
      <c r="C1588" s="16">
        <f t="shared" si="492"/>
        <v>24659.194211310325</v>
      </c>
      <c r="D1588" s="4">
        <f t="shared" si="482"/>
        <v>0</v>
      </c>
      <c r="E1588" s="5">
        <f t="shared" si="493"/>
        <v>0.2154409576476472</v>
      </c>
      <c r="F1588" s="6">
        <f t="shared" si="497"/>
        <v>1.8036934245825078E-5</v>
      </c>
      <c r="G1588" s="15">
        <f t="shared" si="498"/>
        <v>639.38533550160628</v>
      </c>
      <c r="H1588" s="11">
        <f t="shared" si="483"/>
        <v>9.7128490785707983E-2</v>
      </c>
      <c r="I1588" s="12">
        <f t="shared" si="494"/>
        <v>3.6375879298379954E-5</v>
      </c>
      <c r="J1588" s="7">
        <f t="shared" si="501"/>
        <v>1.5280223347693096</v>
      </c>
      <c r="K1588" s="8">
        <f>ESI_mass_rate/ESI_Area/'Hydraulic Gradient'!J1588</f>
        <v>2.1508964298892179</v>
      </c>
      <c r="L1588" s="16">
        <f t="shared" si="495"/>
        <v>24659.297455583801</v>
      </c>
      <c r="M1588" s="4">
        <f t="shared" si="484"/>
        <v>0</v>
      </c>
      <c r="N1588" s="5">
        <f t="shared" si="485"/>
        <v>0.21531773875273091</v>
      </c>
      <c r="O1588" s="6">
        <f t="shared" si="499"/>
        <v>1.5598440291520272E-5</v>
      </c>
      <c r="P1588" s="15">
        <f t="shared" si="496"/>
        <v>621.28633117570143</v>
      </c>
      <c r="Q1588" s="11">
        <f t="shared" si="486"/>
        <v>0</v>
      </c>
      <c r="R1588" s="13">
        <f t="shared" si="500"/>
        <v>4.726124450996851E-6</v>
      </c>
      <c r="S1588" s="12">
        <f t="shared" si="487"/>
        <v>-6.3011341258113071E-2</v>
      </c>
      <c r="T1588" s="9">
        <f t="shared" si="488"/>
        <v>1.5288972945332109</v>
      </c>
      <c r="U1588" s="9">
        <f>Aly_mass_rate/Aly_Area/'Hydraulic Gradient'!T1588</f>
        <v>2.1496655114755345</v>
      </c>
      <c r="V1588" s="5">
        <f t="shared" si="489"/>
        <v>-0.2926223225784475</v>
      </c>
      <c r="W1588" s="10">
        <f t="shared" si="490"/>
        <v>2.1588029422991615</v>
      </c>
      <c r="X1588" s="9"/>
    </row>
    <row r="1589" spans="1:24" x14ac:dyDescent="0.3">
      <c r="A1589" s="4">
        <f t="shared" si="491"/>
        <v>15860</v>
      </c>
      <c r="B1589" s="5">
        <v>0</v>
      </c>
      <c r="C1589" s="16">
        <f t="shared" si="492"/>
        <v>24658.978751766397</v>
      </c>
      <c r="D1589" s="4">
        <f t="shared" si="482"/>
        <v>0</v>
      </c>
      <c r="E1589" s="5">
        <f t="shared" si="493"/>
        <v>0.21544150733428197</v>
      </c>
      <c r="F1589" s="6">
        <f t="shared" si="497"/>
        <v>1.8036592704937025E-5</v>
      </c>
      <c r="G1589" s="15">
        <f t="shared" si="498"/>
        <v>639.45920403766695</v>
      </c>
      <c r="H1589" s="11">
        <f t="shared" si="483"/>
        <v>9.712898642313865E-2</v>
      </c>
      <c r="I1589" s="12">
        <f t="shared" si="494"/>
        <v>3.6375190497836035E-5</v>
      </c>
      <c r="J1589" s="7">
        <f t="shared" si="501"/>
        <v>1.5280184361918312</v>
      </c>
      <c r="K1589" s="8">
        <f>ESI_mass_rate/ESI_Area/'Hydraulic Gradient'!J1589</f>
        <v>2.1509019176740387</v>
      </c>
      <c r="L1589" s="16">
        <f t="shared" si="495"/>
        <v>24659.082121771444</v>
      </c>
      <c r="M1589" s="4">
        <f t="shared" si="484"/>
        <v>0</v>
      </c>
      <c r="N1589" s="5">
        <f t="shared" si="485"/>
        <v>0.21531821412742913</v>
      </c>
      <c r="O1589" s="6">
        <f t="shared" si="499"/>
        <v>1.5598232283538956E-5</v>
      </c>
      <c r="P1589" s="15">
        <f t="shared" si="496"/>
        <v>621.34933669070176</v>
      </c>
      <c r="Q1589" s="11">
        <f t="shared" si="486"/>
        <v>0</v>
      </c>
      <c r="R1589" s="13">
        <f t="shared" si="500"/>
        <v>4.7259782207939667E-6</v>
      </c>
      <c r="S1589" s="12">
        <f t="shared" si="487"/>
        <v>-6.3010240978515569E-2</v>
      </c>
      <c r="T1589" s="9">
        <f t="shared" si="488"/>
        <v>1.5288939191207003</v>
      </c>
      <c r="U1589" s="9">
        <f>Aly_mass_rate/Aly_Area/'Hydraulic Gradient'!T1589</f>
        <v>2.1496702573952939</v>
      </c>
      <c r="V1589" s="5">
        <f t="shared" si="489"/>
        <v>-0.29261656722081969</v>
      </c>
      <c r="W1589" s="10">
        <f t="shared" si="490"/>
        <v>2.1588457141163686</v>
      </c>
      <c r="X1589" s="9"/>
    </row>
    <row r="1590" spans="1:24" x14ac:dyDescent="0.3">
      <c r="A1590" s="4">
        <f t="shared" si="491"/>
        <v>15870</v>
      </c>
      <c r="B1590" s="5">
        <v>0</v>
      </c>
      <c r="C1590" s="16">
        <f t="shared" si="492"/>
        <v>24658.763291673135</v>
      </c>
      <c r="D1590" s="4">
        <f t="shared" si="482"/>
        <v>0</v>
      </c>
      <c r="E1590" s="5">
        <f t="shared" si="493"/>
        <v>0.21544205701050873</v>
      </c>
      <c r="F1590" s="6">
        <f t="shared" si="497"/>
        <v>1.8036251190320902E-5</v>
      </c>
      <c r="G1590" s="15">
        <f t="shared" si="498"/>
        <v>639.53307082291542</v>
      </c>
      <c r="H1590" s="11">
        <f t="shared" si="483"/>
        <v>9.7129482052449242E-2</v>
      </c>
      <c r="I1590" s="12">
        <f t="shared" si="494"/>
        <v>3.637450175027587E-5</v>
      </c>
      <c r="J1590" s="7">
        <f t="shared" si="501"/>
        <v>1.5280145377080598</v>
      </c>
      <c r="K1590" s="8">
        <f>ESI_mass_rate/ESI_Area/'Hydraulic Gradient'!J1590</f>
        <v>2.1509074053549559</v>
      </c>
      <c r="L1590" s="16">
        <f t="shared" si="495"/>
        <v>24658.866787483923</v>
      </c>
      <c r="M1590" s="4">
        <f t="shared" si="484"/>
        <v>0</v>
      </c>
      <c r="N1590" s="5">
        <f t="shared" si="485"/>
        <v>0.21531868949578822</v>
      </c>
      <c r="O1590" s="6">
        <f t="shared" si="499"/>
        <v>1.5598024285774498E-5</v>
      </c>
      <c r="P1590" s="15">
        <f t="shared" si="496"/>
        <v>621.41234110562846</v>
      </c>
      <c r="Q1590" s="11">
        <f t="shared" si="486"/>
        <v>0</v>
      </c>
      <c r="R1590" s="13">
        <f t="shared" si="500"/>
        <v>4.725832000286291E-6</v>
      </c>
      <c r="S1590" s="12">
        <f t="shared" si="487"/>
        <v>-6.3009140758696985E-2</v>
      </c>
      <c r="T1590" s="9">
        <f t="shared" si="488"/>
        <v>1.5288905437681015</v>
      </c>
      <c r="U1590" s="9">
        <f>Aly_mass_rate/Aly_Area/'Hydraulic Gradient'!T1590</f>
        <v>2.1496750032517711</v>
      </c>
      <c r="V1590" s="5">
        <f t="shared" si="489"/>
        <v>-0.29261081216620161</v>
      </c>
      <c r="W1590" s="10">
        <f t="shared" si="490"/>
        <v>2.1588884853751593</v>
      </c>
      <c r="X1590" s="9"/>
    </row>
    <row r="1591" spans="1:24" x14ac:dyDescent="0.3">
      <c r="A1591" s="4">
        <f t="shared" si="491"/>
        <v>15880</v>
      </c>
      <c r="B1591" s="5">
        <v>0</v>
      </c>
      <c r="C1591" s="16">
        <f t="shared" si="492"/>
        <v>24658.547831030548</v>
      </c>
      <c r="D1591" s="4">
        <f t="shared" si="482"/>
        <v>0</v>
      </c>
      <c r="E1591" s="5">
        <f t="shared" si="493"/>
        <v>0.21544260667632809</v>
      </c>
      <c r="F1591" s="6">
        <f t="shared" si="497"/>
        <v>1.8035909699057602E-5</v>
      </c>
      <c r="G1591" s="15">
        <f t="shared" si="498"/>
        <v>639.60693585747879</v>
      </c>
      <c r="H1591" s="11">
        <f t="shared" si="483"/>
        <v>9.7129977673640261E-2</v>
      </c>
      <c r="I1591" s="12">
        <f t="shared" si="494"/>
        <v>3.6373813049812364E-5</v>
      </c>
      <c r="J1591" s="7">
        <f t="shared" si="501"/>
        <v>1.5280106393179886</v>
      </c>
      <c r="K1591" s="8">
        <f>ESI_mass_rate/ESI_Area/'Hydraulic Gradient'!J1591</f>
        <v>2.1509128929319776</v>
      </c>
      <c r="L1591" s="16">
        <f t="shared" si="495"/>
        <v>24658.651452721249</v>
      </c>
      <c r="M1591" s="4">
        <f t="shared" si="484"/>
        <v>0</v>
      </c>
      <c r="N1591" s="5">
        <f t="shared" si="485"/>
        <v>0.21531916485780886</v>
      </c>
      <c r="O1591" s="6">
        <f t="shared" si="499"/>
        <v>1.5597816301146002E-5</v>
      </c>
      <c r="P1591" s="15">
        <f t="shared" si="496"/>
        <v>621.47534442053814</v>
      </c>
      <c r="Q1591" s="11">
        <f t="shared" si="486"/>
        <v>0</v>
      </c>
      <c r="R1591" s="13">
        <f t="shared" si="500"/>
        <v>4.7256857903575045E-6</v>
      </c>
      <c r="S1591" s="12">
        <f t="shared" si="487"/>
        <v>-6.3008040595458503E-2</v>
      </c>
      <c r="T1591" s="9">
        <f t="shared" si="488"/>
        <v>1.5288871684754115</v>
      </c>
      <c r="U1591" s="9">
        <f>Aly_mass_rate/Aly_Area/'Hydraulic Gradient'!T1591</f>
        <v>2.1496797490449691</v>
      </c>
      <c r="V1591" s="5">
        <f t="shared" si="489"/>
        <v>-0.29260505741456655</v>
      </c>
      <c r="W1591" s="10">
        <f t="shared" si="490"/>
        <v>2.1589312560755651</v>
      </c>
      <c r="X1591" s="9"/>
    </row>
    <row r="1592" spans="1:24" x14ac:dyDescent="0.3">
      <c r="A1592" s="4">
        <f t="shared" si="491"/>
        <v>15890</v>
      </c>
      <c r="B1592" s="5">
        <v>0</v>
      </c>
      <c r="C1592" s="16">
        <f t="shared" si="492"/>
        <v>24658.332369838648</v>
      </c>
      <c r="D1592" s="4">
        <f t="shared" si="482"/>
        <v>0</v>
      </c>
      <c r="E1592" s="5">
        <f t="shared" si="493"/>
        <v>0.21544315633174099</v>
      </c>
      <c r="F1592" s="6">
        <f t="shared" si="497"/>
        <v>1.8035568234066232E-5</v>
      </c>
      <c r="G1592" s="15">
        <f t="shared" si="498"/>
        <v>639.68079914148052</v>
      </c>
      <c r="H1592" s="11">
        <f t="shared" si="483"/>
        <v>9.7130473286712399E-2</v>
      </c>
      <c r="I1592" s="12">
        <f t="shared" si="494"/>
        <v>3.6373124402332611E-5</v>
      </c>
      <c r="J1592" s="7">
        <f t="shared" si="501"/>
        <v>1.5280067410216109</v>
      </c>
      <c r="K1592" s="8">
        <f>ESI_mass_rate/ESI_Area/'Hydraulic Gradient'!J1592</f>
        <v>2.1509183804051113</v>
      </c>
      <c r="L1592" s="16">
        <f t="shared" si="495"/>
        <v>24658.436117483427</v>
      </c>
      <c r="M1592" s="4">
        <f t="shared" si="484"/>
        <v>0</v>
      </c>
      <c r="N1592" s="5">
        <f t="shared" si="485"/>
        <v>0.21531964021349126</v>
      </c>
      <c r="O1592" s="6">
        <f t="shared" si="499"/>
        <v>1.5597608326734367E-5</v>
      </c>
      <c r="P1592" s="15">
        <f t="shared" si="496"/>
        <v>621.53834663548946</v>
      </c>
      <c r="Q1592" s="11">
        <f t="shared" si="486"/>
        <v>0</v>
      </c>
      <c r="R1592" s="13">
        <f t="shared" si="500"/>
        <v>4.7255395901224519E-6</v>
      </c>
      <c r="S1592" s="12">
        <f t="shared" si="487"/>
        <v>-6.3006940490923993E-2</v>
      </c>
      <c r="T1592" s="9">
        <f t="shared" si="488"/>
        <v>1.5288837932426269</v>
      </c>
      <c r="U1592" s="9">
        <f>Aly_mass_rate/Aly_Area/'Hydraulic Gradient'!T1592</f>
        <v>2.149684494774891</v>
      </c>
      <c r="V1592" s="5">
        <f t="shared" si="489"/>
        <v>-0.29259930296588799</v>
      </c>
      <c r="W1592" s="10">
        <f t="shared" si="490"/>
        <v>2.1589740262176162</v>
      </c>
      <c r="X1592" s="9"/>
    </row>
    <row r="1593" spans="1:24" x14ac:dyDescent="0.3">
      <c r="A1593" s="4">
        <f t="shared" si="491"/>
        <v>15900</v>
      </c>
      <c r="B1593" s="5">
        <v>0</v>
      </c>
      <c r="C1593" s="16">
        <f t="shared" si="492"/>
        <v>24658.116908097447</v>
      </c>
      <c r="D1593" s="4">
        <f t="shared" si="482"/>
        <v>0</v>
      </c>
      <c r="E1593" s="5">
        <f t="shared" si="493"/>
        <v>0.21544370597674806</v>
      </c>
      <c r="F1593" s="6">
        <f t="shared" si="497"/>
        <v>1.8035226793887231E-5</v>
      </c>
      <c r="G1593" s="15">
        <f t="shared" si="498"/>
        <v>639.7546606750459</v>
      </c>
      <c r="H1593" s="11">
        <f t="shared" si="483"/>
        <v>9.7130968891666267E-2</v>
      </c>
      <c r="I1593" s="12">
        <f t="shared" si="494"/>
        <v>3.6372435804893072E-5</v>
      </c>
      <c r="J1593" s="7">
        <f t="shared" si="501"/>
        <v>1.5280028428189201</v>
      </c>
      <c r="K1593" s="8">
        <f>ESI_mass_rate/ESI_Area/'Hydraulic Gradient'!J1593</f>
        <v>2.1509238677743645</v>
      </c>
      <c r="L1593" s="16">
        <f t="shared" si="495"/>
        <v>24658.220781770462</v>
      </c>
      <c r="M1593" s="4">
        <f t="shared" si="484"/>
        <v>0</v>
      </c>
      <c r="N1593" s="5">
        <f t="shared" si="485"/>
        <v>0.21532011556283562</v>
      </c>
      <c r="O1593" s="6">
        <f t="shared" si="499"/>
        <v>1.5597400362539596E-5</v>
      </c>
      <c r="P1593" s="15">
        <f t="shared" si="496"/>
        <v>621.60134775054007</v>
      </c>
      <c r="Q1593" s="11">
        <f t="shared" si="486"/>
        <v>0</v>
      </c>
      <c r="R1593" s="13">
        <f t="shared" si="500"/>
        <v>4.7253933995804081E-6</v>
      </c>
      <c r="S1593" s="12">
        <f t="shared" si="487"/>
        <v>-6.3005840444023797E-2</v>
      </c>
      <c r="T1593" s="9">
        <f t="shared" si="488"/>
        <v>1.5288804180697448</v>
      </c>
      <c r="U1593" s="9">
        <f>Aly_mass_rate/Aly_Area/'Hydraulic Gradient'!T1593</f>
        <v>2.1496892404415413</v>
      </c>
      <c r="V1593" s="5">
        <f t="shared" si="489"/>
        <v>-0.29259354882013944</v>
      </c>
      <c r="W1593" s="10">
        <f t="shared" si="490"/>
        <v>2.1590167958013433</v>
      </c>
      <c r="X1593" s="9"/>
    </row>
    <row r="1594" spans="1:24" x14ac:dyDescent="0.3">
      <c r="A1594" s="4">
        <f t="shared" si="491"/>
        <v>15910</v>
      </c>
      <c r="B1594" s="5">
        <v>0</v>
      </c>
      <c r="C1594" s="16">
        <f t="shared" si="492"/>
        <v>24657.901445806947</v>
      </c>
      <c r="D1594" s="4">
        <f t="shared" si="482"/>
        <v>0</v>
      </c>
      <c r="E1594" s="5">
        <f t="shared" si="493"/>
        <v>0.21544425561135008</v>
      </c>
      <c r="F1594" s="6">
        <f t="shared" si="497"/>
        <v>1.8034885378520611E-5</v>
      </c>
      <c r="G1594" s="15">
        <f t="shared" si="498"/>
        <v>639.82852045830009</v>
      </c>
      <c r="H1594" s="11">
        <f t="shared" si="483"/>
        <v>9.7131464488502434E-2</v>
      </c>
      <c r="I1594" s="12">
        <f t="shared" si="494"/>
        <v>3.6371747257493738E-5</v>
      </c>
      <c r="J1594" s="7">
        <f t="shared" si="501"/>
        <v>1.5279989447099094</v>
      </c>
      <c r="K1594" s="8">
        <f>ESI_mass_rate/ESI_Area/'Hydraulic Gradient'!J1594</f>
        <v>2.1509293550397444</v>
      </c>
      <c r="L1594" s="16">
        <f t="shared" si="495"/>
        <v>24658.005445582363</v>
      </c>
      <c r="M1594" s="4">
        <f t="shared" si="484"/>
        <v>0</v>
      </c>
      <c r="N1594" s="5">
        <f t="shared" si="485"/>
        <v>0.21532059090584249</v>
      </c>
      <c r="O1594" s="6">
        <f t="shared" si="499"/>
        <v>1.5597192412940334E-5</v>
      </c>
      <c r="P1594" s="15">
        <f t="shared" si="496"/>
        <v>621.66434776574761</v>
      </c>
      <c r="Q1594" s="11">
        <f t="shared" si="486"/>
        <v>0</v>
      </c>
      <c r="R1594" s="13">
        <f t="shared" si="500"/>
        <v>4.7252472200571839E-6</v>
      </c>
      <c r="S1594" s="12">
        <f t="shared" si="487"/>
        <v>-6.3004740454752697E-2</v>
      </c>
      <c r="T1594" s="9">
        <f t="shared" si="488"/>
        <v>1.528877042956762</v>
      </c>
      <c r="U1594" s="9">
        <f>Aly_mass_rate/Aly_Area/'Hydraulic Gradient'!T1594</f>
        <v>2.1496939860449222</v>
      </c>
      <c r="V1594" s="5">
        <f t="shared" si="489"/>
        <v>-0.29258779497729409</v>
      </c>
      <c r="W1594" s="10">
        <f t="shared" si="490"/>
        <v>2.159059564826777</v>
      </c>
      <c r="X1594" s="9"/>
    </row>
    <row r="1595" spans="1:24" x14ac:dyDescent="0.3">
      <c r="A1595" s="4">
        <f t="shared" si="491"/>
        <v>15920</v>
      </c>
      <c r="B1595" s="5">
        <v>0</v>
      </c>
      <c r="C1595" s="16">
        <f t="shared" si="492"/>
        <v>24657.685982967167</v>
      </c>
      <c r="D1595" s="4">
        <f t="shared" si="482"/>
        <v>0</v>
      </c>
      <c r="E1595" s="5">
        <f t="shared" si="493"/>
        <v>0.21544480523554768</v>
      </c>
      <c r="F1595" s="6">
        <f t="shared" si="497"/>
        <v>1.8034543986506815E-5</v>
      </c>
      <c r="G1595" s="15">
        <f t="shared" si="498"/>
        <v>639.90237849137043</v>
      </c>
      <c r="H1595" s="11">
        <f t="shared" si="483"/>
        <v>9.7131960077221524E-2</v>
      </c>
      <c r="I1595" s="12">
        <f t="shared" si="494"/>
        <v>3.6371058757191076E-5</v>
      </c>
      <c r="J1595" s="7">
        <f t="shared" si="501"/>
        <v>1.527995046694572</v>
      </c>
      <c r="K1595" s="8">
        <f>ESI_mass_rate/ESI_Area/'Hydraulic Gradient'!J1595</f>
        <v>2.1509348422012597</v>
      </c>
      <c r="L1595" s="16">
        <f t="shared" si="495"/>
        <v>24657.790108919136</v>
      </c>
      <c r="M1595" s="4">
        <f t="shared" si="484"/>
        <v>0</v>
      </c>
      <c r="N1595" s="5">
        <f t="shared" si="485"/>
        <v>0.21532106624251202</v>
      </c>
      <c r="O1595" s="6">
        <f t="shared" si="499"/>
        <v>1.5596984470638834E-5</v>
      </c>
      <c r="P1595" s="15">
        <f t="shared" si="496"/>
        <v>621.72734668116971</v>
      </c>
      <c r="Q1595" s="11">
        <f t="shared" si="486"/>
        <v>0</v>
      </c>
      <c r="R1595" s="13">
        <f t="shared" si="500"/>
        <v>4.725101049341138E-6</v>
      </c>
      <c r="S1595" s="12">
        <f t="shared" si="487"/>
        <v>-6.3003640523105572E-2</v>
      </c>
      <c r="T1595" s="9">
        <f t="shared" si="488"/>
        <v>1.528873667903675</v>
      </c>
      <c r="U1595" s="9">
        <f>Aly_mass_rate/Aly_Area/'Hydraulic Gradient'!T1595</f>
        <v>2.1496987315850387</v>
      </c>
      <c r="V1595" s="5">
        <f t="shared" si="489"/>
        <v>-0.29258204143732558</v>
      </c>
      <c r="W1595" s="10">
        <f t="shared" si="490"/>
        <v>2.1591023332939479</v>
      </c>
      <c r="X1595" s="9"/>
    </row>
    <row r="1596" spans="1:24" x14ac:dyDescent="0.3">
      <c r="A1596" s="4">
        <f t="shared" si="491"/>
        <v>15930</v>
      </c>
      <c r="B1596" s="5">
        <v>0</v>
      </c>
      <c r="C1596" s="16">
        <f t="shared" si="492"/>
        <v>24657.470519578113</v>
      </c>
      <c r="D1596" s="4">
        <f t="shared" si="482"/>
        <v>0</v>
      </c>
      <c r="E1596" s="5">
        <f t="shared" si="493"/>
        <v>0.21544535484934199</v>
      </c>
      <c r="F1596" s="6">
        <f t="shared" si="497"/>
        <v>1.8034202623684043E-5</v>
      </c>
      <c r="G1596" s="15">
        <f t="shared" si="498"/>
        <v>639.97623477437628</v>
      </c>
      <c r="H1596" s="11">
        <f t="shared" si="483"/>
        <v>9.7132455657824246E-2</v>
      </c>
      <c r="I1596" s="12">
        <f t="shared" si="494"/>
        <v>3.6370370315759257E-5</v>
      </c>
      <c r="J1596" s="7">
        <f t="shared" si="501"/>
        <v>1.5279911487729017</v>
      </c>
      <c r="K1596" s="8">
        <f>ESI_mass_rate/ESI_Area/'Hydraulic Gradient'!J1596</f>
        <v>2.1509403292589169</v>
      </c>
      <c r="L1596" s="16">
        <f t="shared" si="495"/>
        <v>24657.57477178079</v>
      </c>
      <c r="M1596" s="4">
        <f t="shared" si="484"/>
        <v>0</v>
      </c>
      <c r="N1596" s="5">
        <f t="shared" si="485"/>
        <v>0.21532154157284486</v>
      </c>
      <c r="O1596" s="6">
        <f t="shared" si="499"/>
        <v>1.5596776544392399E-5</v>
      </c>
      <c r="P1596" s="15">
        <f t="shared" si="496"/>
        <v>621.7903444968639</v>
      </c>
      <c r="Q1596" s="11">
        <f t="shared" si="486"/>
        <v>0</v>
      </c>
      <c r="R1596" s="13">
        <f t="shared" si="500"/>
        <v>4.7249548900845654E-6</v>
      </c>
      <c r="S1596" s="12">
        <f t="shared" si="487"/>
        <v>-6.3002540649077246E-2</v>
      </c>
      <c r="T1596" s="9">
        <f t="shared" si="488"/>
        <v>1.5288702929104812</v>
      </c>
      <c r="U1596" s="9">
        <f>Aly_mass_rate/Aly_Area/'Hydraulic Gradient'!T1596</f>
        <v>2.1497034770618928</v>
      </c>
      <c r="V1596" s="5">
        <f t="shared" si="489"/>
        <v>-0.29257628820020731</v>
      </c>
      <c r="W1596" s="10">
        <f t="shared" si="490"/>
        <v>2.1591451012028862</v>
      </c>
      <c r="X1596" s="9"/>
    </row>
    <row r="1597" spans="1:24" x14ac:dyDescent="0.3">
      <c r="A1597" s="4">
        <f t="shared" si="491"/>
        <v>15940</v>
      </c>
      <c r="B1597" s="5">
        <v>0</v>
      </c>
      <c r="C1597" s="16">
        <f t="shared" si="492"/>
        <v>24657.255055639798</v>
      </c>
      <c r="D1597" s="4">
        <f t="shared" si="482"/>
        <v>0</v>
      </c>
      <c r="E1597" s="5">
        <f t="shared" si="493"/>
        <v>0.21544590445273343</v>
      </c>
      <c r="F1597" s="6">
        <f t="shared" si="497"/>
        <v>1.8033861281294997E-5</v>
      </c>
      <c r="G1597" s="15">
        <f t="shared" si="498"/>
        <v>640.0500893074485</v>
      </c>
      <c r="H1597" s="11">
        <f t="shared" si="483"/>
        <v>9.7132951230311057E-2</v>
      </c>
      <c r="I1597" s="12">
        <f t="shared" si="494"/>
        <v>3.6369681915537008E-5</v>
      </c>
      <c r="J1597" s="7">
        <f t="shared" si="501"/>
        <v>1.5279872509448911</v>
      </c>
      <c r="K1597" s="8">
        <f>ESI_mass_rate/ESI_Area/'Hydraulic Gradient'!J1597</f>
        <v>2.1509458162127242</v>
      </c>
      <c r="L1597" s="16">
        <f t="shared" si="495"/>
        <v>24657.359434167323</v>
      </c>
      <c r="M1597" s="4">
        <f t="shared" si="484"/>
        <v>0</v>
      </c>
      <c r="N1597" s="5">
        <f t="shared" si="485"/>
        <v>0.21532201689684105</v>
      </c>
      <c r="O1597" s="6">
        <f t="shared" si="499"/>
        <v>1.5596568625443719E-5</v>
      </c>
      <c r="P1597" s="15">
        <f t="shared" si="496"/>
        <v>621.85334121288997</v>
      </c>
      <c r="Q1597" s="11">
        <f t="shared" si="486"/>
        <v>0</v>
      </c>
      <c r="R1597" s="13">
        <f t="shared" si="500"/>
        <v>4.7248087396337252E-6</v>
      </c>
      <c r="S1597" s="12">
        <f t="shared" si="487"/>
        <v>-6.3001440834791256E-2</v>
      </c>
      <c r="T1597" s="9">
        <f t="shared" si="488"/>
        <v>1.5288669179771768</v>
      </c>
      <c r="U1597" s="9">
        <f>Aly_mass_rate/Aly_Area/'Hydraulic Gradient'!T1597</f>
        <v>2.1497082224754887</v>
      </c>
      <c r="V1597" s="5">
        <f t="shared" si="489"/>
        <v>-0.29257053526591259</v>
      </c>
      <c r="W1597" s="10">
        <f t="shared" si="490"/>
        <v>2.1591878685536221</v>
      </c>
      <c r="X1597" s="9"/>
    </row>
    <row r="1598" spans="1:24" x14ac:dyDescent="0.3">
      <c r="A1598" s="4">
        <f t="shared" si="491"/>
        <v>15950</v>
      </c>
      <c r="B1598" s="5">
        <v>0</v>
      </c>
      <c r="C1598" s="16">
        <f t="shared" si="492"/>
        <v>24657.039591152232</v>
      </c>
      <c r="D1598" s="4">
        <f t="shared" si="482"/>
        <v>0</v>
      </c>
      <c r="E1598" s="5">
        <f t="shared" si="493"/>
        <v>0.21544645404572285</v>
      </c>
      <c r="F1598" s="6">
        <f t="shared" si="497"/>
        <v>1.803351996663743E-5</v>
      </c>
      <c r="G1598" s="15">
        <f t="shared" si="498"/>
        <v>640.12394209070851</v>
      </c>
      <c r="H1598" s="11">
        <f t="shared" si="483"/>
        <v>9.7133446794682707E-2</v>
      </c>
      <c r="I1598" s="12">
        <f t="shared" si="494"/>
        <v>3.6368993571242067E-5</v>
      </c>
      <c r="J1598" s="7">
        <f t="shared" si="501"/>
        <v>1.527983353210534</v>
      </c>
      <c r="K1598" s="8">
        <f>ESI_mass_rate/ESI_Area/'Hydraulic Gradient'!J1598</f>
        <v>2.1509513030626892</v>
      </c>
      <c r="L1598" s="16">
        <f t="shared" si="495"/>
        <v>24657.144096078748</v>
      </c>
      <c r="M1598" s="4">
        <f t="shared" si="484"/>
        <v>0</v>
      </c>
      <c r="N1598" s="5">
        <f t="shared" si="485"/>
        <v>0.21532249221450106</v>
      </c>
      <c r="O1598" s="6">
        <f t="shared" si="499"/>
        <v>1.5596360719631009E-5</v>
      </c>
      <c r="P1598" s="15">
        <f t="shared" si="496"/>
        <v>621.91633682930444</v>
      </c>
      <c r="Q1598" s="11">
        <f t="shared" si="486"/>
        <v>0</v>
      </c>
      <c r="R1598" s="13">
        <f t="shared" si="500"/>
        <v>4.7246625997565285E-6</v>
      </c>
      <c r="S1598" s="12">
        <f t="shared" si="487"/>
        <v>-6.3000341077049368E-2</v>
      </c>
      <c r="T1598" s="9">
        <f t="shared" si="488"/>
        <v>1.5288635431037592</v>
      </c>
      <c r="U1598" s="9">
        <f>Aly_mass_rate/Aly_Area/'Hydraulic Gradient'!T1598</f>
        <v>2.1497129678258298</v>
      </c>
      <c r="V1598" s="5">
        <f t="shared" si="489"/>
        <v>-0.29256478263441515</v>
      </c>
      <c r="W1598" s="10">
        <f t="shared" si="490"/>
        <v>2.1592306353461881</v>
      </c>
      <c r="X1598" s="9"/>
    </row>
    <row r="1599" spans="1:24" x14ac:dyDescent="0.3">
      <c r="A1599" s="4">
        <f t="shared" si="491"/>
        <v>15960</v>
      </c>
      <c r="B1599" s="5">
        <v>0</v>
      </c>
      <c r="C1599" s="16">
        <f t="shared" si="492"/>
        <v>24656.824126115425</v>
      </c>
      <c r="D1599" s="4">
        <f t="shared" si="482"/>
        <v>0</v>
      </c>
      <c r="E1599" s="5">
        <f t="shared" si="493"/>
        <v>0.2154470036283111</v>
      </c>
      <c r="F1599" s="6">
        <f t="shared" si="497"/>
        <v>1.8033178676792232E-5</v>
      </c>
      <c r="G1599" s="15">
        <f t="shared" si="498"/>
        <v>640.19779312428147</v>
      </c>
      <c r="H1599" s="11">
        <f t="shared" si="483"/>
        <v>9.713394235093975E-2</v>
      </c>
      <c r="I1599" s="12">
        <f t="shared" si="494"/>
        <v>3.6368305276987325E-5</v>
      </c>
      <c r="J1599" s="7">
        <f t="shared" si="501"/>
        <v>1.5279794555698236</v>
      </c>
      <c r="K1599" s="8">
        <f>ESI_mass_rate/ESI_Area/'Hydraulic Gradient'!J1599</f>
        <v>2.1509567898088195</v>
      </c>
      <c r="L1599" s="16">
        <f t="shared" si="495"/>
        <v>24656.92875751507</v>
      </c>
      <c r="M1599" s="4">
        <f t="shared" si="484"/>
        <v>0</v>
      </c>
      <c r="N1599" s="5">
        <f t="shared" si="485"/>
        <v>0.21532296752582525</v>
      </c>
      <c r="O1599" s="6">
        <f t="shared" si="499"/>
        <v>1.5596152825494702E-5</v>
      </c>
      <c r="P1599" s="15">
        <f t="shared" si="496"/>
        <v>621.97933134616494</v>
      </c>
      <c r="Q1599" s="11">
        <f t="shared" si="486"/>
        <v>0</v>
      </c>
      <c r="R1599" s="13">
        <f t="shared" si="500"/>
        <v>4.7245164700100679E-6</v>
      </c>
      <c r="S1599" s="12">
        <f t="shared" si="487"/>
        <v>-6.2999241376910695E-2</v>
      </c>
      <c r="T1599" s="9">
        <f t="shared" si="488"/>
        <v>1.528860168290225</v>
      </c>
      <c r="U1599" s="9">
        <f>Aly_mass_rate/Aly_Area/'Hydraulic Gradient'!T1599</f>
        <v>2.1497177131129193</v>
      </c>
      <c r="V1599" s="5">
        <f t="shared" si="489"/>
        <v>-0.29255903030568803</v>
      </c>
      <c r="W1599" s="10">
        <f t="shared" si="490"/>
        <v>2.159273401580613</v>
      </c>
      <c r="X1599" s="9"/>
    </row>
    <row r="1600" spans="1:24" x14ac:dyDescent="0.3">
      <c r="A1600" s="4">
        <f t="shared" si="491"/>
        <v>15970</v>
      </c>
      <c r="B1600" s="5">
        <v>0</v>
      </c>
      <c r="C1600" s="16">
        <f t="shared" si="492"/>
        <v>24656.608660529386</v>
      </c>
      <c r="D1600" s="4">
        <f t="shared" si="482"/>
        <v>0</v>
      </c>
      <c r="E1600" s="5">
        <f t="shared" si="493"/>
        <v>0.21544755320049894</v>
      </c>
      <c r="F1600" s="6">
        <f t="shared" si="497"/>
        <v>1.8032837411759415E-5</v>
      </c>
      <c r="G1600" s="15">
        <f t="shared" si="498"/>
        <v>640.27164240829245</v>
      </c>
      <c r="H1600" s="11">
        <f t="shared" si="483"/>
        <v>9.7134437899082868E-2</v>
      </c>
      <c r="I1600" s="12">
        <f t="shared" si="494"/>
        <v>3.6367617032772796E-5</v>
      </c>
      <c r="J1600" s="7">
        <f t="shared" si="501"/>
        <v>1.5279755580227532</v>
      </c>
      <c r="K1600" s="8">
        <f>ESI_mass_rate/ESI_Area/'Hydraulic Gradient'!J1600</f>
        <v>2.1509622764511227</v>
      </c>
      <c r="L1600" s="16">
        <f t="shared" si="495"/>
        <v>24656.713418476294</v>
      </c>
      <c r="M1600" s="4">
        <f t="shared" si="484"/>
        <v>0</v>
      </c>
      <c r="N1600" s="5">
        <f t="shared" si="485"/>
        <v>0.21532344283081392</v>
      </c>
      <c r="O1600" s="6">
        <f t="shared" si="499"/>
        <v>1.5595944941575263E-5</v>
      </c>
      <c r="P1600" s="15">
        <f t="shared" si="496"/>
        <v>622.04232476353002</v>
      </c>
      <c r="Q1600" s="11">
        <f t="shared" si="486"/>
        <v>0</v>
      </c>
      <c r="R1600" s="13">
        <f t="shared" si="500"/>
        <v>4.7243703499514644E-6</v>
      </c>
      <c r="S1600" s="12">
        <f t="shared" si="487"/>
        <v>-6.2998141735434429E-2</v>
      </c>
      <c r="T1600" s="9">
        <f t="shared" si="488"/>
        <v>1.5288567935365711</v>
      </c>
      <c r="U1600" s="9">
        <f>Aly_mass_rate/Aly_Area/'Hydraulic Gradient'!T1600</f>
        <v>2.1497224583367611</v>
      </c>
      <c r="V1600" s="5">
        <f t="shared" si="489"/>
        <v>-0.2925532782797049</v>
      </c>
      <c r="W1600" s="10">
        <f t="shared" si="490"/>
        <v>2.1593161672569279</v>
      </c>
      <c r="X1600" s="9"/>
    </row>
    <row r="1601" spans="1:24" x14ac:dyDescent="0.3">
      <c r="A1601" s="4">
        <f t="shared" si="491"/>
        <v>15980</v>
      </c>
      <c r="B1601" s="5">
        <v>0</v>
      </c>
      <c r="C1601" s="16">
        <f t="shared" si="492"/>
        <v>24656.393194394128</v>
      </c>
      <c r="D1601" s="4">
        <f t="shared" si="482"/>
        <v>0</v>
      </c>
      <c r="E1601" s="5">
        <f t="shared" si="493"/>
        <v>0.21544810276228701</v>
      </c>
      <c r="F1601" s="6">
        <f t="shared" si="497"/>
        <v>1.8032496171538974E-5</v>
      </c>
      <c r="G1601" s="15">
        <f t="shared" si="498"/>
        <v>640.34548994286661</v>
      </c>
      <c r="H1601" s="11">
        <f t="shared" si="483"/>
        <v>9.7134933439112559E-2</v>
      </c>
      <c r="I1601" s="12">
        <f t="shared" si="494"/>
        <v>3.6366928838598473E-5</v>
      </c>
      <c r="J1601" s="7">
        <f t="shared" si="501"/>
        <v>1.5279716605693163</v>
      </c>
      <c r="K1601" s="8">
        <f>ESI_mass_rate/ESI_Area/'Hydraulic Gradient'!J1601</f>
        <v>2.1509677629896058</v>
      </c>
      <c r="L1601" s="16">
        <f t="shared" si="495"/>
        <v>24656.498078962428</v>
      </c>
      <c r="M1601" s="4">
        <f t="shared" si="484"/>
        <v>0</v>
      </c>
      <c r="N1601" s="5">
        <f t="shared" si="485"/>
        <v>0.21532391812946758</v>
      </c>
      <c r="O1601" s="6">
        <f t="shared" si="499"/>
        <v>1.559573707079178E-5</v>
      </c>
      <c r="P1601" s="15">
        <f t="shared" si="496"/>
        <v>622.10531708145731</v>
      </c>
      <c r="Q1601" s="11">
        <f t="shared" si="486"/>
        <v>0</v>
      </c>
      <c r="R1601" s="13">
        <f t="shared" si="500"/>
        <v>4.7242242404642438E-6</v>
      </c>
      <c r="S1601" s="12">
        <f t="shared" si="487"/>
        <v>-6.299704215155108E-2</v>
      </c>
      <c r="T1601" s="9">
        <f t="shared" si="488"/>
        <v>1.5288534188427945</v>
      </c>
      <c r="U1601" s="9">
        <f>Aly_mass_rate/Aly_Area/'Hydraulic Gradient'!T1601</f>
        <v>2.149727203497358</v>
      </c>
      <c r="V1601" s="5">
        <f t="shared" si="489"/>
        <v>-0.29254752655643923</v>
      </c>
      <c r="W1601" s="10">
        <f t="shared" si="490"/>
        <v>2.1593589323751639</v>
      </c>
      <c r="X1601" s="9"/>
    </row>
    <row r="1602" spans="1:24" x14ac:dyDescent="0.3">
      <c r="A1602" s="4">
        <f t="shared" si="491"/>
        <v>15990</v>
      </c>
      <c r="B1602" s="5">
        <v>0</v>
      </c>
      <c r="C1602" s="16">
        <f t="shared" si="492"/>
        <v>24656.177727709659</v>
      </c>
      <c r="D1602" s="4">
        <f t="shared" si="482"/>
        <v>0</v>
      </c>
      <c r="E1602" s="5">
        <f t="shared" si="493"/>
        <v>0.21544865231367608</v>
      </c>
      <c r="F1602" s="6">
        <f t="shared" si="497"/>
        <v>1.8032154954671354E-5</v>
      </c>
      <c r="G1602" s="15">
        <f t="shared" si="498"/>
        <v>640.41933572813105</v>
      </c>
      <c r="H1602" s="11">
        <f t="shared" si="483"/>
        <v>9.7135428971029517E-2</v>
      </c>
      <c r="I1602" s="12">
        <f t="shared" si="494"/>
        <v>3.6366240691520822E-5</v>
      </c>
      <c r="J1602" s="7">
        <f t="shared" si="501"/>
        <v>1.5279677632095061</v>
      </c>
      <c r="K1602" s="8">
        <f>ESI_mass_rate/ESI_Area/'Hydraulic Gradient'!J1602</f>
        <v>2.1509732494242768</v>
      </c>
      <c r="L1602" s="16">
        <f t="shared" si="495"/>
        <v>24656.282738973478</v>
      </c>
      <c r="M1602" s="4">
        <f t="shared" si="484"/>
        <v>0</v>
      </c>
      <c r="N1602" s="5">
        <f t="shared" si="485"/>
        <v>0.2153243934217863</v>
      </c>
      <c r="O1602" s="6">
        <f t="shared" si="499"/>
        <v>1.5595529208765615E-5</v>
      </c>
      <c r="P1602" s="15">
        <f t="shared" si="496"/>
        <v>622.16830830000436</v>
      </c>
      <c r="Q1602" s="11">
        <f t="shared" si="486"/>
        <v>0</v>
      </c>
      <c r="R1602" s="13">
        <f t="shared" si="500"/>
        <v>4.72407814022129E-6</v>
      </c>
      <c r="S1602" s="12">
        <f t="shared" si="487"/>
        <v>-6.2995942625255472E-2</v>
      </c>
      <c r="T1602" s="9">
        <f t="shared" si="488"/>
        <v>1.5288500442088919</v>
      </c>
      <c r="U1602" s="9">
        <f>Aly_mass_rate/Aly_Area/'Hydraulic Gradient'!T1602</f>
        <v>2.1497319485947139</v>
      </c>
      <c r="V1602" s="5">
        <f t="shared" si="489"/>
        <v>-0.29254177513586438</v>
      </c>
      <c r="W1602" s="10">
        <f t="shared" si="490"/>
        <v>2.1594016969353507</v>
      </c>
      <c r="X1602" s="9"/>
    </row>
    <row r="1603" spans="1:24" x14ac:dyDescent="0.3">
      <c r="A1603" s="4">
        <f t="shared" si="491"/>
        <v>16000</v>
      </c>
      <c r="B1603" s="5">
        <v>0</v>
      </c>
      <c r="C1603" s="16">
        <f t="shared" si="492"/>
        <v>24655.96226047599</v>
      </c>
      <c r="D1603" s="4">
        <f t="shared" si="482"/>
        <v>0</v>
      </c>
      <c r="E1603" s="5">
        <f t="shared" si="493"/>
        <v>0.21544920185466698</v>
      </c>
      <c r="F1603" s="6">
        <f t="shared" si="497"/>
        <v>1.8031813764075663E-5</v>
      </c>
      <c r="G1603" s="15">
        <f t="shared" si="498"/>
        <v>640.49317976420889</v>
      </c>
      <c r="H1603" s="11">
        <f t="shared" si="483"/>
        <v>9.7135924494834325E-2</v>
      </c>
      <c r="I1603" s="12">
        <f t="shared" si="494"/>
        <v>3.6365552597426918E-5</v>
      </c>
      <c r="J1603" s="7">
        <f t="shared" si="501"/>
        <v>1.5279638659433157</v>
      </c>
      <c r="K1603" s="8">
        <f>ESI_mass_rate/ESI_Area/'Hydraulic Gradient'!J1603</f>
        <v>2.1509787357551442</v>
      </c>
      <c r="L1603" s="16">
        <f t="shared" si="495"/>
        <v>24656.067398509451</v>
      </c>
      <c r="M1603" s="4">
        <f t="shared" si="484"/>
        <v>0</v>
      </c>
      <c r="N1603" s="5">
        <f t="shared" si="485"/>
        <v>0.21532486870777065</v>
      </c>
      <c r="O1603" s="6">
        <f t="shared" si="499"/>
        <v>1.5595321359875409E-5</v>
      </c>
      <c r="P1603" s="15">
        <f t="shared" si="496"/>
        <v>622.23129841922878</v>
      </c>
      <c r="Q1603" s="11">
        <f t="shared" si="486"/>
        <v>0</v>
      </c>
      <c r="R1603" s="13">
        <f t="shared" si="500"/>
        <v>4.7239320505482275E-6</v>
      </c>
      <c r="S1603" s="12">
        <f t="shared" si="487"/>
        <v>-6.2994843156542427E-2</v>
      </c>
      <c r="T1603" s="9">
        <f t="shared" si="488"/>
        <v>1.5288466696348602</v>
      </c>
      <c r="U1603" s="9">
        <f>Aly_mass_rate/Aly_Area/'Hydraulic Gradient'!T1603</f>
        <v>2.149736693628832</v>
      </c>
      <c r="V1603" s="5">
        <f t="shared" si="489"/>
        <v>-0.29253602401795381</v>
      </c>
      <c r="W1603" s="10">
        <f t="shared" si="490"/>
        <v>2.1594444609375194</v>
      </c>
      <c r="X1603" s="9"/>
    </row>
    <row r="1604" spans="1:24" x14ac:dyDescent="0.3">
      <c r="A1604" s="4">
        <f t="shared" si="491"/>
        <v>16010</v>
      </c>
      <c r="B1604" s="5">
        <v>0</v>
      </c>
      <c r="C1604" s="16">
        <f t="shared" si="492"/>
        <v>24655.746792693135</v>
      </c>
      <c r="D1604" s="4">
        <f t="shared" ref="D1604:D1667" si="502">J1603*(B1604-B1603)*g</f>
        <v>0</v>
      </c>
      <c r="E1604" s="5">
        <f t="shared" si="493"/>
        <v>0.2154497513852606</v>
      </c>
      <c r="F1604" s="6">
        <f t="shared" si="497"/>
        <v>1.8031472601211448E-5</v>
      </c>
      <c r="G1604" s="15">
        <f t="shared" si="498"/>
        <v>640.56702205122144</v>
      </c>
      <c r="H1604" s="11">
        <f t="shared" ref="H1604:H1667" si="503">ESI_f*K1603^2*(A1604-A1603)/2/ESI_DH/ESI_Cp</f>
        <v>9.7136420010527663E-2</v>
      </c>
      <c r="I1604" s="12">
        <f t="shared" si="494"/>
        <v>3.636486455926031E-5</v>
      </c>
      <c r="J1604" s="7">
        <f t="shared" si="501"/>
        <v>1.5279599687707388</v>
      </c>
      <c r="K1604" s="8">
        <f>ESI_mass_rate/ESI_Area/'Hydraulic Gradient'!J1604</f>
        <v>2.1509842219822142</v>
      </c>
      <c r="L1604" s="16">
        <f t="shared" si="495"/>
        <v>24655.852057570351</v>
      </c>
      <c r="M1604" s="4">
        <f t="shared" ref="M1604:M1667" si="504">T1603*Aly_g*(B1604-B1603)</f>
        <v>0</v>
      </c>
      <c r="N1604" s="5">
        <f t="shared" ref="N1604:N1667" si="505">T1603*Aly_f*U1603^2*(A1604-A1603)/2/Aly_DH</f>
        <v>0.21532534398742079</v>
      </c>
      <c r="O1604" s="6">
        <f t="shared" si="499"/>
        <v>1.5595113521202064E-5</v>
      </c>
      <c r="P1604" s="15">
        <f t="shared" si="496"/>
        <v>622.29428743918925</v>
      </c>
      <c r="Q1604" s="11">
        <f t="shared" ref="Q1604:Q1667" si="506">Aly_g*(B1604-B1603)/W1604</f>
        <v>0</v>
      </c>
      <c r="R1604" s="13">
        <f t="shared" si="500"/>
        <v>4.7237859705600888E-6</v>
      </c>
      <c r="S1604" s="12">
        <f t="shared" ref="S1604:S1667" si="507">-V1604*(L1604-L1603)</f>
        <v>-6.2993743746471029E-2</v>
      </c>
      <c r="T1604" s="9">
        <f t="shared" ref="T1604:T1667" si="508">T1603*(1+(L1604-L1603)/beta-alpha*(P1604-P1603))</f>
        <v>1.5288432951206961</v>
      </c>
      <c r="U1604" s="9">
        <f>Aly_mass_rate/Aly_Area/'Hydraulic Gradient'!T1604</f>
        <v>2.1497414385997162</v>
      </c>
      <c r="V1604" s="5">
        <f t="shared" ref="V1604:V1667" si="509">(Aly_alpha*(460+P1603)-1)/T1603/W1603</f>
        <v>-0.29253027320268099</v>
      </c>
      <c r="W1604" s="10">
        <f t="shared" ref="W1604:W1667" si="510">Aly_Cp+((P1603+460)/T1603)*(Aly_alpha^2)*(Aly_beta)</f>
        <v>2.1594872243817003</v>
      </c>
      <c r="X1604" s="9"/>
    </row>
    <row r="1605" spans="1:24" x14ac:dyDescent="0.3">
      <c r="A1605" s="4">
        <f t="shared" ref="A1605:A1668" si="511">A1604+10</f>
        <v>16020</v>
      </c>
      <c r="B1605" s="5">
        <v>0</v>
      </c>
      <c r="C1605" s="16">
        <f t="shared" ref="C1605:C1668" si="512">C1604-D1605-E1605-F1605</f>
        <v>24655.531324361098</v>
      </c>
      <c r="D1605" s="4">
        <f t="shared" si="502"/>
        <v>0</v>
      </c>
      <c r="E1605" s="5">
        <f t="shared" ref="E1605:E1668" si="513">J1604*ESI_f*(K1604^2)*(A1605-A1604)/(2*ESI_DH)</f>
        <v>0.21545030090545741</v>
      </c>
      <c r="F1605" s="6">
        <f t="shared" si="497"/>
        <v>1.8031131458780958E-5</v>
      </c>
      <c r="G1605" s="15">
        <f t="shared" si="498"/>
        <v>640.64086258929933</v>
      </c>
      <c r="H1605" s="11">
        <f t="shared" si="503"/>
        <v>9.7136915518110059E-2</v>
      </c>
      <c r="I1605" s="12">
        <f t="shared" ref="I1605:I1668" si="514">alpha*beta*(K1604-K1603)/K1603/ESI_Cp/J1603</f>
        <v>3.6364176562303277E-5</v>
      </c>
      <c r="J1605" s="7">
        <f t="shared" si="501"/>
        <v>1.5279560716917684</v>
      </c>
      <c r="K1605" s="8">
        <f>ESI_mass_rate/ESI_Area/'Hydraulic Gradient'!J1605</f>
        <v>2.1509897081054952</v>
      </c>
      <c r="L1605" s="16">
        <f t="shared" ref="L1605:L1668" si="515">L1604-M1605-N1605-O1605</f>
        <v>24655.636716156187</v>
      </c>
      <c r="M1605" s="4">
        <f t="shared" si="504"/>
        <v>0</v>
      </c>
      <c r="N1605" s="5">
        <f t="shared" si="505"/>
        <v>0.21532581926073721</v>
      </c>
      <c r="O1605" s="6">
        <f t="shared" si="499"/>
        <v>1.5594905695664682E-5</v>
      </c>
      <c r="P1605" s="15">
        <f t="shared" ref="P1605:P1668" si="516">P1604-Q1605-R1605-S1605</f>
        <v>622.35727535994329</v>
      </c>
      <c r="Q1605" s="11">
        <f t="shared" si="506"/>
        <v>0</v>
      </c>
      <c r="R1605" s="13">
        <f t="shared" si="500"/>
        <v>4.7236399011403353E-6</v>
      </c>
      <c r="S1605" s="12">
        <f t="shared" si="507"/>
        <v>-6.2992644393971883E-2</v>
      </c>
      <c r="T1605" s="9">
        <f t="shared" si="508"/>
        <v>1.5288399206663967</v>
      </c>
      <c r="U1605" s="9">
        <f>Aly_mass_rate/Aly_Area/'Hydraulic Gradient'!T1605</f>
        <v>2.1497461835073692</v>
      </c>
      <c r="V1605" s="5">
        <f t="shared" si="509"/>
        <v>-0.29252452269001955</v>
      </c>
      <c r="W1605" s="10">
        <f t="shared" si="510"/>
        <v>2.1595299872679243</v>
      </c>
      <c r="X1605" s="9"/>
    </row>
    <row r="1606" spans="1:24" x14ac:dyDescent="0.3">
      <c r="A1606" s="4">
        <f t="shared" si="511"/>
        <v>16030</v>
      </c>
      <c r="B1606" s="5">
        <v>0</v>
      </c>
      <c r="C1606" s="16">
        <f t="shared" si="512"/>
        <v>24655.315855479894</v>
      </c>
      <c r="D1606" s="4">
        <f t="shared" si="502"/>
        <v>0</v>
      </c>
      <c r="E1606" s="5">
        <f t="shared" si="513"/>
        <v>0.21545085041525838</v>
      </c>
      <c r="F1606" s="6">
        <f t="shared" ref="F1606:F1669" si="517">J1604*K1604*(K1605-K1604)</f>
        <v>1.8030790344081947E-5</v>
      </c>
      <c r="G1606" s="15">
        <f t="shared" ref="G1606:G1669" si="518">(G1605+H1606)/(1+I1606)</f>
        <v>640.71470137856375</v>
      </c>
      <c r="H1606" s="11">
        <f t="shared" si="503"/>
        <v>9.7137411017582165E-2</v>
      </c>
      <c r="I1606" s="12">
        <f t="shared" si="514"/>
        <v>3.6363488621273553E-5</v>
      </c>
      <c r="J1606" s="7">
        <f t="shared" si="501"/>
        <v>1.527952174706398</v>
      </c>
      <c r="K1606" s="8">
        <f>ESI_mass_rate/ESI_Area/'Hydraulic Gradient'!J1606</f>
        <v>2.1509951941249943</v>
      </c>
      <c r="L1606" s="16">
        <f t="shared" si="515"/>
        <v>24655.42137426696</v>
      </c>
      <c r="M1606" s="4">
        <f t="shared" si="504"/>
        <v>0</v>
      </c>
      <c r="N1606" s="5">
        <f t="shared" si="505"/>
        <v>0.2153262945277202</v>
      </c>
      <c r="O1606" s="6">
        <f t="shared" ref="O1606:O1669" si="519">T1604*U1604*(U1605-U1604)</f>
        <v>1.5594697878884608E-5</v>
      </c>
      <c r="P1606" s="15">
        <f t="shared" si="516"/>
        <v>622.42026218154956</v>
      </c>
      <c r="Q1606" s="11">
        <f t="shared" si="506"/>
        <v>0</v>
      </c>
      <c r="R1606" s="13">
        <f t="shared" ref="R1606:R1669" si="520">U1604*(U1605-U1604)/W1604</f>
        <v>4.7234938409619459E-6</v>
      </c>
      <c r="S1606" s="12">
        <f t="shared" si="507"/>
        <v>-6.2991545100103935E-2</v>
      </c>
      <c r="T1606" s="9">
        <f t="shared" si="508"/>
        <v>1.5288365462719586</v>
      </c>
      <c r="U1606" s="9">
        <f>Aly_mass_rate/Aly_Area/'Hydraulic Gradient'!T1606</f>
        <v>2.1497509283517955</v>
      </c>
      <c r="V1606" s="5">
        <f t="shared" si="509"/>
        <v>-0.29251877247994262</v>
      </c>
      <c r="W1606" s="10">
        <f t="shared" si="510"/>
        <v>2.1595727495962218</v>
      </c>
      <c r="X1606" s="9"/>
    </row>
    <row r="1607" spans="1:24" x14ac:dyDescent="0.3">
      <c r="A1607" s="4">
        <f t="shared" si="511"/>
        <v>16040</v>
      </c>
      <c r="B1607" s="5">
        <v>0</v>
      </c>
      <c r="C1607" s="16">
        <f t="shared" si="512"/>
        <v>24655.100386049529</v>
      </c>
      <c r="D1607" s="4">
        <f t="shared" si="502"/>
        <v>0</v>
      </c>
      <c r="E1607" s="5">
        <f t="shared" si="513"/>
        <v>0.21545139991466417</v>
      </c>
      <c r="F1607" s="6">
        <f t="shared" si="517"/>
        <v>1.8030449252735756E-5</v>
      </c>
      <c r="G1607" s="15">
        <f t="shared" si="518"/>
        <v>640.78853841914179</v>
      </c>
      <c r="H1607" s="11">
        <f t="shared" si="503"/>
        <v>9.7137906508944577E-2</v>
      </c>
      <c r="I1607" s="12">
        <f t="shared" si="514"/>
        <v>3.6362800727340494E-5</v>
      </c>
      <c r="J1607" s="7">
        <f t="shared" si="501"/>
        <v>1.5279482778146207</v>
      </c>
      <c r="K1607" s="8">
        <f>ESI_mass_rate/ESI_Area/'Hydraulic Gradient'!J1607</f>
        <v>2.1510006800407195</v>
      </c>
      <c r="L1607" s="16">
        <f t="shared" si="515"/>
        <v>24655.206031902682</v>
      </c>
      <c r="M1607" s="4">
        <f t="shared" si="504"/>
        <v>0</v>
      </c>
      <c r="N1607" s="5">
        <f t="shared" si="505"/>
        <v>0.2153267697883702</v>
      </c>
      <c r="O1607" s="6">
        <f t="shared" si="519"/>
        <v>1.559449007670005E-5</v>
      </c>
      <c r="P1607" s="15">
        <f t="shared" si="516"/>
        <v>622.48324790406446</v>
      </c>
      <c r="Q1607" s="11">
        <f t="shared" si="506"/>
        <v>0</v>
      </c>
      <c r="R1607" s="13">
        <f t="shared" si="520"/>
        <v>4.7233477917925285E-6</v>
      </c>
      <c r="S1607" s="12">
        <f t="shared" si="507"/>
        <v>-6.299044586273371E-2</v>
      </c>
      <c r="T1607" s="9">
        <f t="shared" si="508"/>
        <v>1.5288331719373789</v>
      </c>
      <c r="U1607" s="9">
        <f>Aly_mass_rate/Aly_Area/'Hydraulic Gradient'!T1607</f>
        <v>2.1497556731329976</v>
      </c>
      <c r="V1607" s="5">
        <f t="shared" si="509"/>
        <v>-0.2925130225724239</v>
      </c>
      <c r="W1607" s="10">
        <f t="shared" si="510"/>
        <v>2.1596155113666242</v>
      </c>
      <c r="X1607" s="9"/>
    </row>
    <row r="1608" spans="1:24" x14ac:dyDescent="0.3">
      <c r="A1608" s="4">
        <f t="shared" si="511"/>
        <v>16050</v>
      </c>
      <c r="B1608" s="5">
        <v>0</v>
      </c>
      <c r="C1608" s="16">
        <f t="shared" si="512"/>
        <v>24654.884916070019</v>
      </c>
      <c r="D1608" s="4">
        <f t="shared" si="502"/>
        <v>0</v>
      </c>
      <c r="E1608" s="5">
        <f t="shared" si="513"/>
        <v>0.21545194940367562</v>
      </c>
      <c r="F1608" s="6">
        <f t="shared" si="517"/>
        <v>1.8030108187661488E-5</v>
      </c>
      <c r="G1608" s="15">
        <f t="shared" si="518"/>
        <v>640.86237371115635</v>
      </c>
      <c r="H1608" s="11">
        <f t="shared" si="503"/>
        <v>9.7138401992197948E-2</v>
      </c>
      <c r="I1608" s="12">
        <f t="shared" si="514"/>
        <v>3.6362112886391189E-5</v>
      </c>
      <c r="J1608" s="7">
        <f t="shared" si="501"/>
        <v>1.5279443810164302</v>
      </c>
      <c r="K1608" s="8">
        <f>ESI_mass_rate/ESI_Area/'Hydraulic Gradient'!J1608</f>
        <v>2.1510061658526785</v>
      </c>
      <c r="L1608" s="16">
        <f t="shared" si="515"/>
        <v>24654.990689063357</v>
      </c>
      <c r="M1608" s="4">
        <f t="shared" si="504"/>
        <v>0</v>
      </c>
      <c r="N1608" s="5">
        <f t="shared" si="505"/>
        <v>0.21532724504268738</v>
      </c>
      <c r="O1608" s="6">
        <f t="shared" si="519"/>
        <v>1.55942822832728E-5</v>
      </c>
      <c r="P1608" s="15">
        <f t="shared" si="516"/>
        <v>622.54623252754664</v>
      </c>
      <c r="Q1608" s="11">
        <f t="shared" si="506"/>
        <v>0</v>
      </c>
      <c r="R1608" s="13">
        <f t="shared" si="520"/>
        <v>4.7232017518630165E-6</v>
      </c>
      <c r="S1608" s="12">
        <f t="shared" si="507"/>
        <v>-6.2989346683984357E-2</v>
      </c>
      <c r="T1608" s="9">
        <f t="shared" si="508"/>
        <v>1.5288297976626541</v>
      </c>
      <c r="U1608" s="9">
        <f>Aly_mass_rate/Aly_Area/'Hydraulic Gradient'!T1608</f>
        <v>2.1497604178509793</v>
      </c>
      <c r="V1608" s="5">
        <f t="shared" si="509"/>
        <v>-0.29250727296743667</v>
      </c>
      <c r="W1608" s="10">
        <f t="shared" si="510"/>
        <v>2.1596582725791604</v>
      </c>
      <c r="X1608" s="9"/>
    </row>
    <row r="1609" spans="1:24" x14ac:dyDescent="0.3">
      <c r="A1609" s="4">
        <f t="shared" si="511"/>
        <v>16060</v>
      </c>
      <c r="B1609" s="5">
        <v>0</v>
      </c>
      <c r="C1609" s="16">
        <f t="shared" si="512"/>
        <v>24654.669445541367</v>
      </c>
      <c r="D1609" s="4">
        <f t="shared" si="502"/>
        <v>0</v>
      </c>
      <c r="E1609" s="5">
        <f t="shared" si="513"/>
        <v>0.2154524988822934</v>
      </c>
      <c r="F1609" s="6">
        <f t="shared" si="517"/>
        <v>1.8029767147399601E-5</v>
      </c>
      <c r="G1609" s="15">
        <f t="shared" si="518"/>
        <v>640.93620725473249</v>
      </c>
      <c r="H1609" s="11">
        <f t="shared" si="503"/>
        <v>9.7138897467342875E-2</v>
      </c>
      <c r="I1609" s="12">
        <f t="shared" si="514"/>
        <v>3.6361425095482089E-5</v>
      </c>
      <c r="J1609" s="7">
        <f t="shared" si="501"/>
        <v>1.5279404843118194</v>
      </c>
      <c r="K1609" s="8">
        <f>ESI_mass_rate/ESI_Area/'Hydraulic Gradient'!J1609</f>
        <v>2.1510116515608786</v>
      </c>
      <c r="L1609" s="16">
        <f t="shared" si="515"/>
        <v>24654.775345748989</v>
      </c>
      <c r="M1609" s="4">
        <f t="shared" si="504"/>
        <v>0</v>
      </c>
      <c r="N1609" s="5">
        <f t="shared" si="505"/>
        <v>0.21532772029067215</v>
      </c>
      <c r="O1609" s="6">
        <f t="shared" si="519"/>
        <v>1.5594074501521966E-5</v>
      </c>
      <c r="P1609" s="15">
        <f t="shared" si="516"/>
        <v>622.60921605205476</v>
      </c>
      <c r="Q1609" s="11">
        <f t="shared" si="506"/>
        <v>0</v>
      </c>
      <c r="R1609" s="13">
        <f t="shared" si="520"/>
        <v>4.7230557220568307E-6</v>
      </c>
      <c r="S1609" s="12">
        <f t="shared" si="507"/>
        <v>-6.2988247563850686E-2</v>
      </c>
      <c r="T1609" s="9">
        <f t="shared" si="508"/>
        <v>1.5288264234477813</v>
      </c>
      <c r="U1609" s="9">
        <f>Aly_mass_rate/Aly_Area/'Hydraulic Gradient'!T1609</f>
        <v>2.1497651625057443</v>
      </c>
      <c r="V1609" s="5">
        <f t="shared" si="509"/>
        <v>-0.29250152366495469</v>
      </c>
      <c r="W1609" s="10">
        <f t="shared" si="510"/>
        <v>2.1597010332338629</v>
      </c>
      <c r="X1609" s="9"/>
    </row>
    <row r="1610" spans="1:24" x14ac:dyDescent="0.3">
      <c r="A1610" s="4">
        <f t="shared" si="511"/>
        <v>16070</v>
      </c>
      <c r="B1610" s="5">
        <v>0</v>
      </c>
      <c r="C1610" s="16">
        <f t="shared" si="512"/>
        <v>24654.453974463591</v>
      </c>
      <c r="D1610" s="4">
        <f t="shared" si="502"/>
        <v>0</v>
      </c>
      <c r="E1610" s="5">
        <f t="shared" si="513"/>
        <v>0.21545304835051837</v>
      </c>
      <c r="F1610" s="6">
        <f t="shared" si="517"/>
        <v>1.8029426131950089E-5</v>
      </c>
      <c r="G1610" s="15">
        <f t="shared" si="518"/>
        <v>641.01003904999538</v>
      </c>
      <c r="H1610" s="11">
        <f t="shared" si="503"/>
        <v>9.7139392934379967E-2</v>
      </c>
      <c r="I1610" s="12">
        <f t="shared" si="514"/>
        <v>3.636073735461319E-5</v>
      </c>
      <c r="J1610" s="7">
        <f t="shared" si="501"/>
        <v>1.527936587700782</v>
      </c>
      <c r="K1610" s="8">
        <f>ESI_mass_rate/ESI_Area/'Hydraulic Gradient'!J1610</f>
        <v>2.1510171371653275</v>
      </c>
      <c r="L1610" s="16">
        <f t="shared" si="515"/>
        <v>24654.560001959591</v>
      </c>
      <c r="M1610" s="4">
        <f t="shared" si="504"/>
        <v>0</v>
      </c>
      <c r="N1610" s="5">
        <f t="shared" si="505"/>
        <v>0.21532819553232502</v>
      </c>
      <c r="O1610" s="6">
        <f t="shared" si="519"/>
        <v>1.5593866732907089E-5</v>
      </c>
      <c r="P1610" s="15">
        <f t="shared" si="516"/>
        <v>622.6721984776442</v>
      </c>
      <c r="Q1610" s="11">
        <f t="shared" si="506"/>
        <v>0</v>
      </c>
      <c r="R1610" s="13">
        <f t="shared" si="520"/>
        <v>4.7229097028152844E-6</v>
      </c>
      <c r="S1610" s="12">
        <f t="shared" si="507"/>
        <v>-6.2987148499135157E-2</v>
      </c>
      <c r="T1610" s="9">
        <f t="shared" si="508"/>
        <v>1.5288230492927575</v>
      </c>
      <c r="U1610" s="9">
        <f>Aly_mass_rate/Aly_Area/'Hydraulic Gradient'!T1610</f>
        <v>2.1497699070972955</v>
      </c>
      <c r="V1610" s="5">
        <f t="shared" si="509"/>
        <v>-0.29249577466495114</v>
      </c>
      <c r="W1610" s="10">
        <f t="shared" si="510"/>
        <v>2.1597437933307613</v>
      </c>
      <c r="X1610" s="9"/>
    </row>
    <row r="1611" spans="1:24" x14ac:dyDescent="0.3">
      <c r="A1611" s="4">
        <f t="shared" si="511"/>
        <v>16080</v>
      </c>
      <c r="B1611" s="5">
        <v>0</v>
      </c>
      <c r="C1611" s="16">
        <f t="shared" si="512"/>
        <v>24654.238502836699</v>
      </c>
      <c r="D1611" s="4">
        <f t="shared" si="502"/>
        <v>0</v>
      </c>
      <c r="E1611" s="5">
        <f t="shared" si="513"/>
        <v>0.21545359780835124</v>
      </c>
      <c r="F1611" s="6">
        <f t="shared" si="517"/>
        <v>1.8029085141312948E-5</v>
      </c>
      <c r="G1611" s="15">
        <f t="shared" si="518"/>
        <v>641.08386909706962</v>
      </c>
      <c r="H1611" s="11">
        <f t="shared" si="503"/>
        <v>9.7139888393309837E-2</v>
      </c>
      <c r="I1611" s="12">
        <f t="shared" si="514"/>
        <v>3.6360049663784509E-5</v>
      </c>
      <c r="J1611" s="7">
        <f t="shared" ref="J1611:J1674" si="521">J1610*(1+(C1611-C1610)/beta-alpha*(G1611-G1610))</f>
        <v>1.5279326911833111</v>
      </c>
      <c r="K1611" s="8">
        <f>ESI_mass_rate/ESI_Area/'Hydraulic Gradient'!J1611</f>
        <v>2.1510226226660327</v>
      </c>
      <c r="L1611" s="16">
        <f t="shared" si="515"/>
        <v>24654.344657695165</v>
      </c>
      <c r="M1611" s="4">
        <f t="shared" si="504"/>
        <v>0</v>
      </c>
      <c r="N1611" s="5">
        <f t="shared" si="505"/>
        <v>0.215328670767646</v>
      </c>
      <c r="O1611" s="6">
        <f t="shared" si="519"/>
        <v>1.5593658973049526E-5</v>
      </c>
      <c r="P1611" s="15">
        <f t="shared" si="516"/>
        <v>622.73517980437452</v>
      </c>
      <c r="Q1611" s="11">
        <f t="shared" si="506"/>
        <v>0</v>
      </c>
      <c r="R1611" s="13">
        <f t="shared" si="520"/>
        <v>4.7227636928114693E-6</v>
      </c>
      <c r="S1611" s="12">
        <f t="shared" si="507"/>
        <v>-6.298604949408905E-2</v>
      </c>
      <c r="T1611" s="9">
        <f t="shared" si="508"/>
        <v>1.5288196751975791</v>
      </c>
      <c r="U1611" s="9">
        <f>Aly_mass_rate/Aly_Area/'Hydraulic Gradient'!T1611</f>
        <v>2.1497746516256373</v>
      </c>
      <c r="V1611" s="5">
        <f t="shared" si="509"/>
        <v>-0.29249002596739959</v>
      </c>
      <c r="W1611" s="10">
        <f t="shared" si="510"/>
        <v>2.159786552869885</v>
      </c>
      <c r="X1611" s="9"/>
    </row>
    <row r="1612" spans="1:24" x14ac:dyDescent="0.3">
      <c r="A1612" s="4">
        <f t="shared" si="511"/>
        <v>16090</v>
      </c>
      <c r="B1612" s="5">
        <v>0</v>
      </c>
      <c r="C1612" s="16">
        <f t="shared" si="512"/>
        <v>24654.023030660701</v>
      </c>
      <c r="D1612" s="4">
        <f t="shared" si="502"/>
        <v>0</v>
      </c>
      <c r="E1612" s="5">
        <f t="shared" si="513"/>
        <v>0.21545414725579279</v>
      </c>
      <c r="F1612" s="6">
        <f t="shared" si="517"/>
        <v>1.8028744175488191E-5</v>
      </c>
      <c r="G1612" s="15">
        <f t="shared" si="518"/>
        <v>641.15769739608038</v>
      </c>
      <c r="H1612" s="11">
        <f t="shared" si="503"/>
        <v>9.7140383844133107E-2</v>
      </c>
      <c r="I1612" s="12">
        <f t="shared" si="514"/>
        <v>3.6359362022996042E-5</v>
      </c>
      <c r="J1612" s="7">
        <f t="shared" si="521"/>
        <v>1.5279287947594</v>
      </c>
      <c r="K1612" s="8">
        <f>ESI_mass_rate/ESI_Area/'Hydraulic Gradient'!J1612</f>
        <v>2.1510281080630023</v>
      </c>
      <c r="L1612" s="16">
        <f t="shared" si="515"/>
        <v>24654.129312955716</v>
      </c>
      <c r="M1612" s="4">
        <f t="shared" si="504"/>
        <v>0</v>
      </c>
      <c r="N1612" s="5">
        <f t="shared" si="505"/>
        <v>0.21532914599663586</v>
      </c>
      <c r="O1612" s="6">
        <f t="shared" si="519"/>
        <v>1.5593451227787473E-5</v>
      </c>
      <c r="P1612" s="15">
        <f t="shared" si="516"/>
        <v>622.79816003230337</v>
      </c>
      <c r="Q1612" s="11">
        <f t="shared" si="506"/>
        <v>0</v>
      </c>
      <c r="R1612" s="13">
        <f t="shared" si="520"/>
        <v>4.7226176938128391E-6</v>
      </c>
      <c r="S1612" s="12">
        <f t="shared" si="507"/>
        <v>-6.298495054657903E-2</v>
      </c>
      <c r="T1612" s="9">
        <f t="shared" si="508"/>
        <v>1.5288163011622433</v>
      </c>
      <c r="U1612" s="9">
        <f>Aly_mass_rate/Aly_Area/'Hydraulic Gradient'!T1612</f>
        <v>2.1497793960907723</v>
      </c>
      <c r="V1612" s="5">
        <f t="shared" si="509"/>
        <v>-0.29248427757227374</v>
      </c>
      <c r="W1612" s="10">
        <f t="shared" si="510"/>
        <v>2.1598293118512664</v>
      </c>
      <c r="X1612" s="9"/>
    </row>
    <row r="1613" spans="1:24" x14ac:dyDescent="0.3">
      <c r="A1613" s="4">
        <f t="shared" si="511"/>
        <v>16100</v>
      </c>
      <c r="B1613" s="5">
        <v>0</v>
      </c>
      <c r="C1613" s="16">
        <f t="shared" si="512"/>
        <v>24653.807557935605</v>
      </c>
      <c r="D1613" s="4">
        <f t="shared" si="502"/>
        <v>0</v>
      </c>
      <c r="E1613" s="5">
        <f t="shared" si="513"/>
        <v>0.21545469669284381</v>
      </c>
      <c r="F1613" s="6">
        <f t="shared" si="517"/>
        <v>1.8028403235935352E-5</v>
      </c>
      <c r="G1613" s="15">
        <f t="shared" si="518"/>
        <v>641.23152394715044</v>
      </c>
      <c r="H1613" s="11">
        <f t="shared" si="503"/>
        <v>9.7140879286850432E-2</v>
      </c>
      <c r="I1613" s="12">
        <f t="shared" si="514"/>
        <v>3.6358674435191329E-5</v>
      </c>
      <c r="J1613" s="7">
        <f t="shared" si="521"/>
        <v>1.5279248984290421</v>
      </c>
      <c r="K1613" s="8">
        <f>ESI_mass_rate/ESI_Area/'Hydraulic Gradient'!J1613</f>
        <v>2.1510335933562432</v>
      </c>
      <c r="L1613" s="16">
        <f t="shared" si="515"/>
        <v>24653.913967741253</v>
      </c>
      <c r="M1613" s="4">
        <f t="shared" si="504"/>
        <v>0</v>
      </c>
      <c r="N1613" s="5">
        <f t="shared" si="505"/>
        <v>0.21532962121929464</v>
      </c>
      <c r="O1613" s="6">
        <f t="shared" si="519"/>
        <v>1.5593243491282734E-5</v>
      </c>
      <c r="P1613" s="15">
        <f t="shared" si="516"/>
        <v>622.86113916148827</v>
      </c>
      <c r="Q1613" s="11">
        <f t="shared" si="506"/>
        <v>0</v>
      </c>
      <c r="R1613" s="13">
        <f t="shared" si="520"/>
        <v>4.7224717040504873E-6</v>
      </c>
      <c r="S1613" s="12">
        <f t="shared" si="507"/>
        <v>-6.2983851656599879E-2</v>
      </c>
      <c r="T1613" s="9">
        <f t="shared" si="508"/>
        <v>1.528812927186747</v>
      </c>
      <c r="U1613" s="9">
        <f>Aly_mass_rate/Aly_Area/'Hydraulic Gradient'!T1613</f>
        <v>2.1497841404927041</v>
      </c>
      <c r="V1613" s="5">
        <f t="shared" si="509"/>
        <v>-0.29247852947954678</v>
      </c>
      <c r="W1613" s="10">
        <f t="shared" si="510"/>
        <v>2.1598720702749352</v>
      </c>
      <c r="X1613" s="9"/>
    </row>
    <row r="1614" spans="1:24" x14ac:dyDescent="0.3">
      <c r="A1614" s="4">
        <f t="shared" si="511"/>
        <v>16110</v>
      </c>
      <c r="B1614" s="5">
        <v>0</v>
      </c>
      <c r="C1614" s="16">
        <f t="shared" si="512"/>
        <v>24653.592084661424</v>
      </c>
      <c r="D1614" s="4">
        <f t="shared" si="502"/>
        <v>0</v>
      </c>
      <c r="E1614" s="5">
        <f t="shared" si="513"/>
        <v>0.21545524611950495</v>
      </c>
      <c r="F1614" s="6">
        <f t="shared" si="517"/>
        <v>1.8028062319735344E-5</v>
      </c>
      <c r="G1614" s="15">
        <f t="shared" si="518"/>
        <v>641.30534875040667</v>
      </c>
      <c r="H1614" s="11">
        <f t="shared" si="503"/>
        <v>9.7141374721462323E-2</v>
      </c>
      <c r="I1614" s="12">
        <f t="shared" si="514"/>
        <v>3.6357986894483267E-5</v>
      </c>
      <c r="J1614" s="7">
        <f t="shared" si="521"/>
        <v>1.5279210021922307</v>
      </c>
      <c r="K1614" s="8">
        <f>ESI_mass_rate/ESI_Area/'Hydraulic Gradient'!J1614</f>
        <v>2.1510390785457636</v>
      </c>
      <c r="L1614" s="16">
        <f t="shared" si="515"/>
        <v>24653.698622051783</v>
      </c>
      <c r="M1614" s="4">
        <f t="shared" si="504"/>
        <v>0</v>
      </c>
      <c r="N1614" s="5">
        <f t="shared" si="505"/>
        <v>0.21533009643562279</v>
      </c>
      <c r="O1614" s="6">
        <f t="shared" si="519"/>
        <v>1.5593035766454405E-5</v>
      </c>
      <c r="P1614" s="15">
        <f t="shared" si="516"/>
        <v>622.92411719198674</v>
      </c>
      <c r="Q1614" s="11">
        <f t="shared" si="506"/>
        <v>0</v>
      </c>
      <c r="R1614" s="13">
        <f t="shared" si="520"/>
        <v>4.7223257244077543E-6</v>
      </c>
      <c r="S1614" s="12">
        <f t="shared" si="507"/>
        <v>-6.2982752824146462E-2</v>
      </c>
      <c r="T1614" s="9">
        <f t="shared" si="508"/>
        <v>1.5288095532710866</v>
      </c>
      <c r="U1614" s="9">
        <f>Aly_mass_rate/Aly_Area/'Hydraulic Gradient'!T1614</f>
        <v>2.1497888848314362</v>
      </c>
      <c r="V1614" s="5">
        <f t="shared" si="509"/>
        <v>-0.29247278168919233</v>
      </c>
      <c r="W1614" s="10">
        <f t="shared" si="510"/>
        <v>2.1599148281409217</v>
      </c>
      <c r="X1614" s="9"/>
    </row>
    <row r="1615" spans="1:24" x14ac:dyDescent="0.3">
      <c r="A1615" s="4">
        <f t="shared" si="511"/>
        <v>16120</v>
      </c>
      <c r="B1615" s="5">
        <v>0</v>
      </c>
      <c r="C1615" s="16">
        <f t="shared" si="512"/>
        <v>24653.376610838168</v>
      </c>
      <c r="D1615" s="4">
        <f t="shared" si="502"/>
        <v>0</v>
      </c>
      <c r="E1615" s="5">
        <f t="shared" si="513"/>
        <v>0.21545579553577712</v>
      </c>
      <c r="F1615" s="6">
        <f t="shared" si="517"/>
        <v>1.8027721429807263E-5</v>
      </c>
      <c r="G1615" s="15">
        <f t="shared" si="518"/>
        <v>641.37917180597208</v>
      </c>
      <c r="H1615" s="11">
        <f t="shared" si="503"/>
        <v>9.7141870147969517E-2</v>
      </c>
      <c r="I1615" s="12">
        <f t="shared" si="514"/>
        <v>3.6357299406758973E-5</v>
      </c>
      <c r="J1615" s="7">
        <f t="shared" si="521"/>
        <v>1.5279171060489591</v>
      </c>
      <c r="K1615" s="8">
        <f>ESI_mass_rate/ESI_Area/'Hydraulic Gradient'!J1615</f>
        <v>2.1510445636315705</v>
      </c>
      <c r="L1615" s="16">
        <f t="shared" si="515"/>
        <v>24653.483275887309</v>
      </c>
      <c r="M1615" s="4">
        <f t="shared" si="504"/>
        <v>0</v>
      </c>
      <c r="N1615" s="5">
        <f t="shared" si="505"/>
        <v>0.21533057164562056</v>
      </c>
      <c r="O1615" s="6">
        <f t="shared" si="519"/>
        <v>1.559282805330249E-5</v>
      </c>
      <c r="P1615" s="15">
        <f t="shared" si="516"/>
        <v>622.98709412385733</v>
      </c>
      <c r="Q1615" s="11">
        <f t="shared" si="506"/>
        <v>0</v>
      </c>
      <c r="R1615" s="13">
        <f t="shared" si="520"/>
        <v>4.7221797548838978E-6</v>
      </c>
      <c r="S1615" s="12">
        <f t="shared" si="507"/>
        <v>-6.2981654050277627E-2</v>
      </c>
      <c r="T1615" s="9">
        <f t="shared" si="508"/>
        <v>1.5288061794152594</v>
      </c>
      <c r="U1615" s="9">
        <f>Aly_mass_rate/Aly_Area/'Hydraulic Gradient'!T1615</f>
        <v>2.1497936291069721</v>
      </c>
      <c r="V1615" s="5">
        <f t="shared" si="509"/>
        <v>-0.29246703420118392</v>
      </c>
      <c r="W1615" s="10">
        <f t="shared" si="510"/>
        <v>2.1599575854492574</v>
      </c>
      <c r="X1615" s="9"/>
    </row>
    <row r="1616" spans="1:24" x14ac:dyDescent="0.3">
      <c r="A1616" s="4">
        <f t="shared" si="511"/>
        <v>16130</v>
      </c>
      <c r="B1616" s="5">
        <v>0</v>
      </c>
      <c r="C1616" s="16">
        <f t="shared" si="512"/>
        <v>24653.161136465846</v>
      </c>
      <c r="D1616" s="4">
        <f t="shared" si="502"/>
        <v>0</v>
      </c>
      <c r="E1616" s="5">
        <f t="shared" si="513"/>
        <v>0.21545634494166091</v>
      </c>
      <c r="F1616" s="6">
        <f t="shared" si="517"/>
        <v>1.8027380563232002E-5</v>
      </c>
      <c r="G1616" s="15">
        <f t="shared" si="518"/>
        <v>641.45299311397332</v>
      </c>
      <c r="H1616" s="11">
        <f t="shared" si="503"/>
        <v>9.7142365566372527E-2</v>
      </c>
      <c r="I1616" s="12">
        <f t="shared" si="514"/>
        <v>3.6356611966131336E-5</v>
      </c>
      <c r="J1616" s="7">
        <f t="shared" si="521"/>
        <v>1.5279132099992205</v>
      </c>
      <c r="K1616" s="8">
        <f>ESI_mass_rate/ESI_Area/'Hydraulic Gradient'!J1616</f>
        <v>2.1510500486136723</v>
      </c>
      <c r="L1616" s="16">
        <f t="shared" si="515"/>
        <v>24653.267929247839</v>
      </c>
      <c r="M1616" s="4">
        <f t="shared" si="504"/>
        <v>0</v>
      </c>
      <c r="N1616" s="5">
        <f t="shared" si="505"/>
        <v>0.21533104684928842</v>
      </c>
      <c r="O1616" s="6">
        <f t="shared" si="519"/>
        <v>1.5592620351826981E-5</v>
      </c>
      <c r="P1616" s="15">
        <f t="shared" si="516"/>
        <v>623.05006995715746</v>
      </c>
      <c r="Q1616" s="11">
        <f t="shared" si="506"/>
        <v>0</v>
      </c>
      <c r="R1616" s="13">
        <f t="shared" si="520"/>
        <v>4.7220337954781752E-6</v>
      </c>
      <c r="S1616" s="12">
        <f t="shared" si="507"/>
        <v>-6.2980555333924187E-2</v>
      </c>
      <c r="T1616" s="9">
        <f t="shared" si="508"/>
        <v>1.528802805619262</v>
      </c>
      <c r="U1616" s="9">
        <f>Aly_mass_rate/Aly_Area/'Hydraulic Gradient'!T1616</f>
        <v>2.149798373319316</v>
      </c>
      <c r="V1616" s="5">
        <f t="shared" si="509"/>
        <v>-0.29246128701549495</v>
      </c>
      <c r="W1616" s="10">
        <f t="shared" si="510"/>
        <v>2.1600003421999721</v>
      </c>
      <c r="X1616" s="9"/>
    </row>
    <row r="1617" spans="1:24" x14ac:dyDescent="0.3">
      <c r="A1617" s="4">
        <f t="shared" si="511"/>
        <v>16140</v>
      </c>
      <c r="B1617" s="5">
        <v>0</v>
      </c>
      <c r="C1617" s="16">
        <f t="shared" si="512"/>
        <v>24652.945661544469</v>
      </c>
      <c r="D1617" s="4">
        <f t="shared" si="502"/>
        <v>0</v>
      </c>
      <c r="E1617" s="5">
        <f t="shared" si="513"/>
        <v>0.21545689433715731</v>
      </c>
      <c r="F1617" s="6">
        <f t="shared" si="517"/>
        <v>1.8027039724388216E-5</v>
      </c>
      <c r="G1617" s="15">
        <f t="shared" si="518"/>
        <v>641.52681267453136</v>
      </c>
      <c r="H1617" s="11">
        <f t="shared" si="503"/>
        <v>9.714286097667206E-2</v>
      </c>
      <c r="I1617" s="12">
        <f t="shared" si="514"/>
        <v>3.6355924581430995E-5</v>
      </c>
      <c r="J1617" s="7">
        <f t="shared" si="521"/>
        <v>1.5279093140430087</v>
      </c>
      <c r="K1617" s="8">
        <f>ESI_mass_rate/ESI_Area/'Hydraulic Gradient'!J1617</f>
        <v>2.1510555334920758</v>
      </c>
      <c r="L1617" s="16">
        <f t="shared" si="515"/>
        <v>24653.052582133379</v>
      </c>
      <c r="M1617" s="4">
        <f t="shared" si="504"/>
        <v>0</v>
      </c>
      <c r="N1617" s="5">
        <f t="shared" si="505"/>
        <v>0.21533152204662678</v>
      </c>
      <c r="O1617" s="6">
        <f t="shared" si="519"/>
        <v>1.5592412663487439E-5</v>
      </c>
      <c r="P1617" s="15">
        <f t="shared" si="516"/>
        <v>623.11304469194465</v>
      </c>
      <c r="Q1617" s="11">
        <f t="shared" si="506"/>
        <v>0</v>
      </c>
      <c r="R1617" s="13">
        <f t="shared" si="520"/>
        <v>4.7218878466318398E-6</v>
      </c>
      <c r="S1617" s="12">
        <f t="shared" si="507"/>
        <v>-6.297945667508098E-2</v>
      </c>
      <c r="T1617" s="9">
        <f t="shared" si="508"/>
        <v>1.5287994318830915</v>
      </c>
      <c r="U1617" s="9">
        <f>Aly_mass_rate/Aly_Area/'Hydraulic Gradient'!T1617</f>
        <v>2.1498031174684695</v>
      </c>
      <c r="V1617" s="5">
        <f t="shared" si="509"/>
        <v>-0.29245554013209896</v>
      </c>
      <c r="W1617" s="10">
        <f t="shared" si="510"/>
        <v>2.1600430983930967</v>
      </c>
      <c r="X1617" s="9"/>
    </row>
    <row r="1618" spans="1:24" x14ac:dyDescent="0.3">
      <c r="A1618" s="4">
        <f t="shared" si="511"/>
        <v>16150</v>
      </c>
      <c r="B1618" s="5">
        <v>0</v>
      </c>
      <c r="C1618" s="16">
        <f t="shared" si="512"/>
        <v>24652.730186074048</v>
      </c>
      <c r="D1618" s="4">
        <f t="shared" si="502"/>
        <v>0</v>
      </c>
      <c r="E1618" s="5">
        <f t="shared" si="513"/>
        <v>0.21545744372226686</v>
      </c>
      <c r="F1618" s="6">
        <f t="shared" si="517"/>
        <v>1.8026698907437712E-5</v>
      </c>
      <c r="G1618" s="15">
        <f t="shared" si="518"/>
        <v>641.60063048777499</v>
      </c>
      <c r="H1618" s="11">
        <f t="shared" si="503"/>
        <v>9.7143356378868631E-2</v>
      </c>
      <c r="I1618" s="12">
        <f t="shared" si="514"/>
        <v>3.6355237240883785E-5</v>
      </c>
      <c r="J1618" s="7">
        <f t="shared" si="521"/>
        <v>1.5279054181803164</v>
      </c>
      <c r="K1618" s="8">
        <f>ESI_mass_rate/ESI_Area/'Hydraulic Gradient'!J1618</f>
        <v>2.1510610182667889</v>
      </c>
      <c r="L1618" s="16">
        <f t="shared" si="515"/>
        <v>24652.837234543935</v>
      </c>
      <c r="M1618" s="4">
        <f t="shared" si="504"/>
        <v>0</v>
      </c>
      <c r="N1618" s="5">
        <f t="shared" si="505"/>
        <v>0.21533199723763566</v>
      </c>
      <c r="O1618" s="6">
        <f t="shared" si="519"/>
        <v>1.5592204980986106E-5</v>
      </c>
      <c r="P1618" s="15">
        <f t="shared" si="516"/>
        <v>623.17601832827756</v>
      </c>
      <c r="Q1618" s="11">
        <f t="shared" si="506"/>
        <v>0</v>
      </c>
      <c r="R1618" s="13">
        <f t="shared" si="520"/>
        <v>4.7217419061341685E-6</v>
      </c>
      <c r="S1618" s="12">
        <f t="shared" si="507"/>
        <v>-6.2978358074806798E-2</v>
      </c>
      <c r="T1618" s="9">
        <f t="shared" si="508"/>
        <v>1.5287960582067446</v>
      </c>
      <c r="U1618" s="9">
        <f>Aly_mass_rate/Aly_Area/'Hydraulic Gradient'!T1618</f>
        <v>2.149807861554438</v>
      </c>
      <c r="V1618" s="5">
        <f t="shared" si="509"/>
        <v>-0.29244979355096945</v>
      </c>
      <c r="W1618" s="10">
        <f t="shared" si="510"/>
        <v>2.1600858540286612</v>
      </c>
      <c r="X1618" s="9"/>
    </row>
    <row r="1619" spans="1:24" x14ac:dyDescent="0.3">
      <c r="A1619" s="4">
        <f t="shared" si="511"/>
        <v>16160</v>
      </c>
      <c r="B1619" s="5">
        <v>0</v>
      </c>
      <c r="C1619" s="16">
        <f t="shared" si="512"/>
        <v>24652.514710054591</v>
      </c>
      <c r="D1619" s="4">
        <f t="shared" si="502"/>
        <v>0</v>
      </c>
      <c r="E1619" s="5">
        <f t="shared" si="513"/>
        <v>0.21545799309699043</v>
      </c>
      <c r="F1619" s="6">
        <f t="shared" si="517"/>
        <v>1.8026358116759127E-5</v>
      </c>
      <c r="G1619" s="15">
        <f t="shared" si="518"/>
        <v>641.67444655382701</v>
      </c>
      <c r="H1619" s="11">
        <f t="shared" si="503"/>
        <v>9.7143851772962933E-2</v>
      </c>
      <c r="I1619" s="12">
        <f t="shared" si="514"/>
        <v>3.6354549953320328E-5</v>
      </c>
      <c r="J1619" s="7">
        <f t="shared" si="521"/>
        <v>1.5279015224111376</v>
      </c>
      <c r="K1619" s="8">
        <f>ESI_mass_rate/ESI_Area/'Hydraulic Gradient'!J1619</f>
        <v>2.1510665029378191</v>
      </c>
      <c r="L1619" s="16">
        <f t="shared" si="515"/>
        <v>24652.621886479512</v>
      </c>
      <c r="M1619" s="4">
        <f t="shared" si="504"/>
        <v>0</v>
      </c>
      <c r="N1619" s="5">
        <f t="shared" si="505"/>
        <v>0.21533247242231582</v>
      </c>
      <c r="O1619" s="6">
        <f t="shared" si="519"/>
        <v>1.5591997315999388E-5</v>
      </c>
      <c r="P1619" s="15">
        <f t="shared" si="516"/>
        <v>623.23899086621361</v>
      </c>
      <c r="Q1619" s="11">
        <f t="shared" si="506"/>
        <v>0</v>
      </c>
      <c r="R1619" s="13">
        <f t="shared" si="520"/>
        <v>4.7215959775203763E-6</v>
      </c>
      <c r="S1619" s="12">
        <f t="shared" si="507"/>
        <v>-6.2977259532032537E-2</v>
      </c>
      <c r="T1619" s="9">
        <f t="shared" si="508"/>
        <v>1.5287926845902182</v>
      </c>
      <c r="U1619" s="9">
        <f>Aly_mass_rate/Aly_Area/'Hydraulic Gradient'!T1619</f>
        <v>2.1498126055772238</v>
      </c>
      <c r="V1619" s="5">
        <f t="shared" si="509"/>
        <v>-0.29244404727208001</v>
      </c>
      <c r="W1619" s="10">
        <f t="shared" si="510"/>
        <v>2.1601286091066969</v>
      </c>
      <c r="X1619" s="9"/>
    </row>
    <row r="1620" spans="1:24" x14ac:dyDescent="0.3">
      <c r="A1620" s="4">
        <f t="shared" si="511"/>
        <v>16170</v>
      </c>
      <c r="B1620" s="5">
        <v>0</v>
      </c>
      <c r="C1620" s="16">
        <f t="shared" si="512"/>
        <v>24652.299233486112</v>
      </c>
      <c r="D1620" s="4">
        <f t="shared" si="502"/>
        <v>0</v>
      </c>
      <c r="E1620" s="5">
        <f t="shared" si="513"/>
        <v>0.21545854246132876</v>
      </c>
      <c r="F1620" s="6">
        <f t="shared" si="517"/>
        <v>1.8026017350892919E-5</v>
      </c>
      <c r="G1620" s="15">
        <f t="shared" si="518"/>
        <v>641.74826087281212</v>
      </c>
      <c r="H1620" s="11">
        <f t="shared" si="503"/>
        <v>9.7144347158955535E-2</v>
      </c>
      <c r="I1620" s="12">
        <f t="shared" si="514"/>
        <v>3.6353862715797078E-5</v>
      </c>
      <c r="J1620" s="7">
        <f t="shared" si="521"/>
        <v>1.5278976267354651</v>
      </c>
      <c r="K1620" s="8">
        <f>ESI_mass_rate/ESI_Area/'Hydraulic Gradient'!J1620</f>
        <v>2.151071987505174</v>
      </c>
      <c r="L1620" s="16">
        <f t="shared" si="515"/>
        <v>24652.406537940118</v>
      </c>
      <c r="M1620" s="4">
        <f t="shared" si="504"/>
        <v>0</v>
      </c>
      <c r="N1620" s="5">
        <f t="shared" si="505"/>
        <v>0.21533294760066732</v>
      </c>
      <c r="O1620" s="6">
        <f t="shared" si="519"/>
        <v>1.5591789658310431E-5</v>
      </c>
      <c r="P1620" s="15">
        <f t="shared" si="516"/>
        <v>623.30196230581032</v>
      </c>
      <c r="Q1620" s="11">
        <f t="shared" si="506"/>
        <v>0</v>
      </c>
      <c r="R1620" s="13">
        <f t="shared" si="520"/>
        <v>4.7214500576958003E-6</v>
      </c>
      <c r="S1620" s="12">
        <f t="shared" si="507"/>
        <v>-6.2976161046752993E-2</v>
      </c>
      <c r="T1620" s="9">
        <f t="shared" si="508"/>
        <v>1.5287893110335089</v>
      </c>
      <c r="U1620" s="9">
        <f>Aly_mass_rate/Aly_Area/'Hydraulic Gradient'!T1620</f>
        <v>2.1498173495368307</v>
      </c>
      <c r="V1620" s="5">
        <f t="shared" si="509"/>
        <v>-0.29243830129540394</v>
      </c>
      <c r="W1620" s="10">
        <f t="shared" si="510"/>
        <v>2.1601713636272342</v>
      </c>
      <c r="X1620" s="9"/>
    </row>
    <row r="1621" spans="1:24" x14ac:dyDescent="0.3">
      <c r="A1621" s="4">
        <f t="shared" si="511"/>
        <v>16180</v>
      </c>
      <c r="B1621" s="5">
        <v>0</v>
      </c>
      <c r="C1621" s="16">
        <f t="shared" si="512"/>
        <v>24652.083756368622</v>
      </c>
      <c r="D1621" s="4">
        <f t="shared" si="502"/>
        <v>0</v>
      </c>
      <c r="E1621" s="5">
        <f t="shared" si="513"/>
        <v>0.21545909181528261</v>
      </c>
      <c r="F1621" s="6">
        <f t="shared" si="517"/>
        <v>1.8025676609839091E-5</v>
      </c>
      <c r="G1621" s="15">
        <f t="shared" si="518"/>
        <v>641.82207344485516</v>
      </c>
      <c r="H1621" s="11">
        <f t="shared" si="503"/>
        <v>9.7144842536847076E-2</v>
      </c>
      <c r="I1621" s="12">
        <f t="shared" si="514"/>
        <v>3.6353175528314034E-5</v>
      </c>
      <c r="J1621" s="7">
        <f t="shared" si="521"/>
        <v>1.5278937311532927</v>
      </c>
      <c r="K1621" s="8">
        <f>ESI_mass_rate/ESI_Area/'Hydraulic Gradient'!J1621</f>
        <v>2.1510774719688612</v>
      </c>
      <c r="L1621" s="16">
        <f t="shared" si="515"/>
        <v>24652.191188925764</v>
      </c>
      <c r="M1621" s="4">
        <f t="shared" si="504"/>
        <v>0</v>
      </c>
      <c r="N1621" s="5">
        <f t="shared" si="505"/>
        <v>0.2153334227726906</v>
      </c>
      <c r="O1621" s="6">
        <f t="shared" si="519"/>
        <v>1.5591582013757434E-5</v>
      </c>
      <c r="P1621" s="15">
        <f t="shared" si="516"/>
        <v>623.36493264712408</v>
      </c>
      <c r="Q1621" s="11">
        <f t="shared" si="506"/>
        <v>0</v>
      </c>
      <c r="R1621" s="13">
        <f t="shared" si="520"/>
        <v>4.7213041484276341E-6</v>
      </c>
      <c r="S1621" s="12">
        <f t="shared" si="507"/>
        <v>-6.2975062617899202E-2</v>
      </c>
      <c r="T1621" s="9">
        <f t="shared" si="508"/>
        <v>1.528785937536614</v>
      </c>
      <c r="U1621" s="9">
        <f>Aly_mass_rate/Aly_Area/'Hydraulic Gradient'!T1621</f>
        <v>2.1498220934332619</v>
      </c>
      <c r="V1621" s="5">
        <f t="shared" si="509"/>
        <v>-0.29243255562091486</v>
      </c>
      <c r="W1621" s="10">
        <f t="shared" si="510"/>
        <v>2.1602141175903036</v>
      </c>
      <c r="X1621" s="9"/>
    </row>
    <row r="1622" spans="1:24" x14ac:dyDescent="0.3">
      <c r="A1622" s="4">
        <f t="shared" si="511"/>
        <v>16190</v>
      </c>
      <c r="B1622" s="5">
        <v>0</v>
      </c>
      <c r="C1622" s="16">
        <f t="shared" si="512"/>
        <v>24651.868278702124</v>
      </c>
      <c r="D1622" s="4">
        <f t="shared" si="502"/>
        <v>0</v>
      </c>
      <c r="E1622" s="5">
        <f t="shared" si="513"/>
        <v>0.21545964115885269</v>
      </c>
      <c r="F1622" s="6">
        <f t="shared" si="517"/>
        <v>1.8025335893597636E-5</v>
      </c>
      <c r="G1622" s="15">
        <f t="shared" si="518"/>
        <v>641.89588427008084</v>
      </c>
      <c r="H1622" s="11">
        <f t="shared" si="503"/>
        <v>9.7145337906638138E-2</v>
      </c>
      <c r="I1622" s="12">
        <f t="shared" si="514"/>
        <v>3.6352488390871202E-5</v>
      </c>
      <c r="J1622" s="7">
        <f t="shared" si="521"/>
        <v>1.5278898356646133</v>
      </c>
      <c r="K1622" s="8">
        <f>ESI_mass_rate/ESI_Area/'Hydraulic Gradient'!J1622</f>
        <v>2.1510829563288882</v>
      </c>
      <c r="L1622" s="16">
        <f t="shared" si="515"/>
        <v>24651.975839436454</v>
      </c>
      <c r="M1622" s="4">
        <f t="shared" si="504"/>
        <v>0</v>
      </c>
      <c r="N1622" s="5">
        <f t="shared" si="505"/>
        <v>0.21533389793838592</v>
      </c>
      <c r="O1622" s="6">
        <f t="shared" si="519"/>
        <v>1.5591374379421297E-5</v>
      </c>
      <c r="P1622" s="15">
        <f t="shared" si="516"/>
        <v>623.42790189021343</v>
      </c>
      <c r="Q1622" s="11">
        <f t="shared" si="506"/>
        <v>0</v>
      </c>
      <c r="R1622" s="13">
        <f t="shared" si="520"/>
        <v>4.7211582488311917E-6</v>
      </c>
      <c r="S1622" s="12">
        <f t="shared" si="507"/>
        <v>-6.2973964247593731E-2</v>
      </c>
      <c r="T1622" s="9">
        <f t="shared" si="508"/>
        <v>1.5287825640995301</v>
      </c>
      <c r="U1622" s="9">
        <f>Aly_mass_rate/Aly_Area/'Hydraulic Gradient'!T1622</f>
        <v>2.1498268372665215</v>
      </c>
      <c r="V1622" s="5">
        <f t="shared" si="509"/>
        <v>-0.2924268102485863</v>
      </c>
      <c r="W1622" s="10">
        <f t="shared" si="510"/>
        <v>2.1602568709959344</v>
      </c>
      <c r="X1622" s="9"/>
    </row>
    <row r="1623" spans="1:24" x14ac:dyDescent="0.3">
      <c r="A1623" s="4">
        <f t="shared" si="511"/>
        <v>16200</v>
      </c>
      <c r="B1623" s="5">
        <v>0</v>
      </c>
      <c r="C1623" s="16">
        <f t="shared" si="512"/>
        <v>24651.652800486638</v>
      </c>
      <c r="D1623" s="4">
        <f t="shared" si="502"/>
        <v>0</v>
      </c>
      <c r="E1623" s="5">
        <f t="shared" si="513"/>
        <v>0.21546019049203979</v>
      </c>
      <c r="F1623" s="6">
        <f t="shared" si="517"/>
        <v>1.8024995202168557E-5</v>
      </c>
      <c r="G1623" s="15">
        <f t="shared" si="518"/>
        <v>641.96969334861365</v>
      </c>
      <c r="H1623" s="11">
        <f t="shared" si="503"/>
        <v>9.7145833268329318E-2</v>
      </c>
      <c r="I1623" s="12">
        <f t="shared" si="514"/>
        <v>3.6351801303468577E-5</v>
      </c>
      <c r="J1623" s="7">
        <f t="shared" si="521"/>
        <v>1.5278859402694205</v>
      </c>
      <c r="K1623" s="8">
        <f>ESI_mass_rate/ESI_Area/'Hydraulic Gradient'!J1623</f>
        <v>2.1510884405852626</v>
      </c>
      <c r="L1623" s="16">
        <f t="shared" si="515"/>
        <v>24651.760489472192</v>
      </c>
      <c r="M1623" s="4">
        <f t="shared" si="504"/>
        <v>0</v>
      </c>
      <c r="N1623" s="5">
        <f t="shared" si="505"/>
        <v>0.21533437309775383</v>
      </c>
      <c r="O1623" s="6">
        <f t="shared" si="519"/>
        <v>1.5591166758221124E-5</v>
      </c>
      <c r="P1623" s="15">
        <f t="shared" si="516"/>
        <v>623.49087003513694</v>
      </c>
      <c r="Q1623" s="11">
        <f t="shared" si="506"/>
        <v>0</v>
      </c>
      <c r="R1623" s="13">
        <f t="shared" si="520"/>
        <v>4.7210123597896573E-6</v>
      </c>
      <c r="S1623" s="12">
        <f t="shared" si="507"/>
        <v>-6.2972865935831443E-2</v>
      </c>
      <c r="T1623" s="9">
        <f t="shared" si="508"/>
        <v>1.5287791907222541</v>
      </c>
      <c r="U1623" s="9">
        <f>Aly_mass_rate/Aly_Area/'Hydraulic Gradient'!T1623</f>
        <v>2.149831581036612</v>
      </c>
      <c r="V1623" s="5">
        <f t="shared" si="509"/>
        <v>-0.29242106517839195</v>
      </c>
      <c r="W1623" s="10">
        <f t="shared" si="510"/>
        <v>2.1602996238441579</v>
      </c>
      <c r="X1623" s="9"/>
    </row>
    <row r="1624" spans="1:24" x14ac:dyDescent="0.3">
      <c r="A1624" s="4">
        <f t="shared" si="511"/>
        <v>16210</v>
      </c>
      <c r="B1624" s="5">
        <v>0</v>
      </c>
      <c r="C1624" s="16">
        <f t="shared" si="512"/>
        <v>24651.437321722169</v>
      </c>
      <c r="D1624" s="4">
        <f t="shared" si="502"/>
        <v>0</v>
      </c>
      <c r="E1624" s="5">
        <f t="shared" si="513"/>
        <v>0.21546073981484465</v>
      </c>
      <c r="F1624" s="6">
        <f t="shared" si="517"/>
        <v>1.8024654535551849E-5</v>
      </c>
      <c r="G1624" s="15">
        <f t="shared" si="518"/>
        <v>642.04350068057852</v>
      </c>
      <c r="H1624" s="11">
        <f t="shared" si="503"/>
        <v>9.7146328621921282E-2</v>
      </c>
      <c r="I1624" s="12">
        <f t="shared" si="514"/>
        <v>3.6351114266106164E-5</v>
      </c>
      <c r="J1624" s="7">
        <f t="shared" si="521"/>
        <v>1.5278820449677073</v>
      </c>
      <c r="K1624" s="8">
        <f>ESI_mass_rate/ESI_Area/'Hydraulic Gradient'!J1624</f>
        <v>2.1510939247379928</v>
      </c>
      <c r="L1624" s="16">
        <f t="shared" si="515"/>
        <v>24651.545139032984</v>
      </c>
      <c r="M1624" s="4">
        <f t="shared" si="504"/>
        <v>0</v>
      </c>
      <c r="N1624" s="5">
        <f t="shared" si="505"/>
        <v>0.21533484825079444</v>
      </c>
      <c r="O1624" s="6">
        <f t="shared" si="519"/>
        <v>1.5590959145778261E-5</v>
      </c>
      <c r="P1624" s="15">
        <f t="shared" si="516"/>
        <v>623.553837081952</v>
      </c>
      <c r="Q1624" s="11">
        <f t="shared" si="506"/>
        <v>0</v>
      </c>
      <c r="R1624" s="13">
        <f t="shared" si="520"/>
        <v>4.7208664799764325E-6</v>
      </c>
      <c r="S1624" s="12">
        <f t="shared" si="507"/>
        <v>-6.2971767681543264E-2</v>
      </c>
      <c r="T1624" s="9">
        <f t="shared" si="508"/>
        <v>1.5287758174047827</v>
      </c>
      <c r="U1624" s="9">
        <f>Aly_mass_rate/Aly_Area/'Hydraulic Gradient'!T1624</f>
        <v>2.1498363247435375</v>
      </c>
      <c r="V1624" s="5">
        <f t="shared" si="509"/>
        <v>-0.29241532041030516</v>
      </c>
      <c r="W1624" s="10">
        <f t="shared" si="510"/>
        <v>2.1603423761350049</v>
      </c>
      <c r="X1624" s="9"/>
    </row>
    <row r="1625" spans="1:24" x14ac:dyDescent="0.3">
      <c r="A1625" s="4">
        <f t="shared" si="511"/>
        <v>16220</v>
      </c>
      <c r="B1625" s="5">
        <v>0</v>
      </c>
      <c r="C1625" s="16">
        <f t="shared" si="512"/>
        <v>24651.221842408726</v>
      </c>
      <c r="D1625" s="4">
        <f t="shared" si="502"/>
        <v>0</v>
      </c>
      <c r="E1625" s="5">
        <f t="shared" si="513"/>
        <v>0.21546128912726817</v>
      </c>
      <c r="F1625" s="6">
        <f t="shared" si="517"/>
        <v>1.8024313896666623E-5</v>
      </c>
      <c r="G1625" s="15">
        <f t="shared" si="518"/>
        <v>642.11730626609619</v>
      </c>
      <c r="H1625" s="11">
        <f t="shared" si="503"/>
        <v>9.7146823967414656E-2</v>
      </c>
      <c r="I1625" s="12">
        <f t="shared" si="514"/>
        <v>3.6350427284671047E-5</v>
      </c>
      <c r="J1625" s="7">
        <f t="shared" si="521"/>
        <v>1.5278781497594676</v>
      </c>
      <c r="K1625" s="8">
        <f>ESI_mass_rate/ESI_Area/'Hydraulic Gradient'!J1625</f>
        <v>2.1510994087870849</v>
      </c>
      <c r="L1625" s="16">
        <f t="shared" si="515"/>
        <v>24651.329788118834</v>
      </c>
      <c r="M1625" s="4">
        <f t="shared" si="504"/>
        <v>0</v>
      </c>
      <c r="N1625" s="5">
        <f t="shared" si="505"/>
        <v>0.21533532339750822</v>
      </c>
      <c r="O1625" s="6">
        <f t="shared" si="519"/>
        <v>1.5590751546471359E-5</v>
      </c>
      <c r="P1625" s="15">
        <f t="shared" si="516"/>
        <v>623.61680303071716</v>
      </c>
      <c r="Q1625" s="11">
        <f t="shared" si="506"/>
        <v>0</v>
      </c>
      <c r="R1625" s="13">
        <f t="shared" si="520"/>
        <v>4.7207206107166301E-6</v>
      </c>
      <c r="S1625" s="12">
        <f t="shared" si="507"/>
        <v>-6.2970669485787847E-2</v>
      </c>
      <c r="T1625" s="9">
        <f t="shared" si="508"/>
        <v>1.5287724441471133</v>
      </c>
      <c r="U1625" s="9">
        <f>Aly_mass_rate/Aly_Area/'Hydraulic Gradient'!T1625</f>
        <v>2.149841068387301</v>
      </c>
      <c r="V1625" s="5">
        <f t="shared" si="509"/>
        <v>-0.29240957594429945</v>
      </c>
      <c r="W1625" s="10">
        <f t="shared" si="510"/>
        <v>2.1603851278685058</v>
      </c>
      <c r="X1625" s="9"/>
    </row>
    <row r="1626" spans="1:24" x14ac:dyDescent="0.3">
      <c r="A1626" s="4">
        <f t="shared" si="511"/>
        <v>16230</v>
      </c>
      <c r="B1626" s="5">
        <v>0</v>
      </c>
      <c r="C1626" s="16">
        <f t="shared" si="512"/>
        <v>24651.006362546323</v>
      </c>
      <c r="D1626" s="4">
        <f t="shared" si="502"/>
        <v>0</v>
      </c>
      <c r="E1626" s="5">
        <f t="shared" si="513"/>
        <v>0.21546183842931099</v>
      </c>
      <c r="F1626" s="6">
        <f t="shared" si="517"/>
        <v>1.8023973278215119E-5</v>
      </c>
      <c r="G1626" s="15">
        <f t="shared" si="518"/>
        <v>642.19111010529718</v>
      </c>
      <c r="H1626" s="11">
        <f t="shared" si="503"/>
        <v>9.714731930481002E-2</v>
      </c>
      <c r="I1626" s="12">
        <f t="shared" si="514"/>
        <v>3.6349740344445512E-5</v>
      </c>
      <c r="J1626" s="7">
        <f t="shared" si="521"/>
        <v>1.5278742546446942</v>
      </c>
      <c r="K1626" s="8">
        <f>ESI_mass_rate/ESI_Area/'Hydraulic Gradient'!J1626</f>
        <v>2.1511048927325476</v>
      </c>
      <c r="L1626" s="16">
        <f t="shared" si="515"/>
        <v>24651.114436729753</v>
      </c>
      <c r="M1626" s="4">
        <f t="shared" si="504"/>
        <v>0</v>
      </c>
      <c r="N1626" s="5">
        <f t="shared" si="505"/>
        <v>0.21533579853789556</v>
      </c>
      <c r="O1626" s="6">
        <f t="shared" si="519"/>
        <v>1.559054395738132E-5</v>
      </c>
      <c r="P1626" s="15">
        <f t="shared" si="516"/>
        <v>623.67976788148883</v>
      </c>
      <c r="Q1626" s="11">
        <f t="shared" si="506"/>
        <v>0</v>
      </c>
      <c r="R1626" s="13">
        <f t="shared" si="520"/>
        <v>4.720574751125624E-6</v>
      </c>
      <c r="S1626" s="12">
        <f t="shared" si="507"/>
        <v>-6.2969571346432454E-2</v>
      </c>
      <c r="T1626" s="9">
        <f t="shared" si="508"/>
        <v>1.5287690709492423</v>
      </c>
      <c r="U1626" s="9">
        <f>Aly_mass_rate/Aly_Area/'Hydraulic Gradient'!T1626</f>
        <v>2.1498458119679063</v>
      </c>
      <c r="V1626" s="5">
        <f t="shared" si="509"/>
        <v>-0.29240383178034829</v>
      </c>
      <c r="W1626" s="10">
        <f t="shared" si="510"/>
        <v>2.1604278790446916</v>
      </c>
      <c r="X1626" s="9"/>
    </row>
    <row r="1627" spans="1:24" x14ac:dyDescent="0.3">
      <c r="A1627" s="4">
        <f t="shared" si="511"/>
        <v>16240</v>
      </c>
      <c r="B1627" s="5">
        <v>0</v>
      </c>
      <c r="C1627" s="16">
        <f t="shared" si="512"/>
        <v>24650.79088213497</v>
      </c>
      <c r="D1627" s="4">
        <f t="shared" si="502"/>
        <v>0</v>
      </c>
      <c r="E1627" s="5">
        <f t="shared" si="513"/>
        <v>0.21546238772097384</v>
      </c>
      <c r="F1627" s="6">
        <f t="shared" si="517"/>
        <v>1.802363268749509E-5</v>
      </c>
      <c r="G1627" s="15">
        <f t="shared" si="518"/>
        <v>642.26491219830234</v>
      </c>
      <c r="H1627" s="11">
        <f t="shared" si="503"/>
        <v>9.7147814634107973E-2</v>
      </c>
      <c r="I1627" s="12">
        <f t="shared" si="514"/>
        <v>3.6349053460147273E-5</v>
      </c>
      <c r="J1627" s="7">
        <f t="shared" si="521"/>
        <v>1.5278703596233807</v>
      </c>
      <c r="K1627" s="8">
        <f>ESI_mass_rate/ESI_Area/'Hydraulic Gradient'!J1627</f>
        <v>2.1511103765743878</v>
      </c>
      <c r="L1627" s="16">
        <f t="shared" si="515"/>
        <v>24650.899084865745</v>
      </c>
      <c r="M1627" s="4">
        <f t="shared" si="504"/>
        <v>0</v>
      </c>
      <c r="N1627" s="5">
        <f t="shared" si="505"/>
        <v>0.2153362736719566</v>
      </c>
      <c r="O1627" s="6">
        <f t="shared" si="519"/>
        <v>1.5590336379967692E-5</v>
      </c>
      <c r="P1627" s="15">
        <f t="shared" si="516"/>
        <v>623.74273163432554</v>
      </c>
      <c r="Q1627" s="11">
        <f t="shared" si="506"/>
        <v>0</v>
      </c>
      <c r="R1627" s="13">
        <f t="shared" si="520"/>
        <v>4.7204289016446152E-6</v>
      </c>
      <c r="S1627" s="12">
        <f t="shared" si="507"/>
        <v>-6.296847326559947E-2</v>
      </c>
      <c r="T1627" s="9">
        <f t="shared" si="508"/>
        <v>1.5287656978111666</v>
      </c>
      <c r="U1627" s="9">
        <f>Aly_mass_rate/Aly_Area/'Hydraulic Gradient'!T1627</f>
        <v>2.1498505554853566</v>
      </c>
      <c r="V1627" s="5">
        <f t="shared" si="509"/>
        <v>-0.29239808791842525</v>
      </c>
      <c r="W1627" s="10">
        <f t="shared" si="510"/>
        <v>2.160470629663592</v>
      </c>
      <c r="X1627" s="9"/>
    </row>
    <row r="1628" spans="1:24" x14ac:dyDescent="0.3">
      <c r="A1628" s="4">
        <f t="shared" si="511"/>
        <v>16250</v>
      </c>
      <c r="B1628" s="5">
        <v>0</v>
      </c>
      <c r="C1628" s="16">
        <f t="shared" si="512"/>
        <v>24650.575401174676</v>
      </c>
      <c r="D1628" s="4">
        <f t="shared" si="502"/>
        <v>0</v>
      </c>
      <c r="E1628" s="5">
        <f t="shared" si="513"/>
        <v>0.21546293700225747</v>
      </c>
      <c r="F1628" s="6">
        <f t="shared" si="517"/>
        <v>1.8023292120127889E-5</v>
      </c>
      <c r="G1628" s="15">
        <f t="shared" si="518"/>
        <v>642.33871254523785</v>
      </c>
      <c r="H1628" s="11">
        <f t="shared" si="503"/>
        <v>9.7148309955309112E-2</v>
      </c>
      <c r="I1628" s="12">
        <f t="shared" si="514"/>
        <v>3.6348366622945698E-5</v>
      </c>
      <c r="J1628" s="7">
        <f t="shared" si="521"/>
        <v>1.5278664646955202</v>
      </c>
      <c r="K1628" s="8">
        <f>ESI_mass_rate/ESI_Area/'Hydraulic Gradient'!J1628</f>
        <v>2.1511158603126135</v>
      </c>
      <c r="L1628" s="16">
        <f t="shared" si="515"/>
        <v>24650.683732526817</v>
      </c>
      <c r="M1628" s="4">
        <f t="shared" si="504"/>
        <v>0</v>
      </c>
      <c r="N1628" s="5">
        <f t="shared" si="505"/>
        <v>0.21533674879969192</v>
      </c>
      <c r="O1628" s="6">
        <f t="shared" si="519"/>
        <v>1.5590128814230477E-5</v>
      </c>
      <c r="P1628" s="15">
        <f t="shared" si="516"/>
        <v>623.8056942892847</v>
      </c>
      <c r="Q1628" s="11">
        <f t="shared" si="506"/>
        <v>0</v>
      </c>
      <c r="R1628" s="13">
        <f t="shared" si="520"/>
        <v>4.7202830622728608E-6</v>
      </c>
      <c r="S1628" s="12">
        <f t="shared" si="507"/>
        <v>-6.2967375242219986E-2</v>
      </c>
      <c r="T1628" s="9">
        <f t="shared" si="508"/>
        <v>1.528762324732883</v>
      </c>
      <c r="U1628" s="9">
        <f>Aly_mass_rate/Aly_Area/'Hydraulic Gradient'!T1628</f>
        <v>2.1498552989396562</v>
      </c>
      <c r="V1628" s="5">
        <f t="shared" si="509"/>
        <v>-0.29239234435850392</v>
      </c>
      <c r="W1628" s="10">
        <f t="shared" si="510"/>
        <v>2.1605133797252383</v>
      </c>
      <c r="X1628" s="9"/>
    </row>
    <row r="1629" spans="1:24" x14ac:dyDescent="0.3">
      <c r="A1629" s="4">
        <f t="shared" si="511"/>
        <v>16260</v>
      </c>
      <c r="B1629" s="5">
        <v>0</v>
      </c>
      <c r="C1629" s="16">
        <f t="shared" si="512"/>
        <v>24650.35991966545</v>
      </c>
      <c r="D1629" s="4">
        <f t="shared" si="502"/>
        <v>0</v>
      </c>
      <c r="E1629" s="5">
        <f t="shared" si="513"/>
        <v>0.21546348627316272</v>
      </c>
      <c r="F1629" s="6">
        <f t="shared" si="517"/>
        <v>1.802295157903261E-5</v>
      </c>
      <c r="G1629" s="15">
        <f t="shared" si="518"/>
        <v>642.41251114622673</v>
      </c>
      <c r="H1629" s="11">
        <f t="shared" si="503"/>
        <v>9.7148805268414115E-2</v>
      </c>
      <c r="I1629" s="12">
        <f t="shared" si="514"/>
        <v>3.6347679838727877E-5</v>
      </c>
      <c r="J1629" s="7">
        <f t="shared" si="521"/>
        <v>1.5278625698611064</v>
      </c>
      <c r="K1629" s="8">
        <f>ESI_mass_rate/ESI_Area/'Hydraulic Gradient'!J1629</f>
        <v>2.1511213439472328</v>
      </c>
      <c r="L1629" s="16">
        <f t="shared" si="515"/>
        <v>24650.468379712973</v>
      </c>
      <c r="M1629" s="4">
        <f t="shared" si="504"/>
        <v>0</v>
      </c>
      <c r="N1629" s="5">
        <f t="shared" si="505"/>
        <v>0.21533722392110183</v>
      </c>
      <c r="O1629" s="6">
        <f t="shared" si="519"/>
        <v>1.5589921261629221E-5</v>
      </c>
      <c r="P1629" s="15">
        <f t="shared" si="516"/>
        <v>623.86865584642487</v>
      </c>
      <c r="Q1629" s="11">
        <f t="shared" si="506"/>
        <v>0</v>
      </c>
      <c r="R1629" s="13">
        <f t="shared" si="520"/>
        <v>4.7201372334515251E-6</v>
      </c>
      <c r="S1629" s="12">
        <f t="shared" si="507"/>
        <v>-6.2966277277352586E-2</v>
      </c>
      <c r="T1629" s="9">
        <f t="shared" si="508"/>
        <v>1.5287589517143885</v>
      </c>
      <c r="U1629" s="9">
        <f>Aly_mass_rate/Aly_Area/'Hydraulic Gradient'!T1629</f>
        <v>2.1498600423308072</v>
      </c>
      <c r="V1629" s="5">
        <f t="shared" si="509"/>
        <v>-0.29238660110055786</v>
      </c>
      <c r="W1629" s="10">
        <f t="shared" si="510"/>
        <v>2.1605561292296604</v>
      </c>
      <c r="X1629" s="9"/>
    </row>
    <row r="1630" spans="1:24" x14ac:dyDescent="0.3">
      <c r="A1630" s="4">
        <f t="shared" si="511"/>
        <v>16270</v>
      </c>
      <c r="B1630" s="5">
        <v>0</v>
      </c>
      <c r="C1630" s="16">
        <f t="shared" si="512"/>
        <v>24650.144437607305</v>
      </c>
      <c r="D1630" s="4">
        <f t="shared" si="502"/>
        <v>0</v>
      </c>
      <c r="E1630" s="5">
        <f t="shared" si="513"/>
        <v>0.2154640355336904</v>
      </c>
      <c r="F1630" s="6">
        <f t="shared" si="517"/>
        <v>1.8022611064209257E-5</v>
      </c>
      <c r="G1630" s="15">
        <f t="shared" si="518"/>
        <v>642.48630800139154</v>
      </c>
      <c r="H1630" s="11">
        <f t="shared" si="503"/>
        <v>9.7149300573423608E-2</v>
      </c>
      <c r="I1630" s="12">
        <f t="shared" si="514"/>
        <v>3.6346993107493811E-5</v>
      </c>
      <c r="J1630" s="7">
        <f t="shared" si="521"/>
        <v>1.5278586751201324</v>
      </c>
      <c r="K1630" s="8">
        <f>ESI_mass_rate/ESI_Area/'Hydraulic Gradient'!J1630</f>
        <v>2.1511268274782518</v>
      </c>
      <c r="L1630" s="16">
        <f t="shared" si="515"/>
        <v>24650.253026424223</v>
      </c>
      <c r="M1630" s="4">
        <f t="shared" si="504"/>
        <v>0</v>
      </c>
      <c r="N1630" s="5">
        <f t="shared" si="505"/>
        <v>0.21533769903618649</v>
      </c>
      <c r="O1630" s="6">
        <f t="shared" si="519"/>
        <v>1.5589713716325731E-5</v>
      </c>
      <c r="P1630" s="15">
        <f t="shared" si="516"/>
        <v>623.93161630580232</v>
      </c>
      <c r="Q1630" s="11">
        <f t="shared" si="506"/>
        <v>0</v>
      </c>
      <c r="R1630" s="13">
        <f t="shared" si="520"/>
        <v>4.7199914134122473E-6</v>
      </c>
      <c r="S1630" s="12">
        <f t="shared" si="507"/>
        <v>-6.2965179368864643E-2</v>
      </c>
      <c r="T1630" s="9">
        <f t="shared" si="508"/>
        <v>1.5287555787556797</v>
      </c>
      <c r="U1630" s="9">
        <f>Aly_mass_rate/Aly_Area/'Hydraulic Gradient'!T1630</f>
        <v>2.149864785658814</v>
      </c>
      <c r="V1630" s="5">
        <f t="shared" si="509"/>
        <v>-0.29238085814456044</v>
      </c>
      <c r="W1630" s="10">
        <f t="shared" si="510"/>
        <v>2.1605988781768897</v>
      </c>
      <c r="X1630" s="9"/>
    </row>
    <row r="1631" spans="1:24" x14ac:dyDescent="0.3">
      <c r="A1631" s="4">
        <f t="shared" si="511"/>
        <v>16280</v>
      </c>
      <c r="B1631" s="5">
        <v>0</v>
      </c>
      <c r="C1631" s="16">
        <f t="shared" si="512"/>
        <v>24649.92895500025</v>
      </c>
      <c r="D1631" s="4">
        <f t="shared" si="502"/>
        <v>0</v>
      </c>
      <c r="E1631" s="5">
        <f t="shared" si="513"/>
        <v>0.21546458478384115</v>
      </c>
      <c r="F1631" s="6">
        <f t="shared" si="517"/>
        <v>1.8022270569819633E-5</v>
      </c>
      <c r="G1631" s="15">
        <f t="shared" si="518"/>
        <v>642.56010311086254</v>
      </c>
      <c r="H1631" s="11">
        <f t="shared" si="503"/>
        <v>9.7149795870338104E-2</v>
      </c>
      <c r="I1631" s="12">
        <f t="shared" si="514"/>
        <v>3.634630641746932E-5</v>
      </c>
      <c r="J1631" s="7">
        <f t="shared" si="521"/>
        <v>1.5278547804725915</v>
      </c>
      <c r="K1631" s="8">
        <f>ESI_mass_rate/ESI_Area/'Hydraulic Gradient'!J1631</f>
        <v>2.1511323109056795</v>
      </c>
      <c r="L1631" s="16">
        <f t="shared" si="515"/>
        <v>24650.037672660572</v>
      </c>
      <c r="M1631" s="4">
        <f t="shared" si="504"/>
        <v>0</v>
      </c>
      <c r="N1631" s="5">
        <f t="shared" si="505"/>
        <v>0.21533817414494638</v>
      </c>
      <c r="O1631" s="6">
        <f t="shared" si="519"/>
        <v>1.558950618561775E-5</v>
      </c>
      <c r="P1631" s="15">
        <f t="shared" si="516"/>
        <v>623.9945756674756</v>
      </c>
      <c r="Q1631" s="11">
        <f t="shared" si="506"/>
        <v>0</v>
      </c>
      <c r="R1631" s="13">
        <f t="shared" si="520"/>
        <v>4.7198456043638065E-6</v>
      </c>
      <c r="S1631" s="12">
        <f t="shared" si="507"/>
        <v>-6.2964081518878445E-2</v>
      </c>
      <c r="T1631" s="9">
        <f t="shared" si="508"/>
        <v>1.5287522058567538</v>
      </c>
      <c r="U1631" s="9">
        <f>Aly_mass_rate/Aly_Area/'Hydraulic Gradient'!T1631</f>
        <v>2.1498695289236798</v>
      </c>
      <c r="V1631" s="5">
        <f t="shared" si="509"/>
        <v>-0.29237511549048534</v>
      </c>
      <c r="W1631" s="10">
        <f t="shared" si="510"/>
        <v>2.1606416265669557</v>
      </c>
      <c r="X1631" s="9"/>
    </row>
    <row r="1632" spans="1:24" x14ac:dyDescent="0.3">
      <c r="A1632" s="4">
        <f t="shared" si="511"/>
        <v>16290</v>
      </c>
      <c r="B1632" s="5">
        <v>0</v>
      </c>
      <c r="C1632" s="16">
        <f t="shared" si="512"/>
        <v>24649.713471844298</v>
      </c>
      <c r="D1632" s="4">
        <f t="shared" si="502"/>
        <v>0</v>
      </c>
      <c r="E1632" s="5">
        <f t="shared" si="513"/>
        <v>0.2154651340236157</v>
      </c>
      <c r="F1632" s="6">
        <f t="shared" si="517"/>
        <v>1.802193010462103E-5</v>
      </c>
      <c r="G1632" s="15">
        <f t="shared" si="518"/>
        <v>642.63389647475867</v>
      </c>
      <c r="H1632" s="11">
        <f t="shared" si="503"/>
        <v>9.7150291159158311E-2</v>
      </c>
      <c r="I1632" s="12">
        <f t="shared" si="514"/>
        <v>3.6345619786315672E-5</v>
      </c>
      <c r="J1632" s="7">
        <f t="shared" si="521"/>
        <v>1.5278508859184772</v>
      </c>
      <c r="K1632" s="8">
        <f>ESI_mass_rate/ESI_Area/'Hydraulic Gradient'!J1632</f>
        <v>2.1511377942295229</v>
      </c>
      <c r="L1632" s="16">
        <f t="shared" si="515"/>
        <v>24649.822318422026</v>
      </c>
      <c r="M1632" s="4">
        <f t="shared" si="504"/>
        <v>0</v>
      </c>
      <c r="N1632" s="5">
        <f t="shared" si="505"/>
        <v>0.21533864924738194</v>
      </c>
      <c r="O1632" s="6">
        <f t="shared" si="519"/>
        <v>1.5589298665126629E-5</v>
      </c>
      <c r="P1632" s="15">
        <f t="shared" si="516"/>
        <v>624.05753393150212</v>
      </c>
      <c r="Q1632" s="11">
        <f t="shared" si="506"/>
        <v>0</v>
      </c>
      <c r="R1632" s="13">
        <f t="shared" si="520"/>
        <v>4.7196998049797652E-6</v>
      </c>
      <c r="S1632" s="12">
        <f t="shared" si="507"/>
        <v>-6.2962983726325139E-2</v>
      </c>
      <c r="T1632" s="9">
        <f t="shared" si="508"/>
        <v>1.5287488330176073</v>
      </c>
      <c r="U1632" s="9">
        <f>Aly_mass_rate/Aly_Area/'Hydraulic Gradient'!T1632</f>
        <v>2.149874272125408</v>
      </c>
      <c r="V1632" s="5">
        <f t="shared" si="509"/>
        <v>-0.29236937313830613</v>
      </c>
      <c r="W1632" s="10">
        <f t="shared" si="510"/>
        <v>2.1606843743998891</v>
      </c>
      <c r="X1632" s="9"/>
    </row>
    <row r="1633" spans="1:24" x14ac:dyDescent="0.3">
      <c r="A1633" s="4">
        <f t="shared" si="511"/>
        <v>16300</v>
      </c>
      <c r="B1633" s="5">
        <v>0</v>
      </c>
      <c r="C1633" s="16">
        <f t="shared" si="512"/>
        <v>24649.497988139454</v>
      </c>
      <c r="D1633" s="4">
        <f t="shared" si="502"/>
        <v>0</v>
      </c>
      <c r="E1633" s="5">
        <f t="shared" si="513"/>
        <v>0.21546568325301499</v>
      </c>
      <c r="F1633" s="6">
        <f t="shared" si="517"/>
        <v>1.8021589662775255E-5</v>
      </c>
      <c r="G1633" s="15">
        <f t="shared" si="518"/>
        <v>642.70768809320634</v>
      </c>
      <c r="H1633" s="11">
        <f t="shared" si="503"/>
        <v>9.715078643988477E-2</v>
      </c>
      <c r="I1633" s="12">
        <f t="shared" si="514"/>
        <v>3.634493320225869E-5</v>
      </c>
      <c r="J1633" s="7">
        <f t="shared" si="521"/>
        <v>1.5278469914577828</v>
      </c>
      <c r="K1633" s="8">
        <f>ESI_mass_rate/ESI_Area/'Hydraulic Gradient'!J1633</f>
        <v>2.1511432774497896</v>
      </c>
      <c r="L1633" s="16">
        <f t="shared" si="515"/>
        <v>24649.606963708589</v>
      </c>
      <c r="M1633" s="4">
        <f t="shared" si="504"/>
        <v>0</v>
      </c>
      <c r="N1633" s="5">
        <f t="shared" si="505"/>
        <v>0.21533912434349337</v>
      </c>
      <c r="O1633" s="6">
        <f t="shared" si="519"/>
        <v>1.5589091156311922E-5</v>
      </c>
      <c r="P1633" s="15">
        <f t="shared" si="516"/>
        <v>624.12049109794043</v>
      </c>
      <c r="Q1633" s="11">
        <f t="shared" si="506"/>
        <v>0</v>
      </c>
      <c r="R1633" s="13">
        <f t="shared" si="520"/>
        <v>4.7195540157012792E-6</v>
      </c>
      <c r="S1633" s="12">
        <f t="shared" si="507"/>
        <v>-6.2961885992263183E-2</v>
      </c>
      <c r="T1633" s="9">
        <f t="shared" si="508"/>
        <v>1.5287454602382375</v>
      </c>
      <c r="U1633" s="9">
        <f>Aly_mass_rate/Aly_Area/'Hydraulic Gradient'!T1633</f>
        <v>2.1498790152640019</v>
      </c>
      <c r="V1633" s="5">
        <f t="shared" si="509"/>
        <v>-0.29236363108799629</v>
      </c>
      <c r="W1633" s="10">
        <f t="shared" si="510"/>
        <v>2.1607271216757207</v>
      </c>
      <c r="X1633" s="9"/>
    </row>
    <row r="1634" spans="1:24" x14ac:dyDescent="0.3">
      <c r="A1634" s="4">
        <f t="shared" si="511"/>
        <v>16310</v>
      </c>
      <c r="B1634" s="5">
        <v>0</v>
      </c>
      <c r="C1634" s="16">
        <f t="shared" si="512"/>
        <v>24649.282503885734</v>
      </c>
      <c r="D1634" s="4">
        <f t="shared" si="502"/>
        <v>0</v>
      </c>
      <c r="E1634" s="5">
        <f t="shared" si="513"/>
        <v>0.21546623247203955</v>
      </c>
      <c r="F1634" s="6">
        <f t="shared" si="517"/>
        <v>1.8021249245741856E-5</v>
      </c>
      <c r="G1634" s="15">
        <f t="shared" si="518"/>
        <v>642.78147796632993</v>
      </c>
      <c r="H1634" s="11">
        <f t="shared" si="503"/>
        <v>9.7151281712518162E-2</v>
      </c>
      <c r="I1634" s="12">
        <f t="shared" si="514"/>
        <v>3.634424666824192E-5</v>
      </c>
      <c r="J1634" s="7">
        <f t="shared" si="521"/>
        <v>1.5278430970905017</v>
      </c>
      <c r="K1634" s="8">
        <f>ESI_mass_rate/ESI_Area/'Hydraulic Gradient'!J1634</f>
        <v>2.1511487605664872</v>
      </c>
      <c r="L1634" s="16">
        <f t="shared" si="515"/>
        <v>24649.391608520273</v>
      </c>
      <c r="M1634" s="4">
        <f t="shared" si="504"/>
        <v>0</v>
      </c>
      <c r="N1634" s="5">
        <f t="shared" si="505"/>
        <v>0.21533959943328104</v>
      </c>
      <c r="O1634" s="6">
        <f t="shared" si="519"/>
        <v>1.5588883657714076E-5</v>
      </c>
      <c r="P1634" s="15">
        <f t="shared" si="516"/>
        <v>624.18344716684669</v>
      </c>
      <c r="Q1634" s="11">
        <f t="shared" si="506"/>
        <v>0</v>
      </c>
      <c r="R1634" s="13">
        <f t="shared" si="520"/>
        <v>4.7194082360857399E-6</v>
      </c>
      <c r="S1634" s="12">
        <f t="shared" si="507"/>
        <v>-6.2960788314560229E-2</v>
      </c>
      <c r="T1634" s="9">
        <f t="shared" si="508"/>
        <v>1.5287420875186408</v>
      </c>
      <c r="U1634" s="9">
        <f>Aly_mass_rate/Aly_Area/'Hydraulic Gradient'!T1634</f>
        <v>2.1498837583394654</v>
      </c>
      <c r="V1634" s="5">
        <f t="shared" si="509"/>
        <v>-0.29235788933952944</v>
      </c>
      <c r="W1634" s="10">
        <f t="shared" si="510"/>
        <v>2.1607698683944814</v>
      </c>
      <c r="X1634" s="9"/>
    </row>
    <row r="1635" spans="1:24" x14ac:dyDescent="0.3">
      <c r="A1635" s="4">
        <f t="shared" si="511"/>
        <v>16320</v>
      </c>
      <c r="B1635" s="5">
        <v>0</v>
      </c>
      <c r="C1635" s="16">
        <f t="shared" si="512"/>
        <v>24649.067019083144</v>
      </c>
      <c r="D1635" s="4">
        <f t="shared" si="502"/>
        <v>0</v>
      </c>
      <c r="E1635" s="5">
        <f t="shared" si="513"/>
        <v>0.21546678168069042</v>
      </c>
      <c r="F1635" s="6">
        <f t="shared" si="517"/>
        <v>1.8020908853520834E-5</v>
      </c>
      <c r="G1635" s="15">
        <f t="shared" si="518"/>
        <v>642.85526609425392</v>
      </c>
      <c r="H1635" s="11">
        <f t="shared" si="503"/>
        <v>9.715177697705904E-2</v>
      </c>
      <c r="I1635" s="12">
        <f t="shared" si="514"/>
        <v>3.6343560184265349E-5</v>
      </c>
      <c r="J1635" s="7">
        <f t="shared" si="521"/>
        <v>1.5278392028166272</v>
      </c>
      <c r="K1635" s="8">
        <f>ESI_mass_rate/ESI_Area/'Hydraulic Gradient'!J1635</f>
        <v>2.1511542435796227</v>
      </c>
      <c r="L1635" s="16">
        <f t="shared" si="515"/>
        <v>24649.17625285708</v>
      </c>
      <c r="M1635" s="4">
        <f t="shared" si="504"/>
        <v>0</v>
      </c>
      <c r="N1635" s="5">
        <f t="shared" si="505"/>
        <v>0.21534007451674536</v>
      </c>
      <c r="O1635" s="6">
        <f t="shared" si="519"/>
        <v>1.5588676172252193E-5</v>
      </c>
      <c r="P1635" s="15">
        <f t="shared" si="516"/>
        <v>624.24640213827956</v>
      </c>
      <c r="Q1635" s="11">
        <f t="shared" si="506"/>
        <v>0</v>
      </c>
      <c r="R1635" s="13">
        <f t="shared" si="520"/>
        <v>4.7192624670161446E-6</v>
      </c>
      <c r="S1635" s="12">
        <f t="shared" si="507"/>
        <v>-6.2959690695338286E-2</v>
      </c>
      <c r="T1635" s="9">
        <f t="shared" si="508"/>
        <v>1.5287387148588143</v>
      </c>
      <c r="U1635" s="9">
        <f>Aly_mass_rate/Aly_Area/'Hydraulic Gradient'!T1635</f>
        <v>2.1498885013518017</v>
      </c>
      <c r="V1635" s="5">
        <f t="shared" si="509"/>
        <v>-0.292352147892879</v>
      </c>
      <c r="W1635" s="10">
        <f t="shared" si="510"/>
        <v>2.1608126145562001</v>
      </c>
      <c r="X1635" s="9"/>
    </row>
    <row r="1636" spans="1:24" x14ac:dyDescent="0.3">
      <c r="A1636" s="4">
        <f t="shared" si="511"/>
        <v>16330</v>
      </c>
      <c r="B1636" s="5">
        <v>0</v>
      </c>
      <c r="C1636" s="16">
        <f t="shared" si="512"/>
        <v>24648.851533731697</v>
      </c>
      <c r="D1636" s="4">
        <f t="shared" si="502"/>
        <v>0</v>
      </c>
      <c r="E1636" s="5">
        <f t="shared" si="513"/>
        <v>0.21546733087896799</v>
      </c>
      <c r="F1636" s="6">
        <f t="shared" si="517"/>
        <v>1.8020568484652636E-5</v>
      </c>
      <c r="G1636" s="15">
        <f t="shared" si="518"/>
        <v>642.92905247710485</v>
      </c>
      <c r="H1636" s="11">
        <f t="shared" si="503"/>
        <v>9.7152272233508016E-2</v>
      </c>
      <c r="I1636" s="12">
        <f t="shared" si="514"/>
        <v>3.6342873747385457E-5</v>
      </c>
      <c r="J1636" s="7">
        <f t="shared" si="521"/>
        <v>1.5278353086361522</v>
      </c>
      <c r="K1636" s="8">
        <f>ESI_mass_rate/ESI_Area/'Hydraulic Gradient'!J1636</f>
        <v>2.1511597264892051</v>
      </c>
      <c r="L1636" s="16">
        <f t="shared" si="515"/>
        <v>24648.960896719014</v>
      </c>
      <c r="M1636" s="4">
        <f t="shared" si="504"/>
        <v>0</v>
      </c>
      <c r="N1636" s="5">
        <f t="shared" si="505"/>
        <v>0.21534054959388654</v>
      </c>
      <c r="O1636" s="6">
        <f t="shared" si="519"/>
        <v>1.5588468697007167E-5</v>
      </c>
      <c r="P1636" s="15">
        <f t="shared" si="516"/>
        <v>624.30935601229737</v>
      </c>
      <c r="Q1636" s="11">
        <f t="shared" si="506"/>
        <v>0</v>
      </c>
      <c r="R1636" s="13">
        <f t="shared" si="520"/>
        <v>4.7191167076080257E-6</v>
      </c>
      <c r="S1636" s="12">
        <f t="shared" si="507"/>
        <v>-6.2958593134592206E-2</v>
      </c>
      <c r="T1636" s="9">
        <f t="shared" si="508"/>
        <v>1.5287353422587548</v>
      </c>
      <c r="U1636" s="9">
        <f>Aly_mass_rate/Aly_Area/'Hydraulic Gradient'!T1636</f>
        <v>2.1498932443010141</v>
      </c>
      <c r="V1636" s="5">
        <f t="shared" si="509"/>
        <v>-0.29234640674801876</v>
      </c>
      <c r="W1636" s="10">
        <f t="shared" si="510"/>
        <v>2.1608553601609088</v>
      </c>
      <c r="X1636" s="9"/>
    </row>
    <row r="1637" spans="1:24" x14ac:dyDescent="0.3">
      <c r="A1637" s="4">
        <f t="shared" si="511"/>
        <v>16340</v>
      </c>
      <c r="B1637" s="5">
        <v>0</v>
      </c>
      <c r="C1637" s="16">
        <f t="shared" si="512"/>
        <v>24648.636047831402</v>
      </c>
      <c r="D1637" s="4">
        <f t="shared" si="502"/>
        <v>0</v>
      </c>
      <c r="E1637" s="5">
        <f t="shared" si="513"/>
        <v>0.21546788006687331</v>
      </c>
      <c r="F1637" s="6">
        <f t="shared" si="517"/>
        <v>1.8020228144975463E-5</v>
      </c>
      <c r="G1637" s="15">
        <f t="shared" si="518"/>
        <v>643.00283711500117</v>
      </c>
      <c r="H1637" s="11">
        <f t="shared" si="503"/>
        <v>9.7152767481865784E-2</v>
      </c>
      <c r="I1637" s="12">
        <f t="shared" si="514"/>
        <v>3.6342187369376401E-5</v>
      </c>
      <c r="J1637" s="7">
        <f t="shared" si="521"/>
        <v>1.5278314145490708</v>
      </c>
      <c r="K1637" s="8">
        <f>ESI_mass_rate/ESI_Area/'Hydraulic Gradient'!J1637</f>
        <v>2.1511652092952409</v>
      </c>
      <c r="L1637" s="16">
        <f t="shared" si="515"/>
        <v>24648.745540106087</v>
      </c>
      <c r="M1637" s="4">
        <f t="shared" si="504"/>
        <v>0</v>
      </c>
      <c r="N1637" s="5">
        <f t="shared" si="505"/>
        <v>0.21534102466470512</v>
      </c>
      <c r="O1637" s="6">
        <f t="shared" si="519"/>
        <v>1.5588261233438558E-5</v>
      </c>
      <c r="P1637" s="15">
        <f t="shared" si="516"/>
        <v>624.3723087889565</v>
      </c>
      <c r="Q1637" s="11">
        <f t="shared" si="506"/>
        <v>0</v>
      </c>
      <c r="R1637" s="13">
        <f t="shared" si="520"/>
        <v>4.7189709583025076E-6</v>
      </c>
      <c r="S1637" s="12">
        <f t="shared" si="507"/>
        <v>-6.2957495630189694E-2</v>
      </c>
      <c r="T1637" s="9">
        <f t="shared" si="508"/>
        <v>1.5287319697184594</v>
      </c>
      <c r="U1637" s="9">
        <f>Aly_mass_rate/Aly_Area/'Hydraulic Gradient'!T1637</f>
        <v>2.149897987187106</v>
      </c>
      <c r="V1637" s="5">
        <f t="shared" si="509"/>
        <v>-0.29234066590492208</v>
      </c>
      <c r="W1637" s="10">
        <f t="shared" si="510"/>
        <v>2.1608981052086382</v>
      </c>
      <c r="X1637" s="9"/>
    </row>
    <row r="1638" spans="1:24" x14ac:dyDescent="0.3">
      <c r="A1638" s="4">
        <f t="shared" si="511"/>
        <v>16350</v>
      </c>
      <c r="B1638" s="5">
        <v>0</v>
      </c>
      <c r="C1638" s="16">
        <f t="shared" si="512"/>
        <v>24648.420561382271</v>
      </c>
      <c r="D1638" s="4">
        <f t="shared" si="502"/>
        <v>0</v>
      </c>
      <c r="E1638" s="5">
        <f t="shared" si="513"/>
        <v>0.21546842924440718</v>
      </c>
      <c r="F1638" s="6">
        <f t="shared" si="517"/>
        <v>1.8019887827191564E-5</v>
      </c>
      <c r="G1638" s="15">
        <f t="shared" si="518"/>
        <v>643.07662000807136</v>
      </c>
      <c r="H1638" s="11">
        <f t="shared" si="503"/>
        <v>9.7153262722132913E-2</v>
      </c>
      <c r="I1638" s="12">
        <f t="shared" si="514"/>
        <v>3.6341501035520476E-5</v>
      </c>
      <c r="J1638" s="7">
        <f t="shared" si="521"/>
        <v>1.527827520555376</v>
      </c>
      <c r="K1638" s="8">
        <f>ESI_mass_rate/ESI_Area/'Hydraulic Gradient'!J1638</f>
        <v>2.1511706919977374</v>
      </c>
      <c r="L1638" s="16">
        <f t="shared" si="515"/>
        <v>24648.530183018302</v>
      </c>
      <c r="M1638" s="4">
        <f t="shared" si="504"/>
        <v>0</v>
      </c>
      <c r="N1638" s="5">
        <f t="shared" si="505"/>
        <v>0.21534149972920127</v>
      </c>
      <c r="O1638" s="6">
        <f t="shared" si="519"/>
        <v>1.5588053780086806E-5</v>
      </c>
      <c r="P1638" s="15">
        <f t="shared" si="516"/>
        <v>624.43526046831551</v>
      </c>
      <c r="Q1638" s="11">
        <f t="shared" si="506"/>
        <v>0</v>
      </c>
      <c r="R1638" s="13">
        <f t="shared" si="520"/>
        <v>4.7188252186570124E-6</v>
      </c>
      <c r="S1638" s="12">
        <f t="shared" si="507"/>
        <v>-6.2956398184252693E-2</v>
      </c>
      <c r="T1638" s="9">
        <f t="shared" si="508"/>
        <v>1.5287285972379245</v>
      </c>
      <c r="U1638" s="9">
        <f>Aly_mass_rate/Aly_Area/'Hydraulic Gradient'!T1638</f>
        <v>2.1499027300100813</v>
      </c>
      <c r="V1638" s="5">
        <f t="shared" si="509"/>
        <v>-0.29233492536356254</v>
      </c>
      <c r="W1638" s="10">
        <f t="shared" si="510"/>
        <v>2.1609408496994176</v>
      </c>
      <c r="X1638" s="9"/>
    </row>
    <row r="1639" spans="1:24" x14ac:dyDescent="0.3">
      <c r="A1639" s="4">
        <f t="shared" si="511"/>
        <v>16360</v>
      </c>
      <c r="B1639" s="5">
        <v>0</v>
      </c>
      <c r="C1639" s="16">
        <f t="shared" si="512"/>
        <v>24648.20507438431</v>
      </c>
      <c r="D1639" s="4">
        <f t="shared" si="502"/>
        <v>0</v>
      </c>
      <c r="E1639" s="5">
        <f t="shared" si="513"/>
        <v>0.21546897841157006</v>
      </c>
      <c r="F1639" s="6">
        <f t="shared" si="517"/>
        <v>1.8019547532760493E-5</v>
      </c>
      <c r="G1639" s="15">
        <f t="shared" si="518"/>
        <v>643.1504011564416</v>
      </c>
      <c r="H1639" s="11">
        <f t="shared" si="503"/>
        <v>9.715375795430993E-2</v>
      </c>
      <c r="I1639" s="12">
        <f t="shared" si="514"/>
        <v>3.6340814748761202E-5</v>
      </c>
      <c r="J1639" s="7">
        <f t="shared" si="521"/>
        <v>1.5278236266550609</v>
      </c>
      <c r="K1639" s="8">
        <f>ESI_mass_rate/ESI_Area/'Hydraulic Gradient'!J1639</f>
        <v>2.1511761745967033</v>
      </c>
      <c r="L1639" s="16">
        <f t="shared" si="515"/>
        <v>24648.314825455665</v>
      </c>
      <c r="M1639" s="4">
        <f t="shared" si="504"/>
        <v>0</v>
      </c>
      <c r="N1639" s="5">
        <f t="shared" si="505"/>
        <v>0.21534197478737543</v>
      </c>
      <c r="O1639" s="6">
        <f t="shared" si="519"/>
        <v>1.5587846339871021E-5</v>
      </c>
      <c r="P1639" s="15">
        <f t="shared" si="516"/>
        <v>624.49821105043168</v>
      </c>
      <c r="Q1639" s="11">
        <f t="shared" si="506"/>
        <v>0</v>
      </c>
      <c r="R1639" s="13">
        <f t="shared" si="520"/>
        <v>4.7186794895544744E-6</v>
      </c>
      <c r="S1639" s="12">
        <f t="shared" si="507"/>
        <v>-6.2955300795712543E-2</v>
      </c>
      <c r="T1639" s="9">
        <f t="shared" si="508"/>
        <v>1.5287252248171472</v>
      </c>
      <c r="U1639" s="9">
        <f>Aly_mass_rate/Aly_Area/'Hydraulic Gradient'!T1639</f>
        <v>2.149907472769943</v>
      </c>
      <c r="V1639" s="5">
        <f t="shared" si="509"/>
        <v>-0.29232918512391382</v>
      </c>
      <c r="W1639" s="10">
        <f t="shared" si="510"/>
        <v>2.1609835936332784</v>
      </c>
      <c r="X1639" s="9"/>
    </row>
    <row r="1640" spans="1:24" x14ac:dyDescent="0.3">
      <c r="A1640" s="4">
        <f t="shared" si="511"/>
        <v>16370</v>
      </c>
      <c r="B1640" s="5">
        <v>0</v>
      </c>
      <c r="C1640" s="16">
        <f t="shared" si="512"/>
        <v>24647.989586837535</v>
      </c>
      <c r="D1640" s="4">
        <f t="shared" si="502"/>
        <v>0</v>
      </c>
      <c r="E1640" s="5">
        <f t="shared" si="513"/>
        <v>0.21546952756836296</v>
      </c>
      <c r="F1640" s="6">
        <f t="shared" si="517"/>
        <v>1.8019207267520446E-5</v>
      </c>
      <c r="G1640" s="15">
        <f t="shared" si="518"/>
        <v>643.22418056023071</v>
      </c>
      <c r="H1640" s="11">
        <f t="shared" si="503"/>
        <v>9.7154253178397598E-2</v>
      </c>
      <c r="I1640" s="12">
        <f t="shared" si="514"/>
        <v>3.6340128520872771E-5</v>
      </c>
      <c r="J1640" s="7">
        <f t="shared" si="521"/>
        <v>1.5278197328481193</v>
      </c>
      <c r="K1640" s="8">
        <f>ESI_mass_rate/ESI_Area/'Hydraulic Gradient'!J1640</f>
        <v>2.1511816570921449</v>
      </c>
      <c r="L1640" s="16">
        <f t="shared" si="515"/>
        <v>24648.099467418186</v>
      </c>
      <c r="M1640" s="4">
        <f t="shared" si="504"/>
        <v>0</v>
      </c>
      <c r="N1640" s="5">
        <f t="shared" si="505"/>
        <v>0.21534244983922793</v>
      </c>
      <c r="O1640" s="6">
        <f t="shared" si="519"/>
        <v>1.5587638909872096E-5</v>
      </c>
      <c r="P1640" s="15">
        <f t="shared" si="516"/>
        <v>624.56116053536243</v>
      </c>
      <c r="Q1640" s="11">
        <f t="shared" si="506"/>
        <v>0</v>
      </c>
      <c r="R1640" s="13">
        <f t="shared" si="520"/>
        <v>4.7185337701104913E-6</v>
      </c>
      <c r="S1640" s="12">
        <f t="shared" si="507"/>
        <v>-6.2954203464564068E-2</v>
      </c>
      <c r="T1640" s="9">
        <f t="shared" si="508"/>
        <v>1.5287218524561246</v>
      </c>
      <c r="U1640" s="9">
        <f>Aly_mass_rate/Aly_Area/'Hydraulic Gradient'!T1640</f>
        <v>2.1499122154666943</v>
      </c>
      <c r="V1640" s="5">
        <f t="shared" si="509"/>
        <v>-0.29232344518594938</v>
      </c>
      <c r="W1640" s="10">
        <f t="shared" si="510"/>
        <v>2.1610263370102505</v>
      </c>
      <c r="X1640" s="9"/>
    </row>
    <row r="1641" spans="1:24" x14ac:dyDescent="0.3">
      <c r="A1641" s="4">
        <f t="shared" si="511"/>
        <v>16380</v>
      </c>
      <c r="B1641" s="5">
        <v>0</v>
      </c>
      <c r="C1641" s="16">
        <f t="shared" si="512"/>
        <v>24647.774098741957</v>
      </c>
      <c r="D1641" s="4">
        <f t="shared" si="502"/>
        <v>0</v>
      </c>
      <c r="E1641" s="5">
        <f t="shared" si="513"/>
        <v>0.21547007671478652</v>
      </c>
      <c r="F1641" s="6">
        <f t="shared" si="517"/>
        <v>1.8018867022714125E-5</v>
      </c>
      <c r="G1641" s="15">
        <f t="shared" si="518"/>
        <v>643.29795821956861</v>
      </c>
      <c r="H1641" s="11">
        <f t="shared" si="503"/>
        <v>9.715474839439639E-2</v>
      </c>
      <c r="I1641" s="12">
        <f t="shared" si="514"/>
        <v>3.6339442334193923E-5</v>
      </c>
      <c r="J1641" s="7">
        <f t="shared" si="521"/>
        <v>1.5278158391345444</v>
      </c>
      <c r="K1641" s="8">
        <f>ESI_mass_rate/ESI_Area/'Hydraulic Gradient'!J1641</f>
        <v>2.1511871394840707</v>
      </c>
      <c r="L1641" s="16">
        <f t="shared" si="515"/>
        <v>24647.884108905866</v>
      </c>
      <c r="M1641" s="4">
        <f t="shared" si="504"/>
        <v>0</v>
      </c>
      <c r="N1641" s="5">
        <f t="shared" si="505"/>
        <v>0.21534292488475906</v>
      </c>
      <c r="O1641" s="6">
        <f t="shared" si="519"/>
        <v>1.5587431490090028E-5</v>
      </c>
      <c r="P1641" s="15">
        <f t="shared" si="516"/>
        <v>624.62410892316632</v>
      </c>
      <c r="Q1641" s="11">
        <f t="shared" si="506"/>
        <v>0</v>
      </c>
      <c r="R1641" s="13">
        <f t="shared" si="520"/>
        <v>4.7183880603243424E-6</v>
      </c>
      <c r="S1641" s="12">
        <f t="shared" si="507"/>
        <v>-6.2953106191865615E-2</v>
      </c>
      <c r="T1641" s="9">
        <f t="shared" si="508"/>
        <v>1.5287184801548532</v>
      </c>
      <c r="U1641" s="9">
        <f>Aly_mass_rate/Aly_Area/'Hydraulic Gradient'!T1641</f>
        <v>2.1499169581003392</v>
      </c>
      <c r="V1641" s="5">
        <f t="shared" si="509"/>
        <v>-0.29231770554964287</v>
      </c>
      <c r="W1641" s="10">
        <f t="shared" si="510"/>
        <v>2.1610690798303644</v>
      </c>
      <c r="X1641" s="9"/>
    </row>
    <row r="1642" spans="1:24" x14ac:dyDescent="0.3">
      <c r="A1642" s="4">
        <f t="shared" si="511"/>
        <v>16390</v>
      </c>
      <c r="B1642" s="5">
        <v>0</v>
      </c>
      <c r="C1642" s="16">
        <f t="shared" si="512"/>
        <v>24647.558610097578</v>
      </c>
      <c r="D1642" s="4">
        <f t="shared" si="502"/>
        <v>0</v>
      </c>
      <c r="E1642" s="5">
        <f t="shared" si="513"/>
        <v>0.21547062585084154</v>
      </c>
      <c r="F1642" s="6">
        <f t="shared" si="517"/>
        <v>1.8018526805639279E-5</v>
      </c>
      <c r="G1642" s="15">
        <f t="shared" si="518"/>
        <v>643.37173413457595</v>
      </c>
      <c r="H1642" s="11">
        <f t="shared" si="503"/>
        <v>9.7155243602306998E-2</v>
      </c>
      <c r="I1642" s="12">
        <f t="shared" si="514"/>
        <v>3.6338756203442377E-5</v>
      </c>
      <c r="J1642" s="7">
        <f t="shared" si="521"/>
        <v>1.5278119455143295</v>
      </c>
      <c r="K1642" s="8">
        <f>ESI_mass_rate/ESI_Area/'Hydraulic Gradient'!J1642</f>
        <v>2.1511926217724877</v>
      </c>
      <c r="L1642" s="16">
        <f t="shared" si="515"/>
        <v>24647.668749918717</v>
      </c>
      <c r="M1642" s="4">
        <f t="shared" si="504"/>
        <v>0</v>
      </c>
      <c r="N1642" s="5">
        <f t="shared" si="505"/>
        <v>0.2153433999239692</v>
      </c>
      <c r="O1642" s="6">
        <f t="shared" si="519"/>
        <v>1.5587224083443924E-5</v>
      </c>
      <c r="P1642" s="15">
        <f t="shared" si="516"/>
        <v>624.68705621389938</v>
      </c>
      <c r="Q1642" s="11">
        <f t="shared" si="506"/>
        <v>0</v>
      </c>
      <c r="R1642" s="13">
        <f t="shared" si="520"/>
        <v>4.7182423610789179E-6</v>
      </c>
      <c r="S1642" s="12">
        <f t="shared" si="507"/>
        <v>-6.2952008975485141E-2</v>
      </c>
      <c r="T1642" s="9">
        <f t="shared" si="508"/>
        <v>1.5287151079133299</v>
      </c>
      <c r="U1642" s="9">
        <f>Aly_mass_rate/Aly_Area/'Hydraulic Gradient'!T1642</f>
        <v>2.1499217006708808</v>
      </c>
      <c r="V1642" s="5">
        <f t="shared" si="509"/>
        <v>-0.29231196621496791</v>
      </c>
      <c r="W1642" s="10">
        <f t="shared" si="510"/>
        <v>2.1611118220936514</v>
      </c>
      <c r="X1642" s="9"/>
    </row>
    <row r="1643" spans="1:24" x14ac:dyDescent="0.3">
      <c r="A1643" s="4">
        <f t="shared" si="511"/>
        <v>16400</v>
      </c>
      <c r="B1643" s="5">
        <v>0</v>
      </c>
      <c r="C1643" s="16">
        <f t="shared" si="512"/>
        <v>24647.343120904417</v>
      </c>
      <c r="D1643" s="4">
        <f t="shared" si="502"/>
        <v>0</v>
      </c>
      <c r="E1643" s="5">
        <f t="shared" si="513"/>
        <v>0.21547117497652876</v>
      </c>
      <c r="F1643" s="6">
        <f t="shared" si="517"/>
        <v>1.801818661191726E-5</v>
      </c>
      <c r="G1643" s="15">
        <f t="shared" si="518"/>
        <v>643.44550830537901</v>
      </c>
      <c r="H1643" s="11">
        <f t="shared" si="503"/>
        <v>9.7155738802129993E-2</v>
      </c>
      <c r="I1643" s="12">
        <f t="shared" si="514"/>
        <v>3.6338070119787482E-5</v>
      </c>
      <c r="J1643" s="7">
        <f t="shared" si="521"/>
        <v>1.5278080519874677</v>
      </c>
      <c r="K1643" s="8">
        <f>ESI_mass_rate/ESI_Area/'Hydraulic Gradient'!J1643</f>
        <v>2.151198103957404</v>
      </c>
      <c r="L1643" s="16">
        <f t="shared" si="515"/>
        <v>24647.453390456743</v>
      </c>
      <c r="M1643" s="4">
        <f t="shared" si="504"/>
        <v>0</v>
      </c>
      <c r="N1643" s="5">
        <f t="shared" si="505"/>
        <v>0.21534387495685867</v>
      </c>
      <c r="O1643" s="6">
        <f t="shared" si="519"/>
        <v>1.5587016687014683E-5</v>
      </c>
      <c r="P1643" s="15">
        <f t="shared" si="516"/>
        <v>624.75000240762029</v>
      </c>
      <c r="Q1643" s="11">
        <f t="shared" si="506"/>
        <v>0</v>
      </c>
      <c r="R1643" s="13">
        <f t="shared" si="520"/>
        <v>4.7180966714898596E-6</v>
      </c>
      <c r="S1643" s="12">
        <f t="shared" si="507"/>
        <v>-6.2950911817544336E-2</v>
      </c>
      <c r="T1643" s="9">
        <f t="shared" si="508"/>
        <v>1.5287117357315518</v>
      </c>
      <c r="U1643" s="9">
        <f>Aly_mass_rate/Aly_Area/'Hydraulic Gradient'!T1643</f>
        <v>2.1499264431783232</v>
      </c>
      <c r="V1643" s="5">
        <f t="shared" si="509"/>
        <v>-0.29230622718189797</v>
      </c>
      <c r="W1643" s="10">
        <f t="shared" si="510"/>
        <v>2.1611545638001406</v>
      </c>
      <c r="X1643" s="9"/>
    </row>
    <row r="1644" spans="1:24" x14ac:dyDescent="0.3">
      <c r="A1644" s="4">
        <f t="shared" si="511"/>
        <v>16410</v>
      </c>
      <c r="B1644" s="5">
        <v>0</v>
      </c>
      <c r="C1644" s="16">
        <f t="shared" si="512"/>
        <v>24647.127631162479</v>
      </c>
      <c r="D1644" s="4">
        <f t="shared" si="502"/>
        <v>0</v>
      </c>
      <c r="E1644" s="5">
        <f t="shared" si="513"/>
        <v>0.21547172409184898</v>
      </c>
      <c r="F1644" s="6">
        <f t="shared" si="517"/>
        <v>1.8017846444467164E-5</v>
      </c>
      <c r="G1644" s="15">
        <f t="shared" si="518"/>
        <v>643.51928073210013</v>
      </c>
      <c r="H1644" s="11">
        <f t="shared" si="503"/>
        <v>9.715623399386604E-2</v>
      </c>
      <c r="I1644" s="12">
        <f t="shared" si="514"/>
        <v>3.6337384089116348E-5</v>
      </c>
      <c r="J1644" s="7">
        <f t="shared" si="521"/>
        <v>1.5278041585539528</v>
      </c>
      <c r="K1644" s="8">
        <f>ESI_mass_rate/ESI_Area/'Hydraulic Gradient'!J1644</f>
        <v>2.151203586038827</v>
      </c>
      <c r="L1644" s="16">
        <f t="shared" si="515"/>
        <v>24647.238030519948</v>
      </c>
      <c r="M1644" s="4">
        <f t="shared" si="504"/>
        <v>0</v>
      </c>
      <c r="N1644" s="5">
        <f t="shared" si="505"/>
        <v>0.21534434998342797</v>
      </c>
      <c r="O1644" s="6">
        <f t="shared" si="519"/>
        <v>1.5586809303721399E-5</v>
      </c>
      <c r="P1644" s="15">
        <f t="shared" si="516"/>
        <v>624.81294750438735</v>
      </c>
      <c r="Q1644" s="11">
        <f t="shared" si="506"/>
        <v>0</v>
      </c>
      <c r="R1644" s="13">
        <f t="shared" si="520"/>
        <v>4.7179509924400273E-6</v>
      </c>
      <c r="S1644" s="12">
        <f t="shared" si="507"/>
        <v>-6.2949814718038052E-2</v>
      </c>
      <c r="T1644" s="9">
        <f t="shared" si="508"/>
        <v>1.5287083636095156</v>
      </c>
      <c r="U1644" s="9">
        <f>Aly_mass_rate/Aly_Area/'Hydraulic Gradient'!T1644</f>
        <v>2.1499311856226688</v>
      </c>
      <c r="V1644" s="5">
        <f t="shared" si="509"/>
        <v>-0.29230048845040674</v>
      </c>
      <c r="W1644" s="10">
        <f t="shared" si="510"/>
        <v>2.1611973049498632</v>
      </c>
      <c r="X1644" s="9"/>
    </row>
    <row r="1645" spans="1:24" x14ac:dyDescent="0.3">
      <c r="A1645" s="4">
        <f t="shared" si="511"/>
        <v>16420</v>
      </c>
      <c r="B1645" s="5">
        <v>0</v>
      </c>
      <c r="C1645" s="16">
        <f t="shared" si="512"/>
        <v>24646.912140871777</v>
      </c>
      <c r="D1645" s="4">
        <f t="shared" si="502"/>
        <v>0</v>
      </c>
      <c r="E1645" s="5">
        <f t="shared" si="513"/>
        <v>0.21547227319680293</v>
      </c>
      <c r="F1645" s="6">
        <f t="shared" si="517"/>
        <v>1.8017506301829448E-5</v>
      </c>
      <c r="G1645" s="15">
        <f t="shared" si="518"/>
        <v>643.59305141486368</v>
      </c>
      <c r="H1645" s="11">
        <f t="shared" si="503"/>
        <v>9.7156729177515749E-2</v>
      </c>
      <c r="I1645" s="12">
        <f t="shared" si="514"/>
        <v>3.6336698108485434E-5</v>
      </c>
      <c r="J1645" s="7">
        <f t="shared" si="521"/>
        <v>1.5278002652137779</v>
      </c>
      <c r="K1645" s="8">
        <f>ESI_mass_rate/ESI_Area/'Hydraulic Gradient'!J1645</f>
        <v>2.1512090680167639</v>
      </c>
      <c r="L1645" s="16">
        <f t="shared" si="515"/>
        <v>24647.022670108341</v>
      </c>
      <c r="M1645" s="4">
        <f t="shared" si="504"/>
        <v>0</v>
      </c>
      <c r="N1645" s="5">
        <f t="shared" si="505"/>
        <v>0.21534482500367727</v>
      </c>
      <c r="O1645" s="6">
        <f t="shared" si="519"/>
        <v>1.5586601929185433E-5</v>
      </c>
      <c r="P1645" s="15">
        <f t="shared" si="516"/>
        <v>624.87589150425697</v>
      </c>
      <c r="Q1645" s="11">
        <f t="shared" si="506"/>
        <v>0</v>
      </c>
      <c r="R1645" s="13">
        <f t="shared" si="520"/>
        <v>4.7178053226033132E-6</v>
      </c>
      <c r="S1645" s="12">
        <f t="shared" si="507"/>
        <v>-6.2948717674834356E-2</v>
      </c>
      <c r="T1645" s="9">
        <f t="shared" si="508"/>
        <v>1.5287049915472182</v>
      </c>
      <c r="U1645" s="9">
        <f>Aly_mass_rate/Aly_Area/'Hydraulic Gradient'!T1645</f>
        <v>2.1499359280039214</v>
      </c>
      <c r="V1645" s="5">
        <f t="shared" si="509"/>
        <v>-0.29229475002046779</v>
      </c>
      <c r="W1645" s="10">
        <f t="shared" si="510"/>
        <v>2.1612400455428498</v>
      </c>
      <c r="X1645" s="9"/>
    </row>
    <row r="1646" spans="1:24" x14ac:dyDescent="0.3">
      <c r="A1646" s="4">
        <f t="shared" si="511"/>
        <v>16430</v>
      </c>
      <c r="B1646" s="5">
        <v>0</v>
      </c>
      <c r="C1646" s="16">
        <f t="shared" si="512"/>
        <v>24646.696650032318</v>
      </c>
      <c r="D1646" s="4">
        <f t="shared" si="502"/>
        <v>0</v>
      </c>
      <c r="E1646" s="5">
        <f t="shared" si="513"/>
        <v>0.21547282229139139</v>
      </c>
      <c r="F1646" s="6">
        <f t="shared" si="517"/>
        <v>1.8017166182544556E-5</v>
      </c>
      <c r="G1646" s="15">
        <f t="shared" si="518"/>
        <v>643.66682035379574</v>
      </c>
      <c r="H1646" s="11">
        <f t="shared" si="503"/>
        <v>9.7157224353079649E-2</v>
      </c>
      <c r="I1646" s="12">
        <f t="shared" si="514"/>
        <v>3.6336012174951164E-5</v>
      </c>
      <c r="J1646" s="7">
        <f t="shared" si="521"/>
        <v>1.5277963719669363</v>
      </c>
      <c r="K1646" s="8">
        <f>ESI_mass_rate/ESI_Area/'Hydraulic Gradient'!J1646</f>
        <v>2.1512145498912223</v>
      </c>
      <c r="L1646" s="16">
        <f t="shared" si="515"/>
        <v>24646.807309221927</v>
      </c>
      <c r="M1646" s="4">
        <f t="shared" si="504"/>
        <v>0</v>
      </c>
      <c r="N1646" s="5">
        <f t="shared" si="505"/>
        <v>0.21534530001760685</v>
      </c>
      <c r="O1646" s="6">
        <f t="shared" si="519"/>
        <v>1.5586394566325873E-5</v>
      </c>
      <c r="P1646" s="15">
        <f t="shared" si="516"/>
        <v>624.93883440728735</v>
      </c>
      <c r="Q1646" s="11">
        <f t="shared" si="506"/>
        <v>0</v>
      </c>
      <c r="R1646" s="13">
        <f t="shared" si="520"/>
        <v>4.717659662862566E-6</v>
      </c>
      <c r="S1646" s="12">
        <f t="shared" si="507"/>
        <v>-6.2947620690054856E-2</v>
      </c>
      <c r="T1646" s="9">
        <f t="shared" si="508"/>
        <v>1.5287016195446563</v>
      </c>
      <c r="U1646" s="9">
        <f>Aly_mass_rate/Aly_Area/'Hydraulic Gradient'!T1646</f>
        <v>2.1499406703220854</v>
      </c>
      <c r="V1646" s="5">
        <f t="shared" si="509"/>
        <v>-0.29228901189205464</v>
      </c>
      <c r="W1646" s="10">
        <f t="shared" si="510"/>
        <v>2.1612827855791306</v>
      </c>
      <c r="X1646" s="9"/>
    </row>
    <row r="1647" spans="1:24" x14ac:dyDescent="0.3">
      <c r="A1647" s="4">
        <f t="shared" si="511"/>
        <v>16440</v>
      </c>
      <c r="B1647" s="5">
        <v>0</v>
      </c>
      <c r="C1647" s="16">
        <f t="shared" si="512"/>
        <v>24646.481158644117</v>
      </c>
      <c r="D1647" s="4">
        <f t="shared" si="502"/>
        <v>0</v>
      </c>
      <c r="E1647" s="5">
        <f t="shared" si="513"/>
        <v>0.21547337137561501</v>
      </c>
      <c r="F1647" s="6">
        <f t="shared" si="517"/>
        <v>1.8016826088072037E-5</v>
      </c>
      <c r="G1647" s="15">
        <f t="shared" si="518"/>
        <v>643.74058754902057</v>
      </c>
      <c r="H1647" s="11">
        <f t="shared" si="503"/>
        <v>9.7157719520558392E-2</v>
      </c>
      <c r="I1647" s="12">
        <f t="shared" si="514"/>
        <v>3.6335326291457127E-5</v>
      </c>
      <c r="J1647" s="7">
        <f t="shared" si="521"/>
        <v>1.5277924788134214</v>
      </c>
      <c r="K1647" s="8">
        <f>ESI_mass_rate/ESI_Area/'Hydraulic Gradient'!J1647</f>
        <v>2.1512200316622105</v>
      </c>
      <c r="L1647" s="16">
        <f t="shared" si="515"/>
        <v>24646.591947860714</v>
      </c>
      <c r="M1647" s="4">
        <f t="shared" si="504"/>
        <v>0</v>
      </c>
      <c r="N1647" s="5">
        <f t="shared" si="505"/>
        <v>0.21534577502521737</v>
      </c>
      <c r="O1647" s="6">
        <f t="shared" si="519"/>
        <v>1.558618721806183E-5</v>
      </c>
      <c r="P1647" s="15">
        <f t="shared" si="516"/>
        <v>625.001776213536</v>
      </c>
      <c r="Q1647" s="11">
        <f t="shared" si="506"/>
        <v>0</v>
      </c>
      <c r="R1647" s="13">
        <f t="shared" si="520"/>
        <v>4.7175140141005796E-6</v>
      </c>
      <c r="S1647" s="12">
        <f t="shared" si="507"/>
        <v>-6.2946523762631032E-2</v>
      </c>
      <c r="T1647" s="9">
        <f t="shared" si="508"/>
        <v>1.5286982476018272</v>
      </c>
      <c r="U1647" s="9">
        <f>Aly_mass_rate/Aly_Area/'Hydraulic Gradient'!T1647</f>
        <v>2.1499454125771624</v>
      </c>
      <c r="V1647" s="5">
        <f t="shared" si="509"/>
        <v>-0.29228327406514099</v>
      </c>
      <c r="W1647" s="10">
        <f t="shared" si="510"/>
        <v>2.1613255250587362</v>
      </c>
      <c r="X1647" s="9"/>
    </row>
    <row r="1648" spans="1:24" x14ac:dyDescent="0.3">
      <c r="A1648" s="4">
        <f t="shared" si="511"/>
        <v>16450</v>
      </c>
      <c r="B1648" s="5">
        <v>0</v>
      </c>
      <c r="C1648" s="16">
        <f t="shared" si="512"/>
        <v>24646.265666707182</v>
      </c>
      <c r="D1648" s="4">
        <f t="shared" si="502"/>
        <v>0</v>
      </c>
      <c r="E1648" s="5">
        <f t="shared" si="513"/>
        <v>0.21547392044947469</v>
      </c>
      <c r="F1648" s="6">
        <f t="shared" si="517"/>
        <v>1.8016486021330991E-5</v>
      </c>
      <c r="G1648" s="15">
        <f t="shared" si="518"/>
        <v>643.8143530006588</v>
      </c>
      <c r="H1648" s="11">
        <f t="shared" si="503"/>
        <v>9.715821467995267E-2</v>
      </c>
      <c r="I1648" s="12">
        <f t="shared" si="514"/>
        <v>3.6334640463890379E-5</v>
      </c>
      <c r="J1648" s="7">
        <f t="shared" si="521"/>
        <v>1.5277885857532267</v>
      </c>
      <c r="K1648" s="8">
        <f>ESI_mass_rate/ESI_Area/'Hydraulic Gradient'!J1648</f>
        <v>2.1512255133297353</v>
      </c>
      <c r="L1648" s="16">
        <f t="shared" si="515"/>
        <v>24646.376586024704</v>
      </c>
      <c r="M1648" s="4">
        <f t="shared" si="504"/>
        <v>0</v>
      </c>
      <c r="N1648" s="5">
        <f t="shared" si="505"/>
        <v>0.21534625002650876</v>
      </c>
      <c r="O1648" s="6">
        <f t="shared" si="519"/>
        <v>1.5585979875635995E-5</v>
      </c>
      <c r="P1648" s="15">
        <f t="shared" si="516"/>
        <v>625.06471692306127</v>
      </c>
      <c r="Q1648" s="11">
        <f t="shared" si="506"/>
        <v>0</v>
      </c>
      <c r="R1648" s="13">
        <f t="shared" si="520"/>
        <v>4.7173683736660138E-6</v>
      </c>
      <c r="S1648" s="12">
        <f t="shared" si="507"/>
        <v>-6.2945426893621051E-2</v>
      </c>
      <c r="T1648" s="9">
        <f t="shared" si="508"/>
        <v>1.5286948757187271</v>
      </c>
      <c r="U1648" s="9">
        <f>Aly_mass_rate/Aly_Area/'Hydraulic Gradient'!T1648</f>
        <v>2.1499501547691575</v>
      </c>
      <c r="V1648" s="5">
        <f t="shared" si="509"/>
        <v>-0.29227753653970029</v>
      </c>
      <c r="W1648" s="10">
        <f t="shared" si="510"/>
        <v>2.1613682639816973</v>
      </c>
      <c r="X1648" s="9"/>
    </row>
    <row r="1649" spans="1:24" x14ac:dyDescent="0.3">
      <c r="A1649" s="4">
        <f t="shared" si="511"/>
        <v>16460</v>
      </c>
      <c r="B1649" s="5">
        <v>0</v>
      </c>
      <c r="C1649" s="16">
        <f t="shared" si="512"/>
        <v>24646.050174221524</v>
      </c>
      <c r="D1649" s="4">
        <f t="shared" si="502"/>
        <v>0</v>
      </c>
      <c r="E1649" s="5">
        <f t="shared" si="513"/>
        <v>0.21547446951297108</v>
      </c>
      <c r="F1649" s="6">
        <f t="shared" si="517"/>
        <v>1.8016145976483226E-5</v>
      </c>
      <c r="G1649" s="15">
        <f t="shared" si="518"/>
        <v>643.88811670883831</v>
      </c>
      <c r="H1649" s="11">
        <f t="shared" si="503"/>
        <v>9.7158709831263013E-2</v>
      </c>
      <c r="I1649" s="12">
        <f t="shared" si="514"/>
        <v>3.6333954680476748E-5</v>
      </c>
      <c r="J1649" s="7">
        <f t="shared" si="521"/>
        <v>1.5277846927863454</v>
      </c>
      <c r="K1649" s="8">
        <f>ESI_mass_rate/ESI_Area/'Hydraulic Gradient'!J1649</f>
        <v>2.1512309948938046</v>
      </c>
      <c r="L1649" s="16">
        <f t="shared" si="515"/>
        <v>24646.161223713909</v>
      </c>
      <c r="M1649" s="4">
        <f t="shared" si="504"/>
        <v>0</v>
      </c>
      <c r="N1649" s="5">
        <f t="shared" si="505"/>
        <v>0.21534672502148169</v>
      </c>
      <c r="O1649" s="6">
        <f t="shared" si="519"/>
        <v>1.5585772549265222E-5</v>
      </c>
      <c r="P1649" s="15">
        <f t="shared" si="516"/>
        <v>625.12765653591941</v>
      </c>
      <c r="Q1649" s="11">
        <f t="shared" si="506"/>
        <v>0</v>
      </c>
      <c r="R1649" s="13">
        <f t="shared" si="520"/>
        <v>4.7172227446504754E-6</v>
      </c>
      <c r="S1649" s="12">
        <f t="shared" si="507"/>
        <v>-6.294433008089316E-2</v>
      </c>
      <c r="T1649" s="9">
        <f t="shared" si="508"/>
        <v>1.5286915038953535</v>
      </c>
      <c r="U1649" s="9">
        <f>Aly_mass_rate/Aly_Area/'Hydraulic Gradient'!T1649</f>
        <v>2.1499548968980737</v>
      </c>
      <c r="V1649" s="5">
        <f t="shared" si="509"/>
        <v>-0.29227179931570624</v>
      </c>
      <c r="W1649" s="10">
        <f t="shared" si="510"/>
        <v>2.1614110023480446</v>
      </c>
      <c r="X1649" s="9"/>
    </row>
    <row r="1650" spans="1:24" x14ac:dyDescent="0.3">
      <c r="A1650" s="4">
        <f t="shared" si="511"/>
        <v>16470</v>
      </c>
      <c r="B1650" s="5">
        <v>0</v>
      </c>
      <c r="C1650" s="16">
        <f t="shared" si="512"/>
        <v>24645.834681187152</v>
      </c>
      <c r="D1650" s="4">
        <f t="shared" si="502"/>
        <v>0</v>
      </c>
      <c r="E1650" s="5">
        <f t="shared" si="513"/>
        <v>0.2154750185661051</v>
      </c>
      <c r="F1650" s="6">
        <f t="shared" si="517"/>
        <v>1.8015805957907383E-5</v>
      </c>
      <c r="G1650" s="15">
        <f t="shared" si="518"/>
        <v>643.96187867368121</v>
      </c>
      <c r="H1650" s="11">
        <f t="shared" si="503"/>
        <v>9.7159204974490029E-2</v>
      </c>
      <c r="I1650" s="12">
        <f t="shared" si="514"/>
        <v>3.6333268950046877E-5</v>
      </c>
      <c r="J1650" s="7">
        <f t="shared" si="521"/>
        <v>1.5277807999127708</v>
      </c>
      <c r="K1650" s="8">
        <f>ESI_mass_rate/ESI_Area/'Hydraulic Gradient'!J1650</f>
        <v>2.1512364763544261</v>
      </c>
      <c r="L1650" s="16">
        <f t="shared" si="515"/>
        <v>24645.945860928332</v>
      </c>
      <c r="M1650" s="4">
        <f t="shared" si="504"/>
        <v>0</v>
      </c>
      <c r="N1650" s="5">
        <f t="shared" si="505"/>
        <v>0.21534720001013646</v>
      </c>
      <c r="O1650" s="6">
        <f t="shared" si="519"/>
        <v>1.558556523311131E-5</v>
      </c>
      <c r="P1650" s="15">
        <f t="shared" si="516"/>
        <v>625.19059505216887</v>
      </c>
      <c r="Q1650" s="11">
        <f t="shared" si="506"/>
        <v>0</v>
      </c>
      <c r="R1650" s="13">
        <f t="shared" si="520"/>
        <v>4.717077125286182E-6</v>
      </c>
      <c r="S1650" s="12">
        <f t="shared" si="507"/>
        <v>-6.2943233326568815E-2</v>
      </c>
      <c r="T1650" s="9">
        <f t="shared" si="508"/>
        <v>1.5286881321317027</v>
      </c>
      <c r="U1650" s="9">
        <f>Aly_mass_rate/Aly_Area/'Hydraulic Gradient'!T1650</f>
        <v>2.1499596389639142</v>
      </c>
      <c r="V1650" s="5">
        <f t="shared" si="509"/>
        <v>-0.29226606239313241</v>
      </c>
      <c r="W1650" s="10">
        <f t="shared" si="510"/>
        <v>2.1614537401578069</v>
      </c>
      <c r="X1650" s="9"/>
    </row>
    <row r="1651" spans="1:24" x14ac:dyDescent="0.3">
      <c r="A1651" s="4">
        <f t="shared" si="511"/>
        <v>16480</v>
      </c>
      <c r="B1651" s="5">
        <v>0</v>
      </c>
      <c r="C1651" s="16">
        <f t="shared" si="512"/>
        <v>24645.619187604076</v>
      </c>
      <c r="D1651" s="4">
        <f t="shared" si="502"/>
        <v>0</v>
      </c>
      <c r="E1651" s="5">
        <f t="shared" si="513"/>
        <v>0.21547556760887729</v>
      </c>
      <c r="F1651" s="6">
        <f t="shared" si="517"/>
        <v>1.8015465964143917E-5</v>
      </c>
      <c r="G1651" s="15">
        <f t="shared" si="518"/>
        <v>644.03563889531199</v>
      </c>
      <c r="H1651" s="11">
        <f t="shared" si="503"/>
        <v>9.7159700109634387E-2</v>
      </c>
      <c r="I1651" s="12">
        <f t="shared" si="514"/>
        <v>3.6332583269657213E-5</v>
      </c>
      <c r="J1651" s="7">
        <f t="shared" si="521"/>
        <v>1.5277769071324965</v>
      </c>
      <c r="K1651" s="8">
        <f>ESI_mass_rate/ESI_Area/'Hydraulic Gradient'!J1651</f>
        <v>2.1512419577116071</v>
      </c>
      <c r="L1651" s="16">
        <f t="shared" si="515"/>
        <v>24645.730497667981</v>
      </c>
      <c r="M1651" s="4">
        <f t="shared" si="504"/>
        <v>0</v>
      </c>
      <c r="N1651" s="5">
        <f t="shared" si="505"/>
        <v>0.21534767499247329</v>
      </c>
      <c r="O1651" s="6">
        <f t="shared" si="519"/>
        <v>1.5585357927174265E-5</v>
      </c>
      <c r="P1651" s="15">
        <f t="shared" si="516"/>
        <v>625.25353247186695</v>
      </c>
      <c r="Q1651" s="11">
        <f t="shared" si="506"/>
        <v>0</v>
      </c>
      <c r="R1651" s="13">
        <f t="shared" si="520"/>
        <v>4.7169315155724136E-6</v>
      </c>
      <c r="S1651" s="12">
        <f t="shared" si="507"/>
        <v>-6.294213662957962E-2</v>
      </c>
      <c r="T1651" s="9">
        <f t="shared" si="508"/>
        <v>1.528684760427772</v>
      </c>
      <c r="U1651" s="9">
        <f>Aly_mass_rate/Aly_Area/'Hydraulic Gradient'!T1651</f>
        <v>2.149964380966682</v>
      </c>
      <c r="V1651" s="5">
        <f t="shared" si="509"/>
        <v>-0.29226032577195254</v>
      </c>
      <c r="W1651" s="10">
        <f t="shared" si="510"/>
        <v>2.1614964774110166</v>
      </c>
      <c r="X1651" s="9"/>
    </row>
    <row r="1652" spans="1:24" x14ac:dyDescent="0.3">
      <c r="A1652" s="4">
        <f t="shared" si="511"/>
        <v>16490</v>
      </c>
      <c r="B1652" s="5">
        <v>0</v>
      </c>
      <c r="C1652" s="16">
        <f t="shared" si="512"/>
        <v>24645.403693472308</v>
      </c>
      <c r="D1652" s="4">
        <f t="shared" si="502"/>
        <v>0</v>
      </c>
      <c r="E1652" s="5">
        <f t="shared" si="513"/>
        <v>0.21547611664128866</v>
      </c>
      <c r="F1652" s="6">
        <f t="shared" si="517"/>
        <v>1.8015125995192828E-5</v>
      </c>
      <c r="G1652" s="15">
        <f t="shared" si="518"/>
        <v>644.10939737385479</v>
      </c>
      <c r="H1652" s="11">
        <f t="shared" si="503"/>
        <v>9.7160195236696639E-2</v>
      </c>
      <c r="I1652" s="12">
        <f t="shared" si="514"/>
        <v>3.6331897639307755E-5</v>
      </c>
      <c r="J1652" s="7">
        <f t="shared" si="521"/>
        <v>1.5277730144455159</v>
      </c>
      <c r="K1652" s="8">
        <f>ESI_mass_rate/ESI_Area/'Hydraulic Gradient'!J1652</f>
        <v>2.1512474389653544</v>
      </c>
      <c r="L1652" s="16">
        <f t="shared" si="515"/>
        <v>24645.515133932859</v>
      </c>
      <c r="M1652" s="4">
        <f t="shared" si="504"/>
        <v>0</v>
      </c>
      <c r="N1652" s="5">
        <f t="shared" si="505"/>
        <v>0.2153481499684925</v>
      </c>
      <c r="O1652" s="6">
        <f t="shared" si="519"/>
        <v>1.5585150631454075E-5</v>
      </c>
      <c r="P1652" s="15">
        <f t="shared" si="516"/>
        <v>625.31646879507196</v>
      </c>
      <c r="Q1652" s="11">
        <f t="shared" si="506"/>
        <v>0</v>
      </c>
      <c r="R1652" s="13">
        <f t="shared" si="520"/>
        <v>4.7167859155084571E-6</v>
      </c>
      <c r="S1652" s="12">
        <f t="shared" si="507"/>
        <v>-6.2941039990983591E-2</v>
      </c>
      <c r="T1652" s="9">
        <f t="shared" si="508"/>
        <v>1.528681388783558</v>
      </c>
      <c r="U1652" s="9">
        <f>Aly_mass_rate/Aly_Area/'Hydraulic Gradient'!T1652</f>
        <v>2.1499691229063815</v>
      </c>
      <c r="V1652" s="5">
        <f t="shared" si="509"/>
        <v>-0.29225458945214006</v>
      </c>
      <c r="W1652" s="10">
        <f t="shared" si="510"/>
        <v>2.161539214107703</v>
      </c>
      <c r="X1652" s="9"/>
    </row>
    <row r="1653" spans="1:24" x14ac:dyDescent="0.3">
      <c r="A1653" s="4">
        <f t="shared" si="511"/>
        <v>16500</v>
      </c>
      <c r="B1653" s="5">
        <v>0</v>
      </c>
      <c r="C1653" s="16">
        <f t="shared" si="512"/>
        <v>24645.188198791857</v>
      </c>
      <c r="D1653" s="4">
        <f t="shared" si="502"/>
        <v>0</v>
      </c>
      <c r="E1653" s="5">
        <f t="shared" si="513"/>
        <v>0.21547666566333962</v>
      </c>
      <c r="F1653" s="6">
        <f t="shared" si="517"/>
        <v>1.8014786048135013E-5</v>
      </c>
      <c r="G1653" s="15">
        <f t="shared" si="518"/>
        <v>644.18315410943751</v>
      </c>
      <c r="H1653" s="11">
        <f t="shared" si="503"/>
        <v>9.7160690355677384E-2</v>
      </c>
      <c r="I1653" s="12">
        <f t="shared" si="514"/>
        <v>3.633121205311142E-5</v>
      </c>
      <c r="J1653" s="7">
        <f t="shared" si="521"/>
        <v>1.5277691218518219</v>
      </c>
      <c r="K1653" s="8">
        <f>ESI_mass_rate/ESI_Area/'Hydraulic Gradient'!J1653</f>
        <v>2.1512529201156769</v>
      </c>
      <c r="L1653" s="16">
        <f t="shared" si="515"/>
        <v>24645.299769722977</v>
      </c>
      <c r="M1653" s="4">
        <f t="shared" si="504"/>
        <v>0</v>
      </c>
      <c r="N1653" s="5">
        <f t="shared" si="505"/>
        <v>0.21534862493819459</v>
      </c>
      <c r="O1653" s="6">
        <f t="shared" si="519"/>
        <v>1.5584943350329396E-5</v>
      </c>
      <c r="P1653" s="15">
        <f t="shared" si="516"/>
        <v>625.37940402184029</v>
      </c>
      <c r="Q1653" s="11">
        <f t="shared" si="506"/>
        <v>0</v>
      </c>
      <c r="R1653" s="13">
        <f t="shared" si="520"/>
        <v>4.7166403264187475E-6</v>
      </c>
      <c r="S1653" s="12">
        <f t="shared" si="507"/>
        <v>-6.2939943408649224E-2</v>
      </c>
      <c r="T1653" s="9">
        <f t="shared" si="508"/>
        <v>1.5286780171990577</v>
      </c>
      <c r="U1653" s="9">
        <f>Aly_mass_rate/Aly_Area/'Hydraulic Gradient'!T1653</f>
        <v>2.149973864783016</v>
      </c>
      <c r="V1653" s="5">
        <f t="shared" si="509"/>
        <v>-0.29224885343366874</v>
      </c>
      <c r="W1653" s="10">
        <f t="shared" si="510"/>
        <v>2.1615819502478972</v>
      </c>
      <c r="X1653" s="9"/>
    </row>
    <row r="1654" spans="1:24" x14ac:dyDescent="0.3">
      <c r="A1654" s="4">
        <f t="shared" si="511"/>
        <v>16510</v>
      </c>
      <c r="B1654" s="5">
        <v>0</v>
      </c>
      <c r="C1654" s="16">
        <f t="shared" si="512"/>
        <v>24644.972703562737</v>
      </c>
      <c r="D1654" s="4">
        <f t="shared" si="502"/>
        <v>0</v>
      </c>
      <c r="E1654" s="5">
        <f t="shared" si="513"/>
        <v>0.2154772146750312</v>
      </c>
      <c r="F1654" s="6">
        <f t="shared" si="517"/>
        <v>1.801444613026822E-5</v>
      </c>
      <c r="G1654" s="15">
        <f t="shared" si="518"/>
        <v>644.2569091021785</v>
      </c>
      <c r="H1654" s="11">
        <f t="shared" si="503"/>
        <v>9.7161185466577302E-2</v>
      </c>
      <c r="I1654" s="12">
        <f t="shared" si="514"/>
        <v>3.6330526525785936E-5</v>
      </c>
      <c r="J1654" s="7">
        <f t="shared" si="521"/>
        <v>1.5277652293514083</v>
      </c>
      <c r="K1654" s="8">
        <f>ESI_mass_rate/ESI_Area/'Hydraulic Gradient'!J1654</f>
        <v>2.1512584011625817</v>
      </c>
      <c r="L1654" s="16">
        <f t="shared" si="515"/>
        <v>24645.084405038338</v>
      </c>
      <c r="M1654" s="4">
        <f t="shared" si="504"/>
        <v>0</v>
      </c>
      <c r="N1654" s="5">
        <f t="shared" si="505"/>
        <v>0.21534909990157991</v>
      </c>
      <c r="O1654" s="6">
        <f t="shared" si="519"/>
        <v>1.5584736079421582E-5</v>
      </c>
      <c r="P1654" s="15">
        <f t="shared" si="516"/>
        <v>625.44233815223015</v>
      </c>
      <c r="Q1654" s="11">
        <f t="shared" si="506"/>
        <v>0</v>
      </c>
      <c r="R1654" s="13">
        <f t="shared" si="520"/>
        <v>4.7164947469773658E-6</v>
      </c>
      <c r="S1654" s="12">
        <f t="shared" si="507"/>
        <v>-6.2938846884697738E-2</v>
      </c>
      <c r="T1654" s="9">
        <f t="shared" si="508"/>
        <v>1.5286746456742679</v>
      </c>
      <c r="U1654" s="9">
        <f>Aly_mass_rate/Aly_Area/'Hydraulic Gradient'!T1654</f>
        <v>2.149978606596588</v>
      </c>
      <c r="V1654" s="5">
        <f t="shared" si="509"/>
        <v>-0.29224311771651207</v>
      </c>
      <c r="W1654" s="10">
        <f t="shared" si="510"/>
        <v>2.161624685831629</v>
      </c>
      <c r="X1654" s="9"/>
    </row>
    <row r="1655" spans="1:24" x14ac:dyDescent="0.3">
      <c r="A1655" s="4">
        <f t="shared" si="511"/>
        <v>16520</v>
      </c>
      <c r="B1655" s="5">
        <v>0</v>
      </c>
      <c r="C1655" s="16">
        <f t="shared" si="512"/>
        <v>24644.757207784955</v>
      </c>
      <c r="D1655" s="4">
        <f t="shared" si="502"/>
        <v>0</v>
      </c>
      <c r="E1655" s="5">
        <f t="shared" si="513"/>
        <v>0.21547776367636409</v>
      </c>
      <c r="F1655" s="6">
        <f t="shared" si="517"/>
        <v>1.8014106235754254E-5</v>
      </c>
      <c r="G1655" s="15">
        <f t="shared" si="518"/>
        <v>644.33066235220383</v>
      </c>
      <c r="H1655" s="11">
        <f t="shared" si="503"/>
        <v>9.716168056939696E-2</v>
      </c>
      <c r="I1655" s="12">
        <f t="shared" si="514"/>
        <v>3.6329841045557109E-5</v>
      </c>
      <c r="J1655" s="7">
        <f t="shared" si="521"/>
        <v>1.5277613369442682</v>
      </c>
      <c r="K1655" s="8">
        <f>ESI_mass_rate/ESI_Area/'Hydraulic Gradient'!J1655</f>
        <v>2.1512638821060763</v>
      </c>
      <c r="L1655" s="16">
        <f t="shared" si="515"/>
        <v>24644.869039878951</v>
      </c>
      <c r="M1655" s="4">
        <f t="shared" si="504"/>
        <v>0</v>
      </c>
      <c r="N1655" s="5">
        <f t="shared" si="505"/>
        <v>0.21534957485864861</v>
      </c>
      <c r="O1655" s="6">
        <f t="shared" si="519"/>
        <v>1.5584528817271082E-5</v>
      </c>
      <c r="P1655" s="15">
        <f t="shared" si="516"/>
        <v>625.50527118629907</v>
      </c>
      <c r="Q1655" s="11">
        <f t="shared" si="506"/>
        <v>0</v>
      </c>
      <c r="R1655" s="13">
        <f t="shared" si="520"/>
        <v>4.7163491767418905E-6</v>
      </c>
      <c r="S1655" s="12">
        <f t="shared" si="507"/>
        <v>-6.2937750418060837E-2</v>
      </c>
      <c r="T1655" s="9">
        <f t="shared" si="508"/>
        <v>1.5286712742091857</v>
      </c>
      <c r="U1655" s="9">
        <f>Aly_mass_rate/Aly_Area/'Hydraulic Gradient'!T1655</f>
        <v>2.1499833483471016</v>
      </c>
      <c r="V1655" s="5">
        <f t="shared" si="509"/>
        <v>-0.29223738230064378</v>
      </c>
      <c r="W1655" s="10">
        <f t="shared" si="510"/>
        <v>2.1616674208589295</v>
      </c>
      <c r="X1655" s="9"/>
    </row>
    <row r="1656" spans="1:24" x14ac:dyDescent="0.3">
      <c r="A1656" s="4">
        <f t="shared" si="511"/>
        <v>16530</v>
      </c>
      <c r="B1656" s="5">
        <v>0</v>
      </c>
      <c r="C1656" s="16">
        <f t="shared" si="512"/>
        <v>24644.541711458522</v>
      </c>
      <c r="D1656" s="4">
        <f t="shared" si="502"/>
        <v>0</v>
      </c>
      <c r="E1656" s="5">
        <f t="shared" si="513"/>
        <v>0.21547831266733902</v>
      </c>
      <c r="F1656" s="6">
        <f t="shared" si="517"/>
        <v>1.8013766366052668E-5</v>
      </c>
      <c r="G1656" s="15">
        <f t="shared" si="518"/>
        <v>644.40441385963766</v>
      </c>
      <c r="H1656" s="11">
        <f t="shared" si="503"/>
        <v>9.7162175664137013E-2</v>
      </c>
      <c r="I1656" s="12">
        <f t="shared" si="514"/>
        <v>3.6329155615368489E-5</v>
      </c>
      <c r="J1656" s="7">
        <f t="shared" si="521"/>
        <v>1.527757444630395</v>
      </c>
      <c r="K1656" s="8">
        <f>ESI_mass_rate/ESI_Area/'Hydraulic Gradient'!J1656</f>
        <v>2.1512693629461683</v>
      </c>
      <c r="L1656" s="16">
        <f t="shared" si="515"/>
        <v>24644.653674244819</v>
      </c>
      <c r="M1656" s="4">
        <f t="shared" si="504"/>
        <v>0</v>
      </c>
      <c r="N1656" s="5">
        <f t="shared" si="505"/>
        <v>0.21535004980940117</v>
      </c>
      <c r="O1656" s="6">
        <f t="shared" si="519"/>
        <v>1.5584321568256539E-5</v>
      </c>
      <c r="P1656" s="15">
        <f t="shared" si="516"/>
        <v>625.56820312410525</v>
      </c>
      <c r="Q1656" s="11">
        <f t="shared" si="506"/>
        <v>0</v>
      </c>
      <c r="R1656" s="13">
        <f t="shared" si="520"/>
        <v>4.7162036170367127E-6</v>
      </c>
      <c r="S1656" s="12">
        <f t="shared" si="507"/>
        <v>-6.2936654009796505E-2</v>
      </c>
      <c r="T1656" s="9">
        <f t="shared" si="508"/>
        <v>1.5286679028038077</v>
      </c>
      <c r="U1656" s="9">
        <f>Aly_mass_rate/Aly_Area/'Hydraulic Gradient'!T1656</f>
        <v>2.1499880900345603</v>
      </c>
      <c r="V1656" s="5">
        <f t="shared" si="509"/>
        <v>-0.29223164718603739</v>
      </c>
      <c r="W1656" s="10">
        <f t="shared" si="510"/>
        <v>2.1617101553298279</v>
      </c>
      <c r="X1656" s="9"/>
    </row>
    <row r="1657" spans="1:24" x14ac:dyDescent="0.3">
      <c r="A1657" s="4">
        <f t="shared" si="511"/>
        <v>16540</v>
      </c>
      <c r="B1657" s="5">
        <v>0</v>
      </c>
      <c r="C1657" s="16">
        <f t="shared" si="512"/>
        <v>24644.326214583449</v>
      </c>
      <c r="D1657" s="4">
        <f t="shared" si="502"/>
        <v>0</v>
      </c>
      <c r="E1657" s="5">
        <f t="shared" si="513"/>
        <v>0.21547886164795682</v>
      </c>
      <c r="F1657" s="6">
        <f t="shared" si="517"/>
        <v>1.8013426521163455E-5</v>
      </c>
      <c r="G1657" s="15">
        <f t="shared" si="518"/>
        <v>644.47816362460401</v>
      </c>
      <c r="H1657" s="11">
        <f t="shared" si="503"/>
        <v>9.7162670750798014E-2</v>
      </c>
      <c r="I1657" s="12">
        <f t="shared" si="514"/>
        <v>3.6328470235220075E-5</v>
      </c>
      <c r="J1657" s="7">
        <f t="shared" si="521"/>
        <v>1.5277535524097823</v>
      </c>
      <c r="K1657" s="8">
        <f>ESI_mass_rate/ESI_Area/'Hydraulic Gradient'!J1657</f>
        <v>2.1512748436828648</v>
      </c>
      <c r="L1657" s="16">
        <f t="shared" si="515"/>
        <v>24644.438308135948</v>
      </c>
      <c r="M1657" s="4">
        <f t="shared" si="504"/>
        <v>0</v>
      </c>
      <c r="N1657" s="5">
        <f t="shared" si="505"/>
        <v>0.21535052475383787</v>
      </c>
      <c r="O1657" s="6">
        <f t="shared" si="519"/>
        <v>1.5584114330918409E-5</v>
      </c>
      <c r="P1657" s="15">
        <f t="shared" si="516"/>
        <v>625.63113396570611</v>
      </c>
      <c r="Q1657" s="11">
        <f t="shared" si="506"/>
        <v>0</v>
      </c>
      <c r="R1657" s="13">
        <f t="shared" si="520"/>
        <v>4.716058067419383E-6</v>
      </c>
      <c r="S1657" s="12">
        <f t="shared" si="507"/>
        <v>-6.2935557658836461E-2</v>
      </c>
      <c r="T1657" s="9">
        <f t="shared" si="508"/>
        <v>1.5286645314581306</v>
      </c>
      <c r="U1657" s="9">
        <f>Aly_mass_rate/Aly_Area/'Hydraulic Gradient'!T1657</f>
        <v>2.149992831658968</v>
      </c>
      <c r="V1657" s="5">
        <f t="shared" si="509"/>
        <v>-0.29222591237266665</v>
      </c>
      <c r="W1657" s="10">
        <f t="shared" si="510"/>
        <v>2.1617528892443567</v>
      </c>
      <c r="X1657" s="9"/>
    </row>
    <row r="1658" spans="1:24" x14ac:dyDescent="0.3">
      <c r="A1658" s="4">
        <f t="shared" si="511"/>
        <v>16550</v>
      </c>
      <c r="B1658" s="5">
        <v>0</v>
      </c>
      <c r="C1658" s="16">
        <f t="shared" si="512"/>
        <v>24644.110717159743</v>
      </c>
      <c r="D1658" s="4">
        <f t="shared" si="502"/>
        <v>0</v>
      </c>
      <c r="E1658" s="5">
        <f t="shared" si="513"/>
        <v>0.21547941061821818</v>
      </c>
      <c r="F1658" s="6">
        <f t="shared" si="517"/>
        <v>1.8013086699627067E-5</v>
      </c>
      <c r="G1658" s="15">
        <f t="shared" si="518"/>
        <v>644.55191164722862</v>
      </c>
      <c r="H1658" s="11">
        <f t="shared" si="503"/>
        <v>9.7163165829380588E-2</v>
      </c>
      <c r="I1658" s="12">
        <f t="shared" si="514"/>
        <v>3.6327784902168345E-5</v>
      </c>
      <c r="J1658" s="7">
        <f t="shared" si="521"/>
        <v>1.527749660282423</v>
      </c>
      <c r="K1658" s="8">
        <f>ESI_mass_rate/ESI_Area/'Hydraulic Gradient'!J1658</f>
        <v>2.1512803243161742</v>
      </c>
      <c r="L1658" s="16">
        <f t="shared" si="515"/>
        <v>24644.222941552347</v>
      </c>
      <c r="M1658" s="4">
        <f t="shared" si="504"/>
        <v>0</v>
      </c>
      <c r="N1658" s="5">
        <f t="shared" si="505"/>
        <v>0.21535099969195928</v>
      </c>
      <c r="O1658" s="6">
        <f t="shared" si="519"/>
        <v>1.5583907106716242E-5</v>
      </c>
      <c r="P1658" s="15">
        <f t="shared" si="516"/>
        <v>625.69406371115883</v>
      </c>
      <c r="Q1658" s="11">
        <f t="shared" si="506"/>
        <v>0</v>
      </c>
      <c r="R1658" s="13">
        <f t="shared" si="520"/>
        <v>4.7159125283308423E-6</v>
      </c>
      <c r="S1658" s="12">
        <f t="shared" si="507"/>
        <v>-6.2934461365175554E-2</v>
      </c>
      <c r="T1658" s="9">
        <f t="shared" si="508"/>
        <v>1.5286611601721516</v>
      </c>
      <c r="U1658" s="9">
        <f>Aly_mass_rate/Aly_Area/'Hydraulic Gradient'!T1658</f>
        <v>2.1499975732203271</v>
      </c>
      <c r="V1658" s="5">
        <f t="shared" si="509"/>
        <v>-0.29222017786050508</v>
      </c>
      <c r="W1658" s="10">
        <f t="shared" si="510"/>
        <v>2.1617956226025448</v>
      </c>
      <c r="X1658" s="9"/>
    </row>
    <row r="1659" spans="1:24" x14ac:dyDescent="0.3">
      <c r="A1659" s="4">
        <f t="shared" si="511"/>
        <v>16560</v>
      </c>
      <c r="B1659" s="5">
        <v>0</v>
      </c>
      <c r="C1659" s="16">
        <f t="shared" si="512"/>
        <v>24643.89521918742</v>
      </c>
      <c r="D1659" s="4">
        <f t="shared" si="502"/>
        <v>0</v>
      </c>
      <c r="E1659" s="5">
        <f t="shared" si="513"/>
        <v>0.21547995957812385</v>
      </c>
      <c r="F1659" s="6">
        <f t="shared" si="517"/>
        <v>1.8012746905822154E-5</v>
      </c>
      <c r="G1659" s="15">
        <f t="shared" si="518"/>
        <v>644.62565792763212</v>
      </c>
      <c r="H1659" s="11">
        <f t="shared" si="503"/>
        <v>9.7163660899885387E-2</v>
      </c>
      <c r="I1659" s="12">
        <f t="shared" si="514"/>
        <v>3.6327099625043898E-5</v>
      </c>
      <c r="J1659" s="7">
        <f t="shared" si="521"/>
        <v>1.5277457682483109</v>
      </c>
      <c r="K1659" s="8">
        <f>ESI_mass_rate/ESI_Area/'Hydraulic Gradient'!J1659</f>
        <v>2.1512858048461032</v>
      </c>
      <c r="L1659" s="16">
        <f t="shared" si="515"/>
        <v>24644.007574494022</v>
      </c>
      <c r="M1659" s="4">
        <f t="shared" si="504"/>
        <v>0</v>
      </c>
      <c r="N1659" s="5">
        <f t="shared" si="505"/>
        <v>0.21535147462376544</v>
      </c>
      <c r="O1659" s="6">
        <f t="shared" si="519"/>
        <v>1.5583699889811837E-5</v>
      </c>
      <c r="P1659" s="15">
        <f t="shared" si="516"/>
        <v>625.75699236052071</v>
      </c>
      <c r="Q1659" s="11">
        <f t="shared" si="506"/>
        <v>0</v>
      </c>
      <c r="R1659" s="13">
        <f t="shared" si="520"/>
        <v>4.715766998003631E-6</v>
      </c>
      <c r="S1659" s="12">
        <f t="shared" si="507"/>
        <v>-6.2933365128808663E-2</v>
      </c>
      <c r="T1659" s="9">
        <f t="shared" si="508"/>
        <v>1.5286577889458675</v>
      </c>
      <c r="U1659" s="9">
        <f>Aly_mass_rate/Aly_Area/'Hydraulic Gradient'!T1659</f>
        <v>2.1500023147186416</v>
      </c>
      <c r="V1659" s="5">
        <f t="shared" si="509"/>
        <v>-0.29221444364952637</v>
      </c>
      <c r="W1659" s="10">
        <f t="shared" si="510"/>
        <v>2.1618383554044236</v>
      </c>
      <c r="X1659" s="9"/>
    </row>
    <row r="1660" spans="1:24" x14ac:dyDescent="0.3">
      <c r="A1660" s="4">
        <f t="shared" si="511"/>
        <v>16570</v>
      </c>
      <c r="B1660" s="5">
        <v>0</v>
      </c>
      <c r="C1660" s="16">
        <f t="shared" si="512"/>
        <v>24643.679720666485</v>
      </c>
      <c r="D1660" s="4">
        <f t="shared" si="502"/>
        <v>0</v>
      </c>
      <c r="E1660" s="5">
        <f t="shared" si="513"/>
        <v>0.21548050852767461</v>
      </c>
      <c r="F1660" s="6">
        <f t="shared" si="517"/>
        <v>1.8012407133910518E-5</v>
      </c>
      <c r="G1660" s="15">
        <f t="shared" si="518"/>
        <v>644.69940246594217</v>
      </c>
      <c r="H1660" s="11">
        <f t="shared" si="503"/>
        <v>9.7164155962312954E-2</v>
      </c>
      <c r="I1660" s="12">
        <f t="shared" si="514"/>
        <v>3.6326414392072581E-5</v>
      </c>
      <c r="J1660" s="7">
        <f t="shared" si="521"/>
        <v>1.5277418763074391</v>
      </c>
      <c r="K1660" s="8">
        <f>ESI_mass_rate/ESI_Area/'Hydraulic Gradient'!J1660</f>
        <v>2.1512912852726598</v>
      </c>
      <c r="L1660" s="16">
        <f t="shared" si="515"/>
        <v>24643.792206960981</v>
      </c>
      <c r="M1660" s="4">
        <f t="shared" si="504"/>
        <v>0</v>
      </c>
      <c r="N1660" s="5">
        <f t="shared" si="505"/>
        <v>0.21535194954925679</v>
      </c>
      <c r="O1660" s="6">
        <f t="shared" si="519"/>
        <v>1.5583492686043391E-5</v>
      </c>
      <c r="P1660" s="15">
        <f t="shared" si="516"/>
        <v>625.81991991384893</v>
      </c>
      <c r="Q1660" s="11">
        <f t="shared" si="506"/>
        <v>0</v>
      </c>
      <c r="R1660" s="13">
        <f t="shared" si="520"/>
        <v>4.7156214782037432E-6</v>
      </c>
      <c r="S1660" s="12">
        <f t="shared" si="507"/>
        <v>-6.2932268949730669E-2</v>
      </c>
      <c r="T1660" s="9">
        <f t="shared" si="508"/>
        <v>1.5286544177792751</v>
      </c>
      <c r="U1660" s="9">
        <f>Aly_mass_rate/Aly_Area/'Hydraulic Gradient'!T1660</f>
        <v>2.1500070561539144</v>
      </c>
      <c r="V1660" s="5">
        <f t="shared" si="509"/>
        <v>-0.29220870973970403</v>
      </c>
      <c r="W1660" s="10">
        <f t="shared" si="510"/>
        <v>2.1618810876500225</v>
      </c>
      <c r="X1660" s="9"/>
    </row>
    <row r="1661" spans="1:24" x14ac:dyDescent="0.3">
      <c r="A1661" s="4">
        <f t="shared" si="511"/>
        <v>16580</v>
      </c>
      <c r="B1661" s="5">
        <v>0</v>
      </c>
      <c r="C1661" s="16">
        <f t="shared" si="512"/>
        <v>24643.464221596951</v>
      </c>
      <c r="D1661" s="4">
        <f t="shared" si="502"/>
        <v>0</v>
      </c>
      <c r="E1661" s="5">
        <f t="shared" si="513"/>
        <v>0.21548105746687118</v>
      </c>
      <c r="F1661" s="6">
        <f t="shared" si="517"/>
        <v>1.8012067388270802E-5</v>
      </c>
      <c r="G1661" s="15">
        <f t="shared" si="518"/>
        <v>644.77314526228076</v>
      </c>
      <c r="H1661" s="11">
        <f t="shared" si="503"/>
        <v>9.7164651016663953E-2</v>
      </c>
      <c r="I1661" s="12">
        <f t="shared" si="514"/>
        <v>3.6325729212085018E-5</v>
      </c>
      <c r="J1661" s="7">
        <f t="shared" si="521"/>
        <v>1.5277379844598009</v>
      </c>
      <c r="K1661" s="8">
        <f>ESI_mass_rate/ESI_Area/'Hydraulic Gradient'!J1661</f>
        <v>2.1512967655958519</v>
      </c>
      <c r="L1661" s="16">
        <f t="shared" si="515"/>
        <v>24643.576838953228</v>
      </c>
      <c r="M1661" s="4">
        <f t="shared" si="504"/>
        <v>0</v>
      </c>
      <c r="N1661" s="5">
        <f t="shared" si="505"/>
        <v>0.2153524244684337</v>
      </c>
      <c r="O1661" s="6">
        <f t="shared" si="519"/>
        <v>1.5583285492491806E-5</v>
      </c>
      <c r="P1661" s="15">
        <f t="shared" si="516"/>
        <v>625.88284637120205</v>
      </c>
      <c r="Q1661" s="11">
        <f t="shared" si="506"/>
        <v>0</v>
      </c>
      <c r="R1661" s="13">
        <f t="shared" si="520"/>
        <v>4.7154759680470951E-6</v>
      </c>
      <c r="S1661" s="12">
        <f t="shared" si="507"/>
        <v>-6.2931172828999488E-2</v>
      </c>
      <c r="T1661" s="9">
        <f t="shared" si="508"/>
        <v>1.5286510466723713</v>
      </c>
      <c r="U1661" s="9">
        <f>Aly_mass_rate/Aly_Area/'Hydraulic Gradient'!T1661</f>
        <v>2.1500117975261501</v>
      </c>
      <c r="V1661" s="5">
        <f t="shared" si="509"/>
        <v>-0.29220297613101193</v>
      </c>
      <c r="W1661" s="10">
        <f t="shared" si="510"/>
        <v>2.1619238193393722</v>
      </c>
      <c r="X1661" s="9"/>
    </row>
    <row r="1662" spans="1:24" x14ac:dyDescent="0.3">
      <c r="A1662" s="4">
        <f t="shared" si="511"/>
        <v>16590</v>
      </c>
      <c r="B1662" s="5">
        <v>0</v>
      </c>
      <c r="C1662" s="16">
        <f t="shared" si="512"/>
        <v>24643.248721978827</v>
      </c>
      <c r="D1662" s="4">
        <f t="shared" si="502"/>
        <v>0</v>
      </c>
      <c r="E1662" s="5">
        <f t="shared" si="513"/>
        <v>0.21548160639571448</v>
      </c>
      <c r="F1662" s="6">
        <f t="shared" si="517"/>
        <v>1.8011727668903019E-5</v>
      </c>
      <c r="G1662" s="15">
        <f t="shared" si="518"/>
        <v>644.84688631677011</v>
      </c>
      <c r="H1662" s="11">
        <f t="shared" si="503"/>
        <v>9.7165146062938995E-2</v>
      </c>
      <c r="I1662" s="12">
        <f t="shared" si="514"/>
        <v>3.6325044085081196E-5</v>
      </c>
      <c r="J1662" s="7">
        <f t="shared" si="521"/>
        <v>1.5277340927053902</v>
      </c>
      <c r="K1662" s="8">
        <f>ESI_mass_rate/ESI_Area/'Hydraulic Gradient'!J1662</f>
        <v>2.1513022458156863</v>
      </c>
      <c r="L1662" s="16">
        <f t="shared" si="515"/>
        <v>24643.361470470769</v>
      </c>
      <c r="M1662" s="4">
        <f t="shared" si="504"/>
        <v>0</v>
      </c>
      <c r="N1662" s="5">
        <f t="shared" si="505"/>
        <v>0.21535289938129662</v>
      </c>
      <c r="O1662" s="6">
        <f t="shared" si="519"/>
        <v>1.5583078313535733E-5</v>
      </c>
      <c r="P1662" s="15">
        <f t="shared" si="516"/>
        <v>625.94577173263713</v>
      </c>
      <c r="Q1662" s="11">
        <f t="shared" si="506"/>
        <v>0</v>
      </c>
      <c r="R1662" s="13">
        <f t="shared" si="520"/>
        <v>4.7153304688579245E-6</v>
      </c>
      <c r="S1662" s="12">
        <f t="shared" si="507"/>
        <v>-6.2930076765546933E-2</v>
      </c>
      <c r="T1662" s="9">
        <f t="shared" si="508"/>
        <v>1.5286476756251528</v>
      </c>
      <c r="U1662" s="9">
        <f>Aly_mass_rate/Aly_Area/'Hydraulic Gradient'!T1662</f>
        <v>2.1500165388353514</v>
      </c>
      <c r="V1662" s="5">
        <f t="shared" si="509"/>
        <v>-0.29219724282342358</v>
      </c>
      <c r="W1662" s="10">
        <f t="shared" si="510"/>
        <v>2.1619665504725032</v>
      </c>
      <c r="X1662" s="9"/>
    </row>
    <row r="1663" spans="1:24" x14ac:dyDescent="0.3">
      <c r="A1663" s="4">
        <f t="shared" si="511"/>
        <v>16600</v>
      </c>
      <c r="B1663" s="5">
        <v>0</v>
      </c>
      <c r="C1663" s="16">
        <f t="shared" si="512"/>
        <v>24643.033221812122</v>
      </c>
      <c r="D1663" s="4">
        <f t="shared" si="502"/>
        <v>0</v>
      </c>
      <c r="E1663" s="5">
        <f t="shared" si="513"/>
        <v>0.215482155314205</v>
      </c>
      <c r="F1663" s="6">
        <f t="shared" si="517"/>
        <v>1.8011387971428507E-5</v>
      </c>
      <c r="G1663" s="15">
        <f t="shared" si="518"/>
        <v>644.92062562953788</v>
      </c>
      <c r="H1663" s="11">
        <f t="shared" si="503"/>
        <v>9.7165641101138678E-2</v>
      </c>
      <c r="I1663" s="12">
        <f t="shared" si="514"/>
        <v>3.6324359002230511E-5</v>
      </c>
      <c r="J1663" s="7">
        <f t="shared" si="521"/>
        <v>1.5277302010441998</v>
      </c>
      <c r="K1663" s="8">
        <f>ESI_mass_rate/ESI_Area/'Hydraulic Gradient'!J1663</f>
        <v>2.1513077259321709</v>
      </c>
      <c r="L1663" s="16">
        <f t="shared" si="515"/>
        <v>24643.146101513608</v>
      </c>
      <c r="M1663" s="4">
        <f t="shared" si="504"/>
        <v>0</v>
      </c>
      <c r="N1663" s="5">
        <f t="shared" si="505"/>
        <v>0.21535337428784579</v>
      </c>
      <c r="O1663" s="6">
        <f t="shared" si="519"/>
        <v>1.5582871143336975E-5</v>
      </c>
      <c r="P1663" s="15">
        <f t="shared" si="516"/>
        <v>626.00869599821249</v>
      </c>
      <c r="Q1663" s="11">
        <f t="shared" si="506"/>
        <v>0</v>
      </c>
      <c r="R1663" s="13">
        <f t="shared" si="520"/>
        <v>4.7151849788688751E-6</v>
      </c>
      <c r="S1663" s="12">
        <f t="shared" si="507"/>
        <v>-6.2928980760430853E-2</v>
      </c>
      <c r="T1663" s="9">
        <f t="shared" si="508"/>
        <v>1.5286443046376168</v>
      </c>
      <c r="U1663" s="9">
        <f>Aly_mass_rate/Aly_Area/'Hydraulic Gradient'!T1663</f>
        <v>2.1500212800815213</v>
      </c>
      <c r="V1663" s="5">
        <f t="shared" si="509"/>
        <v>-0.29219150981691266</v>
      </c>
      <c r="W1663" s="10">
        <f t="shared" si="510"/>
        <v>2.1620092810494458</v>
      </c>
      <c r="X1663" s="9"/>
    </row>
    <row r="1664" spans="1:24" x14ac:dyDescent="0.3">
      <c r="A1664" s="4">
        <f t="shared" si="511"/>
        <v>16610</v>
      </c>
      <c r="B1664" s="5">
        <v>0</v>
      </c>
      <c r="C1664" s="16">
        <f t="shared" si="512"/>
        <v>24642.817721096853</v>
      </c>
      <c r="D1664" s="4">
        <f t="shared" si="502"/>
        <v>0</v>
      </c>
      <c r="E1664" s="5">
        <f t="shared" si="513"/>
        <v>0.2154827042223437</v>
      </c>
      <c r="F1664" s="6">
        <f t="shared" si="517"/>
        <v>1.8011048300225921E-5</v>
      </c>
      <c r="G1664" s="15">
        <f t="shared" si="518"/>
        <v>644.99436320070618</v>
      </c>
      <c r="H1664" s="11">
        <f t="shared" si="503"/>
        <v>9.7166136131263584E-2</v>
      </c>
      <c r="I1664" s="12">
        <f t="shared" si="514"/>
        <v>3.6323673972363566E-5</v>
      </c>
      <c r="J1664" s="7">
        <f t="shared" si="521"/>
        <v>1.5277263094762232</v>
      </c>
      <c r="K1664" s="8">
        <f>ESI_mass_rate/ESI_Area/'Hydraulic Gradient'!J1664</f>
        <v>2.1513132059453133</v>
      </c>
      <c r="L1664" s="16">
        <f t="shared" si="515"/>
        <v>24642.930732081757</v>
      </c>
      <c r="M1664" s="4">
        <f t="shared" si="504"/>
        <v>0</v>
      </c>
      <c r="N1664" s="5">
        <f t="shared" si="505"/>
        <v>0.21535384918808145</v>
      </c>
      <c r="O1664" s="6">
        <f t="shared" si="519"/>
        <v>1.5582663983355078E-5</v>
      </c>
      <c r="P1664" s="15">
        <f t="shared" si="516"/>
        <v>626.07161916798452</v>
      </c>
      <c r="Q1664" s="11">
        <f t="shared" si="506"/>
        <v>0</v>
      </c>
      <c r="R1664" s="13">
        <f t="shared" si="520"/>
        <v>4.7150394985208877E-6</v>
      </c>
      <c r="S1664" s="12">
        <f t="shared" si="507"/>
        <v>-6.2927884811520146E-2</v>
      </c>
      <c r="T1664" s="9">
        <f t="shared" si="508"/>
        <v>1.52864093370976</v>
      </c>
      <c r="U1664" s="9">
        <f>Aly_mass_rate/Aly_Area/'Hydraulic Gradient'!T1664</f>
        <v>2.1500260212646638</v>
      </c>
      <c r="V1664" s="5">
        <f t="shared" si="509"/>
        <v>-0.29218577711145283</v>
      </c>
      <c r="W1664" s="10">
        <f t="shared" si="510"/>
        <v>2.162052011070231</v>
      </c>
      <c r="X1664" s="9"/>
    </row>
    <row r="1665" spans="1:24" x14ac:dyDescent="0.3">
      <c r="A1665" s="4">
        <f t="shared" si="511"/>
        <v>16620</v>
      </c>
      <c r="B1665" s="5">
        <v>0</v>
      </c>
      <c r="C1665" s="16">
        <f t="shared" si="512"/>
        <v>24642.602219833025</v>
      </c>
      <c r="D1665" s="4">
        <f t="shared" si="502"/>
        <v>0</v>
      </c>
      <c r="E1665" s="5">
        <f t="shared" si="513"/>
        <v>0.21548325312013122</v>
      </c>
      <c r="F1665" s="6">
        <f t="shared" si="517"/>
        <v>1.8010708653835712E-5</v>
      </c>
      <c r="G1665" s="15">
        <f t="shared" si="518"/>
        <v>645.06809903039891</v>
      </c>
      <c r="H1665" s="11">
        <f t="shared" si="503"/>
        <v>9.7166631153314392E-2</v>
      </c>
      <c r="I1665" s="12">
        <f t="shared" si="514"/>
        <v>3.6322988992536841E-5</v>
      </c>
      <c r="J1665" s="7">
        <f t="shared" si="521"/>
        <v>1.5277224180014541</v>
      </c>
      <c r="K1665" s="8">
        <f>ESI_mass_rate/ESI_Area/'Hydraulic Gradient'!J1665</f>
        <v>2.1513186858551205</v>
      </c>
      <c r="L1665" s="16">
        <f t="shared" si="515"/>
        <v>24642.715362175219</v>
      </c>
      <c r="M1665" s="4">
        <f t="shared" si="504"/>
        <v>0</v>
      </c>
      <c r="N1665" s="5">
        <f t="shared" si="505"/>
        <v>0.21535432408200411</v>
      </c>
      <c r="O1665" s="6">
        <f t="shared" si="519"/>
        <v>1.5582456836509137E-5</v>
      </c>
      <c r="P1665" s="15">
        <f t="shared" si="516"/>
        <v>626.13454124201144</v>
      </c>
      <c r="Q1665" s="11">
        <f t="shared" si="506"/>
        <v>0</v>
      </c>
      <c r="R1665" s="13">
        <f t="shared" si="520"/>
        <v>4.7148940286964969E-6</v>
      </c>
      <c r="S1665" s="12">
        <f t="shared" si="507"/>
        <v>-6.2926788920935617E-2</v>
      </c>
      <c r="T1665" s="9">
        <f t="shared" si="508"/>
        <v>1.5286375628415791</v>
      </c>
      <c r="U1665" s="9">
        <f>Aly_mass_rate/Aly_Area/'Hydraulic Gradient'!T1665</f>
        <v>2.1500307623847821</v>
      </c>
      <c r="V1665" s="5">
        <f t="shared" si="509"/>
        <v>-0.29218004470701764</v>
      </c>
      <c r="W1665" s="10">
        <f t="shared" si="510"/>
        <v>2.1620947405348887</v>
      </c>
      <c r="X1665" s="9"/>
    </row>
    <row r="1666" spans="1:24" x14ac:dyDescent="0.3">
      <c r="A1666" s="4">
        <f t="shared" si="511"/>
        <v>16630</v>
      </c>
      <c r="B1666" s="5">
        <v>0</v>
      </c>
      <c r="C1666" s="16">
        <f t="shared" si="512"/>
        <v>24642.386718020647</v>
      </c>
      <c r="D1666" s="4">
        <f t="shared" si="502"/>
        <v>0</v>
      </c>
      <c r="E1666" s="5">
        <f t="shared" si="513"/>
        <v>0.21548380200756834</v>
      </c>
      <c r="F1666" s="6">
        <f t="shared" si="517"/>
        <v>1.8010369030798323E-5</v>
      </c>
      <c r="G1666" s="15">
        <f t="shared" si="518"/>
        <v>645.14183311874194</v>
      </c>
      <c r="H1666" s="11">
        <f t="shared" si="503"/>
        <v>9.716712616729159E-2</v>
      </c>
      <c r="I1666" s="12">
        <f t="shared" si="514"/>
        <v>3.6322304059806781E-5</v>
      </c>
      <c r="J1666" s="7">
        <f t="shared" si="521"/>
        <v>1.5277185266198854</v>
      </c>
      <c r="K1666" s="8">
        <f>ESI_mass_rate/ESI_Area/'Hydraulic Gradient'!J1666</f>
        <v>2.1513241656616011</v>
      </c>
      <c r="L1666" s="16">
        <f t="shared" si="515"/>
        <v>24642.499991794</v>
      </c>
      <c r="M1666" s="4">
        <f t="shared" si="504"/>
        <v>0</v>
      </c>
      <c r="N1666" s="5">
        <f t="shared" si="505"/>
        <v>0.21535479896961396</v>
      </c>
      <c r="O1666" s="6">
        <f t="shared" si="519"/>
        <v>1.5582249699880063E-5</v>
      </c>
      <c r="P1666" s="15">
        <f t="shared" si="516"/>
        <v>626.19746222035053</v>
      </c>
      <c r="Q1666" s="11">
        <f t="shared" si="506"/>
        <v>0</v>
      </c>
      <c r="R1666" s="13">
        <f t="shared" si="520"/>
        <v>4.7147485685117019E-6</v>
      </c>
      <c r="S1666" s="12">
        <f t="shared" si="507"/>
        <v>-6.2925693087609189E-2</v>
      </c>
      <c r="T1666" s="9">
        <f t="shared" si="508"/>
        <v>1.5286341920330713</v>
      </c>
      <c r="U1666" s="9">
        <f>Aly_mass_rate/Aly_Area/'Hydraulic Gradient'!T1666</f>
        <v>2.1500355034418797</v>
      </c>
      <c r="V1666" s="5">
        <f t="shared" si="509"/>
        <v>-0.2921743126035809</v>
      </c>
      <c r="W1666" s="10">
        <f t="shared" si="510"/>
        <v>2.1621374694434499</v>
      </c>
      <c r="X1666" s="9"/>
    </row>
    <row r="1667" spans="1:24" x14ac:dyDescent="0.3">
      <c r="A1667" s="4">
        <f t="shared" si="511"/>
        <v>16640</v>
      </c>
      <c r="B1667" s="5">
        <v>0</v>
      </c>
      <c r="C1667" s="16">
        <f t="shared" si="512"/>
        <v>24642.171215659735</v>
      </c>
      <c r="D1667" s="4">
        <f t="shared" si="502"/>
        <v>0</v>
      </c>
      <c r="E1667" s="5">
        <f t="shared" si="513"/>
        <v>0.21548435088465592</v>
      </c>
      <c r="F1667" s="6">
        <f t="shared" si="517"/>
        <v>1.8010029435492416E-5</v>
      </c>
      <c r="G1667" s="15">
        <f t="shared" si="518"/>
        <v>645.21556546585532</v>
      </c>
      <c r="H1667" s="11">
        <f t="shared" si="503"/>
        <v>9.7167621173195926E-2</v>
      </c>
      <c r="I1667" s="12">
        <f t="shared" si="514"/>
        <v>3.6321619183004023E-5</v>
      </c>
      <c r="J1667" s="7">
        <f t="shared" si="521"/>
        <v>1.5277146353315108</v>
      </c>
      <c r="K1667" s="8">
        <f>ESI_mass_rate/ESI_Area/'Hydraulic Gradient'!J1667</f>
        <v>2.1513296453647621</v>
      </c>
      <c r="L1667" s="16">
        <f t="shared" si="515"/>
        <v>24642.28462093811</v>
      </c>
      <c r="M1667" s="4">
        <f t="shared" si="504"/>
        <v>0</v>
      </c>
      <c r="N1667" s="5">
        <f t="shared" si="505"/>
        <v>0.21535527385091149</v>
      </c>
      <c r="O1667" s="6">
        <f t="shared" si="519"/>
        <v>1.5582042574927397E-5</v>
      </c>
      <c r="P1667" s="15">
        <f t="shared" si="516"/>
        <v>626.26038210305887</v>
      </c>
      <c r="Q1667" s="11">
        <f t="shared" si="506"/>
        <v>0</v>
      </c>
      <c r="R1667" s="13">
        <f t="shared" si="520"/>
        <v>4.7146031184073985E-6</v>
      </c>
      <c r="S1667" s="12">
        <f t="shared" si="507"/>
        <v>-6.2924597311535727E-2</v>
      </c>
      <c r="T1667" s="9">
        <f t="shared" si="508"/>
        <v>1.5286308212842332</v>
      </c>
      <c r="U1667" s="9">
        <f>Aly_mass_rate/Aly_Area/'Hydraulic Gradient'!T1667</f>
        <v>2.1500402444359605</v>
      </c>
      <c r="V1667" s="5">
        <f t="shared" si="509"/>
        <v>-0.29216858080111613</v>
      </c>
      <c r="W1667" s="10">
        <f t="shared" si="510"/>
        <v>2.1621801977959443</v>
      </c>
      <c r="X1667" s="9"/>
    </row>
    <row r="1668" spans="1:24" x14ac:dyDescent="0.3">
      <c r="A1668" s="4">
        <f t="shared" si="511"/>
        <v>16650</v>
      </c>
      <c r="B1668" s="5">
        <v>0</v>
      </c>
      <c r="C1668" s="16">
        <f t="shared" si="512"/>
        <v>24641.955712750292</v>
      </c>
      <c r="D1668" s="4">
        <f t="shared" ref="D1668:D1731" si="522">J1667*(B1668-B1667)*g</f>
        <v>0</v>
      </c>
      <c r="E1668" s="5">
        <f t="shared" si="513"/>
        <v>0.21548489975139462</v>
      </c>
      <c r="F1668" s="6">
        <f t="shared" si="517"/>
        <v>1.8009689863539334E-5</v>
      </c>
      <c r="G1668" s="15">
        <f t="shared" si="518"/>
        <v>645.2892960718649</v>
      </c>
      <c r="H1668" s="11">
        <f t="shared" ref="H1668:H1731" si="523">ESI_f*K1667^2*(A1668-A1667)/2/ESI_DH/ESI_Cp</f>
        <v>9.7168116171027955E-2</v>
      </c>
      <c r="I1668" s="12">
        <f t="shared" si="514"/>
        <v>3.6320934353297916E-5</v>
      </c>
      <c r="J1668" s="7">
        <f t="shared" si="521"/>
        <v>1.5277107441363234</v>
      </c>
      <c r="K1668" s="8">
        <f>ESI_mass_rate/ESI_Area/'Hydraulic Gradient'!J1668</f>
        <v>2.1513351249646107</v>
      </c>
      <c r="L1668" s="16">
        <f t="shared" si="515"/>
        <v>24642.06924960755</v>
      </c>
      <c r="M1668" s="4">
        <f t="shared" ref="M1668:M1731" si="524">T1667*Aly_g*(B1668-B1667)</f>
        <v>0</v>
      </c>
      <c r="N1668" s="5">
        <f t="shared" ref="N1668:N1731" si="525">T1667*Aly_f*U1667^2*(A1668-A1667)/2/Aly_DH</f>
        <v>0.21535574872589708</v>
      </c>
      <c r="O1668" s="6">
        <f t="shared" si="519"/>
        <v>1.5581835463110693E-5</v>
      </c>
      <c r="P1668" s="15">
        <f t="shared" si="516"/>
        <v>626.32330089019501</v>
      </c>
      <c r="Q1668" s="11">
        <f t="shared" ref="Q1668:Q1731" si="526">Aly_g*(B1668-B1667)/W1668</f>
        <v>0</v>
      </c>
      <c r="R1668" s="13">
        <f t="shared" si="520"/>
        <v>4.7144576788244497E-6</v>
      </c>
      <c r="S1668" s="12">
        <f t="shared" ref="S1668:S1731" si="527">-V1668*(L1668-L1667)</f>
        <v>-6.2923501593772996E-2</v>
      </c>
      <c r="T1668" s="9">
        <f t="shared" ref="T1668:T1731" si="528">T1667*(1+(L1668-L1667)/beta-alpha*(P1668-P1667))</f>
        <v>1.5286274505950617</v>
      </c>
      <c r="U1668" s="9">
        <f>Aly_mass_rate/Aly_Area/'Hydraulic Gradient'!T1668</f>
        <v>2.1500449853670274</v>
      </c>
      <c r="V1668" s="5">
        <f t="shared" ref="V1668:V1731" si="529">(Aly_alpha*(460+P1667)-1)/T1667/W1667</f>
        <v>-0.29216284929959707</v>
      </c>
      <c r="W1668" s="10">
        <f t="shared" ref="W1668:W1731" si="530">Aly_Cp+((P1667+460)/T1667)*(Aly_alpha^2)*(Aly_beta)</f>
        <v>2.1622229255924017</v>
      </c>
      <c r="X1668" s="9"/>
    </row>
    <row r="1669" spans="1:24" x14ac:dyDescent="0.3">
      <c r="A1669" s="4">
        <f t="shared" ref="A1669:A1732" si="531">A1668+10</f>
        <v>16660</v>
      </c>
      <c r="B1669" s="5">
        <v>0</v>
      </c>
      <c r="C1669" s="16">
        <f t="shared" ref="C1669:C1732" si="532">C1668-D1669-E1669-F1669</f>
        <v>24641.740209292333</v>
      </c>
      <c r="D1669" s="4">
        <f t="shared" si="522"/>
        <v>0</v>
      </c>
      <c r="E1669" s="5">
        <f t="shared" ref="E1669:E1732" si="533">J1668*ESI_f*(K1668^2)*(A1669-A1668)/(2*ESI_DH)</f>
        <v>0.21548544860778512</v>
      </c>
      <c r="F1669" s="6">
        <f t="shared" si="517"/>
        <v>1.8009350314939075E-5</v>
      </c>
      <c r="G1669" s="15">
        <f t="shared" si="518"/>
        <v>645.36302493689618</v>
      </c>
      <c r="H1669" s="11">
        <f t="shared" si="523"/>
        <v>9.7168611160788246E-2</v>
      </c>
      <c r="I1669" s="12">
        <f t="shared" ref="I1669:I1732" si="534">alpha*beta*(K1668-K1667)/K1667/ESI_Cp/J1667</f>
        <v>3.6320249570688495E-5</v>
      </c>
      <c r="J1669" s="7">
        <f t="shared" si="521"/>
        <v>1.5277068530343165</v>
      </c>
      <c r="K1669" s="8">
        <f>ESI_mass_rate/ESI_Area/'Hydraulic Gradient'!J1669</f>
        <v>2.1513406044611552</v>
      </c>
      <c r="L1669" s="16">
        <f t="shared" ref="L1669:L1732" si="535">L1668-M1669-N1669-O1669</f>
        <v>24641.853877802328</v>
      </c>
      <c r="M1669" s="4">
        <f t="shared" si="524"/>
        <v>0</v>
      </c>
      <c r="N1669" s="5">
        <f t="shared" si="525"/>
        <v>0.21535622359457088</v>
      </c>
      <c r="O1669" s="6">
        <f t="shared" si="519"/>
        <v>1.5581628360051307E-5</v>
      </c>
      <c r="P1669" s="15">
        <f t="shared" ref="P1669:P1732" si="536">P1668-Q1669-R1669-S1669</f>
        <v>626.38621858181602</v>
      </c>
      <c r="Q1669" s="11">
        <f t="shared" si="526"/>
        <v>0</v>
      </c>
      <c r="R1669" s="13">
        <f t="shared" si="520"/>
        <v>4.7143122484373065E-6</v>
      </c>
      <c r="S1669" s="12">
        <f t="shared" si="527"/>
        <v>-6.2922405933253003E-2</v>
      </c>
      <c r="T1669" s="9">
        <f t="shared" si="528"/>
        <v>1.5286240799655537</v>
      </c>
      <c r="U1669" s="9">
        <f>Aly_mass_rate/Aly_Area/'Hydraulic Gradient'!T1669</f>
        <v>2.1500497262350837</v>
      </c>
      <c r="V1669" s="5">
        <f t="shared" si="529"/>
        <v>-0.29215711809899758</v>
      </c>
      <c r="W1669" s="10">
        <f t="shared" si="530"/>
        <v>2.1622656528328541</v>
      </c>
      <c r="X1669" s="9"/>
    </row>
    <row r="1670" spans="1:24" x14ac:dyDescent="0.3">
      <c r="A1670" s="4">
        <f t="shared" si="531"/>
        <v>16670</v>
      </c>
      <c r="B1670" s="5">
        <v>0</v>
      </c>
      <c r="C1670" s="16">
        <f t="shared" si="532"/>
        <v>24641.524705285869</v>
      </c>
      <c r="D1670" s="4">
        <f t="shared" si="522"/>
        <v>0</v>
      </c>
      <c r="E1670" s="5">
        <f t="shared" si="533"/>
        <v>0.2154859974538284</v>
      </c>
      <c r="F1670" s="6">
        <f t="shared" ref="F1670:F1733" si="537">J1668*K1668*(K1669-K1668)</f>
        <v>1.8009010794070292E-5</v>
      </c>
      <c r="G1670" s="15">
        <f t="shared" ref="G1670:G1733" si="538">(G1669+H1670)/(1+I1670)</f>
        <v>645.43675206106946</v>
      </c>
      <c r="H1670" s="11">
        <f t="shared" si="523"/>
        <v>9.7169106142477521E-2</v>
      </c>
      <c r="I1670" s="12">
        <f t="shared" si="534"/>
        <v>3.6319564844006355E-5</v>
      </c>
      <c r="J1670" s="7">
        <f t="shared" si="521"/>
        <v>1.5277029620254841</v>
      </c>
      <c r="K1670" s="8">
        <f>ESI_mass_rate/ESI_Area/'Hydraulic Gradient'!J1670</f>
        <v>2.1513460838544023</v>
      </c>
      <c r="L1670" s="16">
        <f t="shared" si="535"/>
        <v>24641.638505522453</v>
      </c>
      <c r="M1670" s="4">
        <f t="shared" si="524"/>
        <v>0</v>
      </c>
      <c r="N1670" s="5">
        <f t="shared" si="525"/>
        <v>0.21535669845693334</v>
      </c>
      <c r="O1670" s="6">
        <f t="shared" ref="O1670:O1733" si="539">T1668*U1668*(U1669-U1668)</f>
        <v>1.5581421268668324E-5</v>
      </c>
      <c r="P1670" s="15">
        <f t="shared" si="536"/>
        <v>626.4491351779792</v>
      </c>
      <c r="Q1670" s="11">
        <f t="shared" si="526"/>
        <v>0</v>
      </c>
      <c r="R1670" s="13">
        <f t="shared" ref="R1670:R1733" si="540">U1668*(U1669-U1668)/W1668</f>
        <v>4.7141668281284535E-6</v>
      </c>
      <c r="S1670" s="12">
        <f t="shared" si="527"/>
        <v>-6.2921310329970545E-2</v>
      </c>
      <c r="T1670" s="9">
        <f t="shared" si="528"/>
        <v>1.528620709395706</v>
      </c>
      <c r="U1670" s="9">
        <f>Aly_mass_rate/Aly_Area/'Hydraulic Gradient'!T1670</f>
        <v>2.1500544670401336</v>
      </c>
      <c r="V1670" s="5">
        <f t="shared" si="529"/>
        <v>-0.29215138719929096</v>
      </c>
      <c r="W1670" s="10">
        <f t="shared" si="530"/>
        <v>2.1623083795173312</v>
      </c>
      <c r="X1670" s="9"/>
    </row>
    <row r="1671" spans="1:24" x14ac:dyDescent="0.3">
      <c r="A1671" s="4">
        <f t="shared" si="531"/>
        <v>16680</v>
      </c>
      <c r="B1671" s="5">
        <v>0</v>
      </c>
      <c r="C1671" s="16">
        <f t="shared" si="532"/>
        <v>24641.309200730906</v>
      </c>
      <c r="D1671" s="4">
        <f t="shared" si="522"/>
        <v>0</v>
      </c>
      <c r="E1671" s="5">
        <f t="shared" si="533"/>
        <v>0.21548654628952507</v>
      </c>
      <c r="F1671" s="6">
        <f t="shared" si="537"/>
        <v>1.8008671295094783E-5</v>
      </c>
      <c r="G1671" s="15">
        <f t="shared" si="538"/>
        <v>645.51047744451228</v>
      </c>
      <c r="H1671" s="11">
        <f t="shared" si="523"/>
        <v>9.7169601116096238E-2</v>
      </c>
      <c r="I1671" s="12">
        <f t="shared" si="534"/>
        <v>3.6318880161477339E-5</v>
      </c>
      <c r="J1671" s="7">
        <f t="shared" si="521"/>
        <v>1.5276990711098188</v>
      </c>
      <c r="K1671" s="8">
        <f>ESI_mass_rate/ESI_Area/'Hydraulic Gradient'!J1671</f>
        <v>2.15135156314436</v>
      </c>
      <c r="L1671" s="16">
        <f t="shared" si="535"/>
        <v>24641.423132767923</v>
      </c>
      <c r="M1671" s="4">
        <f t="shared" si="524"/>
        <v>0</v>
      </c>
      <c r="N1671" s="5">
        <f t="shared" si="525"/>
        <v>0.21535717331298485</v>
      </c>
      <c r="O1671" s="6">
        <f t="shared" si="539"/>
        <v>1.5581214190421308E-5</v>
      </c>
      <c r="P1671" s="15">
        <f t="shared" si="536"/>
        <v>626.51205067874378</v>
      </c>
      <c r="Q1671" s="11">
        <f t="shared" si="526"/>
        <v>0</v>
      </c>
      <c r="R1671" s="13">
        <f t="shared" si="540"/>
        <v>4.7140214183387256E-6</v>
      </c>
      <c r="S1671" s="12">
        <f t="shared" si="527"/>
        <v>-6.2920214786046202E-2</v>
      </c>
      <c r="T1671" s="9">
        <f t="shared" si="528"/>
        <v>1.5286173388855155</v>
      </c>
      <c r="U1671" s="9">
        <f>Aly_mass_rate/Aly_Area/'Hydraulic Gradient'!T1671</f>
        <v>2.1500592077821801</v>
      </c>
      <c r="V1671" s="5">
        <f t="shared" si="529"/>
        <v>-0.29214565660045111</v>
      </c>
      <c r="W1671" s="10">
        <f t="shared" si="530"/>
        <v>2.1623511056458633</v>
      </c>
      <c r="X1671" s="9"/>
    </row>
    <row r="1672" spans="1:24" x14ac:dyDescent="0.3">
      <c r="A1672" s="4">
        <f t="shared" si="531"/>
        <v>16690</v>
      </c>
      <c r="B1672" s="5">
        <v>0</v>
      </c>
      <c r="C1672" s="16">
        <f t="shared" si="532"/>
        <v>24641.093695627456</v>
      </c>
      <c r="D1672" s="4">
        <f t="shared" si="522"/>
        <v>0</v>
      </c>
      <c r="E1672" s="5">
        <f t="shared" si="533"/>
        <v>0.21548709511487579</v>
      </c>
      <c r="F1672" s="6">
        <f t="shared" si="537"/>
        <v>1.80083318223912E-5</v>
      </c>
      <c r="G1672" s="15">
        <f t="shared" si="538"/>
        <v>645.58420108734651</v>
      </c>
      <c r="H1672" s="11">
        <f t="shared" si="523"/>
        <v>9.7170096081645105E-2</v>
      </c>
      <c r="I1672" s="12">
        <f t="shared" si="534"/>
        <v>3.6318195531932077E-5</v>
      </c>
      <c r="J1672" s="7">
        <f t="shared" si="521"/>
        <v>1.5276951802873144</v>
      </c>
      <c r="K1672" s="8">
        <f>ESI_mass_rate/ESI_Area/'Hydraulic Gradient'!J1672</f>
        <v>2.151357042331036</v>
      </c>
      <c r="L1672" s="16">
        <f t="shared" si="535"/>
        <v>24641.207759538753</v>
      </c>
      <c r="M1672" s="4">
        <f t="shared" si="524"/>
        <v>0</v>
      </c>
      <c r="N1672" s="5">
        <f t="shared" si="525"/>
        <v>0.21535764816272576</v>
      </c>
      <c r="O1672" s="6">
        <f t="shared" si="539"/>
        <v>1.5581007122391153E-5</v>
      </c>
      <c r="P1672" s="15">
        <f t="shared" si="536"/>
        <v>626.574965084165</v>
      </c>
      <c r="Q1672" s="11">
        <f t="shared" si="526"/>
        <v>0</v>
      </c>
      <c r="R1672" s="13">
        <f t="shared" si="540"/>
        <v>4.7138760181842194E-6</v>
      </c>
      <c r="S1672" s="12">
        <f t="shared" si="527"/>
        <v>-6.2919119297223519E-2</v>
      </c>
      <c r="T1672" s="9">
        <f t="shared" si="528"/>
        <v>1.5286139684349793</v>
      </c>
      <c r="U1672" s="9">
        <f>Aly_mass_rate/Aly_Area/'Hydraulic Gradient'!T1672</f>
        <v>2.1500639484612258</v>
      </c>
      <c r="V1672" s="5">
        <f t="shared" si="529"/>
        <v>-0.29213992630245161</v>
      </c>
      <c r="W1672" s="10">
        <f t="shared" si="530"/>
        <v>2.1623938312184818</v>
      </c>
      <c r="X1672" s="9"/>
    </row>
    <row r="1673" spans="1:24" x14ac:dyDescent="0.3">
      <c r="A1673" s="4">
        <f t="shared" si="531"/>
        <v>16700</v>
      </c>
      <c r="B1673" s="5">
        <v>0</v>
      </c>
      <c r="C1673" s="16">
        <f t="shared" si="532"/>
        <v>24640.878189975534</v>
      </c>
      <c r="D1673" s="4">
        <f t="shared" si="522"/>
        <v>0</v>
      </c>
      <c r="E1673" s="5">
        <f t="shared" si="533"/>
        <v>0.21548764392988151</v>
      </c>
      <c r="F1673" s="6">
        <f t="shared" si="537"/>
        <v>1.8007992374499994E-5</v>
      </c>
      <c r="G1673" s="15">
        <f t="shared" si="538"/>
        <v>645.65792298969598</v>
      </c>
      <c r="H1673" s="11">
        <f t="shared" si="523"/>
        <v>9.7170591039124746E-2</v>
      </c>
      <c r="I1673" s="12">
        <f t="shared" si="534"/>
        <v>3.6317510952427034E-5</v>
      </c>
      <c r="J1673" s="7">
        <f t="shared" si="521"/>
        <v>1.5276912895579644</v>
      </c>
      <c r="K1673" s="8">
        <f>ESI_mass_rate/ESI_Area/'Hydraulic Gradient'!J1673</f>
        <v>2.1513625214144372</v>
      </c>
      <c r="L1673" s="16">
        <f t="shared" si="535"/>
        <v>24640.992385834947</v>
      </c>
      <c r="M1673" s="4">
        <f t="shared" si="524"/>
        <v>0</v>
      </c>
      <c r="N1673" s="5">
        <f t="shared" si="525"/>
        <v>0.21535812300615623</v>
      </c>
      <c r="O1673" s="6">
        <f t="shared" si="539"/>
        <v>1.5580800063118305E-5</v>
      </c>
      <c r="P1673" s="15">
        <f t="shared" si="536"/>
        <v>626.63787839430108</v>
      </c>
      <c r="Q1673" s="11">
        <f t="shared" si="526"/>
        <v>0</v>
      </c>
      <c r="R1673" s="13">
        <f t="shared" si="540"/>
        <v>4.7137306272226533E-6</v>
      </c>
      <c r="S1673" s="12">
        <f t="shared" si="527"/>
        <v>-6.291802386668581E-2</v>
      </c>
      <c r="T1673" s="9">
        <f t="shared" si="528"/>
        <v>1.528610598044094</v>
      </c>
      <c r="U1673" s="9">
        <f>Aly_mass_rate/Aly_Area/'Hydraulic Gradient'!T1673</f>
        <v>2.1500686890772758</v>
      </c>
      <c r="V1673" s="5">
        <f t="shared" si="529"/>
        <v>-0.29213419630526605</v>
      </c>
      <c r="W1673" s="10">
        <f t="shared" si="530"/>
        <v>2.1624365562352157</v>
      </c>
      <c r="X1673" s="9"/>
    </row>
    <row r="1674" spans="1:24" x14ac:dyDescent="0.3">
      <c r="A1674" s="4">
        <f t="shared" si="531"/>
        <v>16710</v>
      </c>
      <c r="B1674" s="5">
        <v>0</v>
      </c>
      <c r="C1674" s="16">
        <f t="shared" si="532"/>
        <v>24640.662683775146</v>
      </c>
      <c r="D1674" s="4">
        <f t="shared" si="522"/>
        <v>0</v>
      </c>
      <c r="E1674" s="5">
        <f t="shared" si="533"/>
        <v>0.21548819273454281</v>
      </c>
      <c r="F1674" s="6">
        <f t="shared" si="537"/>
        <v>1.8007652949961612E-5</v>
      </c>
      <c r="G1674" s="15">
        <f t="shared" si="538"/>
        <v>645.73164315168628</v>
      </c>
      <c r="H1674" s="11">
        <f t="shared" si="523"/>
        <v>9.7171085988535674E-2</v>
      </c>
      <c r="I1674" s="12">
        <f t="shared" si="534"/>
        <v>3.6316826420018643E-5</v>
      </c>
      <c r="J1674" s="7">
        <f t="shared" si="521"/>
        <v>1.5276873989217616</v>
      </c>
      <c r="K1674" s="8">
        <f>ESI_mass_rate/ESI_Area/'Hydraulic Gradient'!J1674</f>
        <v>2.1513680003945721</v>
      </c>
      <c r="L1674" s="16">
        <f t="shared" si="535"/>
        <v>24640.777011656508</v>
      </c>
      <c r="M1674" s="4">
        <f t="shared" si="524"/>
        <v>0</v>
      </c>
      <c r="N1674" s="5">
        <f t="shared" si="525"/>
        <v>0.21535859784327685</v>
      </c>
      <c r="O1674" s="6">
        <f t="shared" si="539"/>
        <v>1.5580593019900523E-5</v>
      </c>
      <c r="P1674" s="15">
        <f t="shared" si="536"/>
        <v>626.70079060921034</v>
      </c>
      <c r="Q1674" s="11">
        <f t="shared" si="526"/>
        <v>0</v>
      </c>
      <c r="R1674" s="13">
        <f t="shared" si="540"/>
        <v>4.7135852476611164E-6</v>
      </c>
      <c r="S1674" s="12">
        <f t="shared" si="527"/>
        <v>-6.2916928494427954E-2</v>
      </c>
      <c r="T1674" s="9">
        <f t="shared" si="528"/>
        <v>1.5286072277128564</v>
      </c>
      <c r="U1674" s="9">
        <f>Aly_mass_rate/Aly_Area/'Hydraulic Gradient'!T1674</f>
        <v>2.1500734296303325</v>
      </c>
      <c r="V1674" s="5">
        <f t="shared" si="529"/>
        <v>-0.29212846660886832</v>
      </c>
      <c r="W1674" s="10">
        <f t="shared" si="530"/>
        <v>2.162479280696096</v>
      </c>
      <c r="X1674" s="9"/>
    </row>
    <row r="1675" spans="1:24" x14ac:dyDescent="0.3">
      <c r="A1675" s="4">
        <f t="shared" si="531"/>
        <v>16720</v>
      </c>
      <c r="B1675" s="5">
        <v>0</v>
      </c>
      <c r="C1675" s="16">
        <f t="shared" si="532"/>
        <v>24640.447177026304</v>
      </c>
      <c r="D1675" s="4">
        <f t="shared" si="522"/>
        <v>0</v>
      </c>
      <c r="E1675" s="5">
        <f t="shared" si="533"/>
        <v>0.21548874152886063</v>
      </c>
      <c r="F1675" s="6">
        <f t="shared" si="537"/>
        <v>1.8007313553154705E-5</v>
      </c>
      <c r="G1675" s="15">
        <f t="shared" si="538"/>
        <v>645.80536157343738</v>
      </c>
      <c r="H1675" s="11">
        <f t="shared" si="523"/>
        <v>9.7171580929878654E-2</v>
      </c>
      <c r="I1675" s="12">
        <f t="shared" si="534"/>
        <v>3.6316141943537567E-5</v>
      </c>
      <c r="J1675" s="7">
        <f t="shared" ref="J1675:J1738" si="541">J1674*(1+(C1675-C1674)/beta-alpha*(G1675-G1674))</f>
        <v>1.5276835083786999</v>
      </c>
      <c r="K1675" s="8">
        <f>ESI_mass_rate/ESI_Area/'Hydraulic Gradient'!J1675</f>
        <v>2.1513734792714478</v>
      </c>
      <c r="L1675" s="16">
        <f t="shared" si="535"/>
        <v>24640.561637003448</v>
      </c>
      <c r="M1675" s="4">
        <f t="shared" si="524"/>
        <v>0</v>
      </c>
      <c r="N1675" s="5">
        <f t="shared" si="525"/>
        <v>0.21535907267408785</v>
      </c>
      <c r="O1675" s="6">
        <f t="shared" si="539"/>
        <v>1.5580385985440052E-5</v>
      </c>
      <c r="P1675" s="15">
        <f t="shared" si="536"/>
        <v>626.76370172894872</v>
      </c>
      <c r="Q1675" s="11">
        <f t="shared" si="526"/>
        <v>0</v>
      </c>
      <c r="R1675" s="13">
        <f t="shared" si="540"/>
        <v>4.7134398772910585E-6</v>
      </c>
      <c r="S1675" s="12">
        <f t="shared" si="527"/>
        <v>-6.291583317831928E-2</v>
      </c>
      <c r="T1675" s="9">
        <f t="shared" si="528"/>
        <v>1.5286038574412637</v>
      </c>
      <c r="U1675" s="9">
        <f>Aly_mass_rate/Aly_Area/'Hydraulic Gradient'!T1675</f>
        <v>2.1500781701203993</v>
      </c>
      <c r="V1675" s="5">
        <f t="shared" si="529"/>
        <v>-0.29212273721323206</v>
      </c>
      <c r="W1675" s="10">
        <f t="shared" si="530"/>
        <v>2.1625220046011537</v>
      </c>
      <c r="X1675" s="9"/>
    </row>
    <row r="1676" spans="1:24" x14ac:dyDescent="0.3">
      <c r="A1676" s="4">
        <f t="shared" si="531"/>
        <v>16730</v>
      </c>
      <c r="B1676" s="5">
        <v>0</v>
      </c>
      <c r="C1676" s="16">
        <f t="shared" si="532"/>
        <v>24640.231669729019</v>
      </c>
      <c r="D1676" s="4">
        <f t="shared" si="522"/>
        <v>0</v>
      </c>
      <c r="E1676" s="5">
        <f t="shared" si="533"/>
        <v>0.21548929031283562</v>
      </c>
      <c r="F1676" s="6">
        <f t="shared" si="537"/>
        <v>1.8006974179700623E-5</v>
      </c>
      <c r="G1676" s="15">
        <f t="shared" si="538"/>
        <v>645.87907825507477</v>
      </c>
      <c r="H1676" s="11">
        <f t="shared" si="523"/>
        <v>9.717207586315417E-2</v>
      </c>
      <c r="I1676" s="12">
        <f t="shared" si="534"/>
        <v>3.6315457514153143E-5</v>
      </c>
      <c r="J1676" s="7">
        <f t="shared" si="541"/>
        <v>1.5276796179287726</v>
      </c>
      <c r="K1676" s="8">
        <f>ESI_mass_rate/ESI_Area/'Hydraulic Gradient'!J1676</f>
        <v>2.1513789580450715</v>
      </c>
      <c r="L1676" s="16">
        <f t="shared" si="535"/>
        <v>24640.346261875769</v>
      </c>
      <c r="M1676" s="4">
        <f t="shared" si="524"/>
        <v>0</v>
      </c>
      <c r="N1676" s="5">
        <f t="shared" si="525"/>
        <v>0.21535954749858952</v>
      </c>
      <c r="O1676" s="6">
        <f t="shared" si="539"/>
        <v>1.5580178961196444E-5</v>
      </c>
      <c r="P1676" s="15">
        <f t="shared" si="536"/>
        <v>626.82661175357464</v>
      </c>
      <c r="Q1676" s="11">
        <f t="shared" si="526"/>
        <v>0</v>
      </c>
      <c r="R1676" s="13">
        <f t="shared" si="540"/>
        <v>4.7132945165533262E-6</v>
      </c>
      <c r="S1676" s="12">
        <f t="shared" si="527"/>
        <v>-6.2914737920480121E-2</v>
      </c>
      <c r="T1676" s="9">
        <f t="shared" si="528"/>
        <v>1.5286004872293124</v>
      </c>
      <c r="U1676" s="9">
        <f>Aly_mass_rate/Aly_Area/'Hydraulic Gradient'!T1676</f>
        <v>2.1500829105474799</v>
      </c>
      <c r="V1676" s="5">
        <f t="shared" si="529"/>
        <v>-0.29211700811833075</v>
      </c>
      <c r="W1676" s="10">
        <f t="shared" si="530"/>
        <v>2.1625647279504174</v>
      </c>
      <c r="X1676" s="9"/>
    </row>
    <row r="1677" spans="1:24" x14ac:dyDescent="0.3">
      <c r="A1677" s="4">
        <f t="shared" si="531"/>
        <v>16740</v>
      </c>
      <c r="B1677" s="5">
        <v>0</v>
      </c>
      <c r="C1677" s="16">
        <f t="shared" si="532"/>
        <v>24640.016161883297</v>
      </c>
      <c r="D1677" s="4">
        <f t="shared" si="522"/>
        <v>0</v>
      </c>
      <c r="E1677" s="5">
        <f t="shared" si="533"/>
        <v>0.21548983908646854</v>
      </c>
      <c r="F1677" s="6">
        <f t="shared" si="537"/>
        <v>1.800663482959937E-5</v>
      </c>
      <c r="G1677" s="15">
        <f t="shared" si="538"/>
        <v>645.95279319672431</v>
      </c>
      <c r="H1677" s="11">
        <f t="shared" si="523"/>
        <v>9.7172570788362861E-2</v>
      </c>
      <c r="I1677" s="12">
        <f t="shared" si="534"/>
        <v>3.6314773131865391E-5</v>
      </c>
      <c r="J1677" s="7">
        <f t="shared" si="541"/>
        <v>1.527675727571973</v>
      </c>
      <c r="K1677" s="8">
        <f>ESI_mass_rate/ESI_Area/'Hydraulic Gradient'!J1677</f>
        <v>2.1513844367154507</v>
      </c>
      <c r="L1677" s="16">
        <f t="shared" si="535"/>
        <v>24640.13088627348</v>
      </c>
      <c r="M1677" s="4">
        <f t="shared" si="524"/>
        <v>0</v>
      </c>
      <c r="N1677" s="5">
        <f t="shared" si="525"/>
        <v>0.21536002231678228</v>
      </c>
      <c r="O1677" s="6">
        <f t="shared" si="539"/>
        <v>1.5579971950088797E-5</v>
      </c>
      <c r="P1677" s="15">
        <f t="shared" si="536"/>
        <v>626.88952068314541</v>
      </c>
      <c r="Q1677" s="11">
        <f t="shared" si="526"/>
        <v>0</v>
      </c>
      <c r="R1677" s="13">
        <f t="shared" si="540"/>
        <v>4.7131491663302697E-6</v>
      </c>
      <c r="S1677" s="12">
        <f t="shared" si="527"/>
        <v>-6.2913642719842719E-2</v>
      </c>
      <c r="T1677" s="9">
        <f t="shared" si="528"/>
        <v>1.5285971170769999</v>
      </c>
      <c r="U1677" s="9">
        <f>Aly_mass_rate/Aly_Area/'Hydraulic Gradient'!T1677</f>
        <v>2.1500876509115772</v>
      </c>
      <c r="V1677" s="5">
        <f t="shared" si="529"/>
        <v>-0.2921112793241385</v>
      </c>
      <c r="W1677" s="10">
        <f t="shared" si="530"/>
        <v>2.162607450743919</v>
      </c>
      <c r="X1677" s="9"/>
    </row>
    <row r="1678" spans="1:24" x14ac:dyDescent="0.3">
      <c r="A1678" s="4">
        <f t="shared" si="531"/>
        <v>16750</v>
      </c>
      <c r="B1678" s="5">
        <v>0</v>
      </c>
      <c r="C1678" s="16">
        <f t="shared" si="532"/>
        <v>24639.80065348915</v>
      </c>
      <c r="D1678" s="4">
        <f t="shared" si="522"/>
        <v>0</v>
      </c>
      <c r="E1678" s="5">
        <f t="shared" si="533"/>
        <v>0.21549038784976005</v>
      </c>
      <c r="F1678" s="6">
        <f t="shared" si="537"/>
        <v>1.8006295504310488E-5</v>
      </c>
      <c r="G1678" s="15">
        <f t="shared" si="538"/>
        <v>646.02650639850958</v>
      </c>
      <c r="H1678" s="11">
        <f t="shared" si="523"/>
        <v>9.7173065705505296E-2</v>
      </c>
      <c r="I1678" s="12">
        <f t="shared" si="534"/>
        <v>3.6314088799617844E-5</v>
      </c>
      <c r="J1678" s="7">
        <f t="shared" si="541"/>
        <v>1.5276718373082943</v>
      </c>
      <c r="K1678" s="8">
        <f>ESI_mass_rate/ESI_Area/'Hydraulic Gradient'!J1678</f>
        <v>2.1513899152825937</v>
      </c>
      <c r="L1678" s="16">
        <f t="shared" si="535"/>
        <v>24639.915510196588</v>
      </c>
      <c r="M1678" s="4">
        <f t="shared" si="524"/>
        <v>0</v>
      </c>
      <c r="N1678" s="5">
        <f t="shared" si="525"/>
        <v>0.21536049712866637</v>
      </c>
      <c r="O1678" s="6">
        <f t="shared" si="539"/>
        <v>1.5579764947738457E-5</v>
      </c>
      <c r="P1678" s="15">
        <f t="shared" si="536"/>
        <v>626.95242851771798</v>
      </c>
      <c r="Q1678" s="11">
        <f t="shared" si="526"/>
        <v>0</v>
      </c>
      <c r="R1678" s="13">
        <f t="shared" si="540"/>
        <v>4.7130038252965533E-6</v>
      </c>
      <c r="S1678" s="12">
        <f t="shared" si="527"/>
        <v>-6.2912547576401842E-2</v>
      </c>
      <c r="T1678" s="9">
        <f t="shared" si="528"/>
        <v>1.5285937469843225</v>
      </c>
      <c r="U1678" s="9">
        <f>Aly_mass_rate/Aly_Area/'Hydraulic Gradient'!T1678</f>
        <v>2.1500923912126955</v>
      </c>
      <c r="V1678" s="5">
        <f t="shared" si="529"/>
        <v>-0.29210555083062856</v>
      </c>
      <c r="W1678" s="10">
        <f t="shared" si="530"/>
        <v>2.1626501729816883</v>
      </c>
      <c r="X1678" s="9"/>
    </row>
    <row r="1679" spans="1:24" x14ac:dyDescent="0.3">
      <c r="A1679" s="4">
        <f t="shared" si="531"/>
        <v>16760</v>
      </c>
      <c r="B1679" s="5">
        <v>0</v>
      </c>
      <c r="C1679" s="16">
        <f t="shared" si="532"/>
        <v>24639.585144546589</v>
      </c>
      <c r="D1679" s="4">
        <f t="shared" si="522"/>
        <v>0</v>
      </c>
      <c r="E1679" s="5">
        <f t="shared" si="533"/>
        <v>0.21549093660271113</v>
      </c>
      <c r="F1679" s="6">
        <f t="shared" si="537"/>
        <v>1.8005956206753085E-5</v>
      </c>
      <c r="G1679" s="15">
        <f t="shared" si="538"/>
        <v>646.1002178605504</v>
      </c>
      <c r="H1679" s="11">
        <f t="shared" si="523"/>
        <v>9.7173560614582197E-2</v>
      </c>
      <c r="I1679" s="12">
        <f t="shared" si="534"/>
        <v>3.6313404523297593E-5</v>
      </c>
      <c r="J1679" s="7">
        <f t="shared" si="541"/>
        <v>1.5276679471377301</v>
      </c>
      <c r="K1679" s="8">
        <f>ESI_mass_rate/ESI_Area/'Hydraulic Gradient'!J1679</f>
        <v>2.1513953937465073</v>
      </c>
      <c r="L1679" s="16">
        <f t="shared" si="535"/>
        <v>24639.700133645096</v>
      </c>
      <c r="M1679" s="4">
        <f t="shared" si="524"/>
        <v>0</v>
      </c>
      <c r="N1679" s="5">
        <f t="shared" si="525"/>
        <v>0.21536097193424231</v>
      </c>
      <c r="O1679" s="6">
        <f t="shared" si="539"/>
        <v>1.557955795998363E-5</v>
      </c>
      <c r="P1679" s="15">
        <f t="shared" si="536"/>
        <v>627.01533525735067</v>
      </c>
      <c r="Q1679" s="11">
        <f t="shared" si="526"/>
        <v>0</v>
      </c>
      <c r="R1679" s="13">
        <f t="shared" si="540"/>
        <v>4.7128584952175521E-6</v>
      </c>
      <c r="S1679" s="12">
        <f t="shared" si="527"/>
        <v>-6.2911452491215117E-2</v>
      </c>
      <c r="T1679" s="9">
        <f t="shared" si="528"/>
        <v>1.5285903769512774</v>
      </c>
      <c r="U1679" s="9">
        <f>Aly_mass_rate/Aly_Area/'Hydraulic Gradient'!T1679</f>
        <v>2.1500971314508375</v>
      </c>
      <c r="V1679" s="5">
        <f t="shared" si="529"/>
        <v>-0.29209982263777495</v>
      </c>
      <c r="W1679" s="10">
        <f t="shared" si="530"/>
        <v>2.1626928946637558</v>
      </c>
      <c r="X1679" s="9"/>
    </row>
    <row r="1680" spans="1:24" x14ac:dyDescent="0.3">
      <c r="A1680" s="4">
        <f t="shared" si="531"/>
        <v>16770</v>
      </c>
      <c r="B1680" s="5">
        <v>0</v>
      </c>
      <c r="C1680" s="16">
        <f t="shared" si="532"/>
        <v>24639.369635055627</v>
      </c>
      <c r="D1680" s="4">
        <f t="shared" si="522"/>
        <v>0</v>
      </c>
      <c r="E1680" s="5">
        <f t="shared" si="533"/>
        <v>0.21549148534532239</v>
      </c>
      <c r="F1680" s="6">
        <f t="shared" si="537"/>
        <v>1.8005616931088956E-5</v>
      </c>
      <c r="G1680" s="15">
        <f t="shared" si="538"/>
        <v>646.17392758297422</v>
      </c>
      <c r="H1680" s="11">
        <f t="shared" si="523"/>
        <v>9.7174055515594104E-2</v>
      </c>
      <c r="I1680" s="12">
        <f t="shared" si="534"/>
        <v>3.6312720291130472E-5</v>
      </c>
      <c r="J1680" s="7">
        <f t="shared" si="541"/>
        <v>1.5276640570602738</v>
      </c>
      <c r="K1680" s="8">
        <f>ESI_mass_rate/ESI_Area/'Hydraulic Gradient'!J1680</f>
        <v>2.1514008721071995</v>
      </c>
      <c r="L1680" s="16">
        <f t="shared" si="535"/>
        <v>24639.484756619011</v>
      </c>
      <c r="M1680" s="4">
        <f t="shared" si="524"/>
        <v>0</v>
      </c>
      <c r="N1680" s="5">
        <f t="shared" si="525"/>
        <v>0.21536144673351035</v>
      </c>
      <c r="O1680" s="6">
        <f t="shared" si="539"/>
        <v>1.5579350980986117E-5</v>
      </c>
      <c r="P1680" s="15">
        <f t="shared" si="536"/>
        <v>627.07824090210079</v>
      </c>
      <c r="Q1680" s="11">
        <f t="shared" si="526"/>
        <v>0</v>
      </c>
      <c r="R1680" s="13">
        <f t="shared" si="540"/>
        <v>4.7127131743264426E-6</v>
      </c>
      <c r="S1680" s="12">
        <f t="shared" si="527"/>
        <v>-6.2910357463214689E-2</v>
      </c>
      <c r="T1680" s="9">
        <f t="shared" si="528"/>
        <v>1.5285870069778613</v>
      </c>
      <c r="U1680" s="9">
        <f>Aly_mass_rate/Aly_Area/'Hydraulic Gradient'!T1680</f>
        <v>2.1501018716260067</v>
      </c>
      <c r="V1680" s="5">
        <f t="shared" si="529"/>
        <v>-0.2920940947455512</v>
      </c>
      <c r="W1680" s="10">
        <f t="shared" si="530"/>
        <v>2.1627356157901518</v>
      </c>
      <c r="X1680" s="9"/>
    </row>
    <row r="1681" spans="1:24" x14ac:dyDescent="0.3">
      <c r="A1681" s="4">
        <f t="shared" si="531"/>
        <v>16780</v>
      </c>
      <c r="B1681" s="5">
        <v>0</v>
      </c>
      <c r="C1681" s="16">
        <f t="shared" si="532"/>
        <v>24639.154125016274</v>
      </c>
      <c r="D1681" s="4">
        <f t="shared" si="522"/>
        <v>0</v>
      </c>
      <c r="E1681" s="5">
        <f t="shared" si="533"/>
        <v>0.2154920340775946</v>
      </c>
      <c r="F1681" s="6">
        <f t="shared" si="537"/>
        <v>1.800527768169675E-5</v>
      </c>
      <c r="G1681" s="15">
        <f t="shared" si="538"/>
        <v>646.24763556590278</v>
      </c>
      <c r="H1681" s="11">
        <f t="shared" si="523"/>
        <v>9.7174550408541588E-2</v>
      </c>
      <c r="I1681" s="12">
        <f t="shared" si="534"/>
        <v>3.6312036111947106E-5</v>
      </c>
      <c r="J1681" s="7">
        <f t="shared" si="541"/>
        <v>1.5276601670759187</v>
      </c>
      <c r="K1681" s="8">
        <f>ESI_mass_rate/ESI_Area/'Hydraulic Gradient'!J1681</f>
        <v>2.1514063503646774</v>
      </c>
      <c r="L1681" s="16">
        <f t="shared" si="535"/>
        <v>24639.269379118341</v>
      </c>
      <c r="M1681" s="4">
        <f t="shared" si="524"/>
        <v>0</v>
      </c>
      <c r="N1681" s="5">
        <f t="shared" si="525"/>
        <v>0.21536192152647068</v>
      </c>
      <c r="O1681" s="6">
        <f t="shared" si="539"/>
        <v>1.5579144013665015E-5</v>
      </c>
      <c r="P1681" s="15">
        <f t="shared" si="536"/>
        <v>627.1411454520254</v>
      </c>
      <c r="Q1681" s="11">
        <f t="shared" si="526"/>
        <v>0</v>
      </c>
      <c r="R1681" s="13">
        <f t="shared" si="540"/>
        <v>4.7125678635055376E-6</v>
      </c>
      <c r="S1681" s="12">
        <f t="shared" si="527"/>
        <v>-6.2909262492395479E-2</v>
      </c>
      <c r="T1681" s="9">
        <f t="shared" si="528"/>
        <v>1.5285836370640711</v>
      </c>
      <c r="U1681" s="9">
        <f>Aly_mass_rate/Aly_Area/'Hydraulic Gradient'!T1681</f>
        <v>2.1501066117382073</v>
      </c>
      <c r="V1681" s="5">
        <f t="shared" si="529"/>
        <v>-0.29208836715393111</v>
      </c>
      <c r="W1681" s="10">
        <f t="shared" si="530"/>
        <v>2.162778336360907</v>
      </c>
      <c r="X1681" s="9"/>
    </row>
    <row r="1682" spans="1:24" x14ac:dyDescent="0.3">
      <c r="A1682" s="4">
        <f t="shared" si="531"/>
        <v>16790</v>
      </c>
      <c r="B1682" s="5">
        <v>0</v>
      </c>
      <c r="C1682" s="16">
        <f t="shared" si="532"/>
        <v>24638.938614428534</v>
      </c>
      <c r="D1682" s="4">
        <f t="shared" si="522"/>
        <v>0</v>
      </c>
      <c r="E1682" s="5">
        <f t="shared" si="533"/>
        <v>0.21549258279952846</v>
      </c>
      <c r="F1682" s="6">
        <f t="shared" si="537"/>
        <v>1.8004938455657371E-5</v>
      </c>
      <c r="G1682" s="15">
        <f t="shared" si="538"/>
        <v>646.32134180946161</v>
      </c>
      <c r="H1682" s="11">
        <f t="shared" si="523"/>
        <v>9.7175045293425286E-2</v>
      </c>
      <c r="I1682" s="12">
        <f t="shared" si="534"/>
        <v>3.6311351979860397E-5</v>
      </c>
      <c r="J1682" s="7">
        <f t="shared" si="541"/>
        <v>1.527656277184658</v>
      </c>
      <c r="K1682" s="8">
        <f>ESI_mass_rate/ESI_Area/'Hydraulic Gradient'!J1682</f>
        <v>2.151411828518949</v>
      </c>
      <c r="L1682" s="16">
        <f t="shared" si="535"/>
        <v>24639.054001143089</v>
      </c>
      <c r="M1682" s="4">
        <f t="shared" si="524"/>
        <v>0</v>
      </c>
      <c r="N1682" s="5">
        <f t="shared" si="525"/>
        <v>0.21536239631312393</v>
      </c>
      <c r="O1682" s="6">
        <f t="shared" si="539"/>
        <v>1.5578937059479875E-5</v>
      </c>
      <c r="P1682" s="15">
        <f t="shared" si="536"/>
        <v>627.20404890718271</v>
      </c>
      <c r="Q1682" s="11">
        <f t="shared" si="526"/>
        <v>0</v>
      </c>
      <c r="R1682" s="13">
        <f t="shared" si="540"/>
        <v>4.7124225631955924E-6</v>
      </c>
      <c r="S1682" s="12">
        <f t="shared" si="527"/>
        <v>-6.2908167579814947E-2</v>
      </c>
      <c r="T1682" s="9">
        <f t="shared" si="528"/>
        <v>1.5285802672099036</v>
      </c>
      <c r="U1682" s="9">
        <f>Aly_mass_rate/Aly_Area/'Hydraulic Gradient'!T1682</f>
        <v>2.1501113517874422</v>
      </c>
      <c r="V1682" s="5">
        <f t="shared" si="529"/>
        <v>-0.29208263986288835</v>
      </c>
      <c r="W1682" s="10">
        <f t="shared" si="530"/>
        <v>2.1628210563760515</v>
      </c>
      <c r="X1682" s="9"/>
    </row>
    <row r="1683" spans="1:24" x14ac:dyDescent="0.3">
      <c r="A1683" s="4">
        <f t="shared" si="531"/>
        <v>16800</v>
      </c>
      <c r="B1683" s="5">
        <v>0</v>
      </c>
      <c r="C1683" s="16">
        <f t="shared" si="532"/>
        <v>24638.723103292421</v>
      </c>
      <c r="D1683" s="4">
        <f t="shared" si="522"/>
        <v>0</v>
      </c>
      <c r="E1683" s="5">
        <f t="shared" si="533"/>
        <v>0.21549313151112484</v>
      </c>
      <c r="F1683" s="6">
        <f t="shared" si="537"/>
        <v>1.8004599255889918E-5</v>
      </c>
      <c r="G1683" s="15">
        <f t="shared" si="538"/>
        <v>646.39504631377258</v>
      </c>
      <c r="H1683" s="11">
        <f t="shared" si="523"/>
        <v>9.7175540170245878E-2</v>
      </c>
      <c r="I1683" s="12">
        <f t="shared" si="534"/>
        <v>3.6310667900757443E-5</v>
      </c>
      <c r="J1683" s="7">
        <f t="shared" si="541"/>
        <v>1.5276523873864853</v>
      </c>
      <c r="K1683" s="8">
        <f>ESI_mass_rate/ESI_Area/'Hydraulic Gradient'!J1683</f>
        <v>2.1514173065700217</v>
      </c>
      <c r="L1683" s="16">
        <f t="shared" si="535"/>
        <v>24638.838622693263</v>
      </c>
      <c r="M1683" s="4">
        <f t="shared" si="524"/>
        <v>0</v>
      </c>
      <c r="N1683" s="5">
        <f t="shared" si="525"/>
        <v>0.21536287109347033</v>
      </c>
      <c r="O1683" s="6">
        <f t="shared" si="539"/>
        <v>1.5578730115511597E-5</v>
      </c>
      <c r="P1683" s="15">
        <f t="shared" si="536"/>
        <v>627.26695126762991</v>
      </c>
      <c r="Q1683" s="11">
        <f t="shared" si="526"/>
        <v>0</v>
      </c>
      <c r="R1683" s="13">
        <f t="shared" si="540"/>
        <v>4.712277272512872E-6</v>
      </c>
      <c r="S1683" s="12">
        <f t="shared" si="527"/>
        <v>-6.2907072724405363E-2</v>
      </c>
      <c r="T1683" s="9">
        <f t="shared" si="528"/>
        <v>1.528576897415356</v>
      </c>
      <c r="U1683" s="9">
        <f>Aly_mass_rate/Aly_Area/'Hydraulic Gradient'!T1683</f>
        <v>2.1501160917737145</v>
      </c>
      <c r="V1683" s="5">
        <f t="shared" si="529"/>
        <v>-0.29207691287239662</v>
      </c>
      <c r="W1683" s="10">
        <f t="shared" si="530"/>
        <v>2.162863775835616</v>
      </c>
      <c r="X1683" s="9"/>
    </row>
    <row r="1684" spans="1:24" x14ac:dyDescent="0.3">
      <c r="A1684" s="4">
        <f t="shared" si="531"/>
        <v>16810</v>
      </c>
      <c r="B1684" s="5">
        <v>0</v>
      </c>
      <c r="C1684" s="16">
        <f t="shared" si="532"/>
        <v>24638.507591607951</v>
      </c>
      <c r="D1684" s="4">
        <f t="shared" si="522"/>
        <v>0</v>
      </c>
      <c r="E1684" s="5">
        <f t="shared" si="533"/>
        <v>0.21549368021238449</v>
      </c>
      <c r="F1684" s="6">
        <f t="shared" si="537"/>
        <v>1.8004260080934842E-5</v>
      </c>
      <c r="G1684" s="15">
        <f t="shared" si="538"/>
        <v>646.46874907895904</v>
      </c>
      <c r="H1684" s="11">
        <f t="shared" si="523"/>
        <v>9.7176035039003891E-2</v>
      </c>
      <c r="I1684" s="12">
        <f t="shared" si="534"/>
        <v>3.6309983871694701E-5</v>
      </c>
      <c r="J1684" s="7">
        <f t="shared" si="541"/>
        <v>1.527648497681394</v>
      </c>
      <c r="K1684" s="8">
        <f>ESI_mass_rate/ESI_Area/'Hydraulic Gradient'!J1684</f>
        <v>2.1514227845179028</v>
      </c>
      <c r="L1684" s="16">
        <f t="shared" si="535"/>
        <v>24638.62324376887</v>
      </c>
      <c r="M1684" s="4">
        <f t="shared" si="524"/>
        <v>0</v>
      </c>
      <c r="N1684" s="5">
        <f t="shared" si="525"/>
        <v>0.21536334586751019</v>
      </c>
      <c r="O1684" s="6">
        <f t="shared" si="539"/>
        <v>1.5578523181760175E-5</v>
      </c>
      <c r="P1684" s="15">
        <f t="shared" si="536"/>
        <v>627.32985253342406</v>
      </c>
      <c r="Q1684" s="11">
        <f t="shared" si="526"/>
        <v>0</v>
      </c>
      <c r="R1684" s="13">
        <f t="shared" si="540"/>
        <v>4.7121319914566607E-6</v>
      </c>
      <c r="S1684" s="12">
        <f t="shared" si="527"/>
        <v>-6.2905977926161594E-2</v>
      </c>
      <c r="T1684" s="9">
        <f t="shared" si="528"/>
        <v>1.5285735276804249</v>
      </c>
      <c r="U1684" s="9">
        <f>Aly_mass_rate/Aly_Area/'Hydraulic Gradient'!T1684</f>
        <v>2.1501208316970284</v>
      </c>
      <c r="V1684" s="5">
        <f t="shared" si="529"/>
        <v>-0.29207118618242955</v>
      </c>
      <c r="W1684" s="10">
        <f t="shared" si="530"/>
        <v>2.1629064947396306</v>
      </c>
      <c r="X1684" s="9"/>
    </row>
    <row r="1685" spans="1:24" x14ac:dyDescent="0.3">
      <c r="A1685" s="4">
        <f t="shared" si="531"/>
        <v>16820</v>
      </c>
      <c r="B1685" s="5">
        <v>0</v>
      </c>
      <c r="C1685" s="16">
        <f t="shared" si="532"/>
        <v>24638.292079375129</v>
      </c>
      <c r="D1685" s="4">
        <f t="shared" si="522"/>
        <v>0</v>
      </c>
      <c r="E1685" s="5">
        <f t="shared" si="533"/>
        <v>0.21549422890330805</v>
      </c>
      <c r="F1685" s="6">
        <f t="shared" si="537"/>
        <v>1.800392092933259E-5</v>
      </c>
      <c r="G1685" s="15">
        <f t="shared" si="538"/>
        <v>646.54245010514649</v>
      </c>
      <c r="H1685" s="11">
        <f t="shared" si="523"/>
        <v>9.7176529899699979E-2</v>
      </c>
      <c r="I1685" s="12">
        <f t="shared" si="534"/>
        <v>3.6309299889728624E-5</v>
      </c>
      <c r="J1685" s="7">
        <f t="shared" si="541"/>
        <v>1.5276446080693773</v>
      </c>
      <c r="K1685" s="8">
        <f>ESI_mass_rate/ESI_Area/'Hydraulic Gradient'!J1685</f>
        <v>2.1514282623626002</v>
      </c>
      <c r="L1685" s="16">
        <f t="shared" si="535"/>
        <v>24638.407864369918</v>
      </c>
      <c r="M1685" s="4">
        <f t="shared" si="524"/>
        <v>0</v>
      </c>
      <c r="N1685" s="5">
        <f t="shared" si="525"/>
        <v>0.21536382063524387</v>
      </c>
      <c r="O1685" s="6">
        <f t="shared" si="539"/>
        <v>1.557831626114472E-5</v>
      </c>
      <c r="P1685" s="15">
        <f t="shared" si="536"/>
        <v>627.39275270462235</v>
      </c>
      <c r="Q1685" s="11">
        <f t="shared" si="526"/>
        <v>0</v>
      </c>
      <c r="R1685" s="13">
        <f t="shared" si="540"/>
        <v>4.7119867209091857E-6</v>
      </c>
      <c r="S1685" s="12">
        <f t="shared" si="527"/>
        <v>-6.2904883185078558E-2</v>
      </c>
      <c r="T1685" s="9">
        <f t="shared" si="528"/>
        <v>1.528570158005107</v>
      </c>
      <c r="U1685" s="9">
        <f>Aly_mass_rate/Aly_Area/'Hydraulic Gradient'!T1685</f>
        <v>2.1501255715573868</v>
      </c>
      <c r="V1685" s="5">
        <f t="shared" si="529"/>
        <v>-0.292065459792961</v>
      </c>
      <c r="W1685" s="10">
        <f t="shared" si="530"/>
        <v>2.1629492130881256</v>
      </c>
      <c r="X1685" s="9"/>
    </row>
    <row r="1686" spans="1:24" x14ac:dyDescent="0.3">
      <c r="A1686" s="4">
        <f t="shared" si="531"/>
        <v>16830</v>
      </c>
      <c r="B1686" s="5">
        <v>0</v>
      </c>
      <c r="C1686" s="16">
        <f t="shared" si="532"/>
        <v>24638.076566593962</v>
      </c>
      <c r="D1686" s="4">
        <f t="shared" si="522"/>
        <v>0</v>
      </c>
      <c r="E1686" s="5">
        <f t="shared" si="533"/>
        <v>0.21549477758389635</v>
      </c>
      <c r="F1686" s="6">
        <f t="shared" si="537"/>
        <v>1.8003581804002264E-5</v>
      </c>
      <c r="G1686" s="15">
        <f t="shared" si="538"/>
        <v>646.61614939245658</v>
      </c>
      <c r="H1686" s="11">
        <f t="shared" si="523"/>
        <v>9.7177024752334751E-2</v>
      </c>
      <c r="I1686" s="12">
        <f t="shared" si="534"/>
        <v>3.6308615960746308E-5</v>
      </c>
      <c r="J1686" s="7">
        <f t="shared" si="541"/>
        <v>1.5276407185504288</v>
      </c>
      <c r="K1686" s="8">
        <f>ESI_mass_rate/ESI_Area/'Hydraulic Gradient'!J1686</f>
        <v>2.1514337401041206</v>
      </c>
      <c r="L1686" s="16">
        <f t="shared" si="535"/>
        <v>24638.192484496412</v>
      </c>
      <c r="M1686" s="4">
        <f t="shared" si="524"/>
        <v>0</v>
      </c>
      <c r="N1686" s="5">
        <f t="shared" si="525"/>
        <v>0.21536429539667165</v>
      </c>
      <c r="O1686" s="6">
        <f t="shared" si="539"/>
        <v>1.5578109350746125E-5</v>
      </c>
      <c r="P1686" s="15">
        <f t="shared" si="536"/>
        <v>627.45565178128197</v>
      </c>
      <c r="Q1686" s="11">
        <f t="shared" si="526"/>
        <v>0</v>
      </c>
      <c r="R1686" s="13">
        <f t="shared" si="540"/>
        <v>4.7118414599867596E-6</v>
      </c>
      <c r="S1686" s="12">
        <f t="shared" si="527"/>
        <v>-6.2903788501151151E-2</v>
      </c>
      <c r="T1686" s="9">
        <f t="shared" si="528"/>
        <v>1.5285667883893996</v>
      </c>
      <c r="U1686" s="9">
        <f>Aly_mass_rate/Aly_Area/'Hydraulic Gradient'!T1686</f>
        <v>2.1501303113547929</v>
      </c>
      <c r="V1686" s="5">
        <f t="shared" si="529"/>
        <v>-0.29205973370396465</v>
      </c>
      <c r="W1686" s="10">
        <f t="shared" si="530"/>
        <v>2.1629919308811312</v>
      </c>
      <c r="X1686" s="9"/>
    </row>
    <row r="1687" spans="1:24" x14ac:dyDescent="0.3">
      <c r="A1687" s="4">
        <f t="shared" si="531"/>
        <v>16840</v>
      </c>
      <c r="B1687" s="5">
        <v>0</v>
      </c>
      <c r="C1687" s="16">
        <f t="shared" si="532"/>
        <v>24637.861053264463</v>
      </c>
      <c r="D1687" s="4">
        <f t="shared" si="522"/>
        <v>0</v>
      </c>
      <c r="E1687" s="5">
        <f t="shared" si="533"/>
        <v>0.21549532625415005</v>
      </c>
      <c r="F1687" s="6">
        <f t="shared" si="537"/>
        <v>1.8003242700565208E-5</v>
      </c>
      <c r="G1687" s="15">
        <f t="shared" si="538"/>
        <v>646.68984694101653</v>
      </c>
      <c r="H1687" s="11">
        <f t="shared" si="523"/>
        <v>9.7177519596908735E-2</v>
      </c>
      <c r="I1687" s="12">
        <f t="shared" si="534"/>
        <v>3.6307932075917103E-5</v>
      </c>
      <c r="J1687" s="7">
        <f t="shared" si="541"/>
        <v>1.5276368291245417</v>
      </c>
      <c r="K1687" s="8">
        <f>ESI_mass_rate/ESI_Area/'Hydraulic Gradient'!J1687</f>
        <v>2.1514392177424728</v>
      </c>
      <c r="L1687" s="16">
        <f t="shared" si="535"/>
        <v>24637.977104148358</v>
      </c>
      <c r="M1687" s="4">
        <f t="shared" si="524"/>
        <v>0</v>
      </c>
      <c r="N1687" s="5">
        <f t="shared" si="525"/>
        <v>0.21536477015179398</v>
      </c>
      <c r="O1687" s="6">
        <f t="shared" si="539"/>
        <v>1.5577902450564391E-5</v>
      </c>
      <c r="P1687" s="15">
        <f t="shared" si="536"/>
        <v>627.51854976346124</v>
      </c>
      <c r="Q1687" s="11">
        <f t="shared" si="526"/>
        <v>0</v>
      </c>
      <c r="R1687" s="13">
        <f t="shared" si="540"/>
        <v>4.7116962086886657E-6</v>
      </c>
      <c r="S1687" s="12">
        <f t="shared" si="527"/>
        <v>-6.2902693875436733E-2</v>
      </c>
      <c r="T1687" s="9">
        <f t="shared" si="528"/>
        <v>1.5285634188332995</v>
      </c>
      <c r="U1687" s="9">
        <f>Aly_mass_rate/Aly_Area/'Hydraulic Gradient'!T1687</f>
        <v>2.1501350510892503</v>
      </c>
      <c r="V1687" s="5">
        <f t="shared" si="529"/>
        <v>-0.29205400791541419</v>
      </c>
      <c r="W1687" s="10">
        <f t="shared" si="530"/>
        <v>2.1630346481186775</v>
      </c>
      <c r="X1687" s="9"/>
    </row>
    <row r="1688" spans="1:24" x14ac:dyDescent="0.3">
      <c r="A1688" s="4">
        <f t="shared" si="531"/>
        <v>16850</v>
      </c>
      <c r="B1688" s="5">
        <v>0</v>
      </c>
      <c r="C1688" s="16">
        <f t="shared" si="532"/>
        <v>24637.645539386649</v>
      </c>
      <c r="D1688" s="4">
        <f t="shared" si="522"/>
        <v>0</v>
      </c>
      <c r="E1688" s="5">
        <f t="shared" si="533"/>
        <v>0.2154958749140701</v>
      </c>
      <c r="F1688" s="6">
        <f t="shared" si="537"/>
        <v>1.8002903626319182E-5</v>
      </c>
      <c r="G1688" s="15">
        <f t="shared" si="538"/>
        <v>646.76354275094434</v>
      </c>
      <c r="H1688" s="11">
        <f t="shared" si="523"/>
        <v>9.7178014433422652E-2</v>
      </c>
      <c r="I1688" s="12">
        <f t="shared" si="534"/>
        <v>3.6307248249958747E-5</v>
      </c>
      <c r="J1688" s="7">
        <f t="shared" si="541"/>
        <v>1.5276329397917097</v>
      </c>
      <c r="K1688" s="8">
        <f>ESI_mass_rate/ESI_Area/'Hydraulic Gradient'!J1688</f>
        <v>2.1514446952776631</v>
      </c>
      <c r="L1688" s="16">
        <f t="shared" si="535"/>
        <v>24637.761723325762</v>
      </c>
      <c r="M1688" s="4">
        <f t="shared" si="524"/>
        <v>0</v>
      </c>
      <c r="N1688" s="5">
        <f t="shared" si="525"/>
        <v>0.21536524490061104</v>
      </c>
      <c r="O1688" s="6">
        <f t="shared" si="539"/>
        <v>1.5577695562059071E-5</v>
      </c>
      <c r="P1688" s="15">
        <f t="shared" si="536"/>
        <v>627.58144665121711</v>
      </c>
      <c r="Q1688" s="11">
        <f t="shared" si="526"/>
        <v>0</v>
      </c>
      <c r="R1688" s="13">
        <f t="shared" si="540"/>
        <v>4.7115509674556398E-6</v>
      </c>
      <c r="S1688" s="12">
        <f t="shared" si="527"/>
        <v>-6.29015993068677E-2</v>
      </c>
      <c r="T1688" s="9">
        <f t="shared" si="528"/>
        <v>1.5285600493368032</v>
      </c>
      <c r="U1688" s="9">
        <f>Aly_mass_rate/Aly_Area/'Hydraulic Gradient'!T1688</f>
        <v>2.1501397907607629</v>
      </c>
      <c r="V1688" s="5">
        <f t="shared" si="529"/>
        <v>-0.29204828242728348</v>
      </c>
      <c r="W1688" s="10">
        <f t="shared" si="530"/>
        <v>2.1630773648007957</v>
      </c>
      <c r="X1688" s="9"/>
    </row>
    <row r="1689" spans="1:24" x14ac:dyDescent="0.3">
      <c r="A1689" s="4">
        <f t="shared" si="531"/>
        <v>16860</v>
      </c>
      <c r="B1689" s="5">
        <v>0</v>
      </c>
      <c r="C1689" s="16">
        <f t="shared" si="532"/>
        <v>24637.430024960522</v>
      </c>
      <c r="D1689" s="4">
        <f t="shared" si="522"/>
        <v>0</v>
      </c>
      <c r="E1689" s="5">
        <f t="shared" si="533"/>
        <v>0.21549642356365706</v>
      </c>
      <c r="F1689" s="6">
        <f t="shared" si="537"/>
        <v>1.8002564572506883E-5</v>
      </c>
      <c r="G1689" s="15">
        <f t="shared" si="538"/>
        <v>646.83723682236894</v>
      </c>
      <c r="H1689" s="11">
        <f t="shared" si="523"/>
        <v>9.717850926187703E-2</v>
      </c>
      <c r="I1689" s="12">
        <f t="shared" si="534"/>
        <v>3.630656446520996E-5</v>
      </c>
      <c r="J1689" s="7">
        <f t="shared" si="541"/>
        <v>1.5276290505519259</v>
      </c>
      <c r="K1689" s="8">
        <f>ESI_mass_rate/ESI_Area/'Hydraulic Gradient'!J1689</f>
        <v>2.1514501727097</v>
      </c>
      <c r="L1689" s="16">
        <f t="shared" si="535"/>
        <v>24637.546342028632</v>
      </c>
      <c r="M1689" s="4">
        <f t="shared" si="524"/>
        <v>0</v>
      </c>
      <c r="N1689" s="5">
        <f t="shared" si="525"/>
        <v>0.21536571964312345</v>
      </c>
      <c r="O1689" s="6">
        <f t="shared" si="539"/>
        <v>1.557748868668971E-5</v>
      </c>
      <c r="P1689" s="15">
        <f t="shared" si="536"/>
        <v>627.64434244460688</v>
      </c>
      <c r="Q1689" s="11">
        <f t="shared" si="526"/>
        <v>0</v>
      </c>
      <c r="R1689" s="13">
        <f t="shared" si="540"/>
        <v>4.7114057367283831E-6</v>
      </c>
      <c r="S1689" s="12">
        <f t="shared" si="527"/>
        <v>-6.2900504795438919E-2</v>
      </c>
      <c r="T1689" s="9">
        <f t="shared" si="528"/>
        <v>1.528556679899908</v>
      </c>
      <c r="U1689" s="9">
        <f>Aly_mass_rate/Aly_Area/'Hydraulic Gradient'!T1689</f>
        <v>2.1501445303693338</v>
      </c>
      <c r="V1689" s="5">
        <f t="shared" si="529"/>
        <v>-0.29204255723954609</v>
      </c>
      <c r="W1689" s="10">
        <f t="shared" si="530"/>
        <v>2.1631200809275155</v>
      </c>
      <c r="X1689" s="9"/>
    </row>
    <row r="1690" spans="1:24" x14ac:dyDescent="0.3">
      <c r="A1690" s="4">
        <f t="shared" si="531"/>
        <v>16870</v>
      </c>
      <c r="B1690" s="5">
        <v>0</v>
      </c>
      <c r="C1690" s="16">
        <f t="shared" si="532"/>
        <v>24637.214509986094</v>
      </c>
      <c r="D1690" s="4">
        <f t="shared" si="522"/>
        <v>0</v>
      </c>
      <c r="E1690" s="5">
        <f t="shared" si="533"/>
        <v>0.21549697220291186</v>
      </c>
      <c r="F1690" s="6">
        <f t="shared" si="537"/>
        <v>1.8002225546426057E-5</v>
      </c>
      <c r="G1690" s="15">
        <f t="shared" si="538"/>
        <v>646.91092915541014</v>
      </c>
      <c r="H1690" s="11">
        <f t="shared" si="523"/>
        <v>9.7179004082272549E-2</v>
      </c>
      <c r="I1690" s="12">
        <f t="shared" si="534"/>
        <v>3.6305880736388482E-5</v>
      </c>
      <c r="J1690" s="7">
        <f t="shared" si="541"/>
        <v>1.5276251614051837</v>
      </c>
      <c r="K1690" s="8">
        <f>ESI_mass_rate/ESI_Area/'Hydraulic Gradient'!J1690</f>
        <v>2.15145565003859</v>
      </c>
      <c r="L1690" s="16">
        <f t="shared" si="535"/>
        <v>24637.330960256972</v>
      </c>
      <c r="M1690" s="4">
        <f t="shared" si="524"/>
        <v>0</v>
      </c>
      <c r="N1690" s="5">
        <f t="shared" si="525"/>
        <v>0.21536619437933135</v>
      </c>
      <c r="O1690" s="6">
        <f t="shared" si="539"/>
        <v>1.5577281821537214E-5</v>
      </c>
      <c r="P1690" s="15">
        <f t="shared" si="536"/>
        <v>627.70723714368853</v>
      </c>
      <c r="Q1690" s="11">
        <f t="shared" si="526"/>
        <v>0</v>
      </c>
      <c r="R1690" s="13">
        <f t="shared" si="540"/>
        <v>4.7112605156232681E-6</v>
      </c>
      <c r="S1690" s="12">
        <f t="shared" si="527"/>
        <v>-6.2899410342207737E-2</v>
      </c>
      <c r="T1690" s="9">
        <f t="shared" si="528"/>
        <v>1.5285533105226106</v>
      </c>
      <c r="U1690" s="9">
        <f>Aly_mass_rate/Aly_Area/'Hydraulic Gradient'!T1690</f>
        <v>2.1501492699149662</v>
      </c>
      <c r="V1690" s="5">
        <f t="shared" si="529"/>
        <v>-0.29203683235217587</v>
      </c>
      <c r="W1690" s="10">
        <f t="shared" si="530"/>
        <v>2.1631627964988676</v>
      </c>
      <c r="X1690" s="9"/>
    </row>
    <row r="1691" spans="1:24" x14ac:dyDescent="0.3">
      <c r="A1691" s="4">
        <f t="shared" si="531"/>
        <v>16880</v>
      </c>
      <c r="B1691" s="5">
        <v>0</v>
      </c>
      <c r="C1691" s="16">
        <f t="shared" si="532"/>
        <v>24636.998994463374</v>
      </c>
      <c r="D1691" s="4">
        <f t="shared" si="522"/>
        <v>0</v>
      </c>
      <c r="E1691" s="5">
        <f t="shared" si="533"/>
        <v>0.21549752083183499</v>
      </c>
      <c r="F1691" s="6">
        <f t="shared" si="537"/>
        <v>1.8001886542238508E-5</v>
      </c>
      <c r="G1691" s="15">
        <f t="shared" si="538"/>
        <v>646.98461975019529</v>
      </c>
      <c r="H1691" s="11">
        <f t="shared" si="523"/>
        <v>9.7179498894609681E-2</v>
      </c>
      <c r="I1691" s="12">
        <f t="shared" si="534"/>
        <v>3.6305197051720121E-5</v>
      </c>
      <c r="J1691" s="7">
        <f t="shared" si="541"/>
        <v>1.5276212723514764</v>
      </c>
      <c r="K1691" s="8">
        <f>ESI_mass_rate/ESI_Area/'Hydraulic Gradient'!J1691</f>
        <v>2.151461127264342</v>
      </c>
      <c r="L1691" s="16">
        <f t="shared" si="535"/>
        <v>24637.115578010787</v>
      </c>
      <c r="M1691" s="4">
        <f t="shared" si="524"/>
        <v>0</v>
      </c>
      <c r="N1691" s="5">
        <f t="shared" si="525"/>
        <v>0.2153666691092351</v>
      </c>
      <c r="O1691" s="6">
        <f t="shared" si="539"/>
        <v>1.5577074966601574E-5</v>
      </c>
      <c r="P1691" s="15">
        <f t="shared" si="536"/>
        <v>627.77013074851936</v>
      </c>
      <c r="Q1691" s="11">
        <f t="shared" si="526"/>
        <v>0</v>
      </c>
      <c r="R1691" s="13">
        <f t="shared" si="540"/>
        <v>4.7111153041395827E-6</v>
      </c>
      <c r="S1691" s="12">
        <f t="shared" si="527"/>
        <v>-6.2898315946106551E-2</v>
      </c>
      <c r="T1691" s="9">
        <f t="shared" si="528"/>
        <v>1.5285499412049077</v>
      </c>
      <c r="U1691" s="9">
        <f>Aly_mass_rate/Aly_Area/'Hydraulic Gradient'!T1691</f>
        <v>2.1501540093976637</v>
      </c>
      <c r="V1691" s="5">
        <f t="shared" si="529"/>
        <v>-0.29203110776514646</v>
      </c>
      <c r="W1691" s="10">
        <f t="shared" si="530"/>
        <v>2.1632055115148816</v>
      </c>
      <c r="X1691" s="9"/>
    </row>
    <row r="1692" spans="1:24" x14ac:dyDescent="0.3">
      <c r="A1692" s="4">
        <f t="shared" si="531"/>
        <v>16890</v>
      </c>
      <c r="B1692" s="5">
        <v>0</v>
      </c>
      <c r="C1692" s="16">
        <f t="shared" si="532"/>
        <v>24636.783478392375</v>
      </c>
      <c r="D1692" s="4">
        <f t="shared" si="522"/>
        <v>0</v>
      </c>
      <c r="E1692" s="5">
        <f t="shared" si="533"/>
        <v>0.21549806945042752</v>
      </c>
      <c r="F1692" s="6">
        <f t="shared" si="537"/>
        <v>1.8001547567241978E-5</v>
      </c>
      <c r="G1692" s="15">
        <f t="shared" si="538"/>
        <v>647.05830860684193</v>
      </c>
      <c r="H1692" s="11">
        <f t="shared" si="523"/>
        <v>9.717999369888923E-2</v>
      </c>
      <c r="I1692" s="12">
        <f t="shared" si="534"/>
        <v>3.630451342592261E-5</v>
      </c>
      <c r="J1692" s="7">
        <f t="shared" si="541"/>
        <v>1.5276173833907978</v>
      </c>
      <c r="K1692" s="8">
        <f>ESI_mass_rate/ESI_Area/'Hydraulic Gradient'!J1692</f>
        <v>2.1514666043869619</v>
      </c>
      <c r="L1692" s="16">
        <f t="shared" si="535"/>
        <v>24636.900195290087</v>
      </c>
      <c r="M1692" s="4">
        <f t="shared" si="524"/>
        <v>0</v>
      </c>
      <c r="N1692" s="5">
        <f t="shared" si="525"/>
        <v>0.21536714383283501</v>
      </c>
      <c r="O1692" s="6">
        <f t="shared" si="539"/>
        <v>1.5576868123342352E-5</v>
      </c>
      <c r="P1692" s="15">
        <f t="shared" si="536"/>
        <v>627.83302325915645</v>
      </c>
      <c r="Q1692" s="11">
        <f t="shared" si="526"/>
        <v>0</v>
      </c>
      <c r="R1692" s="13">
        <f t="shared" si="540"/>
        <v>4.7109701027180269E-6</v>
      </c>
      <c r="S1692" s="12">
        <f t="shared" si="527"/>
        <v>-6.2897221607130294E-2</v>
      </c>
      <c r="T1692" s="9">
        <f t="shared" si="528"/>
        <v>1.5285465719467966</v>
      </c>
      <c r="U1692" s="9">
        <f>Aly_mass_rate/Aly_Area/'Hydraulic Gradient'!T1692</f>
        <v>2.1501587488174301</v>
      </c>
      <c r="V1692" s="5">
        <f t="shared" si="529"/>
        <v>-0.29202538347843171</v>
      </c>
      <c r="W1692" s="10">
        <f t="shared" si="530"/>
        <v>2.1632482259755896</v>
      </c>
      <c r="X1692" s="9"/>
    </row>
    <row r="1693" spans="1:24" x14ac:dyDescent="0.3">
      <c r="A1693" s="4">
        <f t="shared" si="531"/>
        <v>16900</v>
      </c>
      <c r="B1693" s="5">
        <v>0</v>
      </c>
      <c r="C1693" s="16">
        <f t="shared" si="532"/>
        <v>24636.567961773108</v>
      </c>
      <c r="D1693" s="4">
        <f t="shared" si="522"/>
        <v>0</v>
      </c>
      <c r="E1693" s="5">
        <f t="shared" si="533"/>
        <v>0.21549861805869</v>
      </c>
      <c r="F1693" s="6">
        <f t="shared" si="537"/>
        <v>1.800120861121963E-5</v>
      </c>
      <c r="G1693" s="15">
        <f t="shared" si="538"/>
        <v>647.13199572548137</v>
      </c>
      <c r="H1693" s="11">
        <f t="shared" si="523"/>
        <v>9.7180488495111614E-2</v>
      </c>
      <c r="I1693" s="12">
        <f t="shared" si="534"/>
        <v>3.630382983839112E-5</v>
      </c>
      <c r="J1693" s="7">
        <f t="shared" si="541"/>
        <v>1.5276134945231408</v>
      </c>
      <c r="K1693" s="8">
        <f>ESI_mass_rate/ESI_Area/'Hydraulic Gradient'!J1693</f>
        <v>2.1514720814064585</v>
      </c>
      <c r="L1693" s="16">
        <f t="shared" si="535"/>
        <v>24636.684812094874</v>
      </c>
      <c r="M1693" s="4">
        <f t="shared" si="524"/>
        <v>0</v>
      </c>
      <c r="N1693" s="5">
        <f t="shared" si="525"/>
        <v>0.21536761855013159</v>
      </c>
      <c r="O1693" s="6">
        <f t="shared" si="539"/>
        <v>1.5576661293219089E-5</v>
      </c>
      <c r="P1693" s="15">
        <f t="shared" si="536"/>
        <v>627.89591467565788</v>
      </c>
      <c r="Q1693" s="11">
        <f t="shared" si="526"/>
        <v>0</v>
      </c>
      <c r="R1693" s="13">
        <f t="shared" si="540"/>
        <v>4.7108249117992748E-6</v>
      </c>
      <c r="S1693" s="12">
        <f t="shared" si="527"/>
        <v>-6.2896127326336149E-2</v>
      </c>
      <c r="T1693" s="9">
        <f t="shared" si="528"/>
        <v>1.5285432027482737</v>
      </c>
      <c r="U1693" s="9">
        <f>Aly_mass_rate/Aly_Area/'Hydraulic Gradient'!T1693</f>
        <v>2.1501634881742682</v>
      </c>
      <c r="V1693" s="5">
        <f t="shared" si="529"/>
        <v>-0.29201965949200509</v>
      </c>
      <c r="W1693" s="10">
        <f t="shared" si="530"/>
        <v>2.1632909398810201</v>
      </c>
      <c r="X1693" s="9"/>
    </row>
    <row r="1694" spans="1:24" x14ac:dyDescent="0.3">
      <c r="A1694" s="4">
        <f t="shared" si="531"/>
        <v>16910</v>
      </c>
      <c r="B1694" s="5">
        <v>0</v>
      </c>
      <c r="C1694" s="16">
        <f t="shared" si="532"/>
        <v>24636.352444605582</v>
      </c>
      <c r="D1694" s="4">
        <f t="shared" si="522"/>
        <v>0</v>
      </c>
      <c r="E1694" s="5">
        <f t="shared" si="533"/>
        <v>0.21549916665662322</v>
      </c>
      <c r="F1694" s="6">
        <f t="shared" si="537"/>
        <v>1.8000869684388307E-5</v>
      </c>
      <c r="G1694" s="15">
        <f t="shared" si="538"/>
        <v>647.20568110623094</v>
      </c>
      <c r="H1694" s="11">
        <f t="shared" si="523"/>
        <v>9.7180983283277622E-2</v>
      </c>
      <c r="I1694" s="12">
        <f t="shared" si="534"/>
        <v>3.6303146309730479E-5</v>
      </c>
      <c r="J1694" s="7">
        <f t="shared" si="541"/>
        <v>1.5276096057484991</v>
      </c>
      <c r="K1694" s="8">
        <f>ESI_mass_rate/ESI_Area/'Hydraulic Gradient'!J1694</f>
        <v>2.1514775583228389</v>
      </c>
      <c r="L1694" s="16">
        <f t="shared" si="535"/>
        <v>24636.46942842516</v>
      </c>
      <c r="M1694" s="4">
        <f t="shared" si="524"/>
        <v>0</v>
      </c>
      <c r="N1694" s="5">
        <f t="shared" si="525"/>
        <v>0.21536809326112508</v>
      </c>
      <c r="O1694" s="6">
        <f t="shared" si="539"/>
        <v>1.5576454471853137E-5</v>
      </c>
      <c r="P1694" s="15">
        <f t="shared" si="536"/>
        <v>627.9588049980797</v>
      </c>
      <c r="Q1694" s="11">
        <f t="shared" si="526"/>
        <v>0</v>
      </c>
      <c r="R1694" s="13">
        <f t="shared" si="540"/>
        <v>4.7106797300583576E-6</v>
      </c>
      <c r="S1694" s="12">
        <f t="shared" si="527"/>
        <v>-6.2895033101594375E-2</v>
      </c>
      <c r="T1694" s="9">
        <f t="shared" si="528"/>
        <v>1.5285398336093361</v>
      </c>
      <c r="U1694" s="9">
        <f>Aly_mass_rate/Aly_Area/'Hydraulic Gradient'!T1694</f>
        <v>2.1501682274681819</v>
      </c>
      <c r="V1694" s="5">
        <f t="shared" si="529"/>
        <v>-0.29201393580584073</v>
      </c>
      <c r="W1694" s="10">
        <f t="shared" si="530"/>
        <v>2.1633336532312049</v>
      </c>
      <c r="X1694" s="9"/>
    </row>
    <row r="1695" spans="1:24" x14ac:dyDescent="0.3">
      <c r="A1695" s="4">
        <f t="shared" si="531"/>
        <v>16920</v>
      </c>
      <c r="B1695" s="5">
        <v>0</v>
      </c>
      <c r="C1695" s="16">
        <f t="shared" si="532"/>
        <v>24636.136926889809</v>
      </c>
      <c r="D1695" s="4">
        <f t="shared" si="522"/>
        <v>0</v>
      </c>
      <c r="E1695" s="5">
        <f t="shared" si="533"/>
        <v>0.21549971524422795</v>
      </c>
      <c r="F1695" s="6">
        <f t="shared" si="537"/>
        <v>1.8000530780909805E-5</v>
      </c>
      <c r="G1695" s="15">
        <f t="shared" si="538"/>
        <v>647.27936474921603</v>
      </c>
      <c r="H1695" s="11">
        <f t="shared" si="523"/>
        <v>9.7181478063387727E-2</v>
      </c>
      <c r="I1695" s="12">
        <f t="shared" si="534"/>
        <v>3.6302462828166504E-5</v>
      </c>
      <c r="J1695" s="7">
        <f t="shared" si="541"/>
        <v>1.527605717066866</v>
      </c>
      <c r="K1695" s="8">
        <f>ESI_mass_rate/ESI_Area/'Hydraulic Gradient'!J1695</f>
        <v>2.1514830351361107</v>
      </c>
      <c r="L1695" s="16">
        <f t="shared" si="535"/>
        <v>24636.254044280948</v>
      </c>
      <c r="M1695" s="4">
        <f t="shared" si="524"/>
        <v>0</v>
      </c>
      <c r="N1695" s="5">
        <f t="shared" si="525"/>
        <v>0.21536856796581574</v>
      </c>
      <c r="O1695" s="6">
        <f t="shared" si="539"/>
        <v>1.5576247663623145E-5</v>
      </c>
      <c r="P1695" s="15">
        <f t="shared" si="536"/>
        <v>628.02169422648024</v>
      </c>
      <c r="Q1695" s="11">
        <f t="shared" si="526"/>
        <v>0</v>
      </c>
      <c r="R1695" s="13">
        <f t="shared" si="540"/>
        <v>4.7105345588187694E-6</v>
      </c>
      <c r="S1695" s="12">
        <f t="shared" si="527"/>
        <v>-6.2893938935024499E-2</v>
      </c>
      <c r="T1695" s="9">
        <f t="shared" si="528"/>
        <v>1.5285364645299806</v>
      </c>
      <c r="U1695" s="9">
        <f>Aly_mass_rate/Aly_Area/'Hydraulic Gradient'!T1695</f>
        <v>2.1501729666991745</v>
      </c>
      <c r="V1695" s="5">
        <f t="shared" si="529"/>
        <v>-0.29200821241991209</v>
      </c>
      <c r="W1695" s="10">
        <f t="shared" si="530"/>
        <v>2.1633763660261729</v>
      </c>
      <c r="X1695" s="9"/>
    </row>
    <row r="1696" spans="1:24" x14ac:dyDescent="0.3">
      <c r="A1696" s="4">
        <f t="shared" si="531"/>
        <v>16930</v>
      </c>
      <c r="B1696" s="5">
        <v>0</v>
      </c>
      <c r="C1696" s="16">
        <f t="shared" si="532"/>
        <v>24635.921408625796</v>
      </c>
      <c r="D1696" s="4">
        <f t="shared" si="522"/>
        <v>0</v>
      </c>
      <c r="E1696" s="5">
        <f t="shared" si="533"/>
        <v>0.215500263821505</v>
      </c>
      <c r="F1696" s="6">
        <f t="shared" si="537"/>
        <v>1.8000191902243683E-5</v>
      </c>
      <c r="G1696" s="15">
        <f t="shared" si="538"/>
        <v>647.35304665455999</v>
      </c>
      <c r="H1696" s="11">
        <f t="shared" si="523"/>
        <v>9.7181972835442609E-2</v>
      </c>
      <c r="I1696" s="12">
        <f t="shared" si="534"/>
        <v>3.6301779396642735E-5</v>
      </c>
      <c r="J1696" s="7">
        <f t="shared" si="541"/>
        <v>1.5276018284782349</v>
      </c>
      <c r="K1696" s="8">
        <f>ESI_mass_rate/ESI_Area/'Hydraulic Gradient'!J1696</f>
        <v>2.151488511846281</v>
      </c>
      <c r="L1696" s="16">
        <f t="shared" si="535"/>
        <v>24636.038659662241</v>
      </c>
      <c r="M1696" s="4">
        <f t="shared" si="524"/>
        <v>0</v>
      </c>
      <c r="N1696" s="5">
        <f t="shared" si="525"/>
        <v>0.21536904266420401</v>
      </c>
      <c r="O1696" s="6">
        <f t="shared" si="539"/>
        <v>1.5576040865610017E-5</v>
      </c>
      <c r="P1696" s="15">
        <f t="shared" si="536"/>
        <v>628.08458236091747</v>
      </c>
      <c r="Q1696" s="11">
        <f t="shared" si="526"/>
        <v>0</v>
      </c>
      <c r="R1696" s="13">
        <f t="shared" si="540"/>
        <v>4.7103893971969735E-6</v>
      </c>
      <c r="S1696" s="12">
        <f t="shared" si="527"/>
        <v>-6.2892844826621386E-2</v>
      </c>
      <c r="T1696" s="9">
        <f t="shared" si="528"/>
        <v>1.5285330955102041</v>
      </c>
      <c r="U1696" s="9">
        <f>Aly_mass_rate/Aly_Area/'Hydraulic Gradient'!T1696</f>
        <v>2.1501777058672493</v>
      </c>
      <c r="V1696" s="5">
        <f t="shared" si="529"/>
        <v>-0.29200248933419309</v>
      </c>
      <c r="W1696" s="10">
        <f t="shared" si="530"/>
        <v>2.1634190782659548</v>
      </c>
      <c r="X1696" s="9"/>
    </row>
    <row r="1697" spans="1:24" x14ac:dyDescent="0.3">
      <c r="A1697" s="4">
        <f t="shared" si="531"/>
        <v>16940</v>
      </c>
      <c r="B1697" s="5">
        <v>0</v>
      </c>
      <c r="C1697" s="16">
        <f t="shared" si="532"/>
        <v>24635.705889813555</v>
      </c>
      <c r="D1697" s="4">
        <f t="shared" si="522"/>
        <v>0</v>
      </c>
      <c r="E1697" s="5">
        <f t="shared" si="533"/>
        <v>0.215500812388455</v>
      </c>
      <c r="F1697" s="6">
        <f t="shared" si="537"/>
        <v>1.7999853046930384E-5</v>
      </c>
      <c r="G1697" s="15">
        <f t="shared" si="538"/>
        <v>647.4267268223881</v>
      </c>
      <c r="H1697" s="11">
        <f t="shared" si="523"/>
        <v>9.7182467599442796E-2</v>
      </c>
      <c r="I1697" s="12">
        <f t="shared" si="534"/>
        <v>3.6301096012215638E-5</v>
      </c>
      <c r="J1697" s="7">
        <f t="shared" si="541"/>
        <v>1.5275979399825992</v>
      </c>
      <c r="K1697" s="8">
        <f>ESI_mass_rate/ESI_Area/'Hydraulic Gradient'!J1697</f>
        <v>2.1514939884533582</v>
      </c>
      <c r="L1697" s="16">
        <f t="shared" si="535"/>
        <v>24635.823274569051</v>
      </c>
      <c r="M1697" s="4">
        <f t="shared" si="524"/>
        <v>0</v>
      </c>
      <c r="N1697" s="5">
        <f t="shared" si="525"/>
        <v>0.21536951735629026</v>
      </c>
      <c r="O1697" s="6">
        <f t="shared" si="539"/>
        <v>1.5575834079273299E-5</v>
      </c>
      <c r="P1697" s="15">
        <f t="shared" si="536"/>
        <v>628.14746940144744</v>
      </c>
      <c r="Q1697" s="11">
        <f t="shared" si="526"/>
        <v>0</v>
      </c>
      <c r="R1697" s="13">
        <f t="shared" si="540"/>
        <v>4.7102442456336396E-6</v>
      </c>
      <c r="S1697" s="12">
        <f t="shared" si="527"/>
        <v>-6.2891750774255337E-2</v>
      </c>
      <c r="T1697" s="9">
        <f t="shared" si="528"/>
        <v>1.5285297265500035</v>
      </c>
      <c r="U1697" s="9">
        <f>Aly_mass_rate/Aly_Area/'Hydraulic Gradient'!T1697</f>
        <v>2.1501824449724101</v>
      </c>
      <c r="V1697" s="5">
        <f t="shared" si="529"/>
        <v>-0.29199676654865753</v>
      </c>
      <c r="W1697" s="10">
        <f t="shared" si="530"/>
        <v>2.1634617899505821</v>
      </c>
      <c r="X1697" s="9"/>
    </row>
    <row r="1698" spans="1:24" x14ac:dyDescent="0.3">
      <c r="A1698" s="4">
        <f t="shared" si="531"/>
        <v>16950</v>
      </c>
      <c r="B1698" s="5">
        <v>0</v>
      </c>
      <c r="C1698" s="16">
        <f t="shared" si="532"/>
        <v>24635.490370453095</v>
      </c>
      <c r="D1698" s="4">
        <f t="shared" si="522"/>
        <v>0</v>
      </c>
      <c r="E1698" s="5">
        <f t="shared" si="533"/>
        <v>0.21550136094507891</v>
      </c>
      <c r="F1698" s="6">
        <f t="shared" si="537"/>
        <v>1.7999514219348561E-5</v>
      </c>
      <c r="G1698" s="15">
        <f t="shared" si="538"/>
        <v>647.50040525281997</v>
      </c>
      <c r="H1698" s="11">
        <f t="shared" si="523"/>
        <v>9.7182962355389035E-2</v>
      </c>
      <c r="I1698" s="12">
        <f t="shared" si="534"/>
        <v>3.6300412683715835E-5</v>
      </c>
      <c r="J1698" s="7">
        <f t="shared" si="541"/>
        <v>1.5275940515799522</v>
      </c>
      <c r="K1698" s="8">
        <f>ESI_mass_rate/ESI_Area/'Hydraulic Gradient'!J1698</f>
        <v>2.1514994649573485</v>
      </c>
      <c r="L1698" s="16">
        <f t="shared" si="535"/>
        <v>24635.607889001381</v>
      </c>
      <c r="M1698" s="4">
        <f t="shared" si="524"/>
        <v>0</v>
      </c>
      <c r="N1698" s="5">
        <f t="shared" si="525"/>
        <v>0.21536999204207474</v>
      </c>
      <c r="O1698" s="6">
        <f t="shared" si="539"/>
        <v>1.5575627304612991E-5</v>
      </c>
      <c r="P1698" s="15">
        <f t="shared" si="536"/>
        <v>628.21035534812836</v>
      </c>
      <c r="Q1698" s="11">
        <f t="shared" si="526"/>
        <v>0</v>
      </c>
      <c r="R1698" s="13">
        <f t="shared" si="540"/>
        <v>4.7100991041280275E-6</v>
      </c>
      <c r="S1698" s="12">
        <f t="shared" si="527"/>
        <v>-6.2890656780045795E-2</v>
      </c>
      <c r="T1698" s="9">
        <f t="shared" si="528"/>
        <v>1.5285263576493757</v>
      </c>
      <c r="U1698" s="9">
        <f>Aly_mass_rate/Aly_Area/'Hydraulic Gradient'!T1698</f>
        <v>2.1501871840146598</v>
      </c>
      <c r="V1698" s="5">
        <f t="shared" si="529"/>
        <v>-0.29199104406327897</v>
      </c>
      <c r="W1698" s="10">
        <f t="shared" si="530"/>
        <v>2.1635045010800842</v>
      </c>
      <c r="X1698" s="9"/>
    </row>
    <row r="1699" spans="1:24" x14ac:dyDescent="0.3">
      <c r="A1699" s="4">
        <f t="shared" si="531"/>
        <v>16960</v>
      </c>
      <c r="B1699" s="5">
        <v>0</v>
      </c>
      <c r="C1699" s="16">
        <f t="shared" si="532"/>
        <v>24635.274850544429</v>
      </c>
      <c r="D1699" s="4">
        <f t="shared" si="522"/>
        <v>0</v>
      </c>
      <c r="E1699" s="5">
        <f t="shared" si="533"/>
        <v>0.2155019094913771</v>
      </c>
      <c r="F1699" s="6">
        <f t="shared" si="537"/>
        <v>1.7999175412200466E-5</v>
      </c>
      <c r="G1699" s="15">
        <f t="shared" si="538"/>
        <v>647.57408194598452</v>
      </c>
      <c r="H1699" s="11">
        <f t="shared" si="523"/>
        <v>9.7183457103281745E-2</v>
      </c>
      <c r="I1699" s="12">
        <f t="shared" si="534"/>
        <v>3.6299729396425602E-5</v>
      </c>
      <c r="J1699" s="7">
        <f t="shared" si="541"/>
        <v>1.5275901632702873</v>
      </c>
      <c r="K1699" s="8">
        <f>ESI_mass_rate/ESI_Area/'Hydraulic Gradient'!J1699</f>
        <v>2.1515049413582608</v>
      </c>
      <c r="L1699" s="16">
        <f t="shared" si="535"/>
        <v>24635.392502959239</v>
      </c>
      <c r="M1699" s="4">
        <f t="shared" si="524"/>
        <v>0</v>
      </c>
      <c r="N1699" s="5">
        <f t="shared" si="525"/>
        <v>0.21537046672155785</v>
      </c>
      <c r="O1699" s="6">
        <f t="shared" si="539"/>
        <v>1.5575420540169548E-5</v>
      </c>
      <c r="P1699" s="15">
        <f t="shared" si="536"/>
        <v>628.2732402010173</v>
      </c>
      <c r="Q1699" s="11">
        <f t="shared" si="526"/>
        <v>0</v>
      </c>
      <c r="R1699" s="13">
        <f t="shared" si="540"/>
        <v>4.7099539722380342E-6</v>
      </c>
      <c r="S1699" s="12">
        <f t="shared" si="527"/>
        <v>-6.2889562842925364E-2</v>
      </c>
      <c r="T1699" s="9">
        <f t="shared" si="528"/>
        <v>1.5285229888083176</v>
      </c>
      <c r="U1699" s="9">
        <f>Aly_mass_rate/Aly_Area/'Hydraulic Gradient'!T1699</f>
        <v>2.1501919229940016</v>
      </c>
      <c r="V1699" s="5">
        <f t="shared" si="529"/>
        <v>-0.29198532187803133</v>
      </c>
      <c r="W1699" s="10">
        <f t="shared" si="530"/>
        <v>2.1635472116544916</v>
      </c>
      <c r="X1699" s="9"/>
    </row>
    <row r="1700" spans="1:24" x14ac:dyDescent="0.3">
      <c r="A1700" s="4">
        <f t="shared" si="531"/>
        <v>16970</v>
      </c>
      <c r="B1700" s="5">
        <v>0</v>
      </c>
      <c r="C1700" s="16">
        <f t="shared" si="532"/>
        <v>24635.059330087563</v>
      </c>
      <c r="D1700" s="4">
        <f t="shared" si="522"/>
        <v>0</v>
      </c>
      <c r="E1700" s="5">
        <f t="shared" si="533"/>
        <v>0.21550245802735069</v>
      </c>
      <c r="F1700" s="6">
        <f t="shared" si="537"/>
        <v>1.799883663424339E-5</v>
      </c>
      <c r="G1700" s="15">
        <f t="shared" si="538"/>
        <v>647.64775690199929</v>
      </c>
      <c r="H1700" s="11">
        <f t="shared" si="523"/>
        <v>9.7183951843121702E-2</v>
      </c>
      <c r="I1700" s="12">
        <f t="shared" si="534"/>
        <v>3.6299046168006226E-5</v>
      </c>
      <c r="J1700" s="7">
        <f t="shared" si="541"/>
        <v>1.5275862750535982</v>
      </c>
      <c r="K1700" s="8">
        <f>ESI_mass_rate/ESI_Area/'Hydraulic Gradient'!J1700</f>
        <v>2.1515104176561017</v>
      </c>
      <c r="L1700" s="16">
        <f t="shared" si="535"/>
        <v>24635.177116442632</v>
      </c>
      <c r="M1700" s="4">
        <f t="shared" si="524"/>
        <v>0</v>
      </c>
      <c r="N1700" s="5">
        <f t="shared" si="525"/>
        <v>0.21537094139473992</v>
      </c>
      <c r="O1700" s="6">
        <f t="shared" si="539"/>
        <v>1.5575213785942964E-5</v>
      </c>
      <c r="P1700" s="15">
        <f t="shared" si="536"/>
        <v>628.33612396017134</v>
      </c>
      <c r="Q1700" s="11">
        <f t="shared" si="526"/>
        <v>0</v>
      </c>
      <c r="R1700" s="13">
        <f t="shared" si="540"/>
        <v>4.7098088499629498E-6</v>
      </c>
      <c r="S1700" s="12">
        <f t="shared" si="527"/>
        <v>-6.2888468962888938E-2</v>
      </c>
      <c r="T1700" s="9">
        <f t="shared" si="528"/>
        <v>1.5285196200268261</v>
      </c>
      <c r="U1700" s="9">
        <f>Aly_mass_rate/Aly_Area/'Hydraulic Gradient'!T1700</f>
        <v>2.15019666191044</v>
      </c>
      <c r="V1700" s="5">
        <f t="shared" si="529"/>
        <v>-0.29197959999288819</v>
      </c>
      <c r="W1700" s="10">
        <f t="shared" si="530"/>
        <v>2.1635899216738346</v>
      </c>
      <c r="X1700" s="9"/>
    </row>
    <row r="1701" spans="1:24" x14ac:dyDescent="0.3">
      <c r="A1701" s="4">
        <f t="shared" si="531"/>
        <v>16980</v>
      </c>
      <c r="B1701" s="5">
        <v>0</v>
      </c>
      <c r="C1701" s="16">
        <f t="shared" si="532"/>
        <v>24634.843809082515</v>
      </c>
      <c r="D1701" s="4">
        <f t="shared" si="522"/>
        <v>0</v>
      </c>
      <c r="E1701" s="5">
        <f t="shared" si="533"/>
        <v>0.21550300655300036</v>
      </c>
      <c r="F1701" s="6">
        <f t="shared" si="537"/>
        <v>1.7998497878179595E-5</v>
      </c>
      <c r="G1701" s="15">
        <f t="shared" si="538"/>
        <v>647.72143012099127</v>
      </c>
      <c r="H1701" s="11">
        <f t="shared" si="523"/>
        <v>9.7184446574909461E-2</v>
      </c>
      <c r="I1701" s="12">
        <f t="shared" si="534"/>
        <v>3.6298362983739959E-5</v>
      </c>
      <c r="J1701" s="7">
        <f t="shared" si="541"/>
        <v>1.5275823869298779</v>
      </c>
      <c r="K1701" s="8">
        <f>ESI_mass_rate/ESI_Area/'Hydraulic Gradient'!J1701</f>
        <v>2.1515158938508789</v>
      </c>
      <c r="L1701" s="16">
        <f t="shared" si="535"/>
        <v>24634.961729451563</v>
      </c>
      <c r="M1701" s="4">
        <f t="shared" si="524"/>
        <v>0</v>
      </c>
      <c r="N1701" s="5">
        <f t="shared" si="525"/>
        <v>0.21537141606162133</v>
      </c>
      <c r="O1701" s="6">
        <f t="shared" si="539"/>
        <v>1.5575007046311891E-5</v>
      </c>
      <c r="P1701" s="15">
        <f t="shared" si="536"/>
        <v>628.39900662564867</v>
      </c>
      <c r="Q1701" s="11">
        <f t="shared" si="526"/>
        <v>0</v>
      </c>
      <c r="R1701" s="13">
        <f t="shared" si="540"/>
        <v>4.7096637386261009E-6</v>
      </c>
      <c r="S1701" s="12">
        <f t="shared" si="527"/>
        <v>-6.288737514099367E-2</v>
      </c>
      <c r="T1701" s="9">
        <f t="shared" si="528"/>
        <v>1.528516251304898</v>
      </c>
      <c r="U1701" s="9">
        <f>Aly_mass_rate/Aly_Area/'Hydraulic Gradient'!T1701</f>
        <v>2.1502014007639776</v>
      </c>
      <c r="V1701" s="5">
        <f t="shared" si="529"/>
        <v>-0.29197387840782363</v>
      </c>
      <c r="W1701" s="10">
        <f t="shared" si="530"/>
        <v>2.1636326311381429</v>
      </c>
      <c r="X1701" s="9"/>
    </row>
    <row r="1702" spans="1:24" x14ac:dyDescent="0.3">
      <c r="A1702" s="4">
        <f t="shared" si="531"/>
        <v>16990</v>
      </c>
      <c r="B1702" s="5">
        <v>0</v>
      </c>
      <c r="C1702" s="16">
        <f t="shared" si="532"/>
        <v>24634.628287529289</v>
      </c>
      <c r="D1702" s="4">
        <f t="shared" si="522"/>
        <v>0</v>
      </c>
      <c r="E1702" s="5">
        <f t="shared" si="533"/>
        <v>0.21550355506832672</v>
      </c>
      <c r="F1702" s="6">
        <f t="shared" si="537"/>
        <v>1.7998159146928172E-5</v>
      </c>
      <c r="G1702" s="15">
        <f t="shared" si="538"/>
        <v>647.79510160308382</v>
      </c>
      <c r="H1702" s="11">
        <f t="shared" si="523"/>
        <v>9.7184941298645564E-2</v>
      </c>
      <c r="I1702" s="12">
        <f t="shared" si="534"/>
        <v>3.6297679849513913E-5</v>
      </c>
      <c r="J1702" s="7">
        <f t="shared" si="541"/>
        <v>1.5275784988991199</v>
      </c>
      <c r="K1702" s="8">
        <f>ESI_mass_rate/ESI_Area/'Hydraulic Gradient'!J1702</f>
        <v>2.1515213699426003</v>
      </c>
      <c r="L1702" s="16">
        <f t="shared" si="535"/>
        <v>24634.74634198604</v>
      </c>
      <c r="M1702" s="4">
        <f t="shared" si="524"/>
        <v>0</v>
      </c>
      <c r="N1702" s="5">
        <f t="shared" si="525"/>
        <v>0.21537189072220239</v>
      </c>
      <c r="O1702" s="6">
        <f t="shared" si="539"/>
        <v>1.5574800315438131E-5</v>
      </c>
      <c r="P1702" s="15">
        <f t="shared" si="536"/>
        <v>628.46188819750625</v>
      </c>
      <c r="Q1702" s="11">
        <f t="shared" si="526"/>
        <v>0</v>
      </c>
      <c r="R1702" s="13">
        <f t="shared" si="540"/>
        <v>4.7095186364613465E-6</v>
      </c>
      <c r="S1702" s="12">
        <f t="shared" si="527"/>
        <v>-6.2886281376172165E-2</v>
      </c>
      <c r="T1702" s="9">
        <f t="shared" si="528"/>
        <v>1.52851288264253</v>
      </c>
      <c r="U1702" s="9">
        <f>Aly_mass_rate/Aly_Area/'Hydraulic Gradient'!T1702</f>
        <v>2.1502061395546179</v>
      </c>
      <c r="V1702" s="5">
        <f t="shared" si="529"/>
        <v>-0.29196815712281116</v>
      </c>
      <c r="W1702" s="10">
        <f t="shared" si="530"/>
        <v>2.1636753400474475</v>
      </c>
      <c r="X1702" s="9"/>
    </row>
    <row r="1703" spans="1:24" x14ac:dyDescent="0.3">
      <c r="A1703" s="4">
        <f t="shared" si="531"/>
        <v>17000</v>
      </c>
      <c r="B1703" s="5">
        <v>0</v>
      </c>
      <c r="C1703" s="16">
        <f t="shared" si="532"/>
        <v>24634.412765427896</v>
      </c>
      <c r="D1703" s="4">
        <f t="shared" si="522"/>
        <v>0</v>
      </c>
      <c r="E1703" s="5">
        <f t="shared" si="533"/>
        <v>0.21550410357333064</v>
      </c>
      <c r="F1703" s="6">
        <f t="shared" si="537"/>
        <v>1.7997820441948677E-5</v>
      </c>
      <c r="G1703" s="15">
        <f t="shared" si="538"/>
        <v>647.86877134839835</v>
      </c>
      <c r="H1703" s="11">
        <f t="shared" si="523"/>
        <v>9.7185436014330717E-2</v>
      </c>
      <c r="I1703" s="12">
        <f t="shared" si="534"/>
        <v>3.6296996768271613E-5</v>
      </c>
      <c r="J1703" s="7">
        <f t="shared" si="541"/>
        <v>1.5275746109613177</v>
      </c>
      <c r="K1703" s="8">
        <f>ESI_mass_rate/ESI_Area/'Hydraulic Gradient'!J1703</f>
        <v>2.1515268459312731</v>
      </c>
      <c r="L1703" s="16">
        <f t="shared" si="535"/>
        <v>24634.530954046069</v>
      </c>
      <c r="M1703" s="4">
        <f t="shared" si="524"/>
        <v>0</v>
      </c>
      <c r="N1703" s="5">
        <f t="shared" si="525"/>
        <v>0.21537236537648338</v>
      </c>
      <c r="O1703" s="6">
        <f t="shared" si="539"/>
        <v>1.5574593596240782E-5</v>
      </c>
      <c r="P1703" s="15">
        <f t="shared" si="536"/>
        <v>628.52476867580106</v>
      </c>
      <c r="Q1703" s="11">
        <f t="shared" si="526"/>
        <v>0</v>
      </c>
      <c r="R1703" s="13">
        <f t="shared" si="540"/>
        <v>4.7093735443506606E-6</v>
      </c>
      <c r="S1703" s="12">
        <f t="shared" si="527"/>
        <v>-6.2885187668419357E-2</v>
      </c>
      <c r="T1703" s="9">
        <f t="shared" si="528"/>
        <v>1.5285095140397194</v>
      </c>
      <c r="U1703" s="9">
        <f>Aly_mass_rate/Aly_Area/'Hydraulic Gradient'!T1703</f>
        <v>2.150210878282365</v>
      </c>
      <c r="V1703" s="5">
        <f t="shared" si="529"/>
        <v>-0.29196243613782469</v>
      </c>
      <c r="W1703" s="10">
        <f t="shared" si="530"/>
        <v>2.1637180484017788</v>
      </c>
      <c r="X1703" s="9"/>
    </row>
    <row r="1704" spans="1:24" x14ac:dyDescent="0.3">
      <c r="A1704" s="4">
        <f t="shared" si="531"/>
        <v>17010</v>
      </c>
      <c r="B1704" s="5">
        <v>0</v>
      </c>
      <c r="C1704" s="16">
        <f t="shared" si="532"/>
        <v>24634.197242778348</v>
      </c>
      <c r="D1704" s="4">
        <f t="shared" si="522"/>
        <v>0</v>
      </c>
      <c r="E1704" s="5">
        <f t="shared" si="533"/>
        <v>0.21550465206801289</v>
      </c>
      <c r="F1704" s="6">
        <f t="shared" si="537"/>
        <v>1.7997481760322005E-5</v>
      </c>
      <c r="G1704" s="15">
        <f t="shared" si="538"/>
        <v>647.9424393570597</v>
      </c>
      <c r="H1704" s="11">
        <f t="shared" si="523"/>
        <v>9.7185930721965463E-2</v>
      </c>
      <c r="I1704" s="12">
        <f t="shared" si="534"/>
        <v>3.6296313734125992E-5</v>
      </c>
      <c r="J1704" s="7">
        <f t="shared" si="541"/>
        <v>1.5275707231164648</v>
      </c>
      <c r="K1704" s="8">
        <f>ESI_mass_rate/ESI_Area/'Hydraulic Gradient'!J1704</f>
        <v>2.1515323218169047</v>
      </c>
      <c r="L1704" s="16">
        <f t="shared" si="535"/>
        <v>24634.315565631656</v>
      </c>
      <c r="M1704" s="4">
        <f t="shared" si="524"/>
        <v>0</v>
      </c>
      <c r="N1704" s="5">
        <f t="shared" si="525"/>
        <v>0.21537284002446486</v>
      </c>
      <c r="O1704" s="6">
        <f t="shared" si="539"/>
        <v>1.5574386890179396E-5</v>
      </c>
      <c r="P1704" s="15">
        <f t="shared" si="536"/>
        <v>628.58764806059139</v>
      </c>
      <c r="Q1704" s="11">
        <f t="shared" si="526"/>
        <v>0</v>
      </c>
      <c r="R1704" s="13">
        <f t="shared" si="540"/>
        <v>4.7092284627346307E-6</v>
      </c>
      <c r="S1704" s="12">
        <f t="shared" si="527"/>
        <v>-6.2884094018792261E-2</v>
      </c>
      <c r="T1704" s="9">
        <f t="shared" si="528"/>
        <v>1.5285061454964626</v>
      </c>
      <c r="U1704" s="9">
        <f>Aly_mass_rate/Aly_Area/'Hydraulic Gradient'!T1704</f>
        <v>2.1502156169472215</v>
      </c>
      <c r="V1704" s="5">
        <f t="shared" si="529"/>
        <v>-0.29195671545283786</v>
      </c>
      <c r="W1704" s="10">
        <f t="shared" si="530"/>
        <v>2.1637607562011674</v>
      </c>
      <c r="X1704" s="9"/>
    </row>
    <row r="1705" spans="1:24" x14ac:dyDescent="0.3">
      <c r="A1705" s="4">
        <f t="shared" si="531"/>
        <v>17020</v>
      </c>
      <c r="B1705" s="5">
        <v>0</v>
      </c>
      <c r="C1705" s="16">
        <f t="shared" si="532"/>
        <v>24633.981719580654</v>
      </c>
      <c r="D1705" s="4">
        <f t="shared" si="522"/>
        <v>0</v>
      </c>
      <c r="E1705" s="5">
        <f t="shared" si="533"/>
        <v>0.21550520055237415</v>
      </c>
      <c r="F1705" s="6">
        <f t="shared" si="537"/>
        <v>1.7997143103507706E-5</v>
      </c>
      <c r="G1705" s="15">
        <f t="shared" si="538"/>
        <v>648.01610562919132</v>
      </c>
      <c r="H1705" s="11">
        <f t="shared" si="523"/>
        <v>9.7186425421550454E-2</v>
      </c>
      <c r="I1705" s="12">
        <f t="shared" si="534"/>
        <v>3.6295630750020564E-5</v>
      </c>
      <c r="J1705" s="7">
        <f t="shared" si="541"/>
        <v>1.5275668353645542</v>
      </c>
      <c r="K1705" s="8">
        <f>ESI_mass_rate/ESI_Area/'Hydraulic Gradient'!J1705</f>
        <v>2.1515377975995031</v>
      </c>
      <c r="L1705" s="16">
        <f t="shared" si="535"/>
        <v>24634.10017674281</v>
      </c>
      <c r="M1705" s="4">
        <f t="shared" si="524"/>
        <v>0</v>
      </c>
      <c r="N1705" s="5">
        <f t="shared" si="525"/>
        <v>0.2153733146661469</v>
      </c>
      <c r="O1705" s="6">
        <f t="shared" si="539"/>
        <v>1.5574180192875324E-5</v>
      </c>
      <c r="P1705" s="15">
        <f t="shared" si="536"/>
        <v>628.65052635193308</v>
      </c>
      <c r="Q1705" s="11">
        <f t="shared" si="526"/>
        <v>0</v>
      </c>
      <c r="R1705" s="13">
        <f t="shared" si="540"/>
        <v>4.7090833902885465E-6</v>
      </c>
      <c r="S1705" s="12">
        <f t="shared" si="527"/>
        <v>-6.2883000425161498E-2</v>
      </c>
      <c r="T1705" s="9">
        <f t="shared" si="528"/>
        <v>1.5285027770127568</v>
      </c>
      <c r="U1705" s="9">
        <f>Aly_mass_rate/Aly_Area/'Hydraulic Gradient'!T1705</f>
        <v>2.150220355549191</v>
      </c>
      <c r="V1705" s="5">
        <f t="shared" si="529"/>
        <v>-0.29195099506782451</v>
      </c>
      <c r="W1705" s="10">
        <f t="shared" si="530"/>
        <v>2.1638034634456429</v>
      </c>
      <c r="X1705" s="9"/>
    </row>
    <row r="1706" spans="1:24" x14ac:dyDescent="0.3">
      <c r="A1706" s="4">
        <f t="shared" si="531"/>
        <v>17030</v>
      </c>
      <c r="B1706" s="5">
        <v>0</v>
      </c>
      <c r="C1706" s="16">
        <f t="shared" si="532"/>
        <v>24633.766195834822</v>
      </c>
      <c r="D1706" s="4">
        <f t="shared" si="522"/>
        <v>0</v>
      </c>
      <c r="E1706" s="5">
        <f t="shared" si="533"/>
        <v>0.2155057490264152</v>
      </c>
      <c r="F1706" s="6">
        <f t="shared" si="537"/>
        <v>1.7996804472965337E-5</v>
      </c>
      <c r="G1706" s="15">
        <f t="shared" si="538"/>
        <v>648.08977016491428</v>
      </c>
      <c r="H1706" s="11">
        <f t="shared" si="523"/>
        <v>9.7186920113086245E-2</v>
      </c>
      <c r="I1706" s="12">
        <f t="shared" si="534"/>
        <v>3.6294947818898889E-5</v>
      </c>
      <c r="J1706" s="7">
        <f t="shared" si="541"/>
        <v>1.5275629477055797</v>
      </c>
      <c r="K1706" s="8">
        <f>ESI_mass_rate/ESI_Area/'Hydraulic Gradient'!J1706</f>
        <v>2.1515432732790751</v>
      </c>
      <c r="L1706" s="16">
        <f t="shared" si="535"/>
        <v>24633.884787379535</v>
      </c>
      <c r="M1706" s="4">
        <f t="shared" si="524"/>
        <v>0</v>
      </c>
      <c r="N1706" s="5">
        <f t="shared" si="525"/>
        <v>0.21537378930153001</v>
      </c>
      <c r="O1706" s="6">
        <f t="shared" si="539"/>
        <v>1.5573973507247656E-5</v>
      </c>
      <c r="P1706" s="15">
        <f t="shared" si="536"/>
        <v>628.71340354988433</v>
      </c>
      <c r="Q1706" s="11">
        <f t="shared" si="526"/>
        <v>0</v>
      </c>
      <c r="R1706" s="13">
        <f t="shared" si="540"/>
        <v>4.7089383278943352E-6</v>
      </c>
      <c r="S1706" s="12">
        <f t="shared" si="527"/>
        <v>-6.2881906889646233E-2</v>
      </c>
      <c r="T1706" s="9">
        <f t="shared" si="528"/>
        <v>1.528499408588599</v>
      </c>
      <c r="U1706" s="9">
        <f>Aly_mass_rate/Aly_Area/'Hydraulic Gradient'!T1706</f>
        <v>2.1502250940882766</v>
      </c>
      <c r="V1706" s="5">
        <f t="shared" si="529"/>
        <v>-0.29194527498275846</v>
      </c>
      <c r="W1706" s="10">
        <f t="shared" si="530"/>
        <v>2.1638461701352352</v>
      </c>
      <c r="X1706" s="9"/>
    </row>
    <row r="1707" spans="1:24" x14ac:dyDescent="0.3">
      <c r="A1707" s="4">
        <f t="shared" si="531"/>
        <v>17040</v>
      </c>
      <c r="B1707" s="5">
        <v>0</v>
      </c>
      <c r="C1707" s="16">
        <f t="shared" si="532"/>
        <v>24633.550671540866</v>
      </c>
      <c r="D1707" s="4">
        <f t="shared" si="522"/>
        <v>0</v>
      </c>
      <c r="E1707" s="5">
        <f t="shared" si="533"/>
        <v>0.21550629749013681</v>
      </c>
      <c r="F1707" s="6">
        <f t="shared" si="537"/>
        <v>1.7996465864316242E-5</v>
      </c>
      <c r="G1707" s="15">
        <f t="shared" si="538"/>
        <v>648.16343296435571</v>
      </c>
      <c r="H1707" s="11">
        <f t="shared" si="523"/>
        <v>9.7187414796573487E-2</v>
      </c>
      <c r="I1707" s="12">
        <f t="shared" si="534"/>
        <v>3.6294264931930352E-5</v>
      </c>
      <c r="J1707" s="7">
        <f t="shared" si="541"/>
        <v>1.5275590601395344</v>
      </c>
      <c r="K1707" s="8">
        <f>ESI_mass_rate/ESI_Area/'Hydraulic Gradient'!J1707</f>
        <v>2.1515487488556291</v>
      </c>
      <c r="L1707" s="16">
        <f t="shared" si="535"/>
        <v>24633.669397541838</v>
      </c>
      <c r="M1707" s="4">
        <f t="shared" si="524"/>
        <v>0</v>
      </c>
      <c r="N1707" s="5">
        <f t="shared" si="525"/>
        <v>0.21537426393061437</v>
      </c>
      <c r="O1707" s="6">
        <f t="shared" si="539"/>
        <v>1.5573766831836855E-5</v>
      </c>
      <c r="P1707" s="15">
        <f t="shared" si="536"/>
        <v>628.77627965450222</v>
      </c>
      <c r="Q1707" s="11">
        <f t="shared" si="526"/>
        <v>0</v>
      </c>
      <c r="R1707" s="13">
        <f t="shared" si="540"/>
        <v>4.7087932751099593E-6</v>
      </c>
      <c r="S1707" s="12">
        <f t="shared" si="527"/>
        <v>-6.2880813411179251E-2</v>
      </c>
      <c r="T1707" s="9">
        <f t="shared" si="528"/>
        <v>1.5284960402239856</v>
      </c>
      <c r="U1707" s="9">
        <f>Aly_mass_rate/Aly_Area/'Hydraulic Gradient'!T1707</f>
        <v>2.1502298325644831</v>
      </c>
      <c r="V1707" s="5">
        <f t="shared" si="529"/>
        <v>-0.29193955519761361</v>
      </c>
      <c r="W1707" s="10">
        <f t="shared" si="530"/>
        <v>2.1638888762699757</v>
      </c>
      <c r="X1707" s="9"/>
    </row>
    <row r="1708" spans="1:24" x14ac:dyDescent="0.3">
      <c r="A1708" s="4">
        <f t="shared" si="531"/>
        <v>17050</v>
      </c>
      <c r="B1708" s="5">
        <v>0</v>
      </c>
      <c r="C1708" s="16">
        <f t="shared" si="532"/>
        <v>24633.335146698795</v>
      </c>
      <c r="D1708" s="4">
        <f t="shared" si="522"/>
        <v>0</v>
      </c>
      <c r="E1708" s="5">
        <f t="shared" si="533"/>
        <v>0.21550684594353972</v>
      </c>
      <c r="F1708" s="6">
        <f t="shared" si="537"/>
        <v>1.7996127283398623E-5</v>
      </c>
      <c r="G1708" s="15">
        <f t="shared" si="538"/>
        <v>648.23709402763473</v>
      </c>
      <c r="H1708" s="11">
        <f t="shared" si="523"/>
        <v>9.7187909472012793E-2</v>
      </c>
      <c r="I1708" s="12">
        <f t="shared" si="534"/>
        <v>3.6293582100889097E-5</v>
      </c>
      <c r="J1708" s="7">
        <f t="shared" si="541"/>
        <v>1.5275551726664118</v>
      </c>
      <c r="K1708" s="8">
        <f>ESI_mass_rate/ESI_Area/'Hydraulic Gradient'!J1708</f>
        <v>2.1515542243291716</v>
      </c>
      <c r="L1708" s="16">
        <f t="shared" si="535"/>
        <v>24633.454007229724</v>
      </c>
      <c r="M1708" s="4">
        <f t="shared" si="524"/>
        <v>0</v>
      </c>
      <c r="N1708" s="5">
        <f t="shared" si="525"/>
        <v>0.21537473855340059</v>
      </c>
      <c r="O1708" s="6">
        <f t="shared" si="539"/>
        <v>1.5573560172481112E-5</v>
      </c>
      <c r="P1708" s="15">
        <f t="shared" si="536"/>
        <v>628.83915466584483</v>
      </c>
      <c r="Q1708" s="11">
        <f t="shared" si="526"/>
        <v>0</v>
      </c>
      <c r="R1708" s="13">
        <f t="shared" si="540"/>
        <v>4.7086482336998805E-6</v>
      </c>
      <c r="S1708" s="12">
        <f t="shared" si="527"/>
        <v>-6.2879719990817512E-2</v>
      </c>
      <c r="T1708" s="9">
        <f t="shared" si="528"/>
        <v>1.5284926719189138</v>
      </c>
      <c r="U1708" s="9">
        <f>Aly_mass_rate/Aly_Area/'Hydraulic Gradient'!T1708</f>
        <v>2.1502345709778123</v>
      </c>
      <c r="V1708" s="5">
        <f t="shared" si="529"/>
        <v>-0.29193383571236364</v>
      </c>
      <c r="W1708" s="10">
        <f t="shared" si="530"/>
        <v>2.1639315818498939</v>
      </c>
      <c r="X1708" s="9"/>
    </row>
    <row r="1709" spans="1:24" x14ac:dyDescent="0.3">
      <c r="A1709" s="4">
        <f t="shared" si="531"/>
        <v>17060</v>
      </c>
      <c r="B1709" s="5">
        <v>0</v>
      </c>
      <c r="C1709" s="16">
        <f t="shared" si="532"/>
        <v>24633.119621308619</v>
      </c>
      <c r="D1709" s="4">
        <f t="shared" si="522"/>
        <v>0</v>
      </c>
      <c r="E1709" s="5">
        <f t="shared" si="533"/>
        <v>0.21550739438662464</v>
      </c>
      <c r="F1709" s="6">
        <f t="shared" si="537"/>
        <v>1.7995788724374274E-5</v>
      </c>
      <c r="G1709" s="15">
        <f t="shared" si="538"/>
        <v>648.31075335487833</v>
      </c>
      <c r="H1709" s="11">
        <f t="shared" si="523"/>
        <v>9.7188404139404758E-2</v>
      </c>
      <c r="I1709" s="12">
        <f t="shared" si="534"/>
        <v>3.6292899314000972E-5</v>
      </c>
      <c r="J1709" s="7">
        <f t="shared" si="541"/>
        <v>1.5275512852862054</v>
      </c>
      <c r="K1709" s="8">
        <f>ESI_mass_rate/ESI_Area/'Hydraulic Gradient'!J1709</f>
        <v>2.1515596996997108</v>
      </c>
      <c r="L1709" s="16">
        <f t="shared" si="535"/>
        <v>24633.238616443199</v>
      </c>
      <c r="M1709" s="4">
        <f t="shared" si="524"/>
        <v>0</v>
      </c>
      <c r="N1709" s="5">
        <f t="shared" si="525"/>
        <v>0.21537521316988881</v>
      </c>
      <c r="O1709" s="6">
        <f t="shared" si="539"/>
        <v>1.5573353518963586E-5</v>
      </c>
      <c r="P1709" s="15">
        <f t="shared" si="536"/>
        <v>628.90202858396913</v>
      </c>
      <c r="Q1709" s="11">
        <f t="shared" si="526"/>
        <v>0</v>
      </c>
      <c r="R1709" s="13">
        <f t="shared" si="540"/>
        <v>4.7085032005742931E-6</v>
      </c>
      <c r="S1709" s="12">
        <f t="shared" si="527"/>
        <v>-6.2878626627493786E-2</v>
      </c>
      <c r="T1709" s="9">
        <f t="shared" si="528"/>
        <v>1.5284893036733804</v>
      </c>
      <c r="U1709" s="9">
        <f>Aly_mass_rate/Aly_Area/'Hydraulic Gradient'!T1709</f>
        <v>2.1502393093282683</v>
      </c>
      <c r="V1709" s="5">
        <f t="shared" si="529"/>
        <v>-0.29192811652698231</v>
      </c>
      <c r="W1709" s="10">
        <f t="shared" si="530"/>
        <v>2.1639742868750207</v>
      </c>
      <c r="X1709" s="9"/>
    </row>
    <row r="1710" spans="1:24" x14ac:dyDescent="0.3">
      <c r="A1710" s="4">
        <f t="shared" si="531"/>
        <v>17070</v>
      </c>
      <c r="B1710" s="5">
        <v>0</v>
      </c>
      <c r="C1710" s="16">
        <f t="shared" si="532"/>
        <v>24632.904095370348</v>
      </c>
      <c r="D1710" s="4">
        <f t="shared" si="522"/>
        <v>0</v>
      </c>
      <c r="E1710" s="5">
        <f t="shared" si="533"/>
        <v>0.2155079428193924</v>
      </c>
      <c r="F1710" s="6">
        <f t="shared" si="537"/>
        <v>1.7995450191621855E-5</v>
      </c>
      <c r="G1710" s="15">
        <f t="shared" si="538"/>
        <v>648.38441094620782</v>
      </c>
      <c r="H1710" s="11">
        <f t="shared" si="523"/>
        <v>9.7188898798749951E-2</v>
      </c>
      <c r="I1710" s="12">
        <f t="shared" si="534"/>
        <v>3.6292216580096594E-5</v>
      </c>
      <c r="J1710" s="7">
        <f t="shared" si="541"/>
        <v>1.5275473979989085</v>
      </c>
      <c r="K1710" s="8">
        <f>ESI_mass_rate/ESI_Area/'Hydraulic Gradient'!J1710</f>
        <v>2.1515651749672542</v>
      </c>
      <c r="L1710" s="16">
        <f t="shared" si="535"/>
        <v>24633.023225182271</v>
      </c>
      <c r="M1710" s="4">
        <f t="shared" si="524"/>
        <v>0</v>
      </c>
      <c r="N1710" s="5">
        <f t="shared" si="525"/>
        <v>0.21537568778007937</v>
      </c>
      <c r="O1710" s="6">
        <f t="shared" si="539"/>
        <v>1.5573146878582015E-5</v>
      </c>
      <c r="P1710" s="15">
        <f t="shared" si="536"/>
        <v>628.96490140893206</v>
      </c>
      <c r="Q1710" s="11">
        <f t="shared" si="526"/>
        <v>0</v>
      </c>
      <c r="R1710" s="13">
        <f t="shared" si="540"/>
        <v>4.7083581779389427E-6</v>
      </c>
      <c r="S1710" s="12">
        <f t="shared" si="527"/>
        <v>-6.2877533321203022E-2</v>
      </c>
      <c r="T1710" s="9">
        <f t="shared" si="528"/>
        <v>1.5284859354873823</v>
      </c>
      <c r="U1710" s="9">
        <f>Aly_mass_rate/Aly_Area/'Hydraulic Gradient'!T1710</f>
        <v>2.1502440476158551</v>
      </c>
      <c r="V1710" s="5">
        <f t="shared" si="529"/>
        <v>-0.29192239764144345</v>
      </c>
      <c r="W1710" s="10">
        <f t="shared" si="530"/>
        <v>2.1640169913453864</v>
      </c>
      <c r="X1710" s="9"/>
    </row>
    <row r="1711" spans="1:24" x14ac:dyDescent="0.3">
      <c r="A1711" s="4">
        <f t="shared" si="531"/>
        <v>17080</v>
      </c>
      <c r="B1711" s="5">
        <v>0</v>
      </c>
      <c r="C1711" s="16">
        <f t="shared" si="532"/>
        <v>24632.688568883994</v>
      </c>
      <c r="D1711" s="4">
        <f t="shared" si="522"/>
        <v>0</v>
      </c>
      <c r="E1711" s="5">
        <f t="shared" si="533"/>
        <v>0.21550849124184365</v>
      </c>
      <c r="F1711" s="6">
        <f t="shared" si="537"/>
        <v>1.7995111683681813E-5</v>
      </c>
      <c r="G1711" s="15">
        <f t="shared" si="538"/>
        <v>648.45806680174621</v>
      </c>
      <c r="H1711" s="11">
        <f t="shared" si="523"/>
        <v>9.7189393450049025E-2</v>
      </c>
      <c r="I1711" s="12">
        <f t="shared" si="534"/>
        <v>3.6291533896232436E-5</v>
      </c>
      <c r="J1711" s="7">
        <f t="shared" si="541"/>
        <v>1.5275435108045146</v>
      </c>
      <c r="K1711" s="8">
        <f>ESI_mass_rate/ESI_Area/'Hydraulic Gradient'!J1711</f>
        <v>2.1515706501318093</v>
      </c>
      <c r="L1711" s="16">
        <f t="shared" si="535"/>
        <v>24632.807833446946</v>
      </c>
      <c r="M1711" s="4">
        <f t="shared" si="524"/>
        <v>0</v>
      </c>
      <c r="N1711" s="5">
        <f t="shared" si="525"/>
        <v>0.21537616238397275</v>
      </c>
      <c r="O1711" s="6">
        <f t="shared" si="539"/>
        <v>1.5572940251336411E-5</v>
      </c>
      <c r="P1711" s="15">
        <f t="shared" si="536"/>
        <v>629.02777314079083</v>
      </c>
      <c r="Q1711" s="11">
        <f t="shared" si="526"/>
        <v>0</v>
      </c>
      <c r="R1711" s="13">
        <f t="shared" si="540"/>
        <v>4.7082131657930696E-6</v>
      </c>
      <c r="S1711" s="12">
        <f t="shared" si="527"/>
        <v>-6.2876440071940112E-2</v>
      </c>
      <c r="T1711" s="9">
        <f t="shared" si="528"/>
        <v>1.5284825673609166</v>
      </c>
      <c r="U1711" s="9">
        <f>Aly_mass_rate/Aly_Area/'Hydraulic Gradient'!T1711</f>
        <v>2.1502487858405748</v>
      </c>
      <c r="V1711" s="5">
        <f t="shared" si="529"/>
        <v>-0.29191667905572088</v>
      </c>
      <c r="W1711" s="10">
        <f t="shared" si="530"/>
        <v>2.1640596952610207</v>
      </c>
      <c r="X1711" s="9"/>
    </row>
    <row r="1712" spans="1:24" x14ac:dyDescent="0.3">
      <c r="A1712" s="4">
        <f t="shared" si="531"/>
        <v>17090</v>
      </c>
      <c r="B1712" s="5">
        <v>0</v>
      </c>
      <c r="C1712" s="16">
        <f t="shared" si="532"/>
        <v>24632.473041849564</v>
      </c>
      <c r="D1712" s="4">
        <f t="shared" si="522"/>
        <v>0</v>
      </c>
      <c r="E1712" s="5">
        <f t="shared" si="533"/>
        <v>0.21550903965397936</v>
      </c>
      <c r="F1712" s="6">
        <f t="shared" si="537"/>
        <v>1.7994773200554144E-5</v>
      </c>
      <c r="G1712" s="15">
        <f t="shared" si="538"/>
        <v>648.53172092161662</v>
      </c>
      <c r="H1712" s="11">
        <f t="shared" si="523"/>
        <v>9.7189888093302604E-2</v>
      </c>
      <c r="I1712" s="12">
        <f t="shared" si="534"/>
        <v>3.6290851262408491E-5</v>
      </c>
      <c r="J1712" s="7">
        <f t="shared" si="541"/>
        <v>1.527539623703017</v>
      </c>
      <c r="K1712" s="8">
        <f>ESI_mass_rate/ESI_Area/'Hydraulic Gradient'!J1712</f>
        <v>2.1515761251933831</v>
      </c>
      <c r="L1712" s="16">
        <f t="shared" si="535"/>
        <v>24632.592441237233</v>
      </c>
      <c r="M1712" s="4">
        <f t="shared" si="524"/>
        <v>0</v>
      </c>
      <c r="N1712" s="5">
        <f t="shared" si="525"/>
        <v>0.21537663698156911</v>
      </c>
      <c r="O1712" s="6">
        <f t="shared" si="539"/>
        <v>1.5572733631388565E-5</v>
      </c>
      <c r="P1712" s="15">
        <f t="shared" si="536"/>
        <v>629.09064377960226</v>
      </c>
      <c r="Q1712" s="11">
        <f t="shared" si="526"/>
        <v>0</v>
      </c>
      <c r="R1712" s="13">
        <f t="shared" si="540"/>
        <v>4.7080681623708651E-6</v>
      </c>
      <c r="S1712" s="12">
        <f t="shared" si="527"/>
        <v>-6.2875346879699964E-2</v>
      </c>
      <c r="T1712" s="9">
        <f t="shared" si="528"/>
        <v>1.5284791992939797</v>
      </c>
      <c r="U1712" s="9">
        <f>Aly_mass_rate/Aly_Area/'Hydraulic Gradient'!T1712</f>
        <v>2.1502535240024323</v>
      </c>
      <c r="V1712" s="5">
        <f t="shared" si="529"/>
        <v>-0.29191096076978834</v>
      </c>
      <c r="W1712" s="10">
        <f t="shared" si="530"/>
        <v>2.1641023986219543</v>
      </c>
      <c r="X1712" s="9"/>
    </row>
    <row r="1713" spans="1:24" x14ac:dyDescent="0.3">
      <c r="A1713" s="4">
        <f t="shared" si="531"/>
        <v>17100</v>
      </c>
      <c r="B1713" s="5">
        <v>0</v>
      </c>
      <c r="C1713" s="16">
        <f t="shared" si="532"/>
        <v>24632.257514267072</v>
      </c>
      <c r="D1713" s="4">
        <f t="shared" si="522"/>
        <v>0</v>
      </c>
      <c r="E1713" s="5">
        <f t="shared" si="533"/>
        <v>0.21550958805580003</v>
      </c>
      <c r="F1713" s="6">
        <f t="shared" si="537"/>
        <v>1.7994434740779299E-5</v>
      </c>
      <c r="G1713" s="15">
        <f t="shared" si="538"/>
        <v>648.60537330594389</v>
      </c>
      <c r="H1713" s="11">
        <f t="shared" si="523"/>
        <v>9.7190382728511229E-2</v>
      </c>
      <c r="I1713" s="12">
        <f t="shared" si="534"/>
        <v>3.6290168675681204E-5</v>
      </c>
      <c r="J1713" s="7">
        <f t="shared" si="541"/>
        <v>1.5275357366944091</v>
      </c>
      <c r="K1713" s="8">
        <f>ESI_mass_rate/ESI_Area/'Hydraulic Gradient'!J1713</f>
        <v>2.1515816001519834</v>
      </c>
      <c r="L1713" s="16">
        <f t="shared" si="535"/>
        <v>24632.377048553131</v>
      </c>
      <c r="M1713" s="4">
        <f t="shared" si="524"/>
        <v>0</v>
      </c>
      <c r="N1713" s="5">
        <f t="shared" si="525"/>
        <v>0.21537711157286901</v>
      </c>
      <c r="O1713" s="6">
        <f t="shared" si="539"/>
        <v>1.5572527027495785E-5</v>
      </c>
      <c r="P1713" s="15">
        <f t="shared" si="536"/>
        <v>629.15351332542571</v>
      </c>
      <c r="Q1713" s="11">
        <f t="shared" si="526"/>
        <v>0</v>
      </c>
      <c r="R1713" s="13">
        <f t="shared" si="540"/>
        <v>4.7079231703191919E-6</v>
      </c>
      <c r="S1713" s="12">
        <f t="shared" si="527"/>
        <v>-6.2874253746601383E-2</v>
      </c>
      <c r="T1713" s="9">
        <f t="shared" si="528"/>
        <v>1.5284758312865687</v>
      </c>
      <c r="U1713" s="9">
        <f>Aly_mass_rate/Aly_Area/'Hydraulic Gradient'!T1713</f>
        <v>2.1502582621014299</v>
      </c>
      <c r="V1713" s="5">
        <f t="shared" si="529"/>
        <v>-0.29190524278361973</v>
      </c>
      <c r="W1713" s="10">
        <f t="shared" si="530"/>
        <v>2.1641451014282165</v>
      </c>
      <c r="X1713" s="9"/>
    </row>
    <row r="1714" spans="1:24" x14ac:dyDescent="0.3">
      <c r="A1714" s="4">
        <f t="shared" si="531"/>
        <v>17110</v>
      </c>
      <c r="B1714" s="5">
        <v>0</v>
      </c>
      <c r="C1714" s="16">
        <f t="shared" si="532"/>
        <v>24632.041986136526</v>
      </c>
      <c r="D1714" s="4">
        <f t="shared" si="522"/>
        <v>0</v>
      </c>
      <c r="E1714" s="5">
        <f t="shared" si="533"/>
        <v>0.21551013644730646</v>
      </c>
      <c r="F1714" s="6">
        <f t="shared" si="537"/>
        <v>1.7994096305816831E-5</v>
      </c>
      <c r="G1714" s="15">
        <f t="shared" si="538"/>
        <v>648.67902395485112</v>
      </c>
      <c r="H1714" s="11">
        <f t="shared" si="523"/>
        <v>9.7190877355675526E-2</v>
      </c>
      <c r="I1714" s="12">
        <f t="shared" si="534"/>
        <v>3.6289486138994123E-5</v>
      </c>
      <c r="J1714" s="7">
        <f t="shared" si="541"/>
        <v>1.5275318497786843</v>
      </c>
      <c r="K1714" s="8">
        <f>ESI_mass_rate/ESI_Area/'Hydraulic Gradient'!J1714</f>
        <v>2.151587075007618</v>
      </c>
      <c r="L1714" s="16">
        <f t="shared" si="535"/>
        <v>24632.161655394651</v>
      </c>
      <c r="M1714" s="4">
        <f t="shared" si="524"/>
        <v>0</v>
      </c>
      <c r="N1714" s="5">
        <f t="shared" si="525"/>
        <v>0.21537758615787264</v>
      </c>
      <c r="O1714" s="6">
        <f t="shared" si="539"/>
        <v>1.5572320430900763E-5</v>
      </c>
      <c r="P1714" s="15">
        <f t="shared" si="536"/>
        <v>629.21638177831699</v>
      </c>
      <c r="Q1714" s="11">
        <f t="shared" si="526"/>
        <v>0</v>
      </c>
      <c r="R1714" s="13">
        <f t="shared" si="540"/>
        <v>4.7077781869897626E-6</v>
      </c>
      <c r="S1714" s="12">
        <f t="shared" si="527"/>
        <v>-6.2873160669453421E-2</v>
      </c>
      <c r="T1714" s="9">
        <f t="shared" si="528"/>
        <v>1.5284724633386806</v>
      </c>
      <c r="U1714" s="9">
        <f>Aly_mass_rate/Aly_Area/'Hydraulic Gradient'!T1714</f>
        <v>2.1502630001375715</v>
      </c>
      <c r="V1714" s="5">
        <f t="shared" si="529"/>
        <v>-0.29189952509718897</v>
      </c>
      <c r="W1714" s="10">
        <f t="shared" si="530"/>
        <v>2.1641878036798397</v>
      </c>
      <c r="X1714" s="9"/>
    </row>
    <row r="1715" spans="1:24" x14ac:dyDescent="0.3">
      <c r="A1715" s="4">
        <f t="shared" si="531"/>
        <v>17120</v>
      </c>
      <c r="B1715" s="5">
        <v>0</v>
      </c>
      <c r="C1715" s="16">
        <f t="shared" si="532"/>
        <v>24631.826457457937</v>
      </c>
      <c r="D1715" s="4">
        <f t="shared" si="522"/>
        <v>0</v>
      </c>
      <c r="E1715" s="5">
        <f t="shared" si="533"/>
        <v>0.21551068482849953</v>
      </c>
      <c r="F1715" s="6">
        <f t="shared" si="537"/>
        <v>1.7993757897126289E-5</v>
      </c>
      <c r="G1715" s="15">
        <f t="shared" si="538"/>
        <v>648.75267286845929</v>
      </c>
      <c r="H1715" s="11">
        <f t="shared" si="523"/>
        <v>9.7191371974796159E-2</v>
      </c>
      <c r="I1715" s="12">
        <f t="shared" si="534"/>
        <v>3.6288803655290802E-5</v>
      </c>
      <c r="J1715" s="7">
        <f t="shared" si="541"/>
        <v>1.5275279629558363</v>
      </c>
      <c r="K1715" s="8">
        <f>ESI_mass_rate/ESI_Area/'Hydraulic Gradient'!J1715</f>
        <v>2.1515925497602941</v>
      </c>
      <c r="L1715" s="16">
        <f t="shared" si="535"/>
        <v>24631.946261761801</v>
      </c>
      <c r="M1715" s="4">
        <f t="shared" si="524"/>
        <v>0</v>
      </c>
      <c r="N1715" s="5">
        <f t="shared" si="525"/>
        <v>0.21537806073658033</v>
      </c>
      <c r="O1715" s="6">
        <f t="shared" si="539"/>
        <v>1.55721138474417E-5</v>
      </c>
      <c r="P1715" s="15">
        <f t="shared" si="536"/>
        <v>629.27924913833306</v>
      </c>
      <c r="Q1715" s="11">
        <f t="shared" si="526"/>
        <v>0</v>
      </c>
      <c r="R1715" s="13">
        <f t="shared" si="540"/>
        <v>4.7076332141468696E-6</v>
      </c>
      <c r="S1715" s="12">
        <f t="shared" si="527"/>
        <v>-6.2872067649312857E-2</v>
      </c>
      <c r="T1715" s="9">
        <f t="shared" si="528"/>
        <v>1.5284690954503124</v>
      </c>
      <c r="U1715" s="9">
        <f>Aly_mass_rate/Aly_Area/'Hydraulic Gradient'!T1715</f>
        <v>2.1502677381108599</v>
      </c>
      <c r="V1715" s="5">
        <f t="shared" si="529"/>
        <v>-0.29189380771046947</v>
      </c>
      <c r="W1715" s="10">
        <f t="shared" si="530"/>
        <v>2.1642305053768531</v>
      </c>
      <c r="X1715" s="9"/>
    </row>
    <row r="1716" spans="1:24" x14ac:dyDescent="0.3">
      <c r="A1716" s="4">
        <f t="shared" si="531"/>
        <v>17130</v>
      </c>
      <c r="B1716" s="5">
        <v>0</v>
      </c>
      <c r="C1716" s="16">
        <f t="shared" si="532"/>
        <v>24631.610928231319</v>
      </c>
      <c r="D1716" s="4">
        <f t="shared" si="522"/>
        <v>0</v>
      </c>
      <c r="E1716" s="5">
        <f t="shared" si="533"/>
        <v>0.21551123319937987</v>
      </c>
      <c r="F1716" s="6">
        <f t="shared" si="537"/>
        <v>1.799341951178857E-5</v>
      </c>
      <c r="G1716" s="15">
        <f t="shared" si="538"/>
        <v>648.82632004689344</v>
      </c>
      <c r="H1716" s="11">
        <f t="shared" si="523"/>
        <v>9.7191866585873685E-2</v>
      </c>
      <c r="I1716" s="12">
        <f t="shared" si="534"/>
        <v>3.6288121218684147E-5</v>
      </c>
      <c r="J1716" s="7">
        <f t="shared" si="541"/>
        <v>1.5275240762258582</v>
      </c>
      <c r="K1716" s="8">
        <f>ESI_mass_rate/ESI_Area/'Hydraulic Gradient'!J1716</f>
        <v>2.1515980244100188</v>
      </c>
      <c r="L1716" s="16">
        <f t="shared" si="535"/>
        <v>24631.730867654587</v>
      </c>
      <c r="M1716" s="4">
        <f t="shared" si="524"/>
        <v>0</v>
      </c>
      <c r="N1716" s="5">
        <f t="shared" si="525"/>
        <v>0.21537853530899245</v>
      </c>
      <c r="O1716" s="6">
        <f t="shared" si="539"/>
        <v>1.5571907272739952E-5</v>
      </c>
      <c r="P1716" s="15">
        <f t="shared" si="536"/>
        <v>629.34211540553088</v>
      </c>
      <c r="Q1716" s="11">
        <f t="shared" si="526"/>
        <v>0</v>
      </c>
      <c r="R1716" s="13">
        <f t="shared" si="540"/>
        <v>4.7074882504660534E-6</v>
      </c>
      <c r="S1716" s="12">
        <f t="shared" si="527"/>
        <v>-6.2870974686174669E-2</v>
      </c>
      <c r="T1716" s="9">
        <f t="shared" si="528"/>
        <v>1.5284657276214608</v>
      </c>
      <c r="U1716" s="9">
        <f>Aly_mass_rate/Aly_Area/'Hydraulic Gradient'!T1716</f>
        <v>2.1502724760212995</v>
      </c>
      <c r="V1716" s="5">
        <f t="shared" si="529"/>
        <v>-0.29188809062343535</v>
      </c>
      <c r="W1716" s="10">
        <f t="shared" si="530"/>
        <v>2.1642732065192858</v>
      </c>
      <c r="X1716" s="9"/>
    </row>
    <row r="1717" spans="1:24" x14ac:dyDescent="0.3">
      <c r="A1717" s="4">
        <f t="shared" si="531"/>
        <v>17140</v>
      </c>
      <c r="B1717" s="5">
        <v>0</v>
      </c>
      <c r="C1717" s="16">
        <f t="shared" si="532"/>
        <v>24631.39539845668</v>
      </c>
      <c r="D1717" s="4">
        <f t="shared" si="522"/>
        <v>0</v>
      </c>
      <c r="E1717" s="5">
        <f t="shared" si="533"/>
        <v>0.21551178155994824</v>
      </c>
      <c r="F1717" s="6">
        <f t="shared" si="537"/>
        <v>1.7993081149803679E-5</v>
      </c>
      <c r="G1717" s="15">
        <f t="shared" si="538"/>
        <v>648.89996549027842</v>
      </c>
      <c r="H1717" s="11">
        <f t="shared" si="523"/>
        <v>9.7192361188908685E-2</v>
      </c>
      <c r="I1717" s="12">
        <f t="shared" si="534"/>
        <v>3.6287438829174157E-5</v>
      </c>
      <c r="J1717" s="7">
        <f t="shared" si="541"/>
        <v>1.5275201895887431</v>
      </c>
      <c r="K1717" s="8">
        <f>ESI_mass_rate/ESI_Area/'Hydraulic Gradient'!J1717</f>
        <v>2.1516034989568009</v>
      </c>
      <c r="L1717" s="16">
        <f t="shared" si="535"/>
        <v>24631.515473073014</v>
      </c>
      <c r="M1717" s="4">
        <f t="shared" si="524"/>
        <v>0</v>
      </c>
      <c r="N1717" s="5">
        <f t="shared" si="525"/>
        <v>0.21537900987510938</v>
      </c>
      <c r="O1717" s="6">
        <f t="shared" si="539"/>
        <v>1.5571700712633713E-5</v>
      </c>
      <c r="P1717" s="15">
        <f t="shared" si="536"/>
        <v>629.40498057996865</v>
      </c>
      <c r="Q1717" s="11">
        <f t="shared" si="526"/>
        <v>0</v>
      </c>
      <c r="R1717" s="13">
        <f t="shared" si="540"/>
        <v>4.7073432977115234E-6</v>
      </c>
      <c r="S1717" s="12">
        <f t="shared" si="527"/>
        <v>-6.2869881781095649E-2</v>
      </c>
      <c r="T1717" s="9">
        <f t="shared" si="528"/>
        <v>1.5284623598521225</v>
      </c>
      <c r="U1717" s="9">
        <f>Aly_mass_rate/Aly_Area/'Hydraulic Gradient'!T1717</f>
        <v>2.1502772138688933</v>
      </c>
      <c r="V1717" s="5">
        <f t="shared" si="529"/>
        <v>-0.29188237383606047</v>
      </c>
      <c r="W1717" s="10">
        <f t="shared" si="530"/>
        <v>2.1643159071071691</v>
      </c>
      <c r="X1717" s="9"/>
    </row>
    <row r="1718" spans="1:24" x14ac:dyDescent="0.3">
      <c r="A1718" s="4">
        <f t="shared" si="531"/>
        <v>17150</v>
      </c>
      <c r="B1718" s="5">
        <v>0</v>
      </c>
      <c r="C1718" s="16">
        <f t="shared" si="532"/>
        <v>24631.17986813403</v>
      </c>
      <c r="D1718" s="4">
        <f t="shared" si="522"/>
        <v>0</v>
      </c>
      <c r="E1718" s="5">
        <f t="shared" si="533"/>
        <v>0.21551232991020555</v>
      </c>
      <c r="F1718" s="6">
        <f t="shared" si="537"/>
        <v>1.799274281700981E-5</v>
      </c>
      <c r="G1718" s="15">
        <f t="shared" si="538"/>
        <v>648.97360919873131</v>
      </c>
      <c r="H1718" s="11">
        <f t="shared" si="523"/>
        <v>9.7192855783901855E-2</v>
      </c>
      <c r="I1718" s="12">
        <f t="shared" si="534"/>
        <v>3.6286756498535016E-5</v>
      </c>
      <c r="J1718" s="7">
        <f t="shared" si="541"/>
        <v>1.5275163030444852</v>
      </c>
      <c r="K1718" s="8">
        <f>ESI_mass_rate/ESI_Area/'Hydraulic Gradient'!J1718</f>
        <v>2.1516089734006467</v>
      </c>
      <c r="L1718" s="16">
        <f t="shared" si="535"/>
        <v>24631.300078017084</v>
      </c>
      <c r="M1718" s="4">
        <f t="shared" si="524"/>
        <v>0</v>
      </c>
      <c r="N1718" s="5">
        <f t="shared" si="525"/>
        <v>0.21537948443493157</v>
      </c>
      <c r="O1718" s="6">
        <f t="shared" si="539"/>
        <v>1.5571494162744338E-5</v>
      </c>
      <c r="P1718" s="15">
        <f t="shared" si="536"/>
        <v>629.46784466170436</v>
      </c>
      <c r="Q1718" s="11">
        <f t="shared" si="526"/>
        <v>0</v>
      </c>
      <c r="R1718" s="13">
        <f t="shared" si="540"/>
        <v>4.7071983545588539E-6</v>
      </c>
      <c r="S1718" s="12">
        <f t="shared" si="527"/>
        <v>-6.2868788934070635E-2</v>
      </c>
      <c r="T1718" s="9">
        <f t="shared" si="528"/>
        <v>1.5284589921422946</v>
      </c>
      <c r="U1718" s="9">
        <f>Aly_mass_rate/Aly_Area/'Hydraulic Gradient'!T1718</f>
        <v>2.1502819516536444</v>
      </c>
      <c r="V1718" s="5">
        <f t="shared" si="529"/>
        <v>-0.29187665734831864</v>
      </c>
      <c r="W1718" s="10">
        <f t="shared" si="530"/>
        <v>2.1643586071405334</v>
      </c>
      <c r="X1718" s="9"/>
    </row>
    <row r="1719" spans="1:24" x14ac:dyDescent="0.3">
      <c r="A1719" s="4">
        <f t="shared" si="531"/>
        <v>17160</v>
      </c>
      <c r="B1719" s="5">
        <v>0</v>
      </c>
      <c r="C1719" s="16">
        <f t="shared" si="532"/>
        <v>24630.964337263376</v>
      </c>
      <c r="D1719" s="4">
        <f t="shared" si="522"/>
        <v>0</v>
      </c>
      <c r="E1719" s="5">
        <f t="shared" si="533"/>
        <v>0.21551287825015236</v>
      </c>
      <c r="F1719" s="6">
        <f t="shared" si="537"/>
        <v>1.7992404504649668E-5</v>
      </c>
      <c r="G1719" s="15">
        <f t="shared" si="538"/>
        <v>649.04725117238092</v>
      </c>
      <c r="H1719" s="11">
        <f t="shared" si="523"/>
        <v>9.7193350370853748E-2</v>
      </c>
      <c r="I1719" s="12">
        <f t="shared" si="534"/>
        <v>3.6286074209105445E-5</v>
      </c>
      <c r="J1719" s="7">
        <f t="shared" si="541"/>
        <v>1.5275124165930773</v>
      </c>
      <c r="K1719" s="8">
        <f>ESI_mass_rate/ESI_Area/'Hydraulic Gradient'!J1719</f>
        <v>2.1516144477415637</v>
      </c>
      <c r="L1719" s="16">
        <f t="shared" si="535"/>
        <v>24631.084682486809</v>
      </c>
      <c r="M1719" s="4">
        <f t="shared" si="524"/>
        <v>0</v>
      </c>
      <c r="N1719" s="5">
        <f t="shared" si="525"/>
        <v>0.2153799589884591</v>
      </c>
      <c r="O1719" s="6">
        <f t="shared" si="539"/>
        <v>1.5571287623071824E-5</v>
      </c>
      <c r="P1719" s="15">
        <f t="shared" si="536"/>
        <v>629.53070765079383</v>
      </c>
      <c r="Q1719" s="11">
        <f t="shared" si="526"/>
        <v>0</v>
      </c>
      <c r="R1719" s="13">
        <f t="shared" si="540"/>
        <v>4.7070534210073291E-6</v>
      </c>
      <c r="S1719" s="12">
        <f t="shared" si="527"/>
        <v>-6.2867696142970816E-2</v>
      </c>
      <c r="T1719" s="9">
        <f t="shared" si="528"/>
        <v>1.528455624491974</v>
      </c>
      <c r="U1719" s="9">
        <f>Aly_mass_rate/Aly_Area/'Hydraulic Gradient'!T1719</f>
        <v>2.1502866893755566</v>
      </c>
      <c r="V1719" s="5">
        <f t="shared" si="529"/>
        <v>-0.29187094116018353</v>
      </c>
      <c r="W1719" s="10">
        <f t="shared" si="530"/>
        <v>2.1644013066194092</v>
      </c>
      <c r="X1719" s="9"/>
    </row>
    <row r="1720" spans="1:24" x14ac:dyDescent="0.3">
      <c r="A1720" s="4">
        <f t="shared" si="531"/>
        <v>17170</v>
      </c>
      <c r="B1720" s="5">
        <v>0</v>
      </c>
      <c r="C1720" s="16">
        <f t="shared" si="532"/>
        <v>24630.748805844727</v>
      </c>
      <c r="D1720" s="4">
        <f t="shared" si="522"/>
        <v>0</v>
      </c>
      <c r="E1720" s="5">
        <f t="shared" si="533"/>
        <v>0.21551342657978945</v>
      </c>
      <c r="F1720" s="6">
        <f t="shared" si="537"/>
        <v>1.79920662171019E-5</v>
      </c>
      <c r="G1720" s="15">
        <f t="shared" si="538"/>
        <v>649.12089141135004</v>
      </c>
      <c r="H1720" s="11">
        <f t="shared" si="523"/>
        <v>9.7193844949764907E-2</v>
      </c>
      <c r="I1720" s="12">
        <f t="shared" si="534"/>
        <v>3.628539196971608E-5</v>
      </c>
      <c r="J1720" s="7">
        <f t="shared" si="541"/>
        <v>1.5275085302345133</v>
      </c>
      <c r="K1720" s="8">
        <f>ESI_mass_rate/ESI_Area/'Hydraulic Gradient'!J1720</f>
        <v>2.15161992197956</v>
      </c>
      <c r="L1720" s="16">
        <f t="shared" si="535"/>
        <v>24630.869286482193</v>
      </c>
      <c r="M1720" s="4">
        <f t="shared" si="524"/>
        <v>0</v>
      </c>
      <c r="N1720" s="5">
        <f t="shared" si="525"/>
        <v>0.21538043353569247</v>
      </c>
      <c r="O1720" s="6">
        <f t="shared" si="539"/>
        <v>1.5571081095075723E-5</v>
      </c>
      <c r="P1720" s="15">
        <f t="shared" si="536"/>
        <v>629.59356954729526</v>
      </c>
      <c r="Q1720" s="11">
        <f t="shared" si="526"/>
        <v>0</v>
      </c>
      <c r="R1720" s="13">
        <f t="shared" si="540"/>
        <v>4.7069084974974358E-6</v>
      </c>
      <c r="S1720" s="12">
        <f t="shared" si="527"/>
        <v>-6.2866603409914776E-2</v>
      </c>
      <c r="T1720" s="9">
        <f t="shared" si="528"/>
        <v>1.5284522569011576</v>
      </c>
      <c r="U1720" s="9">
        <f>Aly_mass_rate/Aly_Area/'Hydraulic Gradient'!T1720</f>
        <v>2.1502914270346332</v>
      </c>
      <c r="V1720" s="5">
        <f t="shared" si="529"/>
        <v>-0.29186522527162906</v>
      </c>
      <c r="W1720" s="10">
        <f t="shared" si="530"/>
        <v>2.1644440055438259</v>
      </c>
      <c r="X1720" s="9"/>
    </row>
    <row r="1721" spans="1:24" x14ac:dyDescent="0.3">
      <c r="A1721" s="4">
        <f t="shared" si="531"/>
        <v>17180</v>
      </c>
      <c r="B1721" s="5">
        <v>0</v>
      </c>
      <c r="C1721" s="16">
        <f t="shared" si="532"/>
        <v>24630.5332738781</v>
      </c>
      <c r="D1721" s="4">
        <f t="shared" si="522"/>
        <v>0</v>
      </c>
      <c r="E1721" s="5">
        <f t="shared" si="533"/>
        <v>0.21551397489911761</v>
      </c>
      <c r="F1721" s="6">
        <f t="shared" si="537"/>
        <v>1.7991727955826059E-5</v>
      </c>
      <c r="G1721" s="15">
        <f t="shared" si="538"/>
        <v>649.19452991575986</v>
      </c>
      <c r="H1721" s="11">
        <f t="shared" si="523"/>
        <v>9.7194339520636039E-2</v>
      </c>
      <c r="I1721" s="12">
        <f t="shared" si="534"/>
        <v>3.6284709783310475E-5</v>
      </c>
      <c r="J1721" s="7">
        <f t="shared" si="541"/>
        <v>1.5275046439687863</v>
      </c>
      <c r="K1721" s="8">
        <f>ESI_mass_rate/ESI_Area/'Hydraulic Gradient'!J1721</f>
        <v>2.1516253961146425</v>
      </c>
      <c r="L1721" s="16">
        <f t="shared" si="535"/>
        <v>24630.653890003243</v>
      </c>
      <c r="M1721" s="4">
        <f t="shared" si="524"/>
        <v>0</v>
      </c>
      <c r="N1721" s="5">
        <f t="shared" si="525"/>
        <v>0.21538090807663202</v>
      </c>
      <c r="O1721" s="6">
        <f t="shared" si="539"/>
        <v>1.557087457875603E-5</v>
      </c>
      <c r="P1721" s="15">
        <f t="shared" si="536"/>
        <v>629.6564303512655</v>
      </c>
      <c r="Q1721" s="11">
        <f t="shared" si="526"/>
        <v>0</v>
      </c>
      <c r="R1721" s="13">
        <f t="shared" si="540"/>
        <v>4.7067635840284413E-6</v>
      </c>
      <c r="S1721" s="12">
        <f t="shared" si="527"/>
        <v>-6.2865510733835589E-2</v>
      </c>
      <c r="T1721" s="9">
        <f t="shared" si="528"/>
        <v>1.528448889369842</v>
      </c>
      <c r="U1721" s="9">
        <f>Aly_mass_rate/Aly_Area/'Hydraulic Gradient'!T1721</f>
        <v>2.1502961646308774</v>
      </c>
      <c r="V1721" s="5">
        <f t="shared" si="529"/>
        <v>-0.29185950968262908</v>
      </c>
      <c r="W1721" s="10">
        <f t="shared" si="530"/>
        <v>2.1644867039138145</v>
      </c>
      <c r="X1721" s="9"/>
    </row>
    <row r="1722" spans="1:24" x14ac:dyDescent="0.3">
      <c r="A1722" s="4">
        <f t="shared" si="531"/>
        <v>17190</v>
      </c>
      <c r="B1722" s="5">
        <v>0</v>
      </c>
      <c r="C1722" s="16">
        <f t="shared" si="532"/>
        <v>24630.317741363502</v>
      </c>
      <c r="D1722" s="4">
        <f t="shared" si="522"/>
        <v>0</v>
      </c>
      <c r="E1722" s="5">
        <f t="shared" si="533"/>
        <v>0.21551452320813758</v>
      </c>
      <c r="F1722" s="6">
        <f t="shared" si="537"/>
        <v>1.7991389717903041E-5</v>
      </c>
      <c r="G1722" s="15">
        <f t="shared" si="538"/>
        <v>649.26816668573485</v>
      </c>
      <c r="H1722" s="11">
        <f t="shared" si="523"/>
        <v>9.7194834083467685E-2</v>
      </c>
      <c r="I1722" s="12">
        <f t="shared" si="534"/>
        <v>3.6284027644001536E-5</v>
      </c>
      <c r="J1722" s="7">
        <f t="shared" si="541"/>
        <v>1.5275007577958895</v>
      </c>
      <c r="K1722" s="8">
        <f>ESI_mass_rate/ESI_Area/'Hydraulic Gradient'!J1722</f>
        <v>2.1516308701468194</v>
      </c>
      <c r="L1722" s="16">
        <f t="shared" si="535"/>
        <v>24630.438493049962</v>
      </c>
      <c r="M1722" s="4">
        <f t="shared" si="524"/>
        <v>0</v>
      </c>
      <c r="N1722" s="5">
        <f t="shared" si="525"/>
        <v>0.21538138261127804</v>
      </c>
      <c r="O1722" s="6">
        <f t="shared" si="539"/>
        <v>1.5570668072653203E-5</v>
      </c>
      <c r="P1722" s="15">
        <f t="shared" si="536"/>
        <v>629.71929006276252</v>
      </c>
      <c r="Q1722" s="11">
        <f t="shared" si="526"/>
        <v>0</v>
      </c>
      <c r="R1722" s="13">
        <f t="shared" si="540"/>
        <v>4.7066186801584231E-6</v>
      </c>
      <c r="S1722" s="12">
        <f t="shared" si="527"/>
        <v>-6.2864418115789925E-2</v>
      </c>
      <c r="T1722" s="9">
        <f t="shared" si="528"/>
        <v>1.5284455218980242</v>
      </c>
      <c r="U1722" s="9">
        <f>Aly_mass_rate/Aly_Area/'Hydraulic Gradient'!T1722</f>
        <v>2.1503009021642931</v>
      </c>
      <c r="V1722" s="5">
        <f t="shared" si="529"/>
        <v>-0.2918537943931574</v>
      </c>
      <c r="W1722" s="10">
        <f t="shared" si="530"/>
        <v>2.1645294017294052</v>
      </c>
      <c r="X1722" s="9"/>
    </row>
    <row r="1723" spans="1:24" x14ac:dyDescent="0.3">
      <c r="A1723" s="4">
        <f t="shared" si="531"/>
        <v>17200</v>
      </c>
      <c r="B1723" s="5">
        <v>0</v>
      </c>
      <c r="C1723" s="16">
        <f t="shared" si="532"/>
        <v>24630.102208300941</v>
      </c>
      <c r="D1723" s="4">
        <f t="shared" si="522"/>
        <v>0</v>
      </c>
      <c r="E1723" s="5">
        <f t="shared" si="533"/>
        <v>0.2155150715068502</v>
      </c>
      <c r="F1723" s="6">
        <f t="shared" si="537"/>
        <v>1.7991051506251949E-5</v>
      </c>
      <c r="G1723" s="15">
        <f t="shared" si="538"/>
        <v>649.34180172139622</v>
      </c>
      <c r="H1723" s="11">
        <f t="shared" si="523"/>
        <v>9.7195328638260511E-2</v>
      </c>
      <c r="I1723" s="12">
        <f t="shared" si="534"/>
        <v>3.628334555767635E-5</v>
      </c>
      <c r="J1723" s="7">
        <f t="shared" si="541"/>
        <v>1.5274968717158166</v>
      </c>
      <c r="K1723" s="8">
        <f>ESI_mass_rate/ESI_Area/'Hydraulic Gradient'!J1723</f>
        <v>2.1516363440760977</v>
      </c>
      <c r="L1723" s="16">
        <f t="shared" si="535"/>
        <v>24630.223095622361</v>
      </c>
      <c r="M1723" s="4">
        <f t="shared" si="524"/>
        <v>0</v>
      </c>
      <c r="N1723" s="5">
        <f t="shared" si="525"/>
        <v>0.21538185713963096</v>
      </c>
      <c r="O1723" s="6">
        <f t="shared" si="539"/>
        <v>1.5570461579686333E-5</v>
      </c>
      <c r="P1723" s="15">
        <f t="shared" si="536"/>
        <v>629.78214868184239</v>
      </c>
      <c r="Q1723" s="11">
        <f t="shared" si="526"/>
        <v>0</v>
      </c>
      <c r="R1723" s="13">
        <f t="shared" si="540"/>
        <v>4.7064737867690256E-6</v>
      </c>
      <c r="S1723" s="12">
        <f t="shared" si="527"/>
        <v>-6.286332555364918E-2</v>
      </c>
      <c r="T1723" s="9">
        <f t="shared" si="528"/>
        <v>1.5284421544857012</v>
      </c>
      <c r="U1723" s="9">
        <f>Aly_mass_rate/Aly_Area/'Hydraulic Gradient'!T1723</f>
        <v>2.1503056396348836</v>
      </c>
      <c r="V1723" s="5">
        <f t="shared" si="529"/>
        <v>-0.29184807940318791</v>
      </c>
      <c r="W1723" s="10">
        <f t="shared" si="530"/>
        <v>2.1645720989906287</v>
      </c>
      <c r="X1723" s="9"/>
    </row>
    <row r="1724" spans="1:24" x14ac:dyDescent="0.3">
      <c r="A1724" s="4">
        <f t="shared" si="531"/>
        <v>17210</v>
      </c>
      <c r="B1724" s="5">
        <v>0</v>
      </c>
      <c r="C1724" s="16">
        <f t="shared" si="532"/>
        <v>24629.886674690431</v>
      </c>
      <c r="D1724" s="4">
        <f t="shared" si="522"/>
        <v>0</v>
      </c>
      <c r="E1724" s="5">
        <f t="shared" si="533"/>
        <v>0.21551561979525607</v>
      </c>
      <c r="F1724" s="6">
        <f t="shared" si="537"/>
        <v>1.7990713317953684E-5</v>
      </c>
      <c r="G1724" s="15">
        <f t="shared" si="538"/>
        <v>649.41543502286856</v>
      </c>
      <c r="H1724" s="11">
        <f t="shared" si="523"/>
        <v>9.7195823185015073E-2</v>
      </c>
      <c r="I1724" s="12">
        <f t="shared" si="534"/>
        <v>3.6282663518447836E-5</v>
      </c>
      <c r="J1724" s="7">
        <f t="shared" si="541"/>
        <v>1.5274929857285608</v>
      </c>
      <c r="K1724" s="8">
        <f>ESI_mass_rate/ESI_Area/'Hydraulic Gradient'!J1724</f>
        <v>2.1516418179024854</v>
      </c>
      <c r="L1724" s="16">
        <f t="shared" si="535"/>
        <v>24630.007697720444</v>
      </c>
      <c r="M1724" s="4">
        <f t="shared" si="524"/>
        <v>0</v>
      </c>
      <c r="N1724" s="5">
        <f t="shared" si="525"/>
        <v>0.21538233166169105</v>
      </c>
      <c r="O1724" s="6">
        <f t="shared" si="539"/>
        <v>1.5570255096936323E-5</v>
      </c>
      <c r="P1724" s="15">
        <f t="shared" si="536"/>
        <v>629.84500620856295</v>
      </c>
      <c r="Q1724" s="11">
        <f t="shared" si="526"/>
        <v>0</v>
      </c>
      <c r="R1724" s="13">
        <f t="shared" si="540"/>
        <v>4.7063289029771518E-6</v>
      </c>
      <c r="S1724" s="12">
        <f t="shared" si="527"/>
        <v>-6.2862233049531729E-2</v>
      </c>
      <c r="T1724" s="9">
        <f t="shared" si="528"/>
        <v>1.5284387871328697</v>
      </c>
      <c r="U1724" s="9">
        <f>Aly_mass_rate/Aly_Area/'Hydraulic Gradient'!T1724</f>
        <v>2.1503103770426524</v>
      </c>
      <c r="V1724" s="5">
        <f t="shared" si="529"/>
        <v>-0.29184236471269426</v>
      </c>
      <c r="W1724" s="10">
        <f t="shared" si="530"/>
        <v>2.1646147956975144</v>
      </c>
      <c r="X1724" s="9"/>
    </row>
    <row r="1725" spans="1:24" x14ac:dyDescent="0.3">
      <c r="A1725" s="4">
        <f t="shared" si="531"/>
        <v>17220</v>
      </c>
      <c r="B1725" s="5">
        <v>0</v>
      </c>
      <c r="C1725" s="16">
        <f t="shared" si="532"/>
        <v>24629.67114053198</v>
      </c>
      <c r="D1725" s="4">
        <f t="shared" si="522"/>
        <v>0</v>
      </c>
      <c r="E1725" s="5">
        <f t="shared" si="533"/>
        <v>0.21551616807335602</v>
      </c>
      <c r="F1725" s="6">
        <f t="shared" si="537"/>
        <v>1.7990375155927342E-5</v>
      </c>
      <c r="G1725" s="15">
        <f t="shared" si="538"/>
        <v>649.48906659027284</v>
      </c>
      <c r="H1725" s="11">
        <f t="shared" si="523"/>
        <v>9.7196317723732037E-2</v>
      </c>
      <c r="I1725" s="12">
        <f t="shared" si="534"/>
        <v>3.628198153220307E-5</v>
      </c>
      <c r="J1725" s="7">
        <f t="shared" si="541"/>
        <v>1.527489099834116</v>
      </c>
      <c r="K1725" s="8">
        <f>ESI_mass_rate/ESI_Area/'Hydraulic Gradient'!J1725</f>
        <v>2.1516472916259892</v>
      </c>
      <c r="L1725" s="16">
        <f t="shared" si="535"/>
        <v>24629.792299344219</v>
      </c>
      <c r="M1725" s="4">
        <f t="shared" si="524"/>
        <v>0</v>
      </c>
      <c r="N1725" s="5">
        <f t="shared" si="525"/>
        <v>0.21538280617745867</v>
      </c>
      <c r="O1725" s="6">
        <f t="shared" si="539"/>
        <v>1.5570048625862731E-5</v>
      </c>
      <c r="P1725" s="15">
        <f t="shared" si="536"/>
        <v>629.90786264298129</v>
      </c>
      <c r="Q1725" s="11">
        <f t="shared" si="526"/>
        <v>0</v>
      </c>
      <c r="R1725" s="13">
        <f t="shared" si="540"/>
        <v>4.7061840292232503E-6</v>
      </c>
      <c r="S1725" s="12">
        <f t="shared" si="527"/>
        <v>-6.2861140602370774E-2</v>
      </c>
      <c r="T1725" s="9">
        <f t="shared" si="528"/>
        <v>1.5284354198395269</v>
      </c>
      <c r="U1725" s="9">
        <f>Aly_mass_rate/Aly_Area/'Hydraulic Gradient'!T1725</f>
        <v>2.1503151143876025</v>
      </c>
      <c r="V1725" s="5">
        <f t="shared" si="529"/>
        <v>-0.29183665032165057</v>
      </c>
      <c r="W1725" s="10">
        <f t="shared" si="530"/>
        <v>2.1646574918500927</v>
      </c>
      <c r="X1725" s="9"/>
    </row>
    <row r="1726" spans="1:24" x14ac:dyDescent="0.3">
      <c r="A1726" s="4">
        <f t="shared" si="531"/>
        <v>17230</v>
      </c>
      <c r="B1726" s="5">
        <v>0</v>
      </c>
      <c r="C1726" s="16">
        <f t="shared" si="532"/>
        <v>24629.455605825602</v>
      </c>
      <c r="D1726" s="4">
        <f t="shared" si="522"/>
        <v>0</v>
      </c>
      <c r="E1726" s="5">
        <f t="shared" si="533"/>
        <v>0.21551671634115085</v>
      </c>
      <c r="F1726" s="6">
        <f t="shared" si="537"/>
        <v>1.7990037015794278E-5</v>
      </c>
      <c r="G1726" s="15">
        <f t="shared" si="538"/>
        <v>649.5626964237357</v>
      </c>
      <c r="H1726" s="11">
        <f t="shared" si="523"/>
        <v>9.7196812254411916E-2</v>
      </c>
      <c r="I1726" s="12">
        <f t="shared" si="534"/>
        <v>3.628129959011142E-5</v>
      </c>
      <c r="J1726" s="7">
        <f t="shared" si="541"/>
        <v>1.5274852140324751</v>
      </c>
      <c r="K1726" s="8">
        <f>ESI_mass_rate/ESI_Area/'Hydraulic Gradient'!J1726</f>
        <v>2.1516527652466171</v>
      </c>
      <c r="L1726" s="16">
        <f t="shared" si="535"/>
        <v>24629.576900493688</v>
      </c>
      <c r="M1726" s="4">
        <f t="shared" si="524"/>
        <v>0</v>
      </c>
      <c r="N1726" s="5">
        <f t="shared" si="525"/>
        <v>0.21538328068693419</v>
      </c>
      <c r="O1726" s="6">
        <f t="shared" si="539"/>
        <v>1.5569842165005999E-5</v>
      </c>
      <c r="P1726" s="15">
        <f t="shared" si="536"/>
        <v>629.97071798515537</v>
      </c>
      <c r="Q1726" s="11">
        <f t="shared" si="526"/>
        <v>0</v>
      </c>
      <c r="R1726" s="13">
        <f t="shared" si="540"/>
        <v>4.7060391650654325E-6</v>
      </c>
      <c r="S1726" s="12">
        <f t="shared" si="527"/>
        <v>-6.2860048213222899E-2</v>
      </c>
      <c r="T1726" s="9">
        <f t="shared" si="528"/>
        <v>1.5284320526056694</v>
      </c>
      <c r="U1726" s="9">
        <f>Aly_mass_rate/Aly_Area/'Hydraulic Gradient'!T1726</f>
        <v>2.1503198516697375</v>
      </c>
      <c r="V1726" s="5">
        <f t="shared" si="529"/>
        <v>-0.29183093623003054</v>
      </c>
      <c r="W1726" s="10">
        <f t="shared" si="530"/>
        <v>2.164700187448394</v>
      </c>
      <c r="X1726" s="9"/>
    </row>
    <row r="1727" spans="1:24" x14ac:dyDescent="0.3">
      <c r="A1727" s="4">
        <f t="shared" si="531"/>
        <v>17240</v>
      </c>
      <c r="B1727" s="5">
        <v>0</v>
      </c>
      <c r="C1727" s="16">
        <f t="shared" si="532"/>
        <v>24629.240070571304</v>
      </c>
      <c r="D1727" s="4">
        <f t="shared" si="522"/>
        <v>0</v>
      </c>
      <c r="E1727" s="5">
        <f t="shared" si="533"/>
        <v>0.21551726459864118</v>
      </c>
      <c r="F1727" s="6">
        <f t="shared" si="537"/>
        <v>1.798969890193314E-5</v>
      </c>
      <c r="G1727" s="15">
        <f t="shared" si="538"/>
        <v>649.63632452337799</v>
      </c>
      <c r="H1727" s="11">
        <f t="shared" si="523"/>
        <v>9.7197306777055362E-2</v>
      </c>
      <c r="I1727" s="12">
        <f t="shared" si="534"/>
        <v>3.6280617701003531E-5</v>
      </c>
      <c r="J1727" s="7">
        <f t="shared" si="541"/>
        <v>1.5274813283236315</v>
      </c>
      <c r="K1727" s="8">
        <f>ESI_mass_rate/ESI_Area/'Hydraulic Gradient'!J1727</f>
        <v>2.1516582387643766</v>
      </c>
      <c r="L1727" s="16">
        <f t="shared" si="535"/>
        <v>24629.361501168863</v>
      </c>
      <c r="M1727" s="4">
        <f t="shared" si="524"/>
        <v>0</v>
      </c>
      <c r="N1727" s="5">
        <f t="shared" si="525"/>
        <v>0.21538375519011788</v>
      </c>
      <c r="O1727" s="6">
        <f t="shared" si="539"/>
        <v>1.5569635715825677E-5</v>
      </c>
      <c r="P1727" s="15">
        <f t="shared" si="536"/>
        <v>630.03357223514104</v>
      </c>
      <c r="Q1727" s="11">
        <f t="shared" si="526"/>
        <v>0</v>
      </c>
      <c r="R1727" s="13">
        <f t="shared" si="540"/>
        <v>4.7058943109441343E-6</v>
      </c>
      <c r="S1727" s="12">
        <f t="shared" si="527"/>
        <v>-6.2858955879959641E-2</v>
      </c>
      <c r="T1727" s="9">
        <f t="shared" si="528"/>
        <v>1.5284286854312943</v>
      </c>
      <c r="U1727" s="9">
        <f>Aly_mass_rate/Aly_Area/'Hydraulic Gradient'!T1727</f>
        <v>2.150324588889061</v>
      </c>
      <c r="V1727" s="5">
        <f t="shared" si="529"/>
        <v>-0.29182522243780806</v>
      </c>
      <c r="W1727" s="10">
        <f t="shared" si="530"/>
        <v>2.1647428824924484</v>
      </c>
      <c r="X1727" s="9"/>
    </row>
    <row r="1728" spans="1:24" x14ac:dyDescent="0.3">
      <c r="A1728" s="4">
        <f t="shared" si="531"/>
        <v>17250</v>
      </c>
      <c r="B1728" s="5">
        <v>0</v>
      </c>
      <c r="C1728" s="16">
        <f t="shared" si="532"/>
        <v>24629.024534769098</v>
      </c>
      <c r="D1728" s="4">
        <f t="shared" si="522"/>
        <v>0</v>
      </c>
      <c r="E1728" s="5">
        <f t="shared" si="533"/>
        <v>0.21551781284582777</v>
      </c>
      <c r="F1728" s="6">
        <f t="shared" si="537"/>
        <v>1.7989360812884372E-5</v>
      </c>
      <c r="G1728" s="15">
        <f t="shared" si="538"/>
        <v>649.70995088932261</v>
      </c>
      <c r="H1728" s="11">
        <f t="shared" si="523"/>
        <v>9.7197801291663041E-2</v>
      </c>
      <c r="I1728" s="12">
        <f t="shared" si="534"/>
        <v>3.6279935861935855E-5</v>
      </c>
      <c r="J1728" s="7">
        <f t="shared" si="541"/>
        <v>1.527477442707579</v>
      </c>
      <c r="K1728" s="8">
        <f>ESI_mass_rate/ESI_Area/'Hydraulic Gradient'!J1728</f>
        <v>2.1516637121792752</v>
      </c>
      <c r="L1728" s="16">
        <f t="shared" si="535"/>
        <v>24629.146101369748</v>
      </c>
      <c r="M1728" s="4">
        <f t="shared" si="524"/>
        <v>0</v>
      </c>
      <c r="N1728" s="5">
        <f t="shared" si="525"/>
        <v>0.21538422968701018</v>
      </c>
      <c r="O1728" s="6">
        <f t="shared" si="539"/>
        <v>1.5569429278321765E-5</v>
      </c>
      <c r="P1728" s="15">
        <f t="shared" si="536"/>
        <v>630.09642539299625</v>
      </c>
      <c r="Q1728" s="11">
        <f t="shared" si="526"/>
        <v>0</v>
      </c>
      <c r="R1728" s="13">
        <f t="shared" si="540"/>
        <v>4.7057494668586205E-6</v>
      </c>
      <c r="S1728" s="12">
        <f t="shared" si="527"/>
        <v>-6.2857863604699235E-2</v>
      </c>
      <c r="T1728" s="9">
        <f t="shared" si="528"/>
        <v>1.5284253183163983</v>
      </c>
      <c r="U1728" s="9">
        <f>Aly_mass_rate/Aly_Area/'Hydraulic Gradient'!T1728</f>
        <v>2.150329326045576</v>
      </c>
      <c r="V1728" s="5">
        <f t="shared" si="529"/>
        <v>-0.29181950894495695</v>
      </c>
      <c r="W1728" s="10">
        <f t="shared" si="530"/>
        <v>2.1647855769822866</v>
      </c>
      <c r="X1728" s="9"/>
    </row>
    <row r="1729" spans="1:24" x14ac:dyDescent="0.3">
      <c r="A1729" s="4">
        <f t="shared" si="531"/>
        <v>17260</v>
      </c>
      <c r="B1729" s="5">
        <v>0</v>
      </c>
      <c r="C1729" s="16">
        <f t="shared" si="532"/>
        <v>24628.808998418994</v>
      </c>
      <c r="D1729" s="4">
        <f t="shared" si="522"/>
        <v>0</v>
      </c>
      <c r="E1729" s="5">
        <f t="shared" si="533"/>
        <v>0.21551836108271161</v>
      </c>
      <c r="F1729" s="6">
        <f t="shared" si="537"/>
        <v>1.798902274864798E-5</v>
      </c>
      <c r="G1729" s="15">
        <f t="shared" si="538"/>
        <v>649.783575521692</v>
      </c>
      <c r="H1729" s="11">
        <f t="shared" si="523"/>
        <v>9.7198295798235468E-2</v>
      </c>
      <c r="I1729" s="12">
        <f t="shared" si="534"/>
        <v>3.6279254072908392E-5</v>
      </c>
      <c r="J1729" s="7">
        <f t="shared" si="541"/>
        <v>1.527473557184311</v>
      </c>
      <c r="K1729" s="8">
        <f>ESI_mass_rate/ESI_Area/'Hydraulic Gradient'!J1729</f>
        <v>2.1516691854913201</v>
      </c>
      <c r="L1729" s="16">
        <f t="shared" si="535"/>
        <v>24628.930701096349</v>
      </c>
      <c r="M1729" s="4">
        <f t="shared" si="524"/>
        <v>0</v>
      </c>
      <c r="N1729" s="5">
        <f t="shared" si="525"/>
        <v>0.21538470417761135</v>
      </c>
      <c r="O1729" s="6">
        <f t="shared" si="539"/>
        <v>1.5569222851034717E-5</v>
      </c>
      <c r="P1729" s="15">
        <f t="shared" si="536"/>
        <v>630.15927745877798</v>
      </c>
      <c r="Q1729" s="11">
        <f t="shared" si="526"/>
        <v>0</v>
      </c>
      <c r="R1729" s="13">
        <f t="shared" si="540"/>
        <v>4.7056046323670255E-6</v>
      </c>
      <c r="S1729" s="12">
        <f t="shared" si="527"/>
        <v>-6.2856771386374938E-2</v>
      </c>
      <c r="T1729" s="9">
        <f t="shared" si="528"/>
        <v>1.5284219512609785</v>
      </c>
      <c r="U1729" s="9">
        <f>Aly_mass_rate/Aly_Area/'Hydraulic Gradient'!T1729</f>
        <v>2.1503340631392862</v>
      </c>
      <c r="V1729" s="5">
        <f t="shared" si="529"/>
        <v>-0.29181379575145105</v>
      </c>
      <c r="W1729" s="10">
        <f t="shared" si="530"/>
        <v>2.1648282709179378</v>
      </c>
      <c r="X1729" s="9"/>
    </row>
    <row r="1730" spans="1:24" x14ac:dyDescent="0.3">
      <c r="A1730" s="4">
        <f t="shared" si="531"/>
        <v>17270</v>
      </c>
      <c r="B1730" s="5">
        <v>0</v>
      </c>
      <c r="C1730" s="16">
        <f t="shared" si="532"/>
        <v>24628.593461520999</v>
      </c>
      <c r="D1730" s="4">
        <f t="shared" si="522"/>
        <v>0</v>
      </c>
      <c r="E1730" s="5">
        <f t="shared" si="533"/>
        <v>0.21551890930929321</v>
      </c>
      <c r="F1730" s="6">
        <f t="shared" si="537"/>
        <v>1.7988684707764416E-5</v>
      </c>
      <c r="G1730" s="15">
        <f t="shared" si="538"/>
        <v>649.85719842061121</v>
      </c>
      <c r="H1730" s="11">
        <f t="shared" si="523"/>
        <v>9.7198790296773308E-2</v>
      </c>
      <c r="I1730" s="12">
        <f t="shared" si="534"/>
        <v>3.6278572330977581E-5</v>
      </c>
      <c r="J1730" s="7">
        <f t="shared" si="541"/>
        <v>1.5274696717538205</v>
      </c>
      <c r="K1730" s="8">
        <f>ESI_mass_rate/ESI_Area/'Hydraulic Gradient'!J1730</f>
        <v>2.1516746587005189</v>
      </c>
      <c r="L1730" s="16">
        <f t="shared" si="535"/>
        <v>24628.715300348671</v>
      </c>
      <c r="M1730" s="4">
        <f t="shared" si="524"/>
        <v>0</v>
      </c>
      <c r="N1730" s="5">
        <f t="shared" si="525"/>
        <v>0.21538517866192181</v>
      </c>
      <c r="O1730" s="6">
        <f t="shared" si="539"/>
        <v>1.556901643542408E-5</v>
      </c>
      <c r="P1730" s="15">
        <f t="shared" si="536"/>
        <v>630.2221284325442</v>
      </c>
      <c r="Q1730" s="11">
        <f t="shared" si="526"/>
        <v>0</v>
      </c>
      <c r="R1730" s="13">
        <f t="shared" si="540"/>
        <v>4.7054598079097613E-6</v>
      </c>
      <c r="S1730" s="12">
        <f t="shared" si="527"/>
        <v>-6.2855679226043293E-2</v>
      </c>
      <c r="T1730" s="9">
        <f t="shared" si="528"/>
        <v>1.5284185842650315</v>
      </c>
      <c r="U1730" s="9">
        <f>Aly_mass_rate/Aly_Area/'Hydraulic Gradient'!T1730</f>
        <v>2.1503388001701946</v>
      </c>
      <c r="V1730" s="5">
        <f t="shared" si="529"/>
        <v>-0.29180808285726439</v>
      </c>
      <c r="W1730" s="10">
        <f t="shared" si="530"/>
        <v>2.1648709642994333</v>
      </c>
      <c r="X1730" s="9"/>
    </row>
    <row r="1731" spans="1:24" x14ac:dyDescent="0.3">
      <c r="A1731" s="4">
        <f t="shared" si="531"/>
        <v>17280</v>
      </c>
      <c r="B1731" s="5">
        <v>0</v>
      </c>
      <c r="C1731" s="16">
        <f t="shared" si="532"/>
        <v>24628.377924075128</v>
      </c>
      <c r="D1731" s="4">
        <f t="shared" si="522"/>
        <v>0</v>
      </c>
      <c r="E1731" s="5">
        <f t="shared" si="533"/>
        <v>0.21551945752557328</v>
      </c>
      <c r="F1731" s="6">
        <f t="shared" si="537"/>
        <v>1.7988346691693228E-5</v>
      </c>
      <c r="G1731" s="15">
        <f t="shared" si="538"/>
        <v>649.93081958620257</v>
      </c>
      <c r="H1731" s="11">
        <f t="shared" si="523"/>
        <v>9.7199284787277102E-2</v>
      </c>
      <c r="I1731" s="12">
        <f t="shared" si="534"/>
        <v>3.6277890639086995E-5</v>
      </c>
      <c r="J1731" s="7">
        <f t="shared" si="541"/>
        <v>1.5274657864161012</v>
      </c>
      <c r="K1731" s="8">
        <f>ESI_mass_rate/ESI_Area/'Hydraulic Gradient'!J1731</f>
        <v>2.1516801318068794</v>
      </c>
      <c r="L1731" s="16">
        <f t="shared" si="535"/>
        <v>24628.49989912672</v>
      </c>
      <c r="M1731" s="4">
        <f t="shared" si="524"/>
        <v>0</v>
      </c>
      <c r="N1731" s="5">
        <f t="shared" si="525"/>
        <v>0.21538565313994171</v>
      </c>
      <c r="O1731" s="6">
        <f t="shared" si="539"/>
        <v>1.5568810030030303E-5</v>
      </c>
      <c r="P1731" s="15">
        <f t="shared" si="536"/>
        <v>630.28497831435186</v>
      </c>
      <c r="Q1731" s="11">
        <f t="shared" si="526"/>
        <v>0</v>
      </c>
      <c r="R1731" s="13">
        <f t="shared" si="540"/>
        <v>4.7053149930449784E-6</v>
      </c>
      <c r="S1731" s="12">
        <f t="shared" si="527"/>
        <v>-6.285458712263757E-2</v>
      </c>
      <c r="T1731" s="9">
        <f t="shared" si="528"/>
        <v>1.5284152173285543</v>
      </c>
      <c r="U1731" s="9">
        <f>Aly_mass_rate/Aly_Area/'Hydraulic Gradient'!T1731</f>
        <v>2.1503435371383057</v>
      </c>
      <c r="V1731" s="5">
        <f t="shared" si="529"/>
        <v>-0.29180237026237071</v>
      </c>
      <c r="W1731" s="10">
        <f t="shared" si="530"/>
        <v>2.1649136571268031</v>
      </c>
      <c r="X1731" s="9"/>
    </row>
    <row r="1732" spans="1:24" x14ac:dyDescent="0.3">
      <c r="A1732" s="4">
        <f t="shared" si="531"/>
        <v>17290</v>
      </c>
      <c r="B1732" s="5">
        <v>0</v>
      </c>
      <c r="C1732" s="16">
        <f t="shared" si="532"/>
        <v>24628.162386081389</v>
      </c>
      <c r="D1732" s="4">
        <f t="shared" ref="D1732:D1795" si="542">J1731*(B1732-B1731)*g</f>
        <v>0</v>
      </c>
      <c r="E1732" s="5">
        <f t="shared" si="533"/>
        <v>0.21552000573155281</v>
      </c>
      <c r="F1732" s="6">
        <f t="shared" si="537"/>
        <v>1.7988008701893963E-5</v>
      </c>
      <c r="G1732" s="15">
        <f t="shared" si="538"/>
        <v>650.00443901858705</v>
      </c>
      <c r="H1732" s="11">
        <f t="shared" ref="H1732:H1795" si="543">ESI_f*K1731^2*(A1732-A1731)/2/ESI_DH/ESI_Cp</f>
        <v>9.7199779269747516E-2</v>
      </c>
      <c r="I1732" s="12">
        <f t="shared" si="534"/>
        <v>3.6277209000180157E-5</v>
      </c>
      <c r="J1732" s="7">
        <f t="shared" si="541"/>
        <v>1.5274619011711463</v>
      </c>
      <c r="K1732" s="8">
        <f>ESI_mass_rate/ESI_Area/'Hydraulic Gradient'!J1732</f>
        <v>2.1516856048104094</v>
      </c>
      <c r="L1732" s="16">
        <f t="shared" si="535"/>
        <v>24628.284497430504</v>
      </c>
      <c r="M1732" s="4">
        <f t="shared" ref="M1732:M1795" si="544">T1731*Aly_g*(B1732-B1731)</f>
        <v>0</v>
      </c>
      <c r="N1732" s="5">
        <f t="shared" ref="N1732:N1795" si="545">T1731*Aly_f*U1731^2*(A1732-A1731)/2/Aly_DH</f>
        <v>0.21538612761167172</v>
      </c>
      <c r="O1732" s="6">
        <f t="shared" si="539"/>
        <v>1.5568603639232038E-5</v>
      </c>
      <c r="P1732" s="15">
        <f t="shared" si="536"/>
        <v>630.34782710425782</v>
      </c>
      <c r="Q1732" s="11">
        <f t="shared" ref="Q1732:Q1795" si="546">Aly_g*(B1732-B1731)/W1732</f>
        <v>0</v>
      </c>
      <c r="R1732" s="13">
        <f t="shared" si="540"/>
        <v>4.7051701890952883E-6</v>
      </c>
      <c r="S1732" s="12">
        <f t="shared" ref="S1732:S1795" si="547">-V1732*(L1732-L1731)</f>
        <v>-6.2853495076152649E-2</v>
      </c>
      <c r="T1732" s="9">
        <f t="shared" ref="T1732:T1795" si="548">T1731*(1+(L1732-L1731)/beta-alpha*(P1732-P1731))</f>
        <v>1.5284118504515438</v>
      </c>
      <c r="U1732" s="9">
        <f>Aly_mass_rate/Aly_Area/'Hydraulic Gradient'!T1732</f>
        <v>2.1503482740436217</v>
      </c>
      <c r="V1732" s="5">
        <f t="shared" ref="V1732:V1795" si="549">(Aly_alpha*(460+P1731)-1)/T1731/W1731</f>
        <v>-0.29179665796674381</v>
      </c>
      <c r="W1732" s="10">
        <f t="shared" ref="W1732:W1795" si="550">Aly_Cp+((P1731+460)/T1731)*(Aly_alpha^2)*(Aly_beta)</f>
        <v>2.1649563494000779</v>
      </c>
      <c r="X1732" s="9"/>
    </row>
    <row r="1733" spans="1:24" x14ac:dyDescent="0.3">
      <c r="A1733" s="4">
        <f t="shared" ref="A1733:A1796" si="551">A1732+10</f>
        <v>17300</v>
      </c>
      <c r="B1733" s="5">
        <v>0</v>
      </c>
      <c r="C1733" s="16">
        <f t="shared" ref="C1733:C1796" si="552">C1732-D1733-E1733-F1733</f>
        <v>24627.946847539792</v>
      </c>
      <c r="D1733" s="4">
        <f t="shared" si="542"/>
        <v>0</v>
      </c>
      <c r="E1733" s="5">
        <f t="shared" ref="E1733:E1796" si="553">J1732*ESI_f*(K1732^2)*(A1733-A1732)/(2*ESI_DH)</f>
        <v>0.21552055392723238</v>
      </c>
      <c r="F1733" s="6">
        <f t="shared" si="537"/>
        <v>1.7987670736907075E-5</v>
      </c>
      <c r="G1733" s="15">
        <f t="shared" si="538"/>
        <v>650.07805671788719</v>
      </c>
      <c r="H1733" s="11">
        <f t="shared" si="543"/>
        <v>9.7200273744185203E-2</v>
      </c>
      <c r="I1733" s="12">
        <f t="shared" ref="I1733:I1796" si="554">alpha*beta*(K1732-K1731)/K1731/ESI_Cp/J1731</f>
        <v>3.6276527411313525E-5</v>
      </c>
      <c r="J1733" s="7">
        <f t="shared" si="541"/>
        <v>1.5274580160189497</v>
      </c>
      <c r="K1733" s="8">
        <f>ESI_mass_rate/ESI_Area/'Hydraulic Gradient'!J1733</f>
        <v>2.1516910777111149</v>
      </c>
      <c r="L1733" s="16">
        <f t="shared" ref="L1733:L1796" si="555">L1732-M1733-N1733-O1733</f>
        <v>24628.069095260031</v>
      </c>
      <c r="M1733" s="4">
        <f t="shared" si="544"/>
        <v>0</v>
      </c>
      <c r="N1733" s="5">
        <f t="shared" si="545"/>
        <v>0.21538660207711186</v>
      </c>
      <c r="O1733" s="6">
        <f t="shared" si="539"/>
        <v>1.5568397255731536E-5</v>
      </c>
      <c r="P1733" s="15">
        <f t="shared" ref="P1733:P1796" si="556">P1732-Q1733-R1733-S1733</f>
        <v>630.41067480231902</v>
      </c>
      <c r="Q1733" s="11">
        <f t="shared" si="546"/>
        <v>0</v>
      </c>
      <c r="R1733" s="13">
        <f t="shared" si="540"/>
        <v>4.7050253938544114E-6</v>
      </c>
      <c r="S1733" s="12">
        <f t="shared" si="547"/>
        <v>-6.2852403086583492E-2</v>
      </c>
      <c r="T1733" s="9">
        <f t="shared" si="548"/>
        <v>1.5284084836339971</v>
      </c>
      <c r="U1733" s="9">
        <f>Aly_mass_rate/Aly_Area/'Hydraulic Gradient'!T1733</f>
        <v>2.1503530108861466</v>
      </c>
      <c r="V1733" s="5">
        <f t="shared" si="549"/>
        <v>-0.2917909459703576</v>
      </c>
      <c r="W1733" s="10">
        <f t="shared" si="550"/>
        <v>2.164999041119287</v>
      </c>
      <c r="X1733" s="9"/>
    </row>
    <row r="1734" spans="1:24" x14ac:dyDescent="0.3">
      <c r="A1734" s="4">
        <f t="shared" si="551"/>
        <v>17310</v>
      </c>
      <c r="B1734" s="5">
        <v>0</v>
      </c>
      <c r="C1734" s="16">
        <f t="shared" si="552"/>
        <v>24627.731308450348</v>
      </c>
      <c r="D1734" s="4">
        <f t="shared" si="542"/>
        <v>0</v>
      </c>
      <c r="E1734" s="5">
        <f t="shared" si="553"/>
        <v>0.21552110211261272</v>
      </c>
      <c r="F1734" s="6">
        <f t="shared" ref="F1734:F1797" si="557">J1732*K1732*(K1733-K1732)</f>
        <v>1.7987332792353908E-5</v>
      </c>
      <c r="G1734" s="15">
        <f t="shared" ref="G1734:G1797" si="558">(G1733+H1734)/(1+I1734)</f>
        <v>650.15167268423147</v>
      </c>
      <c r="H1734" s="11">
        <f t="shared" si="543"/>
        <v>9.7200768210590607E-2</v>
      </c>
      <c r="I1734" s="12">
        <f t="shared" si="554"/>
        <v>3.6275845863656469E-5</v>
      </c>
      <c r="J1734" s="7">
        <f t="shared" si="541"/>
        <v>1.5274541309595044</v>
      </c>
      <c r="K1734" s="8">
        <f>ESI_mass_rate/ESI_Area/'Hydraulic Gradient'!J1734</f>
        <v>2.1516965505090049</v>
      </c>
      <c r="L1734" s="16">
        <f t="shared" si="555"/>
        <v>24627.853692615303</v>
      </c>
      <c r="M1734" s="4">
        <f t="shared" si="544"/>
        <v>0</v>
      </c>
      <c r="N1734" s="5">
        <f t="shared" si="545"/>
        <v>0.21538707653626266</v>
      </c>
      <c r="O1734" s="6">
        <f t="shared" ref="O1734:O1797" si="559">T1732*U1732*(U1733-U1732)</f>
        <v>1.5568190885366989E-5</v>
      </c>
      <c r="P1734" s="15">
        <f t="shared" si="556"/>
        <v>630.47352140859346</v>
      </c>
      <c r="Q1734" s="11">
        <f t="shared" si="546"/>
        <v>0</v>
      </c>
      <c r="R1734" s="13">
        <f t="shared" ref="R1734:R1797" si="560">U1732*(U1733-U1732)/W1732</f>
        <v>4.7048806090860483E-6</v>
      </c>
      <c r="S1734" s="12">
        <f t="shared" si="547"/>
        <v>-6.2851311154986531E-2</v>
      </c>
      <c r="T1734" s="9">
        <f t="shared" si="548"/>
        <v>1.5284051168759105</v>
      </c>
      <c r="U1734" s="9">
        <f>Aly_mass_rate/Aly_Area/'Hydraulic Gradient'!T1734</f>
        <v>2.1503577476658844</v>
      </c>
      <c r="V1734" s="5">
        <f t="shared" si="549"/>
        <v>-0.29178523427318603</v>
      </c>
      <c r="W1734" s="10">
        <f t="shared" si="550"/>
        <v>2.1650417322844611</v>
      </c>
      <c r="X1734" s="9"/>
    </row>
    <row r="1735" spans="1:24" x14ac:dyDescent="0.3">
      <c r="A1735" s="4">
        <f t="shared" si="551"/>
        <v>17320</v>
      </c>
      <c r="B1735" s="5">
        <v>0</v>
      </c>
      <c r="C1735" s="16">
        <f t="shared" si="552"/>
        <v>24627.515768813064</v>
      </c>
      <c r="D1735" s="4">
        <f t="shared" si="542"/>
        <v>0</v>
      </c>
      <c r="E1735" s="5">
        <f t="shared" si="553"/>
        <v>0.21552165028769465</v>
      </c>
      <c r="F1735" s="6">
        <f t="shared" si="557"/>
        <v>1.798699487699177E-5</v>
      </c>
      <c r="G1735" s="15">
        <f t="shared" si="558"/>
        <v>650.22528691773687</v>
      </c>
      <c r="H1735" s="11">
        <f t="shared" si="543"/>
        <v>9.7201262668964492E-2</v>
      </c>
      <c r="I1735" s="12">
        <f t="shared" si="554"/>
        <v>3.627516437487027E-5</v>
      </c>
      <c r="J1735" s="7">
        <f t="shared" si="541"/>
        <v>1.5274502459928041</v>
      </c>
      <c r="K1735" s="8">
        <f>ESI_mass_rate/ESI_Area/'Hydraulic Gradient'!J1735</f>
        <v>2.151702023204086</v>
      </c>
      <c r="L1735" s="16">
        <f t="shared" si="555"/>
        <v>24627.638289496328</v>
      </c>
      <c r="M1735" s="4">
        <f t="shared" si="544"/>
        <v>0</v>
      </c>
      <c r="N1735" s="5">
        <f t="shared" si="545"/>
        <v>0.21538755098912449</v>
      </c>
      <c r="O1735" s="6">
        <f t="shared" si="559"/>
        <v>1.5567984528138412E-5</v>
      </c>
      <c r="P1735" s="15">
        <f t="shared" si="556"/>
        <v>630.53636692313796</v>
      </c>
      <c r="Q1735" s="11">
        <f t="shared" si="546"/>
        <v>0</v>
      </c>
      <c r="R1735" s="13">
        <f t="shared" si="560"/>
        <v>4.7047358347894468E-6</v>
      </c>
      <c r="S1735" s="12">
        <f t="shared" si="547"/>
        <v>-6.2850219280295133E-2</v>
      </c>
      <c r="T1735" s="9">
        <f t="shared" si="548"/>
        <v>1.5284017501772815</v>
      </c>
      <c r="U1735" s="9">
        <f>Aly_mass_rate/Aly_Area/'Hydraulic Gradient'!T1735</f>
        <v>2.1503624843828373</v>
      </c>
      <c r="V1735" s="5">
        <f t="shared" si="549"/>
        <v>-0.29177952287520292</v>
      </c>
      <c r="W1735" s="10">
        <f t="shared" si="550"/>
        <v>2.1650844228956303</v>
      </c>
      <c r="X1735" s="9"/>
    </row>
    <row r="1736" spans="1:24" x14ac:dyDescent="0.3">
      <c r="A1736" s="4">
        <f t="shared" si="551"/>
        <v>17330</v>
      </c>
      <c r="B1736" s="5">
        <v>0</v>
      </c>
      <c r="C1736" s="16">
        <f t="shared" si="552"/>
        <v>24627.300228627952</v>
      </c>
      <c r="D1736" s="4">
        <f t="shared" si="542"/>
        <v>0</v>
      </c>
      <c r="E1736" s="5">
        <f t="shared" si="553"/>
        <v>0.21552219845247894</v>
      </c>
      <c r="F1736" s="6">
        <f t="shared" si="557"/>
        <v>1.7986656983522906E-5</v>
      </c>
      <c r="G1736" s="15">
        <f t="shared" si="558"/>
        <v>650.29889941852957</v>
      </c>
      <c r="H1736" s="11">
        <f t="shared" si="543"/>
        <v>9.7201757119307342E-2</v>
      </c>
      <c r="I1736" s="12">
        <f t="shared" si="554"/>
        <v>3.6274482930237181E-5</v>
      </c>
      <c r="J1736" s="7">
        <f t="shared" si="541"/>
        <v>1.5274463611188418</v>
      </c>
      <c r="K1736" s="8">
        <f>ESI_mass_rate/ESI_Area/'Hydraulic Gradient'!J1736</f>
        <v>2.1517074957963667</v>
      </c>
      <c r="L1736" s="16">
        <f t="shared" si="555"/>
        <v>24627.422885903114</v>
      </c>
      <c r="M1736" s="4">
        <f t="shared" si="544"/>
        <v>0</v>
      </c>
      <c r="N1736" s="5">
        <f t="shared" si="545"/>
        <v>0.21538802543569754</v>
      </c>
      <c r="O1736" s="6">
        <f t="shared" si="559"/>
        <v>1.5567778178207594E-5</v>
      </c>
      <c r="P1736" s="15">
        <f t="shared" si="556"/>
        <v>630.59921134600938</v>
      </c>
      <c r="Q1736" s="11">
        <f t="shared" si="546"/>
        <v>0</v>
      </c>
      <c r="R1736" s="13">
        <f t="shared" si="560"/>
        <v>4.704591069199541E-6</v>
      </c>
      <c r="S1736" s="12">
        <f t="shared" si="547"/>
        <v>-6.284912746250422E-2</v>
      </c>
      <c r="T1736" s="9">
        <f t="shared" si="548"/>
        <v>1.5283983835381068</v>
      </c>
      <c r="U1736" s="9">
        <f>Aly_mass_rate/Aly_Area/'Hydraulic Gradient'!T1736</f>
        <v>2.1503672210370093</v>
      </c>
      <c r="V1736" s="5">
        <f t="shared" si="549"/>
        <v>-0.29177381177638217</v>
      </c>
      <c r="W1736" s="10">
        <f t="shared" si="550"/>
        <v>2.1651271129528249</v>
      </c>
      <c r="X1736" s="9"/>
    </row>
    <row r="1737" spans="1:24" x14ac:dyDescent="0.3">
      <c r="A1737" s="4">
        <f t="shared" si="551"/>
        <v>17340</v>
      </c>
      <c r="B1737" s="5">
        <v>0</v>
      </c>
      <c r="C1737" s="16">
        <f t="shared" si="552"/>
        <v>24627.084687895025</v>
      </c>
      <c r="D1737" s="4">
        <f t="shared" si="542"/>
        <v>0</v>
      </c>
      <c r="E1737" s="5">
        <f t="shared" si="553"/>
        <v>0.21552274660696635</v>
      </c>
      <c r="F1737" s="6">
        <f t="shared" si="557"/>
        <v>1.7986319117785521E-5</v>
      </c>
      <c r="G1737" s="15">
        <f t="shared" si="558"/>
        <v>650.37251018672862</v>
      </c>
      <c r="H1737" s="11">
        <f t="shared" si="543"/>
        <v>9.7202251561619921E-2</v>
      </c>
      <c r="I1737" s="12">
        <f t="shared" si="554"/>
        <v>3.6273801541531386E-5</v>
      </c>
      <c r="J1737" s="7">
        <f t="shared" si="541"/>
        <v>1.5274424763376113</v>
      </c>
      <c r="K1737" s="8">
        <f>ESI_mass_rate/ESI_Area/'Hydraulic Gradient'!J1737</f>
        <v>2.1517129682858531</v>
      </c>
      <c r="L1737" s="16">
        <f t="shared" si="555"/>
        <v>24627.207481835663</v>
      </c>
      <c r="M1737" s="4">
        <f t="shared" si="544"/>
        <v>0</v>
      </c>
      <c r="N1737" s="5">
        <f t="shared" si="545"/>
        <v>0.21538849987598224</v>
      </c>
      <c r="O1737" s="6">
        <f t="shared" si="559"/>
        <v>1.5567571841412738E-5</v>
      </c>
      <c r="P1737" s="15">
        <f t="shared" si="556"/>
        <v>630.66205467726581</v>
      </c>
      <c r="Q1737" s="11">
        <f t="shared" si="546"/>
        <v>0</v>
      </c>
      <c r="R1737" s="13">
        <f t="shared" si="560"/>
        <v>4.7044463140799416E-6</v>
      </c>
      <c r="S1737" s="12">
        <f t="shared" si="547"/>
        <v>-6.2848035702670169E-2</v>
      </c>
      <c r="T1737" s="9">
        <f t="shared" si="548"/>
        <v>1.5283950169583829</v>
      </c>
      <c r="U1737" s="9">
        <f>Aly_mass_rate/Aly_Area/'Hydraulic Gradient'!T1737</f>
        <v>2.1503719576284039</v>
      </c>
      <c r="V1737" s="5">
        <f t="shared" si="549"/>
        <v>-0.2917681009766977</v>
      </c>
      <c r="W1737" s="10">
        <f t="shared" si="550"/>
        <v>2.165169802456075</v>
      </c>
      <c r="X1737" s="9"/>
    </row>
    <row r="1738" spans="1:24" x14ac:dyDescent="0.3">
      <c r="A1738" s="4">
        <f t="shared" si="551"/>
        <v>17350</v>
      </c>
      <c r="B1738" s="5">
        <v>0</v>
      </c>
      <c r="C1738" s="16">
        <f t="shared" si="552"/>
        <v>24626.869146614292</v>
      </c>
      <c r="D1738" s="4">
        <f t="shared" si="542"/>
        <v>0</v>
      </c>
      <c r="E1738" s="5">
        <f t="shared" si="553"/>
        <v>0.2155232947511575</v>
      </c>
      <c r="F1738" s="6">
        <f t="shared" si="557"/>
        <v>1.7985981272481858E-5</v>
      </c>
      <c r="G1738" s="15">
        <f t="shared" si="558"/>
        <v>650.44611922246224</v>
      </c>
      <c r="H1738" s="11">
        <f t="shared" si="543"/>
        <v>9.7202745995902645E-2</v>
      </c>
      <c r="I1738" s="12">
        <f t="shared" si="554"/>
        <v>3.6273120194035175E-5</v>
      </c>
      <c r="J1738" s="7">
        <f t="shared" si="541"/>
        <v>1.527438591649106</v>
      </c>
      <c r="K1738" s="8">
        <f>ESI_mass_rate/ESI_Area/'Hydraulic Gradient'!J1738</f>
        <v>2.1517184406725534</v>
      </c>
      <c r="L1738" s="16">
        <f t="shared" si="555"/>
        <v>24626.992077293988</v>
      </c>
      <c r="M1738" s="4">
        <f t="shared" si="544"/>
        <v>0</v>
      </c>
      <c r="N1738" s="5">
        <f t="shared" si="545"/>
        <v>0.21538897430997891</v>
      </c>
      <c r="O1738" s="6">
        <f t="shared" si="559"/>
        <v>1.5567365516294293E-5</v>
      </c>
      <c r="P1738" s="15">
        <f t="shared" si="556"/>
        <v>630.72489691696296</v>
      </c>
      <c r="Q1738" s="11">
        <f t="shared" si="546"/>
        <v>0</v>
      </c>
      <c r="R1738" s="13">
        <f t="shared" si="560"/>
        <v>4.7043015689888311E-6</v>
      </c>
      <c r="S1738" s="12">
        <f t="shared" si="547"/>
        <v>-6.2846943998665E-2</v>
      </c>
      <c r="T1738" s="9">
        <f t="shared" si="548"/>
        <v>1.5283916504381072</v>
      </c>
      <c r="U1738" s="9">
        <f>Aly_mass_rate/Aly_Area/'Hydraulic Gradient'!T1738</f>
        <v>2.1503766941570244</v>
      </c>
      <c r="V1738" s="5">
        <f t="shared" si="549"/>
        <v>-0.2917623904761234</v>
      </c>
      <c r="W1738" s="10">
        <f t="shared" si="550"/>
        <v>2.1652124914054118</v>
      </c>
      <c r="X1738" s="9"/>
    </row>
    <row r="1739" spans="1:24" x14ac:dyDescent="0.3">
      <c r="A1739" s="4">
        <f t="shared" si="551"/>
        <v>17360</v>
      </c>
      <c r="B1739" s="5">
        <v>0</v>
      </c>
      <c r="C1739" s="16">
        <f t="shared" si="552"/>
        <v>24626.653604785763</v>
      </c>
      <c r="D1739" s="4">
        <f t="shared" si="542"/>
        <v>0</v>
      </c>
      <c r="E1739" s="5">
        <f t="shared" si="553"/>
        <v>0.21552384288505319</v>
      </c>
      <c r="F1739" s="6">
        <f t="shared" si="557"/>
        <v>1.7985643453450117E-5</v>
      </c>
      <c r="G1739" s="15">
        <f t="shared" si="558"/>
        <v>650.51972652585096</v>
      </c>
      <c r="H1739" s="11">
        <f t="shared" si="543"/>
        <v>9.7203240422156237E-2</v>
      </c>
      <c r="I1739" s="12">
        <f t="shared" si="554"/>
        <v>3.6272438899522718E-5</v>
      </c>
      <c r="J1739" s="7">
        <f t="shared" ref="J1739:J1802" si="561">J1738*(1+(C1739-C1738)/beta-alpha*(G1739-G1738))</f>
        <v>1.5274347070533192</v>
      </c>
      <c r="K1739" s="8">
        <f>ESI_mass_rate/ESI_Area/'Hydraulic Gradient'!J1739</f>
        <v>2.1517239129564754</v>
      </c>
      <c r="L1739" s="16">
        <f t="shared" si="555"/>
        <v>24626.776672278091</v>
      </c>
      <c r="M1739" s="4">
        <f t="shared" si="544"/>
        <v>0</v>
      </c>
      <c r="N1739" s="5">
        <f t="shared" si="545"/>
        <v>0.21538944873768789</v>
      </c>
      <c r="O1739" s="6">
        <f t="shared" si="559"/>
        <v>1.5567159201392709E-5</v>
      </c>
      <c r="P1739" s="15">
        <f t="shared" si="556"/>
        <v>630.78773806515869</v>
      </c>
      <c r="Q1739" s="11">
        <f t="shared" si="546"/>
        <v>0</v>
      </c>
      <c r="R1739" s="13">
        <f t="shared" si="560"/>
        <v>4.7041568334844234E-6</v>
      </c>
      <c r="S1739" s="12">
        <f t="shared" si="547"/>
        <v>-6.2845852352606466E-2</v>
      </c>
      <c r="T1739" s="9">
        <f t="shared" si="548"/>
        <v>1.5283882839772762</v>
      </c>
      <c r="U1739" s="9">
        <f>Aly_mass_rate/Aly_Area/'Hydraulic Gradient'!T1739</f>
        <v>2.1503814306228746</v>
      </c>
      <c r="V1739" s="5">
        <f t="shared" si="549"/>
        <v>-0.29175668027463297</v>
      </c>
      <c r="W1739" s="10">
        <f t="shared" si="550"/>
        <v>2.1652551798008637</v>
      </c>
      <c r="X1739" s="9"/>
    </row>
    <row r="1740" spans="1:24" x14ac:dyDescent="0.3">
      <c r="A1740" s="4">
        <f t="shared" si="551"/>
        <v>17370</v>
      </c>
      <c r="B1740" s="5">
        <v>0</v>
      </c>
      <c r="C1740" s="16">
        <f t="shared" si="552"/>
        <v>24626.438062409448</v>
      </c>
      <c r="D1740" s="4">
        <f t="shared" si="542"/>
        <v>0</v>
      </c>
      <c r="E1740" s="5">
        <f t="shared" si="553"/>
        <v>0.21552439100865431</v>
      </c>
      <c r="F1740" s="6">
        <f t="shared" si="557"/>
        <v>1.7985305660690302E-5</v>
      </c>
      <c r="G1740" s="15">
        <f t="shared" si="558"/>
        <v>650.5933320970156</v>
      </c>
      <c r="H1740" s="11">
        <f t="shared" si="543"/>
        <v>9.7203734840381292E-2</v>
      </c>
      <c r="I1740" s="12">
        <f t="shared" si="554"/>
        <v>3.6271757657994028E-5</v>
      </c>
      <c r="J1740" s="7">
        <f t="shared" si="561"/>
        <v>1.5274308225502444</v>
      </c>
      <c r="K1740" s="8">
        <f>ESI_mass_rate/ESI_Area/'Hydraulic Gradient'!J1740</f>
        <v>2.1517293851376258</v>
      </c>
      <c r="L1740" s="16">
        <f t="shared" si="555"/>
        <v>24626.56126678798</v>
      </c>
      <c r="M1740" s="4">
        <f t="shared" si="544"/>
        <v>0</v>
      </c>
      <c r="N1740" s="5">
        <f t="shared" si="545"/>
        <v>0.2153899231591096</v>
      </c>
      <c r="O1740" s="6">
        <f t="shared" si="559"/>
        <v>1.5566952899627084E-5</v>
      </c>
      <c r="P1740" s="15">
        <f t="shared" si="556"/>
        <v>630.85057812191008</v>
      </c>
      <c r="Q1740" s="11">
        <f t="shared" si="546"/>
        <v>0</v>
      </c>
      <c r="R1740" s="13">
        <f t="shared" si="560"/>
        <v>4.7040121084480962E-6</v>
      </c>
      <c r="S1740" s="12">
        <f t="shared" si="547"/>
        <v>-6.2844760763428112E-2</v>
      </c>
      <c r="T1740" s="9">
        <f t="shared" si="548"/>
        <v>1.5283849175758872</v>
      </c>
      <c r="U1740" s="9">
        <f>Aly_mass_rate/Aly_Area/'Hydraulic Gradient'!T1740</f>
        <v>2.1503861670259572</v>
      </c>
      <c r="V1740" s="5">
        <f t="shared" si="549"/>
        <v>-0.2917509703722006</v>
      </c>
      <c r="W1740" s="10">
        <f t="shared" si="550"/>
        <v>2.1652978676424621</v>
      </c>
      <c r="X1740" s="9"/>
    </row>
    <row r="1741" spans="1:24" x14ac:dyDescent="0.3">
      <c r="A1741" s="4">
        <f t="shared" si="551"/>
        <v>17380</v>
      </c>
      <c r="B1741" s="5">
        <v>0</v>
      </c>
      <c r="C1741" s="16">
        <f t="shared" si="552"/>
        <v>24626.22251948536</v>
      </c>
      <c r="D1741" s="4">
        <f t="shared" si="542"/>
        <v>0</v>
      </c>
      <c r="E1741" s="5">
        <f t="shared" si="553"/>
        <v>0.21552493912196141</v>
      </c>
      <c r="F1741" s="6">
        <f t="shared" si="557"/>
        <v>1.7984967889823769E-5</v>
      </c>
      <c r="G1741" s="15">
        <f t="shared" si="558"/>
        <v>650.6669359360825</v>
      </c>
      <c r="H1741" s="11">
        <f t="shared" si="543"/>
        <v>9.7204229250578367E-2</v>
      </c>
      <c r="I1741" s="12">
        <f t="shared" si="554"/>
        <v>3.6271076460618441E-5</v>
      </c>
      <c r="J1741" s="7">
        <f t="shared" si="561"/>
        <v>1.5274269381398748</v>
      </c>
      <c r="K1741" s="8">
        <f>ESI_mass_rate/ESI_Area/'Hydraulic Gradient'!J1741</f>
        <v>2.1517348572160131</v>
      </c>
      <c r="L1741" s="16">
        <f t="shared" si="555"/>
        <v>24626.345860823658</v>
      </c>
      <c r="M1741" s="4">
        <f t="shared" si="544"/>
        <v>0</v>
      </c>
      <c r="N1741" s="5">
        <f t="shared" si="545"/>
        <v>0.2153903975742443</v>
      </c>
      <c r="O1741" s="6">
        <f t="shared" si="559"/>
        <v>1.5566746606618773E-5</v>
      </c>
      <c r="P1741" s="15">
        <f t="shared" si="556"/>
        <v>630.91341708727487</v>
      </c>
      <c r="Q1741" s="11">
        <f t="shared" si="546"/>
        <v>0</v>
      </c>
      <c r="R1741" s="13">
        <f t="shared" si="560"/>
        <v>4.7038673925559834E-6</v>
      </c>
      <c r="S1741" s="12">
        <f t="shared" si="547"/>
        <v>-6.2843669232186192E-2</v>
      </c>
      <c r="T1741" s="9">
        <f t="shared" si="548"/>
        <v>1.5283815512339369</v>
      </c>
      <c r="U1741" s="9">
        <f>Aly_mass_rate/Aly_Area/'Hydraulic Gradient'!T1741</f>
        <v>2.1503909033662758</v>
      </c>
      <c r="V1741" s="5">
        <f t="shared" si="549"/>
        <v>-0.29174526076880003</v>
      </c>
      <c r="W1741" s="10">
        <f t="shared" si="550"/>
        <v>2.1653405549302365</v>
      </c>
      <c r="X1741" s="9"/>
    </row>
    <row r="1742" spans="1:24" x14ac:dyDescent="0.3">
      <c r="A1742" s="4">
        <f t="shared" si="551"/>
        <v>17390</v>
      </c>
      <c r="B1742" s="5">
        <v>0</v>
      </c>
      <c r="C1742" s="16">
        <f t="shared" si="552"/>
        <v>24626.006976013508</v>
      </c>
      <c r="D1742" s="4">
        <f t="shared" si="542"/>
        <v>0</v>
      </c>
      <c r="E1742" s="5">
        <f t="shared" si="553"/>
        <v>0.2155254872249755</v>
      </c>
      <c r="F1742" s="6">
        <f t="shared" si="557"/>
        <v>1.7984630146688708E-5</v>
      </c>
      <c r="G1742" s="15">
        <f t="shared" si="558"/>
        <v>650.7405380431702</v>
      </c>
      <c r="H1742" s="11">
        <f t="shared" si="543"/>
        <v>9.720472365274814E-2</v>
      </c>
      <c r="I1742" s="12">
        <f t="shared" si="554"/>
        <v>3.6270395319170157E-5</v>
      </c>
      <c r="J1742" s="7">
        <f t="shared" si="561"/>
        <v>1.5274230538222042</v>
      </c>
      <c r="K1742" s="8">
        <f>ESI_mass_rate/ESI_Area/'Hydraulic Gradient'!J1742</f>
        <v>2.1517403291916439</v>
      </c>
      <c r="L1742" s="16">
        <f t="shared" si="555"/>
        <v>24626.130454385133</v>
      </c>
      <c r="M1742" s="4">
        <f t="shared" si="544"/>
        <v>0</v>
      </c>
      <c r="N1742" s="5">
        <f t="shared" si="545"/>
        <v>0.21539087198309231</v>
      </c>
      <c r="O1742" s="6">
        <f t="shared" si="559"/>
        <v>1.5566540325286873E-5</v>
      </c>
      <c r="P1742" s="15">
        <f t="shared" si="556"/>
        <v>630.97625496131002</v>
      </c>
      <c r="Q1742" s="11">
        <f t="shared" si="546"/>
        <v>0</v>
      </c>
      <c r="R1742" s="13">
        <f t="shared" si="560"/>
        <v>4.7037226866894542E-6</v>
      </c>
      <c r="S1742" s="12">
        <f t="shared" si="547"/>
        <v>-6.2842577757814252E-2</v>
      </c>
      <c r="T1742" s="9">
        <f t="shared" si="548"/>
        <v>1.528378184951422</v>
      </c>
      <c r="U1742" s="9">
        <f>Aly_mass_rate/Aly_Area/'Hydraulic Gradient'!T1742</f>
        <v>2.1503956396438344</v>
      </c>
      <c r="V1742" s="5">
        <f t="shared" si="549"/>
        <v>-0.29173955146440522</v>
      </c>
      <c r="W1742" s="10">
        <f t="shared" si="550"/>
        <v>2.1653832416642183</v>
      </c>
      <c r="X1742" s="9"/>
    </row>
    <row r="1743" spans="1:24" x14ac:dyDescent="0.3">
      <c r="A1743" s="4">
        <f t="shared" si="551"/>
        <v>17400</v>
      </c>
      <c r="B1743" s="5">
        <v>0</v>
      </c>
      <c r="C1743" s="16">
        <f t="shared" si="552"/>
        <v>24625.791431993897</v>
      </c>
      <c r="D1743" s="4">
        <f t="shared" si="542"/>
        <v>0</v>
      </c>
      <c r="E1743" s="5">
        <f t="shared" si="553"/>
        <v>0.21552603531769696</v>
      </c>
      <c r="F1743" s="6">
        <f t="shared" si="557"/>
        <v>1.7984292425446917E-5</v>
      </c>
      <c r="G1743" s="15">
        <f t="shared" si="558"/>
        <v>650.81413841840515</v>
      </c>
      <c r="H1743" s="11">
        <f t="shared" si="543"/>
        <v>9.7205218046891112E-2</v>
      </c>
      <c r="I1743" s="12">
        <f t="shared" si="554"/>
        <v>3.6269714221874996E-5</v>
      </c>
      <c r="J1743" s="7">
        <f t="shared" si="561"/>
        <v>1.5274191695972259</v>
      </c>
      <c r="K1743" s="8">
        <f>ESI_mass_rate/ESI_Area/'Hydraulic Gradient'!J1743</f>
        <v>2.1517458010645258</v>
      </c>
      <c r="L1743" s="16">
        <f t="shared" si="555"/>
        <v>24625.915047472416</v>
      </c>
      <c r="M1743" s="4">
        <f t="shared" si="544"/>
        <v>0</v>
      </c>
      <c r="N1743" s="5">
        <f t="shared" si="545"/>
        <v>0.21539134638565405</v>
      </c>
      <c r="O1743" s="6">
        <f t="shared" si="559"/>
        <v>1.5566334057090939E-5</v>
      </c>
      <c r="P1743" s="15">
        <f t="shared" si="556"/>
        <v>631.03909174407124</v>
      </c>
      <c r="Q1743" s="11">
        <f t="shared" si="546"/>
        <v>0</v>
      </c>
      <c r="R1743" s="13">
        <f t="shared" si="560"/>
        <v>4.7035779912888023E-6</v>
      </c>
      <c r="S1743" s="12">
        <f t="shared" si="547"/>
        <v>-6.2841486339245869E-2</v>
      </c>
      <c r="T1743" s="9">
        <f t="shared" si="548"/>
        <v>1.5283748187283397</v>
      </c>
      <c r="U1743" s="9">
        <f>Aly_mass_rate/Aly_Area/'Hydraulic Gradient'!T1743</f>
        <v>2.1504003758586356</v>
      </c>
      <c r="V1743" s="5">
        <f t="shared" si="549"/>
        <v>-0.29173384245898998</v>
      </c>
      <c r="W1743" s="10">
        <f t="shared" si="550"/>
        <v>2.1654259278444368</v>
      </c>
      <c r="X1743" s="9"/>
    </row>
    <row r="1744" spans="1:24" x14ac:dyDescent="0.3">
      <c r="A1744" s="4">
        <f t="shared" si="551"/>
        <v>17410</v>
      </c>
      <c r="B1744" s="5">
        <v>0</v>
      </c>
      <c r="C1744" s="16">
        <f t="shared" si="552"/>
        <v>24625.575887426541</v>
      </c>
      <c r="D1744" s="4">
        <f t="shared" si="542"/>
        <v>0</v>
      </c>
      <c r="E1744" s="5">
        <f t="shared" si="553"/>
        <v>0.21552658340012681</v>
      </c>
      <c r="F1744" s="6">
        <f t="shared" si="557"/>
        <v>1.7983954729017507E-5</v>
      </c>
      <c r="G1744" s="15">
        <f t="shared" si="558"/>
        <v>650.88773706190977</v>
      </c>
      <c r="H1744" s="11">
        <f t="shared" si="543"/>
        <v>9.720571243300799E-2</v>
      </c>
      <c r="I1744" s="12">
        <f t="shared" si="554"/>
        <v>3.6269033174620041E-5</v>
      </c>
      <c r="J1744" s="7">
        <f t="shared" si="561"/>
        <v>1.5274152854649332</v>
      </c>
      <c r="K1744" s="8">
        <f>ESI_mass_rate/ESI_Area/'Hydraulic Gradient'!J1744</f>
        <v>2.1517512728346664</v>
      </c>
      <c r="L1744" s="16">
        <f t="shared" si="555"/>
        <v>24625.699640085506</v>
      </c>
      <c r="M1744" s="4">
        <f t="shared" si="544"/>
        <v>0</v>
      </c>
      <c r="N1744" s="5">
        <f t="shared" si="545"/>
        <v>0.21539182078192978</v>
      </c>
      <c r="O1744" s="6">
        <f t="shared" si="559"/>
        <v>1.5566127797652309E-5</v>
      </c>
      <c r="P1744" s="15">
        <f t="shared" si="556"/>
        <v>631.10192743561754</v>
      </c>
      <c r="Q1744" s="11">
        <f t="shared" si="546"/>
        <v>0</v>
      </c>
      <c r="R1744" s="13">
        <f t="shared" si="560"/>
        <v>4.7034333050302219E-6</v>
      </c>
      <c r="S1744" s="12">
        <f t="shared" si="547"/>
        <v>-6.2840394979659944E-2</v>
      </c>
      <c r="T1744" s="9">
        <f t="shared" si="548"/>
        <v>1.5283714525646865</v>
      </c>
      <c r="U1744" s="9">
        <f>Aly_mass_rate/Aly_Area/'Hydraulic Gradient'!T1744</f>
        <v>2.1504051120106835</v>
      </c>
      <c r="V1744" s="5">
        <f t="shared" si="549"/>
        <v>-0.29172813375252826</v>
      </c>
      <c r="W1744" s="10">
        <f t="shared" si="550"/>
        <v>2.1654686134709218</v>
      </c>
      <c r="X1744" s="9"/>
    </row>
    <row r="1745" spans="1:24" x14ac:dyDescent="0.3">
      <c r="A1745" s="4">
        <f t="shared" si="551"/>
        <v>17420</v>
      </c>
      <c r="B1745" s="5">
        <v>0</v>
      </c>
      <c r="C1745" s="16">
        <f t="shared" si="552"/>
        <v>24625.360342311451</v>
      </c>
      <c r="D1745" s="4">
        <f t="shared" si="542"/>
        <v>0</v>
      </c>
      <c r="E1745" s="5">
        <f t="shared" si="553"/>
        <v>0.21552713147226568</v>
      </c>
      <c r="F1745" s="6">
        <f t="shared" si="557"/>
        <v>1.798361705740047E-5</v>
      </c>
      <c r="G1745" s="15">
        <f t="shared" si="558"/>
        <v>650.96133397380629</v>
      </c>
      <c r="H1745" s="11">
        <f t="shared" si="543"/>
        <v>9.7206206811099302E-2</v>
      </c>
      <c r="I1745" s="12">
        <f t="shared" si="554"/>
        <v>3.6268352177405306E-5</v>
      </c>
      <c r="J1745" s="7">
        <f t="shared" si="561"/>
        <v>1.5274114014253197</v>
      </c>
      <c r="K1745" s="8">
        <f>ESI_mass_rate/ESI_Area/'Hydraulic Gradient'!J1745</f>
        <v>2.1517567445020735</v>
      </c>
      <c r="L1745" s="16">
        <f t="shared" si="555"/>
        <v>24625.484232224411</v>
      </c>
      <c r="M1745" s="4">
        <f t="shared" si="544"/>
        <v>0</v>
      </c>
      <c r="N1745" s="5">
        <f t="shared" si="545"/>
        <v>0.21539229517191993</v>
      </c>
      <c r="O1745" s="6">
        <f t="shared" si="559"/>
        <v>1.5565921551349646E-5</v>
      </c>
      <c r="P1745" s="15">
        <f t="shared" si="556"/>
        <v>631.16476203600587</v>
      </c>
      <c r="Q1745" s="11">
        <f t="shared" si="546"/>
        <v>0</v>
      </c>
      <c r="R1745" s="13">
        <f t="shared" si="560"/>
        <v>4.70328862923605E-6</v>
      </c>
      <c r="S1745" s="12">
        <f t="shared" si="547"/>
        <v>-6.2839303676928748E-2</v>
      </c>
      <c r="T1745" s="9">
        <f t="shared" si="548"/>
        <v>1.5283680864604599</v>
      </c>
      <c r="U1745" s="9">
        <f>Aly_mass_rate/Aly_Area/'Hydraulic Gradient'!T1745</f>
        <v>2.1504098480999807</v>
      </c>
      <c r="V1745" s="5">
        <f t="shared" si="549"/>
        <v>-0.29172242534499404</v>
      </c>
      <c r="W1745" s="10">
        <f t="shared" si="550"/>
        <v>2.1655112985437044</v>
      </c>
      <c r="X1745" s="9"/>
    </row>
    <row r="1746" spans="1:24" x14ac:dyDescent="0.3">
      <c r="A1746" s="4">
        <f t="shared" si="551"/>
        <v>17430</v>
      </c>
      <c r="B1746" s="5">
        <v>0</v>
      </c>
      <c r="C1746" s="16">
        <f t="shared" si="552"/>
        <v>24625.144796648638</v>
      </c>
      <c r="D1746" s="4">
        <f t="shared" si="542"/>
        <v>0</v>
      </c>
      <c r="E1746" s="5">
        <f t="shared" si="553"/>
        <v>0.21552767953411445</v>
      </c>
      <c r="F1746" s="6">
        <f t="shared" si="557"/>
        <v>1.7983279412055356E-5</v>
      </c>
      <c r="G1746" s="15">
        <f t="shared" si="558"/>
        <v>651.03492915421566</v>
      </c>
      <c r="H1746" s="11">
        <f t="shared" si="543"/>
        <v>9.7206701181165728E-2</v>
      </c>
      <c r="I1746" s="12">
        <f t="shared" si="554"/>
        <v>3.6267671233174332E-5</v>
      </c>
      <c r="J1746" s="7">
        <f t="shared" si="561"/>
        <v>1.5274075174783788</v>
      </c>
      <c r="K1746" s="8">
        <f>ESI_mass_rate/ESI_Area/'Hydraulic Gradient'!J1746</f>
        <v>2.151762216066754</v>
      </c>
      <c r="L1746" s="16">
        <f t="shared" si="555"/>
        <v>24625.268823889142</v>
      </c>
      <c r="M1746" s="4">
        <f t="shared" si="544"/>
        <v>0</v>
      </c>
      <c r="N1746" s="5">
        <f t="shared" si="545"/>
        <v>0.21539276955562472</v>
      </c>
      <c r="O1746" s="6">
        <f t="shared" si="559"/>
        <v>1.5565715313804291E-5</v>
      </c>
      <c r="P1746" s="15">
        <f t="shared" si="556"/>
        <v>631.22759554529182</v>
      </c>
      <c r="Q1746" s="11">
        <f t="shared" si="546"/>
        <v>0</v>
      </c>
      <c r="R1746" s="13">
        <f t="shared" si="560"/>
        <v>4.7031439625825333E-6</v>
      </c>
      <c r="S1746" s="12">
        <f t="shared" si="547"/>
        <v>-6.2838212429985926E-2</v>
      </c>
      <c r="T1746" s="9">
        <f t="shared" si="548"/>
        <v>1.5283647204156563</v>
      </c>
      <c r="U1746" s="9">
        <f>Aly_mass_rate/Aly_Area/'Hydraulic Gradient'!T1746</f>
        <v>2.1504145841265312</v>
      </c>
      <c r="V1746" s="5">
        <f t="shared" si="549"/>
        <v>-0.29171671723636117</v>
      </c>
      <c r="W1746" s="10">
        <f t="shared" si="550"/>
        <v>2.1655539830628148</v>
      </c>
      <c r="X1746" s="9"/>
    </row>
    <row r="1747" spans="1:24" x14ac:dyDescent="0.3">
      <c r="A1747" s="4">
        <f t="shared" si="551"/>
        <v>17440</v>
      </c>
      <c r="B1747" s="5">
        <v>0</v>
      </c>
      <c r="C1747" s="16">
        <f t="shared" si="552"/>
        <v>24624.929250438112</v>
      </c>
      <c r="D1747" s="4">
        <f t="shared" si="542"/>
        <v>0</v>
      </c>
      <c r="E1747" s="5">
        <f t="shared" si="553"/>
        <v>0.21552822758567369</v>
      </c>
      <c r="F1747" s="6">
        <f t="shared" si="557"/>
        <v>1.7982941788603519E-5</v>
      </c>
      <c r="G1747" s="15">
        <f t="shared" si="558"/>
        <v>651.10852260326385</v>
      </c>
      <c r="H1747" s="11">
        <f t="shared" si="543"/>
        <v>9.7207195543207781E-2</v>
      </c>
      <c r="I1747" s="12">
        <f t="shared" si="554"/>
        <v>3.6266990333096462E-5</v>
      </c>
      <c r="J1747" s="7">
        <f t="shared" si="561"/>
        <v>1.5274036336241037</v>
      </c>
      <c r="K1747" s="8">
        <f>ESI_mass_rate/ESI_Area/'Hydraulic Gradient'!J1747</f>
        <v>2.1517676875287157</v>
      </c>
      <c r="L1747" s="16">
        <f t="shared" si="555"/>
        <v>24625.053415079699</v>
      </c>
      <c r="M1747" s="4">
        <f t="shared" si="544"/>
        <v>0</v>
      </c>
      <c r="N1747" s="5">
        <f t="shared" si="545"/>
        <v>0.21539324393304463</v>
      </c>
      <c r="O1747" s="6">
        <f t="shared" si="559"/>
        <v>1.5565509089394898E-5</v>
      </c>
      <c r="P1747" s="15">
        <f t="shared" si="556"/>
        <v>631.29042796353451</v>
      </c>
      <c r="Q1747" s="11">
        <f t="shared" si="546"/>
        <v>0</v>
      </c>
      <c r="R1747" s="13">
        <f t="shared" si="560"/>
        <v>4.7029993063919564E-6</v>
      </c>
      <c r="S1747" s="12">
        <f t="shared" si="547"/>
        <v>-6.2837121242010185E-2</v>
      </c>
      <c r="T1747" s="9">
        <f t="shared" si="548"/>
        <v>1.5283613544302725</v>
      </c>
      <c r="U1747" s="9">
        <f>Aly_mass_rate/Aly_Area/'Hydraulic Gradient'!T1747</f>
        <v>2.1504193200903385</v>
      </c>
      <c r="V1747" s="5">
        <f t="shared" si="549"/>
        <v>-0.2917110094266035</v>
      </c>
      <c r="W1747" s="10">
        <f t="shared" si="550"/>
        <v>2.1655966670282822</v>
      </c>
      <c r="X1747" s="9"/>
    </row>
    <row r="1748" spans="1:24" x14ac:dyDescent="0.3">
      <c r="A1748" s="4">
        <f t="shared" si="551"/>
        <v>17450</v>
      </c>
      <c r="B1748" s="5">
        <v>0</v>
      </c>
      <c r="C1748" s="16">
        <f t="shared" si="552"/>
        <v>24624.713703679878</v>
      </c>
      <c r="D1748" s="4">
        <f t="shared" si="542"/>
        <v>0</v>
      </c>
      <c r="E1748" s="5">
        <f t="shared" si="553"/>
        <v>0.21552877562694434</v>
      </c>
      <c r="F1748" s="6">
        <f t="shared" si="557"/>
        <v>1.7982604191423609E-5</v>
      </c>
      <c r="G1748" s="15">
        <f t="shared" si="558"/>
        <v>651.18211432107137</v>
      </c>
      <c r="H1748" s="11">
        <f t="shared" si="543"/>
        <v>9.7207689897226154E-2</v>
      </c>
      <c r="I1748" s="12">
        <f t="shared" si="554"/>
        <v>3.6266309486002352E-5</v>
      </c>
      <c r="J1748" s="7">
        <f t="shared" si="561"/>
        <v>1.5273997498624881</v>
      </c>
      <c r="K1748" s="8">
        <f>ESI_mass_rate/ESI_Area/'Hydraulic Gradient'!J1748</f>
        <v>2.1517731588879663</v>
      </c>
      <c r="L1748" s="16">
        <f t="shared" si="555"/>
        <v>24624.838005796093</v>
      </c>
      <c r="M1748" s="4">
        <f t="shared" si="544"/>
        <v>0</v>
      </c>
      <c r="N1748" s="5">
        <f t="shared" si="545"/>
        <v>0.21539371830417986</v>
      </c>
      <c r="O1748" s="6">
        <f t="shared" si="559"/>
        <v>1.556530287666192E-5</v>
      </c>
      <c r="P1748" s="15">
        <f t="shared" si="556"/>
        <v>631.35325929078965</v>
      </c>
      <c r="Q1748" s="11">
        <f t="shared" si="546"/>
        <v>0</v>
      </c>
      <c r="R1748" s="13">
        <f t="shared" si="560"/>
        <v>4.7028546602225814E-6</v>
      </c>
      <c r="S1748" s="12">
        <f t="shared" si="547"/>
        <v>-6.2836030109812716E-2</v>
      </c>
      <c r="T1748" s="9">
        <f t="shared" si="548"/>
        <v>1.5283579885043057</v>
      </c>
      <c r="U1748" s="9">
        <f>Aly_mass_rate/Aly_Area/'Hydraulic Gradient'!T1748</f>
        <v>2.1504240559914058</v>
      </c>
      <c r="V1748" s="5">
        <f t="shared" si="549"/>
        <v>-0.2917053019156951</v>
      </c>
      <c r="W1748" s="10">
        <f t="shared" si="550"/>
        <v>2.1656393504401379</v>
      </c>
      <c r="X1748" s="9"/>
    </row>
    <row r="1749" spans="1:24" x14ac:dyDescent="0.3">
      <c r="A1749" s="4">
        <f t="shared" si="551"/>
        <v>17460</v>
      </c>
      <c r="B1749" s="5">
        <v>0</v>
      </c>
      <c r="C1749" s="16">
        <f t="shared" si="552"/>
        <v>24624.498156373953</v>
      </c>
      <c r="D1749" s="4">
        <f t="shared" si="542"/>
        <v>0</v>
      </c>
      <c r="E1749" s="5">
        <f t="shared" si="553"/>
        <v>0.21552932365792696</v>
      </c>
      <c r="F1749" s="6">
        <f t="shared" si="557"/>
        <v>1.7982266619056072E-5</v>
      </c>
      <c r="G1749" s="15">
        <f t="shared" si="558"/>
        <v>651.25570430776054</v>
      </c>
      <c r="H1749" s="11">
        <f t="shared" si="543"/>
        <v>9.7208184243221391E-2</v>
      </c>
      <c r="I1749" s="12">
        <f t="shared" si="554"/>
        <v>3.6265628688948455E-5</v>
      </c>
      <c r="J1749" s="7">
        <f t="shared" si="561"/>
        <v>1.5273958661935252</v>
      </c>
      <c r="K1749" s="8">
        <f>ESI_mass_rate/ESI_Area/'Hydraulic Gradient'!J1749</f>
        <v>2.1517786301445132</v>
      </c>
      <c r="L1749" s="16">
        <f t="shared" si="555"/>
        <v>24624.622596038327</v>
      </c>
      <c r="M1749" s="4">
        <f t="shared" si="544"/>
        <v>0</v>
      </c>
      <c r="N1749" s="5">
        <f t="shared" si="545"/>
        <v>0.2153941926690309</v>
      </c>
      <c r="O1749" s="6">
        <f t="shared" si="559"/>
        <v>1.5565096674145798E-5</v>
      </c>
      <c r="P1749" s="15">
        <f t="shared" si="556"/>
        <v>631.4160895271151</v>
      </c>
      <c r="Q1749" s="11">
        <f t="shared" si="546"/>
        <v>0</v>
      </c>
      <c r="R1749" s="13">
        <f t="shared" si="560"/>
        <v>4.7027100236327009E-6</v>
      </c>
      <c r="S1749" s="12">
        <f t="shared" si="547"/>
        <v>-6.2834939035510878E-2</v>
      </c>
      <c r="T1749" s="9">
        <f t="shared" si="548"/>
        <v>1.5283546226377527</v>
      </c>
      <c r="U1749" s="9">
        <f>Aly_mass_rate/Aly_Area/'Hydraulic Gradient'!T1749</f>
        <v>2.1504287918297367</v>
      </c>
      <c r="V1749" s="5">
        <f t="shared" si="549"/>
        <v>-0.29169959470360984</v>
      </c>
      <c r="W1749" s="10">
        <f t="shared" si="550"/>
        <v>2.1656820332984119</v>
      </c>
      <c r="X1749" s="9"/>
    </row>
    <row r="1750" spans="1:24" x14ac:dyDescent="0.3">
      <c r="A1750" s="4">
        <f t="shared" si="551"/>
        <v>17470</v>
      </c>
      <c r="B1750" s="5">
        <v>0</v>
      </c>
      <c r="C1750" s="16">
        <f t="shared" si="552"/>
        <v>24624.282608520345</v>
      </c>
      <c r="D1750" s="4">
        <f t="shared" si="542"/>
        <v>0</v>
      </c>
      <c r="E1750" s="5">
        <f t="shared" si="553"/>
        <v>0.2155298716786225</v>
      </c>
      <c r="F1750" s="6">
        <f t="shared" si="557"/>
        <v>1.7981929071500915E-5</v>
      </c>
      <c r="G1750" s="15">
        <f t="shared" si="558"/>
        <v>651.32929256345381</v>
      </c>
      <c r="H1750" s="11">
        <f t="shared" si="543"/>
        <v>9.7208678581194183E-2</v>
      </c>
      <c r="I1750" s="12">
        <f t="shared" si="554"/>
        <v>3.6264947941934764E-5</v>
      </c>
      <c r="J1750" s="7">
        <f t="shared" si="561"/>
        <v>1.5273919826172087</v>
      </c>
      <c r="K1750" s="8">
        <f>ESI_mass_rate/ESI_Area/'Hydraulic Gradient'!J1750</f>
        <v>2.1517841012983632</v>
      </c>
      <c r="L1750" s="16">
        <f t="shared" si="555"/>
        <v>24624.407185806409</v>
      </c>
      <c r="M1750" s="4">
        <f t="shared" si="544"/>
        <v>0</v>
      </c>
      <c r="N1750" s="5">
        <f t="shared" si="545"/>
        <v>0.21539466702759799</v>
      </c>
      <c r="O1750" s="6">
        <f t="shared" si="559"/>
        <v>1.556489048330609E-5</v>
      </c>
      <c r="P1750" s="15">
        <f t="shared" si="556"/>
        <v>631.47891867256772</v>
      </c>
      <c r="Q1750" s="11">
        <f t="shared" si="546"/>
        <v>0</v>
      </c>
      <c r="R1750" s="13">
        <f t="shared" si="560"/>
        <v>4.7025653970625723E-6</v>
      </c>
      <c r="S1750" s="12">
        <f t="shared" si="547"/>
        <v>-6.2833848018038346E-2</v>
      </c>
      <c r="T1750" s="9">
        <f t="shared" si="548"/>
        <v>1.5283512568306106</v>
      </c>
      <c r="U1750" s="9">
        <f>Aly_mass_rate/Aly_Area/'Hydraulic Gradient'!T1750</f>
        <v>2.1504335276053341</v>
      </c>
      <c r="V1750" s="5">
        <f t="shared" si="549"/>
        <v>-0.29169388779032152</v>
      </c>
      <c r="W1750" s="10">
        <f t="shared" si="550"/>
        <v>2.1657247156031341</v>
      </c>
      <c r="X1750" s="9"/>
    </row>
    <row r="1751" spans="1:24" x14ac:dyDescent="0.3">
      <c r="A1751" s="4">
        <f t="shared" si="551"/>
        <v>17480</v>
      </c>
      <c r="B1751" s="5">
        <v>0</v>
      </c>
      <c r="C1751" s="16">
        <f t="shared" si="552"/>
        <v>24624.067060119065</v>
      </c>
      <c r="D1751" s="4">
        <f t="shared" si="542"/>
        <v>0</v>
      </c>
      <c r="E1751" s="5">
        <f t="shared" si="553"/>
        <v>0.2155304196890315</v>
      </c>
      <c r="F1751" s="6">
        <f t="shared" si="557"/>
        <v>1.7981591545839025E-5</v>
      </c>
      <c r="G1751" s="15">
        <f t="shared" si="558"/>
        <v>651.40287908827736</v>
      </c>
      <c r="H1751" s="11">
        <f t="shared" si="543"/>
        <v>9.7209172911145017E-2</v>
      </c>
      <c r="I1751" s="12">
        <f t="shared" si="554"/>
        <v>3.6264267239074196E-5</v>
      </c>
      <c r="J1751" s="7">
        <f t="shared" si="561"/>
        <v>1.5273880991335318</v>
      </c>
      <c r="K1751" s="8">
        <f>ESI_mass_rate/ESI_Area/'Hydraulic Gradient'!J1751</f>
        <v>2.1517895723495246</v>
      </c>
      <c r="L1751" s="16">
        <f t="shared" si="555"/>
        <v>24624.191775100346</v>
      </c>
      <c r="M1751" s="4">
        <f t="shared" si="544"/>
        <v>0</v>
      </c>
      <c r="N1751" s="5">
        <f t="shared" si="545"/>
        <v>0.21539514137988156</v>
      </c>
      <c r="O1751" s="6">
        <f t="shared" si="559"/>
        <v>1.5564684302683242E-5</v>
      </c>
      <c r="P1751" s="15">
        <f t="shared" si="556"/>
        <v>631.54174672720433</v>
      </c>
      <c r="Q1751" s="11">
        <f t="shared" si="546"/>
        <v>0</v>
      </c>
      <c r="R1751" s="13">
        <f t="shared" si="560"/>
        <v>4.7024207800705007E-6</v>
      </c>
      <c r="S1751" s="12">
        <f t="shared" si="547"/>
        <v>-6.2832757057390082E-2</v>
      </c>
      <c r="T1751" s="9">
        <f t="shared" si="548"/>
        <v>1.5283478910828761</v>
      </c>
      <c r="U1751" s="9">
        <f>Aly_mass_rate/Aly_Area/'Hydraulic Gradient'!T1751</f>
        <v>2.1504382633182013</v>
      </c>
      <c r="V1751" s="5">
        <f t="shared" si="549"/>
        <v>-0.2916881811758042</v>
      </c>
      <c r="W1751" s="10">
        <f t="shared" si="550"/>
        <v>2.1657673973543345</v>
      </c>
      <c r="X1751" s="9"/>
    </row>
    <row r="1752" spans="1:24" x14ac:dyDescent="0.3">
      <c r="A1752" s="4">
        <f t="shared" si="551"/>
        <v>17490</v>
      </c>
      <c r="B1752" s="5">
        <v>0</v>
      </c>
      <c r="C1752" s="16">
        <f t="shared" si="552"/>
        <v>24623.851511170124</v>
      </c>
      <c r="D1752" s="4">
        <f t="shared" si="542"/>
        <v>0</v>
      </c>
      <c r="E1752" s="5">
        <f t="shared" si="553"/>
        <v>0.21553096768915486</v>
      </c>
      <c r="F1752" s="6">
        <f t="shared" si="557"/>
        <v>1.7981254047908618E-5</v>
      </c>
      <c r="G1752" s="15">
        <f t="shared" si="558"/>
        <v>651.47646388234978</v>
      </c>
      <c r="H1752" s="11">
        <f t="shared" si="543"/>
        <v>9.7209667233074587E-2</v>
      </c>
      <c r="I1752" s="12">
        <f t="shared" si="554"/>
        <v>3.6263586592140931E-5</v>
      </c>
      <c r="J1752" s="7">
        <f t="shared" si="561"/>
        <v>1.5273842157424879</v>
      </c>
      <c r="K1752" s="8">
        <f>ESI_mass_rate/ESI_Area/'Hydraulic Gradient'!J1752</f>
        <v>2.1517950432980046</v>
      </c>
      <c r="L1752" s="16">
        <f t="shared" si="555"/>
        <v>24623.976363920141</v>
      </c>
      <c r="M1752" s="4">
        <f t="shared" si="544"/>
        <v>0</v>
      </c>
      <c r="N1752" s="5">
        <f t="shared" si="545"/>
        <v>0.21539561572588173</v>
      </c>
      <c r="O1752" s="6">
        <f t="shared" si="559"/>
        <v>1.5564478132277259E-5</v>
      </c>
      <c r="P1752" s="15">
        <f t="shared" si="556"/>
        <v>631.60457369108269</v>
      </c>
      <c r="Q1752" s="11">
        <f t="shared" si="546"/>
        <v>0</v>
      </c>
      <c r="R1752" s="13">
        <f t="shared" si="560"/>
        <v>4.7022761726557774E-6</v>
      </c>
      <c r="S1752" s="12">
        <f t="shared" si="547"/>
        <v>-6.2831666154622143E-2</v>
      </c>
      <c r="T1752" s="9">
        <f t="shared" si="548"/>
        <v>1.5283445253945458</v>
      </c>
      <c r="U1752" s="9">
        <f>Aly_mass_rate/Aly_Area/'Hydraulic Gradient'!T1752</f>
        <v>2.1504429989683427</v>
      </c>
      <c r="V1752" s="5">
        <f t="shared" si="549"/>
        <v>-0.29168247486003174</v>
      </c>
      <c r="W1752" s="10">
        <f t="shared" si="550"/>
        <v>2.1658100785520435</v>
      </c>
      <c r="X1752" s="9"/>
    </row>
    <row r="1753" spans="1:24" x14ac:dyDescent="0.3">
      <c r="A1753" s="4">
        <f t="shared" si="551"/>
        <v>17500</v>
      </c>
      <c r="B1753" s="5">
        <v>0</v>
      </c>
      <c r="C1753" s="16">
        <f t="shared" si="552"/>
        <v>24623.635961673528</v>
      </c>
      <c r="D1753" s="4">
        <f t="shared" si="542"/>
        <v>0</v>
      </c>
      <c r="E1753" s="5">
        <f t="shared" si="553"/>
        <v>0.21553151567899331</v>
      </c>
      <c r="F1753" s="6">
        <f t="shared" si="557"/>
        <v>1.7980916573331031E-5</v>
      </c>
      <c r="G1753" s="15">
        <f t="shared" si="558"/>
        <v>651.55004694579509</v>
      </c>
      <c r="H1753" s="11">
        <f t="shared" si="543"/>
        <v>9.721016154698342E-2</v>
      </c>
      <c r="I1753" s="12">
        <f t="shared" si="554"/>
        <v>3.6262905992304324E-5</v>
      </c>
      <c r="J1753" s="7">
        <f t="shared" si="561"/>
        <v>1.5273803324440709</v>
      </c>
      <c r="K1753" s="8">
        <f>ESI_mass_rate/ESI_Area/'Hydraulic Gradient'!J1753</f>
        <v>2.1518005141438104</v>
      </c>
      <c r="L1753" s="16">
        <f t="shared" si="555"/>
        <v>24623.760952265802</v>
      </c>
      <c r="M1753" s="4">
        <f t="shared" si="544"/>
        <v>0</v>
      </c>
      <c r="N1753" s="5">
        <f t="shared" si="545"/>
        <v>0.21539609006559912</v>
      </c>
      <c r="O1753" s="6">
        <f t="shared" si="559"/>
        <v>1.5564271976466785E-5</v>
      </c>
      <c r="P1753" s="15">
        <f t="shared" si="556"/>
        <v>631.66739956425977</v>
      </c>
      <c r="Q1753" s="11">
        <f t="shared" si="546"/>
        <v>0</v>
      </c>
      <c r="R1753" s="13">
        <f t="shared" si="560"/>
        <v>4.7021315761405292E-6</v>
      </c>
      <c r="S1753" s="12">
        <f t="shared" si="547"/>
        <v>-6.2830575308668313E-2</v>
      </c>
      <c r="T1753" s="9">
        <f t="shared" si="548"/>
        <v>1.5283411597656169</v>
      </c>
      <c r="U1753" s="9">
        <f>Aly_mass_rate/Aly_Area/'Hydraulic Gradient'!T1753</f>
        <v>2.1504477345557613</v>
      </c>
      <c r="V1753" s="5">
        <f t="shared" si="549"/>
        <v>-0.29167676884297822</v>
      </c>
      <c r="W1753" s="10">
        <f t="shared" si="550"/>
        <v>2.1658527591962917</v>
      </c>
      <c r="X1753" s="9"/>
    </row>
    <row r="1754" spans="1:24" x14ac:dyDescent="0.3">
      <c r="A1754" s="4">
        <f t="shared" si="551"/>
        <v>17510</v>
      </c>
      <c r="B1754" s="5">
        <v>0</v>
      </c>
      <c r="C1754" s="16">
        <f t="shared" si="552"/>
        <v>24623.420411629289</v>
      </c>
      <c r="D1754" s="4">
        <f t="shared" si="542"/>
        <v>0</v>
      </c>
      <c r="E1754" s="5">
        <f t="shared" si="553"/>
        <v>0.21553206365854752</v>
      </c>
      <c r="F1754" s="6">
        <f t="shared" si="557"/>
        <v>1.7980579122106268E-5</v>
      </c>
      <c r="G1754" s="15">
        <f t="shared" si="558"/>
        <v>651.62362827873767</v>
      </c>
      <c r="H1754" s="11">
        <f t="shared" si="543"/>
        <v>9.7210655852872155E-2</v>
      </c>
      <c r="I1754" s="12">
        <f t="shared" si="554"/>
        <v>3.6262225439564389E-5</v>
      </c>
      <c r="J1754" s="7">
        <f t="shared" si="561"/>
        <v>1.5273764492382735</v>
      </c>
      <c r="K1754" s="8">
        <f>ESI_mass_rate/ESI_Area/'Hydraulic Gradient'!J1754</f>
        <v>2.1518059848869497</v>
      </c>
      <c r="L1754" s="16">
        <f t="shared" si="555"/>
        <v>24623.545540137337</v>
      </c>
      <c r="M1754" s="4">
        <f t="shared" si="544"/>
        <v>0</v>
      </c>
      <c r="N1754" s="5">
        <f t="shared" si="545"/>
        <v>0.21539656439903399</v>
      </c>
      <c r="O1754" s="6">
        <f t="shared" si="559"/>
        <v>1.5564065830873175E-5</v>
      </c>
      <c r="P1754" s="15">
        <f t="shared" si="556"/>
        <v>631.73022434679228</v>
      </c>
      <c r="Q1754" s="11">
        <f t="shared" si="546"/>
        <v>0</v>
      </c>
      <c r="R1754" s="13">
        <f t="shared" si="560"/>
        <v>4.7019869892011671E-6</v>
      </c>
      <c r="S1754" s="12">
        <f t="shared" si="547"/>
        <v>-6.2829484519523485E-2</v>
      </c>
      <c r="T1754" s="9">
        <f t="shared" si="548"/>
        <v>1.5283377941960863</v>
      </c>
      <c r="U1754" s="9">
        <f>Aly_mass_rate/Aly_Area/'Hydraulic Gradient'!T1754</f>
        <v>2.1504524700804599</v>
      </c>
      <c r="V1754" s="5">
        <f t="shared" si="549"/>
        <v>-0.29167106312461738</v>
      </c>
      <c r="W1754" s="10">
        <f t="shared" si="550"/>
        <v>2.1658954392871088</v>
      </c>
      <c r="X1754" s="9"/>
    </row>
    <row r="1755" spans="1:24" x14ac:dyDescent="0.3">
      <c r="A1755" s="4">
        <f t="shared" si="551"/>
        <v>17520</v>
      </c>
      <c r="B1755" s="5">
        <v>0</v>
      </c>
      <c r="C1755" s="16">
        <f t="shared" si="552"/>
        <v>24623.204861037422</v>
      </c>
      <c r="D1755" s="4">
        <f t="shared" si="542"/>
        <v>0</v>
      </c>
      <c r="E1755" s="5">
        <f t="shared" si="553"/>
        <v>0.21553261162781828</v>
      </c>
      <c r="F1755" s="6">
        <f t="shared" si="557"/>
        <v>1.7980241697153435E-5</v>
      </c>
      <c r="G1755" s="15">
        <f t="shared" si="558"/>
        <v>651.69720788129769</v>
      </c>
      <c r="H1755" s="11">
        <f t="shared" si="543"/>
        <v>9.7211150150741457E-2</v>
      </c>
      <c r="I1755" s="12">
        <f t="shared" si="554"/>
        <v>3.6261544939808207E-5</v>
      </c>
      <c r="J1755" s="7">
        <f t="shared" si="561"/>
        <v>1.5273725661250899</v>
      </c>
      <c r="K1755" s="8">
        <f>ESI_mass_rate/ESI_Area/'Hydraulic Gradient'!J1755</f>
        <v>2.1518114555274299</v>
      </c>
      <c r="L1755" s="16">
        <f t="shared" si="555"/>
        <v>24623.330127534751</v>
      </c>
      <c r="M1755" s="4">
        <f t="shared" si="544"/>
        <v>0</v>
      </c>
      <c r="N1755" s="5">
        <f t="shared" si="545"/>
        <v>0.21539703872618648</v>
      </c>
      <c r="O1755" s="6">
        <f t="shared" si="559"/>
        <v>1.5563859694036872E-5</v>
      </c>
      <c r="P1755" s="15">
        <f t="shared" si="556"/>
        <v>631.79304803873708</v>
      </c>
      <c r="Q1755" s="11">
        <f t="shared" si="546"/>
        <v>0</v>
      </c>
      <c r="R1755" s="13">
        <f t="shared" si="560"/>
        <v>4.7018424113960474E-6</v>
      </c>
      <c r="S1755" s="12">
        <f t="shared" si="547"/>
        <v>-6.2828393787182635E-2</v>
      </c>
      <c r="T1755" s="9">
        <f t="shared" si="548"/>
        <v>1.5283344286859508</v>
      </c>
      <c r="U1755" s="9">
        <f>Aly_mass_rate/Aly_Area/'Hydraulic Gradient'!T1755</f>
        <v>2.1504572055424429</v>
      </c>
      <c r="V1755" s="5">
        <f t="shared" si="549"/>
        <v>-0.2916653577049233</v>
      </c>
      <c r="W1755" s="10">
        <f t="shared" si="550"/>
        <v>2.165938118824525</v>
      </c>
      <c r="X1755" s="9"/>
    </row>
    <row r="1756" spans="1:24" x14ac:dyDescent="0.3">
      <c r="A1756" s="4">
        <f t="shared" si="551"/>
        <v>17530</v>
      </c>
      <c r="B1756" s="5">
        <v>0</v>
      </c>
      <c r="C1756" s="16">
        <f t="shared" si="552"/>
        <v>24622.989309897934</v>
      </c>
      <c r="D1756" s="4">
        <f t="shared" si="542"/>
        <v>0</v>
      </c>
      <c r="E1756" s="5">
        <f t="shared" si="553"/>
        <v>0.21553315958680633</v>
      </c>
      <c r="F1756" s="6">
        <f t="shared" si="557"/>
        <v>1.7979904295553422E-5</v>
      </c>
      <c r="G1756" s="15">
        <f t="shared" si="558"/>
        <v>651.7707857535994</v>
      </c>
      <c r="H1756" s="11">
        <f t="shared" si="543"/>
        <v>9.7211644440591841E-2</v>
      </c>
      <c r="I1756" s="12">
        <f t="shared" si="554"/>
        <v>3.6260864487148697E-5</v>
      </c>
      <c r="J1756" s="7">
        <f t="shared" si="561"/>
        <v>1.527368683104513</v>
      </c>
      <c r="K1756" s="8">
        <f>ESI_mass_rate/ESI_Area/'Hydraulic Gradient'!J1756</f>
        <v>2.1518169260652589</v>
      </c>
      <c r="L1756" s="16">
        <f t="shared" si="555"/>
        <v>24623.11471445805</v>
      </c>
      <c r="M1756" s="4">
        <f t="shared" si="544"/>
        <v>0</v>
      </c>
      <c r="N1756" s="5">
        <f t="shared" si="545"/>
        <v>0.21539751304705732</v>
      </c>
      <c r="O1756" s="6">
        <f t="shared" si="559"/>
        <v>1.5563653571796082E-5</v>
      </c>
      <c r="P1756" s="15">
        <f t="shared" si="556"/>
        <v>631.85587064015192</v>
      </c>
      <c r="Q1756" s="11">
        <f t="shared" si="546"/>
        <v>0</v>
      </c>
      <c r="R1756" s="13">
        <f t="shared" si="560"/>
        <v>4.7016978444881769E-6</v>
      </c>
      <c r="S1756" s="12">
        <f t="shared" si="547"/>
        <v>-6.2827303112701738E-2</v>
      </c>
      <c r="T1756" s="9">
        <f t="shared" si="548"/>
        <v>1.5283310632352072</v>
      </c>
      <c r="U1756" s="9">
        <f>Aly_mass_rate/Aly_Area/'Hydraulic Gradient'!T1756</f>
        <v>2.1504619409417129</v>
      </c>
      <c r="V1756" s="5">
        <f t="shared" si="549"/>
        <v>-0.29165965258386989</v>
      </c>
      <c r="W1756" s="10">
        <f t="shared" si="550"/>
        <v>2.1659807978085706</v>
      </c>
      <c r="X1756" s="9"/>
    </row>
    <row r="1757" spans="1:24" x14ac:dyDescent="0.3">
      <c r="A1757" s="4">
        <f t="shared" si="551"/>
        <v>17540</v>
      </c>
      <c r="B1757" s="5">
        <v>0</v>
      </c>
      <c r="C1757" s="16">
        <f t="shared" si="552"/>
        <v>24622.773758210831</v>
      </c>
      <c r="D1757" s="4">
        <f t="shared" si="542"/>
        <v>0</v>
      </c>
      <c r="E1757" s="5">
        <f t="shared" si="553"/>
        <v>0.21553370753551249</v>
      </c>
      <c r="F1757" s="6">
        <f t="shared" si="557"/>
        <v>1.7979566920225339E-5</v>
      </c>
      <c r="G1757" s="15">
        <f t="shared" si="558"/>
        <v>651.84436189576309</v>
      </c>
      <c r="H1757" s="11">
        <f t="shared" si="543"/>
        <v>9.7212138722423971E-2</v>
      </c>
      <c r="I1757" s="12">
        <f t="shared" si="554"/>
        <v>3.6260184087472935E-5</v>
      </c>
      <c r="J1757" s="7">
        <f t="shared" si="561"/>
        <v>1.5273648001765365</v>
      </c>
      <c r="K1757" s="8">
        <f>ESI_mass_rate/ESI_Area/'Hydraulic Gradient'!J1757</f>
        <v>2.1518223965004433</v>
      </c>
      <c r="L1757" s="16">
        <f t="shared" si="555"/>
        <v>24622.89930090724</v>
      </c>
      <c r="M1757" s="4">
        <f t="shared" si="544"/>
        <v>0</v>
      </c>
      <c r="N1757" s="5">
        <f t="shared" si="545"/>
        <v>0.2153979873616465</v>
      </c>
      <c r="O1757" s="6">
        <f t="shared" si="559"/>
        <v>1.5563447458312607E-5</v>
      </c>
      <c r="P1757" s="15">
        <f t="shared" si="556"/>
        <v>631.91869215109364</v>
      </c>
      <c r="Q1757" s="11">
        <f t="shared" si="546"/>
        <v>0</v>
      </c>
      <c r="R1757" s="13">
        <f t="shared" si="560"/>
        <v>4.7015532867131172E-6</v>
      </c>
      <c r="S1757" s="12">
        <f t="shared" si="547"/>
        <v>-6.2826212495014619E-2</v>
      </c>
      <c r="T1757" s="9">
        <f t="shared" si="548"/>
        <v>1.5283276978438527</v>
      </c>
      <c r="U1757" s="9">
        <f>Aly_mass_rate/Aly_Area/'Hydraulic Gradient'!T1757</f>
        <v>2.1504666762782736</v>
      </c>
      <c r="V1757" s="5">
        <f t="shared" si="549"/>
        <v>-0.29165394776143105</v>
      </c>
      <c r="W1757" s="10">
        <f t="shared" si="550"/>
        <v>2.1660234762392756</v>
      </c>
      <c r="X1757" s="9"/>
    </row>
    <row r="1758" spans="1:24" x14ac:dyDescent="0.3">
      <c r="A1758" s="4">
        <f t="shared" si="551"/>
        <v>17550</v>
      </c>
      <c r="B1758" s="5">
        <v>0</v>
      </c>
      <c r="C1758" s="16">
        <f t="shared" si="552"/>
        <v>24622.558205976129</v>
      </c>
      <c r="D1758" s="4">
        <f t="shared" si="542"/>
        <v>0</v>
      </c>
      <c r="E1758" s="5">
        <f t="shared" si="553"/>
        <v>0.21553425547393734</v>
      </c>
      <c r="F1758" s="6">
        <f t="shared" si="557"/>
        <v>1.797922956679053E-5</v>
      </c>
      <c r="G1758" s="15">
        <f t="shared" si="558"/>
        <v>651.91793630791483</v>
      </c>
      <c r="H1758" s="11">
        <f t="shared" si="543"/>
        <v>9.7212632996238391E-2</v>
      </c>
      <c r="I1758" s="12">
        <f t="shared" si="554"/>
        <v>3.625950373195029E-5</v>
      </c>
      <c r="J1758" s="7">
        <f t="shared" si="561"/>
        <v>1.5273609173411535</v>
      </c>
      <c r="K1758" s="8">
        <f>ESI_mass_rate/ESI_Area/'Hydraulic Gradient'!J1758</f>
        <v>2.1518278668329915</v>
      </c>
      <c r="L1758" s="16">
        <f t="shared" si="555"/>
        <v>24622.683886882329</v>
      </c>
      <c r="M1758" s="4">
        <f t="shared" si="544"/>
        <v>0</v>
      </c>
      <c r="N1758" s="5">
        <f t="shared" si="545"/>
        <v>0.21539846166995449</v>
      </c>
      <c r="O1758" s="6">
        <f t="shared" si="559"/>
        <v>1.5563241356505541E-5</v>
      </c>
      <c r="P1758" s="15">
        <f t="shared" si="556"/>
        <v>631.98151257161896</v>
      </c>
      <c r="Q1758" s="11">
        <f t="shared" si="546"/>
        <v>0</v>
      </c>
      <c r="R1758" s="13">
        <f t="shared" si="560"/>
        <v>4.7014087389519961E-6</v>
      </c>
      <c r="S1758" s="12">
        <f t="shared" si="547"/>
        <v>-6.2825121934116254E-2</v>
      </c>
      <c r="T1758" s="9">
        <f t="shared" si="548"/>
        <v>1.5283243325118838</v>
      </c>
      <c r="U1758" s="9">
        <f>Aly_mass_rate/Aly_Area/'Hydraulic Gradient'!T1758</f>
        <v>2.1504714115521288</v>
      </c>
      <c r="V1758" s="5">
        <f t="shared" si="549"/>
        <v>-0.29164824323758087</v>
      </c>
      <c r="W1758" s="10">
        <f t="shared" si="550"/>
        <v>2.1660661541166704</v>
      </c>
      <c r="X1758" s="9"/>
    </row>
    <row r="1759" spans="1:24" x14ac:dyDescent="0.3">
      <c r="A1759" s="4">
        <f t="shared" si="551"/>
        <v>17560</v>
      </c>
      <c r="B1759" s="5">
        <v>0</v>
      </c>
      <c r="C1759" s="16">
        <f t="shared" si="552"/>
        <v>24622.342653193835</v>
      </c>
      <c r="D1759" s="4">
        <f t="shared" si="542"/>
        <v>0</v>
      </c>
      <c r="E1759" s="5">
        <f t="shared" si="553"/>
        <v>0.21553480340208186</v>
      </c>
      <c r="F1759" s="6">
        <f t="shared" si="557"/>
        <v>1.7978892241087196E-5</v>
      </c>
      <c r="G1759" s="15">
        <f t="shared" si="558"/>
        <v>651.99150899017297</v>
      </c>
      <c r="H1759" s="11">
        <f t="shared" si="543"/>
        <v>9.7213127262035764E-2</v>
      </c>
      <c r="I1759" s="12">
        <f t="shared" si="554"/>
        <v>3.6258823432354953E-5</v>
      </c>
      <c r="J1759" s="7">
        <f t="shared" si="561"/>
        <v>1.527357034598358</v>
      </c>
      <c r="K1759" s="8">
        <f>ESI_mass_rate/ESI_Area/'Hydraulic Gradient'!J1759</f>
        <v>2.1518333370629104</v>
      </c>
      <c r="L1759" s="16">
        <f t="shared" si="555"/>
        <v>24622.46847238332</v>
      </c>
      <c r="M1759" s="4">
        <f t="shared" si="544"/>
        <v>0</v>
      </c>
      <c r="N1759" s="5">
        <f t="shared" si="545"/>
        <v>0.21539893597198173</v>
      </c>
      <c r="O1759" s="6">
        <f t="shared" si="559"/>
        <v>1.5563035267834439E-5</v>
      </c>
      <c r="P1759" s="15">
        <f t="shared" si="556"/>
        <v>632.04433190178588</v>
      </c>
      <c r="Q1759" s="11">
        <f t="shared" si="546"/>
        <v>0</v>
      </c>
      <c r="R1759" s="13">
        <f t="shared" si="560"/>
        <v>4.7012642016449811E-6</v>
      </c>
      <c r="S1759" s="12">
        <f t="shared" si="547"/>
        <v>-6.2824031431062535E-2</v>
      </c>
      <c r="T1759" s="9">
        <f t="shared" si="548"/>
        <v>1.5283209672392974</v>
      </c>
      <c r="U1759" s="9">
        <f>Aly_mass_rate/Aly_Area/'Hydraulic Gradient'!T1759</f>
        <v>2.1504761467632814</v>
      </c>
      <c r="V1759" s="5">
        <f t="shared" si="549"/>
        <v>-0.29164253901229314</v>
      </c>
      <c r="W1759" s="10">
        <f t="shared" si="550"/>
        <v>2.166108831440785</v>
      </c>
      <c r="X1759" s="9"/>
    </row>
    <row r="1760" spans="1:24" x14ac:dyDescent="0.3">
      <c r="A1760" s="4">
        <f t="shared" si="551"/>
        <v>17570</v>
      </c>
      <c r="B1760" s="5">
        <v>0</v>
      </c>
      <c r="C1760" s="16">
        <f t="shared" si="552"/>
        <v>24622.127099863959</v>
      </c>
      <c r="D1760" s="4">
        <f t="shared" si="542"/>
        <v>0</v>
      </c>
      <c r="E1760" s="5">
        <f t="shared" si="553"/>
        <v>0.21553535131994661</v>
      </c>
      <c r="F1760" s="6">
        <f t="shared" si="557"/>
        <v>1.7978554937277137E-5</v>
      </c>
      <c r="G1760" s="15">
        <f t="shared" si="558"/>
        <v>652.06507994266349</v>
      </c>
      <c r="H1760" s="11">
        <f t="shared" si="543"/>
        <v>9.721362151981669E-2</v>
      </c>
      <c r="I1760" s="12">
        <f t="shared" si="554"/>
        <v>3.6258143176912733E-5</v>
      </c>
      <c r="J1760" s="7">
        <f t="shared" si="561"/>
        <v>1.5273531519481431</v>
      </c>
      <c r="K1760" s="8">
        <f>ESI_mass_rate/ESI_Area/'Hydraulic Gradient'!J1760</f>
        <v>2.1518388071902073</v>
      </c>
      <c r="L1760" s="16">
        <f t="shared" si="555"/>
        <v>24622.253057410224</v>
      </c>
      <c r="M1760" s="4">
        <f t="shared" si="544"/>
        <v>0</v>
      </c>
      <c r="N1760" s="5">
        <f t="shared" si="545"/>
        <v>0.21539941026772841</v>
      </c>
      <c r="O1760" s="6">
        <f t="shared" si="559"/>
        <v>1.5562829187920645E-5</v>
      </c>
      <c r="P1760" s="15">
        <f t="shared" si="556"/>
        <v>632.10715014164998</v>
      </c>
      <c r="Q1760" s="11">
        <f t="shared" si="546"/>
        <v>0</v>
      </c>
      <c r="R1760" s="13">
        <f t="shared" si="560"/>
        <v>4.7011196734686433E-6</v>
      </c>
      <c r="S1760" s="12">
        <f t="shared" si="547"/>
        <v>-6.2822940983726441E-2</v>
      </c>
      <c r="T1760" s="9">
        <f t="shared" si="548"/>
        <v>1.5283176020260909</v>
      </c>
      <c r="U1760" s="9">
        <f>Aly_mass_rate/Aly_Area/'Hydraulic Gradient'!T1760</f>
        <v>2.1504808819117347</v>
      </c>
      <c r="V1760" s="5">
        <f t="shared" si="549"/>
        <v>-0.29163683508554195</v>
      </c>
      <c r="W1760" s="10">
        <f t="shared" si="550"/>
        <v>2.1661515082116503</v>
      </c>
      <c r="X1760" s="9"/>
    </row>
    <row r="1761" spans="1:24" x14ac:dyDescent="0.3">
      <c r="A1761" s="4">
        <f t="shared" si="551"/>
        <v>17580</v>
      </c>
      <c r="B1761" s="5">
        <v>0</v>
      </c>
      <c r="C1761" s="16">
        <f t="shared" si="552"/>
        <v>24621.911545986513</v>
      </c>
      <c r="D1761" s="4">
        <f t="shared" si="542"/>
        <v>0</v>
      </c>
      <c r="E1761" s="5">
        <f t="shared" si="553"/>
        <v>0.21553589922753241</v>
      </c>
      <c r="F1761" s="6">
        <f t="shared" si="557"/>
        <v>1.7978217658279451E-5</v>
      </c>
      <c r="G1761" s="15">
        <f t="shared" si="558"/>
        <v>652.1386491655087</v>
      </c>
      <c r="H1761" s="11">
        <f t="shared" si="543"/>
        <v>9.7214115769581708E-2</v>
      </c>
      <c r="I1761" s="12">
        <f t="shared" si="554"/>
        <v>3.625746297151072E-5</v>
      </c>
      <c r="J1761" s="7">
        <f t="shared" si="561"/>
        <v>1.5273492693905022</v>
      </c>
      <c r="K1761" s="8">
        <f>ESI_mass_rate/ESI_Area/'Hydraulic Gradient'!J1761</f>
        <v>2.1518442772148902</v>
      </c>
      <c r="L1761" s="16">
        <f t="shared" si="555"/>
        <v>24622.037641963045</v>
      </c>
      <c r="M1761" s="4">
        <f t="shared" si="544"/>
        <v>0</v>
      </c>
      <c r="N1761" s="5">
        <f t="shared" si="545"/>
        <v>0.21539988455719486</v>
      </c>
      <c r="O1761" s="6">
        <f t="shared" si="559"/>
        <v>1.556262311968326E-5</v>
      </c>
      <c r="P1761" s="15">
        <f t="shared" si="556"/>
        <v>632.16996729126902</v>
      </c>
      <c r="Q1761" s="11">
        <f t="shared" si="546"/>
        <v>0</v>
      </c>
      <c r="R1761" s="13">
        <f t="shared" si="560"/>
        <v>4.7009751553040638E-6</v>
      </c>
      <c r="S1761" s="12">
        <f t="shared" si="547"/>
        <v>-6.2821850594224821E-2</v>
      </c>
      <c r="T1761" s="9">
        <f t="shared" si="548"/>
        <v>1.5283142368722609</v>
      </c>
      <c r="U1761" s="9">
        <f>Aly_mass_rate/Aly_Area/'Hydraulic Gradient'!T1761</f>
        <v>2.1504856169974924</v>
      </c>
      <c r="V1761" s="5">
        <f t="shared" si="549"/>
        <v>-0.29163113145730113</v>
      </c>
      <c r="W1761" s="10">
        <f t="shared" si="550"/>
        <v>2.1661941844292949</v>
      </c>
      <c r="X1761" s="9"/>
    </row>
    <row r="1762" spans="1:24" x14ac:dyDescent="0.3">
      <c r="A1762" s="4">
        <f t="shared" si="551"/>
        <v>17590</v>
      </c>
      <c r="B1762" s="5">
        <v>0</v>
      </c>
      <c r="C1762" s="16">
        <f t="shared" si="552"/>
        <v>24621.695991561508</v>
      </c>
      <c r="D1762" s="4">
        <f t="shared" si="542"/>
        <v>0</v>
      </c>
      <c r="E1762" s="5">
        <f t="shared" si="553"/>
        <v>0.21553644712484005</v>
      </c>
      <c r="F1762" s="6">
        <f t="shared" si="557"/>
        <v>1.7977880405553691E-5</v>
      </c>
      <c r="G1762" s="15">
        <f t="shared" si="558"/>
        <v>652.21221665882854</v>
      </c>
      <c r="H1762" s="11">
        <f t="shared" si="543"/>
        <v>9.7214610011331498E-2</v>
      </c>
      <c r="I1762" s="12">
        <f t="shared" si="554"/>
        <v>3.6256782819092467E-5</v>
      </c>
      <c r="J1762" s="7">
        <f t="shared" si="561"/>
        <v>1.527345386925429</v>
      </c>
      <c r="K1762" s="8">
        <f>ESI_mass_rate/ESI_Area/'Hydraulic Gradient'!J1762</f>
        <v>2.151849747136966</v>
      </c>
      <c r="L1762" s="16">
        <f t="shared" si="555"/>
        <v>24621.822226041786</v>
      </c>
      <c r="M1762" s="4">
        <f t="shared" si="544"/>
        <v>0</v>
      </c>
      <c r="N1762" s="5">
        <f t="shared" si="545"/>
        <v>0.21540035884038158</v>
      </c>
      <c r="O1762" s="6">
        <f t="shared" si="559"/>
        <v>1.5562417063122293E-5</v>
      </c>
      <c r="P1762" s="15">
        <f t="shared" si="556"/>
        <v>632.23278335070086</v>
      </c>
      <c r="Q1762" s="11">
        <f t="shared" si="546"/>
        <v>0</v>
      </c>
      <c r="R1762" s="13">
        <f t="shared" si="560"/>
        <v>4.7008306471505091E-6</v>
      </c>
      <c r="S1762" s="12">
        <f t="shared" si="547"/>
        <v>-6.282076026255258E-2</v>
      </c>
      <c r="T1762" s="9">
        <f t="shared" si="548"/>
        <v>1.5283108717778042</v>
      </c>
      <c r="U1762" s="9">
        <f>Aly_mass_rate/Aly_Area/'Hydraulic Gradient'!T1762</f>
        <v>2.1504903520205576</v>
      </c>
      <c r="V1762" s="5">
        <f t="shared" si="549"/>
        <v>-0.29162542812754472</v>
      </c>
      <c r="W1762" s="10">
        <f t="shared" si="550"/>
        <v>2.1662368600937496</v>
      </c>
      <c r="X1762" s="9"/>
    </row>
    <row r="1763" spans="1:24" x14ac:dyDescent="0.3">
      <c r="A1763" s="4">
        <f t="shared" si="551"/>
        <v>17600</v>
      </c>
      <c r="B1763" s="5">
        <v>0</v>
      </c>
      <c r="C1763" s="16">
        <f t="shared" si="552"/>
        <v>24621.480436588954</v>
      </c>
      <c r="D1763" s="4">
        <f t="shared" si="542"/>
        <v>0</v>
      </c>
      <c r="E1763" s="5">
        <f t="shared" si="553"/>
        <v>0.2155369950118701</v>
      </c>
      <c r="F1763" s="6">
        <f t="shared" si="557"/>
        <v>1.7977543174721209E-5</v>
      </c>
      <c r="G1763" s="15">
        <f t="shared" si="558"/>
        <v>652.28578242274932</v>
      </c>
      <c r="H1763" s="11">
        <f t="shared" si="543"/>
        <v>9.7215104245066603E-2</v>
      </c>
      <c r="I1763" s="12">
        <f t="shared" si="554"/>
        <v>3.6256102710827331E-5</v>
      </c>
      <c r="J1763" s="7">
        <f t="shared" si="561"/>
        <v>1.5273415045529166</v>
      </c>
      <c r="K1763" s="8">
        <f>ESI_mass_rate/ESI_Area/'Hydraulic Gradient'!J1763</f>
        <v>2.1518552169564424</v>
      </c>
      <c r="L1763" s="16">
        <f t="shared" si="555"/>
        <v>24621.606809646459</v>
      </c>
      <c r="M1763" s="4">
        <f t="shared" si="544"/>
        <v>0</v>
      </c>
      <c r="N1763" s="5">
        <f t="shared" si="545"/>
        <v>0.21540083311728878</v>
      </c>
      <c r="O1763" s="6">
        <f t="shared" si="559"/>
        <v>1.5562211016778183E-5</v>
      </c>
      <c r="P1763" s="15">
        <f t="shared" si="556"/>
        <v>632.2955983200012</v>
      </c>
      <c r="Q1763" s="11">
        <f t="shared" si="546"/>
        <v>0</v>
      </c>
      <c r="R1763" s="13">
        <f t="shared" si="560"/>
        <v>4.7006861485663837E-6</v>
      </c>
      <c r="S1763" s="12">
        <f t="shared" si="547"/>
        <v>-6.2819669986582796E-2</v>
      </c>
      <c r="T1763" s="9">
        <f t="shared" si="548"/>
        <v>1.5283075067427179</v>
      </c>
      <c r="U1763" s="9">
        <f>Aly_mass_rate/Aly_Area/'Hydraulic Gradient'!T1763</f>
        <v>2.1504950869809343</v>
      </c>
      <c r="V1763" s="5">
        <f t="shared" si="549"/>
        <v>-0.29161972509624678</v>
      </c>
      <c r="W1763" s="10">
        <f t="shared" si="550"/>
        <v>2.1662795352050455</v>
      </c>
      <c r="X1763" s="9"/>
    </row>
    <row r="1764" spans="1:24" x14ac:dyDescent="0.3">
      <c r="A1764" s="4">
        <f t="shared" si="551"/>
        <v>17610</v>
      </c>
      <c r="B1764" s="5">
        <v>0</v>
      </c>
      <c r="C1764" s="16">
        <f t="shared" si="552"/>
        <v>24621.264881068859</v>
      </c>
      <c r="D1764" s="4">
        <f t="shared" si="542"/>
        <v>0</v>
      </c>
      <c r="E1764" s="5">
        <f t="shared" si="553"/>
        <v>0.21553754288862345</v>
      </c>
      <c r="F1764" s="6">
        <f t="shared" si="557"/>
        <v>1.797720597016065E-5</v>
      </c>
      <c r="G1764" s="15">
        <f t="shared" si="558"/>
        <v>652.35934645739098</v>
      </c>
      <c r="H1764" s="11">
        <f t="shared" si="543"/>
        <v>9.7215598470787659E-2</v>
      </c>
      <c r="I1764" s="12">
        <f t="shared" si="554"/>
        <v>3.6255422655545956E-5</v>
      </c>
      <c r="J1764" s="7">
        <f t="shared" si="561"/>
        <v>1.5273376222729584</v>
      </c>
      <c r="K1764" s="8">
        <f>ESI_mass_rate/ESI_Area/'Hydraulic Gradient'!J1764</f>
        <v>2.1518606866733276</v>
      </c>
      <c r="L1764" s="16">
        <f t="shared" si="555"/>
        <v>24621.391392777066</v>
      </c>
      <c r="M1764" s="4">
        <f t="shared" si="544"/>
        <v>0</v>
      </c>
      <c r="N1764" s="5">
        <f t="shared" si="545"/>
        <v>0.21540130738791691</v>
      </c>
      <c r="O1764" s="6">
        <f t="shared" si="559"/>
        <v>1.5562004983570036E-5</v>
      </c>
      <c r="P1764" s="15">
        <f t="shared" si="556"/>
        <v>632.35841219922793</v>
      </c>
      <c r="Q1764" s="11">
        <f t="shared" si="546"/>
        <v>0</v>
      </c>
      <c r="R1764" s="13">
        <f t="shared" si="560"/>
        <v>4.7005416604326975E-6</v>
      </c>
      <c r="S1764" s="12">
        <f t="shared" si="547"/>
        <v>-6.2818579768432234E-2</v>
      </c>
      <c r="T1764" s="9">
        <f t="shared" si="548"/>
        <v>1.5283041417669985</v>
      </c>
      <c r="U1764" s="9">
        <f>Aly_mass_rate/Aly_Area/'Hydraulic Gradient'!T1764</f>
        <v>2.1504998218786255</v>
      </c>
      <c r="V1764" s="5">
        <f t="shared" si="549"/>
        <v>-0.29161402236338113</v>
      </c>
      <c r="W1764" s="10">
        <f t="shared" si="550"/>
        <v>2.1663222097632113</v>
      </c>
      <c r="X1764" s="9"/>
    </row>
    <row r="1765" spans="1:24" x14ac:dyDescent="0.3">
      <c r="A1765" s="4">
        <f t="shared" si="551"/>
        <v>17620</v>
      </c>
      <c r="B1765" s="5">
        <v>0</v>
      </c>
      <c r="C1765" s="16">
        <f t="shared" si="552"/>
        <v>24621.049325001237</v>
      </c>
      <c r="D1765" s="4">
        <f t="shared" si="542"/>
        <v>0</v>
      </c>
      <c r="E1765" s="5">
        <f t="shared" si="553"/>
        <v>0.21553809075510091</v>
      </c>
      <c r="F1765" s="6">
        <f t="shared" si="557"/>
        <v>1.7976868791872017E-5</v>
      </c>
      <c r="G1765" s="15">
        <f t="shared" si="558"/>
        <v>652.43290876287381</v>
      </c>
      <c r="H1765" s="11">
        <f t="shared" si="543"/>
        <v>9.7216092688495306E-2</v>
      </c>
      <c r="I1765" s="12">
        <f t="shared" si="554"/>
        <v>3.6254742653248328E-5</v>
      </c>
      <c r="J1765" s="7">
        <f t="shared" si="561"/>
        <v>1.5273337400855482</v>
      </c>
      <c r="K1765" s="8">
        <f>ESI_mass_rate/ESI_Area/'Hydraulic Gradient'!J1765</f>
        <v>2.1518661562876278</v>
      </c>
      <c r="L1765" s="16">
        <f t="shared" si="555"/>
        <v>24621.175975433613</v>
      </c>
      <c r="M1765" s="4">
        <f t="shared" si="544"/>
        <v>0</v>
      </c>
      <c r="N1765" s="5">
        <f t="shared" si="545"/>
        <v>0.21540178165226612</v>
      </c>
      <c r="O1765" s="6">
        <f t="shared" si="559"/>
        <v>1.5561798960578752E-5</v>
      </c>
      <c r="P1765" s="15">
        <f t="shared" si="556"/>
        <v>632.42122498843878</v>
      </c>
      <c r="Q1765" s="11">
        <f t="shared" si="546"/>
        <v>0</v>
      </c>
      <c r="R1765" s="13">
        <f t="shared" si="560"/>
        <v>4.7003971818669896E-6</v>
      </c>
      <c r="S1765" s="12">
        <f t="shared" si="547"/>
        <v>-6.2817489608095772E-2</v>
      </c>
      <c r="T1765" s="9">
        <f t="shared" si="548"/>
        <v>1.5283007768506431</v>
      </c>
      <c r="U1765" s="9">
        <f>Aly_mass_rate/Aly_Area/'Hydraulic Gradient'!T1765</f>
        <v>2.1505045567136345</v>
      </c>
      <c r="V1765" s="5">
        <f t="shared" si="549"/>
        <v>-0.29160831992892183</v>
      </c>
      <c r="W1765" s="10">
        <f t="shared" si="550"/>
        <v>2.1663648837682783</v>
      </c>
      <c r="X1765" s="9"/>
    </row>
    <row r="1766" spans="1:24" x14ac:dyDescent="0.3">
      <c r="A1766" s="4">
        <f t="shared" si="551"/>
        <v>17630</v>
      </c>
      <c r="B1766" s="5">
        <v>0</v>
      </c>
      <c r="C1766" s="16">
        <f t="shared" si="552"/>
        <v>24620.833768386095</v>
      </c>
      <c r="D1766" s="4">
        <f t="shared" si="542"/>
        <v>0</v>
      </c>
      <c r="E1766" s="5">
        <f t="shared" si="553"/>
        <v>0.21553863861130307</v>
      </c>
      <c r="F1766" s="6">
        <f t="shared" si="557"/>
        <v>1.7976531634017108E-5</v>
      </c>
      <c r="G1766" s="15">
        <f t="shared" si="558"/>
        <v>652.50646933932558</v>
      </c>
      <c r="H1766" s="11">
        <f t="shared" si="543"/>
        <v>9.7216586898190058E-2</v>
      </c>
      <c r="I1766" s="12">
        <f t="shared" si="554"/>
        <v>3.625406269216029E-5</v>
      </c>
      <c r="J1766" s="7">
        <f t="shared" si="561"/>
        <v>1.5273298579906793</v>
      </c>
      <c r="K1766" s="8">
        <f>ESI_mass_rate/ESI_Area/'Hydraulic Gradient'!J1766</f>
        <v>2.1518716257993513</v>
      </c>
      <c r="L1766" s="16">
        <f t="shared" si="555"/>
        <v>24620.960557616108</v>
      </c>
      <c r="M1766" s="4">
        <f t="shared" si="544"/>
        <v>0</v>
      </c>
      <c r="N1766" s="5">
        <f t="shared" si="545"/>
        <v>0.2154022559103369</v>
      </c>
      <c r="O1766" s="6">
        <f t="shared" si="559"/>
        <v>1.5561592947804327E-5</v>
      </c>
      <c r="P1766" s="15">
        <f t="shared" si="556"/>
        <v>632.48403668768947</v>
      </c>
      <c r="Q1766" s="11">
        <f t="shared" si="546"/>
        <v>0</v>
      </c>
      <c r="R1766" s="13">
        <f t="shared" si="560"/>
        <v>4.7002527128685545E-6</v>
      </c>
      <c r="S1766" s="12">
        <f t="shared" si="547"/>
        <v>-6.2816399503446585E-2</v>
      </c>
      <c r="T1766" s="9">
        <f t="shared" si="548"/>
        <v>1.528297411993649</v>
      </c>
      <c r="U1766" s="9">
        <f>Aly_mass_rate/Aly_Area/'Hydraulic Gradient'!T1766</f>
        <v>2.1505092914859647</v>
      </c>
      <c r="V1766" s="5">
        <f t="shared" si="549"/>
        <v>-0.2916026177928428</v>
      </c>
      <c r="W1766" s="10">
        <f t="shared" si="550"/>
        <v>2.166407557220277</v>
      </c>
      <c r="X1766" s="9"/>
    </row>
    <row r="1767" spans="1:24" x14ac:dyDescent="0.3">
      <c r="A1767" s="4">
        <f t="shared" si="551"/>
        <v>17640</v>
      </c>
      <c r="B1767" s="5">
        <v>0</v>
      </c>
      <c r="C1767" s="16">
        <f t="shared" si="552"/>
        <v>24620.618211223442</v>
      </c>
      <c r="D1767" s="4">
        <f t="shared" si="542"/>
        <v>0</v>
      </c>
      <c r="E1767" s="5">
        <f t="shared" si="553"/>
        <v>0.21553918645723083</v>
      </c>
      <c r="F1767" s="6">
        <f t="shared" si="557"/>
        <v>1.7976194503893672E-5</v>
      </c>
      <c r="G1767" s="15">
        <f t="shared" si="558"/>
        <v>652.58002818686452</v>
      </c>
      <c r="H1767" s="11">
        <f t="shared" si="543"/>
        <v>9.7217081099872593E-2</v>
      </c>
      <c r="I1767" s="12">
        <f t="shared" si="554"/>
        <v>3.6253382786999546E-5</v>
      </c>
      <c r="J1767" s="7">
        <f t="shared" si="561"/>
        <v>1.5273259759883451</v>
      </c>
      <c r="K1767" s="8">
        <f>ESI_mass_rate/ESI_Area/'Hydraulic Gradient'!J1767</f>
        <v>2.1518770952085053</v>
      </c>
      <c r="L1767" s="16">
        <f t="shared" si="555"/>
        <v>24620.745139324561</v>
      </c>
      <c r="M1767" s="4">
        <f t="shared" si="544"/>
        <v>0</v>
      </c>
      <c r="N1767" s="5">
        <f t="shared" si="545"/>
        <v>0.21540273016212955</v>
      </c>
      <c r="O1767" s="6">
        <f t="shared" si="559"/>
        <v>1.5561386946706314E-5</v>
      </c>
      <c r="P1767" s="15">
        <f t="shared" si="556"/>
        <v>632.54684729703683</v>
      </c>
      <c r="Q1767" s="11">
        <f t="shared" si="546"/>
        <v>0</v>
      </c>
      <c r="R1767" s="13">
        <f t="shared" si="560"/>
        <v>4.7001082538775188E-6</v>
      </c>
      <c r="S1767" s="12">
        <f t="shared" si="547"/>
        <v>-6.2815309455540508E-2</v>
      </c>
      <c r="T1767" s="9">
        <f t="shared" si="548"/>
        <v>1.5282940471960125</v>
      </c>
      <c r="U1767" s="9">
        <f>Aly_mass_rate/Aly_Area/'Hydraulic Gradient'!T1767</f>
        <v>2.1505140261956202</v>
      </c>
      <c r="V1767" s="5">
        <f t="shared" si="549"/>
        <v>-0.29159691595511794</v>
      </c>
      <c r="W1767" s="10">
        <f t="shared" si="550"/>
        <v>2.1664502301192359</v>
      </c>
      <c r="X1767" s="9"/>
    </row>
    <row r="1768" spans="1:24" x14ac:dyDescent="0.3">
      <c r="A1768" s="4">
        <f t="shared" si="551"/>
        <v>17650</v>
      </c>
      <c r="B1768" s="5">
        <v>0</v>
      </c>
      <c r="C1768" s="16">
        <f t="shared" si="552"/>
        <v>24620.402653513291</v>
      </c>
      <c r="D1768" s="4">
        <f t="shared" si="542"/>
        <v>0</v>
      </c>
      <c r="E1768" s="5">
        <f t="shared" si="553"/>
        <v>0.21553973429288478</v>
      </c>
      <c r="F1768" s="6">
        <f t="shared" si="557"/>
        <v>1.7975857397123063E-5</v>
      </c>
      <c r="G1768" s="15">
        <f t="shared" si="558"/>
        <v>652.65358530561457</v>
      </c>
      <c r="H1768" s="11">
        <f t="shared" si="543"/>
        <v>9.7217575293543496E-2</v>
      </c>
      <c r="I1768" s="12">
        <f t="shared" si="554"/>
        <v>3.6252702928935461E-5</v>
      </c>
      <c r="J1768" s="7">
        <f t="shared" si="561"/>
        <v>1.5273220940785392</v>
      </c>
      <c r="K1768" s="8">
        <f>ESI_mass_rate/ESI_Area/'Hydraulic Gradient'!J1768</f>
        <v>2.1518825645150974</v>
      </c>
      <c r="L1768" s="16">
        <f t="shared" si="555"/>
        <v>24620.52972055897</v>
      </c>
      <c r="M1768" s="4">
        <f t="shared" si="544"/>
        <v>0</v>
      </c>
      <c r="N1768" s="5">
        <f t="shared" si="545"/>
        <v>0.21540320440764452</v>
      </c>
      <c r="O1768" s="6">
        <f t="shared" si="559"/>
        <v>1.5561180958744262E-5</v>
      </c>
      <c r="P1768" s="15">
        <f t="shared" si="556"/>
        <v>632.60965681653954</v>
      </c>
      <c r="Q1768" s="11">
        <f t="shared" si="546"/>
        <v>0</v>
      </c>
      <c r="R1768" s="13">
        <f t="shared" si="560"/>
        <v>4.6999638053339789E-6</v>
      </c>
      <c r="S1768" s="12">
        <f t="shared" si="547"/>
        <v>-6.2814219466494139E-2</v>
      </c>
      <c r="T1768" s="9">
        <f t="shared" si="548"/>
        <v>1.5282906824577307</v>
      </c>
      <c r="U1768" s="9">
        <f>Aly_mass_rate/Aly_Area/'Hydraulic Gradient'!T1768</f>
        <v>2.1505187608426035</v>
      </c>
      <c r="V1768" s="5">
        <f t="shared" si="549"/>
        <v>-0.2915912144157215</v>
      </c>
      <c r="W1768" s="10">
        <f t="shared" si="550"/>
        <v>2.166492902465186</v>
      </c>
      <c r="X1768" s="9"/>
    </row>
    <row r="1769" spans="1:24" x14ac:dyDescent="0.3">
      <c r="A1769" s="4">
        <f t="shared" si="551"/>
        <v>17660</v>
      </c>
      <c r="B1769" s="5">
        <v>0</v>
      </c>
      <c r="C1769" s="16">
        <f t="shared" si="552"/>
        <v>24620.187095255653</v>
      </c>
      <c r="D1769" s="4">
        <f t="shared" si="542"/>
        <v>0</v>
      </c>
      <c r="E1769" s="5">
        <f t="shared" si="553"/>
        <v>0.21554028211826587</v>
      </c>
      <c r="F1769" s="6">
        <f t="shared" si="557"/>
        <v>1.7975520315164828E-5</v>
      </c>
      <c r="G1769" s="15">
        <f t="shared" si="558"/>
        <v>652.7271406956977</v>
      </c>
      <c r="H1769" s="11">
        <f t="shared" si="543"/>
        <v>9.7218069479203389E-2</v>
      </c>
      <c r="I1769" s="12">
        <f t="shared" si="554"/>
        <v>3.6252023120911589E-5</v>
      </c>
      <c r="J1769" s="7">
        <f t="shared" si="561"/>
        <v>1.527318212261255</v>
      </c>
      <c r="K1769" s="8">
        <f>ESI_mass_rate/ESI_Area/'Hydraulic Gradient'!J1769</f>
        <v>2.1518880337191346</v>
      </c>
      <c r="L1769" s="16">
        <f t="shared" si="555"/>
        <v>24620.314301319351</v>
      </c>
      <c r="M1769" s="4">
        <f t="shared" si="544"/>
        <v>0</v>
      </c>
      <c r="N1769" s="5">
        <f t="shared" si="545"/>
        <v>0.21540367864688195</v>
      </c>
      <c r="O1769" s="6">
        <f t="shared" si="559"/>
        <v>1.5560974979539523E-5</v>
      </c>
      <c r="P1769" s="15">
        <f t="shared" si="556"/>
        <v>632.67246524625227</v>
      </c>
      <c r="Q1769" s="11">
        <f t="shared" si="546"/>
        <v>0</v>
      </c>
      <c r="R1769" s="13">
        <f t="shared" si="560"/>
        <v>4.6998193659147203E-6</v>
      </c>
      <c r="S1769" s="12">
        <f t="shared" si="547"/>
        <v>-6.2813129532059114E-2</v>
      </c>
      <c r="T1769" s="9">
        <f t="shared" si="548"/>
        <v>1.5282873177788006</v>
      </c>
      <c r="U1769" s="9">
        <f>Aly_mass_rate/Aly_Area/'Hydraulic Gradient'!T1769</f>
        <v>2.1505234954269183</v>
      </c>
      <c r="V1769" s="5">
        <f t="shared" si="549"/>
        <v>-0.29158551317462728</v>
      </c>
      <c r="W1769" s="10">
        <f t="shared" si="550"/>
        <v>2.166535574258158</v>
      </c>
      <c r="X1769" s="9"/>
    </row>
    <row r="1770" spans="1:24" x14ac:dyDescent="0.3">
      <c r="A1770" s="4">
        <f t="shared" si="551"/>
        <v>17670</v>
      </c>
      <c r="B1770" s="5">
        <v>0</v>
      </c>
      <c r="C1770" s="16">
        <f t="shared" si="552"/>
        <v>24619.971536450535</v>
      </c>
      <c r="D1770" s="4">
        <f t="shared" si="542"/>
        <v>0</v>
      </c>
      <c r="E1770" s="5">
        <f t="shared" si="553"/>
        <v>0.21554082993337464</v>
      </c>
      <c r="F1770" s="6">
        <f t="shared" si="557"/>
        <v>1.7975183256559423E-5</v>
      </c>
      <c r="G1770" s="15">
        <f t="shared" si="558"/>
        <v>652.80069435723772</v>
      </c>
      <c r="H1770" s="11">
        <f t="shared" si="543"/>
        <v>9.7218563656852788E-2</v>
      </c>
      <c r="I1770" s="12">
        <f t="shared" si="554"/>
        <v>3.6251343359984375E-5</v>
      </c>
      <c r="J1770" s="7">
        <f t="shared" si="561"/>
        <v>1.5273143305364856</v>
      </c>
      <c r="K1770" s="8">
        <f>ESI_mass_rate/ESI_Area/'Hydraulic Gradient'!J1770</f>
        <v>2.151893502820625</v>
      </c>
      <c r="L1770" s="16">
        <f t="shared" si="555"/>
        <v>24620.0988816057</v>
      </c>
      <c r="M1770" s="4">
        <f t="shared" si="544"/>
        <v>0</v>
      </c>
      <c r="N1770" s="5">
        <f t="shared" si="545"/>
        <v>0.21540415287984235</v>
      </c>
      <c r="O1770" s="6">
        <f t="shared" si="559"/>
        <v>1.5560769012011195E-5</v>
      </c>
      <c r="P1770" s="15">
        <f t="shared" si="556"/>
        <v>632.73527258623483</v>
      </c>
      <c r="Q1770" s="11">
        <f t="shared" si="546"/>
        <v>0</v>
      </c>
      <c r="R1770" s="13">
        <f t="shared" si="560"/>
        <v>4.6996749365006844E-6</v>
      </c>
      <c r="S1770" s="12">
        <f t="shared" si="547"/>
        <v>-6.2812039657534333E-2</v>
      </c>
      <c r="T1770" s="9">
        <f t="shared" si="548"/>
        <v>1.5282839531592187</v>
      </c>
      <c r="U1770" s="9">
        <f>Aly_mass_rate/Aly_Area/'Hydraulic Gradient'!T1770</f>
        <v>2.1505282299485686</v>
      </c>
      <c r="V1770" s="5">
        <f t="shared" si="549"/>
        <v>-0.29157981223180923</v>
      </c>
      <c r="W1770" s="10">
        <f t="shared" si="550"/>
        <v>2.1665782454981808</v>
      </c>
      <c r="X1770" s="9"/>
    </row>
    <row r="1771" spans="1:24" x14ac:dyDescent="0.3">
      <c r="A1771" s="4">
        <f t="shared" si="551"/>
        <v>17680</v>
      </c>
      <c r="B1771" s="5">
        <v>0</v>
      </c>
      <c r="C1771" s="16">
        <f t="shared" si="552"/>
        <v>24619.75597709795</v>
      </c>
      <c r="D1771" s="4">
        <f t="shared" si="542"/>
        <v>0</v>
      </c>
      <c r="E1771" s="5">
        <f t="shared" si="553"/>
        <v>0.21554137773821197</v>
      </c>
      <c r="F1771" s="6">
        <f t="shared" si="557"/>
        <v>1.797484622422594E-5</v>
      </c>
      <c r="G1771" s="15">
        <f t="shared" si="558"/>
        <v>652.8742462903549</v>
      </c>
      <c r="H1771" s="11">
        <f t="shared" si="543"/>
        <v>9.7219057826492414E-2</v>
      </c>
      <c r="I1771" s="12">
        <f t="shared" si="554"/>
        <v>3.6250663652040929E-5</v>
      </c>
      <c r="J1771" s="7">
        <f t="shared" si="561"/>
        <v>1.5273104489042248</v>
      </c>
      <c r="K1771" s="8">
        <f>ESI_mass_rate/ESI_Area/'Hydraulic Gradient'!J1771</f>
        <v>2.1518989718195756</v>
      </c>
      <c r="L1771" s="16">
        <f t="shared" si="555"/>
        <v>24619.88346141803</v>
      </c>
      <c r="M1771" s="4">
        <f t="shared" si="544"/>
        <v>0</v>
      </c>
      <c r="N1771" s="5">
        <f t="shared" si="545"/>
        <v>0.21540462710652603</v>
      </c>
      <c r="O1771" s="6">
        <f t="shared" si="559"/>
        <v>1.5560563057618827E-5</v>
      </c>
      <c r="P1771" s="15">
        <f t="shared" si="556"/>
        <v>632.79807883654189</v>
      </c>
      <c r="Q1771" s="11">
        <f t="shared" si="546"/>
        <v>0</v>
      </c>
      <c r="R1771" s="13">
        <f t="shared" si="560"/>
        <v>4.6995305175319436E-6</v>
      </c>
      <c r="S1771" s="12">
        <f t="shared" si="547"/>
        <v>-6.281094983761086E-2</v>
      </c>
      <c r="T1771" s="9">
        <f t="shared" si="548"/>
        <v>1.5282805885989825</v>
      </c>
      <c r="U1771" s="9">
        <f>Aly_mass_rate/Aly_Area/'Hydraulic Gradient'!T1771</f>
        <v>2.1505329644075566</v>
      </c>
      <c r="V1771" s="5">
        <f t="shared" si="549"/>
        <v>-0.29157411158724156</v>
      </c>
      <c r="W1771" s="10">
        <f t="shared" si="550"/>
        <v>2.1666209161852863</v>
      </c>
      <c r="X1771" s="9"/>
    </row>
    <row r="1772" spans="1:24" x14ac:dyDescent="0.3">
      <c r="A1772" s="4">
        <f t="shared" si="551"/>
        <v>17690</v>
      </c>
      <c r="B1772" s="5">
        <v>0</v>
      </c>
      <c r="C1772" s="16">
        <f t="shared" si="552"/>
        <v>24619.54041719791</v>
      </c>
      <c r="D1772" s="4">
        <f t="shared" si="542"/>
        <v>0</v>
      </c>
      <c r="E1772" s="5">
        <f t="shared" si="553"/>
        <v>0.21554192553277851</v>
      </c>
      <c r="F1772" s="6">
        <f t="shared" si="557"/>
        <v>1.7974509215245282E-5</v>
      </c>
      <c r="G1772" s="15">
        <f t="shared" si="558"/>
        <v>652.94779649517295</v>
      </c>
      <c r="H1772" s="11">
        <f t="shared" si="543"/>
        <v>9.7219551988122779E-2</v>
      </c>
      <c r="I1772" s="12">
        <f t="shared" si="554"/>
        <v>3.6249983991194147E-5</v>
      </c>
      <c r="J1772" s="7">
        <f t="shared" si="561"/>
        <v>1.5273065673644661</v>
      </c>
      <c r="K1772" s="8">
        <f>ESI_mass_rate/ESI_Area/'Hydraulic Gradient'!J1772</f>
        <v>2.1519044407159935</v>
      </c>
      <c r="L1772" s="16">
        <f t="shared" si="555"/>
        <v>24619.668040756347</v>
      </c>
      <c r="M1772" s="4">
        <f t="shared" si="544"/>
        <v>0</v>
      </c>
      <c r="N1772" s="5">
        <f t="shared" si="545"/>
        <v>0.21540510132693313</v>
      </c>
      <c r="O1772" s="6">
        <f t="shared" si="559"/>
        <v>1.556035711052422E-5</v>
      </c>
      <c r="P1772" s="15">
        <f t="shared" si="556"/>
        <v>632.86088399723133</v>
      </c>
      <c r="Q1772" s="11">
        <f t="shared" si="546"/>
        <v>0</v>
      </c>
      <c r="R1772" s="13">
        <f t="shared" si="560"/>
        <v>4.6993861072445528E-6</v>
      </c>
      <c r="S1772" s="12">
        <f t="shared" si="547"/>
        <v>-6.2809860075465879E-2</v>
      </c>
      <c r="T1772" s="9">
        <f t="shared" si="548"/>
        <v>1.5282772240980886</v>
      </c>
      <c r="U1772" s="9">
        <f>Aly_mass_rate/Aly_Area/'Hydraulic Gradient'!T1772</f>
        <v>2.1505376988038867</v>
      </c>
      <c r="V1772" s="5">
        <f t="shared" si="549"/>
        <v>-0.29156841124089788</v>
      </c>
      <c r="W1772" s="10">
        <f t="shared" si="550"/>
        <v>2.166663586319503</v>
      </c>
      <c r="X1772" s="9"/>
    </row>
    <row r="1773" spans="1:24" x14ac:dyDescent="0.3">
      <c r="A1773" s="4">
        <f t="shared" si="551"/>
        <v>17700</v>
      </c>
      <c r="B1773" s="5">
        <v>0</v>
      </c>
      <c r="C1773" s="16">
        <f t="shared" si="552"/>
        <v>24619.32485675042</v>
      </c>
      <c r="D1773" s="4">
        <f t="shared" si="542"/>
        <v>0</v>
      </c>
      <c r="E1773" s="5">
        <f t="shared" si="553"/>
        <v>0.21554247331707502</v>
      </c>
      <c r="F1773" s="6">
        <f t="shared" si="557"/>
        <v>1.7974172229617447E-5</v>
      </c>
      <c r="G1773" s="15">
        <f t="shared" si="558"/>
        <v>653.02134497181578</v>
      </c>
      <c r="H1773" s="11">
        <f t="shared" si="543"/>
        <v>9.7220046141744482E-2</v>
      </c>
      <c r="I1773" s="12">
        <f t="shared" si="554"/>
        <v>3.6249304377444037E-5</v>
      </c>
      <c r="J1773" s="7">
        <f t="shared" si="561"/>
        <v>1.5273026859172028</v>
      </c>
      <c r="K1773" s="8">
        <f>ESI_mass_rate/ESI_Area/'Hydraulic Gradient'!J1773</f>
        <v>2.1519099095098873</v>
      </c>
      <c r="L1773" s="16">
        <f t="shared" si="555"/>
        <v>24619.452619620653</v>
      </c>
      <c r="M1773" s="4">
        <f t="shared" si="544"/>
        <v>0</v>
      </c>
      <c r="N1773" s="5">
        <f t="shared" si="545"/>
        <v>0.21540557554106429</v>
      </c>
      <c r="O1773" s="6">
        <f t="shared" si="559"/>
        <v>1.5560151178025126E-5</v>
      </c>
      <c r="P1773" s="15">
        <f t="shared" si="556"/>
        <v>632.92368806836078</v>
      </c>
      <c r="Q1773" s="11">
        <f t="shared" si="546"/>
        <v>0</v>
      </c>
      <c r="R1773" s="13">
        <f t="shared" si="560"/>
        <v>4.6992417078418021E-6</v>
      </c>
      <c r="S1773" s="12">
        <f t="shared" si="547"/>
        <v>-6.2808770371094322E-2</v>
      </c>
      <c r="T1773" s="9">
        <f t="shared" si="548"/>
        <v>1.5282738596565337</v>
      </c>
      <c r="U1773" s="9">
        <f>Aly_mass_rate/Aly_Area/'Hydraulic Gradient'!T1773</f>
        <v>2.1505424331375624</v>
      </c>
      <c r="V1773" s="5">
        <f t="shared" si="549"/>
        <v>-0.29156271119275251</v>
      </c>
      <c r="W1773" s="10">
        <f t="shared" si="550"/>
        <v>2.166706255900861</v>
      </c>
      <c r="X1773" s="9"/>
    </row>
    <row r="1774" spans="1:24" x14ac:dyDescent="0.3">
      <c r="A1774" s="4">
        <f t="shared" si="551"/>
        <v>17710</v>
      </c>
      <c r="B1774" s="5">
        <v>0</v>
      </c>
      <c r="C1774" s="16">
        <f t="shared" si="552"/>
        <v>24619.109295755494</v>
      </c>
      <c r="D1774" s="4">
        <f t="shared" si="542"/>
        <v>0</v>
      </c>
      <c r="E1774" s="5">
        <f t="shared" si="553"/>
        <v>0.21554302109110235</v>
      </c>
      <c r="F1774" s="6">
        <f t="shared" si="557"/>
        <v>1.7973835271721088E-5</v>
      </c>
      <c r="G1774" s="15">
        <f t="shared" si="558"/>
        <v>653.09489172040162</v>
      </c>
      <c r="H1774" s="11">
        <f t="shared" si="543"/>
        <v>9.7220540287358215E-2</v>
      </c>
      <c r="I1774" s="12">
        <f t="shared" si="554"/>
        <v>3.6248624819621209E-5</v>
      </c>
      <c r="J1774" s="7">
        <f t="shared" si="561"/>
        <v>1.5272988045624283</v>
      </c>
      <c r="K1774" s="8">
        <f>ESI_mass_rate/ESI_Area/'Hydraulic Gradient'!J1774</f>
        <v>2.1519153782012634</v>
      </c>
      <c r="L1774" s="16">
        <f t="shared" si="555"/>
        <v>24619.23719801096</v>
      </c>
      <c r="M1774" s="4">
        <f t="shared" si="544"/>
        <v>0</v>
      </c>
      <c r="N1774" s="5">
        <f t="shared" si="545"/>
        <v>0.21540604974891978</v>
      </c>
      <c r="O1774" s="6">
        <f t="shared" si="559"/>
        <v>1.5559945257202445E-5</v>
      </c>
      <c r="P1774" s="15">
        <f t="shared" si="556"/>
        <v>632.98649104998583</v>
      </c>
      <c r="Q1774" s="11">
        <f t="shared" si="546"/>
        <v>0</v>
      </c>
      <c r="R1774" s="13">
        <f t="shared" si="560"/>
        <v>4.6990973184413527E-6</v>
      </c>
      <c r="S1774" s="12">
        <f t="shared" si="547"/>
        <v>-6.2807680722369752E-2</v>
      </c>
      <c r="T1774" s="9">
        <f t="shared" si="548"/>
        <v>1.5282704952743151</v>
      </c>
      <c r="U1774" s="9">
        <f>Aly_mass_rate/Aly_Area/'Hydraulic Gradient'!T1774</f>
        <v>2.1505471674085861</v>
      </c>
      <c r="V1774" s="5">
        <f t="shared" si="549"/>
        <v>-0.29155701144277951</v>
      </c>
      <c r="W1774" s="10">
        <f t="shared" si="550"/>
        <v>2.1667489249293923</v>
      </c>
      <c r="X1774" s="9"/>
    </row>
    <row r="1775" spans="1:24" x14ac:dyDescent="0.3">
      <c r="A1775" s="4">
        <f t="shared" si="551"/>
        <v>17720</v>
      </c>
      <c r="B1775" s="5">
        <v>0</v>
      </c>
      <c r="C1775" s="16">
        <f t="shared" si="552"/>
        <v>24618.893734213139</v>
      </c>
      <c r="D1775" s="4">
        <f t="shared" si="542"/>
        <v>0</v>
      </c>
      <c r="E1775" s="5">
        <f t="shared" si="553"/>
        <v>0.21554356885486115</v>
      </c>
      <c r="F1775" s="6">
        <f t="shared" si="557"/>
        <v>1.7973498335718006E-5</v>
      </c>
      <c r="G1775" s="15">
        <f t="shared" si="558"/>
        <v>653.16843674105598</v>
      </c>
      <c r="H1775" s="11">
        <f t="shared" si="543"/>
        <v>9.722103442496452E-2</v>
      </c>
      <c r="I1775" s="12">
        <f t="shared" si="554"/>
        <v>3.6247945305951518E-5</v>
      </c>
      <c r="J1775" s="7">
        <f t="shared" si="561"/>
        <v>1.5272949233001363</v>
      </c>
      <c r="K1775" s="8">
        <f>ESI_mass_rate/ESI_Area/'Hydraulic Gradient'!J1775</f>
        <v>2.1519208467901296</v>
      </c>
      <c r="L1775" s="16">
        <f t="shared" si="555"/>
        <v>24619.021775927267</v>
      </c>
      <c r="M1775" s="4">
        <f t="shared" si="544"/>
        <v>0</v>
      </c>
      <c r="N1775" s="5">
        <f t="shared" si="545"/>
        <v>0.21540652395049975</v>
      </c>
      <c r="O1775" s="6">
        <f t="shared" si="559"/>
        <v>1.5559739343677523E-5</v>
      </c>
      <c r="P1775" s="15">
        <f t="shared" si="556"/>
        <v>633.04929294216538</v>
      </c>
      <c r="Q1775" s="11">
        <f t="shared" si="546"/>
        <v>0</v>
      </c>
      <c r="R1775" s="13">
        <f t="shared" si="560"/>
        <v>4.6989529377201441E-6</v>
      </c>
      <c r="S1775" s="12">
        <f t="shared" si="547"/>
        <v>-6.2806591132469058E-2</v>
      </c>
      <c r="T1775" s="9">
        <f t="shared" si="548"/>
        <v>1.5282671309514295</v>
      </c>
      <c r="U1775" s="9">
        <f>Aly_mass_rate/Aly_Area/'Hydraulic Gradient'!T1775</f>
        <v>2.1505519016169621</v>
      </c>
      <c r="V1775" s="5">
        <f t="shared" si="549"/>
        <v>-0.29155131199095258</v>
      </c>
      <c r="W1775" s="10">
        <f t="shared" si="550"/>
        <v>2.1667915934051249</v>
      </c>
      <c r="X1775" s="9"/>
    </row>
    <row r="1776" spans="1:24" x14ac:dyDescent="0.3">
      <c r="A1776" s="4">
        <f t="shared" si="551"/>
        <v>17730</v>
      </c>
      <c r="B1776" s="5">
        <v>0</v>
      </c>
      <c r="C1776" s="16">
        <f t="shared" si="552"/>
        <v>24618.678172123371</v>
      </c>
      <c r="D1776" s="4">
        <f t="shared" si="542"/>
        <v>0</v>
      </c>
      <c r="E1776" s="5">
        <f t="shared" si="553"/>
        <v>0.21554411660835215</v>
      </c>
      <c r="F1776" s="6">
        <f t="shared" si="557"/>
        <v>1.7973161424527295E-5</v>
      </c>
      <c r="G1776" s="15">
        <f t="shared" si="558"/>
        <v>653.24198003390086</v>
      </c>
      <c r="H1776" s="11">
        <f t="shared" si="543"/>
        <v>9.722152855456398E-2</v>
      </c>
      <c r="I1776" s="12">
        <f t="shared" si="554"/>
        <v>3.624726584232202E-5</v>
      </c>
      <c r="J1776" s="7">
        <f t="shared" si="561"/>
        <v>1.5272910421303201</v>
      </c>
      <c r="K1776" s="8">
        <f>ESI_mass_rate/ESI_Area/'Hydraulic Gradient'!J1776</f>
        <v>2.1519263152764938</v>
      </c>
      <c r="L1776" s="16">
        <f t="shared" si="555"/>
        <v>24618.806353369589</v>
      </c>
      <c r="M1776" s="4">
        <f t="shared" si="544"/>
        <v>0</v>
      </c>
      <c r="N1776" s="5">
        <f t="shared" si="545"/>
        <v>0.21540699814580472</v>
      </c>
      <c r="O1776" s="6">
        <f t="shared" si="559"/>
        <v>1.5559533444748113E-5</v>
      </c>
      <c r="P1776" s="15">
        <f t="shared" si="556"/>
        <v>633.112093744954</v>
      </c>
      <c r="Q1776" s="11">
        <f t="shared" si="546"/>
        <v>0</v>
      </c>
      <c r="R1776" s="13">
        <f t="shared" si="560"/>
        <v>4.6988085678813523E-6</v>
      </c>
      <c r="S1776" s="12">
        <f t="shared" si="547"/>
        <v>-6.2805501597144583E-2</v>
      </c>
      <c r="T1776" s="9">
        <f t="shared" si="548"/>
        <v>1.5282637666878738</v>
      </c>
      <c r="U1776" s="9">
        <f>Aly_mass_rate/Aly_Area/'Hydraulic Gradient'!T1776</f>
        <v>2.1505566357626935</v>
      </c>
      <c r="V1776" s="5">
        <f t="shared" si="549"/>
        <v>-0.291545612837246</v>
      </c>
      <c r="W1776" s="10">
        <f t="shared" si="550"/>
        <v>2.1668342613280904</v>
      </c>
      <c r="X1776" s="9"/>
    </row>
    <row r="1777" spans="1:24" x14ac:dyDescent="0.3">
      <c r="A1777" s="4">
        <f t="shared" si="551"/>
        <v>17740</v>
      </c>
      <c r="B1777" s="5">
        <v>0</v>
      </c>
      <c r="C1777" s="16">
        <f t="shared" si="552"/>
        <v>24618.462609486196</v>
      </c>
      <c r="D1777" s="4">
        <f t="shared" si="542"/>
        <v>0</v>
      </c>
      <c r="E1777" s="5">
        <f t="shared" si="553"/>
        <v>0.21554466435157629</v>
      </c>
      <c r="F1777" s="6">
        <f t="shared" si="557"/>
        <v>1.7972824539608513E-5</v>
      </c>
      <c r="G1777" s="15">
        <f t="shared" si="558"/>
        <v>653.3155215990563</v>
      </c>
      <c r="H1777" s="11">
        <f t="shared" si="543"/>
        <v>9.7222022676157288E-2</v>
      </c>
      <c r="I1777" s="12">
        <f t="shared" si="554"/>
        <v>3.6246586431676289E-5</v>
      </c>
      <c r="J1777" s="7">
        <f t="shared" si="561"/>
        <v>1.527287161052973</v>
      </c>
      <c r="K1777" s="8">
        <f>ESI_mass_rate/ESI_Area/'Hydraulic Gradient'!J1777</f>
        <v>2.1519317836603626</v>
      </c>
      <c r="L1777" s="16">
        <f t="shared" si="555"/>
        <v>24618.59093033793</v>
      </c>
      <c r="M1777" s="4">
        <f t="shared" si="544"/>
        <v>0</v>
      </c>
      <c r="N1777" s="5">
        <f t="shared" si="545"/>
        <v>0.21540747233483504</v>
      </c>
      <c r="O1777" s="6">
        <f t="shared" si="559"/>
        <v>1.5559327556035567E-5</v>
      </c>
      <c r="P1777" s="15">
        <f t="shared" si="556"/>
        <v>633.17489345840943</v>
      </c>
      <c r="Q1777" s="11">
        <f t="shared" si="546"/>
        <v>0</v>
      </c>
      <c r="R1777" s="13">
        <f t="shared" si="560"/>
        <v>4.6986642076019252E-6</v>
      </c>
      <c r="S1777" s="12">
        <f t="shared" si="547"/>
        <v>-6.280441211957323E-2</v>
      </c>
      <c r="T1777" s="9">
        <f t="shared" si="548"/>
        <v>1.5282604024836448</v>
      </c>
      <c r="U1777" s="9">
        <f>Aly_mass_rate/Aly_Area/'Hydraulic Gradient'!T1777</f>
        <v>2.1505613698457835</v>
      </c>
      <c r="V1777" s="5">
        <f t="shared" si="549"/>
        <v>-0.29153991398163359</v>
      </c>
      <c r="W1777" s="10">
        <f t="shared" si="550"/>
        <v>2.1668769286983176</v>
      </c>
      <c r="X1777" s="9"/>
    </row>
    <row r="1778" spans="1:24" x14ac:dyDescent="0.3">
      <c r="A1778" s="4">
        <f t="shared" si="551"/>
        <v>17750</v>
      </c>
      <c r="B1778" s="5">
        <v>0</v>
      </c>
      <c r="C1778" s="16">
        <f t="shared" si="552"/>
        <v>24618.247046301622</v>
      </c>
      <c r="D1778" s="4">
        <f t="shared" si="542"/>
        <v>0</v>
      </c>
      <c r="E1778" s="5">
        <f t="shared" si="553"/>
        <v>0.21554521208453406</v>
      </c>
      <c r="F1778" s="6">
        <f t="shared" si="557"/>
        <v>1.7972487676583009E-5</v>
      </c>
      <c r="G1778" s="15">
        <f t="shared" si="558"/>
        <v>653.38906143664792</v>
      </c>
      <c r="H1778" s="11">
        <f t="shared" si="543"/>
        <v>9.7222516789744945E-2</v>
      </c>
      <c r="I1778" s="12">
        <f t="shared" si="554"/>
        <v>3.6245907065183682E-5</v>
      </c>
      <c r="J1778" s="7">
        <f t="shared" si="561"/>
        <v>1.5272832800680889</v>
      </c>
      <c r="K1778" s="8">
        <f>ESI_mass_rate/ESI_Area/'Hydraulic Gradient'!J1778</f>
        <v>2.1519372519417437</v>
      </c>
      <c r="L1778" s="16">
        <f t="shared" si="555"/>
        <v>24618.37550683229</v>
      </c>
      <c r="M1778" s="4">
        <f t="shared" si="544"/>
        <v>0</v>
      </c>
      <c r="N1778" s="5">
        <f t="shared" si="545"/>
        <v>0.21540794651759088</v>
      </c>
      <c r="O1778" s="6">
        <f t="shared" si="559"/>
        <v>1.5559121677539878E-5</v>
      </c>
      <c r="P1778" s="15">
        <f t="shared" si="556"/>
        <v>633.23769208259034</v>
      </c>
      <c r="Q1778" s="11">
        <f t="shared" si="546"/>
        <v>0</v>
      </c>
      <c r="R1778" s="13">
        <f t="shared" si="560"/>
        <v>4.6985198568811506E-6</v>
      </c>
      <c r="S1778" s="12">
        <f t="shared" si="547"/>
        <v>-6.2803322700810502E-2</v>
      </c>
      <c r="T1778" s="9">
        <f t="shared" si="548"/>
        <v>1.5282570383387395</v>
      </c>
      <c r="U1778" s="9">
        <f>Aly_mass_rate/Aly_Area/'Hydraulic Gradient'!T1778</f>
        <v>2.150566103866236</v>
      </c>
      <c r="V1778" s="5">
        <f t="shared" si="549"/>
        <v>-0.29153421542408953</v>
      </c>
      <c r="W1778" s="10">
        <f t="shared" si="550"/>
        <v>2.1669195955158367</v>
      </c>
      <c r="X1778" s="9"/>
    </row>
    <row r="1779" spans="1:24" x14ac:dyDescent="0.3">
      <c r="A1779" s="4">
        <f t="shared" si="551"/>
        <v>17760</v>
      </c>
      <c r="B1779" s="5">
        <v>0</v>
      </c>
      <c r="C1779" s="16">
        <f t="shared" si="552"/>
        <v>24618.031482569666</v>
      </c>
      <c r="D1779" s="4">
        <f t="shared" si="542"/>
        <v>0</v>
      </c>
      <c r="E1779" s="5">
        <f t="shared" si="553"/>
        <v>0.21554575980722626</v>
      </c>
      <c r="F1779" s="6">
        <f t="shared" si="557"/>
        <v>1.7972150838369874E-5</v>
      </c>
      <c r="G1779" s="15">
        <f t="shared" si="558"/>
        <v>653.46259954679738</v>
      </c>
      <c r="H1779" s="11">
        <f t="shared" si="543"/>
        <v>9.7223010895327547E-2</v>
      </c>
      <c r="I1779" s="12">
        <f t="shared" si="554"/>
        <v>3.6245227748731281E-5</v>
      </c>
      <c r="J1779" s="7">
        <f t="shared" si="561"/>
        <v>1.5272793991756608</v>
      </c>
      <c r="K1779" s="8">
        <f>ESI_mass_rate/ESI_Area/'Hydraulic Gradient'!J1779</f>
        <v>2.1519427201206449</v>
      </c>
      <c r="L1779" s="16">
        <f t="shared" si="555"/>
        <v>24618.160082852683</v>
      </c>
      <c r="M1779" s="4">
        <f t="shared" si="544"/>
        <v>0</v>
      </c>
      <c r="N1779" s="5">
        <f t="shared" si="545"/>
        <v>0.21540842069407284</v>
      </c>
      <c r="O1779" s="6">
        <f t="shared" si="559"/>
        <v>1.5558915812180156E-5</v>
      </c>
      <c r="P1779" s="15">
        <f t="shared" si="556"/>
        <v>633.30048961755142</v>
      </c>
      <c r="Q1779" s="11">
        <f t="shared" si="546"/>
        <v>0</v>
      </c>
      <c r="R1779" s="13">
        <f t="shared" si="560"/>
        <v>4.6983755165998157E-6</v>
      </c>
      <c r="S1779" s="12">
        <f t="shared" si="547"/>
        <v>-6.280223333660892E-2</v>
      </c>
      <c r="T1779" s="9">
        <f t="shared" si="548"/>
        <v>1.5282536742531547</v>
      </c>
      <c r="U1779" s="9">
        <f>Aly_mass_rate/Aly_Area/'Hydraulic Gradient'!T1779</f>
        <v>2.1505708378240538</v>
      </c>
      <c r="V1779" s="5">
        <f t="shared" si="549"/>
        <v>-0.29152851716458783</v>
      </c>
      <c r="W1779" s="10">
        <f t="shared" si="550"/>
        <v>2.1669622617806796</v>
      </c>
      <c r="X1779" s="9"/>
    </row>
    <row r="1780" spans="1:24" x14ac:dyDescent="0.3">
      <c r="A1780" s="4">
        <f t="shared" si="551"/>
        <v>17770</v>
      </c>
      <c r="B1780" s="5">
        <v>0</v>
      </c>
      <c r="C1780" s="16">
        <f t="shared" si="552"/>
        <v>24617.815918290329</v>
      </c>
      <c r="D1780" s="4">
        <f t="shared" si="542"/>
        <v>0</v>
      </c>
      <c r="E1780" s="5">
        <f t="shared" si="553"/>
        <v>0.2155463075196537</v>
      </c>
      <c r="F1780" s="6">
        <f t="shared" si="557"/>
        <v>1.7971814026428666E-5</v>
      </c>
      <c r="G1780" s="15">
        <f t="shared" si="558"/>
        <v>653.53613592962483</v>
      </c>
      <c r="H1780" s="11">
        <f t="shared" si="543"/>
        <v>9.7223504992905774E-2</v>
      </c>
      <c r="I1780" s="12">
        <f t="shared" si="554"/>
        <v>3.6244548485262627E-5</v>
      </c>
      <c r="J1780" s="7">
        <f t="shared" si="561"/>
        <v>1.5272755183756823</v>
      </c>
      <c r="K1780" s="8">
        <f>ESI_mass_rate/ESI_Area/'Hydraulic Gradient'!J1780</f>
        <v>2.1519481881970735</v>
      </c>
      <c r="L1780" s="16">
        <f t="shared" si="555"/>
        <v>24617.944658399108</v>
      </c>
      <c r="M1780" s="4">
        <f t="shared" si="544"/>
        <v>0</v>
      </c>
      <c r="N1780" s="5">
        <f t="shared" si="545"/>
        <v>0.21540889486428094</v>
      </c>
      <c r="O1780" s="6">
        <f t="shared" si="559"/>
        <v>1.5558709955577741E-5</v>
      </c>
      <c r="P1780" s="15">
        <f t="shared" si="556"/>
        <v>633.36328606335144</v>
      </c>
      <c r="Q1780" s="11">
        <f t="shared" si="546"/>
        <v>0</v>
      </c>
      <c r="R1780" s="13">
        <f t="shared" si="560"/>
        <v>4.6982311854349541E-6</v>
      </c>
      <c r="S1780" s="12">
        <f t="shared" si="547"/>
        <v>-6.2801144031205736E-2</v>
      </c>
      <c r="T1780" s="9">
        <f t="shared" si="548"/>
        <v>1.5282503102268874</v>
      </c>
      <c r="U1780" s="9">
        <f>Aly_mass_rate/Aly_Area/'Hydraulic Gradient'!T1780</f>
        <v>2.1505755717192407</v>
      </c>
      <c r="V1780" s="5">
        <f t="shared" si="549"/>
        <v>-0.2915228192031023</v>
      </c>
      <c r="W1780" s="10">
        <f t="shared" si="550"/>
        <v>2.1670049274928744</v>
      </c>
      <c r="X1780" s="9"/>
    </row>
    <row r="1781" spans="1:24" x14ac:dyDescent="0.3">
      <c r="A1781" s="4">
        <f t="shared" si="551"/>
        <v>17780</v>
      </c>
      <c r="B1781" s="5">
        <v>0</v>
      </c>
      <c r="C1781" s="16">
        <f t="shared" si="552"/>
        <v>24617.600353463629</v>
      </c>
      <c r="D1781" s="4">
        <f t="shared" si="542"/>
        <v>0</v>
      </c>
      <c r="E1781" s="5">
        <f t="shared" si="553"/>
        <v>0.21554685522181716</v>
      </c>
      <c r="F1781" s="6">
        <f t="shared" si="557"/>
        <v>1.7971477237840285E-5</v>
      </c>
      <c r="G1781" s="15">
        <f t="shared" si="558"/>
        <v>653.60967058525375</v>
      </c>
      <c r="H1781" s="11">
        <f t="shared" si="543"/>
        <v>9.7223999082480209E-2</v>
      </c>
      <c r="I1781" s="12">
        <f t="shared" si="554"/>
        <v>3.6243869268890652E-5</v>
      </c>
      <c r="J1781" s="7">
        <f t="shared" si="561"/>
        <v>1.527271637668147</v>
      </c>
      <c r="K1781" s="8">
        <f>ESI_mass_rate/ESI_Area/'Hydraulic Gradient'!J1781</f>
        <v>2.1519536561710364</v>
      </c>
      <c r="L1781" s="16">
        <f t="shared" si="555"/>
        <v>24617.729233471575</v>
      </c>
      <c r="M1781" s="4">
        <f t="shared" si="544"/>
        <v>0</v>
      </c>
      <c r="N1781" s="5">
        <f t="shared" si="545"/>
        <v>0.21540936902821584</v>
      </c>
      <c r="O1781" s="6">
        <f t="shared" si="559"/>
        <v>1.5558504112111286E-5</v>
      </c>
      <c r="P1781" s="15">
        <f t="shared" si="556"/>
        <v>633.42608142004701</v>
      </c>
      <c r="Q1781" s="11">
        <f t="shared" si="546"/>
        <v>0</v>
      </c>
      <c r="R1781" s="13">
        <f t="shared" si="560"/>
        <v>4.6980868647080668E-6</v>
      </c>
      <c r="S1781" s="12">
        <f t="shared" si="547"/>
        <v>-6.2800054782474787E-2</v>
      </c>
      <c r="T1781" s="9">
        <f t="shared" si="548"/>
        <v>1.5282469462599344</v>
      </c>
      <c r="U1781" s="9">
        <f>Aly_mass_rate/Aly_Area/'Hydraulic Gradient'!T1781</f>
        <v>2.1505803055518005</v>
      </c>
      <c r="V1781" s="5">
        <f t="shared" si="549"/>
        <v>-0.29151712153960729</v>
      </c>
      <c r="W1781" s="10">
        <f t="shared" si="550"/>
        <v>2.1670475926524526</v>
      </c>
      <c r="X1781" s="9"/>
    </row>
    <row r="1782" spans="1:24" x14ac:dyDescent="0.3">
      <c r="A1782" s="4">
        <f t="shared" si="551"/>
        <v>17790</v>
      </c>
      <c r="B1782" s="5">
        <v>0</v>
      </c>
      <c r="C1782" s="16">
        <f t="shared" si="552"/>
        <v>24617.384788089577</v>
      </c>
      <c r="D1782" s="4">
        <f t="shared" si="542"/>
        <v>0</v>
      </c>
      <c r="E1782" s="5">
        <f t="shared" si="553"/>
        <v>0.21554740291371724</v>
      </c>
      <c r="F1782" s="6">
        <f t="shared" si="557"/>
        <v>1.7971140472604727E-5</v>
      </c>
      <c r="G1782" s="15">
        <f t="shared" si="558"/>
        <v>653.68320351380794</v>
      </c>
      <c r="H1782" s="11">
        <f t="shared" si="543"/>
        <v>9.7224493164051365E-2</v>
      </c>
      <c r="I1782" s="12">
        <f t="shared" si="554"/>
        <v>3.6243190099615349E-5</v>
      </c>
      <c r="J1782" s="7">
        <f t="shared" si="561"/>
        <v>1.527267757053048</v>
      </c>
      <c r="K1782" s="8">
        <f>ESI_mass_rate/ESI_Area/'Hydraulic Gradient'!J1782</f>
        <v>2.1519591240425426</v>
      </c>
      <c r="L1782" s="16">
        <f t="shared" si="555"/>
        <v>24617.513808070093</v>
      </c>
      <c r="M1782" s="4">
        <f t="shared" si="544"/>
        <v>0</v>
      </c>
      <c r="N1782" s="5">
        <f t="shared" si="545"/>
        <v>0.21540984318587772</v>
      </c>
      <c r="O1782" s="6">
        <f t="shared" si="559"/>
        <v>1.5558298280321249E-5</v>
      </c>
      <c r="P1782" s="15">
        <f t="shared" si="556"/>
        <v>633.48887568769374</v>
      </c>
      <c r="Q1782" s="11">
        <f t="shared" si="546"/>
        <v>0</v>
      </c>
      <c r="R1782" s="13">
        <f t="shared" si="560"/>
        <v>4.6979425539776836E-6</v>
      </c>
      <c r="S1782" s="12">
        <f t="shared" si="547"/>
        <v>-6.2798965589350442E-2</v>
      </c>
      <c r="T1782" s="9">
        <f t="shared" si="548"/>
        <v>1.5282435823522926</v>
      </c>
      <c r="U1782" s="9">
        <f>Aly_mass_rate/Aly_Area/'Hydraulic Gradient'!T1782</f>
        <v>2.1505850393217356</v>
      </c>
      <c r="V1782" s="5">
        <f t="shared" si="549"/>
        <v>-0.29151142417407649</v>
      </c>
      <c r="W1782" s="10">
        <f t="shared" si="550"/>
        <v>2.1670902572594435</v>
      </c>
      <c r="X1782" s="9"/>
    </row>
    <row r="1783" spans="1:24" x14ac:dyDescent="0.3">
      <c r="A1783" s="4">
        <f t="shared" si="551"/>
        <v>17800</v>
      </c>
      <c r="B1783" s="5">
        <v>0</v>
      </c>
      <c r="C1783" s="16">
        <f t="shared" si="552"/>
        <v>24617.169222168177</v>
      </c>
      <c r="D1783" s="4">
        <f t="shared" si="542"/>
        <v>0</v>
      </c>
      <c r="E1783" s="5">
        <f t="shared" si="553"/>
        <v>0.21554795059535498</v>
      </c>
      <c r="F1783" s="6">
        <f t="shared" si="557"/>
        <v>1.7970803736560195E-5</v>
      </c>
      <c r="G1783" s="15">
        <f t="shared" si="558"/>
        <v>653.75673471540335</v>
      </c>
      <c r="H1783" s="11">
        <f t="shared" si="543"/>
        <v>9.7224987237620047E-2</v>
      </c>
      <c r="I1783" s="12">
        <f t="shared" si="554"/>
        <v>3.6242510989210875E-5</v>
      </c>
      <c r="J1783" s="7">
        <f t="shared" si="561"/>
        <v>1.5272638765303792</v>
      </c>
      <c r="K1783" s="8">
        <f>ESI_mass_rate/ESI_Area/'Hydraulic Gradient'!J1783</f>
        <v>2.1519645918115975</v>
      </c>
      <c r="L1783" s="16">
        <f t="shared" si="555"/>
        <v>24617.298382194662</v>
      </c>
      <c r="M1783" s="4">
        <f t="shared" si="544"/>
        <v>0</v>
      </c>
      <c r="N1783" s="5">
        <f t="shared" si="545"/>
        <v>0.21541031733726684</v>
      </c>
      <c r="O1783" s="6">
        <f t="shared" si="559"/>
        <v>1.5558092457288518E-5</v>
      </c>
      <c r="P1783" s="15">
        <f t="shared" si="556"/>
        <v>633.5516688663505</v>
      </c>
      <c r="Q1783" s="11">
        <f t="shared" si="546"/>
        <v>0</v>
      </c>
      <c r="R1783" s="13">
        <f t="shared" si="560"/>
        <v>4.6977982523616426E-6</v>
      </c>
      <c r="S1783" s="12">
        <f t="shared" si="547"/>
        <v>-6.2797876455009227E-2</v>
      </c>
      <c r="T1783" s="9">
        <f t="shared" si="548"/>
        <v>1.528240218503959</v>
      </c>
      <c r="U1783" s="9">
        <f>Aly_mass_rate/Aly_Area/'Hydraulic Gradient'!T1783</f>
        <v>2.1505897730290506</v>
      </c>
      <c r="V1783" s="5">
        <f t="shared" si="549"/>
        <v>-0.29150572710648415</v>
      </c>
      <c r="W1783" s="10">
        <f t="shared" si="550"/>
        <v>2.1671329213138772</v>
      </c>
      <c r="X1783" s="9"/>
    </row>
    <row r="1784" spans="1:24" x14ac:dyDescent="0.3">
      <c r="A1784" s="4">
        <f t="shared" si="551"/>
        <v>17810</v>
      </c>
      <c r="B1784" s="5">
        <v>0</v>
      </c>
      <c r="C1784" s="16">
        <f t="shared" si="552"/>
        <v>24616.953655699446</v>
      </c>
      <c r="D1784" s="4">
        <f t="shared" si="542"/>
        <v>0</v>
      </c>
      <c r="E1784" s="5">
        <f t="shared" si="553"/>
        <v>0.21554849826673075</v>
      </c>
      <c r="F1784" s="6">
        <f t="shared" si="557"/>
        <v>1.7970467018030289E-5</v>
      </c>
      <c r="G1784" s="15">
        <f t="shared" si="558"/>
        <v>653.83026419017142</v>
      </c>
      <c r="H1784" s="11">
        <f t="shared" si="543"/>
        <v>9.7225481303186645E-2</v>
      </c>
      <c r="I1784" s="12">
        <f t="shared" si="554"/>
        <v>3.6241831914128887E-5</v>
      </c>
      <c r="J1784" s="7">
        <f t="shared" si="561"/>
        <v>1.5272599961001339</v>
      </c>
      <c r="K1784" s="8">
        <f>ESI_mass_rate/ESI_Area/'Hydraulic Gradient'!J1784</f>
        <v>2.1519700594782099</v>
      </c>
      <c r="L1784" s="16">
        <f t="shared" si="555"/>
        <v>24617.082955845293</v>
      </c>
      <c r="M1784" s="4">
        <f t="shared" si="544"/>
        <v>0</v>
      </c>
      <c r="N1784" s="5">
        <f t="shared" si="545"/>
        <v>0.21541079148238385</v>
      </c>
      <c r="O1784" s="6">
        <f t="shared" si="559"/>
        <v>1.5557886648851301E-5</v>
      </c>
      <c r="P1784" s="15">
        <f t="shared" si="556"/>
        <v>633.61446095607278</v>
      </c>
      <c r="Q1784" s="11">
        <f t="shared" si="546"/>
        <v>0</v>
      </c>
      <c r="R1784" s="13">
        <f t="shared" si="560"/>
        <v>4.6976539616220891E-6</v>
      </c>
      <c r="S1784" s="12">
        <f t="shared" si="547"/>
        <v>-6.2796787376264568E-2</v>
      </c>
      <c r="T1784" s="9">
        <f t="shared" si="548"/>
        <v>1.5282368547149305</v>
      </c>
      <c r="U1784" s="9">
        <f>Aly_mass_rate/Aly_Area/'Hydraulic Gradient'!T1784</f>
        <v>2.1505945066737477</v>
      </c>
      <c r="V1784" s="5">
        <f t="shared" si="549"/>
        <v>-0.29150003033680433</v>
      </c>
      <c r="W1784" s="10">
        <f t="shared" si="550"/>
        <v>2.167175584815785</v>
      </c>
      <c r="X1784" s="9"/>
    </row>
    <row r="1785" spans="1:24" x14ac:dyDescent="0.3">
      <c r="A1785" s="4">
        <f t="shared" si="551"/>
        <v>17820</v>
      </c>
      <c r="B1785" s="5">
        <v>0</v>
      </c>
      <c r="C1785" s="16">
        <f t="shared" si="552"/>
        <v>24616.738088683389</v>
      </c>
      <c r="D1785" s="4">
        <f t="shared" si="542"/>
        <v>0</v>
      </c>
      <c r="E1785" s="5">
        <f t="shared" si="553"/>
        <v>0.21554904592784555</v>
      </c>
      <c r="F1785" s="6">
        <f t="shared" si="557"/>
        <v>1.7970130328691404E-5</v>
      </c>
      <c r="G1785" s="15">
        <f t="shared" si="558"/>
        <v>653.90379193822798</v>
      </c>
      <c r="H1785" s="11">
        <f t="shared" si="543"/>
        <v>9.7225975360751865E-2</v>
      </c>
      <c r="I1785" s="12">
        <f t="shared" si="554"/>
        <v>3.624115289791775E-5</v>
      </c>
      <c r="J1785" s="7">
        <f t="shared" si="561"/>
        <v>1.5272561157623052</v>
      </c>
      <c r="K1785" s="8">
        <f>ESI_mass_rate/ESI_Area/'Hydraulic Gradient'!J1785</f>
        <v>2.1519755270423868</v>
      </c>
      <c r="L1785" s="16">
        <f t="shared" si="555"/>
        <v>24616.867529021991</v>
      </c>
      <c r="M1785" s="4">
        <f t="shared" si="544"/>
        <v>0</v>
      </c>
      <c r="N1785" s="5">
        <f t="shared" si="545"/>
        <v>0.21541126562122873</v>
      </c>
      <c r="O1785" s="6">
        <f t="shared" si="559"/>
        <v>1.5557680847711845E-5</v>
      </c>
      <c r="P1785" s="15">
        <f t="shared" si="556"/>
        <v>633.67725195691833</v>
      </c>
      <c r="Q1785" s="11">
        <f t="shared" si="546"/>
        <v>0</v>
      </c>
      <c r="R1785" s="13">
        <f t="shared" si="560"/>
        <v>4.6975096795547519E-6</v>
      </c>
      <c r="S1785" s="12">
        <f t="shared" si="547"/>
        <v>-6.2795698355232341E-2</v>
      </c>
      <c r="T1785" s="9">
        <f t="shared" si="548"/>
        <v>1.5282334909852042</v>
      </c>
      <c r="U1785" s="9">
        <f>Aly_mass_rate/Aly_Area/'Hydraulic Gradient'!T1785</f>
        <v>2.1505992402558305</v>
      </c>
      <c r="V1785" s="5">
        <f t="shared" si="549"/>
        <v>-0.29149433386501084</v>
      </c>
      <c r="W1785" s="10">
        <f t="shared" si="550"/>
        <v>2.1672182477651951</v>
      </c>
      <c r="X1785" s="9"/>
    </row>
    <row r="1786" spans="1:24" x14ac:dyDescent="0.3">
      <c r="A1786" s="4">
        <f t="shared" si="551"/>
        <v>17830</v>
      </c>
      <c r="B1786" s="5">
        <v>0</v>
      </c>
      <c r="C1786" s="16">
        <f t="shared" si="552"/>
        <v>24616.522521120016</v>
      </c>
      <c r="D1786" s="4">
        <f t="shared" si="542"/>
        <v>0</v>
      </c>
      <c r="E1786" s="5">
        <f t="shared" si="553"/>
        <v>0.21554959357869999</v>
      </c>
      <c r="F1786" s="6">
        <f t="shared" si="557"/>
        <v>1.7969793662705347E-5</v>
      </c>
      <c r="G1786" s="15">
        <f t="shared" si="558"/>
        <v>653.97731795969685</v>
      </c>
      <c r="H1786" s="11">
        <f t="shared" si="543"/>
        <v>9.7226469410316263E-2</v>
      </c>
      <c r="I1786" s="12">
        <f t="shared" si="554"/>
        <v>3.6240473928803278E-5</v>
      </c>
      <c r="J1786" s="7">
        <f t="shared" si="561"/>
        <v>1.5272522355168872</v>
      </c>
      <c r="K1786" s="8">
        <f>ESI_mass_rate/ESI_Area/'Hydraulic Gradient'!J1786</f>
        <v>2.1519809945041359</v>
      </c>
      <c r="L1786" s="16">
        <f t="shared" si="555"/>
        <v>24616.652101724761</v>
      </c>
      <c r="M1786" s="4">
        <f t="shared" si="544"/>
        <v>0</v>
      </c>
      <c r="N1786" s="5">
        <f t="shared" si="545"/>
        <v>0.21541173975380187</v>
      </c>
      <c r="O1786" s="6">
        <f t="shared" si="559"/>
        <v>1.5557475058248799E-5</v>
      </c>
      <c r="P1786" s="15">
        <f t="shared" si="556"/>
        <v>633.74004186894376</v>
      </c>
      <c r="Q1786" s="11">
        <f t="shared" si="546"/>
        <v>0</v>
      </c>
      <c r="R1786" s="13">
        <f t="shared" si="560"/>
        <v>4.6973654074810399E-6</v>
      </c>
      <c r="S1786" s="12">
        <f t="shared" si="547"/>
        <v>-6.2794609390847037E-2</v>
      </c>
      <c r="T1786" s="9">
        <f t="shared" si="548"/>
        <v>1.5282301273147767</v>
      </c>
      <c r="U1786" s="9">
        <f>Aly_mass_rate/Aly_Area/'Hydraulic Gradient'!T1786</f>
        <v>2.1506039737753029</v>
      </c>
      <c r="V1786" s="5">
        <f t="shared" si="549"/>
        <v>-0.29148863769107786</v>
      </c>
      <c r="W1786" s="10">
        <f t="shared" si="550"/>
        <v>2.1672609101621392</v>
      </c>
      <c r="X1786" s="9"/>
    </row>
    <row r="1787" spans="1:24" x14ac:dyDescent="0.3">
      <c r="A1787" s="4">
        <f t="shared" si="551"/>
        <v>17840</v>
      </c>
      <c r="B1787" s="5">
        <v>0</v>
      </c>
      <c r="C1787" s="16">
        <f t="shared" si="552"/>
        <v>24616.306953009338</v>
      </c>
      <c r="D1787" s="4">
        <f t="shared" si="542"/>
        <v>0</v>
      </c>
      <c r="E1787" s="5">
        <f t="shared" si="553"/>
        <v>0.21555014121929497</v>
      </c>
      <c r="F1787" s="6">
        <f t="shared" si="557"/>
        <v>1.7969457021531663E-5</v>
      </c>
      <c r="G1787" s="15">
        <f t="shared" si="558"/>
        <v>654.05084225469955</v>
      </c>
      <c r="H1787" s="11">
        <f t="shared" si="543"/>
        <v>9.7226963451880491E-2</v>
      </c>
      <c r="I1787" s="12">
        <f t="shared" si="554"/>
        <v>3.6239795009729018E-5</v>
      </c>
      <c r="J1787" s="7">
        <f t="shared" si="561"/>
        <v>1.5272483553638729</v>
      </c>
      <c r="K1787" s="8">
        <f>ESI_mass_rate/ESI_Area/'Hydraulic Gradient'!J1787</f>
        <v>2.1519864618634643</v>
      </c>
      <c r="L1787" s="16">
        <f t="shared" si="555"/>
        <v>24616.436673953609</v>
      </c>
      <c r="M1787" s="4">
        <f t="shared" si="544"/>
        <v>0</v>
      </c>
      <c r="N1787" s="5">
        <f t="shared" si="545"/>
        <v>0.21541221388010379</v>
      </c>
      <c r="O1787" s="6">
        <f t="shared" si="559"/>
        <v>1.5557269281921712E-5</v>
      </c>
      <c r="P1787" s="15">
        <f t="shared" si="556"/>
        <v>633.80283069220684</v>
      </c>
      <c r="Q1787" s="11">
        <f t="shared" si="546"/>
        <v>0</v>
      </c>
      <c r="R1787" s="13">
        <f t="shared" si="560"/>
        <v>4.6972211458409136E-6</v>
      </c>
      <c r="S1787" s="12">
        <f t="shared" si="547"/>
        <v>-6.279352048416402E-2</v>
      </c>
      <c r="T1787" s="9">
        <f t="shared" si="548"/>
        <v>1.5282267637036449</v>
      </c>
      <c r="U1787" s="9">
        <f>Aly_mass_rate/Aly_Area/'Hydraulic Gradient'!T1787</f>
        <v>2.150608707232168</v>
      </c>
      <c r="V1787" s="5">
        <f t="shared" si="549"/>
        <v>-0.29148294181497941</v>
      </c>
      <c r="W1787" s="10">
        <f t="shared" si="550"/>
        <v>2.1673035720066465</v>
      </c>
      <c r="X1787" s="9"/>
    </row>
    <row r="1788" spans="1:24" x14ac:dyDescent="0.3">
      <c r="A1788" s="4">
        <f t="shared" si="551"/>
        <v>17850</v>
      </c>
      <c r="B1788" s="5">
        <v>0</v>
      </c>
      <c r="C1788" s="16">
        <f t="shared" si="552"/>
        <v>24616.09138435137</v>
      </c>
      <c r="D1788" s="4">
        <f t="shared" si="542"/>
        <v>0</v>
      </c>
      <c r="E1788" s="5">
        <f t="shared" si="553"/>
        <v>0.21555068884963108</v>
      </c>
      <c r="F1788" s="6">
        <f t="shared" si="557"/>
        <v>1.7969120403710809E-5</v>
      </c>
      <c r="G1788" s="15">
        <f t="shared" si="558"/>
        <v>654.12436482335966</v>
      </c>
      <c r="H1788" s="11">
        <f t="shared" si="543"/>
        <v>9.7227457485445118E-2</v>
      </c>
      <c r="I1788" s="12">
        <f t="shared" si="554"/>
        <v>3.6239116137751424E-5</v>
      </c>
      <c r="J1788" s="7">
        <f t="shared" si="561"/>
        <v>1.5272444753032561</v>
      </c>
      <c r="K1788" s="8">
        <f>ESI_mass_rate/ESI_Area/'Hydraulic Gradient'!J1788</f>
        <v>2.1519919291203791</v>
      </c>
      <c r="L1788" s="16">
        <f t="shared" si="555"/>
        <v>24616.221245708544</v>
      </c>
      <c r="M1788" s="4">
        <f t="shared" si="544"/>
        <v>0</v>
      </c>
      <c r="N1788" s="5">
        <f t="shared" si="545"/>
        <v>0.21541268800013477</v>
      </c>
      <c r="O1788" s="6">
        <f t="shared" si="559"/>
        <v>1.555706351581149E-5</v>
      </c>
      <c r="P1788" s="15">
        <f t="shared" si="556"/>
        <v>633.86561842676304</v>
      </c>
      <c r="Q1788" s="11">
        <f t="shared" si="546"/>
        <v>0</v>
      </c>
      <c r="R1788" s="13">
        <f t="shared" si="560"/>
        <v>4.6970768937522638E-6</v>
      </c>
      <c r="S1788" s="12">
        <f t="shared" si="547"/>
        <v>-6.2792431633057422E-2</v>
      </c>
      <c r="T1788" s="9">
        <f t="shared" si="548"/>
        <v>1.5282234001518058</v>
      </c>
      <c r="U1788" s="9">
        <f>Aly_mass_rate/Aly_Area/'Hydraulic Gradient'!T1788</f>
        <v>2.1506134406264295</v>
      </c>
      <c r="V1788" s="5">
        <f t="shared" si="549"/>
        <v>-0.29147724623668964</v>
      </c>
      <c r="W1788" s="10">
        <f t="shared" si="550"/>
        <v>2.1673462332987476</v>
      </c>
      <c r="X1788" s="9"/>
    </row>
    <row r="1789" spans="1:24" x14ac:dyDescent="0.3">
      <c r="A1789" s="4">
        <f t="shared" si="551"/>
        <v>17860</v>
      </c>
      <c r="B1789" s="5">
        <v>0</v>
      </c>
      <c r="C1789" s="16">
        <f t="shared" si="552"/>
        <v>24615.875815146115</v>
      </c>
      <c r="D1789" s="4">
        <f t="shared" si="542"/>
        <v>0</v>
      </c>
      <c r="E1789" s="5">
        <f t="shared" si="553"/>
        <v>0.21555123646970906</v>
      </c>
      <c r="F1789" s="6">
        <f t="shared" si="557"/>
        <v>1.7968783809242776E-5</v>
      </c>
      <c r="G1789" s="15">
        <f t="shared" si="558"/>
        <v>654.19788566580075</v>
      </c>
      <c r="H1789" s="11">
        <f t="shared" si="543"/>
        <v>9.7227951511010727E-2</v>
      </c>
      <c r="I1789" s="12">
        <f t="shared" si="554"/>
        <v>3.6238437312870494E-5</v>
      </c>
      <c r="J1789" s="7">
        <f t="shared" si="561"/>
        <v>1.5272405953350296</v>
      </c>
      <c r="K1789" s="8">
        <f>ESI_mass_rate/ESI_Area/'Hydraulic Gradient'!J1789</f>
        <v>2.1519973962748891</v>
      </c>
      <c r="L1789" s="16">
        <f t="shared" si="555"/>
        <v>24616.005816989571</v>
      </c>
      <c r="M1789" s="4">
        <f t="shared" si="544"/>
        <v>0</v>
      </c>
      <c r="N1789" s="5">
        <f t="shared" si="545"/>
        <v>0.21541316211389513</v>
      </c>
      <c r="O1789" s="6">
        <f t="shared" si="559"/>
        <v>1.5556857761377681E-5</v>
      </c>
      <c r="P1789" s="15">
        <f t="shared" si="556"/>
        <v>633.92840507266999</v>
      </c>
      <c r="Q1789" s="11">
        <f t="shared" si="546"/>
        <v>0</v>
      </c>
      <c r="R1789" s="13">
        <f t="shared" si="560"/>
        <v>4.6969326516550553E-6</v>
      </c>
      <c r="S1789" s="12">
        <f t="shared" si="547"/>
        <v>-6.2791342839642939E-2</v>
      </c>
      <c r="T1789" s="9">
        <f t="shared" si="548"/>
        <v>1.5282200366592562</v>
      </c>
      <c r="U1789" s="9">
        <f>Aly_mass_rate/Aly_Area/'Hydraulic Gradient'!T1789</f>
        <v>2.1506181739580903</v>
      </c>
      <c r="V1789" s="5">
        <f t="shared" si="549"/>
        <v>-0.29147155095618238</v>
      </c>
      <c r="W1789" s="10">
        <f t="shared" si="550"/>
        <v>2.1673888940384725</v>
      </c>
      <c r="X1789" s="9"/>
    </row>
    <row r="1790" spans="1:24" x14ac:dyDescent="0.3">
      <c r="A1790" s="4">
        <f t="shared" si="551"/>
        <v>17870</v>
      </c>
      <c r="B1790" s="5">
        <v>0</v>
      </c>
      <c r="C1790" s="16">
        <f t="shared" si="552"/>
        <v>24615.660245393588</v>
      </c>
      <c r="D1790" s="4">
        <f t="shared" si="542"/>
        <v>0</v>
      </c>
      <c r="E1790" s="5">
        <f t="shared" si="553"/>
        <v>0.21555178407952977</v>
      </c>
      <c r="F1790" s="6">
        <f t="shared" si="557"/>
        <v>1.7968447243965768E-5</v>
      </c>
      <c r="G1790" s="15">
        <f t="shared" si="558"/>
        <v>654.2714047821388</v>
      </c>
      <c r="H1790" s="11">
        <f t="shared" si="543"/>
        <v>9.7228445528577997E-2</v>
      </c>
      <c r="I1790" s="12">
        <f t="shared" si="554"/>
        <v>3.6237758546860414E-5</v>
      </c>
      <c r="J1790" s="7">
        <f t="shared" si="561"/>
        <v>1.5272367154591877</v>
      </c>
      <c r="K1790" s="8">
        <f>ESI_mass_rate/ESI_Area/'Hydraulic Gradient'!J1790</f>
        <v>2.1520028633270005</v>
      </c>
      <c r="L1790" s="16">
        <f t="shared" si="555"/>
        <v>24615.790387796696</v>
      </c>
      <c r="M1790" s="4">
        <f t="shared" si="544"/>
        <v>0</v>
      </c>
      <c r="N1790" s="5">
        <f t="shared" si="545"/>
        <v>0.21541363622138512</v>
      </c>
      <c r="O1790" s="6">
        <f t="shared" si="559"/>
        <v>1.555665201716073E-5</v>
      </c>
      <c r="P1790" s="15">
        <f t="shared" si="556"/>
        <v>633.99119062998443</v>
      </c>
      <c r="Q1790" s="11">
        <f t="shared" si="546"/>
        <v>0</v>
      </c>
      <c r="R1790" s="13">
        <f t="shared" si="560"/>
        <v>4.6967884191078952E-6</v>
      </c>
      <c r="S1790" s="12">
        <f t="shared" si="547"/>
        <v>-6.27902541028552E-2</v>
      </c>
      <c r="T1790" s="9">
        <f t="shared" si="548"/>
        <v>1.528216673225993</v>
      </c>
      <c r="U1790" s="9">
        <f>Aly_mass_rate/Aly_Area/'Hydraulic Gradient'!T1790</f>
        <v>2.1506229072271545</v>
      </c>
      <c r="V1790" s="5">
        <f t="shared" si="549"/>
        <v>-0.29146585597343189</v>
      </c>
      <c r="W1790" s="10">
        <f t="shared" si="550"/>
        <v>2.1674315542258507</v>
      </c>
      <c r="X1790" s="9"/>
    </row>
    <row r="1791" spans="1:24" x14ac:dyDescent="0.3">
      <c r="A1791" s="4">
        <f t="shared" si="551"/>
        <v>17880</v>
      </c>
      <c r="B1791" s="5">
        <v>0</v>
      </c>
      <c r="C1791" s="16">
        <f t="shared" si="552"/>
        <v>24615.444675093797</v>
      </c>
      <c r="D1791" s="4">
        <f t="shared" si="542"/>
        <v>0</v>
      </c>
      <c r="E1791" s="5">
        <f t="shared" si="553"/>
        <v>0.21555233167909396</v>
      </c>
      <c r="F1791" s="6">
        <f t="shared" si="557"/>
        <v>1.7968110699122484E-5</v>
      </c>
      <c r="G1791" s="15">
        <f t="shared" si="558"/>
        <v>654.3449221725009</v>
      </c>
      <c r="H1791" s="11">
        <f t="shared" si="543"/>
        <v>9.7228939538147471E-2</v>
      </c>
      <c r="I1791" s="12">
        <f t="shared" si="554"/>
        <v>3.6237079822059904E-5</v>
      </c>
      <c r="J1791" s="7">
        <f t="shared" si="561"/>
        <v>1.5272328356757234</v>
      </c>
      <c r="K1791" s="8">
        <f>ESI_mass_rate/ESI_Area/'Hydraulic Gradient'!J1791</f>
        <v>2.152008330276721</v>
      </c>
      <c r="L1791" s="16">
        <f t="shared" si="555"/>
        <v>24615.574958129928</v>
      </c>
      <c r="M1791" s="4">
        <f t="shared" si="544"/>
        <v>0</v>
      </c>
      <c r="N1791" s="5">
        <f t="shared" si="545"/>
        <v>0.21541411032260527</v>
      </c>
      <c r="O1791" s="6">
        <f t="shared" si="559"/>
        <v>1.5556446286079745E-5</v>
      </c>
      <c r="P1791" s="15">
        <f t="shared" si="556"/>
        <v>634.05397509876298</v>
      </c>
      <c r="Q1791" s="11">
        <f t="shared" si="546"/>
        <v>0</v>
      </c>
      <c r="R1791" s="13">
        <f t="shared" si="560"/>
        <v>4.6966441969913859E-6</v>
      </c>
      <c r="S1791" s="12">
        <f t="shared" si="547"/>
        <v>-6.2789165422689128E-2</v>
      </c>
      <c r="T1791" s="9">
        <f t="shared" si="548"/>
        <v>1.5282133098520132</v>
      </c>
      <c r="U1791" s="9">
        <f>Aly_mass_rate/Aly_Area/'Hydraulic Gradient'!T1791</f>
        <v>2.1506276404336253</v>
      </c>
      <c r="V1791" s="5">
        <f t="shared" si="549"/>
        <v>-0.29146016128841223</v>
      </c>
      <c r="W1791" s="10">
        <f t="shared" si="550"/>
        <v>2.1674742138609129</v>
      </c>
      <c r="X1791" s="9"/>
    </row>
    <row r="1792" spans="1:24" x14ac:dyDescent="0.3">
      <c r="A1792" s="4">
        <f t="shared" si="551"/>
        <v>17890</v>
      </c>
      <c r="B1792" s="5">
        <v>0</v>
      </c>
      <c r="C1792" s="16">
        <f t="shared" si="552"/>
        <v>24615.229104246755</v>
      </c>
      <c r="D1792" s="4">
        <f t="shared" si="542"/>
        <v>0</v>
      </c>
      <c r="E1792" s="5">
        <f t="shared" si="553"/>
        <v>0.2155528792684023</v>
      </c>
      <c r="F1792" s="6">
        <f t="shared" si="557"/>
        <v>1.7967774179091581E-5</v>
      </c>
      <c r="G1792" s="15">
        <f t="shared" si="558"/>
        <v>654.41843783700904</v>
      </c>
      <c r="H1792" s="11">
        <f t="shared" si="543"/>
        <v>9.7229433539719745E-2</v>
      </c>
      <c r="I1792" s="12">
        <f t="shared" si="554"/>
        <v>3.6236401147299606E-5</v>
      </c>
      <c r="J1792" s="7">
        <f t="shared" si="561"/>
        <v>1.5272289559846302</v>
      </c>
      <c r="K1792" s="8">
        <f>ESI_mass_rate/ESI_Area/'Hydraulic Gradient'!J1792</f>
        <v>2.1520137971240585</v>
      </c>
      <c r="L1792" s="16">
        <f t="shared" si="555"/>
        <v>24615.359527989269</v>
      </c>
      <c r="M1792" s="4">
        <f t="shared" si="544"/>
        <v>0</v>
      </c>
      <c r="N1792" s="5">
        <f t="shared" si="545"/>
        <v>0.21541458441755587</v>
      </c>
      <c r="O1792" s="6">
        <f t="shared" si="559"/>
        <v>1.5556240565215617E-5</v>
      </c>
      <c r="P1792" s="15">
        <f t="shared" si="556"/>
        <v>634.11675847906315</v>
      </c>
      <c r="Q1792" s="11">
        <f t="shared" si="546"/>
        <v>0</v>
      </c>
      <c r="R1792" s="13">
        <f t="shared" si="560"/>
        <v>4.6964999844234849E-6</v>
      </c>
      <c r="S1792" s="12">
        <f t="shared" si="547"/>
        <v>-6.2788076800199974E-2</v>
      </c>
      <c r="T1792" s="9">
        <f t="shared" si="548"/>
        <v>1.5282099465373138</v>
      </c>
      <c r="U1792" s="9">
        <f>Aly_mass_rate/Aly_Area/'Hydraulic Gradient'!T1792</f>
        <v>2.1506323735775053</v>
      </c>
      <c r="V1792" s="5">
        <f t="shared" si="549"/>
        <v>-0.29145446690109733</v>
      </c>
      <c r="W1792" s="10">
        <f t="shared" si="550"/>
        <v>2.1675168729436884</v>
      </c>
      <c r="X1792" s="9"/>
    </row>
    <row r="1793" spans="1:24" x14ac:dyDescent="0.3">
      <c r="A1793" s="4">
        <f t="shared" si="551"/>
        <v>17900</v>
      </c>
      <c r="B1793" s="5">
        <v>0</v>
      </c>
      <c r="C1793" s="16">
        <f t="shared" si="552"/>
        <v>24615.01353285247</v>
      </c>
      <c r="D1793" s="4">
        <f t="shared" si="542"/>
        <v>0</v>
      </c>
      <c r="E1793" s="5">
        <f t="shared" si="553"/>
        <v>0.21555342684745554</v>
      </c>
      <c r="F1793" s="6">
        <f t="shared" si="557"/>
        <v>1.7967437685332597E-5</v>
      </c>
      <c r="G1793" s="15">
        <f t="shared" si="558"/>
        <v>654.49195177578258</v>
      </c>
      <c r="H1793" s="11">
        <f t="shared" si="543"/>
        <v>9.7229927533295443E-2</v>
      </c>
      <c r="I1793" s="12">
        <f t="shared" si="554"/>
        <v>3.6235722525523062E-5</v>
      </c>
      <c r="J1793" s="7">
        <f t="shared" si="561"/>
        <v>1.5272250763859017</v>
      </c>
      <c r="K1793" s="8">
        <f>ESI_mass_rate/ESI_Area/'Hydraulic Gradient'!J1793</f>
        <v>2.1520192638690196</v>
      </c>
      <c r="L1793" s="16">
        <f t="shared" si="555"/>
        <v>24615.14409737473</v>
      </c>
      <c r="M1793" s="4">
        <f t="shared" si="544"/>
        <v>0</v>
      </c>
      <c r="N1793" s="5">
        <f t="shared" si="545"/>
        <v>0.2154150585062371</v>
      </c>
      <c r="O1793" s="6">
        <f t="shared" si="559"/>
        <v>1.5556034853108804E-5</v>
      </c>
      <c r="P1793" s="15">
        <f t="shared" si="556"/>
        <v>634.17954077094066</v>
      </c>
      <c r="Q1793" s="11">
        <f t="shared" si="546"/>
        <v>0</v>
      </c>
      <c r="R1793" s="13">
        <f t="shared" si="560"/>
        <v>4.6963557809628466E-6</v>
      </c>
      <c r="S1793" s="12">
        <f t="shared" si="547"/>
        <v>-6.2786988233262092E-2</v>
      </c>
      <c r="T1793" s="9">
        <f t="shared" si="548"/>
        <v>1.5282065832818916</v>
      </c>
      <c r="U1793" s="9">
        <f>Aly_mass_rate/Aly_Area/'Hydraulic Gradient'!T1793</f>
        <v>2.1506371066587984</v>
      </c>
      <c r="V1793" s="5">
        <f t="shared" si="549"/>
        <v>-0.29144877281146131</v>
      </c>
      <c r="W1793" s="10">
        <f t="shared" si="550"/>
        <v>2.1675595314742084</v>
      </c>
      <c r="X1793" s="9"/>
    </row>
    <row r="1794" spans="1:24" x14ac:dyDescent="0.3">
      <c r="A1794" s="4">
        <f t="shared" si="551"/>
        <v>17910</v>
      </c>
      <c r="B1794" s="5">
        <v>0</v>
      </c>
      <c r="C1794" s="16">
        <f t="shared" si="552"/>
        <v>24614.797960910953</v>
      </c>
      <c r="D1794" s="4">
        <f t="shared" si="542"/>
        <v>0</v>
      </c>
      <c r="E1794" s="5">
        <f t="shared" si="553"/>
        <v>0.21555397441625443</v>
      </c>
      <c r="F1794" s="6">
        <f t="shared" si="557"/>
        <v>1.7967101213466891E-5</v>
      </c>
      <c r="G1794" s="15">
        <f t="shared" si="558"/>
        <v>654.56546398894704</v>
      </c>
      <c r="H1794" s="11">
        <f t="shared" si="543"/>
        <v>9.7230421518875149E-2</v>
      </c>
      <c r="I1794" s="12">
        <f t="shared" si="554"/>
        <v>3.6235043947899635E-5</v>
      </c>
      <c r="J1794" s="7">
        <f t="shared" si="561"/>
        <v>1.5272211968795311</v>
      </c>
      <c r="K1794" s="8">
        <f>ESI_mass_rate/ESI_Area/'Hydraulic Gradient'!J1794</f>
        <v>2.1520247305116129</v>
      </c>
      <c r="L1794" s="16">
        <f t="shared" si="555"/>
        <v>24614.928666286312</v>
      </c>
      <c r="M1794" s="4">
        <f t="shared" si="544"/>
        <v>0</v>
      </c>
      <c r="N1794" s="5">
        <f t="shared" si="545"/>
        <v>0.2154155325886494</v>
      </c>
      <c r="O1794" s="6">
        <f t="shared" si="559"/>
        <v>1.5555829154137947E-5</v>
      </c>
      <c r="P1794" s="15">
        <f t="shared" si="556"/>
        <v>634.24232197445417</v>
      </c>
      <c r="Q1794" s="11">
        <f t="shared" si="546"/>
        <v>0</v>
      </c>
      <c r="R1794" s="13">
        <f t="shared" si="560"/>
        <v>4.6962115879306781E-6</v>
      </c>
      <c r="S1794" s="12">
        <f t="shared" si="547"/>
        <v>-6.2785899725051261E-2</v>
      </c>
      <c r="T1794" s="9">
        <f t="shared" si="548"/>
        <v>1.5282032200857434</v>
      </c>
      <c r="U1794" s="9">
        <f>Aly_mass_rate/Aly_Area/'Hydraulic Gradient'!T1794</f>
        <v>2.1506418396775087</v>
      </c>
      <c r="V1794" s="5">
        <f t="shared" si="549"/>
        <v>-0.29144307901947819</v>
      </c>
      <c r="W1794" s="10">
        <f t="shared" si="550"/>
        <v>2.1676021894525013</v>
      </c>
      <c r="X1794" s="9"/>
    </row>
    <row r="1795" spans="1:24" x14ac:dyDescent="0.3">
      <c r="A1795" s="4">
        <f t="shared" si="551"/>
        <v>17920</v>
      </c>
      <c r="B1795" s="5">
        <v>0</v>
      </c>
      <c r="C1795" s="16">
        <f t="shared" si="552"/>
        <v>24614.582388422212</v>
      </c>
      <c r="D1795" s="4">
        <f t="shared" si="542"/>
        <v>0</v>
      </c>
      <c r="E1795" s="5">
        <f t="shared" si="553"/>
        <v>0.21555452197479985</v>
      </c>
      <c r="F1795" s="6">
        <f t="shared" si="557"/>
        <v>1.7966764769332657E-5</v>
      </c>
      <c r="G1795" s="15">
        <f t="shared" si="558"/>
        <v>654.63897447662009</v>
      </c>
      <c r="H1795" s="11">
        <f t="shared" si="543"/>
        <v>9.72309154964595E-2</v>
      </c>
      <c r="I1795" s="12">
        <f t="shared" si="554"/>
        <v>3.623436542620351E-5</v>
      </c>
      <c r="J1795" s="7">
        <f t="shared" si="561"/>
        <v>1.5272173174655121</v>
      </c>
      <c r="K1795" s="8">
        <f>ESI_mass_rate/ESI_Area/'Hydraulic Gradient'!J1795</f>
        <v>2.1520301970518445</v>
      </c>
      <c r="L1795" s="16">
        <f t="shared" si="555"/>
        <v>24614.713234724026</v>
      </c>
      <c r="M1795" s="4">
        <f t="shared" si="544"/>
        <v>0</v>
      </c>
      <c r="N1795" s="5">
        <f t="shared" si="545"/>
        <v>0.21541600666479321</v>
      </c>
      <c r="O1795" s="6">
        <f t="shared" si="559"/>
        <v>1.5555623468303056E-5</v>
      </c>
      <c r="P1795" s="15">
        <f t="shared" si="556"/>
        <v>634.30510208965916</v>
      </c>
      <c r="Q1795" s="11">
        <f t="shared" si="546"/>
        <v>0</v>
      </c>
      <c r="R1795" s="13">
        <f t="shared" si="560"/>
        <v>4.696067405326228E-6</v>
      </c>
      <c r="S1795" s="12">
        <f t="shared" si="547"/>
        <v>-6.2784811272381669E-2</v>
      </c>
      <c r="T1795" s="9">
        <f t="shared" si="548"/>
        <v>1.5281998569488664</v>
      </c>
      <c r="U1795" s="9">
        <f>Aly_mass_rate/Aly_Area/'Hydraulic Gradient'!T1795</f>
        <v>2.1506465726336383</v>
      </c>
      <c r="V1795" s="5">
        <f t="shared" si="549"/>
        <v>-0.29143738552512233</v>
      </c>
      <c r="W1795" s="10">
        <f t="shared" si="550"/>
        <v>2.1676448468785989</v>
      </c>
      <c r="X1795" s="9"/>
    </row>
    <row r="1796" spans="1:24" x14ac:dyDescent="0.3">
      <c r="A1796" s="4">
        <f t="shared" si="551"/>
        <v>17930</v>
      </c>
      <c r="B1796" s="5">
        <v>0</v>
      </c>
      <c r="C1796" s="16">
        <f t="shared" si="552"/>
        <v>24614.36681538626</v>
      </c>
      <c r="D1796" s="4">
        <f t="shared" ref="D1796:D1859" si="562">J1795*(B1796-B1795)*g</f>
        <v>0</v>
      </c>
      <c r="E1796" s="5">
        <f t="shared" si="553"/>
        <v>0.21555506952309222</v>
      </c>
      <c r="F1796" s="6">
        <f t="shared" si="557"/>
        <v>1.7966428345632151E-5</v>
      </c>
      <c r="G1796" s="15">
        <f t="shared" si="558"/>
        <v>654.71248323892905</v>
      </c>
      <c r="H1796" s="11">
        <f t="shared" ref="H1796:H1859" si="563">ESI_f*K1795^2*(A1796-A1795)/2/ESI_DH/ESI_Cp</f>
        <v>9.723140946604901E-2</v>
      </c>
      <c r="I1796" s="12">
        <f t="shared" si="554"/>
        <v>3.6233686945716968E-5</v>
      </c>
      <c r="J1796" s="7">
        <f t="shared" si="561"/>
        <v>1.527213438143838</v>
      </c>
      <c r="K1796" s="8">
        <f>ESI_mass_rate/ESI_Area/'Hydraulic Gradient'!J1796</f>
        <v>2.1520356634897229</v>
      </c>
      <c r="L1796" s="16">
        <f t="shared" si="555"/>
        <v>24614.497802687871</v>
      </c>
      <c r="M1796" s="4">
        <f t="shared" ref="M1796:M1859" si="564">T1795*Aly_g*(B1796-B1795)</f>
        <v>0</v>
      </c>
      <c r="N1796" s="5">
        <f t="shared" ref="N1796:N1859" si="565">T1795*Aly_f*U1795^2*(A1796-A1795)/2/Aly_DH</f>
        <v>0.21541648073466876</v>
      </c>
      <c r="O1796" s="6">
        <f t="shared" si="559"/>
        <v>1.5555417789765924E-5</v>
      </c>
      <c r="P1796" s="15">
        <f t="shared" si="556"/>
        <v>634.36788111661429</v>
      </c>
      <c r="Q1796" s="11">
        <f t="shared" ref="Q1796:Q1859" si="566">Aly_g*(B1796-B1795)/W1796</f>
        <v>0</v>
      </c>
      <c r="R1796" s="13">
        <f t="shared" si="560"/>
        <v>4.6959232313862897E-6</v>
      </c>
      <c r="S1796" s="12">
        <f t="shared" ref="S1796:S1859" si="567">-V1796*(L1796-L1795)</f>
        <v>-6.2783722878428913E-2</v>
      </c>
      <c r="T1796" s="9">
        <f t="shared" ref="T1796:T1859" si="568">T1795*(1+(L1796-L1795)/beta-alpha*(P1796-P1795))</f>
        <v>1.5281964938712569</v>
      </c>
      <c r="U1796" s="9">
        <f>Aly_mass_rate/Aly_Area/'Hydraulic Gradient'!T1796</f>
        <v>2.1506513055271919</v>
      </c>
      <c r="V1796" s="5">
        <f t="shared" ref="V1796:V1859" si="569">(Aly_alpha*(460+P1795)-1)/T1795/W1795</f>
        <v>-0.29143169232836735</v>
      </c>
      <c r="W1796" s="10">
        <f t="shared" ref="W1796:W1859" si="570">Aly_Cp+((P1795+460)/T1795)*(Aly_alpha^2)*(Aly_beta)</f>
        <v>2.1676875037525303</v>
      </c>
      <c r="X1796" s="9"/>
    </row>
    <row r="1797" spans="1:24" x14ac:dyDescent="0.3">
      <c r="A1797" s="4">
        <f t="shared" ref="A1797:A1860" si="571">A1796+10</f>
        <v>17940</v>
      </c>
      <c r="B1797" s="5">
        <v>0</v>
      </c>
      <c r="C1797" s="16">
        <f t="shared" ref="C1797:C1860" si="572">C1796-D1797-E1797-F1797</f>
        <v>24614.151241803105</v>
      </c>
      <c r="D1797" s="4">
        <f t="shared" si="562"/>
        <v>0</v>
      </c>
      <c r="E1797" s="5">
        <f t="shared" ref="E1797:E1860" si="573">J1796*ESI_f*(K1796^2)*(A1797-A1796)/(2*ESI_DH)</f>
        <v>0.2155556170611326</v>
      </c>
      <c r="F1797" s="6">
        <f t="shared" si="557"/>
        <v>1.7966091949663121E-5</v>
      </c>
      <c r="G1797" s="15">
        <f t="shared" si="558"/>
        <v>654.78599027599159</v>
      </c>
      <c r="H1797" s="11">
        <f t="shared" si="563"/>
        <v>9.7231903427644414E-2</v>
      </c>
      <c r="I1797" s="12">
        <f t="shared" ref="I1797:I1860" si="574">alpha*beta*(K1796-K1795)/K1795/ESI_Cp/J1795</f>
        <v>3.6233008521157714E-5</v>
      </c>
      <c r="J1797" s="7">
        <f t="shared" si="561"/>
        <v>1.5272095589145027</v>
      </c>
      <c r="K1797" s="8">
        <f>ESI_mass_rate/ESI_Area/'Hydraulic Gradient'!J1797</f>
        <v>2.1520411298252551</v>
      </c>
      <c r="L1797" s="16">
        <f t="shared" ref="L1797:L1860" si="575">L1796-M1797-N1797-O1797</f>
        <v>24614.282370177862</v>
      </c>
      <c r="M1797" s="4">
        <f t="shared" si="564"/>
        <v>0</v>
      </c>
      <c r="N1797" s="5">
        <f t="shared" si="565"/>
        <v>0.21541695479827638</v>
      </c>
      <c r="O1797" s="6">
        <f t="shared" si="559"/>
        <v>1.5555212125824307E-5</v>
      </c>
      <c r="P1797" s="15">
        <f t="shared" ref="P1797:P1860" si="576">P1796-Q1797-R1797-S1797</f>
        <v>634.43065905537424</v>
      </c>
      <c r="Q1797" s="11">
        <f t="shared" si="566"/>
        <v>0</v>
      </c>
      <c r="R1797" s="13">
        <f t="shared" si="560"/>
        <v>4.6957790683132301E-6</v>
      </c>
      <c r="S1797" s="12">
        <f t="shared" si="567"/>
        <v>-6.2782634538947099E-2</v>
      </c>
      <c r="T1797" s="9">
        <f t="shared" si="568"/>
        <v>1.5281931308529124</v>
      </c>
      <c r="U1797" s="9">
        <f>Aly_mass_rate/Aly_Area/'Hydraulic Gradient'!T1797</f>
        <v>2.1506560383581714</v>
      </c>
      <c r="V1797" s="5">
        <f t="shared" si="569"/>
        <v>-0.29142599942918773</v>
      </c>
      <c r="W1797" s="10">
        <f t="shared" si="570"/>
        <v>2.1677301600743268</v>
      </c>
      <c r="X1797" s="9"/>
    </row>
    <row r="1798" spans="1:24" x14ac:dyDescent="0.3">
      <c r="A1798" s="4">
        <f t="shared" si="571"/>
        <v>17950</v>
      </c>
      <c r="B1798" s="5">
        <v>0</v>
      </c>
      <c r="C1798" s="16">
        <f t="shared" si="572"/>
        <v>24613.935667672762</v>
      </c>
      <c r="D1798" s="4">
        <f t="shared" si="562"/>
        <v>0</v>
      </c>
      <c r="E1798" s="5">
        <f t="shared" si="573"/>
        <v>0.21555616458892163</v>
      </c>
      <c r="F1798" s="6">
        <f t="shared" ref="F1798:F1861" si="577">J1796*K1796*(K1797-K1796)</f>
        <v>1.7965755577046911E-5</v>
      </c>
      <c r="G1798" s="15">
        <f t="shared" ref="G1798:G1861" si="578">(G1797+H1798)/(1+I1798)</f>
        <v>654.85949558793095</v>
      </c>
      <c r="H1798" s="11">
        <f t="shared" si="563"/>
        <v>9.7232397381246227E-2</v>
      </c>
      <c r="I1798" s="12">
        <f t="shared" si="574"/>
        <v>3.6232330143695139E-5</v>
      </c>
      <c r="J1798" s="7">
        <f t="shared" si="561"/>
        <v>1.5272056797774993</v>
      </c>
      <c r="K1798" s="8">
        <f>ESI_mass_rate/ESI_Area/'Hydraulic Gradient'!J1798</f>
        <v>2.1520465960584478</v>
      </c>
      <c r="L1798" s="16">
        <f t="shared" si="575"/>
        <v>24614.066937193998</v>
      </c>
      <c r="M1798" s="4">
        <f t="shared" si="564"/>
        <v>0</v>
      </c>
      <c r="N1798" s="5">
        <f t="shared" si="565"/>
        <v>0.21541742885561635</v>
      </c>
      <c r="O1798" s="6">
        <f t="shared" ref="O1798:O1861" si="579">T1796*U1796*(U1797-U1796)</f>
        <v>1.5555006469180449E-5</v>
      </c>
      <c r="P1798" s="15">
        <f t="shared" si="576"/>
        <v>634.49343590599744</v>
      </c>
      <c r="Q1798" s="11">
        <f t="shared" si="566"/>
        <v>0</v>
      </c>
      <c r="R1798" s="13">
        <f t="shared" ref="R1798:R1861" si="580">U1796*(U1797-U1796)/W1796</f>
        <v>4.6956349139032856E-6</v>
      </c>
      <c r="S1798" s="12">
        <f t="shared" si="567"/>
        <v>-6.2781546258171936E-2</v>
      </c>
      <c r="T1798" s="9">
        <f t="shared" si="568"/>
        <v>1.5281897678938294</v>
      </c>
      <c r="U1798" s="9">
        <f>Aly_mass_rate/Aly_Area/'Hydraulic Gradient'!T1798</f>
        <v>2.1506607711265819</v>
      </c>
      <c r="V1798" s="5">
        <f t="shared" si="569"/>
        <v>-0.2914203068275571</v>
      </c>
      <c r="W1798" s="10">
        <f t="shared" si="570"/>
        <v>2.1677728158440166</v>
      </c>
      <c r="X1798" s="9"/>
    </row>
    <row r="1799" spans="1:24" x14ac:dyDescent="0.3">
      <c r="A1799" s="4">
        <f t="shared" si="571"/>
        <v>17960</v>
      </c>
      <c r="B1799" s="5">
        <v>0</v>
      </c>
      <c r="C1799" s="16">
        <f t="shared" si="572"/>
        <v>24613.720092995234</v>
      </c>
      <c r="D1799" s="4">
        <f t="shared" si="562"/>
        <v>0</v>
      </c>
      <c r="E1799" s="5">
        <f t="shared" si="573"/>
        <v>0.21555671210645994</v>
      </c>
      <c r="F1799" s="6">
        <f t="shared" si="577"/>
        <v>1.7965419226323983E-5</v>
      </c>
      <c r="G1799" s="15">
        <f t="shared" si="578"/>
        <v>654.93299917487263</v>
      </c>
      <c r="H1799" s="11">
        <f t="shared" si="563"/>
        <v>9.7232891326855003E-2</v>
      </c>
      <c r="I1799" s="12">
        <f t="shared" si="574"/>
        <v>3.6231651810385681E-5</v>
      </c>
      <c r="J1799" s="7">
        <f t="shared" si="561"/>
        <v>1.5272018007328212</v>
      </c>
      <c r="K1799" s="8">
        <f>ESI_mass_rate/ESI_Area/'Hydraulic Gradient'!J1799</f>
        <v>2.15205206218931</v>
      </c>
      <c r="L1799" s="16">
        <f t="shared" si="575"/>
        <v>24613.851503736292</v>
      </c>
      <c r="M1799" s="4">
        <f t="shared" si="564"/>
        <v>0</v>
      </c>
      <c r="N1799" s="5">
        <f t="shared" si="565"/>
        <v>0.21541790290668919</v>
      </c>
      <c r="O1799" s="6">
        <f t="shared" si="579"/>
        <v>1.555480082859165E-5</v>
      </c>
      <c r="P1799" s="15">
        <f t="shared" si="576"/>
        <v>634.5562116685395</v>
      </c>
      <c r="Q1799" s="11">
        <f t="shared" si="566"/>
        <v>0</v>
      </c>
      <c r="R1799" s="13">
        <f t="shared" si="580"/>
        <v>4.6954907707993386E-6</v>
      </c>
      <c r="S1799" s="12">
        <f t="shared" si="567"/>
        <v>-6.2780458032917888E-2</v>
      </c>
      <c r="T1799" s="9">
        <f t="shared" si="568"/>
        <v>1.528186404994005</v>
      </c>
      <c r="U1799" s="9">
        <f>Aly_mass_rate/Aly_Area/'Hydraulic Gradient'!T1799</f>
        <v>2.1506655038324261</v>
      </c>
      <c r="V1799" s="5">
        <f t="shared" si="569"/>
        <v>-0.29141461452344997</v>
      </c>
      <c r="W1799" s="10">
        <f t="shared" si="570"/>
        <v>2.1678154710616315</v>
      </c>
      <c r="X1799" s="9"/>
    </row>
    <row r="1800" spans="1:24" x14ac:dyDescent="0.3">
      <c r="A1800" s="4">
        <f t="shared" si="571"/>
        <v>17970</v>
      </c>
      <c r="B1800" s="5">
        <v>0</v>
      </c>
      <c r="C1800" s="16">
        <f t="shared" si="572"/>
        <v>24613.50451777054</v>
      </c>
      <c r="D1800" s="4">
        <f t="shared" si="562"/>
        <v>0</v>
      </c>
      <c r="E1800" s="5">
        <f t="shared" si="573"/>
        <v>0.21555725961374847</v>
      </c>
      <c r="F1800" s="6">
        <f t="shared" si="577"/>
        <v>1.7965082904792072E-5</v>
      </c>
      <c r="G1800" s="15">
        <f t="shared" si="578"/>
        <v>655.00650103693204</v>
      </c>
      <c r="H1800" s="11">
        <f t="shared" si="563"/>
        <v>9.7233385264471436E-2</v>
      </c>
      <c r="I1800" s="12">
        <f t="shared" si="574"/>
        <v>3.6230973535947065E-5</v>
      </c>
      <c r="J1800" s="7">
        <f t="shared" si="561"/>
        <v>1.5271979217804621</v>
      </c>
      <c r="K1800" s="8">
        <f>ESI_mass_rate/ESI_Area/'Hydraulic Gradient'!J1800</f>
        <v>2.1520575282178478</v>
      </c>
      <c r="L1800" s="16">
        <f t="shared" si="575"/>
        <v>24613.636069804743</v>
      </c>
      <c r="M1800" s="4">
        <f t="shared" si="564"/>
        <v>0</v>
      </c>
      <c r="N1800" s="5">
        <f t="shared" si="565"/>
        <v>0.21541837695149524</v>
      </c>
      <c r="O1800" s="6">
        <f t="shared" si="579"/>
        <v>1.5554595196760168E-5</v>
      </c>
      <c r="P1800" s="15">
        <f t="shared" si="576"/>
        <v>634.61898634305919</v>
      </c>
      <c r="Q1800" s="11">
        <f t="shared" si="566"/>
        <v>0</v>
      </c>
      <c r="R1800" s="13">
        <f t="shared" si="580"/>
        <v>4.6953466367976805E-6</v>
      </c>
      <c r="S1800" s="12">
        <f t="shared" si="567"/>
        <v>-6.277936986636036E-2</v>
      </c>
      <c r="T1800" s="9">
        <f t="shared" si="568"/>
        <v>1.5281830421534361</v>
      </c>
      <c r="U1800" s="9">
        <f>Aly_mass_rate/Aly_Area/'Hydraulic Gradient'!T1800</f>
        <v>2.1506702364757069</v>
      </c>
      <c r="V1800" s="5">
        <f t="shared" si="569"/>
        <v>-0.2914089225168402</v>
      </c>
      <c r="W1800" s="10">
        <f t="shared" si="570"/>
        <v>2.1678581257272005</v>
      </c>
      <c r="X1800" s="9"/>
    </row>
    <row r="1801" spans="1:24" x14ac:dyDescent="0.3">
      <c r="A1801" s="4">
        <f t="shared" si="571"/>
        <v>17980</v>
      </c>
      <c r="B1801" s="5">
        <v>0</v>
      </c>
      <c r="C1801" s="16">
        <f t="shared" si="572"/>
        <v>24613.288941998682</v>
      </c>
      <c r="D1801" s="4">
        <f t="shared" si="562"/>
        <v>0</v>
      </c>
      <c r="E1801" s="5">
        <f t="shared" si="573"/>
        <v>0.21555780711078781</v>
      </c>
      <c r="F1801" s="6">
        <f t="shared" si="577"/>
        <v>1.7964746603693894E-5</v>
      </c>
      <c r="G1801" s="15">
        <f t="shared" si="578"/>
        <v>655.0800011742366</v>
      </c>
      <c r="H1801" s="11">
        <f t="shared" si="563"/>
        <v>9.7233879194096068E-2</v>
      </c>
      <c r="I1801" s="12">
        <f t="shared" si="574"/>
        <v>3.6230295302718033E-5</v>
      </c>
      <c r="J1801" s="7">
        <f t="shared" si="561"/>
        <v>1.5271940429204154</v>
      </c>
      <c r="K1801" s="8">
        <f>ESI_mass_rate/ESI_Area/'Hydraulic Gradient'!J1801</f>
        <v>2.1520629941440697</v>
      </c>
      <c r="L1801" s="16">
        <f t="shared" si="575"/>
        <v>24613.420635399365</v>
      </c>
      <c r="M1801" s="4">
        <f t="shared" si="564"/>
        <v>0</v>
      </c>
      <c r="N1801" s="5">
        <f t="shared" si="565"/>
        <v>0.21541885099003469</v>
      </c>
      <c r="O1801" s="6">
        <f t="shared" si="579"/>
        <v>1.5554389575145544E-5</v>
      </c>
      <c r="P1801" s="15">
        <f t="shared" si="576"/>
        <v>634.68175992961096</v>
      </c>
      <c r="Q1801" s="11">
        <f t="shared" si="566"/>
        <v>0</v>
      </c>
      <c r="R1801" s="13">
        <f t="shared" si="580"/>
        <v>4.6952025123381993E-6</v>
      </c>
      <c r="S1801" s="12">
        <f t="shared" si="567"/>
        <v>-6.2778281754253706E-2</v>
      </c>
      <c r="T1801" s="9">
        <f t="shared" si="568"/>
        <v>1.5281796793721198</v>
      </c>
      <c r="U1801" s="9">
        <f>Aly_mass_rate/Aly_Area/'Hydraulic Gradient'!T1801</f>
        <v>2.150674969056428</v>
      </c>
      <c r="V1801" s="5">
        <f t="shared" si="569"/>
        <v>-0.29140323080770192</v>
      </c>
      <c r="W1801" s="10">
        <f t="shared" si="570"/>
        <v>2.1679007798407541</v>
      </c>
      <c r="X1801" s="9"/>
    </row>
    <row r="1802" spans="1:24" x14ac:dyDescent="0.3">
      <c r="A1802" s="4">
        <f t="shared" si="571"/>
        <v>17990</v>
      </c>
      <c r="B1802" s="5">
        <v>0</v>
      </c>
      <c r="C1802" s="16">
        <f t="shared" si="572"/>
        <v>24613.073365679673</v>
      </c>
      <c r="D1802" s="4">
        <f t="shared" si="562"/>
        <v>0</v>
      </c>
      <c r="E1802" s="5">
        <f t="shared" si="573"/>
        <v>0.21555835459757888</v>
      </c>
      <c r="F1802" s="6">
        <f t="shared" si="577"/>
        <v>1.7964410330327184E-5</v>
      </c>
      <c r="G1802" s="15">
        <f t="shared" si="578"/>
        <v>655.15349958690388</v>
      </c>
      <c r="H1802" s="11">
        <f t="shared" si="563"/>
        <v>9.7234373115729592E-2</v>
      </c>
      <c r="I1802" s="12">
        <f t="shared" si="574"/>
        <v>3.6229617125416288E-5</v>
      </c>
      <c r="J1802" s="7">
        <f t="shared" si="561"/>
        <v>1.5271901641526746</v>
      </c>
      <c r="K1802" s="8">
        <f>ESI_mass_rate/ESI_Area/'Hydraulic Gradient'!J1802</f>
        <v>2.1520684599679818</v>
      </c>
      <c r="L1802" s="16">
        <f t="shared" si="575"/>
        <v>24613.205200520159</v>
      </c>
      <c r="M1802" s="4">
        <f t="shared" si="564"/>
        <v>0</v>
      </c>
      <c r="N1802" s="5">
        <f t="shared" si="565"/>
        <v>0.2154193250223079</v>
      </c>
      <c r="O1802" s="6">
        <f t="shared" si="579"/>
        <v>1.5554183965207329E-5</v>
      </c>
      <c r="P1802" s="15">
        <f t="shared" si="576"/>
        <v>634.74453242825348</v>
      </c>
      <c r="Q1802" s="11">
        <f t="shared" si="566"/>
        <v>0</v>
      </c>
      <c r="R1802" s="13">
        <f t="shared" si="580"/>
        <v>4.6950583978607607E-6</v>
      </c>
      <c r="S1802" s="12">
        <f t="shared" si="567"/>
        <v>-6.2777193700833414E-2</v>
      </c>
      <c r="T1802" s="9">
        <f t="shared" si="568"/>
        <v>1.5281763166500528</v>
      </c>
      <c r="U1802" s="9">
        <f>Aly_mass_rate/Aly_Area/'Hydraulic Gradient'!T1802</f>
        <v>2.1506797015745924</v>
      </c>
      <c r="V1802" s="5">
        <f t="shared" si="569"/>
        <v>-0.29139753939600921</v>
      </c>
      <c r="W1802" s="10">
        <f t="shared" si="570"/>
        <v>2.1679434334023218</v>
      </c>
      <c r="X1802" s="9"/>
    </row>
    <row r="1803" spans="1:24" x14ac:dyDescent="0.3">
      <c r="A1803" s="4">
        <f t="shared" si="571"/>
        <v>18000</v>
      </c>
      <c r="B1803" s="5">
        <v>0</v>
      </c>
      <c r="C1803" s="16">
        <f t="shared" si="572"/>
        <v>24612.857788813526</v>
      </c>
      <c r="D1803" s="4">
        <f t="shared" si="562"/>
        <v>0</v>
      </c>
      <c r="E1803" s="5">
        <f t="shared" si="573"/>
        <v>0.21555890207412215</v>
      </c>
      <c r="F1803" s="6">
        <f t="shared" si="577"/>
        <v>1.7964074077394205E-5</v>
      </c>
      <c r="G1803" s="15">
        <f t="shared" si="578"/>
        <v>655.22699627506108</v>
      </c>
      <c r="H1803" s="11">
        <f t="shared" si="563"/>
        <v>9.7234867029372479E-2</v>
      </c>
      <c r="I1803" s="12">
        <f t="shared" si="574"/>
        <v>3.6228938989324127E-5</v>
      </c>
      <c r="J1803" s="7">
        <f t="shared" ref="J1803:J1866" si="581">J1802*(1+(C1803-C1802)/beta-alpha*(G1803-G1802))</f>
        <v>1.5271862854772331</v>
      </c>
      <c r="K1803" s="8">
        <f>ESI_mass_rate/ESI_Area/'Hydraulic Gradient'!J1803</f>
        <v>2.1520739256895922</v>
      </c>
      <c r="L1803" s="16">
        <f t="shared" si="575"/>
        <v>24612.989765167131</v>
      </c>
      <c r="M1803" s="4">
        <f t="shared" si="564"/>
        <v>0</v>
      </c>
      <c r="N1803" s="5">
        <f t="shared" si="565"/>
        <v>0.21541979904831518</v>
      </c>
      <c r="O1803" s="6">
        <f t="shared" si="579"/>
        <v>1.5553978365485982E-5</v>
      </c>
      <c r="P1803" s="15">
        <f t="shared" si="576"/>
        <v>634.80730383904313</v>
      </c>
      <c r="Q1803" s="11">
        <f t="shared" si="566"/>
        <v>0</v>
      </c>
      <c r="R1803" s="13">
        <f t="shared" si="580"/>
        <v>4.6949142929240743E-6</v>
      </c>
      <c r="S1803" s="12">
        <f t="shared" si="567"/>
        <v>-6.2776105703974183E-2</v>
      </c>
      <c r="T1803" s="9">
        <f t="shared" si="568"/>
        <v>1.528172953987232</v>
      </c>
      <c r="U1803" s="9">
        <f>Aly_mass_rate/Aly_Area/'Hydraulic Gradient'!T1803</f>
        <v>2.1506844340302043</v>
      </c>
      <c r="V1803" s="5">
        <f t="shared" si="569"/>
        <v>-0.29139184828173625</v>
      </c>
      <c r="W1803" s="10">
        <f t="shared" si="570"/>
        <v>2.1679860864119345</v>
      </c>
      <c r="X1803" s="9"/>
    </row>
    <row r="1804" spans="1:24" x14ac:dyDescent="0.3">
      <c r="A1804" s="4">
        <f t="shared" si="571"/>
        <v>18010</v>
      </c>
      <c r="B1804" s="5">
        <v>0</v>
      </c>
      <c r="C1804" s="16">
        <f t="shared" si="572"/>
        <v>24612.642211400245</v>
      </c>
      <c r="D1804" s="4">
        <f t="shared" si="562"/>
        <v>0</v>
      </c>
      <c r="E1804" s="5">
        <f t="shared" si="573"/>
        <v>0.2155594495404185</v>
      </c>
      <c r="F1804" s="6">
        <f t="shared" si="577"/>
        <v>1.7963737850733146E-5</v>
      </c>
      <c r="G1804" s="15">
        <f t="shared" si="578"/>
        <v>655.30049123882736</v>
      </c>
      <c r="H1804" s="11">
        <f t="shared" si="563"/>
        <v>9.7235360935025342E-2</v>
      </c>
      <c r="I1804" s="12">
        <f t="shared" si="574"/>
        <v>3.6228260906215726E-5</v>
      </c>
      <c r="J1804" s="7">
        <f t="shared" si="581"/>
        <v>1.5271824068940845</v>
      </c>
      <c r="K1804" s="8">
        <f>ESI_mass_rate/ESI_Area/'Hydraulic Gradient'!J1804</f>
        <v>2.1520793913089089</v>
      </c>
      <c r="L1804" s="16">
        <f t="shared" si="575"/>
        <v>24612.774329340289</v>
      </c>
      <c r="M1804" s="4">
        <f t="shared" si="564"/>
        <v>0</v>
      </c>
      <c r="N1804" s="5">
        <f t="shared" si="565"/>
        <v>0.21542027306805706</v>
      </c>
      <c r="O1804" s="6">
        <f t="shared" si="579"/>
        <v>1.5553772778900592E-5</v>
      </c>
      <c r="P1804" s="15">
        <f t="shared" si="576"/>
        <v>634.87007416203664</v>
      </c>
      <c r="Q1804" s="11">
        <f t="shared" si="566"/>
        <v>0</v>
      </c>
      <c r="R1804" s="13">
        <f t="shared" si="580"/>
        <v>4.6947701984085418E-6</v>
      </c>
      <c r="S1804" s="12">
        <f t="shared" si="567"/>
        <v>-6.2775017763670962E-2</v>
      </c>
      <c r="T1804" s="9">
        <f t="shared" si="568"/>
        <v>1.5281695913836542</v>
      </c>
      <c r="U1804" s="9">
        <f>Aly_mass_rate/Aly_Area/'Hydraulic Gradient'!T1804</f>
        <v>2.150689166423267</v>
      </c>
      <c r="V1804" s="5">
        <f t="shared" si="569"/>
        <v>-0.29138615746485702</v>
      </c>
      <c r="W1804" s="10">
        <f t="shared" si="570"/>
        <v>2.1680287388696216</v>
      </c>
      <c r="X1804" s="9"/>
    </row>
    <row r="1805" spans="1:24" x14ac:dyDescent="0.3">
      <c r="A1805" s="4">
        <f t="shared" si="571"/>
        <v>18020</v>
      </c>
      <c r="B1805" s="5">
        <v>0</v>
      </c>
      <c r="C1805" s="16">
        <f t="shared" si="572"/>
        <v>24612.426633439849</v>
      </c>
      <c r="D1805" s="4">
        <f t="shared" si="562"/>
        <v>0</v>
      </c>
      <c r="E1805" s="5">
        <f t="shared" si="573"/>
        <v>0.21555999699646888</v>
      </c>
      <c r="F1805" s="6">
        <f t="shared" si="577"/>
        <v>1.7963401650344014E-5</v>
      </c>
      <c r="G1805" s="15">
        <f t="shared" si="578"/>
        <v>655.37398447832254</v>
      </c>
      <c r="H1805" s="11">
        <f t="shared" si="563"/>
        <v>9.7235854832688928E-2</v>
      </c>
      <c r="I1805" s="12">
        <f t="shared" si="574"/>
        <v>3.6227582876091079E-5</v>
      </c>
      <c r="J1805" s="7">
        <f t="shared" si="581"/>
        <v>1.527178528403222</v>
      </c>
      <c r="K1805" s="8">
        <f>ESI_mass_rate/ESI_Area/'Hydraulic Gradient'!J1805</f>
        <v>2.1520848568259385</v>
      </c>
      <c r="L1805" s="16">
        <f t="shared" si="575"/>
        <v>24612.558893039641</v>
      </c>
      <c r="M1805" s="4">
        <f t="shared" si="564"/>
        <v>0</v>
      </c>
      <c r="N1805" s="5">
        <f t="shared" si="565"/>
        <v>0.21542074708153378</v>
      </c>
      <c r="O1805" s="6">
        <f t="shared" si="579"/>
        <v>1.5553567203991611E-5</v>
      </c>
      <c r="P1805" s="15">
        <f t="shared" si="576"/>
        <v>634.93284339729041</v>
      </c>
      <c r="Q1805" s="11">
        <f t="shared" si="566"/>
        <v>0</v>
      </c>
      <c r="R1805" s="13">
        <f t="shared" si="580"/>
        <v>4.694626113872865E-6</v>
      </c>
      <c r="S1805" s="12">
        <f t="shared" si="567"/>
        <v>-6.2773929879918727E-2</v>
      </c>
      <c r="T1805" s="9">
        <f t="shared" si="568"/>
        <v>1.5281662288393163</v>
      </c>
      <c r="U1805" s="9">
        <f>Aly_mass_rate/Aly_Area/'Hydraulic Gradient'!T1805</f>
        <v>2.1506938987537834</v>
      </c>
      <c r="V1805" s="5">
        <f t="shared" si="569"/>
        <v>-0.29138046694534564</v>
      </c>
      <c r="W1805" s="10">
        <f t="shared" si="570"/>
        <v>2.1680713907754132</v>
      </c>
      <c r="X1805" s="9"/>
    </row>
    <row r="1806" spans="1:24" x14ac:dyDescent="0.3">
      <c r="A1806" s="4">
        <f t="shared" si="571"/>
        <v>18030</v>
      </c>
      <c r="B1806" s="5">
        <v>0</v>
      </c>
      <c r="C1806" s="16">
        <f t="shared" si="572"/>
        <v>24612.211054932341</v>
      </c>
      <c r="D1806" s="4">
        <f t="shared" si="562"/>
        <v>0</v>
      </c>
      <c r="E1806" s="5">
        <f t="shared" si="573"/>
        <v>0.21556054444227371</v>
      </c>
      <c r="F1806" s="6">
        <f t="shared" si="577"/>
        <v>1.7963065471848158E-5</v>
      </c>
      <c r="G1806" s="15">
        <f t="shared" si="578"/>
        <v>655.44747599367167</v>
      </c>
      <c r="H1806" s="11">
        <f t="shared" si="563"/>
        <v>9.7236348722363683E-2</v>
      </c>
      <c r="I1806" s="12">
        <f t="shared" si="574"/>
        <v>3.6226904890119543E-5</v>
      </c>
      <c r="J1806" s="7">
        <f t="shared" si="581"/>
        <v>1.5271746500046393</v>
      </c>
      <c r="K1806" s="8">
        <f>ESI_mass_rate/ESI_Area/'Hydraulic Gradient'!J1806</f>
        <v>2.1520903222406891</v>
      </c>
      <c r="L1806" s="16">
        <f t="shared" si="575"/>
        <v>24612.343456265193</v>
      </c>
      <c r="M1806" s="4">
        <f t="shared" si="564"/>
        <v>0</v>
      </c>
      <c r="N1806" s="5">
        <f t="shared" si="565"/>
        <v>0.21542122108874553</v>
      </c>
      <c r="O1806" s="6">
        <f t="shared" si="579"/>
        <v>1.5553361637839945E-5</v>
      </c>
      <c r="P1806" s="15">
        <f t="shared" si="576"/>
        <v>634.99561154486105</v>
      </c>
      <c r="Q1806" s="11">
        <f t="shared" si="566"/>
        <v>0</v>
      </c>
      <c r="R1806" s="13">
        <f t="shared" si="580"/>
        <v>4.6944820384352445E-6</v>
      </c>
      <c r="S1806" s="12">
        <f t="shared" si="567"/>
        <v>-6.2772842052712455E-2</v>
      </c>
      <c r="T1806" s="9">
        <f t="shared" si="568"/>
        <v>1.5281628663542155</v>
      </c>
      <c r="U1806" s="9">
        <f>Aly_mass_rate/Aly_Area/'Hydraulic Gradient'!T1806</f>
        <v>2.1506986310217573</v>
      </c>
      <c r="V1806" s="5">
        <f t="shared" si="569"/>
        <v>-0.2913747767231763</v>
      </c>
      <c r="W1806" s="10">
        <f t="shared" si="570"/>
        <v>2.1681140421293397</v>
      </c>
      <c r="X1806" s="9"/>
    </row>
    <row r="1807" spans="1:24" x14ac:dyDescent="0.3">
      <c r="A1807" s="4">
        <f t="shared" si="571"/>
        <v>18040</v>
      </c>
      <c r="B1807" s="5">
        <v>0</v>
      </c>
      <c r="C1807" s="16">
        <f t="shared" si="572"/>
        <v>24611.995475877735</v>
      </c>
      <c r="D1807" s="4">
        <f t="shared" si="562"/>
        <v>0</v>
      </c>
      <c r="E1807" s="5">
        <f t="shared" si="573"/>
        <v>0.21556109187783395</v>
      </c>
      <c r="F1807" s="6">
        <f t="shared" si="577"/>
        <v>1.7962729319624226E-5</v>
      </c>
      <c r="G1807" s="15">
        <f t="shared" si="578"/>
        <v>655.52096578499402</v>
      </c>
      <c r="H1807" s="11">
        <f t="shared" si="563"/>
        <v>9.72368426040503E-2</v>
      </c>
      <c r="I1807" s="12">
        <f t="shared" si="574"/>
        <v>3.6226226957131774E-5</v>
      </c>
      <c r="J1807" s="7">
        <f t="shared" si="581"/>
        <v>1.5271707716983298</v>
      </c>
      <c r="K1807" s="8">
        <f>ESI_mass_rate/ESI_Area/'Hydraulic Gradient'!J1807</f>
        <v>2.1520957875531677</v>
      </c>
      <c r="L1807" s="16">
        <f t="shared" si="575"/>
        <v>24612.128019016945</v>
      </c>
      <c r="M1807" s="4">
        <f t="shared" si="564"/>
        <v>0</v>
      </c>
      <c r="N1807" s="5">
        <f t="shared" si="565"/>
        <v>0.21542169508969294</v>
      </c>
      <c r="O1807" s="6">
        <f t="shared" si="579"/>
        <v>1.5553156084824243E-5</v>
      </c>
      <c r="P1807" s="15">
        <f t="shared" si="576"/>
        <v>635.05837860480733</v>
      </c>
      <c r="Q1807" s="11">
        <f t="shared" si="566"/>
        <v>0</v>
      </c>
      <c r="R1807" s="13">
        <f t="shared" si="580"/>
        <v>4.6943379734165849E-6</v>
      </c>
      <c r="S1807" s="12">
        <f t="shared" si="567"/>
        <v>-6.2771754284167092E-2</v>
      </c>
      <c r="T1807" s="9">
        <f t="shared" si="568"/>
        <v>1.5281595039283484</v>
      </c>
      <c r="U1807" s="9">
        <f>Aly_mass_rate/Aly_Area/'Hydraulic Gradient'!T1807</f>
        <v>2.1507033632271915</v>
      </c>
      <c r="V1807" s="5">
        <f t="shared" si="569"/>
        <v>-0.29136908679832302</v>
      </c>
      <c r="W1807" s="10">
        <f t="shared" si="570"/>
        <v>2.1681566929314302</v>
      </c>
      <c r="X1807" s="9"/>
    </row>
    <row r="1808" spans="1:24" x14ac:dyDescent="0.3">
      <c r="A1808" s="4">
        <f t="shared" si="571"/>
        <v>18050</v>
      </c>
      <c r="B1808" s="5">
        <v>0</v>
      </c>
      <c r="C1808" s="16">
        <f t="shared" si="572"/>
        <v>24611.779896276039</v>
      </c>
      <c r="D1808" s="4">
        <f t="shared" si="562"/>
        <v>0</v>
      </c>
      <c r="E1808" s="5">
        <f t="shared" si="573"/>
        <v>0.21556163930315023</v>
      </c>
      <c r="F1808" s="6">
        <f t="shared" si="577"/>
        <v>1.7962393190753121E-5</v>
      </c>
      <c r="G1808" s="15">
        <f t="shared" si="578"/>
        <v>655.59445385241281</v>
      </c>
      <c r="H1808" s="11">
        <f t="shared" si="563"/>
        <v>9.7237336477749334E-2</v>
      </c>
      <c r="I1808" s="12">
        <f t="shared" si="574"/>
        <v>3.6225549071240663E-5</v>
      </c>
      <c r="J1808" s="7">
        <f t="shared" si="581"/>
        <v>1.527166893484287</v>
      </c>
      <c r="K1808" s="8">
        <f>ESI_mass_rate/ESI_Area/'Hydraulic Gradient'!J1808</f>
        <v>2.1521012527633814</v>
      </c>
      <c r="L1808" s="16">
        <f t="shared" si="575"/>
        <v>24611.912581294913</v>
      </c>
      <c r="M1808" s="4">
        <f t="shared" si="564"/>
        <v>0</v>
      </c>
      <c r="N1808" s="5">
        <f t="shared" si="565"/>
        <v>0.215422169084376</v>
      </c>
      <c r="O1808" s="6">
        <f t="shared" si="579"/>
        <v>1.5552950540565847E-5</v>
      </c>
      <c r="P1808" s="15">
        <f t="shared" si="576"/>
        <v>635.12114457718349</v>
      </c>
      <c r="Q1808" s="11">
        <f t="shared" si="566"/>
        <v>0</v>
      </c>
      <c r="R1808" s="13">
        <f t="shared" si="580"/>
        <v>4.6941939174945696E-6</v>
      </c>
      <c r="S1808" s="12">
        <f t="shared" si="567"/>
        <v>-6.2770666570037617E-2</v>
      </c>
      <c r="T1808" s="9">
        <f t="shared" si="568"/>
        <v>1.5281561415617122</v>
      </c>
      <c r="U1808" s="9">
        <f>Aly_mass_rate/Aly_Area/'Hydraulic Gradient'!T1808</f>
        <v>2.1507080953700899</v>
      </c>
      <c r="V1808" s="5">
        <f t="shared" si="569"/>
        <v>-0.29136339717076004</v>
      </c>
      <c r="W1808" s="10">
        <f t="shared" si="570"/>
        <v>2.1681993431817164</v>
      </c>
      <c r="X1808" s="9"/>
    </row>
    <row r="1809" spans="1:24" x14ac:dyDescent="0.3">
      <c r="A1809" s="4">
        <f t="shared" si="571"/>
        <v>18060</v>
      </c>
      <c r="B1809" s="5">
        <v>0</v>
      </c>
      <c r="C1809" s="16">
        <f t="shared" si="572"/>
        <v>24611.564316127264</v>
      </c>
      <c r="D1809" s="4">
        <f t="shared" si="562"/>
        <v>0</v>
      </c>
      <c r="E1809" s="5">
        <f t="shared" si="573"/>
        <v>0.2155621867182233</v>
      </c>
      <c r="F1809" s="6">
        <f t="shared" si="577"/>
        <v>1.7962057085234839E-5</v>
      </c>
      <c r="G1809" s="15">
        <f t="shared" si="578"/>
        <v>655.6679401960514</v>
      </c>
      <c r="H1809" s="11">
        <f t="shared" si="563"/>
        <v>9.7237830343461368E-2</v>
      </c>
      <c r="I1809" s="12">
        <f t="shared" si="574"/>
        <v>3.6224871232446217E-5</v>
      </c>
      <c r="J1809" s="7">
        <f t="shared" si="581"/>
        <v>1.5271630153625044</v>
      </c>
      <c r="K1809" s="8">
        <f>ESI_mass_rate/ESI_Area/'Hydraulic Gradient'!J1809</f>
        <v>2.1521067178713382</v>
      </c>
      <c r="L1809" s="16">
        <f t="shared" si="575"/>
        <v>24611.697143099096</v>
      </c>
      <c r="M1809" s="4">
        <f t="shared" si="564"/>
        <v>0</v>
      </c>
      <c r="N1809" s="5">
        <f t="shared" si="565"/>
        <v>0.21542264307279535</v>
      </c>
      <c r="O1809" s="6">
        <f t="shared" si="579"/>
        <v>1.5552745009443415E-5</v>
      </c>
      <c r="P1809" s="15">
        <f t="shared" si="576"/>
        <v>635.18390946204818</v>
      </c>
      <c r="Q1809" s="11">
        <f t="shared" si="566"/>
        <v>0</v>
      </c>
      <c r="R1809" s="13">
        <f t="shared" si="580"/>
        <v>4.6940498719900617E-6</v>
      </c>
      <c r="S1809" s="12">
        <f t="shared" si="567"/>
        <v>-6.2769578914558893E-2</v>
      </c>
      <c r="T1809" s="9">
        <f t="shared" si="568"/>
        <v>1.5281527792543035</v>
      </c>
      <c r="U1809" s="9">
        <f>Aly_mass_rate/Aly_Area/'Hydraulic Gradient'!T1809</f>
        <v>2.1507128274504561</v>
      </c>
      <c r="V1809" s="5">
        <f t="shared" si="569"/>
        <v>-0.29135770784046133</v>
      </c>
      <c r="W1809" s="10">
        <f t="shared" si="570"/>
        <v>2.1682419928802261</v>
      </c>
      <c r="X1809" s="9"/>
    </row>
    <row r="1810" spans="1:24" x14ac:dyDescent="0.3">
      <c r="A1810" s="4">
        <f t="shared" si="571"/>
        <v>18070</v>
      </c>
      <c r="B1810" s="5">
        <v>0</v>
      </c>
      <c r="C1810" s="16">
        <f t="shared" si="572"/>
        <v>24611.34873543142</v>
      </c>
      <c r="D1810" s="4">
        <f t="shared" si="562"/>
        <v>0</v>
      </c>
      <c r="E1810" s="5">
        <f t="shared" si="573"/>
        <v>0.21556273412305396</v>
      </c>
      <c r="F1810" s="6">
        <f t="shared" si="577"/>
        <v>1.7961721005988481E-5</v>
      </c>
      <c r="G1810" s="15">
        <f t="shared" si="578"/>
        <v>655.74142481602905</v>
      </c>
      <c r="H1810" s="11">
        <f t="shared" si="563"/>
        <v>9.7238324201187068E-2</v>
      </c>
      <c r="I1810" s="12">
        <f t="shared" si="574"/>
        <v>3.6224193446635532E-5</v>
      </c>
      <c r="J1810" s="7">
        <f t="shared" si="581"/>
        <v>1.5271591373329754</v>
      </c>
      <c r="K1810" s="8">
        <f>ESI_mass_rate/ESI_Area/'Hydraulic Gradient'!J1810</f>
        <v>2.1521121828770458</v>
      </c>
      <c r="L1810" s="16">
        <f t="shared" si="575"/>
        <v>24611.481704429501</v>
      </c>
      <c r="M1810" s="4">
        <f t="shared" si="564"/>
        <v>0</v>
      </c>
      <c r="N1810" s="5">
        <f t="shared" si="565"/>
        <v>0.21542311705495129</v>
      </c>
      <c r="O1810" s="6">
        <f t="shared" si="579"/>
        <v>1.5552539489997397E-5</v>
      </c>
      <c r="P1810" s="15">
        <f t="shared" si="576"/>
        <v>635.24667325945802</v>
      </c>
      <c r="Q1810" s="11">
        <f t="shared" si="566"/>
        <v>0</v>
      </c>
      <c r="R1810" s="13">
        <f t="shared" si="580"/>
        <v>4.6939058364617995E-6</v>
      </c>
      <c r="S1810" s="12">
        <f t="shared" si="567"/>
        <v>-6.276849131560594E-2</v>
      </c>
      <c r="T1810" s="9">
        <f t="shared" si="568"/>
        <v>1.5281494170061194</v>
      </c>
      <c r="U1810" s="9">
        <f>Aly_mass_rate/Aly_Area/'Hydraulic Gradient'!T1810</f>
        <v>2.1507175594682928</v>
      </c>
      <c r="V1810" s="5">
        <f t="shared" si="569"/>
        <v>-0.29135201880740114</v>
      </c>
      <c r="W1810" s="10">
        <f t="shared" si="570"/>
        <v>2.1682846420269914</v>
      </c>
      <c r="X1810" s="9"/>
    </row>
    <row r="1811" spans="1:24" x14ac:dyDescent="0.3">
      <c r="A1811" s="4">
        <f t="shared" si="571"/>
        <v>18080</v>
      </c>
      <c r="B1811" s="5">
        <v>0</v>
      </c>
      <c r="C1811" s="16">
        <f t="shared" si="572"/>
        <v>24611.133154188516</v>
      </c>
      <c r="D1811" s="4">
        <f t="shared" si="562"/>
        <v>0</v>
      </c>
      <c r="E1811" s="5">
        <f t="shared" si="573"/>
        <v>0.21556328151764298</v>
      </c>
      <c r="F1811" s="6">
        <f t="shared" si="577"/>
        <v>1.7961384951554499E-5</v>
      </c>
      <c r="G1811" s="15">
        <f t="shared" si="578"/>
        <v>655.81490771246706</v>
      </c>
      <c r="H1811" s="11">
        <f t="shared" si="563"/>
        <v>9.7238818050926976E-2</v>
      </c>
      <c r="I1811" s="12">
        <f t="shared" si="574"/>
        <v>3.6223515710865053E-5</v>
      </c>
      <c r="J1811" s="7">
        <f t="shared" si="581"/>
        <v>1.5271552593956939</v>
      </c>
      <c r="K1811" s="8">
        <f>ESI_mass_rate/ESI_Area/'Hydraulic Gradient'!J1811</f>
        <v>2.1521176477805102</v>
      </c>
      <c r="L1811" s="16">
        <f t="shared" si="575"/>
        <v>24611.266265286136</v>
      </c>
      <c r="M1811" s="4">
        <f t="shared" si="564"/>
        <v>0</v>
      </c>
      <c r="N1811" s="5">
        <f t="shared" si="565"/>
        <v>0.21542359103084396</v>
      </c>
      <c r="O1811" s="6">
        <f t="shared" si="579"/>
        <v>1.5552333979308686E-5</v>
      </c>
      <c r="P1811" s="15">
        <f t="shared" si="576"/>
        <v>635.30943596946929</v>
      </c>
      <c r="Q1811" s="11">
        <f t="shared" si="566"/>
        <v>0</v>
      </c>
      <c r="R1811" s="13">
        <f t="shared" si="580"/>
        <v>4.6937618100280648E-6</v>
      </c>
      <c r="S1811" s="12">
        <f t="shared" si="567"/>
        <v>-6.2767403773173691E-2</v>
      </c>
      <c r="T1811" s="9">
        <f t="shared" si="568"/>
        <v>1.5281460548171566</v>
      </c>
      <c r="U1811" s="9">
        <f>Aly_mass_rate/Aly_Area/'Hydraulic Gradient'!T1811</f>
        <v>2.1507222914236039</v>
      </c>
      <c r="V1811" s="5">
        <f t="shared" si="569"/>
        <v>-0.29134633007155342</v>
      </c>
      <c r="W1811" s="10">
        <f t="shared" si="570"/>
        <v>2.1683272906220417</v>
      </c>
      <c r="X1811" s="9"/>
    </row>
    <row r="1812" spans="1:24" x14ac:dyDescent="0.3">
      <c r="A1812" s="4">
        <f t="shared" si="571"/>
        <v>18090</v>
      </c>
      <c r="B1812" s="5">
        <v>0</v>
      </c>
      <c r="C1812" s="16">
        <f t="shared" si="572"/>
        <v>24610.917572398565</v>
      </c>
      <c r="D1812" s="4">
        <f t="shared" si="562"/>
        <v>0</v>
      </c>
      <c r="E1812" s="5">
        <f t="shared" si="573"/>
        <v>0.21556382890199086</v>
      </c>
      <c r="F1812" s="6">
        <f t="shared" si="577"/>
        <v>1.7961048917554242E-5</v>
      </c>
      <c r="G1812" s="15">
        <f t="shared" si="578"/>
        <v>655.8883888854923</v>
      </c>
      <c r="H1812" s="11">
        <f t="shared" si="563"/>
        <v>9.723931189268166E-2</v>
      </c>
      <c r="I1812" s="12">
        <f t="shared" si="574"/>
        <v>3.6222838016304163E-5</v>
      </c>
      <c r="J1812" s="7">
        <f t="shared" si="581"/>
        <v>1.5271513815506526</v>
      </c>
      <c r="K1812" s="8">
        <f>ESI_mass_rate/ESI_Area/'Hydraulic Gradient'!J1812</f>
        <v>2.1521231125817404</v>
      </c>
      <c r="L1812" s="16">
        <f t="shared" si="575"/>
        <v>24611.050825669005</v>
      </c>
      <c r="M1812" s="4">
        <f t="shared" si="564"/>
        <v>0</v>
      </c>
      <c r="N1812" s="5">
        <f t="shared" si="565"/>
        <v>0.21542406500047384</v>
      </c>
      <c r="O1812" s="6">
        <f t="shared" si="579"/>
        <v>1.5552128481755938E-5</v>
      </c>
      <c r="P1812" s="15">
        <f t="shared" si="576"/>
        <v>635.37219759213974</v>
      </c>
      <c r="Q1812" s="11">
        <f t="shared" si="566"/>
        <v>0</v>
      </c>
      <c r="R1812" s="13">
        <f t="shared" si="580"/>
        <v>4.693617794009642E-6</v>
      </c>
      <c r="S1812" s="12">
        <f t="shared" si="567"/>
        <v>-6.2766316288317026E-2</v>
      </c>
      <c r="T1812" s="9">
        <f t="shared" si="568"/>
        <v>1.5281426926874122</v>
      </c>
      <c r="U1812" s="9">
        <f>Aly_mass_rate/Aly_Area/'Hydraulic Gradient'!T1812</f>
        <v>2.1507270233163931</v>
      </c>
      <c r="V1812" s="5">
        <f t="shared" si="569"/>
        <v>-0.29134064163289242</v>
      </c>
      <c r="W1812" s="10">
        <f t="shared" si="570"/>
        <v>2.1683699386654069</v>
      </c>
      <c r="X1812" s="9"/>
    </row>
    <row r="1813" spans="1:24" x14ac:dyDescent="0.3">
      <c r="A1813" s="4">
        <f t="shared" si="571"/>
        <v>18100</v>
      </c>
      <c r="B1813" s="5">
        <v>0</v>
      </c>
      <c r="C1813" s="16">
        <f t="shared" si="572"/>
        <v>24610.701990061578</v>
      </c>
      <c r="D1813" s="4">
        <f t="shared" si="562"/>
        <v>0</v>
      </c>
      <c r="E1813" s="5">
        <f t="shared" si="573"/>
        <v>0.21556437627609873</v>
      </c>
      <c r="F1813" s="6">
        <f t="shared" si="577"/>
        <v>1.796071291274501E-5</v>
      </c>
      <c r="G1813" s="15">
        <f t="shared" si="578"/>
        <v>655.96186833522029</v>
      </c>
      <c r="H1813" s="11">
        <f t="shared" si="563"/>
        <v>9.7239805726451856E-2</v>
      </c>
      <c r="I1813" s="12">
        <f t="shared" si="574"/>
        <v>3.6222160380614096E-5</v>
      </c>
      <c r="J1813" s="7">
        <f t="shared" si="581"/>
        <v>1.5271475037978455</v>
      </c>
      <c r="K1813" s="8">
        <f>ESI_mass_rate/ESI_Area/'Hydraulic Gradient'!J1813</f>
        <v>2.152128577280743</v>
      </c>
      <c r="L1813" s="16">
        <f t="shared" si="575"/>
        <v>24610.835385578117</v>
      </c>
      <c r="M1813" s="4">
        <f t="shared" si="564"/>
        <v>0</v>
      </c>
      <c r="N1813" s="5">
        <f t="shared" si="565"/>
        <v>0.21542453896384142</v>
      </c>
      <c r="O1813" s="6">
        <f t="shared" si="579"/>
        <v>1.55519229958796E-5</v>
      </c>
      <c r="P1813" s="15">
        <f t="shared" si="576"/>
        <v>635.43495812752485</v>
      </c>
      <c r="Q1813" s="11">
        <f t="shared" si="566"/>
        <v>0</v>
      </c>
      <c r="R1813" s="13">
        <f t="shared" si="580"/>
        <v>4.6934737879653015E-6</v>
      </c>
      <c r="S1813" s="12">
        <f t="shared" si="567"/>
        <v>-6.2765228858911115E-2</v>
      </c>
      <c r="T1813" s="9">
        <f t="shared" si="568"/>
        <v>1.5281393306168831</v>
      </c>
      <c r="U1813" s="9">
        <f>Aly_mass_rate/Aly_Area/'Hydraulic Gradient'!T1813</f>
        <v>2.1507317551466629</v>
      </c>
      <c r="V1813" s="5">
        <f t="shared" si="569"/>
        <v>-0.29133495349139216</v>
      </c>
      <c r="W1813" s="10">
        <f t="shared" si="570"/>
        <v>2.1684125861571175</v>
      </c>
      <c r="X1813" s="9"/>
    </row>
    <row r="1814" spans="1:24" x14ac:dyDescent="0.3">
      <c r="A1814" s="4">
        <f t="shared" si="571"/>
        <v>18110</v>
      </c>
      <c r="B1814" s="5">
        <v>0</v>
      </c>
      <c r="C1814" s="16">
        <f t="shared" si="572"/>
        <v>24610.486407177559</v>
      </c>
      <c r="D1814" s="4">
        <f t="shared" si="562"/>
        <v>0</v>
      </c>
      <c r="E1814" s="5">
        <f t="shared" si="573"/>
        <v>0.21556492363996704</v>
      </c>
      <c r="F1814" s="6">
        <f t="shared" si="577"/>
        <v>1.7960376929829052E-5</v>
      </c>
      <c r="G1814" s="15">
        <f t="shared" si="578"/>
        <v>656.03534606177607</v>
      </c>
      <c r="H1814" s="11">
        <f t="shared" si="563"/>
        <v>9.7240299552238035E-2</v>
      </c>
      <c r="I1814" s="12">
        <f t="shared" si="574"/>
        <v>3.6221482789077174E-5</v>
      </c>
      <c r="J1814" s="7">
        <f t="shared" si="581"/>
        <v>1.5271436261372662</v>
      </c>
      <c r="K1814" s="8">
        <f>ESI_mass_rate/ESI_Area/'Hydraulic Gradient'!J1814</f>
        <v>2.1521340418775257</v>
      </c>
      <c r="L1814" s="16">
        <f t="shared" si="575"/>
        <v>24610.619945013477</v>
      </c>
      <c r="M1814" s="4">
        <f t="shared" si="564"/>
        <v>0</v>
      </c>
      <c r="N1814" s="5">
        <f t="shared" si="565"/>
        <v>0.21542501292094676</v>
      </c>
      <c r="O1814" s="6">
        <f t="shared" si="579"/>
        <v>1.5551717518760574E-5</v>
      </c>
      <c r="P1814" s="15">
        <f t="shared" si="576"/>
        <v>635.49771757568215</v>
      </c>
      <c r="Q1814" s="11">
        <f t="shared" si="566"/>
        <v>0</v>
      </c>
      <c r="R1814" s="13">
        <f t="shared" si="580"/>
        <v>4.6933297910133634E-6</v>
      </c>
      <c r="S1814" s="12">
        <f t="shared" si="567"/>
        <v>-6.2764141487070657E-2</v>
      </c>
      <c r="T1814" s="9">
        <f t="shared" si="568"/>
        <v>1.5281359686055662</v>
      </c>
      <c r="U1814" s="9">
        <f>Aly_mass_rate/Aly_Area/'Hydraulic Gradient'!T1814</f>
        <v>2.150736486914417</v>
      </c>
      <c r="V1814" s="5">
        <f t="shared" si="569"/>
        <v>-0.29132926564702671</v>
      </c>
      <c r="W1814" s="10">
        <f t="shared" si="570"/>
        <v>2.1684552330972022</v>
      </c>
      <c r="X1814" s="9"/>
    </row>
    <row r="1815" spans="1:24" x14ac:dyDescent="0.3">
      <c r="A1815" s="4">
        <f t="shared" si="571"/>
        <v>18120</v>
      </c>
      <c r="B1815" s="5">
        <v>0</v>
      </c>
      <c r="C1815" s="16">
        <f t="shared" si="572"/>
        <v>24610.270823746527</v>
      </c>
      <c r="D1815" s="4">
        <f t="shared" si="562"/>
        <v>0</v>
      </c>
      <c r="E1815" s="5">
        <f t="shared" si="573"/>
        <v>0.21556547099359666</v>
      </c>
      <c r="F1815" s="6">
        <f t="shared" si="577"/>
        <v>1.7960040971725471E-5</v>
      </c>
      <c r="G1815" s="15">
        <f t="shared" si="578"/>
        <v>656.10882206528083</v>
      </c>
      <c r="H1815" s="11">
        <f t="shared" si="563"/>
        <v>9.7240793370040851E-2</v>
      </c>
      <c r="I1815" s="12">
        <f t="shared" si="574"/>
        <v>3.6220805247580444E-5</v>
      </c>
      <c r="J1815" s="7">
        <f t="shared" si="581"/>
        <v>1.5271397485689078</v>
      </c>
      <c r="K1815" s="8">
        <f>ESI_mass_rate/ESI_Area/'Hydraulic Gradient'!J1815</f>
        <v>2.1521395063720958</v>
      </c>
      <c r="L1815" s="16">
        <f t="shared" si="575"/>
        <v>24610.404503975093</v>
      </c>
      <c r="M1815" s="4">
        <f t="shared" si="564"/>
        <v>0</v>
      </c>
      <c r="N1815" s="5">
        <f t="shared" si="565"/>
        <v>0.21542548687179025</v>
      </c>
      <c r="O1815" s="6">
        <f t="shared" si="579"/>
        <v>1.5551512053317961E-5</v>
      </c>
      <c r="P1815" s="15">
        <f t="shared" si="576"/>
        <v>635.56047593666801</v>
      </c>
      <c r="Q1815" s="11">
        <f t="shared" si="566"/>
        <v>0</v>
      </c>
      <c r="R1815" s="13">
        <f t="shared" si="580"/>
        <v>4.6931858040340812E-6</v>
      </c>
      <c r="S1815" s="12">
        <f t="shared" si="567"/>
        <v>-6.2763054171730823E-2</v>
      </c>
      <c r="T1815" s="9">
        <f t="shared" si="568"/>
        <v>1.5281326066534584</v>
      </c>
      <c r="U1815" s="9">
        <f>Aly_mass_rate/Aly_Area/'Hydraulic Gradient'!T1815</f>
        <v>2.1507412186196593</v>
      </c>
      <c r="V1815" s="5">
        <f t="shared" si="569"/>
        <v>-0.29132357809977055</v>
      </c>
      <c r="W1815" s="10">
        <f t="shared" si="570"/>
        <v>2.1684978794856926</v>
      </c>
      <c r="X1815" s="9"/>
    </row>
    <row r="1816" spans="1:24" x14ac:dyDescent="0.3">
      <c r="A1816" s="4">
        <f t="shared" si="571"/>
        <v>18130</v>
      </c>
      <c r="B1816" s="5">
        <v>0</v>
      </c>
      <c r="C1816" s="16">
        <f t="shared" si="572"/>
        <v>24610.055239768484</v>
      </c>
      <c r="D1816" s="4">
        <f t="shared" si="562"/>
        <v>0</v>
      </c>
      <c r="E1816" s="5">
        <f t="shared" si="573"/>
        <v>0.21556601833698838</v>
      </c>
      <c r="F1816" s="6">
        <f t="shared" si="577"/>
        <v>1.7959705038434266E-5</v>
      </c>
      <c r="G1816" s="15">
        <f t="shared" si="578"/>
        <v>656.18229634585566</v>
      </c>
      <c r="H1816" s="11">
        <f t="shared" si="563"/>
        <v>9.7241287179860914E-2</v>
      </c>
      <c r="I1816" s="12">
        <f t="shared" si="574"/>
        <v>3.6220127756123933E-5</v>
      </c>
      <c r="J1816" s="7">
        <f t="shared" si="581"/>
        <v>1.5271358710927641</v>
      </c>
      <c r="K1816" s="8">
        <f>ESI_mass_rate/ESI_Area/'Hydraulic Gradient'!J1816</f>
        <v>2.1521449707644607</v>
      </c>
      <c r="L1816" s="16">
        <f t="shared" si="575"/>
        <v>24610.189062462967</v>
      </c>
      <c r="M1816" s="4">
        <f t="shared" si="564"/>
        <v>0</v>
      </c>
      <c r="N1816" s="5">
        <f t="shared" si="565"/>
        <v>0.21542596081637239</v>
      </c>
      <c r="O1816" s="6">
        <f t="shared" si="579"/>
        <v>1.5551306601011307E-5</v>
      </c>
      <c r="P1816" s="15">
        <f t="shared" si="576"/>
        <v>635.62323321054021</v>
      </c>
      <c r="Q1816" s="11">
        <f t="shared" si="566"/>
        <v>0</v>
      </c>
      <c r="R1816" s="13">
        <f t="shared" si="580"/>
        <v>4.6930418274671912E-6</v>
      </c>
      <c r="S1816" s="12">
        <f t="shared" si="567"/>
        <v>-6.2761966913946296E-2</v>
      </c>
      <c r="T1816" s="9">
        <f t="shared" si="568"/>
        <v>1.5281292447605563</v>
      </c>
      <c r="U1816" s="9">
        <f>Aly_mass_rate/Aly_Area/'Hydraulic Gradient'!T1816</f>
        <v>2.1507459502623929</v>
      </c>
      <c r="V1816" s="5">
        <f t="shared" si="569"/>
        <v>-0.29131789084959736</v>
      </c>
      <c r="W1816" s="10">
        <f t="shared" si="570"/>
        <v>2.1685405253226171</v>
      </c>
      <c r="X1816" s="9"/>
    </row>
    <row r="1817" spans="1:24" x14ac:dyDescent="0.3">
      <c r="A1817" s="4">
        <f t="shared" si="571"/>
        <v>18140</v>
      </c>
      <c r="B1817" s="5">
        <v>0</v>
      </c>
      <c r="C1817" s="16">
        <f t="shared" si="572"/>
        <v>24609.839655243442</v>
      </c>
      <c r="D1817" s="4">
        <f t="shared" si="562"/>
        <v>0</v>
      </c>
      <c r="E1817" s="5">
        <f t="shared" si="573"/>
        <v>0.21556656567014273</v>
      </c>
      <c r="F1817" s="6">
        <f t="shared" si="577"/>
        <v>1.7959369128495882E-5</v>
      </c>
      <c r="G1817" s="15">
        <f t="shared" si="578"/>
        <v>656.25576890362368</v>
      </c>
      <c r="H1817" s="11">
        <f t="shared" si="563"/>
        <v>9.7241780981698778E-2</v>
      </c>
      <c r="I1817" s="12">
        <f t="shared" si="574"/>
        <v>3.6219450311764081E-5</v>
      </c>
      <c r="J1817" s="7">
        <f t="shared" si="581"/>
        <v>1.5271319937088284</v>
      </c>
      <c r="K1817" s="8">
        <f>ESI_mass_rate/ESI_Area/'Hydraulic Gradient'!J1817</f>
        <v>2.1521504350546277</v>
      </c>
      <c r="L1817" s="16">
        <f t="shared" si="575"/>
        <v>24609.973620477111</v>
      </c>
      <c r="M1817" s="4">
        <f t="shared" si="564"/>
        <v>0</v>
      </c>
      <c r="N1817" s="5">
        <f t="shared" si="565"/>
        <v>0.21542643475469339</v>
      </c>
      <c r="O1817" s="6">
        <f t="shared" si="579"/>
        <v>1.5551101158921518E-5</v>
      </c>
      <c r="P1817" s="15">
        <f t="shared" si="576"/>
        <v>635.68598939735398</v>
      </c>
      <c r="Q1817" s="11">
        <f t="shared" si="566"/>
        <v>0</v>
      </c>
      <c r="R1817" s="13">
        <f t="shared" si="580"/>
        <v>4.6928978604310346E-6</v>
      </c>
      <c r="S1817" s="12">
        <f t="shared" si="567"/>
        <v>-6.2760879711592499E-2</v>
      </c>
      <c r="T1817" s="9">
        <f t="shared" si="568"/>
        <v>1.5281258829268574</v>
      </c>
      <c r="U1817" s="9">
        <f>Aly_mass_rate/Aly_Area/'Hydraulic Gradient'!T1817</f>
        <v>2.150750681842621</v>
      </c>
      <c r="V1817" s="5">
        <f t="shared" si="569"/>
        <v>-0.29131220389648177</v>
      </c>
      <c r="W1817" s="10">
        <f t="shared" si="570"/>
        <v>2.1685831706080076</v>
      </c>
      <c r="X1817" s="9"/>
    </row>
    <row r="1818" spans="1:24" x14ac:dyDescent="0.3">
      <c r="A1818" s="4">
        <f t="shared" si="571"/>
        <v>18150</v>
      </c>
      <c r="B1818" s="5">
        <v>0</v>
      </c>
      <c r="C1818" s="16">
        <f t="shared" si="572"/>
        <v>24609.62407017142</v>
      </c>
      <c r="D1818" s="4">
        <f t="shared" si="562"/>
        <v>0</v>
      </c>
      <c r="E1818" s="5">
        <f t="shared" si="573"/>
        <v>0.21556711299306064</v>
      </c>
      <c r="F1818" s="6">
        <f t="shared" si="577"/>
        <v>1.7959033243369878E-5</v>
      </c>
      <c r="G1818" s="15">
        <f t="shared" si="578"/>
        <v>656.32923973870606</v>
      </c>
      <c r="H1818" s="11">
        <f t="shared" si="563"/>
        <v>9.7242274775555068E-2</v>
      </c>
      <c r="I1818" s="12">
        <f t="shared" si="574"/>
        <v>3.6218772917444448E-5</v>
      </c>
      <c r="J1818" s="7">
        <f t="shared" si="581"/>
        <v>1.5271281164170942</v>
      </c>
      <c r="K1818" s="8">
        <f>ESI_mass_rate/ESI_Area/'Hydraulic Gradient'!J1818</f>
        <v>2.152155899242604</v>
      </c>
      <c r="L1818" s="16">
        <f t="shared" si="575"/>
        <v>24609.758178017528</v>
      </c>
      <c r="M1818" s="4">
        <f t="shared" si="564"/>
        <v>0</v>
      </c>
      <c r="N1818" s="5">
        <f t="shared" si="565"/>
        <v>0.21542690868675371</v>
      </c>
      <c r="O1818" s="6">
        <f t="shared" si="579"/>
        <v>1.5550895727048589E-5</v>
      </c>
      <c r="P1818" s="15">
        <f t="shared" si="576"/>
        <v>635.74874449716685</v>
      </c>
      <c r="Q1818" s="11">
        <f t="shared" si="566"/>
        <v>0</v>
      </c>
      <c r="R1818" s="13">
        <f t="shared" si="580"/>
        <v>4.6927539029249118E-6</v>
      </c>
      <c r="S1818" s="12">
        <f t="shared" si="567"/>
        <v>-6.2759792566783934E-2</v>
      </c>
      <c r="T1818" s="9">
        <f t="shared" si="568"/>
        <v>1.5281225211523581</v>
      </c>
      <c r="U1818" s="9">
        <f>Aly_mass_rate/Aly_Area/'Hydraulic Gradient'!T1818</f>
        <v>2.150755413360347</v>
      </c>
      <c r="V1818" s="5">
        <f t="shared" si="569"/>
        <v>-0.29130651724039747</v>
      </c>
      <c r="W1818" s="10">
        <f t="shared" si="570"/>
        <v>2.1686258153418922</v>
      </c>
      <c r="X1818" s="9"/>
    </row>
    <row r="1819" spans="1:24" x14ac:dyDescent="0.3">
      <c r="A1819" s="4">
        <f t="shared" si="571"/>
        <v>18160</v>
      </c>
      <c r="B1819" s="5">
        <v>0</v>
      </c>
      <c r="C1819" s="16">
        <f t="shared" si="572"/>
        <v>24609.408484552416</v>
      </c>
      <c r="D1819" s="4">
        <f t="shared" si="562"/>
        <v>0</v>
      </c>
      <c r="E1819" s="5">
        <f t="shared" si="573"/>
        <v>0.2155676603057427</v>
      </c>
      <c r="F1819" s="6">
        <f t="shared" si="577"/>
        <v>1.7958697381596694E-5</v>
      </c>
      <c r="G1819" s="15">
        <f t="shared" si="578"/>
        <v>656.40270885122573</v>
      </c>
      <c r="H1819" s="11">
        <f t="shared" si="563"/>
        <v>9.7242768561430354E-2</v>
      </c>
      <c r="I1819" s="12">
        <f t="shared" si="574"/>
        <v>3.621809557022148E-5</v>
      </c>
      <c r="J1819" s="7">
        <f t="shared" si="581"/>
        <v>1.527124239217555</v>
      </c>
      <c r="K1819" s="8">
        <f>ESI_mass_rate/ESI_Area/'Hydraulic Gradient'!J1819</f>
        <v>2.152161363328398</v>
      </c>
      <c r="L1819" s="16">
        <f t="shared" si="575"/>
        <v>24609.542735084226</v>
      </c>
      <c r="M1819" s="4">
        <f t="shared" si="564"/>
        <v>0</v>
      </c>
      <c r="N1819" s="5">
        <f t="shared" si="565"/>
        <v>0.21542738261255348</v>
      </c>
      <c r="O1819" s="6">
        <f t="shared" si="579"/>
        <v>1.555069030685207E-5</v>
      </c>
      <c r="P1819" s="15">
        <f t="shared" si="576"/>
        <v>635.81149851003534</v>
      </c>
      <c r="Q1819" s="11">
        <f t="shared" si="566"/>
        <v>0</v>
      </c>
      <c r="R1819" s="13">
        <f t="shared" si="580"/>
        <v>4.6926099553885497E-6</v>
      </c>
      <c r="S1819" s="12">
        <f t="shared" si="567"/>
        <v>-6.2758705478455815E-2</v>
      </c>
      <c r="T1819" s="9">
        <f t="shared" si="568"/>
        <v>1.5281191594370556</v>
      </c>
      <c r="U1819" s="9">
        <f>Aly_mass_rate/Aly_Area/'Hydraulic Gradient'!T1819</f>
        <v>2.1507601448155746</v>
      </c>
      <c r="V1819" s="5">
        <f t="shared" si="569"/>
        <v>-0.29130083088131886</v>
      </c>
      <c r="W1819" s="10">
        <f t="shared" si="570"/>
        <v>2.168668459524302</v>
      </c>
      <c r="X1819" s="9"/>
    </row>
    <row r="1820" spans="1:24" x14ac:dyDescent="0.3">
      <c r="A1820" s="4">
        <f t="shared" si="571"/>
        <v>18170</v>
      </c>
      <c r="B1820" s="5">
        <v>0</v>
      </c>
      <c r="C1820" s="16">
        <f t="shared" si="572"/>
        <v>24609.192898386445</v>
      </c>
      <c r="D1820" s="4">
        <f t="shared" si="562"/>
        <v>0</v>
      </c>
      <c r="E1820" s="5">
        <f t="shared" si="573"/>
        <v>0.21556820760818987</v>
      </c>
      <c r="F1820" s="6">
        <f t="shared" si="577"/>
        <v>1.7958361547554986E-5</v>
      </c>
      <c r="G1820" s="15">
        <f t="shared" si="578"/>
        <v>656.4761762413001</v>
      </c>
      <c r="H1820" s="11">
        <f t="shared" si="563"/>
        <v>9.7243262339325287E-2</v>
      </c>
      <c r="I1820" s="12">
        <f t="shared" si="574"/>
        <v>3.6217418278925814E-5</v>
      </c>
      <c r="J1820" s="7">
        <f t="shared" si="581"/>
        <v>1.5271203621102043</v>
      </c>
      <c r="K1820" s="8">
        <f>ESI_mass_rate/ESI_Area/'Hydraulic Gradient'!J1820</f>
        <v>2.152166827312016</v>
      </c>
      <c r="L1820" s="16">
        <f t="shared" si="575"/>
        <v>24609.327291677208</v>
      </c>
      <c r="M1820" s="4">
        <f t="shared" si="564"/>
        <v>0</v>
      </c>
      <c r="N1820" s="5">
        <f t="shared" si="565"/>
        <v>0.21542785653209326</v>
      </c>
      <c r="O1820" s="6">
        <f t="shared" si="579"/>
        <v>1.5550484898331965E-5</v>
      </c>
      <c r="P1820" s="15">
        <f t="shared" si="576"/>
        <v>635.87425143601695</v>
      </c>
      <c r="Q1820" s="11">
        <f t="shared" si="566"/>
        <v>0</v>
      </c>
      <c r="R1820" s="13">
        <f t="shared" si="580"/>
        <v>4.6924660178212283E-6</v>
      </c>
      <c r="S1820" s="12">
        <f t="shared" si="567"/>
        <v>-6.2757618447662825E-2</v>
      </c>
      <c r="T1820" s="9">
        <f t="shared" si="568"/>
        <v>1.5281157977809465</v>
      </c>
      <c r="U1820" s="9">
        <f>Aly_mass_rate/Aly_Area/'Hydraulic Gradient'!T1820</f>
        <v>2.1507648762083069</v>
      </c>
      <c r="V1820" s="5">
        <f t="shared" si="569"/>
        <v>-0.29129514481922003</v>
      </c>
      <c r="W1820" s="10">
        <f t="shared" si="570"/>
        <v>2.1687111031552666</v>
      </c>
      <c r="X1820" s="9"/>
    </row>
    <row r="1821" spans="1:24" x14ac:dyDescent="0.3">
      <c r="A1821" s="4">
        <f t="shared" si="571"/>
        <v>18180</v>
      </c>
      <c r="B1821" s="5">
        <v>0</v>
      </c>
      <c r="C1821" s="16">
        <f t="shared" si="572"/>
        <v>24608.977311673516</v>
      </c>
      <c r="D1821" s="4">
        <f t="shared" si="562"/>
        <v>0</v>
      </c>
      <c r="E1821" s="5">
        <f t="shared" si="573"/>
        <v>0.2155687549004027</v>
      </c>
      <c r="F1821" s="6">
        <f t="shared" si="577"/>
        <v>1.7958025733947006E-5</v>
      </c>
      <c r="G1821" s="15">
        <f t="shared" si="578"/>
        <v>656.54964190905582</v>
      </c>
      <c r="H1821" s="11">
        <f t="shared" si="563"/>
        <v>9.7243756109240451E-2</v>
      </c>
      <c r="I1821" s="12">
        <f t="shared" si="574"/>
        <v>3.6216741028839717E-5</v>
      </c>
      <c r="J1821" s="7">
        <f t="shared" si="581"/>
        <v>1.5271164850950356</v>
      </c>
      <c r="K1821" s="8">
        <f>ESI_mass_rate/ESI_Area/'Hydraulic Gradient'!J1821</f>
        <v>2.1521722911934664</v>
      </c>
      <c r="L1821" s="16">
        <f t="shared" si="575"/>
        <v>24609.111847796485</v>
      </c>
      <c r="M1821" s="4">
        <f t="shared" si="564"/>
        <v>0</v>
      </c>
      <c r="N1821" s="5">
        <f t="shared" si="565"/>
        <v>0.21542833044537327</v>
      </c>
      <c r="O1821" s="6">
        <f t="shared" si="579"/>
        <v>1.5550279500028718E-5</v>
      </c>
      <c r="P1821" s="15">
        <f t="shared" si="576"/>
        <v>635.93700327516706</v>
      </c>
      <c r="Q1821" s="11">
        <f t="shared" si="566"/>
        <v>0</v>
      </c>
      <c r="R1821" s="13">
        <f t="shared" si="580"/>
        <v>4.6923220897817952E-6</v>
      </c>
      <c r="S1821" s="12">
        <f t="shared" si="567"/>
        <v>-6.2756531472280497E-2</v>
      </c>
      <c r="T1821" s="9">
        <f t="shared" si="568"/>
        <v>1.5281124361840281</v>
      </c>
      <c r="U1821" s="9">
        <f>Aly_mass_rate/Aly_Area/'Hydraulic Gradient'!T1821</f>
        <v>2.1507696075385474</v>
      </c>
      <c r="V1821" s="5">
        <f t="shared" si="569"/>
        <v>-0.29128945905407522</v>
      </c>
      <c r="W1821" s="10">
        <f t="shared" si="570"/>
        <v>2.1687537462348163</v>
      </c>
      <c r="X1821" s="9"/>
    </row>
    <row r="1822" spans="1:24" x14ac:dyDescent="0.3">
      <c r="A1822" s="4">
        <f t="shared" si="571"/>
        <v>18190</v>
      </c>
      <c r="B1822" s="5">
        <v>0</v>
      </c>
      <c r="C1822" s="16">
        <f t="shared" si="572"/>
        <v>24608.761724413645</v>
      </c>
      <c r="D1822" s="4">
        <f t="shared" si="562"/>
        <v>0</v>
      </c>
      <c r="E1822" s="5">
        <f t="shared" si="573"/>
        <v>0.21556930218238213</v>
      </c>
      <c r="F1822" s="6">
        <f t="shared" si="577"/>
        <v>1.7957689948070496E-5</v>
      </c>
      <c r="G1822" s="15">
        <f t="shared" si="578"/>
        <v>656.62310585461</v>
      </c>
      <c r="H1822" s="11">
        <f t="shared" si="563"/>
        <v>9.7244249871176455E-2</v>
      </c>
      <c r="I1822" s="12">
        <f t="shared" si="574"/>
        <v>3.6216063834680922E-5</v>
      </c>
      <c r="J1822" s="7">
        <f t="shared" si="581"/>
        <v>1.5271126081720425</v>
      </c>
      <c r="K1822" s="8">
        <f>ESI_mass_rate/ESI_Area/'Hydraulic Gradient'!J1822</f>
        <v>2.1521777549727554</v>
      </c>
      <c r="L1822" s="16">
        <f t="shared" si="575"/>
        <v>24608.896403442057</v>
      </c>
      <c r="M1822" s="4">
        <f t="shared" si="564"/>
        <v>0</v>
      </c>
      <c r="N1822" s="5">
        <f t="shared" si="565"/>
        <v>0.21542880435239389</v>
      </c>
      <c r="O1822" s="6">
        <f t="shared" si="579"/>
        <v>1.5550074113401887E-5</v>
      </c>
      <c r="P1822" s="15">
        <f t="shared" si="576"/>
        <v>635.99975402754433</v>
      </c>
      <c r="Q1822" s="11">
        <f t="shared" si="566"/>
        <v>0</v>
      </c>
      <c r="R1822" s="13">
        <f t="shared" si="580"/>
        <v>4.6921781717099621E-6</v>
      </c>
      <c r="S1822" s="12">
        <f t="shared" si="567"/>
        <v>-6.2755444555482862E-2</v>
      </c>
      <c r="T1822" s="9">
        <f t="shared" si="568"/>
        <v>1.5281090746462971</v>
      </c>
      <c r="U1822" s="9">
        <f>Aly_mass_rate/Aly_Area/'Hydraulic Gradient'!T1822</f>
        <v>2.1507743388062992</v>
      </c>
      <c r="V1822" s="5">
        <f t="shared" si="569"/>
        <v>-0.29128377358585839</v>
      </c>
      <c r="W1822" s="10">
        <f t="shared" si="570"/>
        <v>2.1687963887629809</v>
      </c>
      <c r="X1822" s="9"/>
    </row>
    <row r="1823" spans="1:24" x14ac:dyDescent="0.3">
      <c r="A1823" s="4">
        <f t="shared" si="571"/>
        <v>18200</v>
      </c>
      <c r="B1823" s="5">
        <v>0</v>
      </c>
      <c r="C1823" s="16">
        <f t="shared" si="572"/>
        <v>24608.546136606838</v>
      </c>
      <c r="D1823" s="4">
        <f t="shared" si="562"/>
        <v>0</v>
      </c>
      <c r="E1823" s="5">
        <f t="shared" si="573"/>
        <v>0.21556984945412863</v>
      </c>
      <c r="F1823" s="6">
        <f t="shared" si="577"/>
        <v>1.7957354182627716E-5</v>
      </c>
      <c r="G1823" s="15">
        <f t="shared" si="578"/>
        <v>656.69656807808951</v>
      </c>
      <c r="H1823" s="11">
        <f t="shared" si="563"/>
        <v>9.7244743625133814E-2</v>
      </c>
      <c r="I1823" s="12">
        <f t="shared" si="574"/>
        <v>3.6215386681731703E-5</v>
      </c>
      <c r="J1823" s="7">
        <f t="shared" si="581"/>
        <v>1.5271087313412182</v>
      </c>
      <c r="K1823" s="8">
        <f>ESI_mass_rate/ESI_Area/'Hydraulic Gradient'!J1823</f>
        <v>2.1521832186498915</v>
      </c>
      <c r="L1823" s="16">
        <f t="shared" si="575"/>
        <v>24608.680958613935</v>
      </c>
      <c r="M1823" s="4">
        <f t="shared" si="564"/>
        <v>0</v>
      </c>
      <c r="N1823" s="5">
        <f t="shared" si="565"/>
        <v>0.21542927825315536</v>
      </c>
      <c r="O1823" s="6">
        <f t="shared" si="579"/>
        <v>1.5549868736991913E-5</v>
      </c>
      <c r="P1823" s="15">
        <f t="shared" si="576"/>
        <v>636.06250369320412</v>
      </c>
      <c r="Q1823" s="11">
        <f t="shared" si="566"/>
        <v>0</v>
      </c>
      <c r="R1823" s="13">
        <f t="shared" si="580"/>
        <v>4.6920342631645942E-6</v>
      </c>
      <c r="S1823" s="12">
        <f t="shared" si="567"/>
        <v>-6.2754357694085855E-2</v>
      </c>
      <c r="T1823" s="9">
        <f t="shared" si="568"/>
        <v>1.5281057131677505</v>
      </c>
      <c r="U1823" s="9">
        <f>Aly_mass_rate/Aly_Area/'Hydraulic Gradient'!T1823</f>
        <v>2.1507790700115663</v>
      </c>
      <c r="V1823" s="5">
        <f t="shared" si="569"/>
        <v>-0.29127808841454389</v>
      </c>
      <c r="W1823" s="10">
        <f t="shared" si="570"/>
        <v>2.1688390307397905</v>
      </c>
      <c r="X1823" s="9"/>
    </row>
    <row r="1824" spans="1:24" x14ac:dyDescent="0.3">
      <c r="A1824" s="4">
        <f t="shared" si="571"/>
        <v>18210</v>
      </c>
      <c r="B1824" s="5">
        <v>0</v>
      </c>
      <c r="C1824" s="16">
        <f t="shared" si="572"/>
        <v>24608.330548253103</v>
      </c>
      <c r="D1824" s="4">
        <f t="shared" si="562"/>
        <v>0</v>
      </c>
      <c r="E1824" s="5">
        <f t="shared" si="573"/>
        <v>0.21557039671564315</v>
      </c>
      <c r="F1824" s="6">
        <f t="shared" si="577"/>
        <v>1.7957018444916406E-5</v>
      </c>
      <c r="G1824" s="15">
        <f t="shared" si="578"/>
        <v>656.77002857961168</v>
      </c>
      <c r="H1824" s="11">
        <f t="shared" si="563"/>
        <v>9.724523737111325E-2</v>
      </c>
      <c r="I1824" s="12">
        <f t="shared" si="574"/>
        <v>3.6214709584709793E-5</v>
      </c>
      <c r="J1824" s="7">
        <f t="shared" si="581"/>
        <v>1.5271048546025563</v>
      </c>
      <c r="K1824" s="8">
        <f>ESI_mass_rate/ESI_Area/'Hydraulic Gradient'!J1824</f>
        <v>2.1521886822248821</v>
      </c>
      <c r="L1824" s="16">
        <f t="shared" si="575"/>
        <v>24608.465513312123</v>
      </c>
      <c r="M1824" s="4">
        <f t="shared" si="564"/>
        <v>0</v>
      </c>
      <c r="N1824" s="5">
        <f t="shared" si="565"/>
        <v>0.21542975214765819</v>
      </c>
      <c r="O1824" s="6">
        <f t="shared" si="579"/>
        <v>1.5549663373717899E-5</v>
      </c>
      <c r="P1824" s="15">
        <f t="shared" si="576"/>
        <v>636.12525227220397</v>
      </c>
      <c r="Q1824" s="11">
        <f t="shared" si="566"/>
        <v>0</v>
      </c>
      <c r="R1824" s="13">
        <f t="shared" si="580"/>
        <v>4.6918903650257884E-6</v>
      </c>
      <c r="S1824" s="12">
        <f t="shared" si="567"/>
        <v>-6.2753270890203758E-2</v>
      </c>
      <c r="T1824" s="9">
        <f t="shared" si="568"/>
        <v>1.5281023517483849</v>
      </c>
      <c r="U1824" s="9">
        <f>Aly_mass_rate/Aly_Area/'Hydraulic Gradient'!T1824</f>
        <v>2.1507838011543519</v>
      </c>
      <c r="V1824" s="5">
        <f t="shared" si="569"/>
        <v>-0.29127240354010575</v>
      </c>
      <c r="W1824" s="10">
        <f t="shared" si="570"/>
        <v>2.1688816721652753</v>
      </c>
      <c r="X1824" s="9"/>
    </row>
    <row r="1825" spans="1:24" x14ac:dyDescent="0.3">
      <c r="A1825" s="4">
        <f t="shared" si="571"/>
        <v>18220</v>
      </c>
      <c r="B1825" s="5">
        <v>0</v>
      </c>
      <c r="C1825" s="16">
        <f t="shared" si="572"/>
        <v>24608.114959352453</v>
      </c>
      <c r="D1825" s="4">
        <f t="shared" si="562"/>
        <v>0</v>
      </c>
      <c r="E1825" s="5">
        <f t="shared" si="573"/>
        <v>0.21557094396692641</v>
      </c>
      <c r="F1825" s="6">
        <f t="shared" si="577"/>
        <v>1.7956682732017472E-5</v>
      </c>
      <c r="G1825" s="15">
        <f t="shared" si="578"/>
        <v>656.84348735929734</v>
      </c>
      <c r="H1825" s="11">
        <f t="shared" si="563"/>
        <v>9.7245731109115344E-2</v>
      </c>
      <c r="I1825" s="12">
        <f t="shared" si="574"/>
        <v>3.6214032537728089E-5</v>
      </c>
      <c r="J1825" s="7">
        <f t="shared" si="581"/>
        <v>1.5271009779560505</v>
      </c>
      <c r="K1825" s="8">
        <f>ESI_mass_rate/ESI_Area/'Hydraulic Gradient'!J1825</f>
        <v>2.1521941456977336</v>
      </c>
      <c r="L1825" s="16">
        <f t="shared" si="575"/>
        <v>24608.250067536632</v>
      </c>
      <c r="M1825" s="4">
        <f t="shared" si="564"/>
        <v>0</v>
      </c>
      <c r="N1825" s="5">
        <f t="shared" si="565"/>
        <v>0.21543022603590264</v>
      </c>
      <c r="O1825" s="6">
        <f t="shared" si="579"/>
        <v>1.5549458020660752E-5</v>
      </c>
      <c r="P1825" s="15">
        <f t="shared" si="576"/>
        <v>636.18799976459923</v>
      </c>
      <c r="Q1825" s="11">
        <f t="shared" si="566"/>
        <v>0</v>
      </c>
      <c r="R1825" s="13">
        <f t="shared" si="580"/>
        <v>4.6917464764120112E-6</v>
      </c>
      <c r="S1825" s="12">
        <f t="shared" si="567"/>
        <v>-6.2752184141712228E-2</v>
      </c>
      <c r="T1825" s="9">
        <f t="shared" si="568"/>
        <v>1.5280989903881976</v>
      </c>
      <c r="U1825" s="9">
        <f>Aly_mass_rate/Aly_Area/'Hydraulic Gradient'!T1825</f>
        <v>2.1507885322346589</v>
      </c>
      <c r="V1825" s="5">
        <f t="shared" si="569"/>
        <v>-0.2912667189625181</v>
      </c>
      <c r="W1825" s="10">
        <f t="shared" si="570"/>
        <v>2.1689243130394651</v>
      </c>
      <c r="X1825" s="9"/>
    </row>
    <row r="1826" spans="1:24" x14ac:dyDescent="0.3">
      <c r="A1826" s="4">
        <f t="shared" si="571"/>
        <v>18230</v>
      </c>
      <c r="B1826" s="5">
        <v>0</v>
      </c>
      <c r="C1826" s="16">
        <f t="shared" si="572"/>
        <v>24607.899369904899</v>
      </c>
      <c r="D1826" s="4">
        <f t="shared" si="562"/>
        <v>0</v>
      </c>
      <c r="E1826" s="5">
        <f t="shared" si="573"/>
        <v>0.21557149120797905</v>
      </c>
      <c r="F1826" s="6">
        <f t="shared" si="577"/>
        <v>1.7956347039552266E-5</v>
      </c>
      <c r="G1826" s="15">
        <f t="shared" si="578"/>
        <v>656.91694441727327</v>
      </c>
      <c r="H1826" s="11">
        <f t="shared" si="563"/>
        <v>9.7246224839140583E-2</v>
      </c>
      <c r="I1826" s="12">
        <f t="shared" si="574"/>
        <v>3.6213355531955954E-5</v>
      </c>
      <c r="J1826" s="7">
        <f t="shared" si="581"/>
        <v>1.5270971014016941</v>
      </c>
      <c r="K1826" s="8">
        <f>ESI_mass_rate/ESI_Area/'Hydraulic Gradient'!J1826</f>
        <v>2.1521996090684543</v>
      </c>
      <c r="L1826" s="16">
        <f t="shared" si="575"/>
        <v>24608.034621287461</v>
      </c>
      <c r="M1826" s="4">
        <f t="shared" si="564"/>
        <v>0</v>
      </c>
      <c r="N1826" s="5">
        <f t="shared" si="565"/>
        <v>0.21543069991788899</v>
      </c>
      <c r="O1826" s="6">
        <f t="shared" si="579"/>
        <v>1.5549252677820463E-5</v>
      </c>
      <c r="P1826" s="15">
        <f t="shared" si="576"/>
        <v>636.25074617044845</v>
      </c>
      <c r="Q1826" s="11">
        <f t="shared" si="566"/>
        <v>0</v>
      </c>
      <c r="R1826" s="13">
        <f t="shared" si="580"/>
        <v>4.6916025973225587E-6</v>
      </c>
      <c r="S1826" s="12">
        <f t="shared" si="567"/>
        <v>-6.2751097451785171E-2</v>
      </c>
      <c r="T1826" s="9">
        <f t="shared" si="568"/>
        <v>1.5280956290871852</v>
      </c>
      <c r="U1826" s="9">
        <f>Aly_mass_rate/Aly_Area/'Hydraulic Gradient'!T1826</f>
        <v>2.1507932632524911</v>
      </c>
      <c r="V1826" s="5">
        <f t="shared" si="569"/>
        <v>-0.29126103468175529</v>
      </c>
      <c r="W1826" s="10">
        <f t="shared" si="570"/>
        <v>2.1689669533623888</v>
      </c>
      <c r="X1826" s="9"/>
    </row>
    <row r="1827" spans="1:24" x14ac:dyDescent="0.3">
      <c r="A1827" s="4">
        <f t="shared" si="571"/>
        <v>18240</v>
      </c>
      <c r="B1827" s="5">
        <v>0</v>
      </c>
      <c r="C1827" s="16">
        <f t="shared" si="572"/>
        <v>24607.683779910447</v>
      </c>
      <c r="D1827" s="4">
        <f t="shared" si="562"/>
        <v>0</v>
      </c>
      <c r="E1827" s="5">
        <f t="shared" si="573"/>
        <v>0.21557203843880191</v>
      </c>
      <c r="F1827" s="6">
        <f t="shared" si="577"/>
        <v>1.7956011374818532E-5</v>
      </c>
      <c r="G1827" s="15">
        <f t="shared" si="578"/>
        <v>656.99039975365679</v>
      </c>
      <c r="H1827" s="11">
        <f t="shared" si="563"/>
        <v>9.7246718561189674E-2</v>
      </c>
      <c r="I1827" s="12">
        <f t="shared" si="574"/>
        <v>3.6212678582111128E-5</v>
      </c>
      <c r="J1827" s="7">
        <f t="shared" si="581"/>
        <v>1.5270932249394806</v>
      </c>
      <c r="K1827" s="8">
        <f>ESI_mass_rate/ESI_Area/'Hydraulic Gradient'!J1827</f>
        <v>2.1522050723370509</v>
      </c>
      <c r="L1827" s="16">
        <f t="shared" si="575"/>
        <v>24607.819174564618</v>
      </c>
      <c r="M1827" s="4">
        <f t="shared" si="564"/>
        <v>0</v>
      </c>
      <c r="N1827" s="5">
        <f t="shared" si="565"/>
        <v>0.21543117379361765</v>
      </c>
      <c r="O1827" s="6">
        <f t="shared" si="579"/>
        <v>1.5549047346656587E-5</v>
      </c>
      <c r="P1827" s="15">
        <f t="shared" si="576"/>
        <v>636.31349148980803</v>
      </c>
      <c r="Q1827" s="11">
        <f t="shared" si="566"/>
        <v>0</v>
      </c>
      <c r="R1827" s="13">
        <f t="shared" si="580"/>
        <v>4.6914587281971038E-6</v>
      </c>
      <c r="S1827" s="12">
        <f t="shared" si="567"/>
        <v>-6.2750010818298271E-2</v>
      </c>
      <c r="T1827" s="9">
        <f t="shared" si="568"/>
        <v>1.528092267845345</v>
      </c>
      <c r="U1827" s="9">
        <f>Aly_mass_rate/Aly_Area/'Hydraulic Gradient'!T1827</f>
        <v>2.1507979942078519</v>
      </c>
      <c r="V1827" s="5">
        <f t="shared" si="569"/>
        <v>-0.29125535069779146</v>
      </c>
      <c r="W1827" s="10">
        <f t="shared" si="570"/>
        <v>2.1690095931340787</v>
      </c>
      <c r="X1827" s="9"/>
    </row>
    <row r="1828" spans="1:24" x14ac:dyDescent="0.3">
      <c r="A1828" s="4">
        <f t="shared" si="571"/>
        <v>18250</v>
      </c>
      <c r="B1828" s="5">
        <v>0</v>
      </c>
      <c r="C1828" s="16">
        <f t="shared" si="572"/>
        <v>24607.468189369109</v>
      </c>
      <c r="D1828" s="4">
        <f t="shared" si="562"/>
        <v>0</v>
      </c>
      <c r="E1828" s="5">
        <f t="shared" si="573"/>
        <v>0.21557258565939563</v>
      </c>
      <c r="F1828" s="6">
        <f t="shared" si="577"/>
        <v>1.7955675731978073E-5</v>
      </c>
      <c r="G1828" s="15">
        <f t="shared" si="578"/>
        <v>657.06385336857238</v>
      </c>
      <c r="H1828" s="11">
        <f t="shared" si="563"/>
        <v>9.7247212275263159E-2</v>
      </c>
      <c r="I1828" s="12">
        <f t="shared" si="574"/>
        <v>3.6212001676419418E-5</v>
      </c>
      <c r="J1828" s="7">
        <f t="shared" si="581"/>
        <v>1.5270893485694035</v>
      </c>
      <c r="K1828" s="8">
        <f>ESI_mass_rate/ESI_Area/'Hydraulic Gradient'!J1828</f>
        <v>2.1522105355035319</v>
      </c>
      <c r="L1828" s="16">
        <f t="shared" si="575"/>
        <v>24607.603727368114</v>
      </c>
      <c r="M1828" s="4">
        <f t="shared" si="564"/>
        <v>0</v>
      </c>
      <c r="N1828" s="5">
        <f t="shared" si="565"/>
        <v>0.21543164766308898</v>
      </c>
      <c r="O1828" s="6">
        <f t="shared" si="579"/>
        <v>1.5548842027169121E-5</v>
      </c>
      <c r="P1828" s="15">
        <f t="shared" si="576"/>
        <v>636.37623572273333</v>
      </c>
      <c r="Q1828" s="11">
        <f t="shared" si="566"/>
        <v>0</v>
      </c>
      <c r="R1828" s="13">
        <f t="shared" si="580"/>
        <v>4.6913148690349239E-6</v>
      </c>
      <c r="S1828" s="12">
        <f t="shared" si="567"/>
        <v>-6.2748924240186882E-2</v>
      </c>
      <c r="T1828" s="9">
        <f t="shared" si="568"/>
        <v>1.5280889066626735</v>
      </c>
      <c r="U1828" s="9">
        <f>Aly_mass_rate/Aly_Area/'Hydraulic Gradient'!T1828</f>
        <v>2.1508027251007449</v>
      </c>
      <c r="V1828" s="5">
        <f t="shared" si="569"/>
        <v>-0.29124966701060051</v>
      </c>
      <c r="W1828" s="10">
        <f t="shared" si="570"/>
        <v>2.1690522323545633</v>
      </c>
      <c r="X1828" s="9"/>
    </row>
    <row r="1829" spans="1:24" x14ac:dyDescent="0.3">
      <c r="A1829" s="4">
        <f t="shared" si="571"/>
        <v>18260</v>
      </c>
      <c r="B1829" s="5">
        <v>0</v>
      </c>
      <c r="C1829" s="16">
        <f t="shared" si="572"/>
        <v>24607.252598280898</v>
      </c>
      <c r="D1829" s="4">
        <f t="shared" si="562"/>
        <v>0</v>
      </c>
      <c r="E1829" s="5">
        <f t="shared" si="573"/>
        <v>0.2155731328697611</v>
      </c>
      <c r="F1829" s="6">
        <f t="shared" si="577"/>
        <v>1.795534011686909E-5</v>
      </c>
      <c r="G1829" s="15">
        <f t="shared" si="578"/>
        <v>657.13730526213715</v>
      </c>
      <c r="H1829" s="11">
        <f t="shared" si="563"/>
        <v>9.724770598136169E-2</v>
      </c>
      <c r="I1829" s="12">
        <f t="shared" si="574"/>
        <v>3.6211324826655017E-5</v>
      </c>
      <c r="J1829" s="7">
        <f t="shared" si="581"/>
        <v>1.5270854722914564</v>
      </c>
      <c r="K1829" s="8">
        <f>ESI_mass_rate/ESI_Area/'Hydraulic Gradient'!J1829</f>
        <v>2.1522159985679035</v>
      </c>
      <c r="L1829" s="16">
        <f t="shared" si="575"/>
        <v>24607.388279697949</v>
      </c>
      <c r="M1829" s="4">
        <f t="shared" si="564"/>
        <v>0</v>
      </c>
      <c r="N1829" s="5">
        <f t="shared" si="565"/>
        <v>0.21543212152630328</v>
      </c>
      <c r="O1829" s="6">
        <f t="shared" si="579"/>
        <v>1.5548636719358069E-5</v>
      </c>
      <c r="P1829" s="15">
        <f t="shared" si="576"/>
        <v>636.43897886928289</v>
      </c>
      <c r="Q1829" s="11">
        <f t="shared" si="566"/>
        <v>0</v>
      </c>
      <c r="R1829" s="13">
        <f t="shared" si="580"/>
        <v>4.6911710198352864E-6</v>
      </c>
      <c r="S1829" s="12">
        <f t="shared" si="567"/>
        <v>-6.2747837720624713E-2</v>
      </c>
      <c r="T1829" s="9">
        <f t="shared" si="568"/>
        <v>1.5280855455391678</v>
      </c>
      <c r="U1829" s="9">
        <f>Aly_mass_rate/Aly_Area/'Hydraulic Gradient'!T1829</f>
        <v>2.1508074559311727</v>
      </c>
      <c r="V1829" s="5">
        <f t="shared" si="569"/>
        <v>-0.29124398362015685</v>
      </c>
      <c r="W1829" s="10">
        <f t="shared" si="570"/>
        <v>2.1690948710238724</v>
      </c>
      <c r="X1829" s="9"/>
    </row>
    <row r="1830" spans="1:24" x14ac:dyDescent="0.3">
      <c r="A1830" s="4">
        <f t="shared" si="571"/>
        <v>18270</v>
      </c>
      <c r="B1830" s="5">
        <v>0</v>
      </c>
      <c r="C1830" s="16">
        <f t="shared" si="572"/>
        <v>24607.037006645824</v>
      </c>
      <c r="D1830" s="4">
        <f t="shared" si="562"/>
        <v>0</v>
      </c>
      <c r="E1830" s="5">
        <f t="shared" si="573"/>
        <v>0.21557368006989888</v>
      </c>
      <c r="F1830" s="6">
        <f t="shared" si="577"/>
        <v>1.7955004522193834E-5</v>
      </c>
      <c r="G1830" s="15">
        <f t="shared" si="578"/>
        <v>657.21075543447796</v>
      </c>
      <c r="H1830" s="11">
        <f t="shared" si="563"/>
        <v>9.7248199679485836E-2</v>
      </c>
      <c r="I1830" s="12">
        <f t="shared" si="574"/>
        <v>3.6210648018100179E-5</v>
      </c>
      <c r="J1830" s="7">
        <f t="shared" si="581"/>
        <v>1.5270815961056325</v>
      </c>
      <c r="K1830" s="8">
        <f>ESI_mass_rate/ESI_Area/'Hydraulic Gradient'!J1830</f>
        <v>2.152221461530174</v>
      </c>
      <c r="L1830" s="16">
        <f t="shared" si="575"/>
        <v>24607.172831554137</v>
      </c>
      <c r="M1830" s="4">
        <f t="shared" si="564"/>
        <v>0</v>
      </c>
      <c r="N1830" s="5">
        <f t="shared" si="565"/>
        <v>0.21543259538326084</v>
      </c>
      <c r="O1830" s="6">
        <f t="shared" si="579"/>
        <v>1.5548431420304328E-5</v>
      </c>
      <c r="P1830" s="15">
        <f t="shared" si="576"/>
        <v>636.50172092951118</v>
      </c>
      <c r="Q1830" s="11">
        <f t="shared" si="566"/>
        <v>0</v>
      </c>
      <c r="R1830" s="13">
        <f t="shared" si="580"/>
        <v>4.6910271797167644E-6</v>
      </c>
      <c r="S1830" s="12">
        <f t="shared" si="567"/>
        <v>-6.2746751255368563E-2</v>
      </c>
      <c r="T1830" s="9">
        <f t="shared" si="568"/>
        <v>1.5280821844748249</v>
      </c>
      <c r="U1830" s="9">
        <f>Aly_mass_rate/Aly_Area/'Hydraulic Gradient'!T1830</f>
        <v>2.1508121866991394</v>
      </c>
      <c r="V1830" s="5">
        <f t="shared" si="569"/>
        <v>-0.29123830052643468</v>
      </c>
      <c r="W1830" s="10">
        <f t="shared" si="570"/>
        <v>2.1691375091420371</v>
      </c>
      <c r="X1830" s="9"/>
    </row>
    <row r="1831" spans="1:24" x14ac:dyDescent="0.3">
      <c r="A1831" s="4">
        <f t="shared" si="571"/>
        <v>18280</v>
      </c>
      <c r="B1831" s="5">
        <v>0</v>
      </c>
      <c r="C1831" s="16">
        <f t="shared" si="572"/>
        <v>24606.821414463895</v>
      </c>
      <c r="D1831" s="4">
        <f t="shared" si="562"/>
        <v>0</v>
      </c>
      <c r="E1831" s="5">
        <f t="shared" si="573"/>
        <v>0.2155742272598099</v>
      </c>
      <c r="F1831" s="6">
        <f t="shared" si="577"/>
        <v>1.7954668955250051E-5</v>
      </c>
      <c r="G1831" s="15">
        <f t="shared" si="578"/>
        <v>657.28420388571169</v>
      </c>
      <c r="H1831" s="11">
        <f t="shared" si="563"/>
        <v>9.7248693369636208E-2</v>
      </c>
      <c r="I1831" s="12">
        <f t="shared" si="574"/>
        <v>3.6209971265472649E-5</v>
      </c>
      <c r="J1831" s="7">
        <f t="shared" si="581"/>
        <v>1.5270777200119259</v>
      </c>
      <c r="K1831" s="8">
        <f>ESI_mass_rate/ESI_Area/'Hydraulic Gradient'!J1831</f>
        <v>2.1522269243903502</v>
      </c>
      <c r="L1831" s="16">
        <f t="shared" si="575"/>
        <v>24606.957382936675</v>
      </c>
      <c r="M1831" s="4">
        <f t="shared" si="564"/>
        <v>0</v>
      </c>
      <c r="N1831" s="5">
        <f t="shared" si="565"/>
        <v>0.21543306923396208</v>
      </c>
      <c r="O1831" s="6">
        <f t="shared" si="579"/>
        <v>1.5548226134386543E-5</v>
      </c>
      <c r="P1831" s="15">
        <f t="shared" si="576"/>
        <v>636.56446190347754</v>
      </c>
      <c r="Q1831" s="11">
        <f t="shared" si="566"/>
        <v>0</v>
      </c>
      <c r="R1831" s="13">
        <f t="shared" si="580"/>
        <v>4.6908833499997122E-6</v>
      </c>
      <c r="S1831" s="12">
        <f t="shared" si="567"/>
        <v>-6.2745664849711003E-2</v>
      </c>
      <c r="T1831" s="9">
        <f t="shared" si="568"/>
        <v>1.5280788234696416</v>
      </c>
      <c r="U1831" s="9">
        <f>Aly_mass_rate/Aly_Area/'Hydraulic Gradient'!T1831</f>
        <v>2.1508169174046476</v>
      </c>
      <c r="V1831" s="5">
        <f t="shared" si="569"/>
        <v>-0.29123261772940806</v>
      </c>
      <c r="W1831" s="10">
        <f t="shared" si="570"/>
        <v>2.1691801467090857</v>
      </c>
      <c r="X1831" s="9"/>
    </row>
    <row r="1832" spans="1:24" x14ac:dyDescent="0.3">
      <c r="A1832" s="4">
        <f t="shared" si="571"/>
        <v>18290</v>
      </c>
      <c r="B1832" s="5">
        <v>0</v>
      </c>
      <c r="C1832" s="16">
        <f t="shared" si="572"/>
        <v>24606.60582173512</v>
      </c>
      <c r="D1832" s="4">
        <f t="shared" si="562"/>
        <v>0</v>
      </c>
      <c r="E1832" s="5">
        <f t="shared" si="573"/>
        <v>0.21557477443949483</v>
      </c>
      <c r="F1832" s="6">
        <f t="shared" si="577"/>
        <v>1.7954333410199542E-5</v>
      </c>
      <c r="G1832" s="15">
        <f t="shared" si="578"/>
        <v>657.35765061596305</v>
      </c>
      <c r="H1832" s="11">
        <f t="shared" si="563"/>
        <v>9.7249187051813332E-2</v>
      </c>
      <c r="I1832" s="12">
        <f t="shared" si="574"/>
        <v>3.6209294556998244E-5</v>
      </c>
      <c r="J1832" s="7">
        <f t="shared" si="581"/>
        <v>1.5270738440103295</v>
      </c>
      <c r="K1832" s="8">
        <f>ESI_mass_rate/ESI_Area/'Hydraulic Gradient'!J1832</f>
        <v>2.1522323871484397</v>
      </c>
      <c r="L1832" s="16">
        <f t="shared" si="575"/>
        <v>24606.741933845577</v>
      </c>
      <c r="M1832" s="4">
        <f t="shared" si="564"/>
        <v>0</v>
      </c>
      <c r="N1832" s="5">
        <f t="shared" si="565"/>
        <v>0.21543354307840723</v>
      </c>
      <c r="O1832" s="6">
        <f t="shared" si="579"/>
        <v>1.5548020857226076E-5</v>
      </c>
      <c r="P1832" s="15">
        <f t="shared" si="576"/>
        <v>636.62720179123642</v>
      </c>
      <c r="Q1832" s="11">
        <f t="shared" si="566"/>
        <v>0</v>
      </c>
      <c r="R1832" s="13">
        <f t="shared" si="580"/>
        <v>4.6907395293623679E-6</v>
      </c>
      <c r="S1832" s="12">
        <f t="shared" si="567"/>
        <v>-6.2744578498349496E-2</v>
      </c>
      <c r="T1832" s="9">
        <f t="shared" si="568"/>
        <v>1.5280754625236148</v>
      </c>
      <c r="U1832" s="9">
        <f>Aly_mass_rate/Aly_Area/'Hydraulic Gradient'!T1832</f>
        <v>2.1508216480477018</v>
      </c>
      <c r="V1832" s="5">
        <f t="shared" si="569"/>
        <v>-0.29122693522905141</v>
      </c>
      <c r="W1832" s="10">
        <f t="shared" si="570"/>
        <v>2.1692227837250502</v>
      </c>
      <c r="X1832" s="9"/>
    </row>
    <row r="1833" spans="1:24" x14ac:dyDescent="0.3">
      <c r="A1833" s="4">
        <f t="shared" si="571"/>
        <v>18300</v>
      </c>
      <c r="B1833" s="5">
        <v>0</v>
      </c>
      <c r="C1833" s="16">
        <f t="shared" si="572"/>
        <v>24606.390228459513</v>
      </c>
      <c r="D1833" s="4">
        <f t="shared" si="562"/>
        <v>0</v>
      </c>
      <c r="E1833" s="5">
        <f t="shared" si="573"/>
        <v>0.21557532160895426</v>
      </c>
      <c r="F1833" s="6">
        <f t="shared" si="577"/>
        <v>1.795399788996141E-5</v>
      </c>
      <c r="G1833" s="15">
        <f t="shared" si="578"/>
        <v>657.4310956253529</v>
      </c>
      <c r="H1833" s="11">
        <f t="shared" si="563"/>
        <v>9.724968072601789E-2</v>
      </c>
      <c r="I1833" s="12">
        <f t="shared" si="574"/>
        <v>3.6208617898564044E-5</v>
      </c>
      <c r="J1833" s="7">
        <f t="shared" si="581"/>
        <v>1.5270699681008371</v>
      </c>
      <c r="K1833" s="8">
        <f>ESI_mass_rate/ESI_Area/'Hydraulic Gradient'!J1833</f>
        <v>2.1522378498044499</v>
      </c>
      <c r="L1833" s="16">
        <f t="shared" si="575"/>
        <v>24606.526484280843</v>
      </c>
      <c r="M1833" s="4">
        <f t="shared" si="564"/>
        <v>0</v>
      </c>
      <c r="N1833" s="5">
        <f t="shared" si="565"/>
        <v>0.21543401691659678</v>
      </c>
      <c r="O1833" s="6">
        <f t="shared" si="579"/>
        <v>1.5547815594661115E-5</v>
      </c>
      <c r="P1833" s="15">
        <f t="shared" si="576"/>
        <v>636.68994059284626</v>
      </c>
      <c r="Q1833" s="11">
        <f t="shared" si="566"/>
        <v>0</v>
      </c>
      <c r="R1833" s="13">
        <f t="shared" si="580"/>
        <v>4.6905957195653723E-6</v>
      </c>
      <c r="S1833" s="12">
        <f t="shared" si="567"/>
        <v>-6.2743492205516879E-2</v>
      </c>
      <c r="T1833" s="9">
        <f t="shared" si="568"/>
        <v>1.5280721016367413</v>
      </c>
      <c r="U1833" s="9">
        <f>Aly_mass_rate/Aly_Area/'Hydraulic Gradient'!T1833</f>
        <v>2.1508263786283051</v>
      </c>
      <c r="V1833" s="5">
        <f t="shared" si="569"/>
        <v>-0.29122125302533852</v>
      </c>
      <c r="W1833" s="10">
        <f t="shared" si="570"/>
        <v>2.1692654201899586</v>
      </c>
      <c r="X1833" s="9"/>
    </row>
    <row r="1834" spans="1:24" x14ac:dyDescent="0.3">
      <c r="A1834" s="4">
        <f t="shared" si="571"/>
        <v>18310</v>
      </c>
      <c r="B1834" s="5">
        <v>0</v>
      </c>
      <c r="C1834" s="16">
        <f t="shared" si="572"/>
        <v>24606.174634637082</v>
      </c>
      <c r="D1834" s="4">
        <f t="shared" si="562"/>
        <v>0</v>
      </c>
      <c r="E1834" s="5">
        <f t="shared" si="573"/>
        <v>0.21557586876818918</v>
      </c>
      <c r="F1834" s="6">
        <f t="shared" si="577"/>
        <v>1.7953662394535651E-5</v>
      </c>
      <c r="G1834" s="15">
        <f t="shared" si="578"/>
        <v>657.50453891400218</v>
      </c>
      <c r="H1834" s="11">
        <f t="shared" si="563"/>
        <v>9.7250174392250477E-2</v>
      </c>
      <c r="I1834" s="12">
        <f t="shared" si="574"/>
        <v>3.6207941290170057E-5</v>
      </c>
      <c r="J1834" s="7">
        <f t="shared" si="581"/>
        <v>1.527066092283442</v>
      </c>
      <c r="K1834" s="8">
        <f>ESI_mass_rate/ESI_Area/'Hydraulic Gradient'!J1834</f>
        <v>2.1522433123583884</v>
      </c>
      <c r="L1834" s="16">
        <f t="shared" si="575"/>
        <v>24606.311034242481</v>
      </c>
      <c r="M1834" s="4">
        <f t="shared" si="564"/>
        <v>0</v>
      </c>
      <c r="N1834" s="5">
        <f t="shared" si="565"/>
        <v>0.2154344907485311</v>
      </c>
      <c r="O1834" s="6">
        <f t="shared" si="579"/>
        <v>1.5547610342313021E-5</v>
      </c>
      <c r="P1834" s="15">
        <f t="shared" si="576"/>
        <v>636.75267830836344</v>
      </c>
      <c r="Q1834" s="11">
        <f t="shared" si="566"/>
        <v>0</v>
      </c>
      <c r="R1834" s="13">
        <f t="shared" si="580"/>
        <v>4.6904519192869849E-6</v>
      </c>
      <c r="S1834" s="12">
        <f t="shared" si="567"/>
        <v>-6.2742405969089241E-2</v>
      </c>
      <c r="T1834" s="9">
        <f t="shared" si="568"/>
        <v>1.5280687408090181</v>
      </c>
      <c r="U1834" s="9">
        <f>Aly_mass_rate/Aly_Area/'Hydraulic Gradient'!T1834</f>
        <v>2.1508311091464605</v>
      </c>
      <c r="V1834" s="5">
        <f t="shared" si="569"/>
        <v>-0.29121557111824398</v>
      </c>
      <c r="W1834" s="10">
        <f t="shared" si="570"/>
        <v>2.1693080561038425</v>
      </c>
      <c r="X1834" s="9"/>
    </row>
    <row r="1835" spans="1:24" x14ac:dyDescent="0.3">
      <c r="A1835" s="4">
        <f t="shared" si="571"/>
        <v>18320</v>
      </c>
      <c r="B1835" s="5">
        <v>0</v>
      </c>
      <c r="C1835" s="16">
        <f t="shared" si="572"/>
        <v>24605.959040267837</v>
      </c>
      <c r="D1835" s="4">
        <f t="shared" si="562"/>
        <v>0</v>
      </c>
      <c r="E1835" s="5">
        <f t="shared" si="573"/>
        <v>0.21557641591720023</v>
      </c>
      <c r="F1835" s="6">
        <f t="shared" si="577"/>
        <v>1.7953326923922269E-5</v>
      </c>
      <c r="G1835" s="15">
        <f t="shared" si="578"/>
        <v>657.57798048203165</v>
      </c>
      <c r="H1835" s="11">
        <f t="shared" si="563"/>
        <v>9.7250668050511677E-2</v>
      </c>
      <c r="I1835" s="12">
        <f t="shared" si="574"/>
        <v>3.6207264731816283E-5</v>
      </c>
      <c r="J1835" s="7">
        <f t="shared" si="581"/>
        <v>1.527062216558138</v>
      </c>
      <c r="K1835" s="8">
        <f>ESI_mass_rate/ESI_Area/'Hydraulic Gradient'!J1835</f>
        <v>2.1522487748102619</v>
      </c>
      <c r="L1835" s="16">
        <f t="shared" si="575"/>
        <v>24606.095583730501</v>
      </c>
      <c r="M1835" s="4">
        <f t="shared" si="564"/>
        <v>0</v>
      </c>
      <c r="N1835" s="5">
        <f t="shared" si="565"/>
        <v>0.2154349645742103</v>
      </c>
      <c r="O1835" s="6">
        <f t="shared" si="579"/>
        <v>1.5547405100181785E-5</v>
      </c>
      <c r="P1835" s="15">
        <f t="shared" si="576"/>
        <v>636.81541493784323</v>
      </c>
      <c r="Q1835" s="11">
        <f t="shared" si="566"/>
        <v>0</v>
      </c>
      <c r="R1835" s="13">
        <f t="shared" si="580"/>
        <v>4.6903081285265068E-6</v>
      </c>
      <c r="S1835" s="12">
        <f t="shared" si="567"/>
        <v>-6.2741319788002098E-2</v>
      </c>
      <c r="T1835" s="9">
        <f t="shared" si="568"/>
        <v>1.5280653800404422</v>
      </c>
      <c r="U1835" s="9">
        <f>Aly_mass_rate/Aly_Area/'Hydraulic Gradient'!T1835</f>
        <v>2.1508358396021712</v>
      </c>
      <c r="V1835" s="5">
        <f t="shared" si="569"/>
        <v>-0.29120988950774174</v>
      </c>
      <c r="W1835" s="10">
        <f t="shared" si="570"/>
        <v>2.1693506914667315</v>
      </c>
      <c r="X1835" s="9"/>
    </row>
    <row r="1836" spans="1:24" x14ac:dyDescent="0.3">
      <c r="A1836" s="4">
        <f t="shared" si="571"/>
        <v>18330</v>
      </c>
      <c r="B1836" s="5">
        <v>0</v>
      </c>
      <c r="C1836" s="16">
        <f t="shared" si="572"/>
        <v>24605.743445351789</v>
      </c>
      <c r="D1836" s="4">
        <f t="shared" si="562"/>
        <v>0</v>
      </c>
      <c r="E1836" s="5">
        <f t="shared" si="573"/>
        <v>0.215576963055988</v>
      </c>
      <c r="F1836" s="6">
        <f t="shared" si="577"/>
        <v>1.7952991475202158E-5</v>
      </c>
      <c r="G1836" s="15">
        <f t="shared" si="578"/>
        <v>657.65142032956589</v>
      </c>
      <c r="H1836" s="11">
        <f t="shared" si="563"/>
        <v>9.7251161700802002E-2</v>
      </c>
      <c r="I1836" s="12">
        <f t="shared" si="574"/>
        <v>3.6206588217615619E-5</v>
      </c>
      <c r="J1836" s="7">
        <f t="shared" si="581"/>
        <v>1.5270583409249183</v>
      </c>
      <c r="K1836" s="8">
        <f>ESI_mass_rate/ESI_Area/'Hydraulic Gradient'!J1836</f>
        <v>2.1522542371600788</v>
      </c>
      <c r="L1836" s="16">
        <f t="shared" si="575"/>
        <v>24605.880132744907</v>
      </c>
      <c r="M1836" s="4">
        <f t="shared" si="564"/>
        <v>0</v>
      </c>
      <c r="N1836" s="5">
        <f t="shared" si="565"/>
        <v>0.21543543839363483</v>
      </c>
      <c r="O1836" s="6">
        <f t="shared" si="579"/>
        <v>1.5547199868267409E-5</v>
      </c>
      <c r="P1836" s="15">
        <f t="shared" si="576"/>
        <v>636.87815048134325</v>
      </c>
      <c r="Q1836" s="11">
        <f t="shared" si="566"/>
        <v>0</v>
      </c>
      <c r="R1836" s="13">
        <f t="shared" si="580"/>
        <v>4.6901643472832334E-6</v>
      </c>
      <c r="S1836" s="12">
        <f t="shared" si="567"/>
        <v>-6.2740233664369274E-2</v>
      </c>
      <c r="T1836" s="9">
        <f t="shared" si="568"/>
        <v>1.5280620193310106</v>
      </c>
      <c r="U1836" s="9">
        <f>Aly_mass_rate/Aly_Area/'Hydraulic Gradient'!T1836</f>
        <v>2.1508405699954412</v>
      </c>
      <c r="V1836" s="5">
        <f t="shared" si="569"/>
        <v>-0.29120420819380599</v>
      </c>
      <c r="W1836" s="10">
        <f t="shared" si="570"/>
        <v>2.1693933262786551</v>
      </c>
      <c r="X1836" s="9"/>
    </row>
    <row r="1837" spans="1:24" x14ac:dyDescent="0.3">
      <c r="A1837" s="4">
        <f t="shared" si="571"/>
        <v>18340</v>
      </c>
      <c r="B1837" s="5">
        <v>0</v>
      </c>
      <c r="C1837" s="16">
        <f t="shared" si="572"/>
        <v>24605.527849888946</v>
      </c>
      <c r="D1837" s="4">
        <f t="shared" si="562"/>
        <v>0</v>
      </c>
      <c r="E1837" s="5">
        <f t="shared" si="573"/>
        <v>0.21557751018455348</v>
      </c>
      <c r="F1837" s="6">
        <f t="shared" si="577"/>
        <v>1.7952656054213525E-5</v>
      </c>
      <c r="G1837" s="15">
        <f t="shared" si="578"/>
        <v>657.72485845672179</v>
      </c>
      <c r="H1837" s="11">
        <f t="shared" si="563"/>
        <v>9.7251655343122217E-2</v>
      </c>
      <c r="I1837" s="12">
        <f t="shared" si="574"/>
        <v>3.6205911759342271E-5</v>
      </c>
      <c r="J1837" s="7">
        <f t="shared" si="581"/>
        <v>1.5270544653837765</v>
      </c>
      <c r="K1837" s="8">
        <f>ESI_mass_rate/ESI_Area/'Hydraulic Gradient'!J1837</f>
        <v>2.1522596994078458</v>
      </c>
      <c r="L1837" s="16">
        <f t="shared" si="575"/>
        <v>24605.664681285707</v>
      </c>
      <c r="M1837" s="4">
        <f t="shared" si="564"/>
        <v>0</v>
      </c>
      <c r="N1837" s="5">
        <f t="shared" si="565"/>
        <v>0.21543591220680514</v>
      </c>
      <c r="O1837" s="6">
        <f t="shared" si="579"/>
        <v>1.5546994649488996E-5</v>
      </c>
      <c r="P1837" s="15">
        <f t="shared" si="576"/>
        <v>636.94088493891979</v>
      </c>
      <c r="Q1837" s="11">
        <f t="shared" si="566"/>
        <v>0</v>
      </c>
      <c r="R1837" s="13">
        <f t="shared" si="580"/>
        <v>4.6900205764370572E-6</v>
      </c>
      <c r="S1837" s="12">
        <f t="shared" si="567"/>
        <v>-6.2739147597126357E-2</v>
      </c>
      <c r="T1837" s="9">
        <f t="shared" si="568"/>
        <v>1.5280586586807201</v>
      </c>
      <c r="U1837" s="9">
        <f>Aly_mass_rate/Aly_Area/'Hydraulic Gradient'!T1837</f>
        <v>2.1508453003262731</v>
      </c>
      <c r="V1837" s="5">
        <f t="shared" si="569"/>
        <v>-0.29119852717641104</v>
      </c>
      <c r="W1837" s="10">
        <f t="shared" si="570"/>
        <v>2.1694359605396425</v>
      </c>
      <c r="X1837" s="9"/>
    </row>
    <row r="1838" spans="1:24" x14ac:dyDescent="0.3">
      <c r="A1838" s="4">
        <f t="shared" si="571"/>
        <v>18350</v>
      </c>
      <c r="B1838" s="5">
        <v>0</v>
      </c>
      <c r="C1838" s="16">
        <f t="shared" si="572"/>
        <v>24605.312253879325</v>
      </c>
      <c r="D1838" s="4">
        <f t="shared" si="562"/>
        <v>0</v>
      </c>
      <c r="E1838" s="5">
        <f t="shared" si="573"/>
        <v>0.21557805730289725</v>
      </c>
      <c r="F1838" s="6">
        <f t="shared" si="577"/>
        <v>1.7952320655118167E-5</v>
      </c>
      <c r="G1838" s="15">
        <f t="shared" si="578"/>
        <v>657.79829486362394</v>
      </c>
      <c r="H1838" s="11">
        <f t="shared" si="563"/>
        <v>9.725214897747278E-2</v>
      </c>
      <c r="I1838" s="12">
        <f t="shared" si="574"/>
        <v>3.620523534522204E-5</v>
      </c>
      <c r="J1838" s="7">
        <f t="shared" si="581"/>
        <v>1.527050589934706</v>
      </c>
      <c r="K1838" s="8">
        <f>ESI_mass_rate/ESI_Area/'Hydraulic Gradient'!J1838</f>
        <v>2.1522651615535708</v>
      </c>
      <c r="L1838" s="16">
        <f t="shared" si="575"/>
        <v>24605.449229352904</v>
      </c>
      <c r="M1838" s="4">
        <f t="shared" si="564"/>
        <v>0</v>
      </c>
      <c r="N1838" s="5">
        <f t="shared" si="565"/>
        <v>0.21543638601372134</v>
      </c>
      <c r="O1838" s="6">
        <f t="shared" si="579"/>
        <v>1.5546789439467895E-5</v>
      </c>
      <c r="P1838" s="15">
        <f t="shared" si="576"/>
        <v>637.00361831063026</v>
      </c>
      <c r="Q1838" s="11">
        <f t="shared" si="566"/>
        <v>0</v>
      </c>
      <c r="R1838" s="13">
        <f t="shared" si="580"/>
        <v>4.6898768146663614E-6</v>
      </c>
      <c r="S1838" s="12">
        <f t="shared" si="567"/>
        <v>-6.2738061587327712E-2</v>
      </c>
      <c r="T1838" s="9">
        <f t="shared" si="568"/>
        <v>1.5280552980895674</v>
      </c>
      <c r="U1838" s="9">
        <f>Aly_mass_rate/Aly_Area/'Hydraulic Gradient'!T1838</f>
        <v>2.1508500305946714</v>
      </c>
      <c r="V1838" s="5">
        <f t="shared" si="569"/>
        <v>-0.29119284645553123</v>
      </c>
      <c r="W1838" s="10">
        <f t="shared" si="570"/>
        <v>2.1694785942497248</v>
      </c>
      <c r="X1838" s="9"/>
    </row>
    <row r="1839" spans="1:24" x14ac:dyDescent="0.3">
      <c r="A1839" s="4">
        <f t="shared" si="571"/>
        <v>18360</v>
      </c>
      <c r="B1839" s="5">
        <v>0</v>
      </c>
      <c r="C1839" s="16">
        <f t="shared" si="572"/>
        <v>24605.096657322931</v>
      </c>
      <c r="D1839" s="4">
        <f t="shared" si="562"/>
        <v>0</v>
      </c>
      <c r="E1839" s="5">
        <f t="shared" si="573"/>
        <v>0.21557860441102017</v>
      </c>
      <c r="F1839" s="6">
        <f t="shared" si="577"/>
        <v>1.7951985282294735E-5</v>
      </c>
      <c r="G1839" s="15">
        <f t="shared" si="578"/>
        <v>657.87172955039125</v>
      </c>
      <c r="H1839" s="11">
        <f t="shared" si="563"/>
        <v>9.7252642603854411E-2</v>
      </c>
      <c r="I1839" s="12">
        <f t="shared" si="574"/>
        <v>3.6204558984085555E-5</v>
      </c>
      <c r="J1839" s="7">
        <f t="shared" si="581"/>
        <v>1.5270467145777005</v>
      </c>
      <c r="K1839" s="8">
        <f>ESI_mass_rate/ESI_Area/'Hydraulic Gradient'!J1839</f>
        <v>2.1522706235972606</v>
      </c>
      <c r="L1839" s="16">
        <f t="shared" si="575"/>
        <v>24605.233776946505</v>
      </c>
      <c r="M1839" s="4">
        <f t="shared" si="564"/>
        <v>0</v>
      </c>
      <c r="N1839" s="5">
        <f t="shared" si="565"/>
        <v>0.21543685981438401</v>
      </c>
      <c r="O1839" s="6">
        <f t="shared" si="579"/>
        <v>1.5546584244042305E-5</v>
      </c>
      <c r="P1839" s="15">
        <f t="shared" si="576"/>
        <v>637.06635059653115</v>
      </c>
      <c r="Q1839" s="11">
        <f t="shared" si="566"/>
        <v>0</v>
      </c>
      <c r="R1839" s="13">
        <f t="shared" si="580"/>
        <v>4.6897330637315997E-6</v>
      </c>
      <c r="S1839" s="12">
        <f t="shared" si="567"/>
        <v>-6.2736975633908884E-2</v>
      </c>
      <c r="T1839" s="9">
        <f t="shared" si="568"/>
        <v>1.5280519375575499</v>
      </c>
      <c r="U1839" s="9">
        <f>Aly_mass_rate/Aly_Area/'Hydraulic Gradient'!T1839</f>
        <v>2.1508547608006383</v>
      </c>
      <c r="V1839" s="5">
        <f t="shared" si="569"/>
        <v>-0.29118716603114053</v>
      </c>
      <c r="W1839" s="10">
        <f t="shared" si="570"/>
        <v>2.1695212274089317</v>
      </c>
      <c r="X1839" s="9"/>
    </row>
    <row r="1840" spans="1:24" x14ac:dyDescent="0.3">
      <c r="A1840" s="4">
        <f t="shared" si="571"/>
        <v>18370</v>
      </c>
      <c r="B1840" s="5">
        <v>0</v>
      </c>
      <c r="C1840" s="16">
        <f t="shared" si="572"/>
        <v>24604.88106021977</v>
      </c>
      <c r="D1840" s="4">
        <f t="shared" si="562"/>
        <v>0</v>
      </c>
      <c r="E1840" s="5">
        <f t="shared" si="573"/>
        <v>0.21557915150892282</v>
      </c>
      <c r="F1840" s="6">
        <f t="shared" si="577"/>
        <v>1.7951649931364574E-5</v>
      </c>
      <c r="G1840" s="15">
        <f t="shared" si="578"/>
        <v>657.94516251714845</v>
      </c>
      <c r="H1840" s="11">
        <f t="shared" si="563"/>
        <v>9.7253136222267583E-2</v>
      </c>
      <c r="I1840" s="12">
        <f t="shared" si="574"/>
        <v>3.6203882667102195E-5</v>
      </c>
      <c r="J1840" s="7">
        <f t="shared" si="581"/>
        <v>1.5270428393127533</v>
      </c>
      <c r="K1840" s="8">
        <f>ESI_mass_rate/ESI_Area/'Hydraulic Gradient'!J1840</f>
        <v>2.1522760855389231</v>
      </c>
      <c r="L1840" s="16">
        <f t="shared" si="575"/>
        <v>24605.018324066517</v>
      </c>
      <c r="M1840" s="4">
        <f t="shared" si="564"/>
        <v>0</v>
      </c>
      <c r="N1840" s="5">
        <f t="shared" si="565"/>
        <v>0.21543733360879339</v>
      </c>
      <c r="O1840" s="6">
        <f t="shared" si="579"/>
        <v>1.5546379055914478E-5</v>
      </c>
      <c r="P1840" s="15">
        <f t="shared" si="576"/>
        <v>637.12908179667863</v>
      </c>
      <c r="Q1840" s="11">
        <f t="shared" si="566"/>
        <v>0</v>
      </c>
      <c r="R1840" s="13">
        <f t="shared" si="580"/>
        <v>4.689589321430621E-6</v>
      </c>
      <c r="S1840" s="12">
        <f t="shared" si="567"/>
        <v>-6.2735889736864864E-2</v>
      </c>
      <c r="T1840" s="9">
        <f t="shared" si="568"/>
        <v>1.5280485770846641</v>
      </c>
      <c r="U1840" s="9">
        <f>Aly_mass_rate/Aly_Area/'Hydraulic Gradient'!T1840</f>
        <v>2.1508594909441774</v>
      </c>
      <c r="V1840" s="5">
        <f t="shared" si="569"/>
        <v>-0.29118148590321324</v>
      </c>
      <c r="W1840" s="10">
        <f t="shared" si="570"/>
        <v>2.1695638600172931</v>
      </c>
      <c r="X1840" s="9"/>
    </row>
    <row r="1841" spans="1:24" x14ac:dyDescent="0.3">
      <c r="A1841" s="4">
        <f t="shared" si="571"/>
        <v>18380</v>
      </c>
      <c r="B1841" s="5">
        <v>0</v>
      </c>
      <c r="C1841" s="16">
        <f t="shared" si="572"/>
        <v>24604.665462569857</v>
      </c>
      <c r="D1841" s="4">
        <f t="shared" si="562"/>
        <v>0</v>
      </c>
      <c r="E1841" s="5">
        <f t="shared" si="573"/>
        <v>0.21557969859660606</v>
      </c>
      <c r="F1841" s="6">
        <f t="shared" si="577"/>
        <v>1.7951314606706343E-5</v>
      </c>
      <c r="G1841" s="15">
        <f t="shared" si="578"/>
        <v>658.01859376401399</v>
      </c>
      <c r="H1841" s="11">
        <f t="shared" si="563"/>
        <v>9.7253629832712976E-2</v>
      </c>
      <c r="I1841" s="12">
        <f t="shared" si="574"/>
        <v>3.6203206403102596E-5</v>
      </c>
      <c r="J1841" s="7">
        <f t="shared" si="581"/>
        <v>1.5270389641398581</v>
      </c>
      <c r="K1841" s="8">
        <f>ESI_mass_rate/ESI_Area/'Hydraulic Gradient'!J1841</f>
        <v>2.1522815473785655</v>
      </c>
      <c r="L1841" s="16">
        <f t="shared" si="575"/>
        <v>24604.802870712945</v>
      </c>
      <c r="M1841" s="4">
        <f t="shared" si="564"/>
        <v>0</v>
      </c>
      <c r="N1841" s="5">
        <f t="shared" si="565"/>
        <v>0.21543780739694965</v>
      </c>
      <c r="O1841" s="6">
        <f t="shared" si="579"/>
        <v>1.5546173879463057E-5</v>
      </c>
      <c r="P1841" s="15">
        <f t="shared" si="576"/>
        <v>637.19181191113023</v>
      </c>
      <c r="Q1841" s="11">
        <f t="shared" si="566"/>
        <v>0</v>
      </c>
      <c r="R1841" s="13">
        <f t="shared" si="580"/>
        <v>4.6894455890835713E-6</v>
      </c>
      <c r="S1841" s="12">
        <f t="shared" si="567"/>
        <v>-6.2734803897249947E-2</v>
      </c>
      <c r="T1841" s="9">
        <f t="shared" si="568"/>
        <v>1.5280452166709071</v>
      </c>
      <c r="U1841" s="9">
        <f>Aly_mass_rate/Aly_Area/'Hydraulic Gradient'!T1841</f>
        <v>2.1508642210252931</v>
      </c>
      <c r="V1841" s="5">
        <f t="shared" si="569"/>
        <v>-0.29117580607172355</v>
      </c>
      <c r="W1841" s="10">
        <f t="shared" si="570"/>
        <v>2.169606492074839</v>
      </c>
      <c r="X1841" s="9"/>
    </row>
    <row r="1842" spans="1:24" x14ac:dyDescent="0.3">
      <c r="A1842" s="4">
        <f t="shared" si="571"/>
        <v>18390</v>
      </c>
      <c r="B1842" s="5">
        <v>0</v>
      </c>
      <c r="C1842" s="16">
        <f t="shared" si="572"/>
        <v>24604.449864373204</v>
      </c>
      <c r="D1842" s="4">
        <f t="shared" si="562"/>
        <v>0</v>
      </c>
      <c r="E1842" s="5">
        <f t="shared" si="573"/>
        <v>0.21558024567407061</v>
      </c>
      <c r="F1842" s="6">
        <f t="shared" si="577"/>
        <v>1.7950979305400932E-5</v>
      </c>
      <c r="G1842" s="15">
        <f t="shared" si="578"/>
        <v>658.09202329111076</v>
      </c>
      <c r="H1842" s="11">
        <f t="shared" si="563"/>
        <v>9.7254123435191159E-2</v>
      </c>
      <c r="I1842" s="12">
        <f t="shared" si="574"/>
        <v>3.6202530186199668E-5</v>
      </c>
      <c r="J1842" s="7">
        <f t="shared" si="581"/>
        <v>1.5270350890590083</v>
      </c>
      <c r="K1842" s="8">
        <f>ESI_mass_rate/ESI_Area/'Hydraulic Gradient'!J1842</f>
        <v>2.1522870091161952</v>
      </c>
      <c r="L1842" s="16">
        <f t="shared" si="575"/>
        <v>24604.587416885799</v>
      </c>
      <c r="M1842" s="4">
        <f t="shared" si="564"/>
        <v>0</v>
      </c>
      <c r="N1842" s="5">
        <f t="shared" si="565"/>
        <v>0.21543828117885341</v>
      </c>
      <c r="O1842" s="6">
        <f t="shared" si="579"/>
        <v>1.5545968717607152E-5</v>
      </c>
      <c r="P1842" s="15">
        <f t="shared" si="576"/>
        <v>637.25454093994131</v>
      </c>
      <c r="Q1842" s="11">
        <f t="shared" si="566"/>
        <v>0</v>
      </c>
      <c r="R1842" s="13">
        <f t="shared" si="580"/>
        <v>4.6893018675702499E-6</v>
      </c>
      <c r="S1842" s="12">
        <f t="shared" si="567"/>
        <v>-6.2733718112940526E-2</v>
      </c>
      <c r="T1842" s="9">
        <f t="shared" si="568"/>
        <v>1.5280418563162759</v>
      </c>
      <c r="U1842" s="9">
        <f>Aly_mass_rate/Aly_Area/'Hydraulic Gradient'!T1842</f>
        <v>2.1508689510439876</v>
      </c>
      <c r="V1842" s="5">
        <f t="shared" si="569"/>
        <v>-0.2911701265366457</v>
      </c>
      <c r="W1842" s="10">
        <f t="shared" si="570"/>
        <v>2.1696491235815998</v>
      </c>
      <c r="X1842" s="9"/>
    </row>
    <row r="1843" spans="1:24" x14ac:dyDescent="0.3">
      <c r="A1843" s="4">
        <f t="shared" si="571"/>
        <v>18400</v>
      </c>
      <c r="B1843" s="5">
        <v>0</v>
      </c>
      <c r="C1843" s="16">
        <f t="shared" si="572"/>
        <v>24604.234265629821</v>
      </c>
      <c r="D1843" s="4">
        <f t="shared" si="562"/>
        <v>0</v>
      </c>
      <c r="E1843" s="5">
        <f t="shared" si="573"/>
        <v>0.21558079274131722</v>
      </c>
      <c r="F1843" s="6">
        <f t="shared" si="577"/>
        <v>1.7950644028907897E-5</v>
      </c>
      <c r="G1843" s="15">
        <f t="shared" si="578"/>
        <v>658.16545109855906</v>
      </c>
      <c r="H1843" s="11">
        <f t="shared" si="563"/>
        <v>9.7254617029702742E-2</v>
      </c>
      <c r="I1843" s="12">
        <f t="shared" si="574"/>
        <v>3.6201854019336939E-5</v>
      </c>
      <c r="J1843" s="7">
        <f t="shared" si="581"/>
        <v>1.5270312140701976</v>
      </c>
      <c r="K1843" s="8">
        <f>ESI_mass_rate/ESI_Area/'Hydraulic Gradient'!J1843</f>
        <v>2.152292470751819</v>
      </c>
      <c r="L1843" s="16">
        <f t="shared" si="575"/>
        <v>24604.371962585079</v>
      </c>
      <c r="M1843" s="4">
        <f t="shared" si="564"/>
        <v>0</v>
      </c>
      <c r="N1843" s="5">
        <f t="shared" si="565"/>
        <v>0.2154387549545049</v>
      </c>
      <c r="O1843" s="6">
        <f t="shared" si="579"/>
        <v>1.5545763563049009E-5</v>
      </c>
      <c r="P1843" s="15">
        <f t="shared" si="576"/>
        <v>637.3172688831703</v>
      </c>
      <c r="Q1843" s="11">
        <f t="shared" si="566"/>
        <v>0</v>
      </c>
      <c r="R1843" s="13">
        <f t="shared" si="580"/>
        <v>4.6891581546886204E-6</v>
      </c>
      <c r="S1843" s="12">
        <f t="shared" si="567"/>
        <v>-6.2732632387109369E-2</v>
      </c>
      <c r="T1843" s="9">
        <f t="shared" si="568"/>
        <v>1.5280384960207669</v>
      </c>
      <c r="U1843" s="9">
        <f>Aly_mass_rate/Aly_Area/'Hydraulic Gradient'!T1843</f>
        <v>2.1508736810002649</v>
      </c>
      <c r="V1843" s="5">
        <f t="shared" si="569"/>
        <v>-0.29116444729795382</v>
      </c>
      <c r="W1843" s="10">
        <f t="shared" si="570"/>
        <v>2.1696917545376042</v>
      </c>
      <c r="X1843" s="9"/>
    </row>
    <row r="1844" spans="1:24" x14ac:dyDescent="0.3">
      <c r="A1844" s="4">
        <f t="shared" si="571"/>
        <v>18410</v>
      </c>
      <c r="B1844" s="5">
        <v>0</v>
      </c>
      <c r="C1844" s="16">
        <f t="shared" si="572"/>
        <v>24604.018666339714</v>
      </c>
      <c r="D1844" s="4">
        <f t="shared" si="562"/>
        <v>0</v>
      </c>
      <c r="E1844" s="5">
        <f t="shared" si="573"/>
        <v>0.21558133979834648</v>
      </c>
      <c r="F1844" s="6">
        <f t="shared" si="577"/>
        <v>1.7950308774308137E-5</v>
      </c>
      <c r="G1844" s="15">
        <f t="shared" si="578"/>
        <v>658.23887718648382</v>
      </c>
      <c r="H1844" s="11">
        <f t="shared" si="563"/>
        <v>9.7255110616248253E-2</v>
      </c>
      <c r="I1844" s="12">
        <f t="shared" si="574"/>
        <v>3.6201177896627335E-5</v>
      </c>
      <c r="J1844" s="7">
        <f t="shared" si="581"/>
        <v>1.527027339173419</v>
      </c>
      <c r="K1844" s="8">
        <f>ESI_mass_rate/ESI_Area/'Hydraulic Gradient'!J1844</f>
        <v>2.1522979322854456</v>
      </c>
      <c r="L1844" s="16">
        <f t="shared" si="575"/>
        <v>24604.156507810796</v>
      </c>
      <c r="M1844" s="4">
        <f t="shared" si="564"/>
        <v>0</v>
      </c>
      <c r="N1844" s="5">
        <f t="shared" si="565"/>
        <v>0.21543922872390445</v>
      </c>
      <c r="O1844" s="6">
        <f t="shared" si="579"/>
        <v>1.5545558421626829E-5</v>
      </c>
      <c r="P1844" s="15">
        <f t="shared" si="576"/>
        <v>637.37999574087246</v>
      </c>
      <c r="Q1844" s="11">
        <f t="shared" si="566"/>
        <v>0</v>
      </c>
      <c r="R1844" s="13">
        <f t="shared" si="580"/>
        <v>4.6890144521990068E-6</v>
      </c>
      <c r="S1844" s="12">
        <f t="shared" si="567"/>
        <v>-6.273154671657373E-2</v>
      </c>
      <c r="T1844" s="9">
        <f t="shared" si="568"/>
        <v>1.5280351357843778</v>
      </c>
      <c r="U1844" s="9">
        <f>Aly_mass_rate/Aly_Area/'Hydraulic Gradient'!T1844</f>
        <v>2.1508784108941281</v>
      </c>
      <c r="V1844" s="5">
        <f t="shared" si="569"/>
        <v>-0.29115876835562238</v>
      </c>
      <c r="W1844" s="10">
        <f t="shared" si="570"/>
        <v>2.1697343849428838</v>
      </c>
      <c r="X1844" s="9"/>
    </row>
    <row r="1845" spans="1:24" x14ac:dyDescent="0.3">
      <c r="A1845" s="4">
        <f t="shared" si="571"/>
        <v>18420</v>
      </c>
      <c r="B1845" s="5">
        <v>0</v>
      </c>
      <c r="C1845" s="16">
        <f t="shared" si="572"/>
        <v>24603.803066502896</v>
      </c>
      <c r="D1845" s="4">
        <f t="shared" si="562"/>
        <v>0</v>
      </c>
      <c r="E1845" s="5">
        <f t="shared" si="573"/>
        <v>0.21558188684515947</v>
      </c>
      <c r="F1845" s="6">
        <f t="shared" si="577"/>
        <v>1.7949973548899402E-5</v>
      </c>
      <c r="G1845" s="15">
        <f t="shared" si="578"/>
        <v>658.31230155499964</v>
      </c>
      <c r="H1845" s="11">
        <f t="shared" si="563"/>
        <v>9.7255604194828427E-2</v>
      </c>
      <c r="I1845" s="12">
        <f t="shared" si="574"/>
        <v>3.6200501832788573E-5</v>
      </c>
      <c r="J1845" s="7">
        <f t="shared" si="581"/>
        <v>1.5270234643686666</v>
      </c>
      <c r="K1845" s="8">
        <f>ESI_mass_rate/ESI_Area/'Hydraulic Gradient'!J1845</f>
        <v>2.152303393717081</v>
      </c>
      <c r="L1845" s="16">
        <f t="shared" si="575"/>
        <v>24603.941052562957</v>
      </c>
      <c r="M1845" s="4">
        <f t="shared" si="564"/>
        <v>0</v>
      </c>
      <c r="N1845" s="5">
        <f t="shared" si="565"/>
        <v>0.21543970248705233</v>
      </c>
      <c r="O1845" s="6">
        <f t="shared" si="579"/>
        <v>1.5545353290421502E-5</v>
      </c>
      <c r="P1845" s="15">
        <f t="shared" si="576"/>
        <v>637.44272151310417</v>
      </c>
      <c r="Q1845" s="11">
        <f t="shared" si="566"/>
        <v>0</v>
      </c>
      <c r="R1845" s="13">
        <f t="shared" si="580"/>
        <v>4.6888707592201892E-6</v>
      </c>
      <c r="S1845" s="12">
        <f t="shared" si="567"/>
        <v>-6.273046110238778E-2</v>
      </c>
      <c r="T1845" s="9">
        <f t="shared" si="568"/>
        <v>1.5280317756071049</v>
      </c>
      <c r="U1845" s="9">
        <f>Aly_mass_rate/Aly_Area/'Hydraulic Gradient'!T1845</f>
        <v>2.1508831407255808</v>
      </c>
      <c r="V1845" s="5">
        <f t="shared" si="569"/>
        <v>-0.29115308970962528</v>
      </c>
      <c r="W1845" s="10">
        <f t="shared" si="570"/>
        <v>2.1697770147974671</v>
      </c>
      <c r="X1845" s="9"/>
    </row>
    <row r="1846" spans="1:24" x14ac:dyDescent="0.3">
      <c r="A1846" s="4">
        <f t="shared" si="571"/>
        <v>18430</v>
      </c>
      <c r="B1846" s="5">
        <v>0</v>
      </c>
      <c r="C1846" s="16">
        <f t="shared" si="572"/>
        <v>24603.587466119377</v>
      </c>
      <c r="D1846" s="4">
        <f t="shared" si="562"/>
        <v>0</v>
      </c>
      <c r="E1846" s="5">
        <f t="shared" si="573"/>
        <v>0.21558243388175655</v>
      </c>
      <c r="F1846" s="6">
        <f t="shared" si="577"/>
        <v>1.7949638342464842E-5</v>
      </c>
      <c r="G1846" s="15">
        <f t="shared" si="578"/>
        <v>658.38572420423498</v>
      </c>
      <c r="H1846" s="11">
        <f t="shared" si="563"/>
        <v>9.7256097765443736E-2</v>
      </c>
      <c r="I1846" s="12">
        <f t="shared" si="574"/>
        <v>3.6199825807215846E-5</v>
      </c>
      <c r="J1846" s="7">
        <f t="shared" si="581"/>
        <v>1.5270195896559335</v>
      </c>
      <c r="K1846" s="8">
        <f>ESI_mass_rate/ESI_Area/'Hydraulic Gradient'!J1846</f>
        <v>2.152308855046734</v>
      </c>
      <c r="L1846" s="16">
        <f t="shared" si="575"/>
        <v>24603.725596841563</v>
      </c>
      <c r="M1846" s="4">
        <f t="shared" si="564"/>
        <v>0</v>
      </c>
      <c r="N1846" s="5">
        <f t="shared" si="565"/>
        <v>0.21544017624394896</v>
      </c>
      <c r="O1846" s="6">
        <f t="shared" si="579"/>
        <v>1.5545148170892593E-5</v>
      </c>
      <c r="P1846" s="15">
        <f t="shared" si="576"/>
        <v>637.50544619992365</v>
      </c>
      <c r="Q1846" s="11">
        <f t="shared" si="566"/>
        <v>0</v>
      </c>
      <c r="R1846" s="13">
        <f t="shared" si="580"/>
        <v>4.6887270761916912E-6</v>
      </c>
      <c r="S1846" s="12">
        <f t="shared" si="567"/>
        <v>-6.2729375546664953E-2</v>
      </c>
      <c r="T1846" s="9">
        <f t="shared" si="568"/>
        <v>1.5280284154889452</v>
      </c>
      <c r="U1846" s="9">
        <f>Aly_mass_rate/Aly_Area/'Hydraulic Gradient'!T1846</f>
        <v>2.1508878704946266</v>
      </c>
      <c r="V1846" s="5">
        <f t="shared" si="569"/>
        <v>-0.29114741135993699</v>
      </c>
      <c r="W1846" s="10">
        <f t="shared" si="570"/>
        <v>2.1698196441013842</v>
      </c>
      <c r="X1846" s="9"/>
    </row>
    <row r="1847" spans="1:24" x14ac:dyDescent="0.3">
      <c r="A1847" s="4">
        <f t="shared" si="571"/>
        <v>18440</v>
      </c>
      <c r="B1847" s="5">
        <v>0</v>
      </c>
      <c r="C1847" s="16">
        <f t="shared" si="572"/>
        <v>24603.371865189165</v>
      </c>
      <c r="D1847" s="4">
        <f t="shared" si="562"/>
        <v>0</v>
      </c>
      <c r="E1847" s="5">
        <f t="shared" si="573"/>
        <v>0.21558298090813871</v>
      </c>
      <c r="F1847" s="6">
        <f t="shared" si="577"/>
        <v>1.7949303165221307E-5</v>
      </c>
      <c r="G1847" s="15">
        <f t="shared" si="578"/>
        <v>658.45914513430455</v>
      </c>
      <c r="H1847" s="11">
        <f t="shared" si="563"/>
        <v>9.7256591328094846E-2</v>
      </c>
      <c r="I1847" s="12">
        <f t="shared" si="574"/>
        <v>3.6199149840513963E-5</v>
      </c>
      <c r="J1847" s="7">
        <f t="shared" si="581"/>
        <v>1.5270157150352135</v>
      </c>
      <c r="K1847" s="8">
        <f>ESI_mass_rate/ESI_Area/'Hydraulic Gradient'!J1847</f>
        <v>2.1523143162744107</v>
      </c>
      <c r="L1847" s="16">
        <f t="shared" si="575"/>
        <v>24603.510140646627</v>
      </c>
      <c r="M1847" s="4">
        <f t="shared" si="564"/>
        <v>0</v>
      </c>
      <c r="N1847" s="5">
        <f t="shared" si="565"/>
        <v>0.2154406499945947</v>
      </c>
      <c r="O1847" s="6">
        <f t="shared" si="579"/>
        <v>1.5544943063040097E-5</v>
      </c>
      <c r="P1847" s="15">
        <f t="shared" si="576"/>
        <v>637.56816980138535</v>
      </c>
      <c r="Q1847" s="11">
        <f t="shared" si="566"/>
        <v>0</v>
      </c>
      <c r="R1847" s="13">
        <f t="shared" si="580"/>
        <v>4.6885834031127929E-6</v>
      </c>
      <c r="S1847" s="12">
        <f t="shared" si="567"/>
        <v>-6.2728290045163435E-2</v>
      </c>
      <c r="T1847" s="9">
        <f t="shared" si="568"/>
        <v>1.528025055429896</v>
      </c>
      <c r="U1847" s="9">
        <f>Aly_mass_rate/Aly_Area/'Hydraulic Gradient'!T1847</f>
        <v>2.150892600201268</v>
      </c>
      <c r="V1847" s="5">
        <f t="shared" si="569"/>
        <v>-0.29114173330653176</v>
      </c>
      <c r="W1847" s="10">
        <f t="shared" si="570"/>
        <v>2.1698622728546662</v>
      </c>
      <c r="X1847" s="9"/>
    </row>
    <row r="1848" spans="1:24" x14ac:dyDescent="0.3">
      <c r="A1848" s="4">
        <f t="shared" si="571"/>
        <v>18450</v>
      </c>
      <c r="B1848" s="5">
        <v>0</v>
      </c>
      <c r="C1848" s="16">
        <f t="shared" si="572"/>
        <v>24603.156263712273</v>
      </c>
      <c r="D1848" s="4">
        <f t="shared" si="562"/>
        <v>0</v>
      </c>
      <c r="E1848" s="5">
        <f t="shared" si="573"/>
        <v>0.2155835279243066</v>
      </c>
      <c r="F1848" s="6">
        <f t="shared" si="577"/>
        <v>1.7948968008411504E-5</v>
      </c>
      <c r="G1848" s="15">
        <f t="shared" si="578"/>
        <v>658.53256434533478</v>
      </c>
      <c r="H1848" s="11">
        <f t="shared" si="563"/>
        <v>9.7257084882782355E-2</v>
      </c>
      <c r="I1848" s="12">
        <f t="shared" si="574"/>
        <v>3.6198473915021661E-5</v>
      </c>
      <c r="J1848" s="7">
        <f t="shared" si="581"/>
        <v>1.5270118405064999</v>
      </c>
      <c r="K1848" s="8">
        <f>ESI_mass_rate/ESI_Area/'Hydraulic Gradient'!J1848</f>
        <v>2.1523197774001188</v>
      </c>
      <c r="L1848" s="16">
        <f t="shared" si="575"/>
        <v>24603.294683978151</v>
      </c>
      <c r="M1848" s="4">
        <f t="shared" si="564"/>
        <v>0</v>
      </c>
      <c r="N1848" s="5">
        <f t="shared" si="565"/>
        <v>0.21544112373898974</v>
      </c>
      <c r="O1848" s="6">
        <f t="shared" si="579"/>
        <v>1.5544737963944905E-5</v>
      </c>
      <c r="P1848" s="15">
        <f t="shared" si="576"/>
        <v>637.6308923175477</v>
      </c>
      <c r="Q1848" s="11">
        <f t="shared" si="566"/>
        <v>0</v>
      </c>
      <c r="R1848" s="13">
        <f t="shared" si="580"/>
        <v>4.6884397391023403E-6</v>
      </c>
      <c r="S1848" s="12">
        <f t="shared" si="567"/>
        <v>-6.2727204602114908E-2</v>
      </c>
      <c r="T1848" s="9">
        <f t="shared" si="568"/>
        <v>1.5280216954299537</v>
      </c>
      <c r="U1848" s="9">
        <f>Aly_mass_rate/Aly_Area/'Hydraulic Gradient'!T1848</f>
        <v>2.1508973298455092</v>
      </c>
      <c r="V1848" s="5">
        <f t="shared" si="569"/>
        <v>-0.2911360555493836</v>
      </c>
      <c r="W1848" s="10">
        <f t="shared" si="570"/>
        <v>2.1699049010573419</v>
      </c>
      <c r="X1848" s="9"/>
    </row>
    <row r="1849" spans="1:24" x14ac:dyDescent="0.3">
      <c r="A1849" s="4">
        <f t="shared" si="571"/>
        <v>18460</v>
      </c>
      <c r="B1849" s="5">
        <v>0</v>
      </c>
      <c r="C1849" s="16">
        <f t="shared" si="572"/>
        <v>24602.94066168871</v>
      </c>
      <c r="D1849" s="4">
        <f t="shared" si="562"/>
        <v>0</v>
      </c>
      <c r="E1849" s="5">
        <f t="shared" si="573"/>
        <v>0.21558407493026088</v>
      </c>
      <c r="F1849" s="6">
        <f t="shared" si="577"/>
        <v>1.7948632876414068E-5</v>
      </c>
      <c r="G1849" s="15">
        <f t="shared" si="578"/>
        <v>658.60598183744605</v>
      </c>
      <c r="H1849" s="11">
        <f t="shared" si="563"/>
        <v>9.7257578429506775E-2</v>
      </c>
      <c r="I1849" s="12">
        <f t="shared" si="574"/>
        <v>3.6197798039569566E-5</v>
      </c>
      <c r="J1849" s="7">
        <f t="shared" si="581"/>
        <v>1.5270079660697859</v>
      </c>
      <c r="K1849" s="8">
        <f>ESI_mass_rate/ESI_Area/'Hydraulic Gradient'!J1849</f>
        <v>2.1523252384238667</v>
      </c>
      <c r="L1849" s="16">
        <f t="shared" si="575"/>
        <v>24603.07922683614</v>
      </c>
      <c r="M1849" s="4">
        <f t="shared" si="564"/>
        <v>0</v>
      </c>
      <c r="N1849" s="5">
        <f t="shared" si="565"/>
        <v>0.21544159747713465</v>
      </c>
      <c r="O1849" s="6">
        <f t="shared" si="579"/>
        <v>1.554453287798568E-5</v>
      </c>
      <c r="P1849" s="15">
        <f t="shared" si="576"/>
        <v>637.6936137484671</v>
      </c>
      <c r="Q1849" s="11">
        <f t="shared" si="566"/>
        <v>0</v>
      </c>
      <c r="R1849" s="13">
        <f t="shared" si="580"/>
        <v>4.6882960854802708E-6</v>
      </c>
      <c r="S1849" s="12">
        <f t="shared" si="567"/>
        <v>-6.2726119215396003E-2</v>
      </c>
      <c r="T1849" s="9">
        <f t="shared" si="568"/>
        <v>1.5280183354891155</v>
      </c>
      <c r="U1849" s="9">
        <f>Aly_mass_rate/Aly_Area/'Hydraulic Gradient'!T1849</f>
        <v>2.1509020594273536</v>
      </c>
      <c r="V1849" s="5">
        <f t="shared" si="569"/>
        <v>-0.29113037808846692</v>
      </c>
      <c r="W1849" s="10">
        <f t="shared" si="570"/>
        <v>2.1699475287094412</v>
      </c>
      <c r="X1849" s="9"/>
    </row>
    <row r="1850" spans="1:24" x14ac:dyDescent="0.3">
      <c r="A1850" s="4">
        <f t="shared" si="571"/>
        <v>18470</v>
      </c>
      <c r="B1850" s="5">
        <v>0</v>
      </c>
      <c r="C1850" s="16">
        <f t="shared" si="572"/>
        <v>24602.725059118486</v>
      </c>
      <c r="D1850" s="4">
        <f t="shared" si="562"/>
        <v>0</v>
      </c>
      <c r="E1850" s="5">
        <f t="shared" si="573"/>
        <v>0.21558462192600253</v>
      </c>
      <c r="F1850" s="6">
        <f t="shared" si="577"/>
        <v>1.7948297772148107E-5</v>
      </c>
      <c r="G1850" s="15">
        <f t="shared" si="578"/>
        <v>658.67939761075513</v>
      </c>
      <c r="H1850" s="11">
        <f t="shared" si="563"/>
        <v>9.7258071968268855E-2</v>
      </c>
      <c r="I1850" s="12">
        <f t="shared" si="574"/>
        <v>3.619712222004478E-5</v>
      </c>
      <c r="J1850" s="7">
        <f t="shared" si="581"/>
        <v>1.5270040917250658</v>
      </c>
      <c r="K1850" s="8">
        <f>ESI_mass_rate/ESI_Area/'Hydraulic Gradient'!J1850</f>
        <v>2.1523306993456601</v>
      </c>
      <c r="L1850" s="16">
        <f t="shared" si="575"/>
        <v>24602.863769220603</v>
      </c>
      <c r="M1850" s="4">
        <f t="shared" si="564"/>
        <v>0</v>
      </c>
      <c r="N1850" s="5">
        <f t="shared" si="565"/>
        <v>0.21544207120902958</v>
      </c>
      <c r="O1850" s="6">
        <f t="shared" si="579"/>
        <v>1.5544327803702865E-5</v>
      </c>
      <c r="P1850" s="15">
        <f t="shared" si="576"/>
        <v>637.7563340941997</v>
      </c>
      <c r="Q1850" s="11">
        <f t="shared" si="566"/>
        <v>0</v>
      </c>
      <c r="R1850" s="13">
        <f t="shared" si="580"/>
        <v>4.6881524418056427E-6</v>
      </c>
      <c r="S1850" s="12">
        <f t="shared" si="567"/>
        <v>-6.2725033885001738E-2</v>
      </c>
      <c r="T1850" s="9">
        <f t="shared" si="568"/>
        <v>1.5280149756073782</v>
      </c>
      <c r="U1850" s="9">
        <f>Aly_mass_rate/Aly_Area/'Hydraulic Gradient'!T1850</f>
        <v>2.1509067889468043</v>
      </c>
      <c r="V1850" s="5">
        <f t="shared" si="569"/>
        <v>-0.29112470092375597</v>
      </c>
      <c r="W1850" s="10">
        <f t="shared" si="570"/>
        <v>2.1699901558109955</v>
      </c>
      <c r="X1850" s="9"/>
    </row>
    <row r="1851" spans="1:24" x14ac:dyDescent="0.3">
      <c r="A1851" s="4">
        <f t="shared" si="571"/>
        <v>18480</v>
      </c>
      <c r="B1851" s="5">
        <v>0</v>
      </c>
      <c r="C1851" s="16">
        <f t="shared" si="572"/>
        <v>24602.509456001611</v>
      </c>
      <c r="D1851" s="4">
        <f t="shared" si="562"/>
        <v>0</v>
      </c>
      <c r="E1851" s="5">
        <f t="shared" si="573"/>
        <v>0.21558516891153204</v>
      </c>
      <c r="F1851" s="6">
        <f t="shared" si="577"/>
        <v>1.7947962686856318E-5</v>
      </c>
      <c r="G1851" s="15">
        <f t="shared" si="578"/>
        <v>658.75281166539025</v>
      </c>
      <c r="H1851" s="11">
        <f t="shared" si="563"/>
        <v>9.7258565499069027E-2</v>
      </c>
      <c r="I1851" s="12">
        <f t="shared" si="574"/>
        <v>3.6196446438786022E-5</v>
      </c>
      <c r="J1851" s="7">
        <f t="shared" si="581"/>
        <v>1.5270002174723325</v>
      </c>
      <c r="K1851" s="8">
        <f>ESI_mass_rate/ESI_Area/'Hydraulic Gradient'!J1851</f>
        <v>2.152336160165508</v>
      </c>
      <c r="L1851" s="16">
        <f t="shared" si="575"/>
        <v>24602.648311131547</v>
      </c>
      <c r="M1851" s="4">
        <f t="shared" si="564"/>
        <v>0</v>
      </c>
      <c r="N1851" s="5">
        <f t="shared" si="565"/>
        <v>0.21544254493467496</v>
      </c>
      <c r="O1851" s="6">
        <f t="shared" si="579"/>
        <v>1.5544122739636911E-5</v>
      </c>
      <c r="P1851" s="15">
        <f t="shared" si="576"/>
        <v>637.81905335480178</v>
      </c>
      <c r="Q1851" s="11">
        <f t="shared" si="566"/>
        <v>0</v>
      </c>
      <c r="R1851" s="13">
        <f t="shared" si="580"/>
        <v>4.6880088076375398E-6</v>
      </c>
      <c r="S1851" s="12">
        <f t="shared" si="567"/>
        <v>-6.2723948610927047E-2</v>
      </c>
      <c r="T1851" s="9">
        <f t="shared" si="568"/>
        <v>1.528011615784739</v>
      </c>
      <c r="U1851" s="9">
        <f>Aly_mass_rate/Aly_Area/'Hydraulic Gradient'!T1851</f>
        <v>2.1509115184038645</v>
      </c>
      <c r="V1851" s="5">
        <f t="shared" si="569"/>
        <v>-0.29111902405522483</v>
      </c>
      <c r="W1851" s="10">
        <f t="shared" si="570"/>
        <v>2.1700327823620329</v>
      </c>
      <c r="X1851" s="9"/>
    </row>
    <row r="1852" spans="1:24" x14ac:dyDescent="0.3">
      <c r="A1852" s="4">
        <f t="shared" si="571"/>
        <v>18490</v>
      </c>
      <c r="B1852" s="5">
        <v>0</v>
      </c>
      <c r="C1852" s="16">
        <f t="shared" si="572"/>
        <v>24602.293852338098</v>
      </c>
      <c r="D1852" s="4">
        <f t="shared" si="562"/>
        <v>0</v>
      </c>
      <c r="E1852" s="5">
        <f t="shared" si="573"/>
        <v>0.21558571588685035</v>
      </c>
      <c r="F1852" s="6">
        <f t="shared" si="577"/>
        <v>1.7947627630755561E-5</v>
      </c>
      <c r="G1852" s="15">
        <f t="shared" si="578"/>
        <v>658.82622400146624</v>
      </c>
      <c r="H1852" s="11">
        <f t="shared" si="563"/>
        <v>9.7259059021908054E-2</v>
      </c>
      <c r="I1852" s="12">
        <f t="shared" si="574"/>
        <v>3.61957707163981E-5</v>
      </c>
      <c r="J1852" s="7">
        <f t="shared" si="581"/>
        <v>1.5269963433115801</v>
      </c>
      <c r="K1852" s="8">
        <f>ESI_mass_rate/ESI_Area/'Hydraulic Gradient'!J1852</f>
        <v>2.1523416208834161</v>
      </c>
      <c r="L1852" s="16">
        <f t="shared" si="575"/>
        <v>24602.432852568974</v>
      </c>
      <c r="M1852" s="4">
        <f t="shared" si="564"/>
        <v>0</v>
      </c>
      <c r="N1852" s="5">
        <f t="shared" si="565"/>
        <v>0.21544301865407109</v>
      </c>
      <c r="O1852" s="6">
        <f t="shared" si="579"/>
        <v>1.5543917685787817E-5</v>
      </c>
      <c r="P1852" s="15">
        <f t="shared" si="576"/>
        <v>637.88177153033087</v>
      </c>
      <c r="Q1852" s="11">
        <f t="shared" si="566"/>
        <v>0</v>
      </c>
      <c r="R1852" s="13">
        <f t="shared" si="580"/>
        <v>4.6878651829752574E-6</v>
      </c>
      <c r="S1852" s="12">
        <f t="shared" si="567"/>
        <v>-6.2722863394226072E-2</v>
      </c>
      <c r="T1852" s="9">
        <f t="shared" si="568"/>
        <v>1.5280082560211945</v>
      </c>
      <c r="U1852" s="9">
        <f>Aly_mass_rate/Aly_Area/'Hydraulic Gradient'!T1852</f>
        <v>2.1509162477985382</v>
      </c>
      <c r="V1852" s="5">
        <f t="shared" si="569"/>
        <v>-0.29111334748284801</v>
      </c>
      <c r="W1852" s="10">
        <f t="shared" si="570"/>
        <v>2.1700754083625839</v>
      </c>
      <c r="X1852" s="9"/>
    </row>
    <row r="1853" spans="1:24" x14ac:dyDescent="0.3">
      <c r="A1853" s="4">
        <f t="shared" si="571"/>
        <v>18500</v>
      </c>
      <c r="B1853" s="5">
        <v>0</v>
      </c>
      <c r="C1853" s="16">
        <f t="shared" si="572"/>
        <v>24602.078248127953</v>
      </c>
      <c r="D1853" s="4">
        <f t="shared" si="562"/>
        <v>0</v>
      </c>
      <c r="E1853" s="5">
        <f t="shared" si="573"/>
        <v>0.21558626285195792</v>
      </c>
      <c r="F1853" s="6">
        <f t="shared" si="577"/>
        <v>1.7947292593628972E-5</v>
      </c>
      <c r="G1853" s="15">
        <f t="shared" si="578"/>
        <v>658.89963461911123</v>
      </c>
      <c r="H1853" s="11">
        <f t="shared" si="563"/>
        <v>9.7259552536786309E-2</v>
      </c>
      <c r="I1853" s="12">
        <f t="shared" si="574"/>
        <v>3.6195095032276219E-5</v>
      </c>
      <c r="J1853" s="7">
        <f t="shared" si="581"/>
        <v>1.5269924692428012</v>
      </c>
      <c r="K1853" s="8">
        <f>ESI_mass_rate/ESI_Area/'Hydraulic Gradient'!J1853</f>
        <v>2.1523470814993937</v>
      </c>
      <c r="L1853" s="16">
        <f t="shared" si="575"/>
        <v>24602.217393532894</v>
      </c>
      <c r="M1853" s="4">
        <f t="shared" si="564"/>
        <v>0</v>
      </c>
      <c r="N1853" s="5">
        <f t="shared" si="565"/>
        <v>0.21544349236721841</v>
      </c>
      <c r="O1853" s="6">
        <f t="shared" si="579"/>
        <v>1.554371264507469E-5</v>
      </c>
      <c r="P1853" s="15">
        <f t="shared" si="576"/>
        <v>637.94448862084312</v>
      </c>
      <c r="Q1853" s="11">
        <f t="shared" si="566"/>
        <v>0</v>
      </c>
      <c r="R1853" s="13">
        <f t="shared" si="580"/>
        <v>4.6877215686984502E-6</v>
      </c>
      <c r="S1853" s="12">
        <f t="shared" si="567"/>
        <v>-6.2721778233834638E-2</v>
      </c>
      <c r="T1853" s="9">
        <f t="shared" si="568"/>
        <v>1.5280048963167416</v>
      </c>
      <c r="U1853" s="9">
        <f>Aly_mass_rate/Aly_Area/'Hydraulic Gradient'!T1853</f>
        <v>2.150920977130828</v>
      </c>
      <c r="V1853" s="5">
        <f t="shared" si="569"/>
        <v>-0.29110767120659953</v>
      </c>
      <c r="W1853" s="10">
        <f t="shared" si="570"/>
        <v>2.1701180338126793</v>
      </c>
      <c r="X1853" s="9"/>
    </row>
    <row r="1854" spans="1:24" x14ac:dyDescent="0.3">
      <c r="A1854" s="4">
        <f t="shared" si="571"/>
        <v>18510</v>
      </c>
      <c r="B1854" s="5">
        <v>0</v>
      </c>
      <c r="C1854" s="16">
        <f t="shared" si="572"/>
        <v>24601.862643371191</v>
      </c>
      <c r="D1854" s="4">
        <f t="shared" si="562"/>
        <v>0</v>
      </c>
      <c r="E1854" s="5">
        <f t="shared" si="573"/>
        <v>0.21558680980685585</v>
      </c>
      <c r="F1854" s="6">
        <f t="shared" si="577"/>
        <v>1.7946957587152965E-5</v>
      </c>
      <c r="G1854" s="15">
        <f t="shared" si="578"/>
        <v>658.97304351843798</v>
      </c>
      <c r="H1854" s="11">
        <f t="shared" si="563"/>
        <v>9.7260046043704668E-2</v>
      </c>
      <c r="I1854" s="12">
        <f t="shared" si="574"/>
        <v>3.6194419409968716E-5</v>
      </c>
      <c r="J1854" s="7">
        <f t="shared" si="581"/>
        <v>1.5269885952659903</v>
      </c>
      <c r="K1854" s="8">
        <f>ESI_mass_rate/ESI_Area/'Hydraulic Gradient'!J1854</f>
        <v>2.1523525420134462</v>
      </c>
      <c r="L1854" s="16">
        <f t="shared" si="575"/>
        <v>24602.001934023312</v>
      </c>
      <c r="M1854" s="4">
        <f t="shared" si="564"/>
        <v>0</v>
      </c>
      <c r="N1854" s="5">
        <f t="shared" si="565"/>
        <v>0.21544396607411712</v>
      </c>
      <c r="O1854" s="6">
        <f t="shared" si="579"/>
        <v>1.554350761311887E-5</v>
      </c>
      <c r="P1854" s="15">
        <f t="shared" si="576"/>
        <v>638.00720462639492</v>
      </c>
      <c r="Q1854" s="11">
        <f t="shared" si="566"/>
        <v>0</v>
      </c>
      <c r="R1854" s="13">
        <f t="shared" si="580"/>
        <v>4.6875779634858653E-6</v>
      </c>
      <c r="S1854" s="12">
        <f t="shared" si="567"/>
        <v>-6.2720693129747776E-2</v>
      </c>
      <c r="T1854" s="9">
        <f t="shared" si="568"/>
        <v>1.5280015366713775</v>
      </c>
      <c r="U1854" s="9">
        <f>Aly_mass_rate/Aly_Area/'Hydraulic Gradient'!T1854</f>
        <v>2.1509257064007379</v>
      </c>
      <c r="V1854" s="5">
        <f t="shared" si="569"/>
        <v>-0.29110199522645369</v>
      </c>
      <c r="W1854" s="10">
        <f t="shared" si="570"/>
        <v>2.1701606587123479</v>
      </c>
      <c r="X1854" s="9"/>
    </row>
    <row r="1855" spans="1:24" x14ac:dyDescent="0.3">
      <c r="A1855" s="4">
        <f t="shared" si="571"/>
        <v>18520</v>
      </c>
      <c r="B1855" s="5">
        <v>0</v>
      </c>
      <c r="C1855" s="16">
        <f t="shared" si="572"/>
        <v>24601.647038067818</v>
      </c>
      <c r="D1855" s="4">
        <f t="shared" si="562"/>
        <v>0</v>
      </c>
      <c r="E1855" s="5">
        <f t="shared" si="573"/>
        <v>0.21558735675154456</v>
      </c>
      <c r="F1855" s="6">
        <f t="shared" si="577"/>
        <v>1.7946622598191576E-5</v>
      </c>
      <c r="G1855" s="15">
        <f t="shared" si="578"/>
        <v>659.04645069957655</v>
      </c>
      <c r="H1855" s="11">
        <f t="shared" si="563"/>
        <v>9.7260539542663477E-2</v>
      </c>
      <c r="I1855" s="12">
        <f t="shared" si="574"/>
        <v>3.6193743822983713E-5</v>
      </c>
      <c r="J1855" s="7">
        <f t="shared" si="581"/>
        <v>1.5269847213811401</v>
      </c>
      <c r="K1855" s="8">
        <f>ESI_mass_rate/ESI_Area/'Hydraulic Gradient'!J1855</f>
        <v>2.1523580024255828</v>
      </c>
      <c r="L1855" s="16">
        <f t="shared" si="575"/>
        <v>24601.786474040236</v>
      </c>
      <c r="M1855" s="4">
        <f t="shared" si="564"/>
        <v>0</v>
      </c>
      <c r="N1855" s="5">
        <f t="shared" si="565"/>
        <v>0.21544443977476763</v>
      </c>
      <c r="O1855" s="6">
        <f t="shared" si="579"/>
        <v>1.5543302594299013E-5</v>
      </c>
      <c r="P1855" s="15">
        <f t="shared" si="576"/>
        <v>638.06991954704245</v>
      </c>
      <c r="Q1855" s="11">
        <f t="shared" si="566"/>
        <v>0</v>
      </c>
      <c r="R1855" s="13">
        <f t="shared" si="580"/>
        <v>4.6874343686573047E-6</v>
      </c>
      <c r="S1855" s="12">
        <f t="shared" si="567"/>
        <v>-6.271960808196049E-2</v>
      </c>
      <c r="T1855" s="9">
        <f t="shared" si="568"/>
        <v>1.5279981770850988</v>
      </c>
      <c r="U1855" s="9">
        <f>Aly_mass_rate/Aly_Area/'Hydraulic Gradient'!T1855</f>
        <v>2.150930435608271</v>
      </c>
      <c r="V1855" s="5">
        <f t="shared" si="569"/>
        <v>-0.29109631954238491</v>
      </c>
      <c r="W1855" s="10">
        <f t="shared" si="570"/>
        <v>2.1702032830616202</v>
      </c>
      <c r="X1855" s="9"/>
    </row>
    <row r="1856" spans="1:24" x14ac:dyDescent="0.3">
      <c r="A1856" s="4">
        <f t="shared" si="571"/>
        <v>18530</v>
      </c>
      <c r="B1856" s="5">
        <v>0</v>
      </c>
      <c r="C1856" s="16">
        <f t="shared" si="572"/>
        <v>24601.431432217843</v>
      </c>
      <c r="D1856" s="4">
        <f t="shared" si="562"/>
        <v>0</v>
      </c>
      <c r="E1856" s="5">
        <f t="shared" si="573"/>
        <v>0.21558790368602498</v>
      </c>
      <c r="F1856" s="6">
        <f t="shared" si="577"/>
        <v>1.7946287639880766E-5</v>
      </c>
      <c r="G1856" s="15">
        <f t="shared" si="578"/>
        <v>659.11985616263973</v>
      </c>
      <c r="H1856" s="11">
        <f t="shared" si="563"/>
        <v>9.7261033033663513E-2</v>
      </c>
      <c r="I1856" s="12">
        <f t="shared" si="574"/>
        <v>3.6193068297813088E-5</v>
      </c>
      <c r="J1856" s="7">
        <f t="shared" si="581"/>
        <v>1.5269808475882445</v>
      </c>
      <c r="K1856" s="8">
        <f>ESI_mass_rate/ESI_Area/'Hydraulic Gradient'!J1856</f>
        <v>2.1523634627358099</v>
      </c>
      <c r="L1856" s="16">
        <f t="shared" si="575"/>
        <v>24601.571013583671</v>
      </c>
      <c r="M1856" s="4">
        <f t="shared" si="564"/>
        <v>0</v>
      </c>
      <c r="N1856" s="5">
        <f t="shared" si="565"/>
        <v>0.21544491346917019</v>
      </c>
      <c r="O1856" s="6">
        <f t="shared" si="579"/>
        <v>1.5543097585696017E-5</v>
      </c>
      <c r="P1856" s="15">
        <f t="shared" si="576"/>
        <v>638.13263338284321</v>
      </c>
      <c r="Q1856" s="11">
        <f t="shared" si="566"/>
        <v>0</v>
      </c>
      <c r="R1856" s="13">
        <f t="shared" si="580"/>
        <v>4.6872907833317186E-6</v>
      </c>
      <c r="S1856" s="12">
        <f t="shared" si="567"/>
        <v>-6.2718523091526743E-2</v>
      </c>
      <c r="T1856" s="9">
        <f t="shared" si="568"/>
        <v>1.5279948175579026</v>
      </c>
      <c r="U1856" s="9">
        <f>Aly_mass_rate/Aly_Area/'Hydraulic Gradient'!T1856</f>
        <v>2.1509351647534309</v>
      </c>
      <c r="V1856" s="5">
        <f t="shared" si="569"/>
        <v>-0.29109064415436731</v>
      </c>
      <c r="W1856" s="10">
        <f t="shared" si="570"/>
        <v>2.1702459068605253</v>
      </c>
      <c r="X1856" s="9"/>
    </row>
    <row r="1857" spans="1:24" x14ac:dyDescent="0.3">
      <c r="A1857" s="4">
        <f t="shared" si="571"/>
        <v>18540</v>
      </c>
      <c r="B1857" s="5">
        <v>0</v>
      </c>
      <c r="C1857" s="16">
        <f t="shared" si="572"/>
        <v>24601.21582582128</v>
      </c>
      <c r="D1857" s="4">
        <f t="shared" si="562"/>
        <v>0</v>
      </c>
      <c r="E1857" s="5">
        <f t="shared" si="573"/>
        <v>0.21558845061029785</v>
      </c>
      <c r="F1857" s="6">
        <f t="shared" si="577"/>
        <v>1.7945952702003681E-5</v>
      </c>
      <c r="G1857" s="15">
        <f t="shared" si="578"/>
        <v>659.1932599077536</v>
      </c>
      <c r="H1857" s="11">
        <f t="shared" si="563"/>
        <v>9.7261526516705304E-2</v>
      </c>
      <c r="I1857" s="12">
        <f t="shared" si="574"/>
        <v>3.6192392813852052E-5</v>
      </c>
      <c r="J1857" s="7">
        <f t="shared" si="581"/>
        <v>1.5269769738872971</v>
      </c>
      <c r="K1857" s="8">
        <f>ESI_mass_rate/ESI_Area/'Hydraulic Gradient'!J1857</f>
        <v>2.1523689229441345</v>
      </c>
      <c r="L1857" s="16">
        <f t="shared" si="575"/>
        <v>24601.355552653618</v>
      </c>
      <c r="M1857" s="4">
        <f t="shared" si="564"/>
        <v>0</v>
      </c>
      <c r="N1857" s="5">
        <f t="shared" si="565"/>
        <v>0.21544538715732534</v>
      </c>
      <c r="O1857" s="6">
        <f t="shared" si="579"/>
        <v>1.5542892588769432E-5</v>
      </c>
      <c r="P1857" s="15">
        <f t="shared" si="576"/>
        <v>638.1953461338544</v>
      </c>
      <c r="Q1857" s="11">
        <f t="shared" si="566"/>
        <v>0</v>
      </c>
      <c r="R1857" s="13">
        <f t="shared" si="580"/>
        <v>4.6871472079485501E-6</v>
      </c>
      <c r="S1857" s="12">
        <f t="shared" si="567"/>
        <v>-6.2717438158441483E-2</v>
      </c>
      <c r="T1857" s="9">
        <f t="shared" si="568"/>
        <v>1.5279914580897858</v>
      </c>
      <c r="U1857" s="9">
        <f>Aly_mass_rate/Aly_Area/'Hydraulic Gradient'!T1857</f>
        <v>2.1509398938362208</v>
      </c>
      <c r="V1857" s="5">
        <f t="shared" si="569"/>
        <v>-0.29108496906237524</v>
      </c>
      <c r="W1857" s="10">
        <f t="shared" si="570"/>
        <v>2.1702885301090942</v>
      </c>
      <c r="X1857" s="9"/>
    </row>
    <row r="1858" spans="1:24" x14ac:dyDescent="0.3">
      <c r="A1858" s="4">
        <f t="shared" si="571"/>
        <v>18550</v>
      </c>
      <c r="B1858" s="5">
        <v>0</v>
      </c>
      <c r="C1858" s="16">
        <f t="shared" si="572"/>
        <v>24601.000218878136</v>
      </c>
      <c r="D1858" s="4">
        <f t="shared" si="562"/>
        <v>0</v>
      </c>
      <c r="E1858" s="5">
        <f t="shared" si="573"/>
        <v>0.21558899752436375</v>
      </c>
      <c r="F1858" s="6">
        <f t="shared" si="577"/>
        <v>1.7945617787479419E-5</v>
      </c>
      <c r="G1858" s="15">
        <f t="shared" si="578"/>
        <v>659.26666193504059</v>
      </c>
      <c r="H1858" s="11">
        <f t="shared" si="563"/>
        <v>9.7262019991789392E-2</v>
      </c>
      <c r="I1858" s="12">
        <f t="shared" si="574"/>
        <v>3.6191717376987681E-5</v>
      </c>
      <c r="J1858" s="7">
        <f t="shared" si="581"/>
        <v>1.5269731002782909</v>
      </c>
      <c r="K1858" s="8">
        <f>ESI_mass_rate/ESI_Area/'Hydraulic Gradient'!J1858</f>
        <v>2.1523743830505655</v>
      </c>
      <c r="L1858" s="16">
        <f t="shared" si="575"/>
        <v>24601.140091250094</v>
      </c>
      <c r="M1858" s="4">
        <f t="shared" si="564"/>
        <v>0</v>
      </c>
      <c r="N1858" s="5">
        <f t="shared" si="565"/>
        <v>0.21544586083923317</v>
      </c>
      <c r="O1858" s="6">
        <f t="shared" si="579"/>
        <v>1.554268760205971E-5</v>
      </c>
      <c r="P1858" s="15">
        <f t="shared" si="576"/>
        <v>638.25805780013025</v>
      </c>
      <c r="Q1858" s="11">
        <f t="shared" si="566"/>
        <v>0</v>
      </c>
      <c r="R1858" s="13">
        <f t="shared" si="580"/>
        <v>4.687003642066939E-6</v>
      </c>
      <c r="S1858" s="12">
        <f t="shared" si="567"/>
        <v>-6.271635327952281E-2</v>
      </c>
      <c r="T1858" s="9">
        <f t="shared" si="568"/>
        <v>1.5279880986807455</v>
      </c>
      <c r="U1858" s="9">
        <f>Aly_mass_rate/Aly_Area/'Hydraulic Gradient'!T1858</f>
        <v>2.1509446228566436</v>
      </c>
      <c r="V1858" s="5">
        <f t="shared" si="569"/>
        <v>-0.29107929426638285</v>
      </c>
      <c r="W1858" s="10">
        <f t="shared" si="570"/>
        <v>2.1703311528073566</v>
      </c>
      <c r="X1858" s="9"/>
    </row>
    <row r="1859" spans="1:24" x14ac:dyDescent="0.3">
      <c r="A1859" s="4">
        <f t="shared" si="571"/>
        <v>18560</v>
      </c>
      <c r="B1859" s="5">
        <v>0</v>
      </c>
      <c r="C1859" s="16">
        <f t="shared" si="572"/>
        <v>24600.784611388426</v>
      </c>
      <c r="D1859" s="4">
        <f t="shared" si="562"/>
        <v>0</v>
      </c>
      <c r="E1859" s="5">
        <f t="shared" si="573"/>
        <v>0.21558954442822359</v>
      </c>
      <c r="F1859" s="6">
        <f t="shared" si="577"/>
        <v>1.7945282902146186E-5</v>
      </c>
      <c r="G1859" s="15">
        <f t="shared" si="578"/>
        <v>659.34006224461507</v>
      </c>
      <c r="H1859" s="11">
        <f t="shared" si="563"/>
        <v>9.7262513458916497E-2</v>
      </c>
      <c r="I1859" s="12">
        <f t="shared" si="574"/>
        <v>3.6191041998994153E-5</v>
      </c>
      <c r="J1859" s="7">
        <f t="shared" si="581"/>
        <v>1.5269692267612203</v>
      </c>
      <c r="K1859" s="8">
        <f>ESI_mass_rate/ESI_Area/'Hydraulic Gradient'!J1859</f>
        <v>2.1523798430551087</v>
      </c>
      <c r="L1859" s="16">
        <f t="shared" si="575"/>
        <v>24600.924629373098</v>
      </c>
      <c r="M1859" s="4">
        <f t="shared" si="564"/>
        <v>0</v>
      </c>
      <c r="N1859" s="5">
        <f t="shared" si="565"/>
        <v>0.21544633451489414</v>
      </c>
      <c r="O1859" s="6">
        <f t="shared" si="579"/>
        <v>1.5542482625566845E-5</v>
      </c>
      <c r="P1859" s="15">
        <f t="shared" si="576"/>
        <v>638.32076838172918</v>
      </c>
      <c r="Q1859" s="11">
        <f t="shared" si="566"/>
        <v>0</v>
      </c>
      <c r="R1859" s="13">
        <f t="shared" si="580"/>
        <v>4.686860085686183E-6</v>
      </c>
      <c r="S1859" s="12">
        <f t="shared" si="567"/>
        <v>-6.2715268459001536E-2</v>
      </c>
      <c r="T1859" s="9">
        <f t="shared" si="568"/>
        <v>1.5279847393307784</v>
      </c>
      <c r="U1859" s="9">
        <f>Aly_mass_rate/Aly_Area/'Hydraulic Gradient'!T1859</f>
        <v>2.1509493518147029</v>
      </c>
      <c r="V1859" s="5">
        <f t="shared" si="569"/>
        <v>-0.29107361976636442</v>
      </c>
      <c r="W1859" s="10">
        <f t="shared" si="570"/>
        <v>2.1703737749553413</v>
      </c>
      <c r="X1859" s="9"/>
    </row>
    <row r="1860" spans="1:24" x14ac:dyDescent="0.3">
      <c r="A1860" s="4">
        <f t="shared" si="571"/>
        <v>18570</v>
      </c>
      <c r="B1860" s="5">
        <v>0</v>
      </c>
      <c r="C1860" s="16">
        <f t="shared" si="572"/>
        <v>24600.569003352157</v>
      </c>
      <c r="D1860" s="4">
        <f t="shared" ref="D1860:D1923" si="582">J1859*(B1860-B1859)*g</f>
        <v>0</v>
      </c>
      <c r="E1860" s="5">
        <f t="shared" si="573"/>
        <v>0.21559009132187804</v>
      </c>
      <c r="F1860" s="6">
        <f t="shared" si="577"/>
        <v>1.7944948035787121E-5</v>
      </c>
      <c r="G1860" s="15">
        <f t="shared" si="578"/>
        <v>659.4134608366054</v>
      </c>
      <c r="H1860" s="11">
        <f t="shared" ref="H1860:H1923" si="583">ESI_f*K1859^2*(A1860-A1859)/2/ESI_DH/ESI_Cp</f>
        <v>9.7263006918087078E-2</v>
      </c>
      <c r="I1860" s="12">
        <f t="shared" si="574"/>
        <v>3.6190366659266653E-5</v>
      </c>
      <c r="J1860" s="7">
        <f t="shared" si="581"/>
        <v>1.5269653533360781</v>
      </c>
      <c r="K1860" s="8">
        <f>ESI_mass_rate/ESI_Area/'Hydraulic Gradient'!J1860</f>
        <v>2.152385302957772</v>
      </c>
      <c r="L1860" s="16">
        <f t="shared" si="575"/>
        <v>24600.709167022636</v>
      </c>
      <c r="M1860" s="4">
        <f t="shared" ref="M1860:M1923" si="584">T1859*Aly_g*(B1860-B1859)</f>
        <v>0</v>
      </c>
      <c r="N1860" s="5">
        <f t="shared" ref="N1860:N1923" si="585">T1859*Aly_f*U1859^2*(A1860-A1859)/2/Aly_DH</f>
        <v>0.21544680818430856</v>
      </c>
      <c r="O1860" s="6">
        <f t="shared" si="579"/>
        <v>1.5542277660750394E-5</v>
      </c>
      <c r="P1860" s="15">
        <f t="shared" si="576"/>
        <v>638.38347787870737</v>
      </c>
      <c r="Q1860" s="11">
        <f t="shared" ref="Q1860:Q1923" si="586">Aly_g*(B1860-B1859)/W1860</f>
        <v>0</v>
      </c>
      <c r="R1860" s="13">
        <f t="shared" si="580"/>
        <v>4.6867165392457026E-6</v>
      </c>
      <c r="S1860" s="12">
        <f t="shared" ref="S1860:S1923" si="587">-V1860*(L1860-L1859)</f>
        <v>-6.271418369475476E-2</v>
      </c>
      <c r="T1860" s="9">
        <f t="shared" ref="T1860:T1923" si="588">T1859*(1+(L1860-L1859)/beta-alpha*(P1860-P1859))</f>
        <v>1.5279813800398816</v>
      </c>
      <c r="U1860" s="9">
        <f>Aly_mass_rate/Aly_Area/'Hydraulic Gradient'!T1860</f>
        <v>2.1509540807104024</v>
      </c>
      <c r="V1860" s="5">
        <f t="shared" ref="V1860:V1923" si="589">(Aly_alpha*(460+P1859)-1)/T1859/W1859</f>
        <v>-0.29106794556229437</v>
      </c>
      <c r="W1860" s="10">
        <f t="shared" ref="W1860:W1923" si="590">Aly_Cp+((P1859+460)/T1859)*(Aly_alpha^2)*(Aly_beta)</f>
        <v>2.1704163965530796</v>
      </c>
      <c r="X1860" s="9"/>
    </row>
    <row r="1861" spans="1:24" x14ac:dyDescent="0.3">
      <c r="A1861" s="4">
        <f t="shared" ref="A1861:A1924" si="591">A1860+10</f>
        <v>18580</v>
      </c>
      <c r="B1861" s="5">
        <v>0</v>
      </c>
      <c r="C1861" s="16">
        <f t="shared" ref="C1861:C1924" si="592">C1860-D1861-E1861-F1861</f>
        <v>24600.353394769336</v>
      </c>
      <c r="D1861" s="4">
        <f t="shared" si="582"/>
        <v>0</v>
      </c>
      <c r="E1861" s="5">
        <f t="shared" ref="E1861:E1924" si="593">J1860*ESI_f*(K1860^2)*(A1861-A1860)/(2*ESI_DH)</f>
        <v>0.21559063820532784</v>
      </c>
      <c r="F1861" s="6">
        <f t="shared" si="577"/>
        <v>1.7944613195699986E-5</v>
      </c>
      <c r="G1861" s="15">
        <f t="shared" si="578"/>
        <v>659.48685771112991</v>
      </c>
      <c r="H1861" s="11">
        <f t="shared" si="583"/>
        <v>9.7263500369301828E-2</v>
      </c>
      <c r="I1861" s="12">
        <f t="shared" ref="I1861:I1924" si="594">alpha*beta*(K1860-K1859)/K1859/ESI_Cp/J1859</f>
        <v>3.6189691372522914E-5</v>
      </c>
      <c r="J1861" s="7">
        <f t="shared" si="581"/>
        <v>1.5269614800028579</v>
      </c>
      <c r="K1861" s="8">
        <f>ESI_mass_rate/ESI_Area/'Hydraulic Gradient'!J1861</f>
        <v>2.152390762758563</v>
      </c>
      <c r="L1861" s="16">
        <f t="shared" ref="L1861:L1924" si="595">L1860-M1861-N1861-O1861</f>
        <v>24600.493704198718</v>
      </c>
      <c r="M1861" s="4">
        <f t="shared" si="584"/>
        <v>0</v>
      </c>
      <c r="N1861" s="5">
        <f t="shared" si="585"/>
        <v>0.21544728184747675</v>
      </c>
      <c r="O1861" s="6">
        <f t="shared" si="579"/>
        <v>1.5542072707610353E-5</v>
      </c>
      <c r="P1861" s="15">
        <f t="shared" ref="P1861:P1924" si="596">P1860-Q1861-R1861-S1861</f>
        <v>638.44618629112119</v>
      </c>
      <c r="Q1861" s="11">
        <f t="shared" si="586"/>
        <v>0</v>
      </c>
      <c r="R1861" s="13">
        <f t="shared" si="580"/>
        <v>4.6865730027447785E-6</v>
      </c>
      <c r="S1861" s="12">
        <f t="shared" si="587"/>
        <v>-6.2713098986777446E-2</v>
      </c>
      <c r="T1861" s="9">
        <f t="shared" si="588"/>
        <v>1.5279780208080518</v>
      </c>
      <c r="U1861" s="9">
        <f>Aly_mass_rate/Aly_Area/'Hydraulic Gradient'!T1861</f>
        <v>2.1509588095437455</v>
      </c>
      <c r="V1861" s="5">
        <f t="shared" si="589"/>
        <v>-0.29106227165414678</v>
      </c>
      <c r="W1861" s="10">
        <f t="shared" si="590"/>
        <v>2.1704590176006002</v>
      </c>
      <c r="X1861" s="9"/>
    </row>
    <row r="1862" spans="1:24" x14ac:dyDescent="0.3">
      <c r="A1862" s="4">
        <f t="shared" si="591"/>
        <v>18590</v>
      </c>
      <c r="B1862" s="5">
        <v>0</v>
      </c>
      <c r="C1862" s="16">
        <f t="shared" si="592"/>
        <v>24600.137785639978</v>
      </c>
      <c r="D1862" s="4">
        <f t="shared" si="582"/>
        <v>0</v>
      </c>
      <c r="E1862" s="5">
        <f t="shared" si="593"/>
        <v>0.21559118507857369</v>
      </c>
      <c r="F1862" s="6">
        <f t="shared" ref="F1862:F1925" si="597">J1860*K1860*(K1861-K1860)</f>
        <v>1.7944278380425221E-5</v>
      </c>
      <c r="G1862" s="15">
        <f t="shared" ref="G1862:G1925" si="598">(G1861+H1862)/(1+I1862)</f>
        <v>659.56025286830891</v>
      </c>
      <c r="H1862" s="11">
        <f t="shared" si="583"/>
        <v>9.7263993812561303E-2</v>
      </c>
      <c r="I1862" s="12">
        <f t="shared" si="594"/>
        <v>3.6189016135819374E-5</v>
      </c>
      <c r="J1862" s="7">
        <f t="shared" si="581"/>
        <v>1.5269576067615536</v>
      </c>
      <c r="K1862" s="8">
        <f>ESI_mass_rate/ESI_Area/'Hydraulic Gradient'!J1862</f>
        <v>2.1523962224574889</v>
      </c>
      <c r="L1862" s="16">
        <f t="shared" si="595"/>
        <v>24600.278240901345</v>
      </c>
      <c r="M1862" s="4">
        <f t="shared" si="584"/>
        <v>0</v>
      </c>
      <c r="N1862" s="5">
        <f t="shared" si="585"/>
        <v>0.21544775550439921</v>
      </c>
      <c r="O1862" s="6">
        <f t="shared" ref="O1862:O1925" si="599">T1860*U1860*(U1861-U1860)</f>
        <v>1.5541867766146726E-5</v>
      </c>
      <c r="P1862" s="15">
        <f t="shared" si="596"/>
        <v>638.50889361902784</v>
      </c>
      <c r="Q1862" s="11">
        <f t="shared" si="586"/>
        <v>0</v>
      </c>
      <c r="R1862" s="13">
        <f t="shared" ref="R1862:R1925" si="600">U1860*(U1861-U1860)/W1860</f>
        <v>4.6864294761826833E-6</v>
      </c>
      <c r="S1862" s="12">
        <f t="shared" si="587"/>
        <v>-6.2712014336123487E-2</v>
      </c>
      <c r="T1862" s="9">
        <f t="shared" si="588"/>
        <v>1.5279746616352858</v>
      </c>
      <c r="U1862" s="9">
        <f>Aly_mass_rate/Aly_Area/'Hydraulic Gradient'!T1862</f>
        <v>2.1509635383147359</v>
      </c>
      <c r="V1862" s="5">
        <f t="shared" si="589"/>
        <v>-0.2910565980418961</v>
      </c>
      <c r="W1862" s="10">
        <f t="shared" si="590"/>
        <v>2.1705016380979343</v>
      </c>
      <c r="X1862" s="9"/>
    </row>
    <row r="1863" spans="1:24" x14ac:dyDescent="0.3">
      <c r="A1863" s="4">
        <f t="shared" si="591"/>
        <v>18600</v>
      </c>
      <c r="B1863" s="5">
        <v>0</v>
      </c>
      <c r="C1863" s="16">
        <f t="shared" si="592"/>
        <v>24599.92217596409</v>
      </c>
      <c r="D1863" s="4">
        <f t="shared" si="582"/>
        <v>0</v>
      </c>
      <c r="E1863" s="5">
        <f t="shared" si="593"/>
        <v>0.21559173194161638</v>
      </c>
      <c r="F1863" s="6">
        <f t="shared" si="597"/>
        <v>1.7943943588503286E-5</v>
      </c>
      <c r="G1863" s="15">
        <f t="shared" si="598"/>
        <v>659.63364630826459</v>
      </c>
      <c r="H1863" s="11">
        <f t="shared" si="583"/>
        <v>9.7264487247866099E-2</v>
      </c>
      <c r="I1863" s="12">
        <f t="shared" si="594"/>
        <v>3.6188340946212513E-5</v>
      </c>
      <c r="J1863" s="7">
        <f t="shared" si="581"/>
        <v>1.5269537336121584</v>
      </c>
      <c r="K1863" s="8">
        <f>ESI_mass_rate/ESI_Area/'Hydraulic Gradient'!J1863</f>
        <v>2.1524016820545571</v>
      </c>
      <c r="L1863" s="16">
        <f t="shared" si="595"/>
        <v>24600.062777130526</v>
      </c>
      <c r="M1863" s="4">
        <f t="shared" si="584"/>
        <v>0</v>
      </c>
      <c r="N1863" s="5">
        <f t="shared" si="585"/>
        <v>0.21544822915507614</v>
      </c>
      <c r="O1863" s="6">
        <f t="shared" si="599"/>
        <v>1.5541662836359509E-5</v>
      </c>
      <c r="P1863" s="15">
        <f t="shared" si="596"/>
        <v>638.57159986248359</v>
      </c>
      <c r="Q1863" s="11">
        <f t="shared" si="586"/>
        <v>0</v>
      </c>
      <c r="R1863" s="13">
        <f t="shared" si="600"/>
        <v>4.6862859595586978E-6</v>
      </c>
      <c r="S1863" s="12">
        <f t="shared" si="587"/>
        <v>-6.2710929741728969E-2</v>
      </c>
      <c r="T1863" s="9">
        <f t="shared" si="588"/>
        <v>1.5279713025215809</v>
      </c>
      <c r="U1863" s="9">
        <f>Aly_mass_rate/Aly_Area/'Hydraulic Gradient'!T1863</f>
        <v>2.1509682670233761</v>
      </c>
      <c r="V1863" s="5">
        <f t="shared" si="589"/>
        <v>-0.29105092472551652</v>
      </c>
      <c r="W1863" s="10">
        <f t="shared" si="590"/>
        <v>2.1705442580451111</v>
      </c>
      <c r="X1863" s="9"/>
    </row>
    <row r="1864" spans="1:24" x14ac:dyDescent="0.3">
      <c r="A1864" s="4">
        <f t="shared" si="591"/>
        <v>18610</v>
      </c>
      <c r="B1864" s="5">
        <v>0</v>
      </c>
      <c r="C1864" s="16">
        <f t="shared" si="592"/>
        <v>24599.706565741686</v>
      </c>
      <c r="D1864" s="4">
        <f t="shared" si="582"/>
        <v>0</v>
      </c>
      <c r="E1864" s="5">
        <f t="shared" si="593"/>
        <v>0.21559227879445667</v>
      </c>
      <c r="F1864" s="6">
        <f t="shared" si="597"/>
        <v>1.7943608821393721E-5</v>
      </c>
      <c r="G1864" s="15">
        <f t="shared" si="598"/>
        <v>659.70703803111724</v>
      </c>
      <c r="H1864" s="11">
        <f t="shared" si="583"/>
        <v>9.7264980675216856E-2</v>
      </c>
      <c r="I1864" s="12">
        <f t="shared" si="594"/>
        <v>3.6187665806645857E-5</v>
      </c>
      <c r="J1864" s="7">
        <f t="shared" si="581"/>
        <v>1.5269498605546659</v>
      </c>
      <c r="K1864" s="8">
        <f>ESI_mass_rate/ESI_Area/'Hydraulic Gradient'!J1864</f>
        <v>2.1524071415497747</v>
      </c>
      <c r="L1864" s="16">
        <f t="shared" si="595"/>
        <v>24599.847312886272</v>
      </c>
      <c r="M1864" s="4">
        <f t="shared" si="584"/>
        <v>0</v>
      </c>
      <c r="N1864" s="5">
        <f t="shared" si="585"/>
        <v>0.21544870279950779</v>
      </c>
      <c r="O1864" s="6">
        <f t="shared" si="599"/>
        <v>1.5541457915329603E-5</v>
      </c>
      <c r="P1864" s="15">
        <f t="shared" si="596"/>
        <v>638.6343050215437</v>
      </c>
      <c r="Q1864" s="11">
        <f t="shared" si="586"/>
        <v>0</v>
      </c>
      <c r="R1864" s="13">
        <f t="shared" si="600"/>
        <v>4.6861424519919127E-6</v>
      </c>
      <c r="S1864" s="12">
        <f t="shared" si="587"/>
        <v>-6.2709845202530076E-2</v>
      </c>
      <c r="T1864" s="9">
        <f t="shared" si="588"/>
        <v>1.5279679434669338</v>
      </c>
      <c r="U1864" s="9">
        <f>Aly_mass_rate/Aly_Area/'Hydraulic Gradient'!T1864</f>
        <v>2.1509729956696702</v>
      </c>
      <c r="V1864" s="5">
        <f t="shared" si="589"/>
        <v>-0.2910452517049823</v>
      </c>
      <c r="W1864" s="10">
        <f t="shared" si="590"/>
        <v>2.1705868774421608</v>
      </c>
      <c r="X1864" s="9"/>
    </row>
    <row r="1865" spans="1:24" x14ac:dyDescent="0.3">
      <c r="A1865" s="4">
        <f t="shared" si="591"/>
        <v>18620</v>
      </c>
      <c r="B1865" s="5">
        <v>0</v>
      </c>
      <c r="C1865" s="16">
        <f t="shared" si="592"/>
        <v>24599.490954972774</v>
      </c>
      <c r="D1865" s="4">
        <f t="shared" si="582"/>
        <v>0</v>
      </c>
      <c r="E1865" s="5">
        <f t="shared" si="593"/>
        <v>0.2155928256370952</v>
      </c>
      <c r="F1865" s="6">
        <f t="shared" si="597"/>
        <v>1.7943274077636984E-5</v>
      </c>
      <c r="G1865" s="15">
        <f t="shared" si="598"/>
        <v>659.78042803698906</v>
      </c>
      <c r="H1865" s="11">
        <f t="shared" si="583"/>
        <v>9.7265474094614099E-2</v>
      </c>
      <c r="I1865" s="12">
        <f t="shared" si="594"/>
        <v>3.6186990714175874E-5</v>
      </c>
      <c r="J1865" s="7">
        <f t="shared" si="581"/>
        <v>1.5269459875890696</v>
      </c>
      <c r="K1865" s="8">
        <f>ESI_mass_rate/ESI_Area/'Hydraulic Gradient'!J1865</f>
        <v>2.1524126009431495</v>
      </c>
      <c r="L1865" s="16">
        <f t="shared" si="595"/>
        <v>24599.631848168581</v>
      </c>
      <c r="M1865" s="4">
        <f t="shared" si="584"/>
        <v>0</v>
      </c>
      <c r="N1865" s="5">
        <f t="shared" si="585"/>
        <v>0.21544917643769468</v>
      </c>
      <c r="O1865" s="6">
        <f t="shared" si="599"/>
        <v>1.554125300743566E-5</v>
      </c>
      <c r="P1865" s="15">
        <f t="shared" si="596"/>
        <v>638.69700909626636</v>
      </c>
      <c r="Q1865" s="11">
        <f t="shared" si="586"/>
        <v>0</v>
      </c>
      <c r="R1865" s="13">
        <f t="shared" si="600"/>
        <v>4.6859989548019021E-6</v>
      </c>
      <c r="S1865" s="12">
        <f t="shared" si="587"/>
        <v>-6.2708760721698273E-2</v>
      </c>
      <c r="T1865" s="9">
        <f t="shared" si="588"/>
        <v>1.5279645844713412</v>
      </c>
      <c r="U1865" s="9">
        <f>Aly_mass_rate/Aly_Area/'Hydraulic Gradient'!T1865</f>
        <v>2.1509777242536212</v>
      </c>
      <c r="V1865" s="5">
        <f t="shared" si="589"/>
        <v>-0.29103957898026778</v>
      </c>
      <c r="W1865" s="10">
        <f t="shared" si="590"/>
        <v>2.1706294962891124</v>
      </c>
      <c r="X1865" s="9"/>
    </row>
    <row r="1866" spans="1:24" x14ac:dyDescent="0.3">
      <c r="A1866" s="4">
        <f t="shared" si="591"/>
        <v>18630</v>
      </c>
      <c r="B1866" s="5">
        <v>0</v>
      </c>
      <c r="C1866" s="16">
        <f t="shared" si="592"/>
        <v>24599.275343657366</v>
      </c>
      <c r="D1866" s="4">
        <f t="shared" si="582"/>
        <v>0</v>
      </c>
      <c r="E1866" s="5">
        <f t="shared" si="593"/>
        <v>0.21559337246953281</v>
      </c>
      <c r="F1866" s="6">
        <f t="shared" si="597"/>
        <v>1.7942939358692623E-5</v>
      </c>
      <c r="G1866" s="15">
        <f t="shared" si="598"/>
        <v>659.85381632600036</v>
      </c>
      <c r="H1866" s="11">
        <f t="shared" si="583"/>
        <v>9.7265967506058468E-2</v>
      </c>
      <c r="I1866" s="12">
        <f t="shared" si="594"/>
        <v>3.6186315671746096E-5</v>
      </c>
      <c r="J1866" s="7">
        <f t="shared" si="581"/>
        <v>1.5269421147153632</v>
      </c>
      <c r="K1866" s="8">
        <f>ESI_mass_rate/ESI_Area/'Hydraulic Gradient'!J1866</f>
        <v>2.1524180602346887</v>
      </c>
      <c r="L1866" s="16">
        <f t="shared" si="595"/>
        <v>24599.416382977462</v>
      </c>
      <c r="M1866" s="4">
        <f t="shared" si="584"/>
        <v>0</v>
      </c>
      <c r="N1866" s="5">
        <f t="shared" si="585"/>
        <v>0.21544965006963707</v>
      </c>
      <c r="O1866" s="6">
        <f t="shared" si="599"/>
        <v>1.5541048109758577E-5</v>
      </c>
      <c r="P1866" s="15">
        <f t="shared" si="596"/>
        <v>638.75971208670796</v>
      </c>
      <c r="Q1866" s="11">
        <f t="shared" si="586"/>
        <v>0</v>
      </c>
      <c r="R1866" s="13">
        <f t="shared" si="600"/>
        <v>4.6858554671077695E-6</v>
      </c>
      <c r="S1866" s="12">
        <f t="shared" si="587"/>
        <v>-6.2707676297110909E-2</v>
      </c>
      <c r="T1866" s="9">
        <f t="shared" si="588"/>
        <v>1.5279612255348005</v>
      </c>
      <c r="U1866" s="9">
        <f>Aly_mass_rate/Aly_Area/'Hydraulic Gradient'!T1866</f>
        <v>2.1509824527752328</v>
      </c>
      <c r="V1866" s="5">
        <f t="shared" si="589"/>
        <v>-0.29103390655134737</v>
      </c>
      <c r="W1866" s="10">
        <f t="shared" si="590"/>
        <v>2.1706721145859964</v>
      </c>
      <c r="X1866" s="9"/>
    </row>
    <row r="1867" spans="1:24" x14ac:dyDescent="0.3">
      <c r="A1867" s="4">
        <f t="shared" si="591"/>
        <v>18640</v>
      </c>
      <c r="B1867" s="5">
        <v>0</v>
      </c>
      <c r="C1867" s="16">
        <f t="shared" si="592"/>
        <v>24599.059731795467</v>
      </c>
      <c r="D1867" s="4">
        <f t="shared" si="582"/>
        <v>0</v>
      </c>
      <c r="E1867" s="5">
        <f t="shared" si="593"/>
        <v>0.21559391929177021</v>
      </c>
      <c r="F1867" s="6">
        <f t="shared" si="597"/>
        <v>1.7942604664560632E-5</v>
      </c>
      <c r="G1867" s="15">
        <f t="shared" si="598"/>
        <v>659.92720289827116</v>
      </c>
      <c r="H1867" s="11">
        <f t="shared" si="583"/>
        <v>9.7266460909550573E-2</v>
      </c>
      <c r="I1867" s="12">
        <f t="shared" si="594"/>
        <v>3.6185640679356532E-5</v>
      </c>
      <c r="J1867" s="7">
        <f t="shared" ref="J1867:J1930" si="601">J1866*(1+(C1867-C1866)/beta-alpha*(G1867-G1866))</f>
        <v>1.5269382419335398</v>
      </c>
      <c r="K1867" s="8">
        <f>ESI_mass_rate/ESI_Area/'Hydraulic Gradient'!J1867</f>
        <v>2.1524235194244001</v>
      </c>
      <c r="L1867" s="16">
        <f t="shared" si="595"/>
        <v>24599.200917312926</v>
      </c>
      <c r="M1867" s="4">
        <f t="shared" si="584"/>
        <v>0</v>
      </c>
      <c r="N1867" s="5">
        <f t="shared" si="585"/>
        <v>0.21545012369533534</v>
      </c>
      <c r="O1867" s="6">
        <f t="shared" si="599"/>
        <v>1.5540843223757905E-5</v>
      </c>
      <c r="P1867" s="15">
        <f t="shared" si="596"/>
        <v>638.82241399292366</v>
      </c>
      <c r="Q1867" s="11">
        <f t="shared" si="586"/>
        <v>0</v>
      </c>
      <c r="R1867" s="13">
        <f t="shared" si="600"/>
        <v>4.6857119893488836E-6</v>
      </c>
      <c r="S1867" s="12">
        <f t="shared" si="587"/>
        <v>-6.2706591927704197E-2</v>
      </c>
      <c r="T1867" s="9">
        <f t="shared" si="588"/>
        <v>1.5279578666573086</v>
      </c>
      <c r="U1867" s="9">
        <f>Aly_mass_rate/Aly_Area/'Hydraulic Gradient'!T1867</f>
        <v>2.1509871812345076</v>
      </c>
      <c r="V1867" s="5">
        <f t="shared" si="589"/>
        <v>-0.29102823441819514</v>
      </c>
      <c r="W1867" s="10">
        <f t="shared" si="590"/>
        <v>2.1707147323328435</v>
      </c>
      <c r="X1867" s="9"/>
    </row>
    <row r="1868" spans="1:24" x14ac:dyDescent="0.3">
      <c r="A1868" s="4">
        <f t="shared" si="591"/>
        <v>18650</v>
      </c>
      <c r="B1868" s="5">
        <v>0</v>
      </c>
      <c r="C1868" s="16">
        <f t="shared" si="592"/>
        <v>24598.844119387093</v>
      </c>
      <c r="D1868" s="4">
        <f t="shared" si="582"/>
        <v>0</v>
      </c>
      <c r="E1868" s="5">
        <f t="shared" si="593"/>
        <v>0.21559446610380814</v>
      </c>
      <c r="F1868" s="6">
        <f t="shared" si="597"/>
        <v>1.7942269995241024E-5</v>
      </c>
      <c r="G1868" s="15">
        <f t="shared" si="598"/>
        <v>660.00058775392188</v>
      </c>
      <c r="H1868" s="11">
        <f t="shared" si="583"/>
        <v>9.7266954305090997E-2</v>
      </c>
      <c r="I1868" s="12">
        <f t="shared" si="594"/>
        <v>3.6184965737007173E-5</v>
      </c>
      <c r="J1868" s="7">
        <f t="shared" si="601"/>
        <v>1.5269343692435933</v>
      </c>
      <c r="K1868" s="8">
        <f>ESI_mass_rate/ESI_Area/'Hydraulic Gradient'!J1868</f>
        <v>2.1524289785122903</v>
      </c>
      <c r="L1868" s="16">
        <f t="shared" si="595"/>
        <v>24598.985451174973</v>
      </c>
      <c r="M1868" s="4">
        <f t="shared" si="584"/>
        <v>0</v>
      </c>
      <c r="N1868" s="5">
        <f t="shared" si="585"/>
        <v>0.21545059731478977</v>
      </c>
      <c r="O1868" s="6">
        <f t="shared" si="599"/>
        <v>1.5540638346514547E-5</v>
      </c>
      <c r="P1868" s="15">
        <f t="shared" si="596"/>
        <v>638.88511481497176</v>
      </c>
      <c r="Q1868" s="11">
        <f t="shared" si="586"/>
        <v>0</v>
      </c>
      <c r="R1868" s="13">
        <f t="shared" si="600"/>
        <v>4.6855685206444005E-6</v>
      </c>
      <c r="S1868" s="12">
        <f t="shared" si="587"/>
        <v>-6.2705507616649392E-2</v>
      </c>
      <c r="T1868" s="9">
        <f t="shared" si="588"/>
        <v>1.5279545078388621</v>
      </c>
      <c r="U1868" s="9">
        <f>Aly_mass_rate/Aly_Area/'Hydraulic Gradient'!T1868</f>
        <v>2.1509919096314496</v>
      </c>
      <c r="V1868" s="5">
        <f t="shared" si="589"/>
        <v>-0.2910225625807854</v>
      </c>
      <c r="W1868" s="10">
        <f t="shared" si="590"/>
        <v>2.1707573495296817</v>
      </c>
      <c r="X1868" s="9"/>
    </row>
    <row r="1869" spans="1:24" x14ac:dyDescent="0.3">
      <c r="A1869" s="4">
        <f t="shared" si="591"/>
        <v>18660</v>
      </c>
      <c r="B1869" s="5">
        <v>0</v>
      </c>
      <c r="C1869" s="16">
        <f t="shared" si="592"/>
        <v>24598.628506432251</v>
      </c>
      <c r="D1869" s="4">
        <f t="shared" si="582"/>
        <v>0</v>
      </c>
      <c r="E1869" s="5">
        <f t="shared" si="593"/>
        <v>0.21559501290564728</v>
      </c>
      <c r="F1869" s="6">
        <f t="shared" si="597"/>
        <v>1.7941935347814687E-5</v>
      </c>
      <c r="G1869" s="15">
        <f t="shared" si="598"/>
        <v>660.07397089307676</v>
      </c>
      <c r="H1869" s="11">
        <f t="shared" si="583"/>
        <v>9.7267447692680337E-2</v>
      </c>
      <c r="I1869" s="12">
        <f t="shared" si="594"/>
        <v>3.6184290838810945E-5</v>
      </c>
      <c r="J1869" s="7">
        <f t="shared" si="601"/>
        <v>1.5269304966455171</v>
      </c>
      <c r="K1869" s="8">
        <f>ESI_mass_rate/ESI_Area/'Hydraulic Gradient'!J1869</f>
        <v>2.1524344374983668</v>
      </c>
      <c r="L1869" s="16">
        <f t="shared" si="595"/>
        <v>24598.769984563609</v>
      </c>
      <c r="M1869" s="4">
        <f t="shared" si="584"/>
        <v>0</v>
      </c>
      <c r="N1869" s="5">
        <f t="shared" si="585"/>
        <v>0.21545107092800064</v>
      </c>
      <c r="O1869" s="6">
        <f t="shared" si="599"/>
        <v>1.5540433482407149E-5</v>
      </c>
      <c r="P1869" s="15">
        <f t="shared" si="596"/>
        <v>638.94781455290854</v>
      </c>
      <c r="Q1869" s="11">
        <f t="shared" si="586"/>
        <v>0</v>
      </c>
      <c r="R1869" s="13">
        <f t="shared" si="600"/>
        <v>4.6854250623137975E-6</v>
      </c>
      <c r="S1869" s="12">
        <f t="shared" si="587"/>
        <v>-6.2704423361824038E-2</v>
      </c>
      <c r="T1869" s="9">
        <f t="shared" si="588"/>
        <v>1.5279511490794579</v>
      </c>
      <c r="U1869" s="9">
        <f>Aly_mass_rate/Aly_Area/'Hydraulic Gradient'!T1869</f>
        <v>2.1509966379660623</v>
      </c>
      <c r="V1869" s="5">
        <f t="shared" si="589"/>
        <v>-0.29101689103909273</v>
      </c>
      <c r="W1869" s="10">
        <f t="shared" si="590"/>
        <v>2.1707999661765425</v>
      </c>
      <c r="X1869" s="9"/>
    </row>
    <row r="1870" spans="1:24" x14ac:dyDescent="0.3">
      <c r="A1870" s="4">
        <f t="shared" si="591"/>
        <v>18670</v>
      </c>
      <c r="B1870" s="5">
        <v>0</v>
      </c>
      <c r="C1870" s="16">
        <f t="shared" si="592"/>
        <v>24598.412892930952</v>
      </c>
      <c r="D1870" s="4">
        <f t="shared" si="582"/>
        <v>0</v>
      </c>
      <c r="E1870" s="5">
        <f t="shared" si="593"/>
        <v>0.21559555969728844</v>
      </c>
      <c r="F1870" s="6">
        <f t="shared" si="597"/>
        <v>1.794160072520072E-5</v>
      </c>
      <c r="G1870" s="15">
        <f t="shared" si="598"/>
        <v>660.14735231585576</v>
      </c>
      <c r="H1870" s="11">
        <f t="shared" si="583"/>
        <v>9.7267941072319133E-2</v>
      </c>
      <c r="I1870" s="12">
        <f t="shared" si="594"/>
        <v>3.6183615990654923E-5</v>
      </c>
      <c r="J1870" s="7">
        <f t="shared" si="601"/>
        <v>1.5269266241393047</v>
      </c>
      <c r="K1870" s="8">
        <f>ESI_mass_rate/ESI_Area/'Hydraulic Gradient'!J1870</f>
        <v>2.1524398963826377</v>
      </c>
      <c r="L1870" s="16">
        <f t="shared" si="595"/>
        <v>24598.554517478842</v>
      </c>
      <c r="M1870" s="4">
        <f t="shared" si="584"/>
        <v>0</v>
      </c>
      <c r="N1870" s="5">
        <f t="shared" si="585"/>
        <v>0.21545154453496834</v>
      </c>
      <c r="O1870" s="6">
        <f t="shared" si="599"/>
        <v>1.5540228629976157E-5</v>
      </c>
      <c r="P1870" s="15">
        <f t="shared" si="596"/>
        <v>639.01051320679016</v>
      </c>
      <c r="Q1870" s="11">
        <f t="shared" si="586"/>
        <v>0</v>
      </c>
      <c r="R1870" s="13">
        <f t="shared" si="600"/>
        <v>4.6852816139162897E-6</v>
      </c>
      <c r="S1870" s="12">
        <f t="shared" si="587"/>
        <v>-6.2703339163223043E-2</v>
      </c>
      <c r="T1870" s="9">
        <f t="shared" si="588"/>
        <v>1.5279477903790932</v>
      </c>
      <c r="U1870" s="9">
        <f>Aly_mass_rate/Aly_Area/'Hydraulic Gradient'!T1870</f>
        <v>2.1510013662383489</v>
      </c>
      <c r="V1870" s="5">
        <f t="shared" si="589"/>
        <v>-0.29101121979309114</v>
      </c>
      <c r="W1870" s="10">
        <f t="shared" si="590"/>
        <v>2.1708425822734556</v>
      </c>
      <c r="X1870" s="9"/>
    </row>
    <row r="1871" spans="1:24" x14ac:dyDescent="0.3">
      <c r="A1871" s="4">
        <f t="shared" si="591"/>
        <v>18680</v>
      </c>
      <c r="B1871" s="5">
        <v>0</v>
      </c>
      <c r="C1871" s="16">
        <f t="shared" si="592"/>
        <v>24598.197278883206</v>
      </c>
      <c r="D1871" s="4">
        <f t="shared" si="582"/>
        <v>0</v>
      </c>
      <c r="E1871" s="5">
        <f t="shared" si="593"/>
        <v>0.21559610647873237</v>
      </c>
      <c r="F1871" s="6">
        <f t="shared" si="597"/>
        <v>1.7941266128858683E-5</v>
      </c>
      <c r="G1871" s="15">
        <f t="shared" si="598"/>
        <v>660.22073202237698</v>
      </c>
      <c r="H1871" s="11">
        <f t="shared" si="583"/>
        <v>9.7268434444008081E-2</v>
      </c>
      <c r="I1871" s="12">
        <f t="shared" si="594"/>
        <v>3.6182941195482656E-5</v>
      </c>
      <c r="J1871" s="7">
        <f t="shared" si="601"/>
        <v>1.5269227517249497</v>
      </c>
      <c r="K1871" s="8">
        <f>ESI_mass_rate/ESI_Area/'Hydraulic Gradient'!J1871</f>
        <v>2.1524453551651095</v>
      </c>
      <c r="L1871" s="16">
        <f t="shared" si="595"/>
        <v>24598.339049920683</v>
      </c>
      <c r="M1871" s="4">
        <f t="shared" si="584"/>
        <v>0</v>
      </c>
      <c r="N1871" s="5">
        <f t="shared" si="585"/>
        <v>0.21545201813569331</v>
      </c>
      <c r="O1871" s="6">
        <f t="shared" si="599"/>
        <v>1.5540023787762033E-5</v>
      </c>
      <c r="P1871" s="15">
        <f t="shared" si="596"/>
        <v>639.07321077667177</v>
      </c>
      <c r="Q1871" s="11">
        <f t="shared" si="586"/>
        <v>0</v>
      </c>
      <c r="R1871" s="13">
        <f t="shared" si="600"/>
        <v>4.6851381750111143E-6</v>
      </c>
      <c r="S1871" s="12">
        <f t="shared" si="587"/>
        <v>-6.2702255019782799E-2</v>
      </c>
      <c r="T1871" s="9">
        <f t="shared" si="588"/>
        <v>1.5279444317377648</v>
      </c>
      <c r="U1871" s="9">
        <f>Aly_mass_rate/Aly_Area/'Hydraulic Gradient'!T1871</f>
        <v>2.1510060944483125</v>
      </c>
      <c r="V1871" s="5">
        <f t="shared" si="589"/>
        <v>-0.29100554884275504</v>
      </c>
      <c r="W1871" s="10">
        <f t="shared" si="590"/>
        <v>2.1708851978204509</v>
      </c>
      <c r="X1871" s="9"/>
    </row>
    <row r="1872" spans="1:24" x14ac:dyDescent="0.3">
      <c r="A1872" s="4">
        <f t="shared" si="591"/>
        <v>18690</v>
      </c>
      <c r="B1872" s="5">
        <v>0</v>
      </c>
      <c r="C1872" s="16">
        <f t="shared" si="592"/>
        <v>24597.981664289026</v>
      </c>
      <c r="D1872" s="4">
        <f t="shared" si="582"/>
        <v>0</v>
      </c>
      <c r="E1872" s="5">
        <f t="shared" si="593"/>
        <v>0.21559665324997976</v>
      </c>
      <c r="F1872" s="6">
        <f t="shared" si="597"/>
        <v>1.7940931554409916E-5</v>
      </c>
      <c r="G1872" s="15">
        <f t="shared" si="598"/>
        <v>660.29411001276446</v>
      </c>
      <c r="H1872" s="11">
        <f t="shared" si="583"/>
        <v>9.7268927807747707E-2</v>
      </c>
      <c r="I1872" s="12">
        <f t="shared" si="594"/>
        <v>3.6182266444463505E-5</v>
      </c>
      <c r="J1872" s="7">
        <f t="shared" si="601"/>
        <v>1.5269188794024455</v>
      </c>
      <c r="K1872" s="8">
        <f>ESI_mass_rate/ESI_Area/'Hydraulic Gradient'!J1872</f>
        <v>2.1524508138457898</v>
      </c>
      <c r="L1872" s="16">
        <f t="shared" si="595"/>
        <v>24598.123581889133</v>
      </c>
      <c r="M1872" s="4">
        <f t="shared" si="584"/>
        <v>0</v>
      </c>
      <c r="N1872" s="5">
        <f t="shared" si="585"/>
        <v>0.2154524917301758</v>
      </c>
      <c r="O1872" s="6">
        <f t="shared" si="599"/>
        <v>1.553981895576477E-5</v>
      </c>
      <c r="P1872" s="15">
        <f t="shared" si="596"/>
        <v>639.13590726261168</v>
      </c>
      <c r="Q1872" s="11">
        <f t="shared" si="586"/>
        <v>0</v>
      </c>
      <c r="R1872" s="13">
        <f t="shared" si="600"/>
        <v>4.6849947455975707E-6</v>
      </c>
      <c r="S1872" s="12">
        <f t="shared" si="587"/>
        <v>-6.2701170934674283E-2</v>
      </c>
      <c r="T1872" s="9">
        <f t="shared" si="588"/>
        <v>1.5279410731554695</v>
      </c>
      <c r="U1872" s="9">
        <f>Aly_mass_rate/Aly_Area/'Hydraulic Gradient'!T1872</f>
        <v>2.151010822595957</v>
      </c>
      <c r="V1872" s="5">
        <f t="shared" si="589"/>
        <v>-0.29099987818805861</v>
      </c>
      <c r="W1872" s="10">
        <f t="shared" si="590"/>
        <v>2.1709278128175566</v>
      </c>
      <c r="X1872" s="9"/>
    </row>
    <row r="1873" spans="1:24" x14ac:dyDescent="0.3">
      <c r="A1873" s="4">
        <f t="shared" si="591"/>
        <v>18700</v>
      </c>
      <c r="B1873" s="5">
        <v>0</v>
      </c>
      <c r="C1873" s="16">
        <f t="shared" si="592"/>
        <v>24597.766049148417</v>
      </c>
      <c r="D1873" s="4">
        <f t="shared" si="582"/>
        <v>0</v>
      </c>
      <c r="E1873" s="5">
        <f t="shared" si="593"/>
        <v>0.21559720001103133</v>
      </c>
      <c r="F1873" s="6">
        <f t="shared" si="597"/>
        <v>1.7940597004773529E-5</v>
      </c>
      <c r="G1873" s="15">
        <f t="shared" si="598"/>
        <v>660.36748628713849</v>
      </c>
      <c r="H1873" s="11">
        <f t="shared" si="583"/>
        <v>9.7269421163538622E-2</v>
      </c>
      <c r="I1873" s="12">
        <f t="shared" si="594"/>
        <v>3.6181591743484574E-5</v>
      </c>
      <c r="J1873" s="7">
        <f t="shared" si="601"/>
        <v>1.5269150071717859</v>
      </c>
      <c r="K1873" s="8">
        <f>ESI_mass_rate/ESI_Area/'Hydraulic Gradient'!J1873</f>
        <v>2.1524562724246863</v>
      </c>
      <c r="L1873" s="16">
        <f t="shared" si="595"/>
        <v>24597.908113384197</v>
      </c>
      <c r="M1873" s="4">
        <f t="shared" si="584"/>
        <v>0</v>
      </c>
      <c r="N1873" s="5">
        <f t="shared" si="585"/>
        <v>0.21545296531841618</v>
      </c>
      <c r="O1873" s="6">
        <f t="shared" si="599"/>
        <v>1.5539614136903466E-5</v>
      </c>
      <c r="P1873" s="15">
        <f t="shared" si="596"/>
        <v>639.19860266466617</v>
      </c>
      <c r="Q1873" s="11">
        <f t="shared" si="586"/>
        <v>0</v>
      </c>
      <c r="R1873" s="13">
        <f t="shared" si="600"/>
        <v>4.6848513265550044E-6</v>
      </c>
      <c r="S1873" s="12">
        <f t="shared" si="587"/>
        <v>-6.2700086905775221E-2</v>
      </c>
      <c r="T1873" s="9">
        <f t="shared" si="588"/>
        <v>1.5279377146322042</v>
      </c>
      <c r="U1873" s="9">
        <f>Aly_mass_rate/Aly_Area/'Hydraulic Gradient'!T1873</f>
        <v>2.1510155506812856</v>
      </c>
      <c r="V1873" s="5">
        <f t="shared" si="589"/>
        <v>-0.29099420782897656</v>
      </c>
      <c r="W1873" s="10">
        <f t="shared" si="590"/>
        <v>2.1709704272648049</v>
      </c>
      <c r="X1873" s="9"/>
    </row>
    <row r="1874" spans="1:24" x14ac:dyDescent="0.3">
      <c r="A1874" s="4">
        <f t="shared" si="591"/>
        <v>18710</v>
      </c>
      <c r="B1874" s="5">
        <v>0</v>
      </c>
      <c r="C1874" s="16">
        <f t="shared" si="592"/>
        <v>24597.550433461391</v>
      </c>
      <c r="D1874" s="4">
        <f t="shared" si="582"/>
        <v>0</v>
      </c>
      <c r="E1874" s="5">
        <f t="shared" si="593"/>
        <v>0.21559774676188787</v>
      </c>
      <c r="F1874" s="6">
        <f t="shared" si="597"/>
        <v>1.7940262479949513E-5</v>
      </c>
      <c r="G1874" s="15">
        <f t="shared" si="598"/>
        <v>660.440860845619</v>
      </c>
      <c r="H1874" s="11">
        <f t="shared" si="583"/>
        <v>9.7269914511381408E-2</v>
      </c>
      <c r="I1874" s="12">
        <f t="shared" si="594"/>
        <v>3.6180917092545855E-5</v>
      </c>
      <c r="J1874" s="7">
        <f t="shared" si="601"/>
        <v>1.5269111350329641</v>
      </c>
      <c r="K1874" s="8">
        <f>ESI_mass_rate/ESI_Area/'Hydraulic Gradient'!J1874</f>
        <v>2.1524617309018064</v>
      </c>
      <c r="L1874" s="16">
        <f t="shared" si="595"/>
        <v>24597.692644405888</v>
      </c>
      <c r="M1874" s="4">
        <f t="shared" si="584"/>
        <v>0</v>
      </c>
      <c r="N1874" s="5">
        <f t="shared" si="585"/>
        <v>0.21545343890041474</v>
      </c>
      <c r="O1874" s="6">
        <f t="shared" si="599"/>
        <v>1.5539409328259023E-5</v>
      </c>
      <c r="P1874" s="15">
        <f t="shared" si="596"/>
        <v>639.26129698289026</v>
      </c>
      <c r="Q1874" s="11">
        <f t="shared" si="586"/>
        <v>0</v>
      </c>
      <c r="R1874" s="13">
        <f t="shared" si="600"/>
        <v>4.6847079170026453E-6</v>
      </c>
      <c r="S1874" s="12">
        <f t="shared" si="587"/>
        <v>-6.2699002932021894E-2</v>
      </c>
      <c r="T1874" s="9">
        <f t="shared" si="588"/>
        <v>1.5279343561679659</v>
      </c>
      <c r="U1874" s="9">
        <f>Aly_mass_rate/Aly_Area/'Hydraulic Gradient'!T1874</f>
        <v>2.1510202787043013</v>
      </c>
      <c r="V1874" s="5">
        <f t="shared" si="589"/>
        <v>-0.29098853776548278</v>
      </c>
      <c r="W1874" s="10">
        <f t="shared" si="590"/>
        <v>2.1710130411622246</v>
      </c>
      <c r="X1874" s="9"/>
    </row>
    <row r="1875" spans="1:24" x14ac:dyDescent="0.3">
      <c r="A1875" s="4">
        <f t="shared" si="591"/>
        <v>18720</v>
      </c>
      <c r="B1875" s="5">
        <v>0</v>
      </c>
      <c r="C1875" s="16">
        <f t="shared" si="592"/>
        <v>24597.334817227958</v>
      </c>
      <c r="D1875" s="4">
        <f t="shared" si="582"/>
        <v>0</v>
      </c>
      <c r="E1875" s="5">
        <f t="shared" si="593"/>
        <v>0.21559829350255008</v>
      </c>
      <c r="F1875" s="6">
        <f t="shared" si="597"/>
        <v>1.7939927979937873E-5</v>
      </c>
      <c r="G1875" s="15">
        <f t="shared" si="598"/>
        <v>660.51423368832616</v>
      </c>
      <c r="H1875" s="11">
        <f t="shared" si="583"/>
        <v>9.7270407851276733E-2</v>
      </c>
      <c r="I1875" s="12">
        <f t="shared" si="594"/>
        <v>3.6180242491647343E-5</v>
      </c>
      <c r="J1875" s="7">
        <f t="shared" si="601"/>
        <v>1.5269072629859737</v>
      </c>
      <c r="K1875" s="8">
        <f>ESI_mass_rate/ESI_Area/'Hydraulic Gradient'!J1875</f>
        <v>2.1524671892771572</v>
      </c>
      <c r="L1875" s="16">
        <f t="shared" si="595"/>
        <v>24597.477174954209</v>
      </c>
      <c r="M1875" s="4">
        <f t="shared" si="584"/>
        <v>0</v>
      </c>
      <c r="N1875" s="5">
        <f t="shared" si="585"/>
        <v>0.21545391247617185</v>
      </c>
      <c r="O1875" s="6">
        <f t="shared" si="599"/>
        <v>1.5539204529831441E-5</v>
      </c>
      <c r="P1875" s="15">
        <f t="shared" si="596"/>
        <v>639.32399021734125</v>
      </c>
      <c r="Q1875" s="11">
        <f t="shared" si="586"/>
        <v>0</v>
      </c>
      <c r="R1875" s="13">
        <f t="shared" si="600"/>
        <v>4.6845645169397878E-6</v>
      </c>
      <c r="S1875" s="12">
        <f t="shared" si="587"/>
        <v>-6.2697919015526626E-2</v>
      </c>
      <c r="T1875" s="9">
        <f t="shared" si="588"/>
        <v>1.5279309977627515</v>
      </c>
      <c r="U1875" s="9">
        <f>Aly_mass_rate/Aly_Area/'Hydraulic Gradient'!T1875</f>
        <v>2.1510250066650083</v>
      </c>
      <c r="V1875" s="5">
        <f t="shared" si="589"/>
        <v>-0.29098286799755185</v>
      </c>
      <c r="W1875" s="10">
        <f t="shared" si="590"/>
        <v>2.1710556545098445</v>
      </c>
      <c r="X1875" s="9"/>
    </row>
    <row r="1876" spans="1:24" x14ac:dyDescent="0.3">
      <c r="A1876" s="4">
        <f t="shared" si="591"/>
        <v>18730</v>
      </c>
      <c r="B1876" s="5">
        <v>0</v>
      </c>
      <c r="C1876" s="16">
        <f t="shared" si="592"/>
        <v>24597.119200448131</v>
      </c>
      <c r="D1876" s="4">
        <f t="shared" si="582"/>
        <v>0</v>
      </c>
      <c r="E1876" s="5">
        <f t="shared" si="593"/>
        <v>0.21559884023301878</v>
      </c>
      <c r="F1876" s="6">
        <f t="shared" si="597"/>
        <v>1.793959350327906E-5</v>
      </c>
      <c r="G1876" s="15">
        <f t="shared" si="598"/>
        <v>660.58760481538218</v>
      </c>
      <c r="H1876" s="11">
        <f t="shared" si="583"/>
        <v>9.7270901183225122E-2</v>
      </c>
      <c r="I1876" s="12">
        <f t="shared" si="594"/>
        <v>3.6179567937845489E-5</v>
      </c>
      <c r="J1876" s="7">
        <f t="shared" si="601"/>
        <v>1.5269033910308083</v>
      </c>
      <c r="K1876" s="8">
        <f>ESI_mass_rate/ESI_Area/'Hydraulic Gradient'!J1876</f>
        <v>2.1524726475507459</v>
      </c>
      <c r="L1876" s="16">
        <f t="shared" si="595"/>
        <v>24597.261705029163</v>
      </c>
      <c r="M1876" s="4">
        <f t="shared" si="584"/>
        <v>0</v>
      </c>
      <c r="N1876" s="5">
        <f t="shared" si="585"/>
        <v>0.21545438604568781</v>
      </c>
      <c r="O1876" s="6">
        <f t="shared" si="599"/>
        <v>1.5538999744539821E-5</v>
      </c>
      <c r="P1876" s="15">
        <f t="shared" si="596"/>
        <v>639.38668236807644</v>
      </c>
      <c r="Q1876" s="11">
        <f t="shared" si="586"/>
        <v>0</v>
      </c>
      <c r="R1876" s="13">
        <f t="shared" si="600"/>
        <v>4.6844211272457349E-6</v>
      </c>
      <c r="S1876" s="12">
        <f t="shared" si="587"/>
        <v>-6.2696835156284367E-2</v>
      </c>
      <c r="T1876" s="9">
        <f t="shared" si="588"/>
        <v>1.5279276394165584</v>
      </c>
      <c r="U1876" s="9">
        <f>Aly_mass_rate/Aly_Area/'Hydraulic Gradient'!T1876</f>
        <v>2.1510297345634091</v>
      </c>
      <c r="V1876" s="5">
        <f t="shared" si="589"/>
        <v>-0.29097719852515808</v>
      </c>
      <c r="W1876" s="10">
        <f t="shared" si="590"/>
        <v>2.1710982673076962</v>
      </c>
      <c r="X1876" s="9"/>
    </row>
    <row r="1877" spans="1:24" x14ac:dyDescent="0.3">
      <c r="A1877" s="4">
        <f t="shared" si="591"/>
        <v>18740</v>
      </c>
      <c r="B1877" s="5">
        <v>0</v>
      </c>
      <c r="C1877" s="16">
        <f t="shared" si="592"/>
        <v>24596.903583121919</v>
      </c>
      <c r="D1877" s="4">
        <f t="shared" si="582"/>
        <v>0</v>
      </c>
      <c r="E1877" s="5">
        <f t="shared" si="593"/>
        <v>0.21559938695329464</v>
      </c>
      <c r="F1877" s="6">
        <f t="shared" si="597"/>
        <v>1.7939259049973071E-5</v>
      </c>
      <c r="G1877" s="15">
        <f t="shared" si="598"/>
        <v>660.66097422690871</v>
      </c>
      <c r="H1877" s="11">
        <f t="shared" si="583"/>
        <v>9.7271394507227188E-2</v>
      </c>
      <c r="I1877" s="12">
        <f t="shared" si="594"/>
        <v>3.6178893431140313E-5</v>
      </c>
      <c r="J1877" s="7">
        <f t="shared" si="601"/>
        <v>1.5268995191674617</v>
      </c>
      <c r="K1877" s="8">
        <f>ESI_mass_rate/ESI_Area/'Hydraulic Gradient'!J1877</f>
        <v>2.1524781057225795</v>
      </c>
      <c r="L1877" s="16">
        <f t="shared" si="595"/>
        <v>24597.046234630761</v>
      </c>
      <c r="M1877" s="4">
        <f t="shared" si="584"/>
        <v>0</v>
      </c>
      <c r="N1877" s="5">
        <f t="shared" si="585"/>
        <v>0.21545485960896313</v>
      </c>
      <c r="O1877" s="6">
        <f t="shared" si="599"/>
        <v>1.5538794968005516E-5</v>
      </c>
      <c r="P1877" s="15">
        <f t="shared" si="596"/>
        <v>639.44937343515085</v>
      </c>
      <c r="Q1877" s="11">
        <f t="shared" si="586"/>
        <v>0</v>
      </c>
      <c r="R1877" s="13">
        <f t="shared" si="600"/>
        <v>4.6842777465997677E-6</v>
      </c>
      <c r="S1877" s="12">
        <f t="shared" si="587"/>
        <v>-6.2695751352172924E-2</v>
      </c>
      <c r="T1877" s="9">
        <f t="shared" si="588"/>
        <v>1.5279242811293829</v>
      </c>
      <c r="U1877" s="9">
        <f>Aly_mass_rate/Aly_Area/'Hydraulic Gradient'!T1877</f>
        <v>2.1510344623995072</v>
      </c>
      <c r="V1877" s="5">
        <f t="shared" si="589"/>
        <v>-0.29097152934827564</v>
      </c>
      <c r="W1877" s="10">
        <f t="shared" si="590"/>
        <v>2.1711408795558085</v>
      </c>
      <c r="X1877" s="9"/>
    </row>
    <row r="1878" spans="1:24" x14ac:dyDescent="0.3">
      <c r="A1878" s="4">
        <f t="shared" si="591"/>
        <v>18750</v>
      </c>
      <c r="B1878" s="5">
        <v>0</v>
      </c>
      <c r="C1878" s="16">
        <f t="shared" si="592"/>
        <v>24596.68796524933</v>
      </c>
      <c r="D1878" s="4">
        <f t="shared" si="582"/>
        <v>0</v>
      </c>
      <c r="E1878" s="5">
        <f t="shared" si="593"/>
        <v>0.21559993366337823</v>
      </c>
      <c r="F1878" s="6">
        <f t="shared" si="597"/>
        <v>1.7938924620019902E-5</v>
      </c>
      <c r="G1878" s="15">
        <f t="shared" si="598"/>
        <v>660.73434192302784</v>
      </c>
      <c r="H1878" s="11">
        <f t="shared" si="583"/>
        <v>9.7271887823283429E-2</v>
      </c>
      <c r="I1878" s="12">
        <f t="shared" si="594"/>
        <v>3.6178218971531809E-5</v>
      </c>
      <c r="J1878" s="7">
        <f t="shared" si="601"/>
        <v>1.526895647395927</v>
      </c>
      <c r="K1878" s="8">
        <f>ESI_mass_rate/ESI_Area/'Hydraulic Gradient'!J1878</f>
        <v>2.1524835637926665</v>
      </c>
      <c r="L1878" s="16">
        <f t="shared" si="595"/>
        <v>24596.830763759004</v>
      </c>
      <c r="M1878" s="4">
        <f t="shared" si="584"/>
        <v>0</v>
      </c>
      <c r="N1878" s="5">
        <f t="shared" si="585"/>
        <v>0.21545533316599788</v>
      </c>
      <c r="O1878" s="6">
        <f t="shared" si="599"/>
        <v>1.5538590203147618E-5</v>
      </c>
      <c r="P1878" s="15">
        <f t="shared" si="596"/>
        <v>639.5120634186228</v>
      </c>
      <c r="Q1878" s="11">
        <f t="shared" si="586"/>
        <v>0</v>
      </c>
      <c r="R1878" s="13">
        <f t="shared" si="600"/>
        <v>4.6841343758811748E-6</v>
      </c>
      <c r="S1878" s="12">
        <f t="shared" si="587"/>
        <v>-6.2694667606362983E-2</v>
      </c>
      <c r="T1878" s="9">
        <f t="shared" si="588"/>
        <v>1.5279209229012221</v>
      </c>
      <c r="U1878" s="9">
        <f>Aly_mass_rate/Aly_Area/'Hydraulic Gradient'!T1878</f>
        <v>2.1510391901733064</v>
      </c>
      <c r="V1878" s="5">
        <f t="shared" si="589"/>
        <v>-0.29096586046687895</v>
      </c>
      <c r="W1878" s="10">
        <f t="shared" si="590"/>
        <v>2.1711834912542112</v>
      </c>
      <c r="X1878" s="9"/>
    </row>
    <row r="1879" spans="1:24" x14ac:dyDescent="0.3">
      <c r="A1879" s="4">
        <f t="shared" si="591"/>
        <v>18760</v>
      </c>
      <c r="B1879" s="5">
        <v>0</v>
      </c>
      <c r="C1879" s="16">
        <f t="shared" si="592"/>
        <v>24596.472346830378</v>
      </c>
      <c r="D1879" s="4">
        <f t="shared" si="582"/>
        <v>0</v>
      </c>
      <c r="E1879" s="5">
        <f t="shared" si="593"/>
        <v>0.21560048036327065</v>
      </c>
      <c r="F1879" s="6">
        <f t="shared" si="597"/>
        <v>1.7938590217798213E-5</v>
      </c>
      <c r="G1879" s="15">
        <f t="shared" si="598"/>
        <v>660.80770790385566</v>
      </c>
      <c r="H1879" s="11">
        <f t="shared" si="583"/>
        <v>9.727238113139465E-2</v>
      </c>
      <c r="I1879" s="12">
        <f t="shared" si="594"/>
        <v>3.6177544567850587E-5</v>
      </c>
      <c r="J1879" s="7">
        <f t="shared" si="601"/>
        <v>1.5268917757161982</v>
      </c>
      <c r="K1879" s="8">
        <f>ESI_mass_rate/ESI_Area/'Hydraulic Gradient'!J1879</f>
        <v>2.1524890217610131</v>
      </c>
      <c r="L1879" s="16">
        <f t="shared" si="595"/>
        <v>24596.615292413902</v>
      </c>
      <c r="M1879" s="4">
        <f t="shared" si="584"/>
        <v>0</v>
      </c>
      <c r="N1879" s="5">
        <f t="shared" si="585"/>
        <v>0.21545580671679254</v>
      </c>
      <c r="O1879" s="6">
        <f t="shared" si="599"/>
        <v>1.5538385449966134E-5</v>
      </c>
      <c r="P1879" s="15">
        <f t="shared" si="596"/>
        <v>639.57475231854744</v>
      </c>
      <c r="Q1879" s="11">
        <f t="shared" si="586"/>
        <v>0</v>
      </c>
      <c r="R1879" s="13">
        <f t="shared" si="600"/>
        <v>4.6839910150892363E-6</v>
      </c>
      <c r="S1879" s="12">
        <f t="shared" si="587"/>
        <v>-6.2693583915673937E-2</v>
      </c>
      <c r="T1879" s="9">
        <f t="shared" si="588"/>
        <v>1.5279175647320731</v>
      </c>
      <c r="U1879" s="9">
        <f>Aly_mass_rate/Aly_Area/'Hydraulic Gradient'!T1879</f>
        <v>2.1510439178848095</v>
      </c>
      <c r="V1879" s="5">
        <f t="shared" si="589"/>
        <v>-0.29096019188094246</v>
      </c>
      <c r="W1879" s="10">
        <f t="shared" si="590"/>
        <v>2.1712261024029353</v>
      </c>
      <c r="X1879" s="9"/>
    </row>
    <row r="1880" spans="1:24" x14ac:dyDescent="0.3">
      <c r="A1880" s="4">
        <f t="shared" si="591"/>
        <v>18770</v>
      </c>
      <c r="B1880" s="5">
        <v>0</v>
      </c>
      <c r="C1880" s="16">
        <f t="shared" si="592"/>
        <v>24596.256727865071</v>
      </c>
      <c r="D1880" s="4">
        <f t="shared" si="582"/>
        <v>0</v>
      </c>
      <c r="E1880" s="5">
        <f t="shared" si="593"/>
        <v>0.21560102705297229</v>
      </c>
      <c r="F1880" s="6">
        <f t="shared" si="597"/>
        <v>1.7938255836010248E-5</v>
      </c>
      <c r="G1880" s="15">
        <f t="shared" si="598"/>
        <v>660.88107216951823</v>
      </c>
      <c r="H1880" s="11">
        <f t="shared" si="583"/>
        <v>9.7272874431561254E-2</v>
      </c>
      <c r="I1880" s="12">
        <f t="shared" si="594"/>
        <v>3.6176870205378954E-5</v>
      </c>
      <c r="J1880" s="7">
        <f t="shared" si="601"/>
        <v>1.5268879041282681</v>
      </c>
      <c r="K1880" s="8">
        <f>ESI_mass_rate/ESI_Area/'Hydraulic Gradient'!J1880</f>
        <v>2.1524944796276277</v>
      </c>
      <c r="L1880" s="16">
        <f t="shared" si="595"/>
        <v>24596.399820595459</v>
      </c>
      <c r="M1880" s="4">
        <f t="shared" si="584"/>
        <v>0</v>
      </c>
      <c r="N1880" s="5">
        <f t="shared" si="585"/>
        <v>0.21545628026134742</v>
      </c>
      <c r="O1880" s="6">
        <f t="shared" si="599"/>
        <v>1.553818070700151E-5</v>
      </c>
      <c r="P1880" s="15">
        <f t="shared" si="596"/>
        <v>639.63744013498194</v>
      </c>
      <c r="Q1880" s="11">
        <f t="shared" si="586"/>
        <v>0</v>
      </c>
      <c r="R1880" s="13">
        <f t="shared" si="600"/>
        <v>4.683847663783263E-6</v>
      </c>
      <c r="S1880" s="12">
        <f t="shared" si="587"/>
        <v>-6.2692500282217761E-2</v>
      </c>
      <c r="T1880" s="9">
        <f t="shared" si="588"/>
        <v>1.5279142066219327</v>
      </c>
      <c r="U1880" s="9">
        <f>Aly_mass_rate/Aly_Area/'Hydraulic Gradient'!T1880</f>
        <v>2.1510486455340203</v>
      </c>
      <c r="V1880" s="5">
        <f t="shared" si="589"/>
        <v>-0.29095452359044022</v>
      </c>
      <c r="W1880" s="10">
        <f t="shared" si="590"/>
        <v>2.1712687130020094</v>
      </c>
      <c r="X1880" s="9"/>
    </row>
    <row r="1881" spans="1:24" x14ac:dyDescent="0.3">
      <c r="A1881" s="4">
        <f t="shared" si="591"/>
        <v>18780</v>
      </c>
      <c r="B1881" s="5">
        <v>0</v>
      </c>
      <c r="C1881" s="16">
        <f t="shared" si="592"/>
        <v>24596.04110835342</v>
      </c>
      <c r="D1881" s="4">
        <f t="shared" si="582"/>
        <v>0</v>
      </c>
      <c r="E1881" s="5">
        <f t="shared" si="593"/>
        <v>0.21560157373248409</v>
      </c>
      <c r="F1881" s="6">
        <f t="shared" si="597"/>
        <v>1.7937921481953758E-5</v>
      </c>
      <c r="G1881" s="15">
        <f t="shared" si="598"/>
        <v>660.9544347201313</v>
      </c>
      <c r="H1881" s="11">
        <f t="shared" si="583"/>
        <v>9.7273367723783963E-2</v>
      </c>
      <c r="I1881" s="12">
        <f t="shared" si="594"/>
        <v>3.6176195898834617E-5</v>
      </c>
      <c r="J1881" s="7">
        <f t="shared" si="601"/>
        <v>1.5268840326321309</v>
      </c>
      <c r="K1881" s="8">
        <f>ESI_mass_rate/ESI_Area/'Hydraulic Gradient'!J1881</f>
        <v>2.1524999373925171</v>
      </c>
      <c r="L1881" s="16">
        <f t="shared" si="595"/>
        <v>24596.184348303686</v>
      </c>
      <c r="M1881" s="4">
        <f t="shared" si="584"/>
        <v>0</v>
      </c>
      <c r="N1881" s="5">
        <f t="shared" si="585"/>
        <v>0.21545675379966286</v>
      </c>
      <c r="O1881" s="6">
        <f t="shared" si="599"/>
        <v>1.5537975975713296E-5</v>
      </c>
      <c r="P1881" s="15">
        <f t="shared" si="596"/>
        <v>639.70012686798145</v>
      </c>
      <c r="Q1881" s="11">
        <f t="shared" si="586"/>
        <v>0</v>
      </c>
      <c r="R1881" s="13">
        <f t="shared" si="600"/>
        <v>4.6837043224025117E-6</v>
      </c>
      <c r="S1881" s="12">
        <f t="shared" si="587"/>
        <v>-6.2691416703872543E-2</v>
      </c>
      <c r="T1881" s="9">
        <f t="shared" si="588"/>
        <v>1.5279108485707977</v>
      </c>
      <c r="U1881" s="9">
        <f>Aly_mass_rate/Aly_Area/'Hydraulic Gradient'!T1881</f>
        <v>2.1510533731209422</v>
      </c>
      <c r="V1881" s="5">
        <f t="shared" si="589"/>
        <v>-0.29094885559534683</v>
      </c>
      <c r="W1881" s="10">
        <f t="shared" si="590"/>
        <v>2.1713113230514645</v>
      </c>
      <c r="X1881" s="9"/>
    </row>
    <row r="1882" spans="1:24" x14ac:dyDescent="0.3">
      <c r="A1882" s="4">
        <f t="shared" si="591"/>
        <v>18790</v>
      </c>
      <c r="B1882" s="5">
        <v>0</v>
      </c>
      <c r="C1882" s="16">
        <f t="shared" si="592"/>
        <v>24595.825488295432</v>
      </c>
      <c r="D1882" s="4">
        <f t="shared" si="582"/>
        <v>0</v>
      </c>
      <c r="E1882" s="5">
        <f t="shared" si="593"/>
        <v>0.21560212040180679</v>
      </c>
      <c r="F1882" s="6">
        <f t="shared" si="597"/>
        <v>1.7937587149790543E-5</v>
      </c>
      <c r="G1882" s="15">
        <f t="shared" si="598"/>
        <v>661.0277955558189</v>
      </c>
      <c r="H1882" s="11">
        <f t="shared" si="583"/>
        <v>9.7273861008063317E-2</v>
      </c>
      <c r="I1882" s="12">
        <f t="shared" si="594"/>
        <v>3.6175521636443403E-5</v>
      </c>
      <c r="J1882" s="7">
        <f t="shared" si="601"/>
        <v>1.5268801612277798</v>
      </c>
      <c r="K1882" s="8">
        <f>ESI_mass_rate/ESI_Area/'Hydraulic Gradient'!J1882</f>
        <v>2.1525053950556887</v>
      </c>
      <c r="L1882" s="16">
        <f t="shared" si="595"/>
        <v>24595.968875538583</v>
      </c>
      <c r="M1882" s="4">
        <f t="shared" si="584"/>
        <v>0</v>
      </c>
      <c r="N1882" s="5">
        <f t="shared" si="585"/>
        <v>0.21545722733173919</v>
      </c>
      <c r="O1882" s="6">
        <f t="shared" si="599"/>
        <v>1.5537771256101495E-5</v>
      </c>
      <c r="P1882" s="15">
        <f t="shared" si="596"/>
        <v>639.76281251760429</v>
      </c>
      <c r="Q1882" s="11">
        <f t="shared" si="586"/>
        <v>0</v>
      </c>
      <c r="R1882" s="13">
        <f t="shared" si="600"/>
        <v>4.6835609909462659E-6</v>
      </c>
      <c r="S1882" s="12">
        <f t="shared" si="587"/>
        <v>-6.269033318380865E-2</v>
      </c>
      <c r="T1882" s="9">
        <f t="shared" si="588"/>
        <v>1.5279074905786654</v>
      </c>
      <c r="U1882" s="9">
        <f>Aly_mass_rate/Aly_Area/'Hydraulic Gradient'!T1882</f>
        <v>2.151058100645578</v>
      </c>
      <c r="V1882" s="5">
        <f t="shared" si="589"/>
        <v>-0.29094318789563645</v>
      </c>
      <c r="W1882" s="10">
        <f t="shared" si="590"/>
        <v>2.1713539325513289</v>
      </c>
      <c r="X1882" s="9"/>
    </row>
    <row r="1883" spans="1:24" x14ac:dyDescent="0.3">
      <c r="A1883" s="4">
        <f t="shared" si="591"/>
        <v>18800</v>
      </c>
      <c r="B1883" s="5">
        <v>0</v>
      </c>
      <c r="C1883" s="16">
        <f t="shared" si="592"/>
        <v>24595.609867691117</v>
      </c>
      <c r="D1883" s="4">
        <f t="shared" si="582"/>
        <v>0</v>
      </c>
      <c r="E1883" s="5">
        <f t="shared" si="593"/>
        <v>0.21560266706094103</v>
      </c>
      <c r="F1883" s="6">
        <f t="shared" si="597"/>
        <v>1.7937252842439702E-5</v>
      </c>
      <c r="G1883" s="15">
        <f t="shared" si="598"/>
        <v>661.10115467670107</v>
      </c>
      <c r="H1883" s="11">
        <f t="shared" si="583"/>
        <v>9.7274354284399928E-2</v>
      </c>
      <c r="I1883" s="12">
        <f t="shared" si="594"/>
        <v>3.6174847424092395E-5</v>
      </c>
      <c r="J1883" s="7">
        <f t="shared" si="601"/>
        <v>1.5268762899152086</v>
      </c>
      <c r="K1883" s="8">
        <f>ESI_mass_rate/ESI_Area/'Hydraulic Gradient'!J1883</f>
        <v>2.1525108526171493</v>
      </c>
      <c r="L1883" s="16">
        <f t="shared" si="595"/>
        <v>24595.753402300157</v>
      </c>
      <c r="M1883" s="4">
        <f t="shared" si="584"/>
        <v>0</v>
      </c>
      <c r="N1883" s="5">
        <f t="shared" si="585"/>
        <v>0.21545770085757673</v>
      </c>
      <c r="O1883" s="6">
        <f t="shared" si="599"/>
        <v>1.5537566545247006E-5</v>
      </c>
      <c r="P1883" s="15">
        <f t="shared" si="596"/>
        <v>639.82549708390661</v>
      </c>
      <c r="Q1883" s="11">
        <f t="shared" si="586"/>
        <v>0</v>
      </c>
      <c r="R1883" s="13">
        <f t="shared" si="600"/>
        <v>4.6834176685339103E-6</v>
      </c>
      <c r="S1883" s="12">
        <f t="shared" si="587"/>
        <v>-6.2689249719904167E-2</v>
      </c>
      <c r="T1883" s="9">
        <f t="shared" si="588"/>
        <v>1.5279041326455323</v>
      </c>
      <c r="U1883" s="9">
        <f>Aly_mass_rate/Aly_Area/'Hydraulic Gradient'!T1883</f>
        <v>2.151062828107932</v>
      </c>
      <c r="V1883" s="5">
        <f t="shared" si="589"/>
        <v>-0.29093752049128357</v>
      </c>
      <c r="W1883" s="10">
        <f t="shared" si="590"/>
        <v>2.1713965415016339</v>
      </c>
      <c r="X1883" s="9"/>
    </row>
    <row r="1884" spans="1:24" x14ac:dyDescent="0.3">
      <c r="A1884" s="4">
        <f t="shared" si="591"/>
        <v>18810</v>
      </c>
      <c r="B1884" s="5">
        <v>0</v>
      </c>
      <c r="C1884" s="16">
        <f t="shared" si="592"/>
        <v>24595.394246540487</v>
      </c>
      <c r="D1884" s="4">
        <f t="shared" si="582"/>
        <v>0</v>
      </c>
      <c r="E1884" s="5">
        <f t="shared" si="593"/>
        <v>0.2156032137098875</v>
      </c>
      <c r="F1884" s="6">
        <f t="shared" si="597"/>
        <v>1.7936918556982134E-5</v>
      </c>
      <c r="G1884" s="15">
        <f t="shared" si="598"/>
        <v>661.17451208290129</v>
      </c>
      <c r="H1884" s="11">
        <f t="shared" si="583"/>
        <v>9.727484755279428E-2</v>
      </c>
      <c r="I1884" s="12">
        <f t="shared" si="594"/>
        <v>3.6174173255894524E-5</v>
      </c>
      <c r="J1884" s="7">
        <f t="shared" si="601"/>
        <v>1.5268724186944105</v>
      </c>
      <c r="K1884" s="8">
        <f>ESI_mass_rate/ESI_Area/'Hydraulic Gradient'!J1884</f>
        <v>2.1525163100769076</v>
      </c>
      <c r="L1884" s="16">
        <f t="shared" si="595"/>
        <v>24595.537928588416</v>
      </c>
      <c r="M1884" s="4">
        <f t="shared" si="584"/>
        <v>0</v>
      </c>
      <c r="N1884" s="5">
        <f t="shared" si="585"/>
        <v>0.21545817437717601</v>
      </c>
      <c r="O1884" s="6">
        <f t="shared" si="599"/>
        <v>1.5537361848988026E-5</v>
      </c>
      <c r="P1884" s="15">
        <f t="shared" si="596"/>
        <v>639.88818056694436</v>
      </c>
      <c r="Q1884" s="11">
        <f t="shared" si="586"/>
        <v>0</v>
      </c>
      <c r="R1884" s="13">
        <f t="shared" si="600"/>
        <v>4.6832743569245232E-6</v>
      </c>
      <c r="S1884" s="12">
        <f t="shared" si="587"/>
        <v>-6.2688166312154084E-2</v>
      </c>
      <c r="T1884" s="9">
        <f t="shared" si="588"/>
        <v>1.5279007747713953</v>
      </c>
      <c r="U1884" s="9">
        <f>Aly_mass_rate/Aly_Area/'Hydraulic Gradient'!T1884</f>
        <v>2.1510675555080074</v>
      </c>
      <c r="V1884" s="5">
        <f t="shared" si="589"/>
        <v>-0.29093185338226246</v>
      </c>
      <c r="W1884" s="10">
        <f t="shared" si="590"/>
        <v>2.171439149902409</v>
      </c>
      <c r="X1884" s="9"/>
    </row>
    <row r="1885" spans="1:24" x14ac:dyDescent="0.3">
      <c r="A1885" s="4">
        <f t="shared" si="591"/>
        <v>18820</v>
      </c>
      <c r="B1885" s="5">
        <v>0</v>
      </c>
      <c r="C1885" s="16">
        <f t="shared" si="592"/>
        <v>24595.178624843553</v>
      </c>
      <c r="D1885" s="4">
        <f t="shared" si="582"/>
        <v>0</v>
      </c>
      <c r="E1885" s="5">
        <f t="shared" si="593"/>
        <v>0.21560376034864717</v>
      </c>
      <c r="F1885" s="6">
        <f t="shared" si="597"/>
        <v>1.7936584300715592E-5</v>
      </c>
      <c r="G1885" s="15">
        <f t="shared" si="598"/>
        <v>661.24786777453392</v>
      </c>
      <c r="H1885" s="11">
        <f t="shared" si="583"/>
        <v>9.7275340813247194E-2</v>
      </c>
      <c r="I1885" s="12">
        <f t="shared" si="594"/>
        <v>3.617349914656749E-5</v>
      </c>
      <c r="J1885" s="7">
        <f t="shared" si="601"/>
        <v>1.5268685475653792</v>
      </c>
      <c r="K1885" s="8">
        <f>ESI_mass_rate/ESI_Area/'Hydraulic Gradient'!J1885</f>
        <v>2.1525217674349699</v>
      </c>
      <c r="L1885" s="16">
        <f t="shared" si="595"/>
        <v>24595.322454403369</v>
      </c>
      <c r="M1885" s="4">
        <f t="shared" si="584"/>
        <v>0</v>
      </c>
      <c r="N1885" s="5">
        <f t="shared" si="585"/>
        <v>0.21545864789053717</v>
      </c>
      <c r="O1885" s="6">
        <f t="shared" si="599"/>
        <v>1.5537157162945913E-5</v>
      </c>
      <c r="P1885" s="15">
        <f t="shared" si="596"/>
        <v>639.95086296677289</v>
      </c>
      <c r="Q1885" s="11">
        <f t="shared" si="586"/>
        <v>0</v>
      </c>
      <c r="R1885" s="13">
        <f t="shared" si="600"/>
        <v>4.6831310547975454E-6</v>
      </c>
      <c r="S1885" s="12">
        <f t="shared" si="587"/>
        <v>-6.268708295949503E-2</v>
      </c>
      <c r="T1885" s="9">
        <f t="shared" si="588"/>
        <v>1.5278974169562518</v>
      </c>
      <c r="U1885" s="9">
        <f>Aly_mass_rate/Aly_Area/'Hydraulic Gradient'!T1885</f>
        <v>2.1510722828458064</v>
      </c>
      <c r="V1885" s="5">
        <f t="shared" si="589"/>
        <v>-0.29092618656854746</v>
      </c>
      <c r="W1885" s="10">
        <f t="shared" si="590"/>
        <v>2.1714817577536842</v>
      </c>
      <c r="X1885" s="9"/>
    </row>
    <row r="1886" spans="1:24" x14ac:dyDescent="0.3">
      <c r="A1886" s="4">
        <f t="shared" si="591"/>
        <v>18830</v>
      </c>
      <c r="B1886" s="5">
        <v>0</v>
      </c>
      <c r="C1886" s="16">
        <f t="shared" si="592"/>
        <v>24594.963002600325</v>
      </c>
      <c r="D1886" s="4">
        <f t="shared" si="582"/>
        <v>0</v>
      </c>
      <c r="E1886" s="5">
        <f t="shared" si="593"/>
        <v>0.21560430697722058</v>
      </c>
      <c r="F1886" s="6">
        <f t="shared" si="597"/>
        <v>1.7936250064882778E-5</v>
      </c>
      <c r="G1886" s="15">
        <f t="shared" si="598"/>
        <v>661.32122175172458</v>
      </c>
      <c r="H1886" s="11">
        <f t="shared" si="583"/>
        <v>9.7275834065759084E-2</v>
      </c>
      <c r="I1886" s="12">
        <f t="shared" si="594"/>
        <v>3.6172825078450032E-5</v>
      </c>
      <c r="J1886" s="7">
        <f t="shared" si="601"/>
        <v>1.5268646765281082</v>
      </c>
      <c r="K1886" s="8">
        <f>ESI_mass_rate/ESI_Area/'Hydraulic Gradient'!J1886</f>
        <v>2.1525272246913443</v>
      </c>
      <c r="L1886" s="16">
        <f t="shared" si="595"/>
        <v>24595.106979745018</v>
      </c>
      <c r="M1886" s="4">
        <f t="shared" si="584"/>
        <v>0</v>
      </c>
      <c r="N1886" s="5">
        <f t="shared" si="585"/>
        <v>0.21545912139766046</v>
      </c>
      <c r="O1886" s="6">
        <f t="shared" si="599"/>
        <v>1.5536952484201555E-5</v>
      </c>
      <c r="P1886" s="15">
        <f t="shared" si="596"/>
        <v>640.01354428345019</v>
      </c>
      <c r="Q1886" s="11">
        <f t="shared" si="586"/>
        <v>0</v>
      </c>
      <c r="R1886" s="13">
        <f t="shared" si="600"/>
        <v>4.6829877612724319E-6</v>
      </c>
      <c r="S1886" s="12">
        <f t="shared" si="587"/>
        <v>-6.2685999665097164E-2</v>
      </c>
      <c r="T1886" s="9">
        <f t="shared" si="588"/>
        <v>1.5278940592000982</v>
      </c>
      <c r="U1886" s="9">
        <f>Aly_mass_rate/Aly_Area/'Hydraulic Gradient'!T1886</f>
        <v>2.1510770101213339</v>
      </c>
      <c r="V1886" s="5">
        <f t="shared" si="589"/>
        <v>-0.29092052005011287</v>
      </c>
      <c r="W1886" s="10">
        <f t="shared" si="590"/>
        <v>2.1715243650554883</v>
      </c>
      <c r="X1886" s="9"/>
    </row>
    <row r="1887" spans="1:24" x14ac:dyDescent="0.3">
      <c r="A1887" s="4">
        <f t="shared" si="591"/>
        <v>18840</v>
      </c>
      <c r="B1887" s="5">
        <v>0</v>
      </c>
      <c r="C1887" s="16">
        <f t="shared" si="592"/>
        <v>24594.747379810815</v>
      </c>
      <c r="D1887" s="4">
        <f t="shared" si="582"/>
        <v>0</v>
      </c>
      <c r="E1887" s="5">
        <f t="shared" si="593"/>
        <v>0.21560485359560858</v>
      </c>
      <c r="F1887" s="6">
        <f t="shared" si="597"/>
        <v>1.7935915855321883E-5</v>
      </c>
      <c r="G1887" s="15">
        <f t="shared" si="598"/>
        <v>661.39457401459117</v>
      </c>
      <c r="H1887" s="11">
        <f t="shared" si="583"/>
        <v>9.7276327310330604E-2</v>
      </c>
      <c r="I1887" s="12">
        <f t="shared" si="594"/>
        <v>3.6172151063316321E-5</v>
      </c>
      <c r="J1887" s="7">
        <f t="shared" si="601"/>
        <v>1.5268608055825912</v>
      </c>
      <c r="K1887" s="8">
        <f>ESI_mass_rate/ESI_Area/'Hydraulic Gradient'!J1887</f>
        <v>2.1525326818460369</v>
      </c>
      <c r="L1887" s="16">
        <f t="shared" si="595"/>
        <v>24594.89150461337</v>
      </c>
      <c r="M1887" s="4">
        <f t="shared" si="584"/>
        <v>0</v>
      </c>
      <c r="N1887" s="5">
        <f t="shared" si="585"/>
        <v>0.21545959489854646</v>
      </c>
      <c r="O1887" s="6">
        <f t="shared" si="599"/>
        <v>1.5536747821512263E-5</v>
      </c>
      <c r="P1887" s="15">
        <f t="shared" si="596"/>
        <v>640.07622451703253</v>
      </c>
      <c r="Q1887" s="11">
        <f t="shared" si="586"/>
        <v>0</v>
      </c>
      <c r="R1887" s="13">
        <f t="shared" si="600"/>
        <v>4.6828444789880191E-6</v>
      </c>
      <c r="S1887" s="12">
        <f t="shared" si="587"/>
        <v>-6.2684916426838738E-2</v>
      </c>
      <c r="T1887" s="9">
        <f t="shared" si="588"/>
        <v>1.5278907015029319</v>
      </c>
      <c r="U1887" s="9">
        <f>Aly_mass_rate/Aly_Area/'Hydraulic Gradient'!T1887</f>
        <v>2.1510817373345921</v>
      </c>
      <c r="V1887" s="5">
        <f t="shared" si="589"/>
        <v>-0.29091485382693327</v>
      </c>
      <c r="W1887" s="10">
        <f t="shared" si="590"/>
        <v>2.1715669718078519</v>
      </c>
      <c r="X1887" s="9"/>
    </row>
    <row r="1888" spans="1:24" x14ac:dyDescent="0.3">
      <c r="A1888" s="4">
        <f t="shared" si="591"/>
        <v>18850</v>
      </c>
      <c r="B1888" s="5">
        <v>0</v>
      </c>
      <c r="C1888" s="16">
        <f t="shared" si="592"/>
        <v>24594.531756475029</v>
      </c>
      <c r="D1888" s="4">
        <f t="shared" si="582"/>
        <v>0</v>
      </c>
      <c r="E1888" s="5">
        <f t="shared" si="593"/>
        <v>0.21560540020381166</v>
      </c>
      <c r="F1888" s="6">
        <f t="shared" si="597"/>
        <v>1.7935581666194716E-5</v>
      </c>
      <c r="G1888" s="15">
        <f t="shared" si="598"/>
        <v>661.46792456325954</v>
      </c>
      <c r="H1888" s="11">
        <f t="shared" si="583"/>
        <v>9.7276820546962309E-2</v>
      </c>
      <c r="I1888" s="12">
        <f t="shared" si="594"/>
        <v>3.6171477089392199E-5</v>
      </c>
      <c r="J1888" s="7">
        <f t="shared" si="601"/>
        <v>1.5268569347288217</v>
      </c>
      <c r="K1888" s="8">
        <f>ESI_mass_rate/ESI_Area/'Hydraulic Gradient'!J1888</f>
        <v>2.1525381388990561</v>
      </c>
      <c r="L1888" s="16">
        <f t="shared" si="595"/>
        <v>24594.676029008435</v>
      </c>
      <c r="M1888" s="4">
        <f t="shared" si="584"/>
        <v>0</v>
      </c>
      <c r="N1888" s="5">
        <f t="shared" si="585"/>
        <v>0.21546006839319531</v>
      </c>
      <c r="O1888" s="6">
        <f t="shared" si="599"/>
        <v>1.5536543166120725E-5</v>
      </c>
      <c r="P1888" s="15">
        <f t="shared" si="596"/>
        <v>640.13890366757505</v>
      </c>
      <c r="Q1888" s="11">
        <f t="shared" si="586"/>
        <v>0</v>
      </c>
      <c r="R1888" s="13">
        <f t="shared" si="600"/>
        <v>4.6827012053040773E-6</v>
      </c>
      <c r="S1888" s="12">
        <f t="shared" si="587"/>
        <v>-6.2683833243656409E-2</v>
      </c>
      <c r="T1888" s="9">
        <f t="shared" si="588"/>
        <v>1.5278873438647496</v>
      </c>
      <c r="U1888" s="9">
        <f>Aly_mass_rate/Aly_Area/'Hydraulic Gradient'!T1888</f>
        <v>2.1510864644855849</v>
      </c>
      <c r="V1888" s="5">
        <f t="shared" si="589"/>
        <v>-0.29090918789898285</v>
      </c>
      <c r="W1888" s="10">
        <f t="shared" si="590"/>
        <v>2.1716095780108047</v>
      </c>
      <c r="X1888" s="9"/>
    </row>
    <row r="1889" spans="1:24" x14ac:dyDescent="0.3">
      <c r="A1889" s="4">
        <f t="shared" si="591"/>
        <v>18860</v>
      </c>
      <c r="B1889" s="5">
        <v>0</v>
      </c>
      <c r="C1889" s="16">
        <f t="shared" si="592"/>
        <v>24594.31613259298</v>
      </c>
      <c r="D1889" s="4">
        <f t="shared" si="582"/>
        <v>0</v>
      </c>
      <c r="E1889" s="5">
        <f t="shared" si="593"/>
        <v>0.21560594680183087</v>
      </c>
      <c r="F1889" s="6">
        <f t="shared" si="597"/>
        <v>1.7935247504799022E-5</v>
      </c>
      <c r="G1889" s="15">
        <f t="shared" si="598"/>
        <v>661.54127339784543</v>
      </c>
      <c r="H1889" s="11">
        <f t="shared" si="583"/>
        <v>9.727731377565485E-2</v>
      </c>
      <c r="I1889" s="12">
        <f t="shared" si="594"/>
        <v>3.617080317139538E-5</v>
      </c>
      <c r="J1889" s="7">
        <f t="shared" si="601"/>
        <v>1.526853063966793</v>
      </c>
      <c r="K1889" s="8">
        <f>ESI_mass_rate/ESI_Area/'Hydraulic Gradient'!J1889</f>
        <v>2.1525435958504091</v>
      </c>
      <c r="L1889" s="16">
        <f t="shared" si="595"/>
        <v>24594.460552930217</v>
      </c>
      <c r="M1889" s="4">
        <f t="shared" si="584"/>
        <v>0</v>
      </c>
      <c r="N1889" s="5">
        <f t="shared" si="585"/>
        <v>0.21546054188160746</v>
      </c>
      <c r="O1889" s="6">
        <f t="shared" si="599"/>
        <v>1.5536338523865154E-5</v>
      </c>
      <c r="P1889" s="15">
        <f t="shared" si="596"/>
        <v>640.20158173513482</v>
      </c>
      <c r="Q1889" s="11">
        <f t="shared" si="586"/>
        <v>0</v>
      </c>
      <c r="R1889" s="13">
        <f t="shared" si="600"/>
        <v>4.6825579419795509E-6</v>
      </c>
      <c r="S1889" s="12">
        <f t="shared" si="587"/>
        <v>-6.268275011766189E-2</v>
      </c>
      <c r="T1889" s="9">
        <f t="shared" si="588"/>
        <v>1.5278839862855482</v>
      </c>
      <c r="U1889" s="9">
        <f>Aly_mass_rate/Aly_Area/'Hydraulic Gradient'!T1889</f>
        <v>2.1510911915743161</v>
      </c>
      <c r="V1889" s="5">
        <f t="shared" si="589"/>
        <v>-0.290903522266236</v>
      </c>
      <c r="W1889" s="10">
        <f t="shared" si="590"/>
        <v>2.1716521836643761</v>
      </c>
      <c r="X1889" s="9"/>
    </row>
    <row r="1890" spans="1:24" x14ac:dyDescent="0.3">
      <c r="A1890" s="4">
        <f t="shared" si="591"/>
        <v>18870</v>
      </c>
      <c r="B1890" s="5">
        <v>0</v>
      </c>
      <c r="C1890" s="16">
        <f t="shared" si="592"/>
        <v>24594.10050816468</v>
      </c>
      <c r="D1890" s="4">
        <f t="shared" si="582"/>
        <v>0</v>
      </c>
      <c r="E1890" s="5">
        <f t="shared" si="593"/>
        <v>0.21560649338966678</v>
      </c>
      <c r="F1890" s="6">
        <f t="shared" si="597"/>
        <v>1.7934913366756154E-5</v>
      </c>
      <c r="G1890" s="15">
        <f t="shared" si="598"/>
        <v>661.61462051847059</v>
      </c>
      <c r="H1890" s="11">
        <f t="shared" si="583"/>
        <v>9.7277806996408811E-2</v>
      </c>
      <c r="I1890" s="12">
        <f t="shared" si="594"/>
        <v>3.6170129300495218E-5</v>
      </c>
      <c r="J1890" s="7">
        <f t="shared" si="601"/>
        <v>1.5268491932964989</v>
      </c>
      <c r="K1890" s="8">
        <f>ESI_mass_rate/ESI_Area/'Hydraulic Gradient'!J1890</f>
        <v>2.1525490527001034</v>
      </c>
      <c r="L1890" s="16">
        <f t="shared" si="595"/>
        <v>24594.24507637872</v>
      </c>
      <c r="M1890" s="4">
        <f t="shared" si="584"/>
        <v>0</v>
      </c>
      <c r="N1890" s="5">
        <f t="shared" si="585"/>
        <v>0.21546101536378329</v>
      </c>
      <c r="O1890" s="6">
        <f t="shared" si="599"/>
        <v>1.5536133893285993E-5</v>
      </c>
      <c r="P1890" s="15">
        <f t="shared" si="596"/>
        <v>640.26425871976903</v>
      </c>
      <c r="Q1890" s="11">
        <f t="shared" si="586"/>
        <v>0</v>
      </c>
      <c r="R1890" s="13">
        <f t="shared" si="600"/>
        <v>4.682414688573804E-6</v>
      </c>
      <c r="S1890" s="12">
        <f t="shared" si="587"/>
        <v>-6.2681667048850143E-2</v>
      </c>
      <c r="T1890" s="9">
        <f t="shared" si="588"/>
        <v>1.5278806287653246</v>
      </c>
      <c r="U1890" s="9">
        <f>Aly_mass_rate/Aly_Area/'Hydraulic Gradient'!T1890</f>
        <v>2.1510959186007881</v>
      </c>
      <c r="V1890" s="5">
        <f t="shared" si="589"/>
        <v>-0.29089785692866721</v>
      </c>
      <c r="W1890" s="10">
        <f t="shared" si="590"/>
        <v>2.1716947887685962</v>
      </c>
      <c r="X1890" s="9"/>
    </row>
    <row r="1891" spans="1:24" x14ac:dyDescent="0.3">
      <c r="A1891" s="4">
        <f t="shared" si="591"/>
        <v>18880</v>
      </c>
      <c r="B1891" s="5">
        <v>0</v>
      </c>
      <c r="C1891" s="16">
        <f t="shared" si="592"/>
        <v>24593.88488319013</v>
      </c>
      <c r="D1891" s="4">
        <f t="shared" si="582"/>
        <v>0</v>
      </c>
      <c r="E1891" s="5">
        <f t="shared" si="593"/>
        <v>0.21560703996732028</v>
      </c>
      <c r="F1891" s="6">
        <f t="shared" si="597"/>
        <v>1.793457925352566E-5</v>
      </c>
      <c r="G1891" s="15">
        <f t="shared" si="598"/>
        <v>661.68796592525496</v>
      </c>
      <c r="H1891" s="11">
        <f t="shared" si="583"/>
        <v>9.7278300209224788E-2</v>
      </c>
      <c r="I1891" s="12">
        <f t="shared" si="594"/>
        <v>3.6169455479635269E-5</v>
      </c>
      <c r="J1891" s="7">
        <f t="shared" si="601"/>
        <v>1.5268453227179328</v>
      </c>
      <c r="K1891" s="8">
        <f>ESI_mass_rate/ESI_Area/'Hydraulic Gradient'!J1891</f>
        <v>2.1525545094481457</v>
      </c>
      <c r="L1891" s="16">
        <f t="shared" si="595"/>
        <v>24594.029599353951</v>
      </c>
      <c r="M1891" s="4">
        <f t="shared" si="584"/>
        <v>0</v>
      </c>
      <c r="N1891" s="5">
        <f t="shared" si="585"/>
        <v>0.21546148883972296</v>
      </c>
      <c r="O1891" s="6">
        <f t="shared" si="599"/>
        <v>1.5535929271464147E-5</v>
      </c>
      <c r="P1891" s="15">
        <f t="shared" si="596"/>
        <v>640.32693462153372</v>
      </c>
      <c r="Q1891" s="11">
        <f t="shared" si="586"/>
        <v>0</v>
      </c>
      <c r="R1891" s="13">
        <f t="shared" si="600"/>
        <v>4.6822714442063468E-6</v>
      </c>
      <c r="S1891" s="12">
        <f t="shared" si="587"/>
        <v>-6.2680584036157824E-2</v>
      </c>
      <c r="T1891" s="9">
        <f t="shared" si="588"/>
        <v>1.5278772713040758</v>
      </c>
      <c r="U1891" s="9">
        <f>Aly_mass_rate/Aly_Area/'Hydraulic Gradient'!T1891</f>
        <v>2.151100645565005</v>
      </c>
      <c r="V1891" s="5">
        <f t="shared" si="589"/>
        <v>-0.29089219188625071</v>
      </c>
      <c r="W1891" s="10">
        <f t="shared" si="590"/>
        <v>2.1717373933234958</v>
      </c>
      <c r="X1891" s="9"/>
    </row>
    <row r="1892" spans="1:24" x14ac:dyDescent="0.3">
      <c r="A1892" s="4">
        <f t="shared" si="591"/>
        <v>18890</v>
      </c>
      <c r="B1892" s="5">
        <v>0</v>
      </c>
      <c r="C1892" s="16">
        <f t="shared" si="592"/>
        <v>24593.669257669349</v>
      </c>
      <c r="D1892" s="4">
        <f t="shared" si="582"/>
        <v>0</v>
      </c>
      <c r="E1892" s="5">
        <f t="shared" si="593"/>
        <v>0.21560758653479187</v>
      </c>
      <c r="F1892" s="6">
        <f t="shared" si="597"/>
        <v>1.7934245162188447E-5</v>
      </c>
      <c r="G1892" s="15">
        <f t="shared" si="598"/>
        <v>661.761309618322</v>
      </c>
      <c r="H1892" s="11">
        <f t="shared" si="583"/>
        <v>9.7278793414103337E-2</v>
      </c>
      <c r="I1892" s="12">
        <f t="shared" si="594"/>
        <v>3.6168781702928438E-5</v>
      </c>
      <c r="J1892" s="7">
        <f t="shared" si="601"/>
        <v>1.5268414522310885</v>
      </c>
      <c r="K1892" s="8">
        <f>ESI_mass_rate/ESI_Area/'Hydraulic Gradient'!J1892</f>
        <v>2.1525599660945436</v>
      </c>
      <c r="L1892" s="16">
        <f t="shared" si="595"/>
        <v>24593.814121855918</v>
      </c>
      <c r="M1892" s="4">
        <f t="shared" si="584"/>
        <v>0</v>
      </c>
      <c r="N1892" s="5">
        <f t="shared" si="585"/>
        <v>0.21546196230942702</v>
      </c>
      <c r="O1892" s="6">
        <f t="shared" si="599"/>
        <v>1.553572466277826E-5</v>
      </c>
      <c r="P1892" s="15">
        <f t="shared" si="596"/>
        <v>640.38960944048517</v>
      </c>
      <c r="Q1892" s="11">
        <f t="shared" si="586"/>
        <v>0</v>
      </c>
      <c r="R1892" s="13">
        <f t="shared" si="600"/>
        <v>4.6821282101961356E-6</v>
      </c>
      <c r="S1892" s="12">
        <f t="shared" si="587"/>
        <v>-6.267950107957998E-2</v>
      </c>
      <c r="T1892" s="9">
        <f t="shared" si="588"/>
        <v>1.5278739139017987</v>
      </c>
      <c r="U1892" s="9">
        <f>Aly_mass_rate/Aly_Area/'Hydraulic Gradient'!T1892</f>
        <v>2.15110537246697</v>
      </c>
      <c r="V1892" s="5">
        <f t="shared" si="589"/>
        <v>-0.29088652713896079</v>
      </c>
      <c r="W1892" s="10">
        <f t="shared" si="590"/>
        <v>2.1717799973291032</v>
      </c>
      <c r="X1892" s="9"/>
    </row>
    <row r="1893" spans="1:24" x14ac:dyDescent="0.3">
      <c r="A1893" s="4">
        <f t="shared" si="591"/>
        <v>18900</v>
      </c>
      <c r="B1893" s="5">
        <v>0</v>
      </c>
      <c r="C1893" s="16">
        <f t="shared" si="592"/>
        <v>24593.453631602348</v>
      </c>
      <c r="D1893" s="4">
        <f t="shared" si="582"/>
        <v>0</v>
      </c>
      <c r="E1893" s="5">
        <f t="shared" si="593"/>
        <v>0.21560813309208238</v>
      </c>
      <c r="F1893" s="6">
        <f t="shared" si="597"/>
        <v>1.7933911095663597E-5</v>
      </c>
      <c r="G1893" s="15">
        <f t="shared" si="598"/>
        <v>661.83465159779155</v>
      </c>
      <c r="H1893" s="11">
        <f t="shared" si="583"/>
        <v>9.7279286611045068E-2</v>
      </c>
      <c r="I1893" s="12">
        <f t="shared" si="594"/>
        <v>3.6168107976261819E-5</v>
      </c>
      <c r="J1893" s="7">
        <f t="shared" si="601"/>
        <v>1.526837581835959</v>
      </c>
      <c r="K1893" s="8">
        <f>ESI_mass_rate/ESI_Area/'Hydraulic Gradient'!J1893</f>
        <v>2.1525654226393049</v>
      </c>
      <c r="L1893" s="16">
        <f t="shared" si="595"/>
        <v>24593.598643884627</v>
      </c>
      <c r="M1893" s="4">
        <f t="shared" si="584"/>
        <v>0</v>
      </c>
      <c r="N1893" s="5">
        <f t="shared" si="585"/>
        <v>0.21546243577289564</v>
      </c>
      <c r="O1893" s="6">
        <f t="shared" si="599"/>
        <v>1.5535520064309234E-5</v>
      </c>
      <c r="P1893" s="15">
        <f t="shared" si="596"/>
        <v>640.45228317667932</v>
      </c>
      <c r="Q1893" s="11">
        <f t="shared" si="586"/>
        <v>0</v>
      </c>
      <c r="R1893" s="13">
        <f t="shared" si="600"/>
        <v>4.6819849856626858E-6</v>
      </c>
      <c r="S1893" s="12">
        <f t="shared" si="587"/>
        <v>-6.2678418179111628E-2</v>
      </c>
      <c r="T1893" s="9">
        <f t="shared" si="588"/>
        <v>1.5278705565584902</v>
      </c>
      <c r="U1893" s="9">
        <f>Aly_mass_rate/Aly_Area/'Hydraulic Gradient'!T1893</f>
        <v>2.1511100993066861</v>
      </c>
      <c r="V1893" s="5">
        <f t="shared" si="589"/>
        <v>-0.29088086268677205</v>
      </c>
      <c r="W1893" s="10">
        <f t="shared" si="590"/>
        <v>2.1718226007854491</v>
      </c>
      <c r="X1893" s="9"/>
    </row>
    <row r="1894" spans="1:24" x14ac:dyDescent="0.3">
      <c r="A1894" s="4">
        <f t="shared" si="591"/>
        <v>18910</v>
      </c>
      <c r="B1894" s="5">
        <v>0</v>
      </c>
      <c r="C1894" s="16">
        <f t="shared" si="592"/>
        <v>24593.238004989133</v>
      </c>
      <c r="D1894" s="4">
        <f t="shared" si="582"/>
        <v>0</v>
      </c>
      <c r="E1894" s="5">
        <f t="shared" si="593"/>
        <v>0.21560867963919267</v>
      </c>
      <c r="F1894" s="6">
        <f t="shared" si="597"/>
        <v>1.7933577055410681E-5</v>
      </c>
      <c r="G1894" s="15">
        <f t="shared" si="598"/>
        <v>661.90799186378149</v>
      </c>
      <c r="H1894" s="11">
        <f t="shared" si="583"/>
        <v>9.727977980005062E-2</v>
      </c>
      <c r="I1894" s="12">
        <f t="shared" si="594"/>
        <v>3.6167434302578975E-5</v>
      </c>
      <c r="J1894" s="7">
        <f t="shared" si="601"/>
        <v>1.5268337115325383</v>
      </c>
      <c r="K1894" s="8">
        <f>ESI_mass_rate/ESI_Area/'Hydraulic Gradient'!J1894</f>
        <v>2.1525708790824365</v>
      </c>
      <c r="L1894" s="16">
        <f t="shared" si="595"/>
        <v>24593.383165440082</v>
      </c>
      <c r="M1894" s="4">
        <f t="shared" si="584"/>
        <v>0</v>
      </c>
      <c r="N1894" s="5">
        <f t="shared" si="585"/>
        <v>0.21546290923012917</v>
      </c>
      <c r="O1894" s="6">
        <f t="shared" si="599"/>
        <v>1.5535315476057068E-5</v>
      </c>
      <c r="P1894" s="15">
        <f t="shared" si="596"/>
        <v>640.51495583017334</v>
      </c>
      <c r="Q1894" s="11">
        <f t="shared" si="586"/>
        <v>0</v>
      </c>
      <c r="R1894" s="13">
        <f t="shared" si="600"/>
        <v>4.6818417706053019E-6</v>
      </c>
      <c r="S1894" s="12">
        <f t="shared" si="587"/>
        <v>-6.2677335335805995E-2</v>
      </c>
      <c r="T1894" s="9">
        <f t="shared" si="588"/>
        <v>1.5278671992741475</v>
      </c>
      <c r="U1894" s="9">
        <f>Aly_mass_rate/Aly_Area/'Hydraulic Gradient'!T1894</f>
        <v>2.1511148260841568</v>
      </c>
      <c r="V1894" s="5">
        <f t="shared" si="589"/>
        <v>-0.29087519852965871</v>
      </c>
      <c r="W1894" s="10">
        <f t="shared" si="590"/>
        <v>2.1718652036925632</v>
      </c>
      <c r="X1894" s="9"/>
    </row>
    <row r="1895" spans="1:24" x14ac:dyDescent="0.3">
      <c r="A1895" s="4">
        <f t="shared" si="591"/>
        <v>18920</v>
      </c>
      <c r="B1895" s="5">
        <v>0</v>
      </c>
      <c r="C1895" s="16">
        <f t="shared" si="592"/>
        <v>24593.022377829715</v>
      </c>
      <c r="D1895" s="4">
        <f t="shared" si="582"/>
        <v>0</v>
      </c>
      <c r="E1895" s="5">
        <f t="shared" si="593"/>
        <v>0.2156092261761233</v>
      </c>
      <c r="F1895" s="6">
        <f t="shared" si="597"/>
        <v>1.7933243037051034E-5</v>
      </c>
      <c r="G1895" s="15">
        <f t="shared" si="598"/>
        <v>661.98133041641552</v>
      </c>
      <c r="H1895" s="11">
        <f t="shared" si="583"/>
        <v>9.7280272981120505E-2</v>
      </c>
      <c r="I1895" s="12">
        <f t="shared" si="594"/>
        <v>3.6166760673049234E-5</v>
      </c>
      <c r="J1895" s="7">
        <f t="shared" si="601"/>
        <v>1.5268298413208199</v>
      </c>
      <c r="K1895" s="8">
        <f>ESI_mass_rate/ESI_Area/'Hydraulic Gradient'!J1895</f>
        <v>2.1525763354239462</v>
      </c>
      <c r="L1895" s="16">
        <f t="shared" si="595"/>
        <v>24593.167686522291</v>
      </c>
      <c r="M1895" s="4">
        <f t="shared" si="584"/>
        <v>0</v>
      </c>
      <c r="N1895" s="5">
        <f t="shared" si="585"/>
        <v>0.21546338268112802</v>
      </c>
      <c r="O1895" s="6">
        <f t="shared" si="599"/>
        <v>1.5535110899481312E-5</v>
      </c>
      <c r="P1895" s="15">
        <f t="shared" si="596"/>
        <v>640.57762740102339</v>
      </c>
      <c r="Q1895" s="11">
        <f t="shared" si="586"/>
        <v>0</v>
      </c>
      <c r="R1895" s="13">
        <f t="shared" si="600"/>
        <v>4.68169856546314E-6</v>
      </c>
      <c r="S1895" s="12">
        <f t="shared" si="587"/>
        <v>-6.2676252548599848E-2</v>
      </c>
      <c r="T1895" s="9">
        <f t="shared" si="588"/>
        <v>1.5278638420487671</v>
      </c>
      <c r="U1895" s="9">
        <f>Aly_mass_rate/Aly_Area/'Hydraulic Gradient'!T1895</f>
        <v>2.1511195527993858</v>
      </c>
      <c r="V1895" s="5">
        <f t="shared" si="589"/>
        <v>-0.29086953466759519</v>
      </c>
      <c r="W1895" s="10">
        <f t="shared" si="590"/>
        <v>2.1719078060504748</v>
      </c>
      <c r="X1895" s="9"/>
    </row>
    <row r="1896" spans="1:24" x14ac:dyDescent="0.3">
      <c r="A1896" s="4">
        <f t="shared" si="591"/>
        <v>18930</v>
      </c>
      <c r="B1896" s="5">
        <v>0</v>
      </c>
      <c r="C1896" s="16">
        <f t="shared" si="592"/>
        <v>24592.806750124102</v>
      </c>
      <c r="D1896" s="4">
        <f t="shared" si="582"/>
        <v>0</v>
      </c>
      <c r="E1896" s="5">
        <f t="shared" si="593"/>
        <v>0.21560977270287515</v>
      </c>
      <c r="F1896" s="6">
        <f t="shared" si="597"/>
        <v>1.7932909044963315E-5</v>
      </c>
      <c r="G1896" s="15">
        <f t="shared" si="598"/>
        <v>662.05466725581118</v>
      </c>
      <c r="H1896" s="11">
        <f t="shared" si="583"/>
        <v>9.7280766154255391E-2</v>
      </c>
      <c r="I1896" s="12">
        <f t="shared" si="594"/>
        <v>3.6166087096503247E-5</v>
      </c>
      <c r="J1896" s="7">
        <f t="shared" si="601"/>
        <v>1.5268259712007972</v>
      </c>
      <c r="K1896" s="8">
        <f>ESI_mass_rate/ESI_Area/'Hydraulic Gradient'!J1896</f>
        <v>2.1525817916638408</v>
      </c>
      <c r="L1896" s="16">
        <f t="shared" si="595"/>
        <v>24592.952207131257</v>
      </c>
      <c r="M1896" s="4">
        <f t="shared" si="584"/>
        <v>0</v>
      </c>
      <c r="N1896" s="5">
        <f t="shared" si="585"/>
        <v>0.2154638561258925</v>
      </c>
      <c r="O1896" s="6">
        <f t="shared" si="599"/>
        <v>1.5534906334581971E-5</v>
      </c>
      <c r="P1896" s="15">
        <f t="shared" si="596"/>
        <v>640.64029788928656</v>
      </c>
      <c r="Q1896" s="11">
        <f t="shared" si="586"/>
        <v>0</v>
      </c>
      <c r="R1896" s="13">
        <f t="shared" si="600"/>
        <v>4.6815553702354776E-6</v>
      </c>
      <c r="S1896" s="12">
        <f t="shared" si="587"/>
        <v>-6.26751698185464E-2</v>
      </c>
      <c r="T1896" s="9">
        <f t="shared" si="588"/>
        <v>1.527860484882346</v>
      </c>
      <c r="U1896" s="9">
        <f>Aly_mass_rate/Aly_Area/'Hydraulic Gradient'!T1896</f>
        <v>2.1511242794523766</v>
      </c>
      <c r="V1896" s="5">
        <f t="shared" si="589"/>
        <v>-0.29086387110055595</v>
      </c>
      <c r="W1896" s="10">
        <f t="shared" si="590"/>
        <v>2.1719504078592147</v>
      </c>
      <c r="X1896" s="9"/>
    </row>
    <row r="1897" spans="1:24" x14ac:dyDescent="0.3">
      <c r="A1897" s="4">
        <f t="shared" si="591"/>
        <v>18940</v>
      </c>
      <c r="B1897" s="5">
        <v>0</v>
      </c>
      <c r="C1897" s="16">
        <f t="shared" si="592"/>
        <v>24592.591121872305</v>
      </c>
      <c r="D1897" s="4">
        <f t="shared" si="582"/>
        <v>0</v>
      </c>
      <c r="E1897" s="5">
        <f t="shared" si="593"/>
        <v>0.21561031921944893</v>
      </c>
      <c r="F1897" s="6">
        <f t="shared" si="597"/>
        <v>1.7932575074768872E-5</v>
      </c>
      <c r="G1897" s="15">
        <f t="shared" si="598"/>
        <v>662.12800238209206</v>
      </c>
      <c r="H1897" s="11">
        <f t="shared" si="583"/>
        <v>9.7281259319455859E-2</v>
      </c>
      <c r="I1897" s="12">
        <f t="shared" si="594"/>
        <v>3.6165413564110384E-5</v>
      </c>
      <c r="J1897" s="7">
        <f t="shared" si="601"/>
        <v>1.5268221011724639</v>
      </c>
      <c r="K1897" s="8">
        <f>ESI_mass_rate/ESI_Area/'Hydraulic Gradient'!J1897</f>
        <v>2.1525872478021277</v>
      </c>
      <c r="L1897" s="16">
        <f t="shared" si="595"/>
        <v>24592.736727266991</v>
      </c>
      <c r="M1897" s="4">
        <f t="shared" si="584"/>
        <v>0</v>
      </c>
      <c r="N1897" s="5">
        <f t="shared" si="585"/>
        <v>0.21546432956442296</v>
      </c>
      <c r="O1897" s="6">
        <f t="shared" si="599"/>
        <v>1.5534701781359042E-5</v>
      </c>
      <c r="P1897" s="15">
        <f t="shared" si="596"/>
        <v>640.70296729501786</v>
      </c>
      <c r="Q1897" s="11">
        <f t="shared" si="586"/>
        <v>0</v>
      </c>
      <c r="R1897" s="13">
        <f t="shared" si="600"/>
        <v>4.6814121849215972E-6</v>
      </c>
      <c r="S1897" s="12">
        <f t="shared" si="587"/>
        <v>-6.2674087143524293E-2</v>
      </c>
      <c r="T1897" s="9">
        <f t="shared" si="588"/>
        <v>1.5278571277748814</v>
      </c>
      <c r="U1897" s="9">
        <f>Aly_mass_rate/Aly_Area/'Hydraulic Gradient'!T1897</f>
        <v>2.1511290060431323</v>
      </c>
      <c r="V1897" s="5">
        <f t="shared" si="589"/>
        <v>-0.29085820782851524</v>
      </c>
      <c r="W1897" s="10">
        <f t="shared" si="590"/>
        <v>2.171993009118812</v>
      </c>
      <c r="X1897" s="9"/>
    </row>
    <row r="1898" spans="1:24" x14ac:dyDescent="0.3">
      <c r="A1898" s="4">
        <f t="shared" si="591"/>
        <v>18950</v>
      </c>
      <c r="B1898" s="5">
        <v>0</v>
      </c>
      <c r="C1898" s="16">
        <f t="shared" si="592"/>
        <v>24592.375493074338</v>
      </c>
      <c r="D1898" s="4">
        <f t="shared" si="582"/>
        <v>0</v>
      </c>
      <c r="E1898" s="5">
        <f t="shared" si="593"/>
        <v>0.2156108657258452</v>
      </c>
      <c r="F1898" s="6">
        <f t="shared" si="597"/>
        <v>1.7932241129386803E-5</v>
      </c>
      <c r="G1898" s="15">
        <f t="shared" si="598"/>
        <v>662.20133579537799</v>
      </c>
      <c r="H1898" s="11">
        <f t="shared" si="583"/>
        <v>9.7281752476722452E-2</v>
      </c>
      <c r="I1898" s="12">
        <f t="shared" si="594"/>
        <v>3.6164740081757733E-5</v>
      </c>
      <c r="J1898" s="7">
        <f t="shared" si="601"/>
        <v>1.5268182312358134</v>
      </c>
      <c r="K1898" s="8">
        <f>ESI_mass_rate/ESI_Area/'Hydraulic Gradient'!J1898</f>
        <v>2.1525927038388142</v>
      </c>
      <c r="L1898" s="16">
        <f t="shared" si="595"/>
        <v>24592.521246929497</v>
      </c>
      <c r="M1898" s="4">
        <f t="shared" si="584"/>
        <v>0</v>
      </c>
      <c r="N1898" s="5">
        <f t="shared" si="585"/>
        <v>0.2154648029967198</v>
      </c>
      <c r="O1898" s="6">
        <f t="shared" si="599"/>
        <v>1.5534497238352968E-5</v>
      </c>
      <c r="P1898" s="15">
        <f t="shared" si="596"/>
        <v>640.76563561827447</v>
      </c>
      <c r="Q1898" s="11">
        <f t="shared" si="586"/>
        <v>0</v>
      </c>
      <c r="R1898" s="13">
        <f t="shared" si="600"/>
        <v>4.6812690090809451E-6</v>
      </c>
      <c r="S1898" s="12">
        <f t="shared" si="587"/>
        <v>-6.2673004525644879E-2</v>
      </c>
      <c r="T1898" s="9">
        <f t="shared" si="588"/>
        <v>1.5278537707263702</v>
      </c>
      <c r="U1898" s="9">
        <f>Aly_mass_rate/Aly_Area/'Hydraulic Gradient'!T1898</f>
        <v>2.151133732571656</v>
      </c>
      <c r="V1898" s="5">
        <f t="shared" si="589"/>
        <v>-0.29085254485144757</v>
      </c>
      <c r="W1898" s="10">
        <f t="shared" si="590"/>
        <v>2.172035609829297</v>
      </c>
      <c r="X1898" s="9"/>
    </row>
    <row r="1899" spans="1:24" x14ac:dyDescent="0.3">
      <c r="A1899" s="4">
        <f t="shared" si="591"/>
        <v>18960</v>
      </c>
      <c r="B1899" s="5">
        <v>0</v>
      </c>
      <c r="C1899" s="16">
        <f t="shared" si="592"/>
        <v>24592.159863730209</v>
      </c>
      <c r="D1899" s="4">
        <f t="shared" si="582"/>
        <v>0</v>
      </c>
      <c r="E1899" s="5">
        <f t="shared" si="593"/>
        <v>0.21561141222206481</v>
      </c>
      <c r="F1899" s="6">
        <f t="shared" si="597"/>
        <v>1.7931907207357554E-5</v>
      </c>
      <c r="G1899" s="15">
        <f t="shared" si="598"/>
        <v>662.27466749579048</v>
      </c>
      <c r="H1899" s="11">
        <f t="shared" si="583"/>
        <v>9.7282245626055794E-2</v>
      </c>
      <c r="I1899" s="12">
        <f t="shared" si="594"/>
        <v>3.6164066646501761E-5</v>
      </c>
      <c r="J1899" s="7">
        <f t="shared" si="601"/>
        <v>1.5268143613908391</v>
      </c>
      <c r="K1899" s="8">
        <f>ESI_mass_rate/ESI_Area/'Hydraulic Gradient'!J1899</f>
        <v>2.1525981597739086</v>
      </c>
      <c r="L1899" s="16">
        <f t="shared" si="595"/>
        <v>24592.305766118781</v>
      </c>
      <c r="M1899" s="4">
        <f t="shared" si="584"/>
        <v>0</v>
      </c>
      <c r="N1899" s="5">
        <f t="shared" si="585"/>
        <v>0.21546527642278315</v>
      </c>
      <c r="O1899" s="6">
        <f t="shared" si="599"/>
        <v>1.553429270556376E-5</v>
      </c>
      <c r="P1899" s="15">
        <f t="shared" si="596"/>
        <v>640.82830285911257</v>
      </c>
      <c r="Q1899" s="11">
        <f t="shared" si="586"/>
        <v>0</v>
      </c>
      <c r="R1899" s="13">
        <f t="shared" si="600"/>
        <v>4.6811258427128268E-6</v>
      </c>
      <c r="S1899" s="12">
        <f t="shared" si="587"/>
        <v>-6.2671921963845009E-2</v>
      </c>
      <c r="T1899" s="9">
        <f t="shared" si="588"/>
        <v>1.527850413736809</v>
      </c>
      <c r="U1899" s="9">
        <f>Aly_mass_rate/Aly_Area/'Hydraulic Gradient'!T1899</f>
        <v>2.1511384590379512</v>
      </c>
      <c r="V1899" s="5">
        <f t="shared" si="589"/>
        <v>-0.29084688216932719</v>
      </c>
      <c r="W1899" s="10">
        <f t="shared" si="590"/>
        <v>2.1720782099906986</v>
      </c>
      <c r="X1899" s="9"/>
    </row>
    <row r="1900" spans="1:24" x14ac:dyDescent="0.3">
      <c r="A1900" s="4">
        <f t="shared" si="591"/>
        <v>18970</v>
      </c>
      <c r="B1900" s="5">
        <v>0</v>
      </c>
      <c r="C1900" s="16">
        <f t="shared" si="592"/>
        <v>24591.944233839928</v>
      </c>
      <c r="D1900" s="4">
        <f t="shared" si="582"/>
        <v>0</v>
      </c>
      <c r="E1900" s="5">
        <f t="shared" si="593"/>
        <v>0.2156119587081087</v>
      </c>
      <c r="F1900" s="6">
        <f t="shared" si="597"/>
        <v>1.7931573313059785E-5</v>
      </c>
      <c r="G1900" s="15">
        <f t="shared" si="598"/>
        <v>662.34799748344528</v>
      </c>
      <c r="H1900" s="11">
        <f t="shared" si="583"/>
        <v>9.7282738767456536E-2</v>
      </c>
      <c r="I1900" s="12">
        <f t="shared" si="594"/>
        <v>3.6163393267173078E-5</v>
      </c>
      <c r="J1900" s="7">
        <f t="shared" si="601"/>
        <v>1.5268104916375351</v>
      </c>
      <c r="K1900" s="8">
        <f>ESI_mass_rate/ESI_Area/'Hydraulic Gradient'!J1900</f>
        <v>2.1526036156074166</v>
      </c>
      <c r="L1900" s="16">
        <f t="shared" si="595"/>
        <v>24592.090284834849</v>
      </c>
      <c r="M1900" s="4">
        <f t="shared" si="584"/>
        <v>0</v>
      </c>
      <c r="N1900" s="5">
        <f t="shared" si="585"/>
        <v>0.21546574984261349</v>
      </c>
      <c r="O1900" s="6">
        <f t="shared" si="599"/>
        <v>1.5534088184450963E-5</v>
      </c>
      <c r="P1900" s="15">
        <f t="shared" si="596"/>
        <v>640.8909690175891</v>
      </c>
      <c r="Q1900" s="11">
        <f t="shared" si="586"/>
        <v>0</v>
      </c>
      <c r="R1900" s="13">
        <f t="shared" si="600"/>
        <v>4.680982686256356E-6</v>
      </c>
      <c r="S1900" s="12">
        <f t="shared" si="587"/>
        <v>-6.2670839459177813E-2</v>
      </c>
      <c r="T1900" s="9">
        <f t="shared" si="588"/>
        <v>1.527847056806195</v>
      </c>
      <c r="U1900" s="9">
        <f>Aly_mass_rate/Aly_Area/'Hydraulic Gradient'!T1900</f>
        <v>2.1511431854420215</v>
      </c>
      <c r="V1900" s="5">
        <f t="shared" si="589"/>
        <v>-0.29084121978212879</v>
      </c>
      <c r="W1900" s="10">
        <f t="shared" si="590"/>
        <v>2.1721208096030473</v>
      </c>
      <c r="X1900" s="9"/>
    </row>
    <row r="1901" spans="1:24" x14ac:dyDescent="0.3">
      <c r="A1901" s="4">
        <f t="shared" si="591"/>
        <v>18980</v>
      </c>
      <c r="B1901" s="5">
        <v>0</v>
      </c>
      <c r="C1901" s="16">
        <f t="shared" si="592"/>
        <v>24591.728603403502</v>
      </c>
      <c r="D1901" s="4">
        <f t="shared" si="582"/>
        <v>0</v>
      </c>
      <c r="E1901" s="5">
        <f t="shared" si="593"/>
        <v>0.21561250518397723</v>
      </c>
      <c r="F1901" s="6">
        <f t="shared" si="597"/>
        <v>1.793123943773619E-5</v>
      </c>
      <c r="G1901" s="15">
        <f t="shared" si="598"/>
        <v>662.42132575846972</v>
      </c>
      <c r="H1901" s="11">
        <f t="shared" si="583"/>
        <v>9.7283231900925166E-2</v>
      </c>
      <c r="I1901" s="12">
        <f t="shared" si="594"/>
        <v>3.6162719926110429E-5</v>
      </c>
      <c r="J1901" s="7">
        <f t="shared" si="601"/>
        <v>1.5268066219758945</v>
      </c>
      <c r="K1901" s="8">
        <f>ESI_mass_rate/ESI_Area/'Hydraulic Gradient'!J1901</f>
        <v>2.1526090713393469</v>
      </c>
      <c r="L1901" s="16">
        <f t="shared" si="595"/>
        <v>24591.87480307771</v>
      </c>
      <c r="M1901" s="4">
        <f t="shared" si="584"/>
        <v>0</v>
      </c>
      <c r="N1901" s="5">
        <f t="shared" si="585"/>
        <v>0.21546622325621129</v>
      </c>
      <c r="O1901" s="6">
        <f t="shared" si="599"/>
        <v>1.553388367501458E-5</v>
      </c>
      <c r="P1901" s="15">
        <f t="shared" si="596"/>
        <v>640.95363409375909</v>
      </c>
      <c r="Q1901" s="11">
        <f t="shared" si="586"/>
        <v>0</v>
      </c>
      <c r="R1901" s="13">
        <f t="shared" si="600"/>
        <v>4.680839539710817E-6</v>
      </c>
      <c r="S1901" s="12">
        <f t="shared" si="587"/>
        <v>-6.2669757009522098E-2</v>
      </c>
      <c r="T1901" s="9">
        <f t="shared" si="588"/>
        <v>1.5278436999345251</v>
      </c>
      <c r="U1901" s="9">
        <f>Aly_mass_rate/Aly_Area/'Hydraulic Gradient'!T1901</f>
        <v>2.1511479117838701</v>
      </c>
      <c r="V1901" s="5">
        <f t="shared" si="589"/>
        <v>-0.29083555768982644</v>
      </c>
      <c r="W1901" s="10">
        <f t="shared" si="590"/>
        <v>2.172163408666373</v>
      </c>
      <c r="X1901" s="9"/>
    </row>
    <row r="1902" spans="1:24" x14ac:dyDescent="0.3">
      <c r="A1902" s="4">
        <f t="shared" si="591"/>
        <v>18990</v>
      </c>
      <c r="B1902" s="5">
        <v>0</v>
      </c>
      <c r="C1902" s="16">
        <f t="shared" si="592"/>
        <v>24591.512972420947</v>
      </c>
      <c r="D1902" s="4">
        <f t="shared" si="582"/>
        <v>0</v>
      </c>
      <c r="E1902" s="5">
        <f t="shared" si="593"/>
        <v>0.2156130516496714</v>
      </c>
      <c r="F1902" s="6">
        <f t="shared" si="597"/>
        <v>1.7930905590144068E-5</v>
      </c>
      <c r="G1902" s="15">
        <f t="shared" si="598"/>
        <v>662.49465232097964</v>
      </c>
      <c r="H1902" s="11">
        <f t="shared" si="583"/>
        <v>9.7283725026462334E-2</v>
      </c>
      <c r="I1902" s="12">
        <f t="shared" si="594"/>
        <v>3.6162046640975076E-5</v>
      </c>
      <c r="J1902" s="7">
        <f t="shared" si="601"/>
        <v>1.5268027524059109</v>
      </c>
      <c r="K1902" s="8">
        <f>ESI_mass_rate/ESI_Area/'Hydraulic Gradient'!J1902</f>
        <v>2.1526145269697063</v>
      </c>
      <c r="L1902" s="16">
        <f t="shared" si="595"/>
        <v>24591.659320847368</v>
      </c>
      <c r="M1902" s="4">
        <f t="shared" si="584"/>
        <v>0</v>
      </c>
      <c r="N1902" s="5">
        <f t="shared" si="585"/>
        <v>0.21546669666357662</v>
      </c>
      <c r="O1902" s="6">
        <f t="shared" si="599"/>
        <v>1.5533679175795053E-5</v>
      </c>
      <c r="P1902" s="15">
        <f t="shared" si="596"/>
        <v>641.01629808767973</v>
      </c>
      <c r="Q1902" s="11">
        <f t="shared" si="586"/>
        <v>0</v>
      </c>
      <c r="R1902" s="13">
        <f t="shared" si="600"/>
        <v>4.6806964026356883E-6</v>
      </c>
      <c r="S1902" s="12">
        <f t="shared" si="587"/>
        <v>-6.2668674616989065E-2</v>
      </c>
      <c r="T1902" s="9">
        <f t="shared" si="588"/>
        <v>1.527840343121796</v>
      </c>
      <c r="U1902" s="9">
        <f>Aly_mass_rate/Aly_Area/'Hydraulic Gradient'!T1902</f>
        <v>2.1511526380635009</v>
      </c>
      <c r="V1902" s="5">
        <f t="shared" si="589"/>
        <v>-0.29082989589239472</v>
      </c>
      <c r="W1902" s="10">
        <f t="shared" si="590"/>
        <v>2.172206007180705</v>
      </c>
      <c r="X1902" s="9"/>
    </row>
    <row r="1903" spans="1:24" x14ac:dyDescent="0.3">
      <c r="A1903" s="4">
        <f t="shared" si="591"/>
        <v>19000</v>
      </c>
      <c r="B1903" s="5">
        <v>0</v>
      </c>
      <c r="C1903" s="16">
        <f t="shared" si="592"/>
        <v>24591.29734089227</v>
      </c>
      <c r="D1903" s="4">
        <f t="shared" si="582"/>
        <v>0</v>
      </c>
      <c r="E1903" s="5">
        <f t="shared" si="593"/>
        <v>0.2156135981051919</v>
      </c>
      <c r="F1903" s="6">
        <f t="shared" si="597"/>
        <v>1.793057176590477E-5</v>
      </c>
      <c r="G1903" s="15">
        <f t="shared" si="598"/>
        <v>662.56797717109635</v>
      </c>
      <c r="H1903" s="11">
        <f t="shared" si="583"/>
        <v>9.7284218144068679E-2</v>
      </c>
      <c r="I1903" s="12">
        <f t="shared" si="594"/>
        <v>3.6161373402936394E-5</v>
      </c>
      <c r="J1903" s="7">
        <f t="shared" si="601"/>
        <v>1.526798882927578</v>
      </c>
      <c r="K1903" s="8">
        <f>ESI_mass_rate/ESI_Area/'Hydraulic Gradient'!J1903</f>
        <v>2.1526199824985022</v>
      </c>
      <c r="L1903" s="16">
        <f t="shared" si="595"/>
        <v>24591.443838143827</v>
      </c>
      <c r="M1903" s="4">
        <f t="shared" si="584"/>
        <v>0</v>
      </c>
      <c r="N1903" s="5">
        <f t="shared" si="585"/>
        <v>0.21546717006471006</v>
      </c>
      <c r="O1903" s="6">
        <f t="shared" si="599"/>
        <v>1.5533474689711494E-5</v>
      </c>
      <c r="P1903" s="15">
        <f t="shared" si="596"/>
        <v>641.07896099940808</v>
      </c>
      <c r="Q1903" s="11">
        <f t="shared" si="586"/>
        <v>0</v>
      </c>
      <c r="R1903" s="13">
        <f t="shared" si="600"/>
        <v>4.6805532759098554E-6</v>
      </c>
      <c r="S1903" s="12">
        <f t="shared" si="587"/>
        <v>-6.2667592281573675E-2</v>
      </c>
      <c r="T1903" s="9">
        <f t="shared" si="588"/>
        <v>1.527836986368005</v>
      </c>
      <c r="U1903" s="9">
        <f>Aly_mass_rate/Aly_Area/'Hydraulic Gradient'!T1903</f>
        <v>2.1511573642809161</v>
      </c>
      <c r="V1903" s="5">
        <f t="shared" si="589"/>
        <v>-0.29082423438980809</v>
      </c>
      <c r="W1903" s="10">
        <f t="shared" si="590"/>
        <v>2.1722486051460734</v>
      </c>
      <c r="X1903" s="9"/>
    </row>
    <row r="1904" spans="1:24" x14ac:dyDescent="0.3">
      <c r="A1904" s="4">
        <f t="shared" si="591"/>
        <v>19010</v>
      </c>
      <c r="B1904" s="5">
        <v>0</v>
      </c>
      <c r="C1904" s="16">
        <f t="shared" si="592"/>
        <v>24591.081708817481</v>
      </c>
      <c r="D1904" s="4">
        <f t="shared" si="582"/>
        <v>0</v>
      </c>
      <c r="E1904" s="5">
        <f t="shared" si="593"/>
        <v>0.21561414455053945</v>
      </c>
      <c r="F1904" s="6">
        <f t="shared" si="597"/>
        <v>1.7930237965018299E-5</v>
      </c>
      <c r="G1904" s="15">
        <f t="shared" si="598"/>
        <v>662.6413003089416</v>
      </c>
      <c r="H1904" s="11">
        <f t="shared" si="583"/>
        <v>9.7284711253744688E-2</v>
      </c>
      <c r="I1904" s="12">
        <f t="shared" si="594"/>
        <v>3.6160700211994384E-5</v>
      </c>
      <c r="J1904" s="7">
        <f t="shared" si="601"/>
        <v>1.5267950135408892</v>
      </c>
      <c r="K1904" s="8">
        <f>ESI_mass_rate/ESI_Area/'Hydraulic Gradient'!J1904</f>
        <v>2.1526254379257419</v>
      </c>
      <c r="L1904" s="16">
        <f t="shared" si="595"/>
        <v>24591.228354967097</v>
      </c>
      <c r="M1904" s="4">
        <f t="shared" si="584"/>
        <v>0</v>
      </c>
      <c r="N1904" s="5">
        <f t="shared" si="585"/>
        <v>0.2154676434596117</v>
      </c>
      <c r="O1904" s="6">
        <f t="shared" si="599"/>
        <v>1.5533270210925689E-5</v>
      </c>
      <c r="P1904" s="15">
        <f t="shared" si="596"/>
        <v>641.14162282899906</v>
      </c>
      <c r="Q1904" s="11">
        <f t="shared" si="586"/>
        <v>0</v>
      </c>
      <c r="R1904" s="13">
        <f t="shared" si="600"/>
        <v>4.6804101577734415E-6</v>
      </c>
      <c r="S1904" s="12">
        <f t="shared" si="587"/>
        <v>-6.2666510001154876E-2</v>
      </c>
      <c r="T1904" s="9">
        <f t="shared" si="588"/>
        <v>1.527833629673149</v>
      </c>
      <c r="U1904" s="9">
        <f>Aly_mass_rate/Aly_Area/'Hydraulic Gradient'!T1904</f>
        <v>2.1511620904361197</v>
      </c>
      <c r="V1904" s="5">
        <f t="shared" si="589"/>
        <v>-0.2908185731820408</v>
      </c>
      <c r="W1904" s="10">
        <f t="shared" si="590"/>
        <v>2.1722912025625076</v>
      </c>
      <c r="X1904" s="9"/>
    </row>
    <row r="1905" spans="1:24" x14ac:dyDescent="0.3">
      <c r="A1905" s="4">
        <f t="shared" si="591"/>
        <v>19020</v>
      </c>
      <c r="B1905" s="5">
        <v>0</v>
      </c>
      <c r="C1905" s="16">
        <f t="shared" si="592"/>
        <v>24590.866076196588</v>
      </c>
      <c r="D1905" s="4">
        <f t="shared" si="582"/>
        <v>0</v>
      </c>
      <c r="E1905" s="5">
        <f t="shared" si="593"/>
        <v>0.21561469098571476</v>
      </c>
      <c r="F1905" s="6">
        <f t="shared" si="597"/>
        <v>1.7929904188944204E-5</v>
      </c>
      <c r="G1905" s="15">
        <f t="shared" si="598"/>
        <v>662.71462173463476</v>
      </c>
      <c r="H1905" s="11">
        <f t="shared" si="583"/>
        <v>9.7285204355491067E-2</v>
      </c>
      <c r="I1905" s="12">
        <f t="shared" si="594"/>
        <v>3.6160027071092566E-5</v>
      </c>
      <c r="J1905" s="7">
        <f t="shared" si="601"/>
        <v>1.5267911442458382</v>
      </c>
      <c r="K1905" s="8">
        <f>ESI_mass_rate/ESI_Area/'Hydraulic Gradient'!J1905</f>
        <v>2.1526308932514326</v>
      </c>
      <c r="L1905" s="16">
        <f t="shared" si="595"/>
        <v>24591.012871317183</v>
      </c>
      <c r="M1905" s="4">
        <f t="shared" si="584"/>
        <v>0</v>
      </c>
      <c r="N1905" s="5">
        <f t="shared" si="585"/>
        <v>0.21546811684828202</v>
      </c>
      <c r="O1905" s="6">
        <f t="shared" si="599"/>
        <v>1.553306574527585E-5</v>
      </c>
      <c r="P1905" s="15">
        <f t="shared" si="596"/>
        <v>641.20428357650985</v>
      </c>
      <c r="Q1905" s="11">
        <f t="shared" si="586"/>
        <v>0</v>
      </c>
      <c r="R1905" s="13">
        <f t="shared" si="600"/>
        <v>4.6802670499848995E-6</v>
      </c>
      <c r="S1905" s="12">
        <f t="shared" si="587"/>
        <v>-6.266542777784373E-2</v>
      </c>
      <c r="T1905" s="9">
        <f t="shared" si="588"/>
        <v>1.5278302730372246</v>
      </c>
      <c r="U1905" s="9">
        <f>Aly_mass_rate/Aly_Area/'Hydraulic Gradient'!T1905</f>
        <v>2.1511668165291153</v>
      </c>
      <c r="V1905" s="5">
        <f t="shared" si="589"/>
        <v>-0.29081291226906736</v>
      </c>
      <c r="W1905" s="10">
        <f t="shared" si="590"/>
        <v>2.1723337994300378</v>
      </c>
      <c r="X1905" s="9"/>
    </row>
    <row r="1906" spans="1:24" x14ac:dyDescent="0.3">
      <c r="A1906" s="4">
        <f t="shared" si="591"/>
        <v>19030</v>
      </c>
      <c r="B1906" s="5">
        <v>0</v>
      </c>
      <c r="C1906" s="16">
        <f t="shared" si="592"/>
        <v>24590.650443029605</v>
      </c>
      <c r="D1906" s="4">
        <f t="shared" si="582"/>
        <v>0</v>
      </c>
      <c r="E1906" s="5">
        <f t="shared" si="593"/>
        <v>0.2156152374107185</v>
      </c>
      <c r="F1906" s="6">
        <f t="shared" si="597"/>
        <v>1.792957043622293E-5</v>
      </c>
      <c r="G1906" s="15">
        <f t="shared" si="598"/>
        <v>662.78794144829726</v>
      </c>
      <c r="H1906" s="11">
        <f t="shared" si="583"/>
        <v>9.7285697449308303E-2</v>
      </c>
      <c r="I1906" s="12">
        <f t="shared" si="594"/>
        <v>3.6159353977287427E-5</v>
      </c>
      <c r="J1906" s="7">
        <f t="shared" si="601"/>
        <v>1.5267872750424183</v>
      </c>
      <c r="K1906" s="8">
        <f>ESI_mass_rate/ESI_Area/'Hydraulic Gradient'!J1906</f>
        <v>2.1526363484755819</v>
      </c>
      <c r="L1906" s="16">
        <f t="shared" si="595"/>
        <v>24590.797387194092</v>
      </c>
      <c r="M1906" s="4">
        <f t="shared" si="584"/>
        <v>0</v>
      </c>
      <c r="N1906" s="5">
        <f t="shared" si="585"/>
        <v>0.2154685902307214</v>
      </c>
      <c r="O1906" s="6">
        <f t="shared" si="599"/>
        <v>1.5532861291302422E-5</v>
      </c>
      <c r="P1906" s="15">
        <f t="shared" si="596"/>
        <v>641.26694324199639</v>
      </c>
      <c r="Q1906" s="11">
        <f t="shared" si="586"/>
        <v>0</v>
      </c>
      <c r="R1906" s="13">
        <f t="shared" si="600"/>
        <v>4.6801239521037191E-6</v>
      </c>
      <c r="S1906" s="12">
        <f t="shared" si="587"/>
        <v>-6.2664345610577252E-2</v>
      </c>
      <c r="T1906" s="9">
        <f t="shared" si="588"/>
        <v>1.5278269164602289</v>
      </c>
      <c r="U1906" s="9">
        <f>Aly_mass_rate/Aly_Area/'Hydraulic Gradient'!T1906</f>
        <v>2.1511715425599061</v>
      </c>
      <c r="V1906" s="5">
        <f t="shared" si="589"/>
        <v>-0.29080725165086219</v>
      </c>
      <c r="W1906" s="10">
        <f t="shared" si="590"/>
        <v>2.1723763957486941</v>
      </c>
      <c r="X1906" s="9"/>
    </row>
    <row r="1907" spans="1:24" x14ac:dyDescent="0.3">
      <c r="A1907" s="4">
        <f t="shared" si="591"/>
        <v>19040</v>
      </c>
      <c r="B1907" s="5">
        <v>0</v>
      </c>
      <c r="C1907" s="16">
        <f t="shared" si="592"/>
        <v>24590.434809316543</v>
      </c>
      <c r="D1907" s="4">
        <f t="shared" si="582"/>
        <v>0</v>
      </c>
      <c r="E1907" s="5">
        <f t="shared" si="593"/>
        <v>0.21561578382555152</v>
      </c>
      <c r="F1907" s="6">
        <f t="shared" si="597"/>
        <v>1.7929236708314032E-5</v>
      </c>
      <c r="G1907" s="15">
        <f t="shared" si="598"/>
        <v>662.86125945004892</v>
      </c>
      <c r="H1907" s="11">
        <f t="shared" si="583"/>
        <v>9.7286190535197062E-2</v>
      </c>
      <c r="I1907" s="12">
        <f t="shared" si="594"/>
        <v>3.6158680933522508E-5</v>
      </c>
      <c r="J1907" s="7">
        <f t="shared" si="601"/>
        <v>1.5267834059306231</v>
      </c>
      <c r="K1907" s="8">
        <f>ESI_mass_rate/ESI_Area/'Hydraulic Gradient'!J1907</f>
        <v>2.1526418035981978</v>
      </c>
      <c r="L1907" s="16">
        <f t="shared" si="595"/>
        <v>24590.581902597831</v>
      </c>
      <c r="M1907" s="4">
        <f t="shared" si="584"/>
        <v>0</v>
      </c>
      <c r="N1907" s="5">
        <f t="shared" si="585"/>
        <v>0.21546906360693005</v>
      </c>
      <c r="O1907" s="6">
        <f t="shared" si="599"/>
        <v>1.5532656847545854E-5</v>
      </c>
      <c r="P1907" s="15">
        <f t="shared" si="596"/>
        <v>641.32960182551483</v>
      </c>
      <c r="Q1907" s="11">
        <f t="shared" si="586"/>
        <v>0</v>
      </c>
      <c r="R1907" s="13">
        <f t="shared" si="600"/>
        <v>4.6799808636894194E-6</v>
      </c>
      <c r="S1907" s="12">
        <f t="shared" si="587"/>
        <v>-6.2663263499350447E-2</v>
      </c>
      <c r="T1907" s="9">
        <f t="shared" si="588"/>
        <v>1.527823559942159</v>
      </c>
      <c r="U1907" s="9">
        <f>Aly_mass_rate/Aly_Area/'Hydraulic Gradient'!T1907</f>
        <v>2.1511762685284954</v>
      </c>
      <c r="V1907" s="5">
        <f t="shared" si="589"/>
        <v>-0.29080159132739958</v>
      </c>
      <c r="W1907" s="10">
        <f t="shared" si="590"/>
        <v>2.172418991518505</v>
      </c>
      <c r="X1907" s="9"/>
    </row>
    <row r="1908" spans="1:24" x14ac:dyDescent="0.3">
      <c r="A1908" s="4">
        <f t="shared" si="591"/>
        <v>19050</v>
      </c>
      <c r="B1908" s="5">
        <v>0</v>
      </c>
      <c r="C1908" s="16">
        <f t="shared" si="592"/>
        <v>24590.219175057409</v>
      </c>
      <c r="D1908" s="4">
        <f t="shared" si="582"/>
        <v>0</v>
      </c>
      <c r="E1908" s="5">
        <f t="shared" si="593"/>
        <v>0.21561633023021459</v>
      </c>
      <c r="F1908" s="6">
        <f t="shared" si="597"/>
        <v>1.7928903006677061E-5</v>
      </c>
      <c r="G1908" s="15">
        <f t="shared" si="598"/>
        <v>662.93457574000695</v>
      </c>
      <c r="H1908" s="11">
        <f t="shared" si="583"/>
        <v>9.7286683613157968E-2</v>
      </c>
      <c r="I1908" s="12">
        <f t="shared" si="594"/>
        <v>3.6158007942741335E-5</v>
      </c>
      <c r="J1908" s="7">
        <f t="shared" si="601"/>
        <v>1.5267795369104467</v>
      </c>
      <c r="K1908" s="8">
        <f>ESI_mass_rate/ESI_Area/'Hydraulic Gradient'!J1908</f>
        <v>2.152647258619286</v>
      </c>
      <c r="L1908" s="16">
        <f t="shared" si="595"/>
        <v>24590.366417528403</v>
      </c>
      <c r="M1908" s="4">
        <f t="shared" si="584"/>
        <v>0</v>
      </c>
      <c r="N1908" s="5">
        <f t="shared" si="585"/>
        <v>0.21546953697690846</v>
      </c>
      <c r="O1908" s="6">
        <f t="shared" si="599"/>
        <v>1.5532452415465696E-5</v>
      </c>
      <c r="P1908" s="15">
        <f t="shared" si="596"/>
        <v>641.39225932712236</v>
      </c>
      <c r="Q1908" s="11">
        <f t="shared" si="586"/>
        <v>0</v>
      </c>
      <c r="R1908" s="13">
        <f t="shared" si="600"/>
        <v>4.6798377851810556E-6</v>
      </c>
      <c r="S1908" s="12">
        <f t="shared" si="587"/>
        <v>-6.2662181445216292E-2</v>
      </c>
      <c r="T1908" s="9">
        <f t="shared" si="588"/>
        <v>1.5278202034830117</v>
      </c>
      <c r="U1908" s="9">
        <f>Aly_mass_rate/Aly_Area/'Hydraulic Gradient'!T1908</f>
        <v>2.1511809944348865</v>
      </c>
      <c r="V1908" s="5">
        <f t="shared" si="589"/>
        <v>-0.29079593129865422</v>
      </c>
      <c r="W1908" s="10">
        <f t="shared" si="590"/>
        <v>2.1724615867395012</v>
      </c>
      <c r="X1908" s="9"/>
    </row>
    <row r="1909" spans="1:24" x14ac:dyDescent="0.3">
      <c r="A1909" s="4">
        <f t="shared" si="591"/>
        <v>19060</v>
      </c>
      <c r="B1909" s="5">
        <v>0</v>
      </c>
      <c r="C1909" s="16">
        <f t="shared" si="592"/>
        <v>24590.003540252215</v>
      </c>
      <c r="D1909" s="4">
        <f t="shared" si="582"/>
        <v>0</v>
      </c>
      <c r="E1909" s="5">
        <f t="shared" si="593"/>
        <v>0.21561687662470824</v>
      </c>
      <c r="F1909" s="6">
        <f t="shared" si="597"/>
        <v>1.7928569324014265E-5</v>
      </c>
      <c r="G1909" s="15">
        <f t="shared" si="598"/>
        <v>663.00789031829868</v>
      </c>
      <c r="H1909" s="11">
        <f t="shared" si="583"/>
        <v>9.7287176683191479E-2</v>
      </c>
      <c r="I1909" s="12">
        <f t="shared" si="594"/>
        <v>3.6157334990226198E-5</v>
      </c>
      <c r="J1909" s="7">
        <f t="shared" si="601"/>
        <v>1.5267756679818818</v>
      </c>
      <c r="K1909" s="8">
        <f>ESI_mass_rate/ESI_Area/'Hydraulic Gradient'!J1909</f>
        <v>2.1526527135388549</v>
      </c>
      <c r="L1909" s="16">
        <f t="shared" si="595"/>
        <v>24590.150931985812</v>
      </c>
      <c r="M1909" s="4">
        <f t="shared" si="584"/>
        <v>0</v>
      </c>
      <c r="N1909" s="5">
        <f t="shared" si="585"/>
        <v>0.21547001034065683</v>
      </c>
      <c r="O1909" s="6">
        <f t="shared" si="599"/>
        <v>1.5532247993602402E-5</v>
      </c>
      <c r="P1909" s="15">
        <f t="shared" si="596"/>
        <v>641.45491574687583</v>
      </c>
      <c r="Q1909" s="11">
        <f t="shared" si="586"/>
        <v>0</v>
      </c>
      <c r="R1909" s="13">
        <f t="shared" si="600"/>
        <v>4.6796947161381673E-6</v>
      </c>
      <c r="S1909" s="12">
        <f t="shared" si="587"/>
        <v>-6.2661099448169763E-2</v>
      </c>
      <c r="T1909" s="9">
        <f t="shared" si="588"/>
        <v>1.5278168470827838</v>
      </c>
      <c r="U1909" s="9">
        <f>Aly_mass_rate/Aly_Area/'Hydraulic Gradient'!T1909</f>
        <v>2.1511857202790829</v>
      </c>
      <c r="V1909" s="5">
        <f t="shared" si="589"/>
        <v>-0.29079027156460041</v>
      </c>
      <c r="W1909" s="10">
        <f t="shared" si="590"/>
        <v>2.1725041814117123</v>
      </c>
      <c r="X1909" s="9"/>
    </row>
    <row r="1910" spans="1:24" x14ac:dyDescent="0.3">
      <c r="A1910" s="4">
        <f t="shared" si="591"/>
        <v>19070</v>
      </c>
      <c r="B1910" s="5">
        <v>0</v>
      </c>
      <c r="C1910" s="16">
        <f t="shared" si="592"/>
        <v>24589.787904900972</v>
      </c>
      <c r="D1910" s="4">
        <f t="shared" si="582"/>
        <v>0</v>
      </c>
      <c r="E1910" s="5">
        <f t="shared" si="593"/>
        <v>0.21561742300903339</v>
      </c>
      <c r="F1910" s="6">
        <f t="shared" si="597"/>
        <v>1.7928235669082941E-5</v>
      </c>
      <c r="G1910" s="15">
        <f t="shared" si="598"/>
        <v>663.08120318503973</v>
      </c>
      <c r="H1910" s="11">
        <f t="shared" si="583"/>
        <v>9.7287669745298316E-2</v>
      </c>
      <c r="I1910" s="12">
        <f t="shared" si="594"/>
        <v>3.6156662093638356E-5</v>
      </c>
      <c r="J1910" s="7">
        <f t="shared" si="601"/>
        <v>1.5267717991449226</v>
      </c>
      <c r="K1910" s="8">
        <f>ESI_mass_rate/ESI_Area/'Hydraulic Gradient'!J1910</f>
        <v>2.1526581683569117</v>
      </c>
      <c r="L1910" s="16">
        <f t="shared" si="595"/>
        <v>24589.93544597007</v>
      </c>
      <c r="M1910" s="4">
        <f t="shared" si="584"/>
        <v>0</v>
      </c>
      <c r="N1910" s="5">
        <f t="shared" si="585"/>
        <v>0.21547048369817551</v>
      </c>
      <c r="O1910" s="6">
        <f t="shared" si="599"/>
        <v>1.5532043583415519E-5</v>
      </c>
      <c r="P1910" s="15">
        <f t="shared" si="596"/>
        <v>641.51757108483025</v>
      </c>
      <c r="Q1910" s="11">
        <f t="shared" si="586"/>
        <v>0</v>
      </c>
      <c r="R1910" s="13">
        <f t="shared" si="600"/>
        <v>4.6795516569997911E-6</v>
      </c>
      <c r="S1910" s="12">
        <f t="shared" si="587"/>
        <v>-6.2660017506090043E-2</v>
      </c>
      <c r="T1910" s="9">
        <f t="shared" si="588"/>
        <v>1.5278134907414724</v>
      </c>
      <c r="U1910" s="9">
        <f>Aly_mass_rate/Aly_Area/'Hydraulic Gradient'!T1910</f>
        <v>2.1511904460610878</v>
      </c>
      <c r="V1910" s="5">
        <f t="shared" si="589"/>
        <v>-0.29078461212521245</v>
      </c>
      <c r="W1910" s="10">
        <f t="shared" si="590"/>
        <v>2.1725467755351691</v>
      </c>
      <c r="X1910" s="9"/>
    </row>
    <row r="1911" spans="1:24" x14ac:dyDescent="0.3">
      <c r="A1911" s="4">
        <f t="shared" si="591"/>
        <v>19080</v>
      </c>
      <c r="B1911" s="5">
        <v>0</v>
      </c>
      <c r="C1911" s="16">
        <f t="shared" si="592"/>
        <v>24589.572269003686</v>
      </c>
      <c r="D1911" s="4">
        <f t="shared" si="582"/>
        <v>0</v>
      </c>
      <c r="E1911" s="5">
        <f t="shared" si="593"/>
        <v>0.21561796938319072</v>
      </c>
      <c r="F1911" s="6">
        <f t="shared" si="597"/>
        <v>1.7927902037504441E-5</v>
      </c>
      <c r="G1911" s="15">
        <f t="shared" si="598"/>
        <v>663.15451434035151</v>
      </c>
      <c r="H1911" s="11">
        <f t="shared" si="583"/>
        <v>9.7288162799479008E-2</v>
      </c>
      <c r="I1911" s="12">
        <f t="shared" si="594"/>
        <v>3.6155989244147192E-5</v>
      </c>
      <c r="J1911" s="7">
        <f t="shared" si="601"/>
        <v>1.5267679303995623</v>
      </c>
      <c r="K1911" s="8">
        <f>ESI_mass_rate/ESI_Area/'Hydraulic Gradient'!J1911</f>
        <v>2.1526636230734639</v>
      </c>
      <c r="L1911" s="16">
        <f t="shared" si="595"/>
        <v>24589.719959481183</v>
      </c>
      <c r="M1911" s="4">
        <f t="shared" si="584"/>
        <v>0</v>
      </c>
      <c r="N1911" s="5">
        <f t="shared" si="585"/>
        <v>0.21547095704946498</v>
      </c>
      <c r="O1911" s="6">
        <f t="shared" si="599"/>
        <v>1.5531839183445496E-5</v>
      </c>
      <c r="P1911" s="15">
        <f t="shared" si="596"/>
        <v>641.58022534104168</v>
      </c>
      <c r="Q1911" s="11">
        <f t="shared" si="586"/>
        <v>0</v>
      </c>
      <c r="R1911" s="13">
        <f t="shared" si="600"/>
        <v>4.6794086073254792E-6</v>
      </c>
      <c r="S1911" s="12">
        <f t="shared" si="587"/>
        <v>-6.2658935620030096E-2</v>
      </c>
      <c r="T1911" s="9">
        <f t="shared" si="588"/>
        <v>1.5278101344590744</v>
      </c>
      <c r="U1911" s="9">
        <f>Aly_mass_rate/Aly_Area/'Hydraulic Gradient'!T1911</f>
        <v>2.1511951717809046</v>
      </c>
      <c r="V1911" s="5">
        <f t="shared" si="589"/>
        <v>-0.29077895298046486</v>
      </c>
      <c r="W1911" s="10">
        <f t="shared" si="590"/>
        <v>2.1725893691099003</v>
      </c>
      <c r="X1911" s="9"/>
    </row>
    <row r="1912" spans="1:24" x14ac:dyDescent="0.3">
      <c r="A1912" s="4">
        <f t="shared" si="591"/>
        <v>19090</v>
      </c>
      <c r="B1912" s="5">
        <v>0</v>
      </c>
      <c r="C1912" s="16">
        <f t="shared" si="592"/>
        <v>24589.356632560372</v>
      </c>
      <c r="D1912" s="4">
        <f t="shared" si="582"/>
        <v>0</v>
      </c>
      <c r="E1912" s="5">
        <f t="shared" si="593"/>
        <v>0.21561851574718099</v>
      </c>
      <c r="F1912" s="6">
        <f t="shared" si="597"/>
        <v>1.7927568430738317E-5</v>
      </c>
      <c r="G1912" s="15">
        <f t="shared" si="598"/>
        <v>663.2278237843534</v>
      </c>
      <c r="H1912" s="11">
        <f t="shared" si="583"/>
        <v>9.728865584573422E-2</v>
      </c>
      <c r="I1912" s="12">
        <f t="shared" si="594"/>
        <v>3.6155316444696227E-5</v>
      </c>
      <c r="J1912" s="7">
        <f t="shared" si="601"/>
        <v>1.5267640617457945</v>
      </c>
      <c r="K1912" s="8">
        <f>ESI_mass_rate/ESI_Area/'Hydraulic Gradient'!J1912</f>
        <v>2.1526690776885182</v>
      </c>
      <c r="L1912" s="16">
        <f t="shared" si="595"/>
        <v>24589.504472519155</v>
      </c>
      <c r="M1912" s="4">
        <f t="shared" si="584"/>
        <v>0</v>
      </c>
      <c r="N1912" s="5">
        <f t="shared" si="585"/>
        <v>0.21547143039452543</v>
      </c>
      <c r="O1912" s="6">
        <f t="shared" si="599"/>
        <v>1.5531634795151883E-5</v>
      </c>
      <c r="P1912" s="15">
        <f t="shared" si="596"/>
        <v>641.64287851556719</v>
      </c>
      <c r="Q1912" s="11">
        <f t="shared" si="586"/>
        <v>0</v>
      </c>
      <c r="R1912" s="13">
        <f t="shared" si="600"/>
        <v>4.6792655675542564E-6</v>
      </c>
      <c r="S1912" s="12">
        <f t="shared" si="587"/>
        <v>-6.2657853791042772E-2</v>
      </c>
      <c r="T1912" s="9">
        <f t="shared" si="588"/>
        <v>1.5278067782355866</v>
      </c>
      <c r="U1912" s="9">
        <f>Aly_mass_rate/Aly_Area/'Hydraulic Gradient'!T1912</f>
        <v>2.1511998974385369</v>
      </c>
      <c r="V1912" s="5">
        <f t="shared" si="589"/>
        <v>-0.29077329413033204</v>
      </c>
      <c r="W1912" s="10">
        <f t="shared" si="590"/>
        <v>2.1726319621359349</v>
      </c>
      <c r="X1912" s="9"/>
    </row>
    <row r="1913" spans="1:24" x14ac:dyDescent="0.3">
      <c r="A1913" s="4">
        <f t="shared" si="591"/>
        <v>19100</v>
      </c>
      <c r="B1913" s="5">
        <v>0</v>
      </c>
      <c r="C1913" s="16">
        <f t="shared" si="592"/>
        <v>24589.140995571033</v>
      </c>
      <c r="D1913" s="4">
        <f t="shared" si="582"/>
        <v>0</v>
      </c>
      <c r="E1913" s="5">
        <f t="shared" si="593"/>
        <v>0.21561906210100484</v>
      </c>
      <c r="F1913" s="6">
        <f t="shared" si="597"/>
        <v>1.7927234845865468E-5</v>
      </c>
      <c r="G1913" s="15">
        <f t="shared" si="598"/>
        <v>663.30113151716876</v>
      </c>
      <c r="H1913" s="11">
        <f t="shared" si="583"/>
        <v>9.7289148884064439E-2</v>
      </c>
      <c r="I1913" s="12">
        <f t="shared" si="594"/>
        <v>3.6154643689398387E-5</v>
      </c>
      <c r="J1913" s="7">
        <f t="shared" si="601"/>
        <v>1.5267601931836128</v>
      </c>
      <c r="K1913" s="8">
        <f>ESI_mass_rate/ESI_Area/'Hydraulic Gradient'!J1913</f>
        <v>2.152674532202083</v>
      </c>
      <c r="L1913" s="16">
        <f t="shared" si="595"/>
        <v>24589.288985083993</v>
      </c>
      <c r="M1913" s="4">
        <f t="shared" si="584"/>
        <v>0</v>
      </c>
      <c r="N1913" s="5">
        <f t="shared" si="585"/>
        <v>0.21547190373335717</v>
      </c>
      <c r="O1913" s="6">
        <f t="shared" si="599"/>
        <v>1.5531430418534684E-5</v>
      </c>
      <c r="P1913" s="15">
        <f t="shared" si="596"/>
        <v>641.70553060846271</v>
      </c>
      <c r="Q1913" s="11">
        <f t="shared" si="586"/>
        <v>0</v>
      </c>
      <c r="R1913" s="13">
        <f t="shared" si="600"/>
        <v>4.6791225376854052E-6</v>
      </c>
      <c r="S1913" s="12">
        <f t="shared" si="587"/>
        <v>-6.2656772018065285E-2</v>
      </c>
      <c r="T1913" s="9">
        <f t="shared" si="588"/>
        <v>1.5278034220710064</v>
      </c>
      <c r="U1913" s="9">
        <f>Aly_mass_rate/Aly_Area/'Hydraulic Gradient'!T1913</f>
        <v>2.1512046230339879</v>
      </c>
      <c r="V1913" s="5">
        <f t="shared" si="589"/>
        <v>-0.29076763557478863</v>
      </c>
      <c r="W1913" s="10">
        <f t="shared" si="590"/>
        <v>2.1726745546133039</v>
      </c>
      <c r="X1913" s="9"/>
    </row>
    <row r="1914" spans="1:24" x14ac:dyDescent="0.3">
      <c r="A1914" s="4">
        <f t="shared" si="591"/>
        <v>19110</v>
      </c>
      <c r="B1914" s="5">
        <v>0</v>
      </c>
      <c r="C1914" s="16">
        <f t="shared" si="592"/>
        <v>24588.925358035689</v>
      </c>
      <c r="D1914" s="4">
        <f t="shared" si="582"/>
        <v>0</v>
      </c>
      <c r="E1914" s="5">
        <f t="shared" si="593"/>
        <v>0.21561960844466321</v>
      </c>
      <c r="F1914" s="6">
        <f t="shared" si="597"/>
        <v>1.7926901288724091E-5</v>
      </c>
      <c r="G1914" s="15">
        <f t="shared" si="598"/>
        <v>663.37443753891284</v>
      </c>
      <c r="H1914" s="11">
        <f t="shared" si="583"/>
        <v>9.7289641914470371E-2</v>
      </c>
      <c r="I1914" s="12">
        <f t="shared" si="594"/>
        <v>3.6153970990027848E-5</v>
      </c>
      <c r="J1914" s="7">
        <f t="shared" si="601"/>
        <v>1.5267563247130109</v>
      </c>
      <c r="K1914" s="8">
        <f>ESI_mass_rate/ESI_Area/'Hydraulic Gradient'!J1914</f>
        <v>2.1526799866141646</v>
      </c>
      <c r="L1914" s="16">
        <f t="shared" si="595"/>
        <v>24589.073497175701</v>
      </c>
      <c r="M1914" s="4">
        <f t="shared" si="584"/>
        <v>0</v>
      </c>
      <c r="N1914" s="5">
        <f t="shared" si="585"/>
        <v>0.21547237706596067</v>
      </c>
      <c r="O1914" s="6">
        <f t="shared" si="599"/>
        <v>1.5531226052134345E-5</v>
      </c>
      <c r="P1914" s="15">
        <f t="shared" si="596"/>
        <v>641.76818161978531</v>
      </c>
      <c r="Q1914" s="11">
        <f t="shared" si="586"/>
        <v>0</v>
      </c>
      <c r="R1914" s="13">
        <f t="shared" si="600"/>
        <v>4.6789795172785008E-6</v>
      </c>
      <c r="S1914" s="12">
        <f t="shared" si="587"/>
        <v>-6.2655690302150402E-2</v>
      </c>
      <c r="T1914" s="9">
        <f t="shared" si="588"/>
        <v>1.5278000659653301</v>
      </c>
      <c r="U1914" s="9">
        <f>Aly_mass_rate/Aly_Area/'Hydraulic Gradient'!T1914</f>
        <v>2.1512093485672605</v>
      </c>
      <c r="V1914" s="5">
        <f t="shared" si="589"/>
        <v>-0.29076197731380882</v>
      </c>
      <c r="W1914" s="10">
        <f t="shared" si="590"/>
        <v>2.1727171465420363</v>
      </c>
      <c r="X1914" s="9"/>
    </row>
    <row r="1915" spans="1:24" x14ac:dyDescent="0.3">
      <c r="A1915" s="4">
        <f t="shared" si="591"/>
        <v>19120</v>
      </c>
      <c r="B1915" s="5">
        <v>0</v>
      </c>
      <c r="C1915" s="16">
        <f t="shared" si="592"/>
        <v>24588.709719954346</v>
      </c>
      <c r="D1915" s="4">
        <f t="shared" si="582"/>
        <v>0</v>
      </c>
      <c r="E1915" s="5">
        <f t="shared" si="593"/>
        <v>0.21562015477815658</v>
      </c>
      <c r="F1915" s="6">
        <f t="shared" si="597"/>
        <v>1.7926567752016439E-5</v>
      </c>
      <c r="G1915" s="15">
        <f t="shared" si="598"/>
        <v>663.44774184971106</v>
      </c>
      <c r="H1915" s="11">
        <f t="shared" si="583"/>
        <v>9.7290134936952516E-2</v>
      </c>
      <c r="I1915" s="12">
        <f t="shared" si="594"/>
        <v>3.6153298331866892E-5</v>
      </c>
      <c r="J1915" s="7">
        <f t="shared" si="601"/>
        <v>1.5267524563339823</v>
      </c>
      <c r="K1915" s="8">
        <f>ESI_mass_rate/ESI_Area/'Hydraulic Gradient'!J1915</f>
        <v>2.1526854409247709</v>
      </c>
      <c r="L1915" s="16">
        <f t="shared" si="595"/>
        <v>24588.858008794286</v>
      </c>
      <c r="M1915" s="4">
        <f t="shared" si="584"/>
        <v>0</v>
      </c>
      <c r="N1915" s="5">
        <f t="shared" si="585"/>
        <v>0.21547285039233621</v>
      </c>
      <c r="O1915" s="6">
        <f t="shared" si="599"/>
        <v>1.553102169595087E-5</v>
      </c>
      <c r="P1915" s="15">
        <f t="shared" si="596"/>
        <v>641.83083154959104</v>
      </c>
      <c r="Q1915" s="11">
        <f t="shared" si="586"/>
        <v>0</v>
      </c>
      <c r="R1915" s="13">
        <f t="shared" si="600"/>
        <v>4.6788365063328442E-6</v>
      </c>
      <c r="S1915" s="12">
        <f t="shared" si="587"/>
        <v>-6.2654608642235377E-2</v>
      </c>
      <c r="T1915" s="9">
        <f t="shared" si="588"/>
        <v>1.527796709918555</v>
      </c>
      <c r="U1915" s="9">
        <f>Aly_mass_rate/Aly_Area/'Hydraulic Gradient'!T1915</f>
        <v>2.151214074038359</v>
      </c>
      <c r="V1915" s="5">
        <f t="shared" si="589"/>
        <v>-0.29075631934736729</v>
      </c>
      <c r="W1915" s="10">
        <f t="shared" si="590"/>
        <v>2.1727597379221626</v>
      </c>
      <c r="X1915" s="9"/>
    </row>
    <row r="1916" spans="1:24" x14ac:dyDescent="0.3">
      <c r="A1916" s="4">
        <f t="shared" si="591"/>
        <v>19130</v>
      </c>
      <c r="B1916" s="5">
        <v>0</v>
      </c>
      <c r="C1916" s="16">
        <f t="shared" si="592"/>
        <v>24588.494081327008</v>
      </c>
      <c r="D1916" s="4">
        <f t="shared" si="582"/>
        <v>0</v>
      </c>
      <c r="E1916" s="5">
        <f t="shared" si="593"/>
        <v>0.21562070110148585</v>
      </c>
      <c r="F1916" s="6">
        <f t="shared" si="597"/>
        <v>1.7926234241580716E-5</v>
      </c>
      <c r="G1916" s="15">
        <f t="shared" si="598"/>
        <v>663.52104444968086</v>
      </c>
      <c r="H1916" s="11">
        <f t="shared" si="583"/>
        <v>9.7290627951511527E-2</v>
      </c>
      <c r="I1916" s="12">
        <f t="shared" si="594"/>
        <v>3.6152625726689689E-5</v>
      </c>
      <c r="J1916" s="7">
        <f t="shared" si="601"/>
        <v>1.5267485880465206</v>
      </c>
      <c r="K1916" s="8">
        <f>ESI_mass_rate/ESI_Area/'Hydraulic Gradient'!J1916</f>
        <v>2.1526908951339085</v>
      </c>
      <c r="L1916" s="16">
        <f t="shared" si="595"/>
        <v>24588.642519939756</v>
      </c>
      <c r="M1916" s="4">
        <f t="shared" si="584"/>
        <v>0</v>
      </c>
      <c r="N1916" s="5">
        <f t="shared" si="585"/>
        <v>0.21547332371248404</v>
      </c>
      <c r="O1916" s="6">
        <f t="shared" si="599"/>
        <v>1.5530817352903352E-5</v>
      </c>
      <c r="P1916" s="15">
        <f t="shared" si="596"/>
        <v>641.89348039793583</v>
      </c>
      <c r="Q1916" s="11">
        <f t="shared" si="586"/>
        <v>0</v>
      </c>
      <c r="R1916" s="13">
        <f t="shared" si="600"/>
        <v>4.6786935057271264E-6</v>
      </c>
      <c r="S1916" s="12">
        <f t="shared" si="587"/>
        <v>-6.2653527038315213E-2</v>
      </c>
      <c r="T1916" s="9">
        <f t="shared" si="588"/>
        <v>1.5277933539306778</v>
      </c>
      <c r="U1916" s="9">
        <f>Aly_mass_rate/Aly_Area/'Hydraulic Gradient'!T1916</f>
        <v>2.1512187994472862</v>
      </c>
      <c r="V1916" s="5">
        <f t="shared" si="589"/>
        <v>-0.29075066167543828</v>
      </c>
      <c r="W1916" s="10">
        <f t="shared" si="590"/>
        <v>2.1728023287537126</v>
      </c>
      <c r="X1916" s="9"/>
    </row>
    <row r="1917" spans="1:24" x14ac:dyDescent="0.3">
      <c r="A1917" s="4">
        <f t="shared" si="591"/>
        <v>19140</v>
      </c>
      <c r="B1917" s="5">
        <v>0</v>
      </c>
      <c r="C1917" s="16">
        <f t="shared" si="592"/>
        <v>24588.278442153693</v>
      </c>
      <c r="D1917" s="4">
        <f t="shared" si="582"/>
        <v>0</v>
      </c>
      <c r="E1917" s="5">
        <f t="shared" si="593"/>
        <v>0.21562124741465163</v>
      </c>
      <c r="F1917" s="6">
        <f t="shared" si="597"/>
        <v>1.7925900753038264E-5</v>
      </c>
      <c r="G1917" s="15">
        <f t="shared" si="598"/>
        <v>663.59434533894523</v>
      </c>
      <c r="H1917" s="11">
        <f t="shared" si="583"/>
        <v>9.7291120958147903E-2</v>
      </c>
      <c r="I1917" s="12">
        <f t="shared" si="594"/>
        <v>3.6151953165665598E-5</v>
      </c>
      <c r="J1917" s="7">
        <f t="shared" si="601"/>
        <v>1.5267447198506192</v>
      </c>
      <c r="K1917" s="8">
        <f>ESI_mass_rate/ESI_Area/'Hydraulic Gradient'!J1917</f>
        <v>2.1526963492415856</v>
      </c>
      <c r="L1917" s="16">
        <f t="shared" si="595"/>
        <v>24588.427030612118</v>
      </c>
      <c r="M1917" s="4">
        <f t="shared" si="584"/>
        <v>0</v>
      </c>
      <c r="N1917" s="5">
        <f t="shared" si="585"/>
        <v>0.21547379702640473</v>
      </c>
      <c r="O1917" s="6">
        <f t="shared" si="599"/>
        <v>1.5530613020072698E-5</v>
      </c>
      <c r="P1917" s="15">
        <f t="shared" si="596"/>
        <v>641.95612816487562</v>
      </c>
      <c r="Q1917" s="11">
        <f t="shared" si="586"/>
        <v>0</v>
      </c>
      <c r="R1917" s="13">
        <f t="shared" si="600"/>
        <v>4.678550514581236E-6</v>
      </c>
      <c r="S1917" s="12">
        <f t="shared" si="587"/>
        <v>-6.2652445490384914E-2</v>
      </c>
      <c r="T1917" s="9">
        <f t="shared" si="588"/>
        <v>1.5277899980016958</v>
      </c>
      <c r="U1917" s="9">
        <f>Aly_mass_rate/Aly_Area/'Hydraulic Gradient'!T1917</f>
        <v>2.1512235247940454</v>
      </c>
      <c r="V1917" s="5">
        <f t="shared" si="589"/>
        <v>-0.29074500429799621</v>
      </c>
      <c r="W1917" s="10">
        <f t="shared" si="590"/>
        <v>2.1728449190367156</v>
      </c>
      <c r="X1917" s="9"/>
    </row>
    <row r="1918" spans="1:24" x14ac:dyDescent="0.3">
      <c r="A1918" s="4">
        <f t="shared" si="591"/>
        <v>19150</v>
      </c>
      <c r="B1918" s="5">
        <v>0</v>
      </c>
      <c r="C1918" s="16">
        <f t="shared" si="592"/>
        <v>24588.062802434408</v>
      </c>
      <c r="D1918" s="4">
        <f t="shared" si="582"/>
        <v>0</v>
      </c>
      <c r="E1918" s="5">
        <f t="shared" si="593"/>
        <v>0.2156217937176548</v>
      </c>
      <c r="F1918" s="6">
        <f t="shared" si="597"/>
        <v>1.7925567290767735E-5</v>
      </c>
      <c r="G1918" s="15">
        <f t="shared" si="598"/>
        <v>663.66764451762162</v>
      </c>
      <c r="H1918" s="11">
        <f t="shared" si="583"/>
        <v>9.7291613956862352E-2</v>
      </c>
      <c r="I1918" s="12">
        <f t="shared" si="594"/>
        <v>3.6151280657625273E-5</v>
      </c>
      <c r="J1918" s="7">
        <f t="shared" si="601"/>
        <v>1.5267408517462719</v>
      </c>
      <c r="K1918" s="8">
        <f>ESI_mass_rate/ESI_Area/'Hydraulic Gradient'!J1918</f>
        <v>2.1527018032478091</v>
      </c>
      <c r="L1918" s="16">
        <f t="shared" si="595"/>
        <v>24588.211540811375</v>
      </c>
      <c r="M1918" s="4">
        <f t="shared" si="584"/>
        <v>0</v>
      </c>
      <c r="N1918" s="5">
        <f t="shared" si="585"/>
        <v>0.21547427033409838</v>
      </c>
      <c r="O1918" s="6">
        <f t="shared" si="599"/>
        <v>1.5530408697458904E-5</v>
      </c>
      <c r="P1918" s="15">
        <f t="shared" si="596"/>
        <v>642.01877485046759</v>
      </c>
      <c r="Q1918" s="11">
        <f t="shared" si="586"/>
        <v>0</v>
      </c>
      <c r="R1918" s="13">
        <f t="shared" si="600"/>
        <v>4.6784075328944733E-6</v>
      </c>
      <c r="S1918" s="12">
        <f t="shared" si="587"/>
        <v>-6.2651363999497278E-2</v>
      </c>
      <c r="T1918" s="9">
        <f t="shared" si="588"/>
        <v>1.5277866421316055</v>
      </c>
      <c r="U1918" s="9">
        <f>Aly_mass_rate/Aly_Area/'Hydraulic Gradient'!T1918</f>
        <v>2.1512282500786402</v>
      </c>
      <c r="V1918" s="5">
        <f t="shared" si="589"/>
        <v>-0.29073934721501571</v>
      </c>
      <c r="W1918" s="10">
        <f t="shared" si="590"/>
        <v>2.1728875087712014</v>
      </c>
      <c r="X1918" s="9"/>
    </row>
    <row r="1919" spans="1:24" x14ac:dyDescent="0.3">
      <c r="A1919" s="4">
        <f t="shared" si="591"/>
        <v>19160</v>
      </c>
      <c r="B1919" s="5">
        <v>0</v>
      </c>
      <c r="C1919" s="16">
        <f t="shared" si="592"/>
        <v>24587.847162169164</v>
      </c>
      <c r="D1919" s="4">
        <f t="shared" si="582"/>
        <v>0</v>
      </c>
      <c r="E1919" s="5">
        <f t="shared" si="593"/>
        <v>0.21562234001049602</v>
      </c>
      <c r="F1919" s="6">
        <f t="shared" si="597"/>
        <v>1.7925233851850033E-5</v>
      </c>
      <c r="G1919" s="15">
        <f t="shared" si="598"/>
        <v>663.74094198583145</v>
      </c>
      <c r="H1919" s="11">
        <f t="shared" si="583"/>
        <v>9.7292106947655402E-2</v>
      </c>
      <c r="I1919" s="12">
        <f t="shared" si="594"/>
        <v>3.6150608196681614E-5</v>
      </c>
      <c r="J1919" s="7">
        <f t="shared" si="601"/>
        <v>1.5267369837334721</v>
      </c>
      <c r="K1919" s="8">
        <f>ESI_mass_rate/ESI_Area/'Hydraulic Gradient'!J1919</f>
        <v>2.1527072571525863</v>
      </c>
      <c r="L1919" s="16">
        <f t="shared" si="595"/>
        <v>24587.996050537535</v>
      </c>
      <c r="M1919" s="4">
        <f t="shared" si="584"/>
        <v>0</v>
      </c>
      <c r="N1919" s="5">
        <f t="shared" si="585"/>
        <v>0.21547474363556532</v>
      </c>
      <c r="O1919" s="6">
        <f t="shared" si="599"/>
        <v>1.5530204386521524E-5</v>
      </c>
      <c r="P1919" s="15">
        <f t="shared" si="596"/>
        <v>642.08142045476768</v>
      </c>
      <c r="Q1919" s="11">
        <f t="shared" si="586"/>
        <v>0</v>
      </c>
      <c r="R1919" s="13">
        <f t="shared" si="600"/>
        <v>4.6782645611058167E-6</v>
      </c>
      <c r="S1919" s="12">
        <f t="shared" si="587"/>
        <v>-6.2650282564589585E-2</v>
      </c>
      <c r="T1919" s="9">
        <f t="shared" si="588"/>
        <v>1.5277832863204042</v>
      </c>
      <c r="U1919" s="9">
        <f>Aly_mass_rate/Aly_Area/'Hydraulic Gradient'!T1919</f>
        <v>2.1512329753010739</v>
      </c>
      <c r="V1919" s="5">
        <f t="shared" si="589"/>
        <v>-0.29073369042647118</v>
      </c>
      <c r="W1919" s="10">
        <f t="shared" si="590"/>
        <v>2.1729300979571997</v>
      </c>
      <c r="X1919" s="9"/>
    </row>
    <row r="1920" spans="1:24" x14ac:dyDescent="0.3">
      <c r="A1920" s="4">
        <f t="shared" si="591"/>
        <v>19170</v>
      </c>
      <c r="B1920" s="5">
        <v>0</v>
      </c>
      <c r="C1920" s="16">
        <f t="shared" si="592"/>
        <v>24587.631521357973</v>
      </c>
      <c r="D1920" s="4">
        <f t="shared" si="582"/>
        <v>0</v>
      </c>
      <c r="E1920" s="5">
        <f t="shared" si="593"/>
        <v>0.21562288629317594</v>
      </c>
      <c r="F1920" s="6">
        <f t="shared" si="597"/>
        <v>1.7924900436285158E-5</v>
      </c>
      <c r="G1920" s="15">
        <f t="shared" si="598"/>
        <v>663.8142377436958</v>
      </c>
      <c r="H1920" s="11">
        <f t="shared" si="583"/>
        <v>9.7292599930527648E-2</v>
      </c>
      <c r="I1920" s="12">
        <f t="shared" si="594"/>
        <v>3.6149935782834619E-5</v>
      </c>
      <c r="J1920" s="7">
        <f t="shared" si="601"/>
        <v>1.5267331158122133</v>
      </c>
      <c r="K1920" s="8">
        <f>ESI_mass_rate/ESI_Area/'Hydraulic Gradient'!J1920</f>
        <v>2.152712710955925</v>
      </c>
      <c r="L1920" s="16">
        <f t="shared" si="595"/>
        <v>24587.780559790604</v>
      </c>
      <c r="M1920" s="4">
        <f t="shared" si="584"/>
        <v>0</v>
      </c>
      <c r="N1920" s="5">
        <f t="shared" si="585"/>
        <v>0.21547521693080607</v>
      </c>
      <c r="O1920" s="6">
        <f t="shared" si="599"/>
        <v>1.5530000087260554E-5</v>
      </c>
      <c r="P1920" s="15">
        <f t="shared" si="596"/>
        <v>642.1440649778317</v>
      </c>
      <c r="Q1920" s="11">
        <f t="shared" si="586"/>
        <v>0</v>
      </c>
      <c r="R1920" s="13">
        <f t="shared" si="600"/>
        <v>4.6781215992145461E-6</v>
      </c>
      <c r="S1920" s="12">
        <f t="shared" si="587"/>
        <v>-6.2649201185656866E-2</v>
      </c>
      <c r="T1920" s="9">
        <f t="shared" si="588"/>
        <v>1.5277799305680886</v>
      </c>
      <c r="U1920" s="9">
        <f>Aly_mass_rate/Aly_Area/'Hydraulic Gradient'!T1920</f>
        <v>2.1512377004613499</v>
      </c>
      <c r="V1920" s="5">
        <f t="shared" si="589"/>
        <v>-0.29072803393233709</v>
      </c>
      <c r="W1920" s="10">
        <f t="shared" si="590"/>
        <v>2.1729726865947403</v>
      </c>
      <c r="X1920" s="9"/>
    </row>
    <row r="1921" spans="1:24" x14ac:dyDescent="0.3">
      <c r="A1921" s="4">
        <f t="shared" si="591"/>
        <v>19180</v>
      </c>
      <c r="B1921" s="5">
        <v>0</v>
      </c>
      <c r="C1921" s="16">
        <f t="shared" si="592"/>
        <v>24587.415880000841</v>
      </c>
      <c r="D1921" s="4">
        <f t="shared" si="582"/>
        <v>0</v>
      </c>
      <c r="E1921" s="5">
        <f t="shared" si="593"/>
        <v>0.21562343256569555</v>
      </c>
      <c r="F1921" s="6">
        <f t="shared" si="597"/>
        <v>1.7924567046992206E-5</v>
      </c>
      <c r="G1921" s="15">
        <f t="shared" si="598"/>
        <v>663.88753179133198</v>
      </c>
      <c r="H1921" s="11">
        <f t="shared" si="583"/>
        <v>9.7293092905479744E-2</v>
      </c>
      <c r="I1921" s="12">
        <f t="shared" si="594"/>
        <v>3.6149263421971379E-5</v>
      </c>
      <c r="J1921" s="7">
        <f t="shared" si="601"/>
        <v>1.5267292479824892</v>
      </c>
      <c r="K1921" s="8">
        <f>ESI_mass_rate/ESI_Area/'Hydraulic Gradient'!J1921</f>
        <v>2.1527181646578315</v>
      </c>
      <c r="L1921" s="16">
        <f t="shared" si="595"/>
        <v>24587.565068570588</v>
      </c>
      <c r="M1921" s="4">
        <f t="shared" si="584"/>
        <v>0</v>
      </c>
      <c r="N1921" s="5">
        <f t="shared" si="585"/>
        <v>0.21547569021982085</v>
      </c>
      <c r="O1921" s="6">
        <f t="shared" si="599"/>
        <v>1.5529795798216444E-5</v>
      </c>
      <c r="P1921" s="15">
        <f t="shared" si="596"/>
        <v>642.20670841971685</v>
      </c>
      <c r="Q1921" s="11">
        <f t="shared" si="586"/>
        <v>0</v>
      </c>
      <c r="R1921" s="13">
        <f t="shared" si="600"/>
        <v>4.6779786467802899E-6</v>
      </c>
      <c r="S1921" s="12">
        <f t="shared" si="587"/>
        <v>-6.2648119863751794E-2</v>
      </c>
      <c r="T1921" s="9">
        <f t="shared" si="588"/>
        <v>1.5277765748746559</v>
      </c>
      <c r="U1921" s="9">
        <f>Aly_mass_rate/Aly_Area/'Hydraulic Gradient'!T1921</f>
        <v>2.1512424255594711</v>
      </c>
      <c r="V1921" s="5">
        <f t="shared" si="589"/>
        <v>-0.29072237773258786</v>
      </c>
      <c r="W1921" s="10">
        <f t="shared" si="590"/>
        <v>2.1730152746838529</v>
      </c>
      <c r="X1921" s="9"/>
    </row>
    <row r="1922" spans="1:24" x14ac:dyDescent="0.3">
      <c r="A1922" s="4">
        <f t="shared" si="591"/>
        <v>19190</v>
      </c>
      <c r="B1922" s="5">
        <v>0</v>
      </c>
      <c r="C1922" s="16">
        <f t="shared" si="592"/>
        <v>24587.200238097779</v>
      </c>
      <c r="D1922" s="4">
        <f t="shared" si="582"/>
        <v>0</v>
      </c>
      <c r="E1922" s="5">
        <f t="shared" si="593"/>
        <v>0.21562397882805517</v>
      </c>
      <c r="F1922" s="6">
        <f t="shared" si="597"/>
        <v>1.7924233678132979E-5</v>
      </c>
      <c r="G1922" s="15">
        <f t="shared" si="598"/>
        <v>663.96082412886517</v>
      </c>
      <c r="H1922" s="11">
        <f t="shared" si="583"/>
        <v>9.7293585872512189E-2</v>
      </c>
      <c r="I1922" s="12">
        <f t="shared" si="594"/>
        <v>3.6148591102317721E-5</v>
      </c>
      <c r="J1922" s="7">
        <f t="shared" si="601"/>
        <v>1.5267253802442931</v>
      </c>
      <c r="K1922" s="8">
        <f>ESI_mass_rate/ESI_Area/'Hydraulic Gradient'!J1922</f>
        <v>2.1527236182583147</v>
      </c>
      <c r="L1922" s="16">
        <f t="shared" si="595"/>
        <v>24587.349576877492</v>
      </c>
      <c r="M1922" s="4">
        <f t="shared" si="584"/>
        <v>0</v>
      </c>
      <c r="N1922" s="5">
        <f t="shared" si="585"/>
        <v>0.21547616350261004</v>
      </c>
      <c r="O1922" s="6">
        <f t="shared" si="599"/>
        <v>1.5529591519389195E-5</v>
      </c>
      <c r="P1922" s="15">
        <f t="shared" si="596"/>
        <v>642.26935078047893</v>
      </c>
      <c r="Q1922" s="11">
        <f t="shared" si="586"/>
        <v>0</v>
      </c>
      <c r="R1922" s="13">
        <f t="shared" si="600"/>
        <v>4.6778357038023502E-6</v>
      </c>
      <c r="S1922" s="12">
        <f t="shared" si="587"/>
        <v>-6.2647038597811719E-2</v>
      </c>
      <c r="T1922" s="9">
        <f t="shared" si="588"/>
        <v>1.5277732192401028</v>
      </c>
      <c r="U1922" s="9">
        <f>Aly_mass_rate/Aly_Area/'Hydraulic Gradient'!T1922</f>
        <v>2.1512471505954411</v>
      </c>
      <c r="V1922" s="5">
        <f t="shared" si="589"/>
        <v>-0.29071672182719793</v>
      </c>
      <c r="W1922" s="10">
        <f t="shared" si="590"/>
        <v>2.1730578622245678</v>
      </c>
      <c r="X1922" s="9"/>
    </row>
    <row r="1923" spans="1:24" x14ac:dyDescent="0.3">
      <c r="A1923" s="4">
        <f t="shared" si="591"/>
        <v>19200</v>
      </c>
      <c r="B1923" s="5">
        <v>0</v>
      </c>
      <c r="C1923" s="16">
        <f t="shared" si="592"/>
        <v>24586.984595648799</v>
      </c>
      <c r="D1923" s="4">
        <f t="shared" si="582"/>
        <v>0</v>
      </c>
      <c r="E1923" s="5">
        <f t="shared" si="593"/>
        <v>0.21562452508025601</v>
      </c>
      <c r="F1923" s="6">
        <f t="shared" si="597"/>
        <v>1.7923900338464777E-5</v>
      </c>
      <c r="G1923" s="15">
        <f t="shared" si="598"/>
        <v>664.0341147564086</v>
      </c>
      <c r="H1923" s="11">
        <f t="shared" si="583"/>
        <v>9.7294078831625663E-2</v>
      </c>
      <c r="I1923" s="12">
        <f t="shared" si="594"/>
        <v>3.61479188415349E-5</v>
      </c>
      <c r="J1923" s="7">
        <f t="shared" si="601"/>
        <v>1.5267215125976188</v>
      </c>
      <c r="K1923" s="8">
        <f>ESI_mass_rate/ESI_Area/'Hydraulic Gradient'!J1923</f>
        <v>2.1527290717573804</v>
      </c>
      <c r="L1923" s="16">
        <f t="shared" si="595"/>
        <v>24587.134084711328</v>
      </c>
      <c r="M1923" s="4">
        <f t="shared" si="584"/>
        <v>0</v>
      </c>
      <c r="N1923" s="5">
        <f t="shared" si="585"/>
        <v>0.21547663677917392</v>
      </c>
      <c r="O1923" s="6">
        <f t="shared" si="599"/>
        <v>1.5529387252238357E-5</v>
      </c>
      <c r="P1923" s="15">
        <f t="shared" si="596"/>
        <v>642.33199206017287</v>
      </c>
      <c r="Q1923" s="11">
        <f t="shared" si="586"/>
        <v>0</v>
      </c>
      <c r="R1923" s="13">
        <f t="shared" si="600"/>
        <v>4.6776927707196722E-6</v>
      </c>
      <c r="S1923" s="12">
        <f t="shared" si="587"/>
        <v>-6.2645957386774087E-2</v>
      </c>
      <c r="T1923" s="9">
        <f t="shared" si="588"/>
        <v>1.5277698636644264</v>
      </c>
      <c r="U1923" s="9">
        <f>Aly_mass_rate/Aly_Area/'Hydraulic Gradient'!T1923</f>
        <v>2.151251875569264</v>
      </c>
      <c r="V1923" s="5">
        <f t="shared" si="589"/>
        <v>-0.29071106621614179</v>
      </c>
      <c r="W1923" s="10">
        <f t="shared" si="590"/>
        <v>2.1731004492169137</v>
      </c>
      <c r="X1923" s="9"/>
    </row>
    <row r="1924" spans="1:24" x14ac:dyDescent="0.3">
      <c r="A1924" s="4">
        <f t="shared" si="591"/>
        <v>19210</v>
      </c>
      <c r="B1924" s="5">
        <v>0</v>
      </c>
      <c r="C1924" s="16">
        <f t="shared" si="592"/>
        <v>24586.768952653907</v>
      </c>
      <c r="D1924" s="4">
        <f t="shared" ref="D1924:D1987" si="602">J1923*(B1924-B1923)*g</f>
        <v>0</v>
      </c>
      <c r="E1924" s="5">
        <f t="shared" si="593"/>
        <v>0.21562507132229847</v>
      </c>
      <c r="F1924" s="6">
        <f t="shared" si="597"/>
        <v>1.792356701777075E-5</v>
      </c>
      <c r="G1924" s="15">
        <f t="shared" si="598"/>
        <v>664.10740367408937</v>
      </c>
      <c r="H1924" s="11">
        <f t="shared" ref="H1924:H1987" si="603">ESI_f*K1923^2*(A1924-A1923)/2/ESI_DH/ESI_Cp</f>
        <v>9.729457178282068E-2</v>
      </c>
      <c r="I1924" s="12">
        <f t="shared" si="594"/>
        <v>3.6147246619018113E-5</v>
      </c>
      <c r="J1924" s="7">
        <f t="shared" si="601"/>
        <v>1.5267176450424598</v>
      </c>
      <c r="K1924" s="8">
        <f>ESI_mass_rate/ESI_Area/'Hydraulic Gradient'!J1924</f>
        <v>2.1527345251550369</v>
      </c>
      <c r="L1924" s="16">
        <f t="shared" si="595"/>
        <v>24586.918592072096</v>
      </c>
      <c r="M1924" s="4">
        <f t="shared" ref="M1924:M1987" si="604">T1923*Aly_g*(B1924-B1923)</f>
        <v>0</v>
      </c>
      <c r="N1924" s="5">
        <f t="shared" ref="N1924:N1987" si="605">T1923*Aly_f*U1923^2*(A1924-A1923)/2/Aly_DH</f>
        <v>0.21547711004951295</v>
      </c>
      <c r="O1924" s="6">
        <f t="shared" si="599"/>
        <v>1.5529182998223481E-5</v>
      </c>
      <c r="P1924" s="15">
        <f t="shared" si="596"/>
        <v>642.39463225885675</v>
      </c>
      <c r="Q1924" s="11">
        <f t="shared" ref="Q1924:Q1987" si="606">Aly_g*(B1924-B1923)/W1924</f>
        <v>0</v>
      </c>
      <c r="R1924" s="13">
        <f t="shared" si="600"/>
        <v>4.6775498479711679E-6</v>
      </c>
      <c r="S1924" s="12">
        <f t="shared" ref="S1924:S1987" si="607">-V1924*(L1924-L1923)</f>
        <v>-6.2644876233806768E-2</v>
      </c>
      <c r="T1924" s="9">
        <f t="shared" ref="T1924:T1987" si="608">T1923*(1+(L1924-L1923)/beta-alpha*(P1924-P1923))</f>
        <v>1.5277665081476233</v>
      </c>
      <c r="U1924" s="9">
        <f>Aly_mass_rate/Aly_Area/'Hydraulic Gradient'!T1924</f>
        <v>2.1512566004809419</v>
      </c>
      <c r="V1924" s="5">
        <f t="shared" ref="V1924:V1987" si="609">(Aly_alpha*(460+P1923)-1)/T1923/W1923</f>
        <v>-0.290705410899394</v>
      </c>
      <c r="W1924" s="10">
        <f t="shared" ref="W1924:W1987" si="610">Aly_Cp+((P1923+460)/T1923)*(Aly_alpha^2)*(Aly_beta)</f>
        <v>2.1731430356609209</v>
      </c>
      <c r="X1924" s="9"/>
    </row>
    <row r="1925" spans="1:24" x14ac:dyDescent="0.3">
      <c r="A1925" s="4">
        <f t="shared" ref="A1925:A1988" si="611">A1924+10</f>
        <v>19220</v>
      </c>
      <c r="B1925" s="5">
        <v>0</v>
      </c>
      <c r="C1925" s="16">
        <f t="shared" ref="C1925:C1988" si="612">C1924-D1925-E1925-F1925</f>
        <v>24586.553309113118</v>
      </c>
      <c r="D1925" s="4">
        <f t="shared" si="602"/>
        <v>0</v>
      </c>
      <c r="E1925" s="5">
        <f t="shared" ref="E1925:E1988" si="613">J1924*ESI_f*(K1924^2)*(A1925-A1924)/(2*ESI_DH)</f>
        <v>0.21562561755418341</v>
      </c>
      <c r="F1925" s="6">
        <f t="shared" si="597"/>
        <v>1.7923233724808195E-5</v>
      </c>
      <c r="G1925" s="15">
        <f t="shared" si="598"/>
        <v>664.18069088202265</v>
      </c>
      <c r="H1925" s="11">
        <f t="shared" si="603"/>
        <v>9.7295064726097905E-2</v>
      </c>
      <c r="I1925" s="12">
        <f t="shared" ref="I1925:I1988" si="614">alpha*beta*(K1924-K1923)/K1923/ESI_Cp/J1923</f>
        <v>3.6146574452428635E-5</v>
      </c>
      <c r="J1925" s="7">
        <f t="shared" si="601"/>
        <v>1.5267137775788098</v>
      </c>
      <c r="K1925" s="8">
        <f>ESI_mass_rate/ESI_Area/'Hydraulic Gradient'!J1925</f>
        <v>2.1527399784512906</v>
      </c>
      <c r="L1925" s="16">
        <f t="shared" ref="L1925:L1988" si="615">L1924-M1925-N1925-O1925</f>
        <v>24586.703098959802</v>
      </c>
      <c r="M1925" s="4">
        <f t="shared" si="604"/>
        <v>0</v>
      </c>
      <c r="N1925" s="5">
        <f t="shared" si="605"/>
        <v>0.21547758331362724</v>
      </c>
      <c r="O1925" s="6">
        <f t="shared" si="599"/>
        <v>1.552897875150637E-5</v>
      </c>
      <c r="P1925" s="15">
        <f t="shared" ref="P1925:P1988" si="616">P1924-Q1925-R1925-S1925</f>
        <v>642.45727137658662</v>
      </c>
      <c r="Q1925" s="11">
        <f t="shared" si="606"/>
        <v>0</v>
      </c>
      <c r="R1925" s="13">
        <f t="shared" si="600"/>
        <v>4.6774069337976043E-6</v>
      </c>
      <c r="S1925" s="12">
        <f t="shared" si="607"/>
        <v>-6.264379513678954E-2</v>
      </c>
      <c r="T1925" s="9">
        <f t="shared" si="608"/>
        <v>1.5277631526896907</v>
      </c>
      <c r="U1925" s="9">
        <f>Aly_mass_rate/Aly_Area/'Hydraulic Gradient'!T1925</f>
        <v>2.1512613253304793</v>
      </c>
      <c r="V1925" s="5">
        <f t="shared" si="609"/>
        <v>-0.29069975587692903</v>
      </c>
      <c r="W1925" s="10">
        <f t="shared" si="610"/>
        <v>2.1731856215566188</v>
      </c>
      <c r="X1925" s="9"/>
    </row>
    <row r="1926" spans="1:24" x14ac:dyDescent="0.3">
      <c r="A1926" s="4">
        <f t="shared" si="611"/>
        <v>19230</v>
      </c>
      <c r="B1926" s="5">
        <v>0</v>
      </c>
      <c r="C1926" s="16">
        <f t="shared" si="612"/>
        <v>24586.337665026444</v>
      </c>
      <c r="D1926" s="4">
        <f t="shared" si="602"/>
        <v>0</v>
      </c>
      <c r="E1926" s="5">
        <f t="shared" si="613"/>
        <v>0.21562616377591148</v>
      </c>
      <c r="F1926" s="6">
        <f t="shared" ref="F1926:F1989" si="617">J1924*K1924*(K1925-K1924)</f>
        <v>1.7922900452279365E-5</v>
      </c>
      <c r="G1926" s="15">
        <f t="shared" ref="G1926:G1989" si="618">(G1925+H1926)/(1+I1926)</f>
        <v>664.25397638033348</v>
      </c>
      <c r="H1926" s="11">
        <f t="shared" si="603"/>
        <v>9.7295557661457838E-2</v>
      </c>
      <c r="I1926" s="12">
        <f t="shared" si="614"/>
        <v>3.6145902327048733E-5</v>
      </c>
      <c r="J1926" s="7">
        <f t="shared" si="601"/>
        <v>1.5267099102066621</v>
      </c>
      <c r="K1926" s="8">
        <f>ESI_mass_rate/ESI_Area/'Hydraulic Gradient'!J1926</f>
        <v>2.1527454316461498</v>
      </c>
      <c r="L1926" s="16">
        <f t="shared" si="615"/>
        <v>24586.487605374456</v>
      </c>
      <c r="M1926" s="4">
        <f t="shared" si="604"/>
        <v>0</v>
      </c>
      <c r="N1926" s="5">
        <f t="shared" si="605"/>
        <v>0.21547805657151739</v>
      </c>
      <c r="O1926" s="6">
        <f t="shared" ref="O1926:O1989" si="619">T1924*U1924*(U1925-U1924)</f>
        <v>1.5528774519384765E-5</v>
      </c>
      <c r="P1926" s="15">
        <f t="shared" si="616"/>
        <v>642.5199094134183</v>
      </c>
      <c r="Q1926" s="11">
        <f t="shared" si="606"/>
        <v>0</v>
      </c>
      <c r="R1926" s="13">
        <f t="shared" ref="R1926:R1989" si="620">U1924*(U1925-U1924)/W1924</f>
        <v>4.67726403039641E-6</v>
      </c>
      <c r="S1926" s="12">
        <f t="shared" si="607"/>
        <v>-6.2642714095717464E-2</v>
      </c>
      <c r="T1926" s="9">
        <f t="shared" si="608"/>
        <v>1.5277597972906254</v>
      </c>
      <c r="U1926" s="9">
        <f>Aly_mass_rate/Aly_Area/'Hydraulic Gradient'!T1926</f>
        <v>2.1512660501178793</v>
      </c>
      <c r="V1926" s="5">
        <f t="shared" si="609"/>
        <v>-0.29069410114872141</v>
      </c>
      <c r="W1926" s="10">
        <f t="shared" si="610"/>
        <v>2.1732282069040378</v>
      </c>
      <c r="X1926" s="9"/>
    </row>
    <row r="1927" spans="1:24" x14ac:dyDescent="0.3">
      <c r="A1927" s="4">
        <f t="shared" si="611"/>
        <v>19240</v>
      </c>
      <c r="B1927" s="5">
        <v>0</v>
      </c>
      <c r="C1927" s="16">
        <f t="shared" si="612"/>
        <v>24586.122020393886</v>
      </c>
      <c r="D1927" s="4">
        <f t="shared" si="602"/>
        <v>0</v>
      </c>
      <c r="E1927" s="5">
        <f t="shared" si="613"/>
        <v>0.21562670998748351</v>
      </c>
      <c r="F1927" s="6">
        <f t="shared" si="617"/>
        <v>1.7922567207482011E-5</v>
      </c>
      <c r="G1927" s="15">
        <f t="shared" si="618"/>
        <v>664.32726016913716</v>
      </c>
      <c r="H1927" s="11">
        <f t="shared" si="603"/>
        <v>9.7296050588901173E-2</v>
      </c>
      <c r="I1927" s="12">
        <f t="shared" si="614"/>
        <v>3.6145230257596132E-5</v>
      </c>
      <c r="J1927" s="7">
        <f t="shared" si="601"/>
        <v>1.5267060429260106</v>
      </c>
      <c r="K1927" s="8">
        <f>ESI_mass_rate/ESI_Area/'Hydraulic Gradient'!J1927</f>
        <v>2.1527508847396213</v>
      </c>
      <c r="L1927" s="16">
        <f t="shared" si="615"/>
        <v>24586.272111316062</v>
      </c>
      <c r="M1927" s="4">
        <f t="shared" si="604"/>
        <v>0</v>
      </c>
      <c r="N1927" s="5">
        <f t="shared" si="605"/>
        <v>0.21547852982318355</v>
      </c>
      <c r="O1927" s="6">
        <f t="shared" si="619"/>
        <v>1.5528570297480025E-5</v>
      </c>
      <c r="P1927" s="15">
        <f t="shared" si="616"/>
        <v>642.58254636940774</v>
      </c>
      <c r="Q1927" s="11">
        <f t="shared" si="606"/>
        <v>0</v>
      </c>
      <c r="R1927" s="13">
        <f t="shared" si="620"/>
        <v>4.6771211364479984E-6</v>
      </c>
      <c r="S1927" s="12">
        <f t="shared" si="607"/>
        <v>-6.2641633110585529E-2</v>
      </c>
      <c r="T1927" s="9">
        <f t="shared" si="608"/>
        <v>1.5277564419504246</v>
      </c>
      <c r="U1927" s="9">
        <f>Aly_mass_rate/Aly_Area/'Hydraulic Gradient'!T1927</f>
        <v>2.1512707748431446</v>
      </c>
      <c r="V1927" s="5">
        <f t="shared" si="609"/>
        <v>-0.29068844671474536</v>
      </c>
      <c r="W1927" s="10">
        <f t="shared" si="610"/>
        <v>2.1732707917032075</v>
      </c>
      <c r="X1927" s="9"/>
    </row>
    <row r="1928" spans="1:24" x14ac:dyDescent="0.3">
      <c r="A1928" s="4">
        <f t="shared" si="611"/>
        <v>19250</v>
      </c>
      <c r="B1928" s="5">
        <v>0</v>
      </c>
      <c r="C1928" s="16">
        <f t="shared" si="612"/>
        <v>24585.906375215465</v>
      </c>
      <c r="D1928" s="4">
        <f t="shared" si="602"/>
        <v>0</v>
      </c>
      <c r="E1928" s="5">
        <f t="shared" si="613"/>
        <v>0.21562725618890019</v>
      </c>
      <c r="F1928" s="6">
        <f t="shared" si="617"/>
        <v>1.7922233984577931E-5</v>
      </c>
      <c r="G1928" s="15">
        <f t="shared" si="618"/>
        <v>664.40054224855669</v>
      </c>
      <c r="H1928" s="11">
        <f t="shared" si="603"/>
        <v>9.7296543508428451E-2</v>
      </c>
      <c r="I1928" s="12">
        <f t="shared" si="614"/>
        <v>3.6144558232296642E-5</v>
      </c>
      <c r="J1928" s="7">
        <f t="shared" si="601"/>
        <v>1.5267021757368489</v>
      </c>
      <c r="K1928" s="8">
        <f>ESI_mass_rate/ESI_Area/'Hydraulic Gradient'!J1928</f>
        <v>2.152756337731712</v>
      </c>
      <c r="L1928" s="16">
        <f t="shared" si="615"/>
        <v>24586.056616784626</v>
      </c>
      <c r="M1928" s="4">
        <f t="shared" si="604"/>
        <v>0</v>
      </c>
      <c r="N1928" s="5">
        <f t="shared" si="605"/>
        <v>0.21547900306862613</v>
      </c>
      <c r="O1928" s="6">
        <f t="shared" si="619"/>
        <v>1.5528366084332595E-5</v>
      </c>
      <c r="P1928" s="15">
        <f t="shared" si="616"/>
        <v>642.64518224461187</v>
      </c>
      <c r="Q1928" s="11">
        <f t="shared" si="606"/>
        <v>0</v>
      </c>
      <c r="R1928" s="13">
        <f t="shared" si="620"/>
        <v>4.6769782515120706E-6</v>
      </c>
      <c r="S1928" s="12">
        <f t="shared" si="607"/>
        <v>-6.264055218244631E-2</v>
      </c>
      <c r="T1928" s="9">
        <f t="shared" si="608"/>
        <v>1.5277530866690852</v>
      </c>
      <c r="U1928" s="9">
        <f>Aly_mass_rate/Aly_Area/'Hydraulic Gradient'!T1928</f>
        <v>2.1512754995062791</v>
      </c>
      <c r="V1928" s="5">
        <f t="shared" si="609"/>
        <v>-0.29068279257497553</v>
      </c>
      <c r="W1928" s="10">
        <f t="shared" si="610"/>
        <v>2.173313375954157</v>
      </c>
      <c r="X1928" s="9"/>
    </row>
    <row r="1929" spans="1:24" x14ac:dyDescent="0.3">
      <c r="A1929" s="4">
        <f t="shared" si="611"/>
        <v>19260</v>
      </c>
      <c r="B1929" s="5">
        <v>0</v>
      </c>
      <c r="C1929" s="16">
        <f t="shared" si="612"/>
        <v>24585.690729491183</v>
      </c>
      <c r="D1929" s="4">
        <f t="shared" si="602"/>
        <v>0</v>
      </c>
      <c r="E1929" s="5">
        <f t="shared" si="613"/>
        <v>0.21562780238016216</v>
      </c>
      <c r="F1929" s="6">
        <f t="shared" si="617"/>
        <v>1.7921900785026675E-5</v>
      </c>
      <c r="G1929" s="15">
        <f t="shared" si="618"/>
        <v>664.47382261871314</v>
      </c>
      <c r="H1929" s="11">
        <f t="shared" si="603"/>
        <v>9.7297036420040228E-2</v>
      </c>
      <c r="I1929" s="12">
        <f t="shared" si="614"/>
        <v>3.6143886254093831E-5</v>
      </c>
      <c r="J1929" s="7">
        <f t="shared" si="601"/>
        <v>1.5266983086391701</v>
      </c>
      <c r="K1929" s="8">
        <f>ESI_mass_rate/ESI_Area/'Hydraulic Gradient'!J1929</f>
        <v>2.1527617906224301</v>
      </c>
      <c r="L1929" s="16">
        <f t="shared" si="615"/>
        <v>24585.841121780155</v>
      </c>
      <c r="M1929" s="4">
        <f t="shared" si="604"/>
        <v>0</v>
      </c>
      <c r="N1929" s="5">
        <f t="shared" si="605"/>
        <v>0.21547947630784547</v>
      </c>
      <c r="O1929" s="6">
        <f t="shared" si="619"/>
        <v>1.5528161884321128E-5</v>
      </c>
      <c r="P1929" s="15">
        <f t="shared" si="616"/>
        <v>642.70781703908676</v>
      </c>
      <c r="Q1929" s="11">
        <f t="shared" si="606"/>
        <v>0</v>
      </c>
      <c r="R1929" s="13">
        <f t="shared" si="620"/>
        <v>4.6768353769067346E-6</v>
      </c>
      <c r="S1929" s="12">
        <f t="shared" si="607"/>
        <v>-6.2639471310237324E-2</v>
      </c>
      <c r="T1929" s="9">
        <f t="shared" si="608"/>
        <v>1.5277497314466038</v>
      </c>
      <c r="U1929" s="9">
        <f>Aly_mass_rate/Aly_Area/'Hydraulic Gradient'!T1929</f>
        <v>2.1512802241072859</v>
      </c>
      <c r="V1929" s="5">
        <f t="shared" si="609"/>
        <v>-0.29067713872938644</v>
      </c>
      <c r="W1929" s="10">
        <f t="shared" si="610"/>
        <v>2.173355959656917</v>
      </c>
      <c r="X1929" s="9"/>
    </row>
    <row r="1930" spans="1:24" x14ac:dyDescent="0.3">
      <c r="A1930" s="4">
        <f t="shared" si="611"/>
        <v>19270</v>
      </c>
      <c r="B1930" s="5">
        <v>0</v>
      </c>
      <c r="C1930" s="16">
        <f t="shared" si="612"/>
        <v>24585.475083221056</v>
      </c>
      <c r="D1930" s="4">
        <f t="shared" si="602"/>
        <v>0</v>
      </c>
      <c r="E1930" s="5">
        <f t="shared" si="613"/>
        <v>0.21562834856127033</v>
      </c>
      <c r="F1930" s="6">
        <f t="shared" si="617"/>
        <v>1.7921567611747341E-5</v>
      </c>
      <c r="G1930" s="15">
        <f t="shared" si="618"/>
        <v>664.54710127972385</v>
      </c>
      <c r="H1930" s="11">
        <f t="shared" si="603"/>
        <v>9.7297529323737156E-2</v>
      </c>
      <c r="I1930" s="12">
        <f t="shared" si="614"/>
        <v>3.6143214328874767E-5</v>
      </c>
      <c r="J1930" s="7">
        <f t="shared" si="601"/>
        <v>1.5266944416329682</v>
      </c>
      <c r="K1930" s="8">
        <f>ESI_mass_rate/ESI_Area/'Hydraulic Gradient'!J1930</f>
        <v>2.1527672434117826</v>
      </c>
      <c r="L1930" s="16">
        <f t="shared" si="615"/>
        <v>24585.625626302655</v>
      </c>
      <c r="M1930" s="4">
        <f t="shared" si="604"/>
        <v>0</v>
      </c>
      <c r="N1930" s="5">
        <f t="shared" si="605"/>
        <v>0.21547994954084196</v>
      </c>
      <c r="O1930" s="6">
        <f t="shared" si="619"/>
        <v>1.5527957694526519E-5</v>
      </c>
      <c r="P1930" s="15">
        <f t="shared" si="616"/>
        <v>642.77045075288822</v>
      </c>
      <c r="Q1930" s="11">
        <f t="shared" si="606"/>
        <v>0</v>
      </c>
      <c r="R1930" s="13">
        <f t="shared" si="620"/>
        <v>4.6766925117520806E-6</v>
      </c>
      <c r="S1930" s="12">
        <f t="shared" si="607"/>
        <v>-6.2638390493953561E-2</v>
      </c>
      <c r="T1930" s="9">
        <f t="shared" si="608"/>
        <v>1.5277463762829777</v>
      </c>
      <c r="U1930" s="9">
        <f>Aly_mass_rate/Aly_Area/'Hydraulic Gradient'!T1930</f>
        <v>2.1512849486461683</v>
      </c>
      <c r="V1930" s="5">
        <f t="shared" si="609"/>
        <v>-0.29067148517795244</v>
      </c>
      <c r="W1930" s="10">
        <f t="shared" si="610"/>
        <v>2.1733985428115163</v>
      </c>
      <c r="X1930" s="9"/>
    </row>
    <row r="1931" spans="1:24" x14ac:dyDescent="0.3">
      <c r="A1931" s="4">
        <f t="shared" si="611"/>
        <v>19280</v>
      </c>
      <c r="B1931" s="5">
        <v>0</v>
      </c>
      <c r="C1931" s="16">
        <f t="shared" si="612"/>
        <v>24585.259436405089</v>
      </c>
      <c r="D1931" s="4">
        <f t="shared" si="602"/>
        <v>0</v>
      </c>
      <c r="E1931" s="5">
        <f t="shared" si="613"/>
        <v>0.21562889473222538</v>
      </c>
      <c r="F1931" s="6">
        <f t="shared" si="617"/>
        <v>1.7921234461820838E-5</v>
      </c>
      <c r="G1931" s="15">
        <f t="shared" si="618"/>
        <v>664.62037823170954</v>
      </c>
      <c r="H1931" s="11">
        <f t="shared" si="603"/>
        <v>9.7298022219519817E-2</v>
      </c>
      <c r="I1931" s="12">
        <f t="shared" si="614"/>
        <v>3.6142542450752381E-5</v>
      </c>
      <c r="J1931" s="7">
        <f t="shared" ref="J1931:J1994" si="621">J1930*(1+(C1931-C1930)/beta-alpha*(G1931-G1930))</f>
        <v>1.5266905747182367</v>
      </c>
      <c r="K1931" s="8">
        <f>ESI_mass_rate/ESI_Area/'Hydraulic Gradient'!J1931</f>
        <v>2.1527726960997766</v>
      </c>
      <c r="L1931" s="16">
        <f t="shared" si="615"/>
        <v>24585.410130352135</v>
      </c>
      <c r="M1931" s="4">
        <f t="shared" si="604"/>
        <v>0</v>
      </c>
      <c r="N1931" s="5">
        <f t="shared" si="605"/>
        <v>0.2154804227676157</v>
      </c>
      <c r="O1931" s="6">
        <f t="shared" si="619"/>
        <v>1.5527753514948773E-5</v>
      </c>
      <c r="P1931" s="15">
        <f t="shared" si="616"/>
        <v>642.83308338607219</v>
      </c>
      <c r="Q1931" s="11">
        <f t="shared" si="606"/>
        <v>0</v>
      </c>
      <c r="R1931" s="13">
        <f t="shared" si="620"/>
        <v>4.6765496560474107E-6</v>
      </c>
      <c r="S1931" s="12">
        <f t="shared" si="607"/>
        <v>-6.2637309733590135E-2</v>
      </c>
      <c r="T1931" s="9">
        <f t="shared" si="608"/>
        <v>1.5277430211782037</v>
      </c>
      <c r="U1931" s="9">
        <f>Aly_mass_rate/Aly_Area/'Hydraulic Gradient'!T1931</f>
        <v>2.1512896731229301</v>
      </c>
      <c r="V1931" s="5">
        <f t="shared" si="609"/>
        <v>-0.29066583192064821</v>
      </c>
      <c r="W1931" s="10">
        <f t="shared" si="610"/>
        <v>2.1734411254179853</v>
      </c>
      <c r="X1931" s="9"/>
    </row>
    <row r="1932" spans="1:24" x14ac:dyDescent="0.3">
      <c r="A1932" s="4">
        <f t="shared" si="611"/>
        <v>19290</v>
      </c>
      <c r="B1932" s="5">
        <v>0</v>
      </c>
      <c r="C1932" s="16">
        <f t="shared" si="612"/>
        <v>24585.043789043295</v>
      </c>
      <c r="D1932" s="4">
        <f t="shared" si="602"/>
        <v>0</v>
      </c>
      <c r="E1932" s="5">
        <f t="shared" si="613"/>
        <v>0.21562944089302799</v>
      </c>
      <c r="F1932" s="6">
        <f t="shared" si="617"/>
        <v>1.7920901335247159E-5</v>
      </c>
      <c r="G1932" s="15">
        <f t="shared" si="618"/>
        <v>664.69365347479129</v>
      </c>
      <c r="H1932" s="11">
        <f t="shared" si="603"/>
        <v>9.7298515107388767E-2</v>
      </c>
      <c r="I1932" s="12">
        <f t="shared" si="614"/>
        <v>3.6141870619726646E-5</v>
      </c>
      <c r="J1932" s="7">
        <f t="shared" si="621"/>
        <v>1.5266867078949689</v>
      </c>
      <c r="K1932" s="8">
        <f>ESI_mass_rate/ESI_Area/'Hydraulic Gradient'!J1932</f>
        <v>2.1527781486864197</v>
      </c>
      <c r="L1932" s="16">
        <f t="shared" si="615"/>
        <v>24585.194633928597</v>
      </c>
      <c r="M1932" s="4">
        <f t="shared" si="604"/>
        <v>0</v>
      </c>
      <c r="N1932" s="5">
        <f t="shared" si="605"/>
        <v>0.21548089598816725</v>
      </c>
      <c r="O1932" s="6">
        <f t="shared" si="619"/>
        <v>1.5527549348506984E-5</v>
      </c>
      <c r="P1932" s="15">
        <f t="shared" si="616"/>
        <v>642.89571493869562</v>
      </c>
      <c r="Q1932" s="11">
        <f t="shared" si="606"/>
        <v>0</v>
      </c>
      <c r="R1932" s="13">
        <f t="shared" si="620"/>
        <v>4.6764068106711734E-6</v>
      </c>
      <c r="S1932" s="12">
        <f t="shared" si="607"/>
        <v>-6.2636229030199456E-2</v>
      </c>
      <c r="T1932" s="9">
        <f t="shared" si="608"/>
        <v>1.5277396661322789</v>
      </c>
      <c r="U1932" s="9">
        <f>Aly_mass_rate/Aly_Area/'Hydraulic Gradient'!T1932</f>
        <v>2.151294397537574</v>
      </c>
      <c r="V1932" s="5">
        <f t="shared" si="609"/>
        <v>-0.29066017895744811</v>
      </c>
      <c r="W1932" s="10">
        <f t="shared" si="610"/>
        <v>2.1734837074763527</v>
      </c>
      <c r="X1932" s="9"/>
    </row>
    <row r="1933" spans="1:24" x14ac:dyDescent="0.3">
      <c r="A1933" s="4">
        <f t="shared" si="611"/>
        <v>19300</v>
      </c>
      <c r="B1933" s="5">
        <v>0</v>
      </c>
      <c r="C1933" s="16">
        <f t="shared" si="612"/>
        <v>24584.828141135684</v>
      </c>
      <c r="D1933" s="4">
        <f t="shared" si="602"/>
        <v>0</v>
      </c>
      <c r="E1933" s="5">
        <f t="shared" si="613"/>
        <v>0.21562998704367892</v>
      </c>
      <c r="F1933" s="6">
        <f t="shared" si="617"/>
        <v>1.7920568233485853E-5</v>
      </c>
      <c r="G1933" s="15">
        <f t="shared" si="618"/>
        <v>664.76692700908814</v>
      </c>
      <c r="H1933" s="11">
        <f t="shared" si="603"/>
        <v>9.7299007987344643E-2</v>
      </c>
      <c r="I1933" s="12">
        <f t="shared" si="614"/>
        <v>3.6141198838741132E-5</v>
      </c>
      <c r="J1933" s="7">
        <f t="shared" si="621"/>
        <v>1.5266828411631586</v>
      </c>
      <c r="K1933" s="8">
        <f>ESI_mass_rate/ESI_Area/'Hydraulic Gradient'!J1933</f>
        <v>2.152783601171719</v>
      </c>
      <c r="L1933" s="16">
        <f t="shared" si="615"/>
        <v>24584.979137032049</v>
      </c>
      <c r="M1933" s="4">
        <f t="shared" si="604"/>
        <v>0</v>
      </c>
      <c r="N1933" s="5">
        <f t="shared" si="605"/>
        <v>0.21548136920249683</v>
      </c>
      <c r="O1933" s="6">
        <f t="shared" si="619"/>
        <v>1.5527345190822512E-5</v>
      </c>
      <c r="P1933" s="15">
        <f t="shared" si="616"/>
        <v>642.95834541081433</v>
      </c>
      <c r="Q1933" s="11">
        <f t="shared" si="606"/>
        <v>0</v>
      </c>
      <c r="R1933" s="13">
        <f t="shared" si="620"/>
        <v>4.6762639743039404E-6</v>
      </c>
      <c r="S1933" s="12">
        <f t="shared" si="607"/>
        <v>-6.263514838271915E-2</v>
      </c>
      <c r="T1933" s="9">
        <f t="shared" si="608"/>
        <v>1.5277363111451998</v>
      </c>
      <c r="U1933" s="9">
        <f>Aly_mass_rate/Aly_Area/'Hydraulic Gradient'!T1933</f>
        <v>2.1512991218901045</v>
      </c>
      <c r="V1933" s="5">
        <f t="shared" si="609"/>
        <v>-0.29065452628832678</v>
      </c>
      <c r="W1933" s="10">
        <f t="shared" si="610"/>
        <v>2.1735262889866491</v>
      </c>
      <c r="X1933" s="9"/>
    </row>
    <row r="1934" spans="1:24" x14ac:dyDescent="0.3">
      <c r="A1934" s="4">
        <f t="shared" si="611"/>
        <v>19310</v>
      </c>
      <c r="B1934" s="5">
        <v>0</v>
      </c>
      <c r="C1934" s="16">
        <f t="shared" si="612"/>
        <v>24584.612492682263</v>
      </c>
      <c r="D1934" s="4">
        <f t="shared" si="602"/>
        <v>0</v>
      </c>
      <c r="E1934" s="5">
        <f t="shared" si="613"/>
        <v>0.21563053318417888</v>
      </c>
      <c r="F1934" s="6">
        <f t="shared" si="617"/>
        <v>1.7920235155077371E-5</v>
      </c>
      <c r="G1934" s="15">
        <f t="shared" si="618"/>
        <v>664.84019883472126</v>
      </c>
      <c r="H1934" s="11">
        <f t="shared" si="603"/>
        <v>9.7299500859388016E-2</v>
      </c>
      <c r="I1934" s="12">
        <f t="shared" si="614"/>
        <v>3.6140527104852282E-5</v>
      </c>
      <c r="J1934" s="7">
        <f t="shared" si="621"/>
        <v>1.5266789745227993</v>
      </c>
      <c r="K1934" s="8">
        <f>ESI_mass_rate/ESI_Area/'Hydraulic Gradient'!J1934</f>
        <v>2.1527890535556815</v>
      </c>
      <c r="L1934" s="16">
        <f t="shared" si="615"/>
        <v>24584.763639662498</v>
      </c>
      <c r="M1934" s="4">
        <f t="shared" si="604"/>
        <v>0</v>
      </c>
      <c r="N1934" s="5">
        <f t="shared" si="605"/>
        <v>0.21548184241060506</v>
      </c>
      <c r="O1934" s="6">
        <f t="shared" si="619"/>
        <v>1.552714104773355E-5</v>
      </c>
      <c r="P1934" s="15">
        <f t="shared" si="616"/>
        <v>643.02097480248426</v>
      </c>
      <c r="Q1934" s="11">
        <f t="shared" si="606"/>
        <v>0</v>
      </c>
      <c r="R1934" s="13">
        <f t="shared" si="620"/>
        <v>4.6761211487032602E-6</v>
      </c>
      <c r="S1934" s="12">
        <f t="shared" si="607"/>
        <v>-6.2634067791144249E-2</v>
      </c>
      <c r="T1934" s="9">
        <f t="shared" si="608"/>
        <v>1.5277329562169637</v>
      </c>
      <c r="U1934" s="9">
        <f>Aly_mass_rate/Aly_Area/'Hydraulic Gradient'!T1934</f>
        <v>2.1513038461805238</v>
      </c>
      <c r="V1934" s="5">
        <f t="shared" si="609"/>
        <v>-0.29064887391325861</v>
      </c>
      <c r="W1934" s="10">
        <f t="shared" si="610"/>
        <v>2.1735688699489035</v>
      </c>
      <c r="X1934" s="9"/>
    </row>
    <row r="1935" spans="1:24" x14ac:dyDescent="0.3">
      <c r="A1935" s="4">
        <f t="shared" si="611"/>
        <v>19320</v>
      </c>
      <c r="B1935" s="5">
        <v>0</v>
      </c>
      <c r="C1935" s="16">
        <f t="shared" si="612"/>
        <v>24584.396843683047</v>
      </c>
      <c r="D1935" s="4">
        <f t="shared" si="602"/>
        <v>0</v>
      </c>
      <c r="E1935" s="5">
        <f t="shared" si="613"/>
        <v>0.2156310793145286</v>
      </c>
      <c r="F1935" s="6">
        <f t="shared" si="617"/>
        <v>1.7919902100021713E-5</v>
      </c>
      <c r="G1935" s="15">
        <f t="shared" si="618"/>
        <v>664.9134689518113</v>
      </c>
      <c r="H1935" s="11">
        <f t="shared" si="603"/>
        <v>9.729999372351944E-2</v>
      </c>
      <c r="I1935" s="12">
        <f t="shared" si="614"/>
        <v>3.6139855418060104E-5</v>
      </c>
      <c r="J1935" s="7">
        <f t="shared" si="621"/>
        <v>1.5266751079738847</v>
      </c>
      <c r="K1935" s="8">
        <f>ESI_mass_rate/ESI_Area/'Hydraulic Gradient'!J1935</f>
        <v>2.1527945058383153</v>
      </c>
      <c r="L1935" s="16">
        <f t="shared" si="615"/>
        <v>24584.548141819949</v>
      </c>
      <c r="M1935" s="4">
        <f t="shared" si="604"/>
        <v>0</v>
      </c>
      <c r="N1935" s="5">
        <f t="shared" si="605"/>
        <v>0.21548231561249184</v>
      </c>
      <c r="O1935" s="6">
        <f t="shared" si="619"/>
        <v>1.5526936911942353E-5</v>
      </c>
      <c r="P1935" s="15">
        <f t="shared" si="616"/>
        <v>643.08360311376248</v>
      </c>
      <c r="Q1935" s="11">
        <f t="shared" si="606"/>
        <v>0</v>
      </c>
      <c r="R1935" s="13">
        <f t="shared" si="620"/>
        <v>4.6759783316706325E-6</v>
      </c>
      <c r="S1935" s="12">
        <f t="shared" si="607"/>
        <v>-6.2632987256527176E-2</v>
      </c>
      <c r="T1935" s="9">
        <f t="shared" si="608"/>
        <v>1.5277296013475674</v>
      </c>
      <c r="U1935" s="9">
        <f>Aly_mass_rate/Aly_Area/'Hydraulic Gradient'!T1935</f>
        <v>2.1513085704088355</v>
      </c>
      <c r="V1935" s="5">
        <f t="shared" si="609"/>
        <v>-0.29064322183221825</v>
      </c>
      <c r="W1935" s="10">
        <f t="shared" si="610"/>
        <v>2.1736114503631465</v>
      </c>
      <c r="X1935" s="9"/>
    </row>
    <row r="1936" spans="1:24" x14ac:dyDescent="0.3">
      <c r="A1936" s="4">
        <f t="shared" si="611"/>
        <v>19330</v>
      </c>
      <c r="B1936" s="5">
        <v>0</v>
      </c>
      <c r="C1936" s="16">
        <f t="shared" si="612"/>
        <v>24584.181194138044</v>
      </c>
      <c r="D1936" s="4">
        <f t="shared" si="602"/>
        <v>0</v>
      </c>
      <c r="E1936" s="5">
        <f t="shared" si="613"/>
        <v>0.21563162543472886</v>
      </c>
      <c r="F1936" s="6">
        <f t="shared" si="617"/>
        <v>1.791956907123798E-5</v>
      </c>
      <c r="G1936" s="15">
        <f t="shared" si="618"/>
        <v>664.98673736047544</v>
      </c>
      <c r="H1936" s="11">
        <f t="shared" si="603"/>
        <v>9.7300486579739595E-2</v>
      </c>
      <c r="I1936" s="12">
        <f t="shared" si="614"/>
        <v>3.6139183784251673E-5</v>
      </c>
      <c r="J1936" s="7">
        <f t="shared" si="621"/>
        <v>1.5266712415164083</v>
      </c>
      <c r="K1936" s="8">
        <f>ESI_mass_rate/ESI_Area/'Hydraulic Gradient'!J1936</f>
        <v>2.1527999580196271</v>
      </c>
      <c r="L1936" s="16">
        <f t="shared" si="615"/>
        <v>24584.332643504407</v>
      </c>
      <c r="M1936" s="4">
        <f t="shared" si="604"/>
        <v>0</v>
      </c>
      <c r="N1936" s="5">
        <f t="shared" si="605"/>
        <v>0.21548278880815774</v>
      </c>
      <c r="O1936" s="6">
        <f t="shared" si="619"/>
        <v>1.5526732787827559E-5</v>
      </c>
      <c r="P1936" s="15">
        <f t="shared" si="616"/>
        <v>643.1462303447048</v>
      </c>
      <c r="Q1936" s="11">
        <f t="shared" si="606"/>
        <v>0</v>
      </c>
      <c r="R1936" s="13">
        <f t="shared" si="620"/>
        <v>4.6758355245240287E-6</v>
      </c>
      <c r="S1936" s="12">
        <f t="shared" si="607"/>
        <v>-6.2631906777805516E-2</v>
      </c>
      <c r="T1936" s="9">
        <f t="shared" si="608"/>
        <v>1.5277262465370081</v>
      </c>
      <c r="U1936" s="9">
        <f>Aly_mass_rate/Aly_Area/'Hydraulic Gradient'!T1936</f>
        <v>2.1513132945750435</v>
      </c>
      <c r="V1936" s="5">
        <f t="shared" si="609"/>
        <v>-0.29063757004517998</v>
      </c>
      <c r="W1936" s="10">
        <f t="shared" si="610"/>
        <v>2.1736540302294074</v>
      </c>
      <c r="X1936" s="9"/>
    </row>
    <row r="1937" spans="1:24" x14ac:dyDescent="0.3">
      <c r="A1937" s="4">
        <f t="shared" si="611"/>
        <v>19340</v>
      </c>
      <c r="B1937" s="5">
        <v>0</v>
      </c>
      <c r="C1937" s="16">
        <f t="shared" si="612"/>
        <v>24583.965544047263</v>
      </c>
      <c r="D1937" s="4">
        <f t="shared" si="602"/>
        <v>0</v>
      </c>
      <c r="E1937" s="5">
        <f t="shared" si="613"/>
        <v>0.21563217154478034</v>
      </c>
      <c r="F1937" s="6">
        <f t="shared" si="617"/>
        <v>1.7919236064347522E-5</v>
      </c>
      <c r="G1937" s="15">
        <f t="shared" si="618"/>
        <v>665.0600040608366</v>
      </c>
      <c r="H1937" s="11">
        <f t="shared" si="603"/>
        <v>9.7300979428048981E-2</v>
      </c>
      <c r="I1937" s="12">
        <f t="shared" si="614"/>
        <v>3.6138512194596366E-5</v>
      </c>
      <c r="J1937" s="7">
        <f t="shared" si="621"/>
        <v>1.5266673751503637</v>
      </c>
      <c r="K1937" s="8">
        <f>ESI_mass_rate/ESI_Area/'Hydraulic Gradient'!J1937</f>
        <v>2.1528054100996243</v>
      </c>
      <c r="L1937" s="16">
        <f t="shared" si="615"/>
        <v>24584.117144715881</v>
      </c>
      <c r="M1937" s="4">
        <f t="shared" si="604"/>
        <v>0</v>
      </c>
      <c r="N1937" s="5">
        <f t="shared" si="605"/>
        <v>0.21548326199760318</v>
      </c>
      <c r="O1937" s="6">
        <f t="shared" si="619"/>
        <v>1.5526528676848732E-5</v>
      </c>
      <c r="P1937" s="15">
        <f t="shared" si="616"/>
        <v>643.20885649536706</v>
      </c>
      <c r="Q1937" s="11">
        <f t="shared" si="606"/>
        <v>0</v>
      </c>
      <c r="R1937" s="13">
        <f t="shared" si="620"/>
        <v>4.6756927277022627E-6</v>
      </c>
      <c r="S1937" s="12">
        <f t="shared" si="607"/>
        <v>-6.2630826354974398E-2</v>
      </c>
      <c r="T1937" s="9">
        <f t="shared" si="608"/>
        <v>1.5277228917852823</v>
      </c>
      <c r="U1937" s="9">
        <f>Aly_mass_rate/Aly_Area/'Hydraulic Gradient'!T1937</f>
        <v>2.1513180186791505</v>
      </c>
      <c r="V1937" s="5">
        <f t="shared" si="609"/>
        <v>-0.29063191855211851</v>
      </c>
      <c r="W1937" s="10">
        <f t="shared" si="610"/>
        <v>2.1736966095477159</v>
      </c>
      <c r="X1937" s="9"/>
    </row>
    <row r="1938" spans="1:24" x14ac:dyDescent="0.3">
      <c r="A1938" s="4">
        <f t="shared" si="611"/>
        <v>19350</v>
      </c>
      <c r="B1938" s="5">
        <v>0</v>
      </c>
      <c r="C1938" s="16">
        <f t="shared" si="612"/>
        <v>24583.749893410713</v>
      </c>
      <c r="D1938" s="4">
        <f t="shared" si="602"/>
        <v>0</v>
      </c>
      <c r="E1938" s="5">
        <f t="shared" si="613"/>
        <v>0.21563271764468384</v>
      </c>
      <c r="F1938" s="6">
        <f t="shared" si="617"/>
        <v>1.7918903082269437E-5</v>
      </c>
      <c r="G1938" s="15">
        <f t="shared" si="618"/>
        <v>665.13326905301369</v>
      </c>
      <c r="H1938" s="11">
        <f t="shared" si="603"/>
        <v>9.7301472268448208E-2</v>
      </c>
      <c r="I1938" s="12">
        <f t="shared" si="614"/>
        <v>3.6137840654981278E-5</v>
      </c>
      <c r="J1938" s="7">
        <f t="shared" si="621"/>
        <v>1.5266635088757443</v>
      </c>
      <c r="K1938" s="8">
        <f>ESI_mass_rate/ESI_Area/'Hydraulic Gradient'!J1938</f>
        <v>2.1528108620783146</v>
      </c>
      <c r="L1938" s="16">
        <f t="shared" si="615"/>
        <v>24583.901645454374</v>
      </c>
      <c r="M1938" s="4">
        <f t="shared" si="604"/>
        <v>0</v>
      </c>
      <c r="N1938" s="5">
        <f t="shared" si="605"/>
        <v>0.21548373518082831</v>
      </c>
      <c r="O1938" s="6">
        <f t="shared" si="619"/>
        <v>1.5526324574627216E-5</v>
      </c>
      <c r="P1938" s="15">
        <f t="shared" si="616"/>
        <v>643.2714815658062</v>
      </c>
      <c r="Q1938" s="11">
        <f t="shared" si="606"/>
        <v>0</v>
      </c>
      <c r="R1938" s="13">
        <f t="shared" si="620"/>
        <v>4.6755499398860206E-6</v>
      </c>
      <c r="S1938" s="12">
        <f t="shared" si="607"/>
        <v>-6.2629745989086091E-2</v>
      </c>
      <c r="T1938" s="9">
        <f t="shared" si="608"/>
        <v>1.5277195370923871</v>
      </c>
      <c r="U1938" s="9">
        <f>Aly_mass_rate/Aly_Area/'Hydraulic Gradient'!T1938</f>
        <v>2.1513227427211605</v>
      </c>
      <c r="V1938" s="5">
        <f t="shared" si="609"/>
        <v>-0.29062626735300817</v>
      </c>
      <c r="W1938" s="10">
        <f t="shared" si="610"/>
        <v>2.1737391883181014</v>
      </c>
      <c r="X1938" s="9"/>
    </row>
    <row r="1939" spans="1:24" x14ac:dyDescent="0.3">
      <c r="A1939" s="4">
        <f t="shared" si="611"/>
        <v>19360</v>
      </c>
      <c r="B1939" s="5">
        <v>0</v>
      </c>
      <c r="C1939" s="16">
        <f t="shared" si="612"/>
        <v>24583.534242228408</v>
      </c>
      <c r="D1939" s="4">
        <f t="shared" si="602"/>
        <v>0</v>
      </c>
      <c r="E1939" s="5">
        <f t="shared" si="613"/>
        <v>0.21563326373444</v>
      </c>
      <c r="F1939" s="6">
        <f t="shared" si="617"/>
        <v>1.7918570125003729E-5</v>
      </c>
      <c r="G1939" s="15">
        <f t="shared" si="618"/>
        <v>665.20653233712551</v>
      </c>
      <c r="H1939" s="11">
        <f t="shared" si="603"/>
        <v>9.7301965100937929E-2</v>
      </c>
      <c r="I1939" s="12">
        <f t="shared" si="614"/>
        <v>3.6137169165406397E-5</v>
      </c>
      <c r="J1939" s="7">
        <f t="shared" si="621"/>
        <v>1.5266596426925438</v>
      </c>
      <c r="K1939" s="8">
        <f>ESI_mass_rate/ESI_Area/'Hydraulic Gradient'!J1939</f>
        <v>2.1528163139557051</v>
      </c>
      <c r="L1939" s="16">
        <f t="shared" si="615"/>
        <v>24583.686145719894</v>
      </c>
      <c r="M1939" s="4">
        <f t="shared" si="604"/>
        <v>0</v>
      </c>
      <c r="N1939" s="5">
        <f t="shared" si="605"/>
        <v>0.21548420835783358</v>
      </c>
      <c r="O1939" s="6">
        <f t="shared" si="619"/>
        <v>1.5526120485541659E-5</v>
      </c>
      <c r="P1939" s="15">
        <f t="shared" si="616"/>
        <v>643.33410555607816</v>
      </c>
      <c r="Q1939" s="11">
        <f t="shared" si="606"/>
        <v>0</v>
      </c>
      <c r="R1939" s="13">
        <f t="shared" si="620"/>
        <v>4.6754071623931839E-6</v>
      </c>
      <c r="S1939" s="12">
        <f t="shared" si="607"/>
        <v>-6.2628665679078363E-2</v>
      </c>
      <c r="T1939" s="9">
        <f t="shared" si="608"/>
        <v>1.5277161824583194</v>
      </c>
      <c r="U1939" s="9">
        <f>Aly_mass_rate/Aly_Area/'Hydraulic Gradient'!T1939</f>
        <v>2.1513274667010762</v>
      </c>
      <c r="V1939" s="5">
        <f t="shared" si="609"/>
        <v>-0.29062061644782372</v>
      </c>
      <c r="W1939" s="10">
        <f t="shared" si="610"/>
        <v>2.1737817665405945</v>
      </c>
      <c r="X1939" s="9"/>
    </row>
    <row r="1940" spans="1:24" x14ac:dyDescent="0.3">
      <c r="A1940" s="4">
        <f t="shared" si="611"/>
        <v>19370</v>
      </c>
      <c r="B1940" s="5">
        <v>0</v>
      </c>
      <c r="C1940" s="16">
        <f t="shared" si="612"/>
        <v>24583.318590500356</v>
      </c>
      <c r="D1940" s="4">
        <f t="shared" si="602"/>
        <v>0</v>
      </c>
      <c r="E1940" s="5">
        <f t="shared" si="613"/>
        <v>0.21563380981404964</v>
      </c>
      <c r="F1940" s="6">
        <f t="shared" si="617"/>
        <v>1.7918237191090848E-5</v>
      </c>
      <c r="G1940" s="15">
        <f t="shared" si="618"/>
        <v>665.27979391329325</v>
      </c>
      <c r="H1940" s="11">
        <f t="shared" si="603"/>
        <v>9.7302457925518684E-2</v>
      </c>
      <c r="I1940" s="12">
        <f t="shared" si="614"/>
        <v>3.6136497722928174E-5</v>
      </c>
      <c r="J1940" s="7">
        <f t="shared" si="621"/>
        <v>1.526655776600756</v>
      </c>
      <c r="K1940" s="8">
        <f>ESI_mass_rate/ESI_Area/'Hydraulic Gradient'!J1940</f>
        <v>2.1528217657318023</v>
      </c>
      <c r="L1940" s="16">
        <f t="shared" si="615"/>
        <v>24583.470645512451</v>
      </c>
      <c r="M1940" s="4">
        <f t="shared" si="604"/>
        <v>0</v>
      </c>
      <c r="N1940" s="5">
        <f t="shared" si="605"/>
        <v>0.21548468152861922</v>
      </c>
      <c r="O1940" s="6">
        <f t="shared" si="619"/>
        <v>1.5525916405213417E-5</v>
      </c>
      <c r="P1940" s="15">
        <f t="shared" si="616"/>
        <v>643.39672846623762</v>
      </c>
      <c r="Q1940" s="11">
        <f t="shared" si="606"/>
        <v>0</v>
      </c>
      <c r="R1940" s="13">
        <f t="shared" si="620"/>
        <v>4.6752643939044836E-6</v>
      </c>
      <c r="S1940" s="12">
        <f t="shared" si="607"/>
        <v>-6.2627585423888993E-2</v>
      </c>
      <c r="T1940" s="9">
        <f t="shared" si="608"/>
        <v>1.5277128278830765</v>
      </c>
      <c r="U1940" s="9">
        <f>Aly_mass_rate/Aly_Area/'Hydraulic Gradient'!T1940</f>
        <v>2.1513321906189016</v>
      </c>
      <c r="V1940" s="5">
        <f t="shared" si="609"/>
        <v>-0.29061496583653951</v>
      </c>
      <c r="W1940" s="10">
        <f t="shared" si="610"/>
        <v>2.1738243442152241</v>
      </c>
      <c r="X1940" s="9"/>
    </row>
    <row r="1941" spans="1:24" x14ac:dyDescent="0.3">
      <c r="A1941" s="4">
        <f t="shared" si="611"/>
        <v>19380</v>
      </c>
      <c r="B1941" s="5">
        <v>0</v>
      </c>
      <c r="C1941" s="16">
        <f t="shared" si="612"/>
        <v>24583.10293822657</v>
      </c>
      <c r="D1941" s="4">
        <f t="shared" si="602"/>
        <v>0</v>
      </c>
      <c r="E1941" s="5">
        <f t="shared" si="613"/>
        <v>0.21563435588351332</v>
      </c>
      <c r="F1941" s="6">
        <f t="shared" si="617"/>
        <v>1.7917904279071235E-5</v>
      </c>
      <c r="G1941" s="15">
        <f t="shared" si="618"/>
        <v>665.35305378163946</v>
      </c>
      <c r="H1941" s="11">
        <f t="shared" si="603"/>
        <v>9.730295074219103E-2</v>
      </c>
      <c r="I1941" s="12">
        <f t="shared" si="614"/>
        <v>3.6135826324603088E-5</v>
      </c>
      <c r="J1941" s="7">
        <f t="shared" si="621"/>
        <v>1.526651910600374</v>
      </c>
      <c r="K1941" s="8">
        <f>ESI_mass_rate/ESI_Area/'Hydraulic Gradient'!J1941</f>
        <v>2.1528272174066152</v>
      </c>
      <c r="L1941" s="16">
        <f t="shared" si="615"/>
        <v>24583.255144832045</v>
      </c>
      <c r="M1941" s="4">
        <f t="shared" si="604"/>
        <v>0</v>
      </c>
      <c r="N1941" s="5">
        <f t="shared" si="605"/>
        <v>0.21548515469318572</v>
      </c>
      <c r="O1941" s="6">
        <f t="shared" si="619"/>
        <v>1.5525712338021131E-5</v>
      </c>
      <c r="P1941" s="15">
        <f t="shared" si="616"/>
        <v>643.45935029634268</v>
      </c>
      <c r="Q1941" s="11">
        <f t="shared" si="606"/>
        <v>0</v>
      </c>
      <c r="R1941" s="13">
        <f t="shared" si="620"/>
        <v>4.6751216357377523E-6</v>
      </c>
      <c r="S1941" s="12">
        <f t="shared" si="607"/>
        <v>-6.2626505226684781E-2</v>
      </c>
      <c r="T1941" s="9">
        <f t="shared" si="608"/>
        <v>1.527709473366655</v>
      </c>
      <c r="U1941" s="9">
        <f>Aly_mass_rate/Aly_Area/'Hydraulic Gradient'!T1941</f>
        <v>2.1513369144746393</v>
      </c>
      <c r="V1941" s="5">
        <f t="shared" si="609"/>
        <v>-0.29060931551913005</v>
      </c>
      <c r="W1941" s="10">
        <f t="shared" si="610"/>
        <v>2.1738669213420194</v>
      </c>
      <c r="X1941" s="9"/>
    </row>
    <row r="1942" spans="1:24" x14ac:dyDescent="0.3">
      <c r="A1942" s="4">
        <f t="shared" si="611"/>
        <v>19390</v>
      </c>
      <c r="B1942" s="5">
        <v>0</v>
      </c>
      <c r="C1942" s="16">
        <f t="shared" si="612"/>
        <v>24582.887285407054</v>
      </c>
      <c r="D1942" s="4">
        <f t="shared" si="602"/>
        <v>0</v>
      </c>
      <c r="E1942" s="5">
        <f t="shared" si="613"/>
        <v>0.21563490194283216</v>
      </c>
      <c r="F1942" s="6">
        <f t="shared" si="617"/>
        <v>1.791757139624265E-5</v>
      </c>
      <c r="G1942" s="15">
        <f t="shared" si="618"/>
        <v>665.42631194227715</v>
      </c>
      <c r="H1942" s="11">
        <f t="shared" si="603"/>
        <v>9.7303443550955673E-2</v>
      </c>
      <c r="I1942" s="12">
        <f t="shared" si="614"/>
        <v>3.6135154985148845E-5</v>
      </c>
      <c r="J1942" s="7">
        <f t="shared" si="621"/>
        <v>1.5266480446913919</v>
      </c>
      <c r="K1942" s="8">
        <f>ESI_mass_rate/ESI_Area/'Hydraulic Gradient'!J1942</f>
        <v>2.1528326689801496</v>
      </c>
      <c r="L1942" s="16">
        <f t="shared" si="615"/>
        <v>24583.039643678687</v>
      </c>
      <c r="M1942" s="4">
        <f t="shared" si="604"/>
        <v>0</v>
      </c>
      <c r="N1942" s="5">
        <f t="shared" si="605"/>
        <v>0.2154856278515333</v>
      </c>
      <c r="O1942" s="6">
        <f t="shared" si="619"/>
        <v>1.5525508279586159E-5</v>
      </c>
      <c r="P1942" s="15">
        <f t="shared" si="616"/>
        <v>643.52197104644813</v>
      </c>
      <c r="Q1942" s="11">
        <f t="shared" si="606"/>
        <v>0</v>
      </c>
      <c r="R1942" s="13">
        <f t="shared" si="620"/>
        <v>4.6749788865737708E-6</v>
      </c>
      <c r="S1942" s="12">
        <f t="shared" si="607"/>
        <v>-6.262542508428906E-2</v>
      </c>
      <c r="T1942" s="9">
        <f t="shared" si="608"/>
        <v>1.5277061189090519</v>
      </c>
      <c r="U1942" s="9">
        <f>Aly_mass_rate/Aly_Area/'Hydraulic Gradient'!T1942</f>
        <v>2.1513416382682933</v>
      </c>
      <c r="V1942" s="5">
        <f t="shared" si="609"/>
        <v>-0.29060366549557004</v>
      </c>
      <c r="W1942" s="10">
        <f t="shared" si="610"/>
        <v>2.1739094979210112</v>
      </c>
      <c r="X1942" s="9"/>
    </row>
    <row r="1943" spans="1:24" x14ac:dyDescent="0.3">
      <c r="A1943" s="4">
        <f t="shared" si="611"/>
        <v>19400</v>
      </c>
      <c r="B1943" s="5">
        <v>0</v>
      </c>
      <c r="C1943" s="16">
        <f t="shared" si="612"/>
        <v>24582.671632041824</v>
      </c>
      <c r="D1943" s="4">
        <f t="shared" si="602"/>
        <v>0</v>
      </c>
      <c r="E1943" s="5">
        <f t="shared" si="613"/>
        <v>0.21563544799200648</v>
      </c>
      <c r="F1943" s="6">
        <f t="shared" si="617"/>
        <v>1.791723853238824E-5</v>
      </c>
      <c r="G1943" s="15">
        <f t="shared" si="618"/>
        <v>665.4995683953332</v>
      </c>
      <c r="H1943" s="11">
        <f t="shared" si="603"/>
        <v>9.7303936351813114E-2</v>
      </c>
      <c r="I1943" s="12">
        <f t="shared" si="614"/>
        <v>3.6134483683960617E-5</v>
      </c>
      <c r="J1943" s="7">
        <f t="shared" si="621"/>
        <v>1.5266441788738028</v>
      </c>
      <c r="K1943" s="8">
        <f>ESI_mass_rate/ESI_Area/'Hydraulic Gradient'!J1943</f>
        <v>2.1528381204524134</v>
      </c>
      <c r="L1943" s="16">
        <f t="shared" si="615"/>
        <v>24582.824142052381</v>
      </c>
      <c r="M1943" s="4">
        <f t="shared" si="604"/>
        <v>0</v>
      </c>
      <c r="N1943" s="5">
        <f t="shared" si="605"/>
        <v>0.21548610100366239</v>
      </c>
      <c r="O1943" s="6">
        <f t="shared" si="619"/>
        <v>1.5525304234287148E-5</v>
      </c>
      <c r="P1943" s="15">
        <f t="shared" si="616"/>
        <v>643.58459071661071</v>
      </c>
      <c r="Q1943" s="11">
        <f t="shared" si="606"/>
        <v>0</v>
      </c>
      <c r="R1943" s="13">
        <f t="shared" si="620"/>
        <v>4.6748361477303275E-6</v>
      </c>
      <c r="S1943" s="12">
        <f t="shared" si="607"/>
        <v>-6.2624344998811268E-2</v>
      </c>
      <c r="T1943" s="9">
        <f t="shared" si="608"/>
        <v>1.5277027645102643</v>
      </c>
      <c r="U1943" s="9">
        <f>Aly_mass_rate/Aly_Area/'Hydraulic Gradient'!T1943</f>
        <v>2.1513463619998663</v>
      </c>
      <c r="V1943" s="5">
        <f t="shared" si="609"/>
        <v>-0.29059801576583383</v>
      </c>
      <c r="W1943" s="10">
        <f t="shared" si="610"/>
        <v>2.1739520739522282</v>
      </c>
      <c r="X1943" s="9"/>
    </row>
    <row r="1944" spans="1:24" x14ac:dyDescent="0.3">
      <c r="A1944" s="4">
        <f t="shared" si="611"/>
        <v>19410</v>
      </c>
      <c r="B1944" s="5">
        <v>0</v>
      </c>
      <c r="C1944" s="16">
        <f t="shared" si="612"/>
        <v>24582.455978130885</v>
      </c>
      <c r="D1944" s="4">
        <f t="shared" si="602"/>
        <v>0</v>
      </c>
      <c r="E1944" s="5">
        <f t="shared" si="613"/>
        <v>0.21563599403103711</v>
      </c>
      <c r="F1944" s="6">
        <f t="shared" si="617"/>
        <v>1.7916905694805756E-5</v>
      </c>
      <c r="G1944" s="15">
        <f t="shared" si="618"/>
        <v>665.57282314092424</v>
      </c>
      <c r="H1944" s="11">
        <f t="shared" si="603"/>
        <v>9.7304429144763949E-2</v>
      </c>
      <c r="I1944" s="12">
        <f t="shared" si="614"/>
        <v>3.6133812435756163E-5</v>
      </c>
      <c r="J1944" s="7">
        <f t="shared" si="621"/>
        <v>1.5266403131476007</v>
      </c>
      <c r="K1944" s="8">
        <f>ESI_mass_rate/ESI_Area/'Hydraulic Gradient'!J1944</f>
        <v>2.1528435718234138</v>
      </c>
      <c r="L1944" s="16">
        <f t="shared" si="615"/>
        <v>24582.60863995313</v>
      </c>
      <c r="M1944" s="4">
        <f t="shared" si="604"/>
        <v>0</v>
      </c>
      <c r="N1944" s="5">
        <f t="shared" si="605"/>
        <v>0.21548657414957315</v>
      </c>
      <c r="O1944" s="6">
        <f t="shared" si="619"/>
        <v>1.552510019774545E-5</v>
      </c>
      <c r="P1944" s="15">
        <f t="shared" si="616"/>
        <v>643.64720930688759</v>
      </c>
      <c r="Q1944" s="11">
        <f t="shared" si="606"/>
        <v>0</v>
      </c>
      <c r="R1944" s="13">
        <f t="shared" si="620"/>
        <v>4.674693417888245E-6</v>
      </c>
      <c r="S1944" s="12">
        <f t="shared" si="607"/>
        <v>-6.2623264970246437E-2</v>
      </c>
      <c r="T1944" s="9">
        <f t="shared" si="608"/>
        <v>1.5276994101702888</v>
      </c>
      <c r="U1944" s="9">
        <f>Aly_mass_rate/Aly_Area/'Hydraulic Gradient'!T1944</f>
        <v>2.1513510856693627</v>
      </c>
      <c r="V1944" s="5">
        <f t="shared" si="609"/>
        <v>-0.2905923663298961</v>
      </c>
      <c r="W1944" s="10">
        <f t="shared" si="610"/>
        <v>2.1739946494357008</v>
      </c>
      <c r="X1944" s="9"/>
    </row>
    <row r="1945" spans="1:24" x14ac:dyDescent="0.3">
      <c r="A1945" s="4">
        <f t="shared" si="611"/>
        <v>19420</v>
      </c>
      <c r="B1945" s="5">
        <v>0</v>
      </c>
      <c r="C1945" s="16">
        <f t="shared" si="612"/>
        <v>24582.240323674254</v>
      </c>
      <c r="D1945" s="4">
        <f t="shared" si="602"/>
        <v>0</v>
      </c>
      <c r="E1945" s="5">
        <f t="shared" si="613"/>
        <v>0.21563654005992494</v>
      </c>
      <c r="F1945" s="6">
        <f t="shared" si="617"/>
        <v>1.791657288057609E-5</v>
      </c>
      <c r="G1945" s="15">
        <f t="shared" si="618"/>
        <v>665.64607617917113</v>
      </c>
      <c r="H1945" s="11">
        <f t="shared" si="603"/>
        <v>9.7304921929808733E-2</v>
      </c>
      <c r="I1945" s="12">
        <f t="shared" si="614"/>
        <v>3.6133141234648381E-5</v>
      </c>
      <c r="J1945" s="7">
        <f t="shared" si="621"/>
        <v>1.5266364475127789</v>
      </c>
      <c r="K1945" s="8">
        <f>ESI_mass_rate/ESI_Area/'Hydraulic Gradient'!J1945</f>
        <v>2.1528490230931583</v>
      </c>
      <c r="L1945" s="16">
        <f t="shared" si="615"/>
        <v>24582.393137380946</v>
      </c>
      <c r="M1945" s="4">
        <f t="shared" si="604"/>
        <v>0</v>
      </c>
      <c r="N1945" s="5">
        <f t="shared" si="605"/>
        <v>0.2154870472892661</v>
      </c>
      <c r="O1945" s="6">
        <f t="shared" si="619"/>
        <v>1.5524896175799262E-5</v>
      </c>
      <c r="P1945" s="15">
        <f t="shared" si="616"/>
        <v>643.70982681733335</v>
      </c>
      <c r="Q1945" s="11">
        <f t="shared" si="606"/>
        <v>0</v>
      </c>
      <c r="R1945" s="13">
        <f t="shared" si="620"/>
        <v>4.6745506988047378E-6</v>
      </c>
      <c r="S1945" s="12">
        <f t="shared" si="607"/>
        <v>-6.2622184996475275E-2</v>
      </c>
      <c r="T1945" s="9">
        <f t="shared" si="608"/>
        <v>1.5276960558891226</v>
      </c>
      <c r="U1945" s="9">
        <f>Aly_mass_rate/Aly_Area/'Hydraulic Gradient'!T1945</f>
        <v>2.1513558092767848</v>
      </c>
      <c r="V1945" s="5">
        <f t="shared" si="609"/>
        <v>-0.29058671718773138</v>
      </c>
      <c r="W1945" s="10">
        <f t="shared" si="610"/>
        <v>2.174037224371459</v>
      </c>
      <c r="X1945" s="9"/>
    </row>
    <row r="1946" spans="1:24" x14ac:dyDescent="0.3">
      <c r="A1946" s="4">
        <f t="shared" si="611"/>
        <v>19430</v>
      </c>
      <c r="B1946" s="5">
        <v>0</v>
      </c>
      <c r="C1946" s="16">
        <f t="shared" si="612"/>
        <v>24582.024668671933</v>
      </c>
      <c r="D1946" s="4">
        <f t="shared" si="602"/>
        <v>0</v>
      </c>
      <c r="E1946" s="5">
        <f t="shared" si="613"/>
        <v>0.2156370860786706</v>
      </c>
      <c r="F1946" s="6">
        <f t="shared" si="617"/>
        <v>1.7916240091158806E-5</v>
      </c>
      <c r="G1946" s="15">
        <f t="shared" si="618"/>
        <v>665.71932751019278</v>
      </c>
      <c r="H1946" s="11">
        <f t="shared" si="603"/>
        <v>9.7305414706948173E-2</v>
      </c>
      <c r="I1946" s="12">
        <f t="shared" si="614"/>
        <v>3.6132470083580798E-5</v>
      </c>
      <c r="J1946" s="7">
        <f t="shared" si="621"/>
        <v>1.5266325819693314</v>
      </c>
      <c r="K1946" s="8">
        <f>ESI_mass_rate/ESI_Area/'Hydraulic Gradient'!J1946</f>
        <v>2.1528544742616536</v>
      </c>
      <c r="L1946" s="16">
        <f t="shared" si="615"/>
        <v>24582.177634335832</v>
      </c>
      <c r="M1946" s="4">
        <f t="shared" si="604"/>
        <v>0</v>
      </c>
      <c r="N1946" s="5">
        <f t="shared" si="605"/>
        <v>0.2154875204227415</v>
      </c>
      <c r="O1946" s="6">
        <f t="shared" si="619"/>
        <v>1.5524692161150832E-5</v>
      </c>
      <c r="P1946" s="15">
        <f t="shared" si="616"/>
        <v>643.77244324800506</v>
      </c>
      <c r="Q1946" s="11">
        <f t="shared" si="606"/>
        <v>0</v>
      </c>
      <c r="R1946" s="13">
        <f t="shared" si="620"/>
        <v>4.6744079882817277E-6</v>
      </c>
      <c r="S1946" s="12">
        <f t="shared" si="607"/>
        <v>-6.2621105079607067E-2</v>
      </c>
      <c r="T1946" s="9">
        <f t="shared" si="608"/>
        <v>1.5276927016667627</v>
      </c>
      <c r="U1946" s="9">
        <f>Aly_mass_rate/Aly_Area/'Hydraulic Gradient'!T1946</f>
        <v>2.1513605328221361</v>
      </c>
      <c r="V1946" s="5">
        <f t="shared" si="609"/>
        <v>-0.29058106833931396</v>
      </c>
      <c r="W1946" s="10">
        <f t="shared" si="610"/>
        <v>2.1740797987595313</v>
      </c>
      <c r="X1946" s="9"/>
    </row>
    <row r="1947" spans="1:24" x14ac:dyDescent="0.3">
      <c r="A1947" s="4">
        <f t="shared" si="611"/>
        <v>19440</v>
      </c>
      <c r="B1947" s="5">
        <v>0</v>
      </c>
      <c r="C1947" s="16">
        <f t="shared" si="612"/>
        <v>24581.809013123937</v>
      </c>
      <c r="D1947" s="4">
        <f t="shared" si="602"/>
        <v>0</v>
      </c>
      <c r="E1947" s="5">
        <f t="shared" si="613"/>
        <v>0.21563763208727471</v>
      </c>
      <c r="F1947" s="6">
        <f t="shared" si="617"/>
        <v>1.791590732363479E-5</v>
      </c>
      <c r="G1947" s="15">
        <f t="shared" si="618"/>
        <v>665.79257713411175</v>
      </c>
      <c r="H1947" s="11">
        <f t="shared" si="603"/>
        <v>9.7305907476182715E-2</v>
      </c>
      <c r="I1947" s="12">
        <f t="shared" si="614"/>
        <v>3.6131798976666339E-5</v>
      </c>
      <c r="J1947" s="7">
        <f t="shared" si="621"/>
        <v>1.5266287165172512</v>
      </c>
      <c r="K1947" s="8">
        <f>ESI_mass_rate/ESI_Area/'Hydraulic Gradient'!J1947</f>
        <v>2.1528599253289076</v>
      </c>
      <c r="L1947" s="16">
        <f t="shared" si="615"/>
        <v>24581.962130817792</v>
      </c>
      <c r="M1947" s="4">
        <f t="shared" si="604"/>
        <v>0</v>
      </c>
      <c r="N1947" s="5">
        <f t="shared" si="605"/>
        <v>0.21548799354999962</v>
      </c>
      <c r="O1947" s="6">
        <f t="shared" si="619"/>
        <v>1.5524488158178816E-5</v>
      </c>
      <c r="P1947" s="15">
        <f t="shared" si="616"/>
        <v>643.83505859895945</v>
      </c>
      <c r="Q1947" s="11">
        <f t="shared" si="606"/>
        <v>0</v>
      </c>
      <c r="R1947" s="13">
        <f t="shared" si="620"/>
        <v>4.6742652876369309E-6</v>
      </c>
      <c r="S1947" s="12">
        <f t="shared" si="607"/>
        <v>-6.2620025219636902E-2</v>
      </c>
      <c r="T1947" s="9">
        <f t="shared" si="608"/>
        <v>1.5276893475032058</v>
      </c>
      <c r="U1947" s="9">
        <f>Aly_mass_rate/Aly_Area/'Hydraulic Gradient'!T1947</f>
        <v>2.1513652563054211</v>
      </c>
      <c r="V1947" s="5">
        <f t="shared" si="609"/>
        <v>-0.2905754197846187</v>
      </c>
      <c r="W1947" s="10">
        <f t="shared" si="610"/>
        <v>2.1741223725999483</v>
      </c>
      <c r="X1947" s="9"/>
    </row>
    <row r="1948" spans="1:24" x14ac:dyDescent="0.3">
      <c r="A1948" s="4">
        <f t="shared" si="611"/>
        <v>19450</v>
      </c>
      <c r="B1948" s="5">
        <v>0</v>
      </c>
      <c r="C1948" s="16">
        <f t="shared" si="612"/>
        <v>24581.593357030277</v>
      </c>
      <c r="D1948" s="4">
        <f t="shared" si="602"/>
        <v>0</v>
      </c>
      <c r="E1948" s="5">
        <f t="shared" si="613"/>
        <v>0.21563817808573818</v>
      </c>
      <c r="F1948" s="6">
        <f t="shared" si="617"/>
        <v>1.7915574582382704E-5</v>
      </c>
      <c r="G1948" s="15">
        <f t="shared" si="618"/>
        <v>665.86582505104502</v>
      </c>
      <c r="H1948" s="11">
        <f t="shared" si="603"/>
        <v>9.7306400237513052E-2</v>
      </c>
      <c r="I1948" s="12">
        <f t="shared" si="614"/>
        <v>3.613112792273564E-5</v>
      </c>
      <c r="J1948" s="7">
        <f t="shared" si="621"/>
        <v>1.5266248511565321</v>
      </c>
      <c r="K1948" s="8">
        <f>ESI_mass_rate/ESI_Area/'Hydraulic Gradient'!J1948</f>
        <v>2.1528653762949279</v>
      </c>
      <c r="L1948" s="16">
        <f t="shared" si="615"/>
        <v>24581.746626826836</v>
      </c>
      <c r="M1948" s="4">
        <f t="shared" si="604"/>
        <v>0</v>
      </c>
      <c r="N1948" s="5">
        <f t="shared" si="605"/>
        <v>0.21548846667104107</v>
      </c>
      <c r="O1948" s="6">
        <f t="shared" si="619"/>
        <v>1.5524284169802312E-5</v>
      </c>
      <c r="P1948" s="15">
        <f t="shared" si="616"/>
        <v>643.89767287025131</v>
      </c>
      <c r="Q1948" s="11">
        <f t="shared" si="606"/>
        <v>0</v>
      </c>
      <c r="R1948" s="13">
        <f t="shared" si="620"/>
        <v>4.6741225977485319E-6</v>
      </c>
      <c r="S1948" s="12">
        <f t="shared" si="607"/>
        <v>-6.2618945414445557E-2</v>
      </c>
      <c r="T1948" s="9">
        <f t="shared" si="608"/>
        <v>1.527685993398449</v>
      </c>
      <c r="U1948" s="9">
        <f>Aly_mass_rate/Aly_Area/'Hydraulic Gradient'!T1948</f>
        <v>2.1513699797266415</v>
      </c>
      <c r="V1948" s="5">
        <f t="shared" si="609"/>
        <v>-0.29056977152362001</v>
      </c>
      <c r="W1948" s="10">
        <f t="shared" si="610"/>
        <v>2.1741649458927403</v>
      </c>
      <c r="X1948" s="9"/>
    </row>
    <row r="1949" spans="1:24" x14ac:dyDescent="0.3">
      <c r="A1949" s="4">
        <f t="shared" si="611"/>
        <v>19460</v>
      </c>
      <c r="B1949" s="5">
        <v>0</v>
      </c>
      <c r="C1949" s="16">
        <f t="shared" si="612"/>
        <v>24581.37770039096</v>
      </c>
      <c r="D1949" s="4">
        <f t="shared" si="602"/>
        <v>0</v>
      </c>
      <c r="E1949" s="5">
        <f t="shared" si="613"/>
        <v>0.21563872407406173</v>
      </c>
      <c r="F1949" s="6">
        <f t="shared" si="617"/>
        <v>1.7915241865942991E-5</v>
      </c>
      <c r="G1949" s="15">
        <f t="shared" si="618"/>
        <v>665.93907126111117</v>
      </c>
      <c r="H1949" s="11">
        <f t="shared" si="603"/>
        <v>9.7306892990939808E-2</v>
      </c>
      <c r="I1949" s="12">
        <f t="shared" si="614"/>
        <v>3.6130456918845148E-5</v>
      </c>
      <c r="J1949" s="7">
        <f t="shared" si="621"/>
        <v>1.5266209858871678</v>
      </c>
      <c r="K1949" s="8">
        <f>ESI_mass_rate/ESI_Area/'Hydraulic Gradient'!J1949</f>
        <v>2.1528708271597208</v>
      </c>
      <c r="L1949" s="16">
        <f t="shared" si="615"/>
        <v>24581.531122362969</v>
      </c>
      <c r="M1949" s="4">
        <f t="shared" si="604"/>
        <v>0</v>
      </c>
      <c r="N1949" s="5">
        <f t="shared" si="605"/>
        <v>0.21548893978586578</v>
      </c>
      <c r="O1949" s="6">
        <f t="shared" si="619"/>
        <v>1.5524080187264024E-5</v>
      </c>
      <c r="P1949" s="15">
        <f t="shared" si="616"/>
        <v>643.96028606193761</v>
      </c>
      <c r="Q1949" s="11">
        <f t="shared" si="606"/>
        <v>0</v>
      </c>
      <c r="R1949" s="13">
        <f t="shared" si="620"/>
        <v>4.6739799159791224E-6</v>
      </c>
      <c r="S1949" s="12">
        <f t="shared" si="607"/>
        <v>-6.2617865666142247E-2</v>
      </c>
      <c r="T1949" s="9">
        <f t="shared" si="608"/>
        <v>1.5276826393524894</v>
      </c>
      <c r="U1949" s="9">
        <f>Aly_mass_rate/Aly_Area/'Hydraulic Gradient'!T1949</f>
        <v>2.1513747030858017</v>
      </c>
      <c r="V1949" s="5">
        <f t="shared" si="609"/>
        <v>-0.2905641235562923</v>
      </c>
      <c r="W1949" s="10">
        <f t="shared" si="610"/>
        <v>2.1742075186379353</v>
      </c>
      <c r="X1949" s="9"/>
    </row>
    <row r="1950" spans="1:24" x14ac:dyDescent="0.3">
      <c r="A1950" s="4">
        <f t="shared" si="611"/>
        <v>19470</v>
      </c>
      <c r="B1950" s="5">
        <v>0</v>
      </c>
      <c r="C1950" s="16">
        <f t="shared" si="612"/>
        <v>24581.162043205997</v>
      </c>
      <c r="D1950" s="4">
        <f t="shared" si="602"/>
        <v>0</v>
      </c>
      <c r="E1950" s="5">
        <f t="shared" si="613"/>
        <v>0.21563927005224592</v>
      </c>
      <c r="F1950" s="6">
        <f t="shared" si="617"/>
        <v>1.7914909169937003E-5</v>
      </c>
      <c r="G1950" s="15">
        <f t="shared" si="618"/>
        <v>666.0123157644349</v>
      </c>
      <c r="H1950" s="11">
        <f t="shared" si="603"/>
        <v>9.7307385736463428E-2</v>
      </c>
      <c r="I1950" s="12">
        <f t="shared" si="614"/>
        <v>3.6129785956164238E-5</v>
      </c>
      <c r="J1950" s="7">
        <f t="shared" si="621"/>
        <v>1.5266171207091517</v>
      </c>
      <c r="K1950" s="8">
        <f>ESI_mass_rate/ESI_Area/'Hydraulic Gradient'!J1950</f>
        <v>2.1528762779232946</v>
      </c>
      <c r="L1950" s="16">
        <f t="shared" si="615"/>
        <v>24581.315617426197</v>
      </c>
      <c r="M1950" s="4">
        <f t="shared" si="604"/>
        <v>0</v>
      </c>
      <c r="N1950" s="5">
        <f t="shared" si="605"/>
        <v>0.21548941289447437</v>
      </c>
      <c r="O1950" s="6">
        <f t="shared" si="619"/>
        <v>1.5523876219321238E-5</v>
      </c>
      <c r="P1950" s="15">
        <f t="shared" si="616"/>
        <v>644.02289817407404</v>
      </c>
      <c r="Q1950" s="11">
        <f t="shared" si="606"/>
        <v>0</v>
      </c>
      <c r="R1950" s="13">
        <f t="shared" si="620"/>
        <v>4.6738372449646749E-6</v>
      </c>
      <c r="S1950" s="12">
        <f t="shared" si="607"/>
        <v>-6.261678597366499E-2</v>
      </c>
      <c r="T1950" s="9">
        <f t="shared" si="608"/>
        <v>1.5276792853653236</v>
      </c>
      <c r="U1950" s="9">
        <f>Aly_mass_rate/Aly_Area/'Hydraulic Gradient'!T1950</f>
        <v>2.1513794263829045</v>
      </c>
      <c r="V1950" s="5">
        <f t="shared" si="609"/>
        <v>-0.29055847588261036</v>
      </c>
      <c r="W1950" s="10">
        <f t="shared" si="610"/>
        <v>2.1742500908355638</v>
      </c>
      <c r="X1950" s="9"/>
    </row>
    <row r="1951" spans="1:24" x14ac:dyDescent="0.3">
      <c r="A1951" s="4">
        <f t="shared" si="611"/>
        <v>19480</v>
      </c>
      <c r="B1951" s="5">
        <v>0</v>
      </c>
      <c r="C1951" s="16">
        <f t="shared" si="612"/>
        <v>24580.946385475403</v>
      </c>
      <c r="D1951" s="4">
        <f t="shared" si="602"/>
        <v>0</v>
      </c>
      <c r="E1951" s="5">
        <f t="shared" si="613"/>
        <v>0.21563981602029164</v>
      </c>
      <c r="F1951" s="6">
        <f t="shared" si="617"/>
        <v>1.7914576501662487E-5</v>
      </c>
      <c r="G1951" s="15">
        <f t="shared" si="618"/>
        <v>666.08555856113094</v>
      </c>
      <c r="H1951" s="11">
        <f t="shared" si="603"/>
        <v>9.7307878474084633E-2</v>
      </c>
      <c r="I1951" s="12">
        <f t="shared" si="614"/>
        <v>3.6129115049410624E-5</v>
      </c>
      <c r="J1951" s="7">
        <f t="shared" si="621"/>
        <v>1.5266132556224776</v>
      </c>
      <c r="K1951" s="8">
        <f>ESI_mass_rate/ESI_Area/'Hydraulic Gradient'!J1951</f>
        <v>2.1528817285856561</v>
      </c>
      <c r="L1951" s="16">
        <f t="shared" si="615"/>
        <v>24581.100112016527</v>
      </c>
      <c r="M1951" s="4">
        <f t="shared" si="604"/>
        <v>0</v>
      </c>
      <c r="N1951" s="5">
        <f t="shared" si="605"/>
        <v>0.21548988599686703</v>
      </c>
      <c r="O1951" s="6">
        <f t="shared" si="619"/>
        <v>1.552367226013577E-5</v>
      </c>
      <c r="P1951" s="15">
        <f t="shared" si="616"/>
        <v>644.08550920671655</v>
      </c>
      <c r="Q1951" s="11">
        <f t="shared" si="606"/>
        <v>0</v>
      </c>
      <c r="R1951" s="13">
        <f t="shared" si="620"/>
        <v>4.6736945829467294E-6</v>
      </c>
      <c r="S1951" s="12">
        <f t="shared" si="607"/>
        <v>-6.2615706337008803E-2</v>
      </c>
      <c r="T1951" s="9">
        <f t="shared" si="608"/>
        <v>1.5276759314369488</v>
      </c>
      <c r="U1951" s="9">
        <f>Aly_mass_rate/Aly_Area/'Hydraulic Gradient'!T1951</f>
        <v>2.1513841496179538</v>
      </c>
      <c r="V1951" s="5">
        <f t="shared" si="609"/>
        <v>-0.29055282850254865</v>
      </c>
      <c r="W1951" s="10">
        <f t="shared" si="610"/>
        <v>2.174292662485656</v>
      </c>
      <c r="X1951" s="9"/>
    </row>
    <row r="1952" spans="1:24" x14ac:dyDescent="0.3">
      <c r="A1952" s="4">
        <f t="shared" si="611"/>
        <v>19490</v>
      </c>
      <c r="B1952" s="5">
        <v>0</v>
      </c>
      <c r="C1952" s="16">
        <f t="shared" si="612"/>
        <v>24580.730727199181</v>
      </c>
      <c r="D1952" s="4">
        <f t="shared" si="602"/>
        <v>0</v>
      </c>
      <c r="E1952" s="5">
        <f t="shared" si="613"/>
        <v>0.21564036197819966</v>
      </c>
      <c r="F1952" s="6">
        <f t="shared" si="617"/>
        <v>1.7914243855281249E-5</v>
      </c>
      <c r="G1952" s="15">
        <f t="shared" si="618"/>
        <v>666.15879965132194</v>
      </c>
      <c r="H1952" s="11">
        <f t="shared" si="603"/>
        <v>9.7308371203803992E-2</v>
      </c>
      <c r="I1952" s="12">
        <f t="shared" si="614"/>
        <v>3.6128444186810133E-5</v>
      </c>
      <c r="J1952" s="7">
        <f t="shared" si="621"/>
        <v>1.5266093906271392</v>
      </c>
      <c r="K1952" s="8">
        <f>ESI_mass_rate/ESI_Area/'Hydraulic Gradient'!J1952</f>
        <v>2.1528871791468123</v>
      </c>
      <c r="L1952" s="16">
        <f t="shared" si="615"/>
        <v>24580.884606133968</v>
      </c>
      <c r="M1952" s="4">
        <f t="shared" si="604"/>
        <v>0</v>
      </c>
      <c r="N1952" s="5">
        <f t="shared" si="605"/>
        <v>0.2154903590930442</v>
      </c>
      <c r="O1952" s="6">
        <f t="shared" si="619"/>
        <v>1.5523468314086258E-5</v>
      </c>
      <c r="P1952" s="15">
        <f t="shared" si="616"/>
        <v>644.14811915992072</v>
      </c>
      <c r="Q1952" s="11">
        <f t="shared" si="606"/>
        <v>0</v>
      </c>
      <c r="R1952" s="13">
        <f t="shared" si="620"/>
        <v>4.6735519312428679E-6</v>
      </c>
      <c r="S1952" s="12">
        <f t="shared" si="607"/>
        <v>-6.2614626756168745E-2</v>
      </c>
      <c r="T1952" s="9">
        <f t="shared" si="608"/>
        <v>1.5276725775673619</v>
      </c>
      <c r="U1952" s="9">
        <f>Aly_mass_rate/Aly_Area/'Hydraulic Gradient'!T1952</f>
        <v>2.1513888727909527</v>
      </c>
      <c r="V1952" s="5">
        <f t="shared" si="609"/>
        <v>-0.29054718141608171</v>
      </c>
      <c r="W1952" s="10">
        <f t="shared" si="610"/>
        <v>2.1743352335882404</v>
      </c>
      <c r="X1952" s="9"/>
    </row>
    <row r="1953" spans="1:24" x14ac:dyDescent="0.3">
      <c r="A1953" s="4">
        <f t="shared" si="611"/>
        <v>19500</v>
      </c>
      <c r="B1953" s="5">
        <v>0</v>
      </c>
      <c r="C1953" s="16">
        <f t="shared" si="612"/>
        <v>24580.515068377346</v>
      </c>
      <c r="D1953" s="4">
        <f t="shared" si="602"/>
        <v>0</v>
      </c>
      <c r="E1953" s="5">
        <f t="shared" si="613"/>
        <v>0.21564090792597054</v>
      </c>
      <c r="F1953" s="6">
        <f t="shared" si="617"/>
        <v>1.7913911232252834E-5</v>
      </c>
      <c r="G1953" s="15">
        <f t="shared" si="618"/>
        <v>666.23203903512854</v>
      </c>
      <c r="H1953" s="11">
        <f t="shared" si="603"/>
        <v>9.7308863925622019E-2</v>
      </c>
      <c r="I1953" s="12">
        <f t="shared" si="614"/>
        <v>3.6127773371306307E-5</v>
      </c>
      <c r="J1953" s="7">
        <f t="shared" si="621"/>
        <v>1.5266055257231297</v>
      </c>
      <c r="K1953" s="8">
        <f>ESI_mass_rate/ESI_Area/'Hydraulic Gradient'!J1953</f>
        <v>2.1528926296067707</v>
      </c>
      <c r="L1953" s="16">
        <f t="shared" si="615"/>
        <v>24580.669099778523</v>
      </c>
      <c r="M1953" s="4">
        <f t="shared" si="604"/>
        <v>0</v>
      </c>
      <c r="N1953" s="5">
        <f t="shared" si="605"/>
        <v>0.21549083218300621</v>
      </c>
      <c r="O1953" s="6">
        <f t="shared" si="619"/>
        <v>1.5523264378253614E-5</v>
      </c>
      <c r="P1953" s="15">
        <f t="shared" si="616"/>
        <v>644.21072803374364</v>
      </c>
      <c r="Q1953" s="11">
        <f t="shared" si="606"/>
        <v>0</v>
      </c>
      <c r="R1953" s="13">
        <f t="shared" si="620"/>
        <v>4.6734092889735295E-6</v>
      </c>
      <c r="S1953" s="12">
        <f t="shared" si="607"/>
        <v>-6.2613547232196864E-2</v>
      </c>
      <c r="T1953" s="9">
        <f t="shared" si="608"/>
        <v>1.5276692237565599</v>
      </c>
      <c r="U1953" s="9">
        <f>Aly_mass_rate/Aly_Area/'Hydraulic Gradient'!T1953</f>
        <v>2.1513935959019039</v>
      </c>
      <c r="V1953" s="5">
        <f t="shared" si="609"/>
        <v>-0.29054153462318411</v>
      </c>
      <c r="W1953" s="10">
        <f t="shared" si="610"/>
        <v>2.1743778041433468</v>
      </c>
      <c r="X1953" s="9"/>
    </row>
    <row r="1954" spans="1:24" x14ac:dyDescent="0.3">
      <c r="A1954" s="4">
        <f t="shared" si="611"/>
        <v>19510</v>
      </c>
      <c r="B1954" s="5">
        <v>0</v>
      </c>
      <c r="C1954" s="16">
        <f t="shared" si="612"/>
        <v>24580.299409009906</v>
      </c>
      <c r="D1954" s="4">
        <f t="shared" si="602"/>
        <v>0</v>
      </c>
      <c r="E1954" s="5">
        <f t="shared" si="613"/>
        <v>0.21564145386360506</v>
      </c>
      <c r="F1954" s="6">
        <f t="shared" si="617"/>
        <v>1.7913578634036793E-5</v>
      </c>
      <c r="G1954" s="15">
        <f t="shared" si="618"/>
        <v>666.30527671266941</v>
      </c>
      <c r="H1954" s="11">
        <f t="shared" si="603"/>
        <v>9.7309356639539366E-2</v>
      </c>
      <c r="I1954" s="12">
        <f t="shared" si="614"/>
        <v>3.6127102605842688E-5</v>
      </c>
      <c r="J1954" s="7">
        <f t="shared" si="621"/>
        <v>1.5266016609104427</v>
      </c>
      <c r="K1954" s="8">
        <f>ESI_mass_rate/ESI_Area/'Hydraulic Gradient'!J1954</f>
        <v>2.1528980799655395</v>
      </c>
      <c r="L1954" s="16">
        <f t="shared" si="615"/>
        <v>24580.453592950198</v>
      </c>
      <c r="M1954" s="4">
        <f t="shared" si="604"/>
        <v>0</v>
      </c>
      <c r="N1954" s="5">
        <f t="shared" si="605"/>
        <v>0.21549130526675334</v>
      </c>
      <c r="O1954" s="6">
        <f t="shared" si="619"/>
        <v>1.5523060451178277E-5</v>
      </c>
      <c r="P1954" s="15">
        <f t="shared" si="616"/>
        <v>644.27333582824099</v>
      </c>
      <c r="Q1954" s="11">
        <f t="shared" si="606"/>
        <v>0</v>
      </c>
      <c r="R1954" s="13">
        <f t="shared" si="620"/>
        <v>4.6732666556986223E-6</v>
      </c>
      <c r="S1954" s="12">
        <f t="shared" si="607"/>
        <v>-6.2612467764031218E-2</v>
      </c>
      <c r="T1954" s="9">
        <f t="shared" si="608"/>
        <v>1.5276658700045396</v>
      </c>
      <c r="U1954" s="9">
        <f>Aly_mass_rate/Aly_Area/'Hydraulic Gradient'!T1954</f>
        <v>2.1513983189508115</v>
      </c>
      <c r="V1954" s="5">
        <f t="shared" si="609"/>
        <v>-0.29053588812383058</v>
      </c>
      <c r="W1954" s="10">
        <f t="shared" si="610"/>
        <v>2.1744203741510053</v>
      </c>
      <c r="X1954" s="9"/>
    </row>
    <row r="1955" spans="1:24" x14ac:dyDescent="0.3">
      <c r="A1955" s="4">
        <f t="shared" si="611"/>
        <v>19520</v>
      </c>
      <c r="B1955" s="5">
        <v>0</v>
      </c>
      <c r="C1955" s="16">
        <f t="shared" si="612"/>
        <v>24580.083749096866</v>
      </c>
      <c r="D1955" s="4">
        <f t="shared" si="602"/>
        <v>0</v>
      </c>
      <c r="E1955" s="5">
        <f t="shared" si="613"/>
        <v>0.21564199979110418</v>
      </c>
      <c r="F1955" s="6">
        <f t="shared" si="617"/>
        <v>1.7913246062092678E-5</v>
      </c>
      <c r="G1955" s="15">
        <f t="shared" si="618"/>
        <v>666.37851268406132</v>
      </c>
      <c r="H1955" s="11">
        <f t="shared" si="603"/>
        <v>9.730984934555667E-2</v>
      </c>
      <c r="I1955" s="12">
        <f t="shared" si="614"/>
        <v>3.6126431893362836E-5</v>
      </c>
      <c r="J1955" s="7">
        <f t="shared" si="621"/>
        <v>1.5265977961890722</v>
      </c>
      <c r="K1955" s="8">
        <f>ESI_mass_rate/ESI_Area/'Hydraulic Gradient'!J1955</f>
        <v>2.1529035302231248</v>
      </c>
      <c r="L1955" s="16">
        <f t="shared" si="615"/>
        <v>24580.238085648998</v>
      </c>
      <c r="M1955" s="4">
        <f t="shared" si="604"/>
        <v>0</v>
      </c>
      <c r="N1955" s="5">
        <f t="shared" si="605"/>
        <v>0.21549177834428584</v>
      </c>
      <c r="O1955" s="6">
        <f t="shared" si="619"/>
        <v>1.55228565372389E-5</v>
      </c>
      <c r="P1955" s="15">
        <f t="shared" si="616"/>
        <v>644.33594254346963</v>
      </c>
      <c r="Q1955" s="11">
        <f t="shared" si="606"/>
        <v>0</v>
      </c>
      <c r="R1955" s="13">
        <f t="shared" si="620"/>
        <v>4.6731240327356584E-6</v>
      </c>
      <c r="S1955" s="12">
        <f t="shared" si="607"/>
        <v>-6.2611388352723785E-2</v>
      </c>
      <c r="T1955" s="9">
        <f t="shared" si="608"/>
        <v>1.5276625163112978</v>
      </c>
      <c r="U1955" s="9">
        <f>Aly_mass_rate/Aly_Area/'Hydraulic Gradient'!T1955</f>
        <v>2.1514030419376793</v>
      </c>
      <c r="V1955" s="5">
        <f t="shared" si="609"/>
        <v>-0.29053024191799548</v>
      </c>
      <c r="W1955" s="10">
        <f t="shared" si="610"/>
        <v>2.1744629436112453</v>
      </c>
      <c r="X1955" s="9"/>
    </row>
    <row r="1956" spans="1:24" x14ac:dyDescent="0.3">
      <c r="A1956" s="4">
        <f t="shared" si="611"/>
        <v>19530</v>
      </c>
      <c r="B1956" s="5">
        <v>0</v>
      </c>
      <c r="C1956" s="16">
        <f t="shared" si="612"/>
        <v>24579.868088638246</v>
      </c>
      <c r="D1956" s="4">
        <f t="shared" si="602"/>
        <v>0</v>
      </c>
      <c r="E1956" s="5">
        <f t="shared" si="613"/>
        <v>0.2156425457084683</v>
      </c>
      <c r="F1956" s="6">
        <f t="shared" si="617"/>
        <v>1.7912913510582287E-5</v>
      </c>
      <c r="G1956" s="15">
        <f t="shared" si="618"/>
        <v>666.45174694942864</v>
      </c>
      <c r="H1956" s="11">
        <f t="shared" si="603"/>
        <v>9.7310342043674392E-2</v>
      </c>
      <c r="I1956" s="12">
        <f t="shared" si="614"/>
        <v>3.6125761222092553E-5</v>
      </c>
      <c r="J1956" s="7">
        <f t="shared" si="621"/>
        <v>1.5265939315590116</v>
      </c>
      <c r="K1956" s="8">
        <f>ESI_mass_rate/ESI_Area/'Hydraulic Gradient'!J1956</f>
        <v>2.152908980379534</v>
      </c>
      <c r="L1956" s="16">
        <f t="shared" si="615"/>
        <v>24580.02257787493</v>
      </c>
      <c r="M1956" s="4">
        <f t="shared" si="604"/>
        <v>0</v>
      </c>
      <c r="N1956" s="5">
        <f t="shared" si="605"/>
        <v>0.2154922514156043</v>
      </c>
      <c r="O1956" s="6">
        <f t="shared" si="619"/>
        <v>1.5522652636435486E-5</v>
      </c>
      <c r="P1956" s="15">
        <f t="shared" si="616"/>
        <v>644.39854817948549</v>
      </c>
      <c r="Q1956" s="11">
        <f t="shared" si="606"/>
        <v>0</v>
      </c>
      <c r="R1956" s="13">
        <f t="shared" si="620"/>
        <v>4.6729814200839011E-6</v>
      </c>
      <c r="S1956" s="12">
        <f t="shared" si="607"/>
        <v>-6.2610308997212663E-2</v>
      </c>
      <c r="T1956" s="9">
        <f t="shared" si="608"/>
        <v>1.5276591626768317</v>
      </c>
      <c r="U1956" s="9">
        <f>Aly_mass_rate/Aly_Area/'Hydraulic Gradient'!T1956</f>
        <v>2.1514077648625096</v>
      </c>
      <c r="V1956" s="5">
        <f t="shared" si="609"/>
        <v>-0.29052459600565356</v>
      </c>
      <c r="W1956" s="10">
        <f t="shared" si="610"/>
        <v>2.1745055125240969</v>
      </c>
      <c r="X1956" s="9"/>
    </row>
    <row r="1957" spans="1:24" x14ac:dyDescent="0.3">
      <c r="A1957" s="4">
        <f t="shared" si="611"/>
        <v>19540</v>
      </c>
      <c r="B1957" s="5">
        <v>0</v>
      </c>
      <c r="C1957" s="16">
        <f t="shared" si="612"/>
        <v>24579.65242763405</v>
      </c>
      <c r="D1957" s="4">
        <f t="shared" si="602"/>
        <v>0</v>
      </c>
      <c r="E1957" s="5">
        <f t="shared" si="613"/>
        <v>0.21564309161569831</v>
      </c>
      <c r="F1957" s="6">
        <f t="shared" si="617"/>
        <v>1.7912580983884273E-5</v>
      </c>
      <c r="G1957" s="15">
        <f t="shared" si="618"/>
        <v>666.52497950888994</v>
      </c>
      <c r="H1957" s="11">
        <f t="shared" si="603"/>
        <v>9.7310834733893223E-2</v>
      </c>
      <c r="I1957" s="12">
        <f t="shared" si="614"/>
        <v>3.6125090600862483E-5</v>
      </c>
      <c r="J1957" s="7">
        <f t="shared" si="621"/>
        <v>1.5265900670202543</v>
      </c>
      <c r="K1957" s="8">
        <f>ESI_mass_rate/ESI_Area/'Hydraulic Gradient'!J1957</f>
        <v>2.1529144304347749</v>
      </c>
      <c r="L1957" s="16">
        <f t="shared" si="615"/>
        <v>24579.807069628001</v>
      </c>
      <c r="M1957" s="4">
        <f t="shared" si="604"/>
        <v>0</v>
      </c>
      <c r="N1957" s="5">
        <f t="shared" si="605"/>
        <v>0.21549272448070886</v>
      </c>
      <c r="O1957" s="6">
        <f t="shared" si="619"/>
        <v>1.5522448742929834E-5</v>
      </c>
      <c r="P1957" s="15">
        <f t="shared" si="616"/>
        <v>644.46115273634416</v>
      </c>
      <c r="Q1957" s="11">
        <f t="shared" si="606"/>
        <v>0</v>
      </c>
      <c r="R1957" s="13">
        <f t="shared" si="620"/>
        <v>4.6728388159850945E-6</v>
      </c>
      <c r="S1957" s="12">
        <f t="shared" si="607"/>
        <v>-6.2609229697492871E-2</v>
      </c>
      <c r="T1957" s="9">
        <f t="shared" si="608"/>
        <v>1.5276558091011381</v>
      </c>
      <c r="U1957" s="9">
        <f>Aly_mass_rate/Aly_Area/'Hydraulic Gradient'!T1957</f>
        <v>2.1514124877253065</v>
      </c>
      <c r="V1957" s="5">
        <f t="shared" si="609"/>
        <v>-0.29051895038677922</v>
      </c>
      <c r="W1957" s="10">
        <f t="shared" si="610"/>
        <v>2.1745480808895903</v>
      </c>
      <c r="X1957" s="9"/>
    </row>
    <row r="1958" spans="1:24" x14ac:dyDescent="0.3">
      <c r="A1958" s="4">
        <f t="shared" si="611"/>
        <v>19550</v>
      </c>
      <c r="B1958" s="5">
        <v>0</v>
      </c>
      <c r="C1958" s="16">
        <f t="shared" si="612"/>
        <v>24579.436766084291</v>
      </c>
      <c r="D1958" s="4">
        <f t="shared" si="602"/>
        <v>0</v>
      </c>
      <c r="E1958" s="5">
        <f t="shared" si="613"/>
        <v>0.21564363751279486</v>
      </c>
      <c r="F1958" s="6">
        <f t="shared" si="617"/>
        <v>1.7912248481998629E-5</v>
      </c>
      <c r="G1958" s="15">
        <f t="shared" si="618"/>
        <v>666.59821036256403</v>
      </c>
      <c r="H1958" s="11">
        <f t="shared" si="603"/>
        <v>9.7311327416213705E-2</v>
      </c>
      <c r="I1958" s="12">
        <f t="shared" si="614"/>
        <v>3.6124420029672632E-5</v>
      </c>
      <c r="J1958" s="7">
        <f t="shared" si="621"/>
        <v>1.5265862025727941</v>
      </c>
      <c r="K1958" s="8">
        <f>ESI_mass_rate/ESI_Area/'Hydraulic Gradient'!J1958</f>
        <v>2.1529198803888545</v>
      </c>
      <c r="L1958" s="16">
        <f t="shared" si="615"/>
        <v>24579.591560908219</v>
      </c>
      <c r="M1958" s="4">
        <f t="shared" si="604"/>
        <v>0</v>
      </c>
      <c r="N1958" s="5">
        <f t="shared" si="605"/>
        <v>0.21549319753959986</v>
      </c>
      <c r="O1958" s="6">
        <f t="shared" si="619"/>
        <v>1.5522244862560141E-5</v>
      </c>
      <c r="P1958" s="15">
        <f t="shared" si="616"/>
        <v>644.52375621410147</v>
      </c>
      <c r="Q1958" s="11">
        <f t="shared" si="606"/>
        <v>0</v>
      </c>
      <c r="R1958" s="13">
        <f t="shared" si="620"/>
        <v>4.6726962221960757E-6</v>
      </c>
      <c r="S1958" s="12">
        <f t="shared" si="607"/>
        <v>-6.2608150453559469E-2</v>
      </c>
      <c r="T1958" s="9">
        <f t="shared" si="608"/>
        <v>1.5276524555842141</v>
      </c>
      <c r="U1958" s="9">
        <f>Aly_mass_rate/Aly_Area/'Hydraulic Gradient'!T1958</f>
        <v>2.1514172105260729</v>
      </c>
      <c r="V1958" s="5">
        <f t="shared" si="609"/>
        <v>-0.29051330506134698</v>
      </c>
      <c r="W1958" s="10">
        <f t="shared" si="610"/>
        <v>2.1745906487077535</v>
      </c>
      <c r="X1958" s="9"/>
    </row>
    <row r="1959" spans="1:24" x14ac:dyDescent="0.3">
      <c r="A1959" s="4">
        <f t="shared" si="611"/>
        <v>19560</v>
      </c>
      <c r="B1959" s="5">
        <v>0</v>
      </c>
      <c r="C1959" s="16">
        <f t="shared" si="612"/>
        <v>24579.221103988973</v>
      </c>
      <c r="D1959" s="4">
        <f t="shared" si="602"/>
        <v>0</v>
      </c>
      <c r="E1959" s="5">
        <f t="shared" si="613"/>
        <v>0.2156441833997588</v>
      </c>
      <c r="F1959" s="6">
        <f t="shared" si="617"/>
        <v>1.7911916003465812E-5</v>
      </c>
      <c r="G1959" s="15">
        <f t="shared" si="618"/>
        <v>666.67143951057119</v>
      </c>
      <c r="H1959" s="11">
        <f t="shared" si="603"/>
        <v>9.7311820090636422E-2</v>
      </c>
      <c r="I1959" s="12">
        <f t="shared" si="614"/>
        <v>3.6123749505579447E-5</v>
      </c>
      <c r="J1959" s="7">
        <f t="shared" si="621"/>
        <v>1.5265823382166246</v>
      </c>
      <c r="K1959" s="8">
        <f>ESI_mass_rate/ESI_Area/'Hydraulic Gradient'!J1959</f>
        <v>2.1529253302417803</v>
      </c>
      <c r="L1959" s="16">
        <f t="shared" si="615"/>
        <v>24579.376051715586</v>
      </c>
      <c r="M1959" s="4">
        <f t="shared" si="604"/>
        <v>0</v>
      </c>
      <c r="N1959" s="5">
        <f t="shared" si="605"/>
        <v>0.21549367059227775</v>
      </c>
      <c r="O1959" s="6">
        <f t="shared" si="619"/>
        <v>1.5522040992407309E-5</v>
      </c>
      <c r="P1959" s="15">
        <f t="shared" si="616"/>
        <v>644.58635861281437</v>
      </c>
      <c r="Q1959" s="11">
        <f t="shared" si="606"/>
        <v>0</v>
      </c>
      <c r="R1959" s="13">
        <f t="shared" si="620"/>
        <v>4.6725536378373787E-6</v>
      </c>
      <c r="S1959" s="12">
        <f t="shared" si="607"/>
        <v>-6.2607071266464434E-2</v>
      </c>
      <c r="T1959" s="9">
        <f t="shared" si="608"/>
        <v>1.5276491021260565</v>
      </c>
      <c r="U1959" s="9">
        <f>Aly_mass_rate/Aly_Area/'Hydraulic Gradient'!T1959</f>
        <v>2.1514219332648126</v>
      </c>
      <c r="V1959" s="5">
        <f t="shared" si="609"/>
        <v>-0.2905076600293317</v>
      </c>
      <c r="W1959" s="10">
        <f t="shared" si="610"/>
        <v>2.1746332159786173</v>
      </c>
      <c r="X1959" s="9"/>
    </row>
    <row r="1960" spans="1:24" x14ac:dyDescent="0.3">
      <c r="A1960" s="4">
        <f t="shared" si="611"/>
        <v>19570</v>
      </c>
      <c r="B1960" s="5">
        <v>0</v>
      </c>
      <c r="C1960" s="16">
        <f t="shared" si="612"/>
        <v>24579.005441348112</v>
      </c>
      <c r="D1960" s="4">
        <f t="shared" si="602"/>
        <v>0</v>
      </c>
      <c r="E1960" s="5">
        <f t="shared" si="613"/>
        <v>0.21564472927659079</v>
      </c>
      <c r="F1960" s="6">
        <f t="shared" si="617"/>
        <v>1.7911583549745369E-5</v>
      </c>
      <c r="G1960" s="15">
        <f t="shared" si="618"/>
        <v>666.74466695303011</v>
      </c>
      <c r="H1960" s="11">
        <f t="shared" si="603"/>
        <v>9.7312312757162039E-2</v>
      </c>
      <c r="I1960" s="12">
        <f t="shared" si="614"/>
        <v>3.6123079031526474E-5</v>
      </c>
      <c r="J1960" s="7">
        <f t="shared" si="621"/>
        <v>1.5265784739517392</v>
      </c>
      <c r="K1960" s="8">
        <f>ESI_mass_rate/ESI_Area/'Hydraulic Gradient'!J1960</f>
        <v>2.1529307799935595</v>
      </c>
      <c r="L1960" s="16">
        <f t="shared" si="615"/>
        <v>24579.160542050111</v>
      </c>
      <c r="M1960" s="4">
        <f t="shared" si="604"/>
        <v>0</v>
      </c>
      <c r="N1960" s="5">
        <f t="shared" si="605"/>
        <v>0.21549414363874284</v>
      </c>
      <c r="O1960" s="6">
        <f t="shared" si="619"/>
        <v>1.5521837133930894E-5</v>
      </c>
      <c r="P1960" s="15">
        <f t="shared" si="616"/>
        <v>644.64895993253845</v>
      </c>
      <c r="Q1960" s="11">
        <f t="shared" si="606"/>
        <v>0</v>
      </c>
      <c r="R1960" s="13">
        <f t="shared" si="620"/>
        <v>4.6724110633476718E-6</v>
      </c>
      <c r="S1960" s="12">
        <f t="shared" si="607"/>
        <v>-6.2605992135145866E-2</v>
      </c>
      <c r="T1960" s="9">
        <f t="shared" si="608"/>
        <v>1.5276457487266626</v>
      </c>
      <c r="U1960" s="9">
        <f>Aly_mass_rate/Aly_Area/'Hydraulic Gradient'!T1960</f>
        <v>2.151426655941528</v>
      </c>
      <c r="V1960" s="5">
        <f t="shared" si="609"/>
        <v>-0.29050201529070774</v>
      </c>
      <c r="W1960" s="10">
        <f t="shared" si="610"/>
        <v>2.1746757827022116</v>
      </c>
      <c r="X1960" s="9"/>
    </row>
    <row r="1961" spans="1:24" x14ac:dyDescent="0.3">
      <c r="A1961" s="4">
        <f t="shared" si="611"/>
        <v>19580</v>
      </c>
      <c r="B1961" s="5">
        <v>0</v>
      </c>
      <c r="C1961" s="16">
        <f t="shared" si="612"/>
        <v>24578.789778161718</v>
      </c>
      <c r="D1961" s="4">
        <f t="shared" si="602"/>
        <v>0</v>
      </c>
      <c r="E1961" s="5">
        <f t="shared" si="613"/>
        <v>0.21564527514329157</v>
      </c>
      <c r="F1961" s="6">
        <f t="shared" si="617"/>
        <v>1.7911251119377749E-5</v>
      </c>
      <c r="G1961" s="15">
        <f t="shared" si="618"/>
        <v>666.81789269006129</v>
      </c>
      <c r="H1961" s="11">
        <f t="shared" si="603"/>
        <v>9.7312805415791057E-2</v>
      </c>
      <c r="I1961" s="12">
        <f t="shared" si="614"/>
        <v>3.6122408604570153E-5</v>
      </c>
      <c r="J1961" s="7">
        <f t="shared" si="621"/>
        <v>1.5265746097781316</v>
      </c>
      <c r="K1961" s="8">
        <f>ESI_mass_rate/ESI_Area/'Hydraulic Gradient'!J1961</f>
        <v>2.1529362296441992</v>
      </c>
      <c r="L1961" s="16">
        <f t="shared" si="615"/>
        <v>24578.9450319118</v>
      </c>
      <c r="M1961" s="4">
        <f t="shared" si="604"/>
        <v>0</v>
      </c>
      <c r="N1961" s="5">
        <f t="shared" si="605"/>
        <v>0.21549461667899528</v>
      </c>
      <c r="O1961" s="6">
        <f t="shared" si="619"/>
        <v>1.5521633284211783E-5</v>
      </c>
      <c r="P1961" s="15">
        <f t="shared" si="616"/>
        <v>644.71156017332953</v>
      </c>
      <c r="Q1961" s="11">
        <f t="shared" si="606"/>
        <v>0</v>
      </c>
      <c r="R1961" s="13">
        <f t="shared" si="620"/>
        <v>4.6722684978475383E-6</v>
      </c>
      <c r="S1961" s="12">
        <f t="shared" si="607"/>
        <v>-6.2604913059598838E-2</v>
      </c>
      <c r="T1961" s="9">
        <f t="shared" si="608"/>
        <v>1.527642395386029</v>
      </c>
      <c r="U1961" s="9">
        <f>Aly_mass_rate/Aly_Area/'Hydraulic Gradient'!T1961</f>
        <v>2.1514313785562234</v>
      </c>
      <c r="V1961" s="5">
        <f t="shared" si="609"/>
        <v>-0.29049637084544966</v>
      </c>
      <c r="W1961" s="10">
        <f t="shared" si="610"/>
        <v>2.1747183488785651</v>
      </c>
      <c r="X1961" s="9"/>
    </row>
    <row r="1962" spans="1:24" x14ac:dyDescent="0.3">
      <c r="A1962" s="4">
        <f t="shared" si="611"/>
        <v>19590</v>
      </c>
      <c r="B1962" s="5">
        <v>0</v>
      </c>
      <c r="C1962" s="16">
        <f t="shared" si="612"/>
        <v>24578.574114429797</v>
      </c>
      <c r="D1962" s="4">
        <f t="shared" si="602"/>
        <v>0</v>
      </c>
      <c r="E1962" s="5">
        <f t="shared" si="613"/>
        <v>0.21564582099986188</v>
      </c>
      <c r="F1962" s="6">
        <f t="shared" si="617"/>
        <v>1.7910918712362956E-5</v>
      </c>
      <c r="G1962" s="15">
        <f t="shared" si="618"/>
        <v>666.89111672178512</v>
      </c>
      <c r="H1962" s="11">
        <f t="shared" si="603"/>
        <v>9.7313298066524084E-2</v>
      </c>
      <c r="I1962" s="12">
        <f t="shared" si="614"/>
        <v>3.6121738224710516E-5</v>
      </c>
      <c r="J1962" s="7">
        <f t="shared" si="621"/>
        <v>1.5265707456957955</v>
      </c>
      <c r="K1962" s="8">
        <f>ESI_mass_rate/ESI_Area/'Hydraulic Gradient'!J1962</f>
        <v>2.1529416791937073</v>
      </c>
      <c r="L1962" s="16">
        <f t="shared" si="615"/>
        <v>24578.729521300658</v>
      </c>
      <c r="M1962" s="4">
        <f t="shared" si="604"/>
        <v>0</v>
      </c>
      <c r="N1962" s="5">
        <f t="shared" si="605"/>
        <v>0.21549508971303558</v>
      </c>
      <c r="O1962" s="6">
        <f t="shared" si="619"/>
        <v>1.5521429447628638E-5</v>
      </c>
      <c r="P1962" s="15">
        <f t="shared" si="616"/>
        <v>644.77415933524446</v>
      </c>
      <c r="Q1962" s="11">
        <f t="shared" si="606"/>
        <v>0</v>
      </c>
      <c r="R1962" s="13">
        <f t="shared" si="620"/>
        <v>4.6721259426543321E-6</v>
      </c>
      <c r="S1962" s="12">
        <f t="shared" si="607"/>
        <v>-6.2603834040875259E-2</v>
      </c>
      <c r="T1962" s="9">
        <f t="shared" si="608"/>
        <v>1.5276390421041526</v>
      </c>
      <c r="U1962" s="9">
        <f>Aly_mass_rate/Aly_Area/'Hydraulic Gradient'!T1962</f>
        <v>2.151436101108902</v>
      </c>
      <c r="V1962" s="5">
        <f t="shared" si="609"/>
        <v>-0.29049072669353226</v>
      </c>
      <c r="W1962" s="10">
        <f t="shared" si="610"/>
        <v>2.1747609145077074</v>
      </c>
      <c r="X1962" s="9"/>
    </row>
    <row r="1963" spans="1:24" x14ac:dyDescent="0.3">
      <c r="A1963" s="4">
        <f t="shared" si="611"/>
        <v>19600</v>
      </c>
      <c r="B1963" s="5">
        <v>0</v>
      </c>
      <c r="C1963" s="16">
        <f t="shared" si="612"/>
        <v>24578.358450152366</v>
      </c>
      <c r="D1963" s="4">
        <f t="shared" si="602"/>
        <v>0</v>
      </c>
      <c r="E1963" s="5">
        <f t="shared" si="613"/>
        <v>0.21564636684630242</v>
      </c>
      <c r="F1963" s="6">
        <f t="shared" si="617"/>
        <v>1.7910586331620086E-5</v>
      </c>
      <c r="G1963" s="15">
        <f t="shared" si="618"/>
        <v>666.96433904831827</v>
      </c>
      <c r="H1963" s="11">
        <f t="shared" si="603"/>
        <v>9.7313790709361789E-2</v>
      </c>
      <c r="I1963" s="12">
        <f t="shared" si="614"/>
        <v>3.6121067897834621E-5</v>
      </c>
      <c r="J1963" s="7">
        <f t="shared" si="621"/>
        <v>1.5265668817047244</v>
      </c>
      <c r="K1963" s="8">
        <f>ESI_mass_rate/ESI_Area/'Hydraulic Gradient'!J1963</f>
        <v>2.15294712864209</v>
      </c>
      <c r="L1963" s="16">
        <f t="shared" si="615"/>
        <v>24578.514010216692</v>
      </c>
      <c r="M1963" s="4">
        <f t="shared" si="604"/>
        <v>0</v>
      </c>
      <c r="N1963" s="5">
        <f t="shared" si="605"/>
        <v>0.21549556274086412</v>
      </c>
      <c r="O1963" s="6">
        <f t="shared" si="619"/>
        <v>1.5521225622721904E-5</v>
      </c>
      <c r="P1963" s="15">
        <f t="shared" si="616"/>
        <v>644.83675741833895</v>
      </c>
      <c r="Q1963" s="11">
        <f t="shared" si="606"/>
        <v>0</v>
      </c>
      <c r="R1963" s="13">
        <f t="shared" si="620"/>
        <v>4.6719833973279848E-6</v>
      </c>
      <c r="S1963" s="12">
        <f t="shared" si="607"/>
        <v>-6.2602755077913325E-2</v>
      </c>
      <c r="T1963" s="9">
        <f t="shared" si="608"/>
        <v>1.5276356888810303</v>
      </c>
      <c r="U1963" s="9">
        <f>Aly_mass_rate/Aly_Area/'Hydraulic Gradient'!T1963</f>
        <v>2.1514408235995668</v>
      </c>
      <c r="V1963" s="5">
        <f t="shared" si="609"/>
        <v>-0.29048508283493002</v>
      </c>
      <c r="W1963" s="10">
        <f t="shared" si="610"/>
        <v>2.1748034795896691</v>
      </c>
      <c r="X1963" s="9"/>
    </row>
    <row r="1964" spans="1:24" x14ac:dyDescent="0.3">
      <c r="A1964" s="4">
        <f t="shared" si="611"/>
        <v>19610</v>
      </c>
      <c r="B1964" s="5">
        <v>0</v>
      </c>
      <c r="C1964" s="16">
        <f t="shared" si="612"/>
        <v>24578.14278532943</v>
      </c>
      <c r="D1964" s="4">
        <f t="shared" si="602"/>
        <v>0</v>
      </c>
      <c r="E1964" s="5">
        <f t="shared" si="613"/>
        <v>0.21564691268261391</v>
      </c>
      <c r="F1964" s="6">
        <f t="shared" si="617"/>
        <v>1.7910253971310944E-5</v>
      </c>
      <c r="G1964" s="15">
        <f t="shared" si="618"/>
        <v>667.03755966978497</v>
      </c>
      <c r="H1964" s="11">
        <f t="shared" si="603"/>
        <v>9.7314283344304628E-2</v>
      </c>
      <c r="I1964" s="12">
        <f t="shared" si="614"/>
        <v>3.6120397612168315E-5</v>
      </c>
      <c r="J1964" s="7">
        <f t="shared" si="621"/>
        <v>1.5265630178049119</v>
      </c>
      <c r="K1964" s="8">
        <f>ESI_mass_rate/ESI_Area/'Hydraulic Gradient'!J1964</f>
        <v>2.1529525779893555</v>
      </c>
      <c r="L1964" s="16">
        <f t="shared" si="615"/>
        <v>24578.298498659908</v>
      </c>
      <c r="M1964" s="4">
        <f t="shared" si="604"/>
        <v>0</v>
      </c>
      <c r="N1964" s="5">
        <f t="shared" si="605"/>
        <v>0.21549603576248105</v>
      </c>
      <c r="O1964" s="6">
        <f t="shared" si="619"/>
        <v>1.5521021806572481E-5</v>
      </c>
      <c r="P1964" s="15">
        <f t="shared" si="616"/>
        <v>644.89935442266881</v>
      </c>
      <c r="Q1964" s="11">
        <f t="shared" si="606"/>
        <v>0</v>
      </c>
      <c r="R1964" s="13">
        <f t="shared" si="620"/>
        <v>4.6718408609891298E-6</v>
      </c>
      <c r="S1964" s="12">
        <f t="shared" si="607"/>
        <v>-6.2601676170708082E-2</v>
      </c>
      <c r="T1964" s="9">
        <f t="shared" si="608"/>
        <v>1.5276323357166592</v>
      </c>
      <c r="U1964" s="9">
        <f>Aly_mass_rate/Aly_Area/'Hydraulic Gradient'!T1964</f>
        <v>2.1514455460282216</v>
      </c>
      <c r="V1964" s="5">
        <f t="shared" si="609"/>
        <v>-0.2904794392696175</v>
      </c>
      <c r="W1964" s="10">
        <f t="shared" si="610"/>
        <v>2.1748460441244797</v>
      </c>
      <c r="X1964" s="9"/>
    </row>
    <row r="1965" spans="1:24" x14ac:dyDescent="0.3">
      <c r="A1965" s="4">
        <f t="shared" si="611"/>
        <v>19620</v>
      </c>
      <c r="B1965" s="5">
        <v>0</v>
      </c>
      <c r="C1965" s="16">
        <f t="shared" si="612"/>
        <v>24577.927119960998</v>
      </c>
      <c r="D1965" s="4">
        <f t="shared" si="602"/>
        <v>0</v>
      </c>
      <c r="E1965" s="5">
        <f t="shared" si="613"/>
        <v>0.21564745850879713</v>
      </c>
      <c r="F1965" s="6">
        <f t="shared" si="617"/>
        <v>1.7909921637273722E-5</v>
      </c>
      <c r="G1965" s="15">
        <f t="shared" si="618"/>
        <v>667.11077858630188</v>
      </c>
      <c r="H1965" s="11">
        <f t="shared" si="603"/>
        <v>9.7314775971353296E-2</v>
      </c>
      <c r="I1965" s="12">
        <f t="shared" si="614"/>
        <v>3.6119727379485763E-5</v>
      </c>
      <c r="J1965" s="7">
        <f t="shared" si="621"/>
        <v>1.5265591539963514</v>
      </c>
      <c r="K1965" s="8">
        <f>ESI_mass_rate/ESI_Area/'Hydraulic Gradient'!J1965</f>
        <v>2.1529580272355111</v>
      </c>
      <c r="L1965" s="16">
        <f t="shared" si="615"/>
        <v>24578.08298663031</v>
      </c>
      <c r="M1965" s="4">
        <f t="shared" si="604"/>
        <v>0</v>
      </c>
      <c r="N1965" s="5">
        <f t="shared" si="605"/>
        <v>0.21549650877788684</v>
      </c>
      <c r="O1965" s="6">
        <f t="shared" si="619"/>
        <v>1.5520818003559014E-5</v>
      </c>
      <c r="P1965" s="15">
        <f t="shared" si="616"/>
        <v>644.96195034829077</v>
      </c>
      <c r="Q1965" s="11">
        <f t="shared" si="606"/>
        <v>0</v>
      </c>
      <c r="R1965" s="13">
        <f t="shared" si="620"/>
        <v>4.6716983349550497E-6</v>
      </c>
      <c r="S1965" s="12">
        <f t="shared" si="607"/>
        <v>-6.2600597320311355E-2</v>
      </c>
      <c r="T1965" s="9">
        <f t="shared" si="608"/>
        <v>1.5276289826110363</v>
      </c>
      <c r="U1965" s="9">
        <f>Aly_mass_rate/Aly_Area/'Hydraulic Gradient'!T1965</f>
        <v>2.1514502683948695</v>
      </c>
      <c r="V1965" s="5">
        <f t="shared" si="609"/>
        <v>-0.29047379599756934</v>
      </c>
      <c r="W1965" s="10">
        <f t="shared" si="610"/>
        <v>2.1748886081121679</v>
      </c>
      <c r="X1965" s="9"/>
    </row>
    <row r="1966" spans="1:24" x14ac:dyDescent="0.3">
      <c r="A1966" s="4">
        <f t="shared" si="611"/>
        <v>19630</v>
      </c>
      <c r="B1966" s="5">
        <v>0</v>
      </c>
      <c r="C1966" s="16">
        <f t="shared" si="612"/>
        <v>24577.711454047087</v>
      </c>
      <c r="D1966" s="4">
        <f t="shared" si="602"/>
        <v>0</v>
      </c>
      <c r="E1966" s="5">
        <f t="shared" si="613"/>
        <v>0.21564800432485284</v>
      </c>
      <c r="F1966" s="6">
        <f t="shared" si="617"/>
        <v>1.7909589328048876E-5</v>
      </c>
      <c r="G1966" s="15">
        <f t="shared" si="618"/>
        <v>667.18399579798722</v>
      </c>
      <c r="H1966" s="11">
        <f t="shared" si="603"/>
        <v>9.7315268590508375E-2</v>
      </c>
      <c r="I1966" s="12">
        <f t="shared" si="614"/>
        <v>3.6119057196843423E-5</v>
      </c>
      <c r="J1966" s="7">
        <f t="shared" si="621"/>
        <v>1.5265552902790369</v>
      </c>
      <c r="K1966" s="8">
        <f>ESI_mass_rate/ESI_Area/'Hydraulic Gradient'!J1966</f>
        <v>2.1529634763805636</v>
      </c>
      <c r="L1966" s="16">
        <f t="shared" si="615"/>
        <v>24577.86747412791</v>
      </c>
      <c r="M1966" s="4">
        <f t="shared" si="604"/>
        <v>0</v>
      </c>
      <c r="N1966" s="5">
        <f t="shared" si="605"/>
        <v>0.2154969817870819</v>
      </c>
      <c r="O1966" s="6">
        <f t="shared" si="619"/>
        <v>1.5520614210762418E-5</v>
      </c>
      <c r="P1966" s="15">
        <f t="shared" si="616"/>
        <v>645.02454519525952</v>
      </c>
      <c r="Q1966" s="11">
        <f t="shared" si="606"/>
        <v>0</v>
      </c>
      <c r="R1966" s="13">
        <f t="shared" si="620"/>
        <v>4.6715558183463864E-6</v>
      </c>
      <c r="S1966" s="12">
        <f t="shared" si="607"/>
        <v>-6.25995185246047E-2</v>
      </c>
      <c r="T1966" s="9">
        <f t="shared" si="608"/>
        <v>1.5276256295641586</v>
      </c>
      <c r="U1966" s="9">
        <f>Aly_mass_rate/Aly_Area/'Hydraulic Gradient'!T1966</f>
        <v>2.1514549906995137</v>
      </c>
      <c r="V1966" s="5">
        <f t="shared" si="609"/>
        <v>-0.29046815301876011</v>
      </c>
      <c r="W1966" s="10">
        <f t="shared" si="610"/>
        <v>2.1749311715527648</v>
      </c>
      <c r="X1966" s="9"/>
    </row>
    <row r="1967" spans="1:24" x14ac:dyDescent="0.3">
      <c r="A1967" s="4">
        <f t="shared" si="611"/>
        <v>19640</v>
      </c>
      <c r="B1967" s="5">
        <v>0</v>
      </c>
      <c r="C1967" s="16">
        <f t="shared" si="612"/>
        <v>24577.495787587701</v>
      </c>
      <c r="D1967" s="4">
        <f t="shared" si="602"/>
        <v>0</v>
      </c>
      <c r="E1967" s="5">
        <f t="shared" si="613"/>
        <v>0.21564855013078169</v>
      </c>
      <c r="F1967" s="6">
        <f t="shared" si="617"/>
        <v>1.7909257040717305E-5</v>
      </c>
      <c r="G1967" s="15">
        <f t="shared" si="618"/>
        <v>667.25721130496368</v>
      </c>
      <c r="H1967" s="11">
        <f t="shared" si="603"/>
        <v>9.7315761201770407E-2</v>
      </c>
      <c r="I1967" s="12">
        <f t="shared" si="614"/>
        <v>3.6118387058354194E-5</v>
      </c>
      <c r="J1967" s="7">
        <f t="shared" si="621"/>
        <v>1.5265514266529618</v>
      </c>
      <c r="K1967" s="8">
        <f>ESI_mass_rate/ESI_Area/'Hydraulic Gradient'!J1967</f>
        <v>2.1529689254245201</v>
      </c>
      <c r="L1967" s="16">
        <f t="shared" si="615"/>
        <v>24577.651961152711</v>
      </c>
      <c r="M1967" s="4">
        <f t="shared" si="604"/>
        <v>0</v>
      </c>
      <c r="N1967" s="5">
        <f t="shared" si="605"/>
        <v>0.21549745479006635</v>
      </c>
      <c r="O1967" s="6">
        <f t="shared" si="619"/>
        <v>1.5520410428182675E-5</v>
      </c>
      <c r="P1967" s="15">
        <f t="shared" si="616"/>
        <v>645.0871389636319</v>
      </c>
      <c r="Q1967" s="11">
        <f t="shared" si="606"/>
        <v>0</v>
      </c>
      <c r="R1967" s="13">
        <f t="shared" si="620"/>
        <v>4.6714133111624495E-6</v>
      </c>
      <c r="S1967" s="12">
        <f t="shared" si="607"/>
        <v>-6.2598439785696625E-2</v>
      </c>
      <c r="T1967" s="9">
        <f t="shared" si="608"/>
        <v>1.5276222765760228</v>
      </c>
      <c r="U1967" s="9">
        <f>Aly_mass_rate/Aly_Area/'Hydraulic Gradient'!T1967</f>
        <v>2.1514597129421578</v>
      </c>
      <c r="V1967" s="5">
        <f t="shared" si="609"/>
        <v>-0.29046251033316434</v>
      </c>
      <c r="W1967" s="10">
        <f t="shared" si="610"/>
        <v>2.174973734446298</v>
      </c>
      <c r="X1967" s="9"/>
    </row>
    <row r="1968" spans="1:24" x14ac:dyDescent="0.3">
      <c r="A1968" s="4">
        <f t="shared" si="611"/>
        <v>19650</v>
      </c>
      <c r="B1968" s="5">
        <v>0</v>
      </c>
      <c r="C1968" s="16">
        <f t="shared" si="612"/>
        <v>24577.280120582847</v>
      </c>
      <c r="D1968" s="4">
        <f t="shared" si="602"/>
        <v>0</v>
      </c>
      <c r="E1968" s="5">
        <f t="shared" si="613"/>
        <v>0.21564909592658446</v>
      </c>
      <c r="F1968" s="6">
        <f t="shared" si="617"/>
        <v>1.7908924776738557E-5</v>
      </c>
      <c r="G1968" s="15">
        <f t="shared" si="618"/>
        <v>667.3304251073514</v>
      </c>
      <c r="H1968" s="11">
        <f t="shared" si="603"/>
        <v>9.7316253805139974E-2</v>
      </c>
      <c r="I1968" s="12">
        <f t="shared" si="614"/>
        <v>3.6117716966961651E-5</v>
      </c>
      <c r="J1968" s="7">
        <f t="shared" si="621"/>
        <v>1.5265475631181196</v>
      </c>
      <c r="K1968" s="8">
        <f>ESI_mass_rate/ESI_Area/'Hydraulic Gradient'!J1968</f>
        <v>2.152974374367389</v>
      </c>
      <c r="L1968" s="16">
        <f t="shared" si="615"/>
        <v>24577.436447704717</v>
      </c>
      <c r="M1968" s="4">
        <f t="shared" si="604"/>
        <v>0</v>
      </c>
      <c r="N1968" s="5">
        <f t="shared" si="605"/>
        <v>0.21549792778684065</v>
      </c>
      <c r="O1968" s="6">
        <f t="shared" si="619"/>
        <v>1.5520206657279346E-5</v>
      </c>
      <c r="P1968" s="15">
        <f t="shared" si="616"/>
        <v>645.14973165346464</v>
      </c>
      <c r="Q1968" s="11">
        <f t="shared" si="606"/>
        <v>0</v>
      </c>
      <c r="R1968" s="13">
        <f t="shared" si="620"/>
        <v>4.6712708138418402E-6</v>
      </c>
      <c r="S1968" s="12">
        <f t="shared" si="607"/>
        <v>-6.2597361103582189E-2</v>
      </c>
      <c r="T1968" s="9">
        <f t="shared" si="608"/>
        <v>1.527618923646626</v>
      </c>
      <c r="U1968" s="9">
        <f>Aly_mass_rate/Aly_Area/'Hydraulic Gradient'!T1968</f>
        <v>2.1514644351228052</v>
      </c>
      <c r="V1968" s="5">
        <f t="shared" si="609"/>
        <v>-0.29045686794075692</v>
      </c>
      <c r="W1968" s="10">
        <f t="shared" si="610"/>
        <v>2.1750162967927982</v>
      </c>
      <c r="X1968" s="9"/>
    </row>
    <row r="1969" spans="1:24" x14ac:dyDescent="0.3">
      <c r="A1969" s="4">
        <f t="shared" si="611"/>
        <v>19660</v>
      </c>
      <c r="B1969" s="5">
        <v>0</v>
      </c>
      <c r="C1969" s="16">
        <f t="shared" si="612"/>
        <v>24577.064453032544</v>
      </c>
      <c r="D1969" s="4">
        <f t="shared" si="602"/>
        <v>0</v>
      </c>
      <c r="E1969" s="5">
        <f t="shared" si="613"/>
        <v>0.21564964171226186</v>
      </c>
      <c r="F1969" s="6">
        <f t="shared" si="617"/>
        <v>1.7908592540491288E-5</v>
      </c>
      <c r="G1969" s="15">
        <f t="shared" si="618"/>
        <v>667.40363720526489</v>
      </c>
      <c r="H1969" s="11">
        <f t="shared" si="603"/>
        <v>9.7316746400617771E-2</v>
      </c>
      <c r="I1969" s="12">
        <f t="shared" si="614"/>
        <v>3.6117046931496388E-5</v>
      </c>
      <c r="J1969" s="7">
        <f t="shared" si="621"/>
        <v>1.5265436996745041</v>
      </c>
      <c r="K1969" s="8">
        <f>ESI_mass_rate/ESI_Area/'Hydraulic Gradient'!J1969</f>
        <v>2.1529798232091761</v>
      </c>
      <c r="L1969" s="16">
        <f t="shared" si="615"/>
        <v>24577.220933783938</v>
      </c>
      <c r="M1969" s="4">
        <f t="shared" si="604"/>
        <v>0</v>
      </c>
      <c r="N1969" s="5">
        <f t="shared" si="605"/>
        <v>0.21549840077740517</v>
      </c>
      <c r="O1969" s="6">
        <f t="shared" si="619"/>
        <v>1.5520002898052431E-5</v>
      </c>
      <c r="P1969" s="15">
        <f t="shared" si="616"/>
        <v>645.21232326481254</v>
      </c>
      <c r="Q1969" s="11">
        <f t="shared" si="606"/>
        <v>0</v>
      </c>
      <c r="R1969" s="13">
        <f t="shared" si="620"/>
        <v>4.6711283263838479E-6</v>
      </c>
      <c r="S1969" s="12">
        <f t="shared" si="607"/>
        <v>-6.2596282476143073E-2</v>
      </c>
      <c r="T1969" s="9">
        <f t="shared" si="608"/>
        <v>1.5276155707759651</v>
      </c>
      <c r="U1969" s="9">
        <f>Aly_mass_rate/Aly_Area/'Hydraulic Gradient'!T1969</f>
        <v>2.1514691572414586</v>
      </c>
      <c r="V1969" s="5">
        <f t="shared" si="609"/>
        <v>-0.29045122584151234</v>
      </c>
      <c r="W1969" s="10">
        <f t="shared" si="610"/>
        <v>2.1750588585922959</v>
      </c>
      <c r="X1969" s="9"/>
    </row>
    <row r="1970" spans="1:24" x14ac:dyDescent="0.3">
      <c r="A1970" s="4">
        <f t="shared" si="611"/>
        <v>19670</v>
      </c>
      <c r="B1970" s="5">
        <v>0</v>
      </c>
      <c r="C1970" s="16">
        <f t="shared" si="612"/>
        <v>24576.848784936796</v>
      </c>
      <c r="D1970" s="4">
        <f t="shared" si="602"/>
        <v>0</v>
      </c>
      <c r="E1970" s="5">
        <f t="shared" si="613"/>
        <v>0.21565018748781453</v>
      </c>
      <c r="F1970" s="6">
        <f t="shared" si="617"/>
        <v>1.7908260323218188E-5</v>
      </c>
      <c r="G1970" s="15">
        <f t="shared" si="618"/>
        <v>667.47684759883032</v>
      </c>
      <c r="H1970" s="11">
        <f t="shared" si="603"/>
        <v>9.7317238988204213E-2</v>
      </c>
      <c r="I1970" s="12">
        <f t="shared" si="614"/>
        <v>3.6116376934297168E-5</v>
      </c>
      <c r="J1970" s="7">
        <f t="shared" si="621"/>
        <v>1.5265398363221088</v>
      </c>
      <c r="K1970" s="8">
        <f>ESI_mass_rate/ESI_Area/'Hydraulic Gradient'!J1970</f>
        <v>2.1529852719498899</v>
      </c>
      <c r="L1970" s="16">
        <f t="shared" si="615"/>
        <v>24577.005419390378</v>
      </c>
      <c r="M1970" s="4">
        <f t="shared" si="604"/>
        <v>0</v>
      </c>
      <c r="N1970" s="5">
        <f t="shared" si="605"/>
        <v>0.21549887376176013</v>
      </c>
      <c r="O1970" s="6">
        <f t="shared" si="619"/>
        <v>1.5519799147582823E-5</v>
      </c>
      <c r="P1970" s="15">
        <f t="shared" si="616"/>
        <v>645.27491379773221</v>
      </c>
      <c r="Q1970" s="11">
        <f t="shared" si="606"/>
        <v>0</v>
      </c>
      <c r="R1970" s="13">
        <f t="shared" si="620"/>
        <v>4.6709858479091965E-6</v>
      </c>
      <c r="S1970" s="12">
        <f t="shared" si="607"/>
        <v>-6.2595203905487617E-2</v>
      </c>
      <c r="T1970" s="9">
        <f t="shared" si="608"/>
        <v>1.5276122179640372</v>
      </c>
      <c r="U1970" s="9">
        <f>Aly_mass_rate/Aly_Area/'Hydraulic Gradient'!T1970</f>
        <v>2.1514738792981221</v>
      </c>
      <c r="V1970" s="5">
        <f t="shared" si="609"/>
        <v>-0.29044558403540499</v>
      </c>
      <c r="W1970" s="10">
        <f t="shared" si="610"/>
        <v>2.1751014198448191</v>
      </c>
      <c r="X1970" s="9"/>
    </row>
    <row r="1971" spans="1:24" x14ac:dyDescent="0.3">
      <c r="A1971" s="4">
        <f t="shared" si="611"/>
        <v>19680</v>
      </c>
      <c r="B1971" s="5">
        <v>0</v>
      </c>
      <c r="C1971" s="16">
        <f t="shared" si="612"/>
        <v>24576.633116295612</v>
      </c>
      <c r="D1971" s="4">
        <f t="shared" si="602"/>
        <v>0</v>
      </c>
      <c r="E1971" s="5">
        <f t="shared" si="613"/>
        <v>0.21565073325324344</v>
      </c>
      <c r="F1971" s="6">
        <f t="shared" si="617"/>
        <v>1.7907928133676566E-5</v>
      </c>
      <c r="G1971" s="15">
        <f t="shared" si="618"/>
        <v>667.55005628816218</v>
      </c>
      <c r="H1971" s="11">
        <f t="shared" si="603"/>
        <v>9.7317731567900009E-2</v>
      </c>
      <c r="I1971" s="12">
        <f t="shared" si="614"/>
        <v>3.6115706993025249E-5</v>
      </c>
      <c r="J1971" s="7">
        <f t="shared" si="621"/>
        <v>1.5265359730609271</v>
      </c>
      <c r="K1971" s="8">
        <f>ESI_mass_rate/ESI_Area/'Hydraulic Gradient'!J1971</f>
        <v>2.1529907205895369</v>
      </c>
      <c r="L1971" s="16">
        <f t="shared" si="615"/>
        <v>24576.789904524041</v>
      </c>
      <c r="M1971" s="4">
        <f t="shared" si="604"/>
        <v>0</v>
      </c>
      <c r="N1971" s="5">
        <f t="shared" si="605"/>
        <v>0.21549934673990601</v>
      </c>
      <c r="O1971" s="6">
        <f t="shared" si="619"/>
        <v>1.5519595410249176E-5</v>
      </c>
      <c r="P1971" s="15">
        <f t="shared" si="616"/>
        <v>645.33750325228038</v>
      </c>
      <c r="Q1971" s="11">
        <f t="shared" si="606"/>
        <v>0</v>
      </c>
      <c r="R1971" s="13">
        <f t="shared" si="620"/>
        <v>4.6708433797350316E-6</v>
      </c>
      <c r="S1971" s="12">
        <f t="shared" si="607"/>
        <v>-6.2594125391610883E-2</v>
      </c>
      <c r="T1971" s="9">
        <f t="shared" si="608"/>
        <v>1.5276088652108391</v>
      </c>
      <c r="U1971" s="9">
        <f>Aly_mass_rate/Aly_Area/'Hydraulic Gradient'!T1971</f>
        <v>2.1514786012927987</v>
      </c>
      <c r="V1971" s="5">
        <f t="shared" si="609"/>
        <v>-0.29043994252240973</v>
      </c>
      <c r="W1971" s="10">
        <f t="shared" si="610"/>
        <v>2.1751439805503985</v>
      </c>
      <c r="X1971" s="9"/>
    </row>
    <row r="1972" spans="1:24" x14ac:dyDescent="0.3">
      <c r="A1972" s="4">
        <f t="shared" si="611"/>
        <v>19690</v>
      </c>
      <c r="B1972" s="5">
        <v>0</v>
      </c>
      <c r="C1972" s="16">
        <f t="shared" si="612"/>
        <v>24576.417447109008</v>
      </c>
      <c r="D1972" s="4">
        <f t="shared" si="602"/>
        <v>0</v>
      </c>
      <c r="E1972" s="5">
        <f t="shared" si="613"/>
        <v>0.21565127900854902</v>
      </c>
      <c r="F1972" s="6">
        <f t="shared" si="617"/>
        <v>1.7907595966028216E-5</v>
      </c>
      <c r="G1972" s="15">
        <f t="shared" si="618"/>
        <v>667.62326327338258</v>
      </c>
      <c r="H1972" s="11">
        <f t="shared" si="603"/>
        <v>9.7318224139705728E-2</v>
      </c>
      <c r="I1972" s="12">
        <f t="shared" si="614"/>
        <v>3.6115037095906454E-5</v>
      </c>
      <c r="J1972" s="7">
        <f t="shared" si="621"/>
        <v>1.526532109890953</v>
      </c>
      <c r="K1972" s="8">
        <f>ESI_mass_rate/ESI_Area/'Hydraulic Gradient'!J1972</f>
        <v>2.1529961691281247</v>
      </c>
      <c r="L1972" s="16">
        <f t="shared" si="615"/>
        <v>24576.574389184938</v>
      </c>
      <c r="M1972" s="4">
        <f t="shared" si="604"/>
        <v>0</v>
      </c>
      <c r="N1972" s="5">
        <f t="shared" si="605"/>
        <v>0.21549981971184301</v>
      </c>
      <c r="O1972" s="6">
        <f t="shared" si="619"/>
        <v>1.5519391683132395E-5</v>
      </c>
      <c r="P1972" s="15">
        <f t="shared" si="616"/>
        <v>645.40009162851186</v>
      </c>
      <c r="Q1972" s="11">
        <f t="shared" si="606"/>
        <v>0</v>
      </c>
      <c r="R1972" s="13">
        <f t="shared" si="620"/>
        <v>4.6707009209820923E-6</v>
      </c>
      <c r="S1972" s="12">
        <f t="shared" si="607"/>
        <v>-6.2593046932394675E-2</v>
      </c>
      <c r="T1972" s="9">
        <f t="shared" si="608"/>
        <v>1.5276055125163677</v>
      </c>
      <c r="U1972" s="9">
        <f>Aly_mass_rate/Aly_Area/'Hydraulic Gradient'!T1972</f>
        <v>2.151483323225492</v>
      </c>
      <c r="V1972" s="5">
        <f t="shared" si="609"/>
        <v>-0.29043430130250109</v>
      </c>
      <c r="W1972" s="10">
        <f t="shared" si="610"/>
        <v>2.1751865407090634</v>
      </c>
      <c r="X1972" s="9"/>
    </row>
    <row r="1973" spans="1:24" x14ac:dyDescent="0.3">
      <c r="A1973" s="4">
        <f t="shared" si="611"/>
        <v>19700</v>
      </c>
      <c r="B1973" s="5">
        <v>0</v>
      </c>
      <c r="C1973" s="16">
        <f t="shared" si="612"/>
        <v>24576.201777376991</v>
      </c>
      <c r="D1973" s="4">
        <f t="shared" si="602"/>
        <v>0</v>
      </c>
      <c r="E1973" s="5">
        <f t="shared" si="613"/>
        <v>0.21565182475373218</v>
      </c>
      <c r="F1973" s="6">
        <f t="shared" si="617"/>
        <v>1.7907263823192242E-5</v>
      </c>
      <c r="G1973" s="15">
        <f t="shared" si="618"/>
        <v>667.69646855460996</v>
      </c>
      <c r="H1973" s="11">
        <f t="shared" si="603"/>
        <v>9.7318716703621952E-2</v>
      </c>
      <c r="I1973" s="12">
        <f t="shared" si="614"/>
        <v>3.6114367248827872E-5</v>
      </c>
      <c r="J1973" s="7">
        <f t="shared" si="621"/>
        <v>1.5265282468121799</v>
      </c>
      <c r="K1973" s="8">
        <f>ESI_mass_rate/ESI_Area/'Hydraulic Gradient'!J1973</f>
        <v>2.153001617565661</v>
      </c>
      <c r="L1973" s="16">
        <f t="shared" si="615"/>
        <v>24576.358873373072</v>
      </c>
      <c r="M1973" s="4">
        <f t="shared" si="604"/>
        <v>0</v>
      </c>
      <c r="N1973" s="5">
        <f t="shared" si="605"/>
        <v>0.21550029267757156</v>
      </c>
      <c r="O1973" s="6">
        <f t="shared" si="619"/>
        <v>1.5519187967692021E-5</v>
      </c>
      <c r="P1973" s="15">
        <f t="shared" si="616"/>
        <v>645.46267892648336</v>
      </c>
      <c r="Q1973" s="11">
        <f t="shared" si="606"/>
        <v>0</v>
      </c>
      <c r="R1973" s="13">
        <f t="shared" si="620"/>
        <v>4.6705584720889392E-6</v>
      </c>
      <c r="S1973" s="12">
        <f t="shared" si="607"/>
        <v>-6.2591968529947278E-2</v>
      </c>
      <c r="T1973" s="9">
        <f t="shared" si="608"/>
        <v>1.52760215988062</v>
      </c>
      <c r="U1973" s="9">
        <f>Aly_mass_rate/Aly_Area/'Hydraulic Gradient'!T1973</f>
        <v>2.1514880450962051</v>
      </c>
      <c r="V1973" s="5">
        <f t="shared" si="609"/>
        <v>-0.29042866037565374</v>
      </c>
      <c r="W1973" s="10">
        <f t="shared" si="610"/>
        <v>2.175229100320843</v>
      </c>
      <c r="X1973" s="9"/>
    </row>
    <row r="1974" spans="1:24" x14ac:dyDescent="0.3">
      <c r="A1974" s="4">
        <f t="shared" si="611"/>
        <v>19710</v>
      </c>
      <c r="B1974" s="5">
        <v>0</v>
      </c>
      <c r="C1974" s="16">
        <f t="shared" si="612"/>
        <v>24575.986107099572</v>
      </c>
      <c r="D1974" s="4">
        <f t="shared" si="602"/>
        <v>0</v>
      </c>
      <c r="E1974" s="5">
        <f t="shared" si="613"/>
        <v>0.21565237048879371</v>
      </c>
      <c r="F1974" s="6">
        <f t="shared" si="617"/>
        <v>1.7906931705168641E-5</v>
      </c>
      <c r="G1974" s="15">
        <f t="shared" si="618"/>
        <v>667.76967213196281</v>
      </c>
      <c r="H1974" s="11">
        <f t="shared" si="603"/>
        <v>9.7319209259649306E-2</v>
      </c>
      <c r="I1974" s="12">
        <f t="shared" si="614"/>
        <v>3.6113697451789496E-5</v>
      </c>
      <c r="J1974" s="7">
        <f t="shared" si="621"/>
        <v>1.5265243838246014</v>
      </c>
      <c r="K1974" s="8">
        <f>ESI_mass_rate/ESI_Area/'Hydraulic Gradient'!J1974</f>
        <v>2.1530070659021519</v>
      </c>
      <c r="L1974" s="16">
        <f t="shared" si="615"/>
        <v>24576.143357088451</v>
      </c>
      <c r="M1974" s="4">
        <f t="shared" si="604"/>
        <v>0</v>
      </c>
      <c r="N1974" s="5">
        <f t="shared" si="605"/>
        <v>0.21550076563709192</v>
      </c>
      <c r="O1974" s="6">
        <f t="shared" si="619"/>
        <v>1.5518984262468512E-5</v>
      </c>
      <c r="P1974" s="15">
        <f t="shared" si="616"/>
        <v>645.52526514625049</v>
      </c>
      <c r="Q1974" s="11">
        <f t="shared" si="606"/>
        <v>0</v>
      </c>
      <c r="R1974" s="13">
        <f t="shared" si="620"/>
        <v>4.6704160326156108E-6</v>
      </c>
      <c r="S1974" s="12">
        <f t="shared" si="607"/>
        <v>-6.2590890183207154E-2</v>
      </c>
      <c r="T1974" s="9">
        <f t="shared" si="608"/>
        <v>1.5275988073035931</v>
      </c>
      <c r="U1974" s="9">
        <f>Aly_mass_rate/Aly_Area/'Hydraulic Gradient'!T1974</f>
        <v>2.1514927669049411</v>
      </c>
      <c r="V1974" s="5">
        <f t="shared" si="609"/>
        <v>-0.29042301974184231</v>
      </c>
      <c r="W1974" s="10">
        <f t="shared" si="610"/>
        <v>2.1752716593857682</v>
      </c>
      <c r="X1974" s="9"/>
    </row>
    <row r="1975" spans="1:24" x14ac:dyDescent="0.3">
      <c r="A1975" s="4">
        <f t="shared" si="611"/>
        <v>19720</v>
      </c>
      <c r="B1975" s="5">
        <v>0</v>
      </c>
      <c r="C1975" s="16">
        <f t="shared" si="612"/>
        <v>24575.770436276758</v>
      </c>
      <c r="D1975" s="4">
        <f t="shared" si="602"/>
        <v>0</v>
      </c>
      <c r="E1975" s="5">
        <f t="shared" si="613"/>
        <v>0.21565291621373414</v>
      </c>
      <c r="F1975" s="6">
        <f t="shared" si="617"/>
        <v>1.7906599607578769E-5</v>
      </c>
      <c r="G1975" s="15">
        <f t="shared" si="618"/>
        <v>667.84287400556502</v>
      </c>
      <c r="H1975" s="11">
        <f t="shared" si="603"/>
        <v>9.7319701807788275E-2</v>
      </c>
      <c r="I1975" s="12">
        <f t="shared" si="614"/>
        <v>3.6113027695960703E-5</v>
      </c>
      <c r="J1975" s="7">
        <f t="shared" si="621"/>
        <v>1.5265205209282109</v>
      </c>
      <c r="K1975" s="8">
        <f>ESI_mass_rate/ESI_Area/'Hydraulic Gradient'!J1975</f>
        <v>2.1530125141376062</v>
      </c>
      <c r="L1975" s="16">
        <f t="shared" si="615"/>
        <v>24575.927840331078</v>
      </c>
      <c r="M1975" s="4">
        <f t="shared" si="604"/>
        <v>0</v>
      </c>
      <c r="N1975" s="5">
        <f t="shared" si="605"/>
        <v>0.2155012385904044</v>
      </c>
      <c r="O1975" s="6">
        <f t="shared" si="619"/>
        <v>1.5518780567461859E-5</v>
      </c>
      <c r="P1975" s="15">
        <f t="shared" si="616"/>
        <v>645.58785028787008</v>
      </c>
      <c r="Q1975" s="11">
        <f t="shared" si="606"/>
        <v>0</v>
      </c>
      <c r="R1975" s="13">
        <f t="shared" si="620"/>
        <v>4.6702736025614166E-6</v>
      </c>
      <c r="S1975" s="12">
        <f t="shared" si="607"/>
        <v>-6.2589811893225863E-2</v>
      </c>
      <c r="T1975" s="9">
        <f t="shared" si="608"/>
        <v>1.5275954547852839</v>
      </c>
      <c r="U1975" s="9">
        <f>Aly_mass_rate/Aly_Area/'Hydraulic Gradient'!T1975</f>
        <v>2.1514974886517035</v>
      </c>
      <c r="V1975" s="5">
        <f t="shared" si="609"/>
        <v>-0.29041737940104129</v>
      </c>
      <c r="W1975" s="10">
        <f t="shared" si="610"/>
        <v>2.1753142179038671</v>
      </c>
      <c r="X1975" s="9"/>
    </row>
    <row r="1976" spans="1:24" x14ac:dyDescent="0.3">
      <c r="A1976" s="4">
        <f t="shared" si="611"/>
        <v>19730</v>
      </c>
      <c r="B1976" s="5">
        <v>0</v>
      </c>
      <c r="C1976" s="16">
        <f t="shared" si="612"/>
        <v>24575.554764908564</v>
      </c>
      <c r="D1976" s="4">
        <f t="shared" si="602"/>
        <v>0</v>
      </c>
      <c r="E1976" s="5">
        <f t="shared" si="613"/>
        <v>0.21565346192855436</v>
      </c>
      <c r="F1976" s="6">
        <f t="shared" si="617"/>
        <v>1.7906267539179915E-5</v>
      </c>
      <c r="G1976" s="15">
        <f t="shared" si="618"/>
        <v>667.91607417552916</v>
      </c>
      <c r="H1976" s="11">
        <f t="shared" si="603"/>
        <v>9.7320194348039596E-2</v>
      </c>
      <c r="I1976" s="12">
        <f t="shared" si="614"/>
        <v>3.6112357999002746E-5</v>
      </c>
      <c r="J1976" s="7">
        <f t="shared" si="621"/>
        <v>1.5265166581230023</v>
      </c>
      <c r="K1976" s="8">
        <f>ESI_mass_rate/ESI_Area/'Hydraulic Gradient'!J1976</f>
        <v>2.1530179622720302</v>
      </c>
      <c r="L1976" s="16">
        <f t="shared" si="615"/>
        <v>24575.712323100965</v>
      </c>
      <c r="M1976" s="4">
        <f t="shared" si="604"/>
        <v>0</v>
      </c>
      <c r="N1976" s="5">
        <f t="shared" si="605"/>
        <v>0.21550171153750949</v>
      </c>
      <c r="O1976" s="6">
        <f t="shared" si="619"/>
        <v>1.551857688413162E-5</v>
      </c>
      <c r="P1976" s="15">
        <f t="shared" si="616"/>
        <v>645.65043435139683</v>
      </c>
      <c r="Q1976" s="11">
        <f t="shared" si="606"/>
        <v>0</v>
      </c>
      <c r="R1976" s="13">
        <f t="shared" si="620"/>
        <v>4.6701311823648961E-6</v>
      </c>
      <c r="S1976" s="12">
        <f t="shared" si="607"/>
        <v>-6.258873365788542E-2</v>
      </c>
      <c r="T1976" s="9">
        <f t="shared" si="608"/>
        <v>1.5275921023256893</v>
      </c>
      <c r="U1976" s="9">
        <f>Aly_mass_rate/Aly_Area/'Hydraulic Gradient'!T1976</f>
        <v>2.151502210336496</v>
      </c>
      <c r="V1976" s="5">
        <f t="shared" si="609"/>
        <v>-0.2904117393532254</v>
      </c>
      <c r="W1976" s="10">
        <f t="shared" si="610"/>
        <v>2.1753567758751702</v>
      </c>
      <c r="X1976" s="9"/>
    </row>
    <row r="1977" spans="1:24" x14ac:dyDescent="0.3">
      <c r="A1977" s="4">
        <f t="shared" si="611"/>
        <v>19740</v>
      </c>
      <c r="B1977" s="5">
        <v>0</v>
      </c>
      <c r="C1977" s="16">
        <f t="shared" si="612"/>
        <v>24575.339092994996</v>
      </c>
      <c r="D1977" s="4">
        <f t="shared" si="602"/>
        <v>0</v>
      </c>
      <c r="E1977" s="5">
        <f t="shared" si="613"/>
        <v>0.21565400763325504</v>
      </c>
      <c r="F1977" s="6">
        <f t="shared" si="617"/>
        <v>1.7905935491214792E-5</v>
      </c>
      <c r="G1977" s="15">
        <f t="shared" si="618"/>
        <v>667.98927264197937</v>
      </c>
      <c r="H1977" s="11">
        <f t="shared" si="603"/>
        <v>9.7320686880403739E-2</v>
      </c>
      <c r="I1977" s="12">
        <f t="shared" si="614"/>
        <v>3.6111688343254372E-5</v>
      </c>
      <c r="J1977" s="7">
        <f t="shared" si="621"/>
        <v>1.5265127954089692</v>
      </c>
      <c r="K1977" s="8">
        <f>ESI_mass_rate/ESI_Area/'Hydraulic Gradient'!J1977</f>
        <v>2.1530234103054311</v>
      </c>
      <c r="L1977" s="16">
        <f t="shared" si="615"/>
        <v>24575.496805398114</v>
      </c>
      <c r="M1977" s="4">
        <f t="shared" si="604"/>
        <v>0</v>
      </c>
      <c r="N1977" s="5">
        <f t="shared" si="605"/>
        <v>0.21550218447840741</v>
      </c>
      <c r="O1977" s="6">
        <f t="shared" si="619"/>
        <v>1.5518373212477791E-5</v>
      </c>
      <c r="P1977" s="15">
        <f t="shared" si="616"/>
        <v>645.71301733688733</v>
      </c>
      <c r="Q1977" s="11">
        <f t="shared" si="606"/>
        <v>0</v>
      </c>
      <c r="R1977" s="13">
        <f t="shared" si="620"/>
        <v>4.6699887720253412E-6</v>
      </c>
      <c r="S1977" s="12">
        <f t="shared" si="607"/>
        <v>-6.2587655479293972E-2</v>
      </c>
      <c r="T1977" s="9">
        <f t="shared" si="608"/>
        <v>1.527588749924806</v>
      </c>
      <c r="U1977" s="9">
        <f>Aly_mass_rate/Aly_Area/'Hydraulic Gradient'!T1977</f>
        <v>2.1515069319593221</v>
      </c>
      <c r="V1977" s="5">
        <f t="shared" si="609"/>
        <v>-0.29040609959836938</v>
      </c>
      <c r="W1977" s="10">
        <f t="shared" si="610"/>
        <v>2.1753993332997057</v>
      </c>
      <c r="X1977" s="9"/>
    </row>
    <row r="1978" spans="1:24" x14ac:dyDescent="0.3">
      <c r="A1978" s="4">
        <f t="shared" si="611"/>
        <v>19750</v>
      </c>
      <c r="B1978" s="5">
        <v>0</v>
      </c>
      <c r="C1978" s="16">
        <f t="shared" si="612"/>
        <v>24575.123420536063</v>
      </c>
      <c r="D1978" s="4">
        <f t="shared" si="602"/>
        <v>0</v>
      </c>
      <c r="E1978" s="5">
        <f t="shared" si="613"/>
        <v>0.2156545533278369</v>
      </c>
      <c r="F1978" s="6">
        <f t="shared" si="617"/>
        <v>1.790560346660249E-5</v>
      </c>
      <c r="G1978" s="15">
        <f t="shared" si="618"/>
        <v>668.0624694050357</v>
      </c>
      <c r="H1978" s="11">
        <f t="shared" si="603"/>
        <v>9.7321179404881317E-2</v>
      </c>
      <c r="I1978" s="12">
        <f t="shared" si="614"/>
        <v>3.6111018734602669E-5</v>
      </c>
      <c r="J1978" s="7">
        <f t="shared" si="621"/>
        <v>1.5265089327861052</v>
      </c>
      <c r="K1978" s="8">
        <f>ESI_mass_rate/ESI_Area/'Hydraulic Gradient'!J1978</f>
        <v>2.1530288582378163</v>
      </c>
      <c r="L1978" s="16">
        <f t="shared" si="615"/>
        <v>24575.281287222529</v>
      </c>
      <c r="M1978" s="4">
        <f t="shared" si="604"/>
        <v>0</v>
      </c>
      <c r="N1978" s="5">
        <f t="shared" si="605"/>
        <v>0.21550265741309854</v>
      </c>
      <c r="O1978" s="6">
        <f t="shared" si="619"/>
        <v>1.5518169552500376E-5</v>
      </c>
      <c r="P1978" s="15">
        <f t="shared" si="616"/>
        <v>645.77559924439845</v>
      </c>
      <c r="Q1978" s="11">
        <f t="shared" si="606"/>
        <v>0</v>
      </c>
      <c r="R1978" s="13">
        <f t="shared" si="620"/>
        <v>4.6698463715420345E-6</v>
      </c>
      <c r="S1978" s="12">
        <f t="shared" si="607"/>
        <v>-6.2586577357446521E-2</v>
      </c>
      <c r="T1978" s="9">
        <f t="shared" si="608"/>
        <v>1.5275853975826312</v>
      </c>
      <c r="U1978" s="9">
        <f>Aly_mass_rate/Aly_Area/'Hydraulic Gradient'!T1978</f>
        <v>2.1515116535201848</v>
      </c>
      <c r="V1978" s="5">
        <f t="shared" si="609"/>
        <v>-0.29040046013644794</v>
      </c>
      <c r="W1978" s="10">
        <f t="shared" si="610"/>
        <v>2.1754418901775052</v>
      </c>
      <c r="X1978" s="9"/>
    </row>
    <row r="1979" spans="1:24" x14ac:dyDescent="0.3">
      <c r="A1979" s="4">
        <f t="shared" si="611"/>
        <v>19760</v>
      </c>
      <c r="B1979" s="5">
        <v>0</v>
      </c>
      <c r="C1979" s="16">
        <f t="shared" si="612"/>
        <v>24574.907747531779</v>
      </c>
      <c r="D1979" s="4">
        <f t="shared" si="602"/>
        <v>0</v>
      </c>
      <c r="E1979" s="5">
        <f t="shared" si="613"/>
        <v>0.21565509901230065</v>
      </c>
      <c r="F1979" s="6">
        <f t="shared" si="617"/>
        <v>1.7905271466802561E-5</v>
      </c>
      <c r="G1979" s="15">
        <f t="shared" si="618"/>
        <v>668.13566446481639</v>
      </c>
      <c r="H1979" s="11">
        <f t="shared" si="603"/>
        <v>9.7321671921472938E-2</v>
      </c>
      <c r="I1979" s="12">
        <f t="shared" si="614"/>
        <v>3.6110349175991179E-5</v>
      </c>
      <c r="J1979" s="7">
        <f t="shared" si="621"/>
        <v>1.5265050702544039</v>
      </c>
      <c r="K1979" s="8">
        <f>ESI_mass_rate/ESI_Area/'Hydraulic Gradient'!J1979</f>
        <v>2.1530343060691934</v>
      </c>
      <c r="L1979" s="16">
        <f t="shared" si="615"/>
        <v>24575.065768574223</v>
      </c>
      <c r="M1979" s="4">
        <f t="shared" si="604"/>
        <v>0</v>
      </c>
      <c r="N1979" s="5">
        <f t="shared" si="605"/>
        <v>0.21550313034158319</v>
      </c>
      <c r="O1979" s="6">
        <f t="shared" si="619"/>
        <v>1.5517965902739825E-5</v>
      </c>
      <c r="P1979" s="15">
        <f t="shared" si="616"/>
        <v>645.83818007398463</v>
      </c>
      <c r="Q1979" s="11">
        <f t="shared" si="606"/>
        <v>0</v>
      </c>
      <c r="R1979" s="13">
        <f t="shared" si="620"/>
        <v>4.6697039804750533E-6</v>
      </c>
      <c r="S1979" s="12">
        <f t="shared" si="607"/>
        <v>-6.2585499290225124E-2</v>
      </c>
      <c r="T1979" s="9">
        <f t="shared" si="608"/>
        <v>1.527582045299162</v>
      </c>
      <c r="U1979" s="9">
        <f>Aly_mass_rate/Aly_Area/'Hydraulic Gradient'!T1979</f>
        <v>2.1515163750190869</v>
      </c>
      <c r="V1979" s="5">
        <f t="shared" si="609"/>
        <v>-0.29039482096743535</v>
      </c>
      <c r="W1979" s="10">
        <f t="shared" si="610"/>
        <v>2.1754844465085976</v>
      </c>
      <c r="X1979" s="9"/>
    </row>
    <row r="1980" spans="1:24" x14ac:dyDescent="0.3">
      <c r="A1980" s="4">
        <f t="shared" si="611"/>
        <v>19770</v>
      </c>
      <c r="B1980" s="5">
        <v>0</v>
      </c>
      <c r="C1980" s="16">
        <f t="shared" si="612"/>
        <v>24574.692073982154</v>
      </c>
      <c r="D1980" s="4">
        <f t="shared" si="602"/>
        <v>0</v>
      </c>
      <c r="E1980" s="5">
        <f t="shared" si="613"/>
        <v>0.21565564468664708</v>
      </c>
      <c r="F1980" s="6">
        <f t="shared" si="617"/>
        <v>1.7904939491815009E-5</v>
      </c>
      <c r="G1980" s="15">
        <f t="shared" si="618"/>
        <v>668.20885782143955</v>
      </c>
      <c r="H1980" s="11">
        <f t="shared" si="603"/>
        <v>9.7322164430179187E-2</v>
      </c>
      <c r="I1980" s="12">
        <f t="shared" si="614"/>
        <v>3.6109679667419889E-5</v>
      </c>
      <c r="J1980" s="7">
        <f t="shared" si="621"/>
        <v>1.5265012078138587</v>
      </c>
      <c r="K1980" s="8">
        <f>ESI_mass_rate/ESI_Area/'Hydraulic Gradient'!J1980</f>
        <v>2.1530397537995696</v>
      </c>
      <c r="L1980" s="16">
        <f t="shared" si="615"/>
        <v>24574.850249453197</v>
      </c>
      <c r="M1980" s="4">
        <f t="shared" si="604"/>
        <v>0</v>
      </c>
      <c r="N1980" s="5">
        <f t="shared" si="605"/>
        <v>0.2155036032638617</v>
      </c>
      <c r="O1980" s="6">
        <f t="shared" si="619"/>
        <v>1.5517762261736581E-5</v>
      </c>
      <c r="P1980" s="15">
        <f t="shared" si="616"/>
        <v>645.90075982570283</v>
      </c>
      <c r="Q1980" s="11">
        <f t="shared" si="606"/>
        <v>0</v>
      </c>
      <c r="R1980" s="13">
        <f t="shared" si="620"/>
        <v>4.6695615983845004E-6</v>
      </c>
      <c r="S1980" s="12">
        <f t="shared" si="607"/>
        <v>-6.2584421279737831E-2</v>
      </c>
      <c r="T1980" s="9">
        <f t="shared" si="608"/>
        <v>1.5275786930743951</v>
      </c>
      <c r="U1980" s="9">
        <f>Aly_mass_rate/Aly_Area/'Hydraulic Gradient'!T1980</f>
        <v>2.1515210964560323</v>
      </c>
      <c r="V1980" s="5">
        <f t="shared" si="609"/>
        <v>-0.29038918209130654</v>
      </c>
      <c r="W1980" s="10">
        <f t="shared" si="610"/>
        <v>2.1755270022930118</v>
      </c>
      <c r="X1980" s="9"/>
    </row>
    <row r="1981" spans="1:24" x14ac:dyDescent="0.3">
      <c r="A1981" s="4">
        <f t="shared" si="611"/>
        <v>19780</v>
      </c>
      <c r="B1981" s="5">
        <v>0</v>
      </c>
      <c r="C1981" s="16">
        <f t="shared" si="612"/>
        <v>24574.476399887197</v>
      </c>
      <c r="D1981" s="4">
        <f t="shared" si="602"/>
        <v>0</v>
      </c>
      <c r="E1981" s="5">
        <f t="shared" si="613"/>
        <v>0.21565619035087691</v>
      </c>
      <c r="F1981" s="6">
        <f t="shared" si="617"/>
        <v>1.790460754018028E-5</v>
      </c>
      <c r="G1981" s="15">
        <f t="shared" si="618"/>
        <v>668.2820494750257</v>
      </c>
      <c r="H1981" s="11">
        <f t="shared" si="603"/>
        <v>9.7322656931000631E-2</v>
      </c>
      <c r="I1981" s="12">
        <f t="shared" si="614"/>
        <v>3.6109010205945277E-5</v>
      </c>
      <c r="J1981" s="7">
        <f t="shared" si="621"/>
        <v>1.5264973454644635</v>
      </c>
      <c r="K1981" s="8">
        <f>ESI_mass_rate/ESI_Area/'Hydraulic Gradient'!J1981</f>
        <v>2.1530452014289514</v>
      </c>
      <c r="L1981" s="16">
        <f t="shared" si="615"/>
        <v>24574.634729859459</v>
      </c>
      <c r="M1981" s="4">
        <f t="shared" si="604"/>
        <v>0</v>
      </c>
      <c r="N1981" s="5">
        <f t="shared" si="605"/>
        <v>0.21550407617993431</v>
      </c>
      <c r="O1981" s="6">
        <f t="shared" si="619"/>
        <v>1.5517558633869297E-5</v>
      </c>
      <c r="P1981" s="15">
        <f t="shared" si="616"/>
        <v>645.96333849960854</v>
      </c>
      <c r="Q1981" s="11">
        <f t="shared" si="606"/>
        <v>0</v>
      </c>
      <c r="R1981" s="13">
        <f t="shared" si="620"/>
        <v>4.669419226587296E-6</v>
      </c>
      <c r="S1981" s="12">
        <f t="shared" si="607"/>
        <v>-6.2583343324923227E-2</v>
      </c>
      <c r="T1981" s="9">
        <f t="shared" si="608"/>
        <v>1.5275753409083275</v>
      </c>
      <c r="U1981" s="9">
        <f>Aly_mass_rate/Aly_Area/'Hydraulic Gradient'!T1981</f>
        <v>2.1515258178310246</v>
      </c>
      <c r="V1981" s="5">
        <f t="shared" si="609"/>
        <v>-0.29038354350803613</v>
      </c>
      <c r="W1981" s="10">
        <f t="shared" si="610"/>
        <v>2.1755695575307779</v>
      </c>
      <c r="X1981" s="9"/>
    </row>
    <row r="1982" spans="1:24" x14ac:dyDescent="0.3">
      <c r="A1982" s="4">
        <f t="shared" si="611"/>
        <v>19790</v>
      </c>
      <c r="B1982" s="5">
        <v>0</v>
      </c>
      <c r="C1982" s="16">
        <f t="shared" si="612"/>
        <v>24574.260725246917</v>
      </c>
      <c r="D1982" s="4">
        <f t="shared" si="602"/>
        <v>0</v>
      </c>
      <c r="E1982" s="5">
        <f t="shared" si="613"/>
        <v>0.21565673600499069</v>
      </c>
      <c r="F1982" s="6">
        <f t="shared" si="617"/>
        <v>1.7904275610438829E-5</v>
      </c>
      <c r="G1982" s="15">
        <f t="shared" si="618"/>
        <v>668.35523942569648</v>
      </c>
      <c r="H1982" s="11">
        <f t="shared" si="603"/>
        <v>9.7323149423937869E-2</v>
      </c>
      <c r="I1982" s="12">
        <f t="shared" si="614"/>
        <v>3.6108340788623782E-5</v>
      </c>
      <c r="J1982" s="7">
        <f t="shared" si="621"/>
        <v>1.5264934832062116</v>
      </c>
      <c r="K1982" s="8">
        <f>ESI_mass_rate/ESI_Area/'Hydraulic Gradient'!J1982</f>
        <v>2.1530506489573473</v>
      </c>
      <c r="L1982" s="16">
        <f t="shared" si="615"/>
        <v>24574.419209793014</v>
      </c>
      <c r="M1982" s="4">
        <f t="shared" si="604"/>
        <v>0</v>
      </c>
      <c r="N1982" s="5">
        <f t="shared" si="605"/>
        <v>0.21550454908980149</v>
      </c>
      <c r="O1982" s="6">
        <f t="shared" si="619"/>
        <v>1.5517355017678423E-5</v>
      </c>
      <c r="P1982" s="15">
        <f t="shared" si="616"/>
        <v>646.02591609575848</v>
      </c>
      <c r="Q1982" s="11">
        <f t="shared" si="606"/>
        <v>0</v>
      </c>
      <c r="R1982" s="13">
        <f t="shared" si="620"/>
        <v>4.6692768646435192E-6</v>
      </c>
      <c r="S1982" s="12">
        <f t="shared" si="607"/>
        <v>-6.2582265426832789E-2</v>
      </c>
      <c r="T1982" s="9">
        <f t="shared" si="608"/>
        <v>1.5275719888009562</v>
      </c>
      <c r="U1982" s="9">
        <f>Aly_mass_rate/Aly_Area/'Hydraulic Gradient'!T1982</f>
        <v>2.1515305391440669</v>
      </c>
      <c r="V1982" s="5">
        <f t="shared" si="609"/>
        <v>-0.29037790521759876</v>
      </c>
      <c r="W1982" s="10">
        <f t="shared" si="610"/>
        <v>2.1756121122219252</v>
      </c>
      <c r="X1982" s="9"/>
    </row>
    <row r="1983" spans="1:24" x14ac:dyDescent="0.3">
      <c r="A1983" s="4">
        <f t="shared" si="611"/>
        <v>19800</v>
      </c>
      <c r="B1983" s="5">
        <v>0</v>
      </c>
      <c r="C1983" s="16">
        <f t="shared" si="612"/>
        <v>24574.045050061322</v>
      </c>
      <c r="D1983" s="4">
        <f t="shared" si="602"/>
        <v>0</v>
      </c>
      <c r="E1983" s="5">
        <f t="shared" si="613"/>
        <v>0.21565728164898945</v>
      </c>
      <c r="F1983" s="6">
        <f t="shared" si="617"/>
        <v>1.7903943708428847E-5</v>
      </c>
      <c r="G1983" s="15">
        <f t="shared" si="618"/>
        <v>668.42842767356649</v>
      </c>
      <c r="H1983" s="11">
        <f t="shared" si="603"/>
        <v>9.7323641908991509E-2</v>
      </c>
      <c r="I1983" s="12">
        <f t="shared" si="614"/>
        <v>3.6107671427229589E-5</v>
      </c>
      <c r="J1983" s="7">
        <f t="shared" si="621"/>
        <v>1.5264896210390968</v>
      </c>
      <c r="K1983" s="8">
        <f>ESI_mass_rate/ESI_Area/'Hydraulic Gradient'!J1983</f>
        <v>2.153056096384764</v>
      </c>
      <c r="L1983" s="16">
        <f t="shared" si="615"/>
        <v>24574.203689253871</v>
      </c>
      <c r="M1983" s="4">
        <f t="shared" si="604"/>
        <v>0</v>
      </c>
      <c r="N1983" s="5">
        <f t="shared" si="605"/>
        <v>0.21550502199346358</v>
      </c>
      <c r="O1983" s="6">
        <f t="shared" si="619"/>
        <v>1.5517151411704417E-5</v>
      </c>
      <c r="P1983" s="15">
        <f t="shared" si="616"/>
        <v>646.08849261420721</v>
      </c>
      <c r="Q1983" s="11">
        <f t="shared" si="606"/>
        <v>0</v>
      </c>
      <c r="R1983" s="13">
        <f t="shared" si="620"/>
        <v>4.6691345121132734E-6</v>
      </c>
      <c r="S1983" s="12">
        <f t="shared" si="607"/>
        <v>-6.2581187583348769E-2</v>
      </c>
      <c r="T1983" s="9">
        <f t="shared" si="608"/>
        <v>1.5275686367522783</v>
      </c>
      <c r="U1983" s="9">
        <f>Aly_mass_rate/Aly_Area/'Hydraulic Gradient'!T1983</f>
        <v>2.1515352603951619</v>
      </c>
      <c r="V1983" s="5">
        <f t="shared" si="609"/>
        <v>-0.29037226721996906</v>
      </c>
      <c r="W1983" s="10">
        <f t="shared" si="610"/>
        <v>2.1756546663664835</v>
      </c>
      <c r="X1983" s="9"/>
    </row>
    <row r="1984" spans="1:24" x14ac:dyDescent="0.3">
      <c r="A1984" s="4">
        <f t="shared" si="611"/>
        <v>19810</v>
      </c>
      <c r="B1984" s="5">
        <v>0</v>
      </c>
      <c r="C1984" s="16">
        <f t="shared" si="612"/>
        <v>24573.829374330428</v>
      </c>
      <c r="D1984" s="4">
        <f t="shared" si="602"/>
        <v>0</v>
      </c>
      <c r="E1984" s="5">
        <f t="shared" si="613"/>
        <v>0.21565782728287372</v>
      </c>
      <c r="F1984" s="6">
        <f t="shared" si="617"/>
        <v>1.7903611828312143E-5</v>
      </c>
      <c r="G1984" s="15">
        <f t="shared" si="618"/>
        <v>668.5016142187576</v>
      </c>
      <c r="H1984" s="11">
        <f t="shared" si="603"/>
        <v>9.7324134386162151E-2</v>
      </c>
      <c r="I1984" s="12">
        <f t="shared" si="614"/>
        <v>3.610700210998852E-5</v>
      </c>
      <c r="J1984" s="7">
        <f t="shared" si="621"/>
        <v>1.5264857589631127</v>
      </c>
      <c r="K1984" s="8">
        <f>ESI_mass_rate/ESI_Area/'Hydraulic Gradient'!J1984</f>
        <v>2.1530615437112091</v>
      </c>
      <c r="L1984" s="16">
        <f t="shared" si="615"/>
        <v>24573.988168242031</v>
      </c>
      <c r="M1984" s="4">
        <f t="shared" si="604"/>
        <v>0</v>
      </c>
      <c r="N1984" s="5">
        <f t="shared" si="605"/>
        <v>0.21550549489092075</v>
      </c>
      <c r="O1984" s="6">
        <f t="shared" si="619"/>
        <v>1.5516947814487718E-5</v>
      </c>
      <c r="P1984" s="15">
        <f t="shared" si="616"/>
        <v>646.15106805501273</v>
      </c>
      <c r="Q1984" s="11">
        <f t="shared" si="606"/>
        <v>0</v>
      </c>
      <c r="R1984" s="13">
        <f t="shared" si="620"/>
        <v>4.6689921685566947E-6</v>
      </c>
      <c r="S1984" s="12">
        <f t="shared" si="607"/>
        <v>-6.2580109797635397E-2</v>
      </c>
      <c r="T1984" s="9">
        <f t="shared" si="608"/>
        <v>1.5275652847622903</v>
      </c>
      <c r="U1984" s="9">
        <f>Aly_mass_rate/Aly_Area/'Hydraulic Gradient'!T1984</f>
        <v>2.1515399815843144</v>
      </c>
      <c r="V1984" s="5">
        <f t="shared" si="609"/>
        <v>-0.29036662951512177</v>
      </c>
      <c r="W1984" s="10">
        <f t="shared" si="610"/>
        <v>2.1756972199644826</v>
      </c>
      <c r="X1984" s="9"/>
    </row>
    <row r="1985" spans="1:24" x14ac:dyDescent="0.3">
      <c r="A1985" s="4">
        <f t="shared" si="611"/>
        <v>19820</v>
      </c>
      <c r="B1985" s="5">
        <v>0</v>
      </c>
      <c r="C1985" s="16">
        <f t="shared" si="612"/>
        <v>24573.61369805424</v>
      </c>
      <c r="D1985" s="4">
        <f t="shared" si="602"/>
        <v>0</v>
      </c>
      <c r="E1985" s="5">
        <f t="shared" si="613"/>
        <v>0.21565837290664439</v>
      </c>
      <c r="F1985" s="6">
        <f t="shared" si="617"/>
        <v>1.7903279973007815E-5</v>
      </c>
      <c r="G1985" s="15">
        <f t="shared" si="618"/>
        <v>668.57479906138792</v>
      </c>
      <c r="H1985" s="11">
        <f t="shared" si="603"/>
        <v>9.7324626855450375E-2</v>
      </c>
      <c r="I1985" s="12">
        <f t="shared" si="614"/>
        <v>3.6106332842787656E-5</v>
      </c>
      <c r="J1985" s="7">
        <f t="shared" si="621"/>
        <v>1.526481896978253</v>
      </c>
      <c r="K1985" s="8">
        <f>ESI_mass_rate/ESI_Area/'Hydraulic Gradient'!J1985</f>
        <v>2.1530669909366886</v>
      </c>
      <c r="L1985" s="16">
        <f t="shared" si="615"/>
        <v>24573.772646757505</v>
      </c>
      <c r="M1985" s="4">
        <f t="shared" si="604"/>
        <v>0</v>
      </c>
      <c r="N1985" s="5">
        <f t="shared" si="605"/>
        <v>0.2155059677821736</v>
      </c>
      <c r="O1985" s="6">
        <f t="shared" si="619"/>
        <v>1.5516744233326081E-5</v>
      </c>
      <c r="P1985" s="15">
        <f t="shared" si="616"/>
        <v>646.21364241822948</v>
      </c>
      <c r="Q1985" s="11">
        <f t="shared" si="606"/>
        <v>0</v>
      </c>
      <c r="R1985" s="13">
        <f t="shared" si="620"/>
        <v>4.6688498361689433E-6</v>
      </c>
      <c r="S1985" s="12">
        <f t="shared" si="607"/>
        <v>-6.2579032066518589E-2</v>
      </c>
      <c r="T1985" s="9">
        <f t="shared" si="608"/>
        <v>1.5275619328309895</v>
      </c>
      <c r="U1985" s="9">
        <f>Aly_mass_rate/Aly_Area/'Hydraulic Gradient'!T1985</f>
        <v>2.1515447027115262</v>
      </c>
      <c r="V1985" s="5">
        <f t="shared" si="609"/>
        <v>-0.2903609921030314</v>
      </c>
      <c r="W1985" s="10">
        <f t="shared" si="610"/>
        <v>2.1757397730159518</v>
      </c>
      <c r="X1985" s="9"/>
    </row>
    <row r="1986" spans="1:24" x14ac:dyDescent="0.3">
      <c r="A1986" s="4">
        <f t="shared" si="611"/>
        <v>19830</v>
      </c>
      <c r="B1986" s="5">
        <v>0</v>
      </c>
      <c r="C1986" s="16">
        <f t="shared" si="612"/>
        <v>24573.39802123277</v>
      </c>
      <c r="D1986" s="4">
        <f t="shared" si="602"/>
        <v>0</v>
      </c>
      <c r="E1986" s="5">
        <f t="shared" si="613"/>
        <v>0.21565891852030186</v>
      </c>
      <c r="F1986" s="6">
        <f t="shared" si="617"/>
        <v>1.7902948138137208E-5</v>
      </c>
      <c r="G1986" s="15">
        <f t="shared" si="618"/>
        <v>668.64798220158139</v>
      </c>
      <c r="H1986" s="11">
        <f t="shared" si="603"/>
        <v>9.7325119316856668E-2</v>
      </c>
      <c r="I1986" s="12">
        <f t="shared" si="614"/>
        <v>3.6105663616796376E-5</v>
      </c>
      <c r="J1986" s="7">
        <f t="shared" si="621"/>
        <v>1.5264780350845109</v>
      </c>
      <c r="K1986" s="8">
        <f>ESI_mass_rate/ESI_Area/'Hydraulic Gradient'!J1986</f>
        <v>2.1530724380612116</v>
      </c>
      <c r="L1986" s="16">
        <f t="shared" si="615"/>
        <v>24573.557124800296</v>
      </c>
      <c r="M1986" s="4">
        <f t="shared" si="604"/>
        <v>0</v>
      </c>
      <c r="N1986" s="5">
        <f t="shared" si="605"/>
        <v>0.21550644066722219</v>
      </c>
      <c r="O1986" s="6">
        <f t="shared" si="619"/>
        <v>1.5516540658002653E-5</v>
      </c>
      <c r="P1986" s="15">
        <f t="shared" si="616"/>
        <v>646.27621570391398</v>
      </c>
      <c r="Q1986" s="11">
        <f t="shared" si="606"/>
        <v>0</v>
      </c>
      <c r="R1986" s="13">
        <f t="shared" si="620"/>
        <v>4.6687075118751338E-6</v>
      </c>
      <c r="S1986" s="12">
        <f t="shared" si="607"/>
        <v>-6.257795439210613E-2</v>
      </c>
      <c r="T1986" s="9">
        <f t="shared" si="608"/>
        <v>1.5275585809583729</v>
      </c>
      <c r="U1986" s="9">
        <f>Aly_mass_rate/Aly_Area/'Hydraulic Gradient'!T1986</f>
        <v>2.1515494237768014</v>
      </c>
      <c r="V1986" s="5">
        <f t="shared" si="609"/>
        <v>-0.29035535498367276</v>
      </c>
      <c r="W1986" s="10">
        <f t="shared" si="610"/>
        <v>2.1757823255209212</v>
      </c>
      <c r="X1986" s="9"/>
    </row>
    <row r="1987" spans="1:24" x14ac:dyDescent="0.3">
      <c r="A1987" s="4">
        <f t="shared" si="611"/>
        <v>19840</v>
      </c>
      <c r="B1987" s="5">
        <v>0</v>
      </c>
      <c r="C1987" s="16">
        <f t="shared" si="612"/>
        <v>24573.182343866029</v>
      </c>
      <c r="D1987" s="4">
        <f t="shared" si="602"/>
        <v>0</v>
      </c>
      <c r="E1987" s="5">
        <f t="shared" si="613"/>
        <v>0.21565946412384726</v>
      </c>
      <c r="F1987" s="6">
        <f t="shared" si="617"/>
        <v>1.7902616332457627E-5</v>
      </c>
      <c r="G1987" s="15">
        <f t="shared" si="618"/>
        <v>668.7211636394502</v>
      </c>
      <c r="H1987" s="11">
        <f t="shared" si="603"/>
        <v>9.7325611770381779E-2</v>
      </c>
      <c r="I1987" s="12">
        <f t="shared" si="614"/>
        <v>3.6104994449675939E-5</v>
      </c>
      <c r="J1987" s="7">
        <f t="shared" si="621"/>
        <v>1.5264741732818805</v>
      </c>
      <c r="K1987" s="8">
        <f>ESI_mass_rate/ESI_Area/'Hydraulic Gradient'!J1987</f>
        <v>2.1530778850847843</v>
      </c>
      <c r="L1987" s="16">
        <f t="shared" si="615"/>
        <v>24573.341602370412</v>
      </c>
      <c r="M1987" s="4">
        <f t="shared" si="604"/>
        <v>0</v>
      </c>
      <c r="N1987" s="5">
        <f t="shared" si="605"/>
        <v>0.21550691354606702</v>
      </c>
      <c r="O1987" s="6">
        <f t="shared" si="619"/>
        <v>1.5516337095815188E-5</v>
      </c>
      <c r="P1987" s="15">
        <f t="shared" si="616"/>
        <v>646.33878791212214</v>
      </c>
      <c r="Q1987" s="11">
        <f t="shared" si="606"/>
        <v>0</v>
      </c>
      <c r="R1987" s="13">
        <f t="shared" si="620"/>
        <v>4.6685651978703936E-6</v>
      </c>
      <c r="S1987" s="12">
        <f t="shared" si="607"/>
        <v>-6.2576876773336704E-2</v>
      </c>
      <c r="T1987" s="9">
        <f t="shared" si="608"/>
        <v>1.5275552291444374</v>
      </c>
      <c r="U1987" s="9">
        <f>Aly_mass_rate/Aly_Area/'Hydraulic Gradient'!T1987</f>
        <v>2.151554144780143</v>
      </c>
      <c r="V1987" s="5">
        <f t="shared" si="609"/>
        <v>-0.29034971815702026</v>
      </c>
      <c r="W1987" s="10">
        <f t="shared" si="610"/>
        <v>2.1758248774794193</v>
      </c>
      <c r="X1987" s="9"/>
    </row>
    <row r="1988" spans="1:24" x14ac:dyDescent="0.3">
      <c r="A1988" s="4">
        <f t="shared" si="611"/>
        <v>19850</v>
      </c>
      <c r="B1988" s="5">
        <v>0</v>
      </c>
      <c r="C1988" s="16">
        <f t="shared" si="612"/>
        <v>24572.966665954023</v>
      </c>
      <c r="D1988" s="4">
        <f t="shared" ref="D1988:D2051" si="622">J1987*(B1988-B1987)*g</f>
        <v>0</v>
      </c>
      <c r="E1988" s="5">
        <f t="shared" si="613"/>
        <v>0.21566000971728108</v>
      </c>
      <c r="F1988" s="6">
        <f t="shared" si="617"/>
        <v>1.7902284547211771E-5</v>
      </c>
      <c r="G1988" s="15">
        <f t="shared" si="618"/>
        <v>668.79434337511827</v>
      </c>
      <c r="H1988" s="11">
        <f t="shared" ref="H1988:H2051" si="623">ESI_f*K1987^2*(A1988-A1987)/2/ESI_DH/ESI_Cp</f>
        <v>9.7326104216026207E-2</v>
      </c>
      <c r="I1988" s="12">
        <f t="shared" si="614"/>
        <v>3.6104325323765084E-5</v>
      </c>
      <c r="J1988" s="7">
        <f t="shared" si="621"/>
        <v>1.5264703115703553</v>
      </c>
      <c r="K1988" s="8">
        <f>ESI_mass_rate/ESI_Area/'Hydraulic Gradient'!J1988</f>
        <v>2.1530833320074136</v>
      </c>
      <c r="L1988" s="16">
        <f t="shared" si="615"/>
        <v>24573.12607946786</v>
      </c>
      <c r="M1988" s="4">
        <f t="shared" ref="M1988:M2051" si="624">T1987*Aly_g*(B1988-B1987)</f>
        <v>0</v>
      </c>
      <c r="N1988" s="5">
        <f t="shared" ref="N1988:N2051" si="625">T1987*Aly_f*U1987^2*(A1988-A1987)/2/Aly_DH</f>
        <v>0.21550738641870837</v>
      </c>
      <c r="O1988" s="6">
        <f t="shared" si="619"/>
        <v>1.5516133543844584E-5</v>
      </c>
      <c r="P1988" s="15">
        <f t="shared" si="616"/>
        <v>646.40135904290946</v>
      </c>
      <c r="Q1988" s="11">
        <f t="shared" ref="Q1988:Q2051" si="626">Aly_g*(B1988-B1987)/W1988</f>
        <v>0</v>
      </c>
      <c r="R1988" s="13">
        <f t="shared" si="620"/>
        <v>4.6684228932757016E-6</v>
      </c>
      <c r="S1988" s="12">
        <f t="shared" ref="S1988:S2051" si="627">-V1988*(L1988-L1987)</f>
        <v>-6.2575799210205466E-2</v>
      </c>
      <c r="T1988" s="9">
        <f t="shared" ref="T1988:T2051" si="628">T1987*(1+(L1988-L1987)/beta-alpha*(P1988-P1987))</f>
        <v>1.5275518773891799</v>
      </c>
      <c r="U1988" s="9">
        <f>Aly_mass_rate/Aly_Area/'Hydraulic Gradient'!T1988</f>
        <v>2.151558865721555</v>
      </c>
      <c r="V1988" s="5">
        <f t="shared" ref="V1988:V2051" si="629">(Aly_alpha*(460+P1987)-1)/T1987/W1987</f>
        <v>-0.29034408162304892</v>
      </c>
      <c r="W1988" s="10">
        <f t="shared" ref="W1988:W2051" si="630">Aly_Cp+((P1987+460)/T1987)*(Aly_alpha^2)*(Aly_beta)</f>
        <v>2.1758674288914768</v>
      </c>
      <c r="X1988" s="9"/>
    </row>
    <row r="1989" spans="1:24" x14ac:dyDescent="0.3">
      <c r="A1989" s="4">
        <f t="shared" ref="A1989:A2052" si="631">A1988+10</f>
        <v>19860</v>
      </c>
      <c r="B1989" s="5">
        <v>0</v>
      </c>
      <c r="C1989" s="16">
        <f t="shared" ref="C1989:C2052" si="632">C1988-D1989-E1989-F1989</f>
        <v>24572.750987496773</v>
      </c>
      <c r="D1989" s="4">
        <f t="shared" si="622"/>
        <v>0</v>
      </c>
      <c r="E1989" s="5">
        <f t="shared" ref="E1989:E2052" si="633">J1988*ESI_f*(K1988^2)*(A1989-A1988)/(2*ESI_DH)</f>
        <v>0.21566055530060405</v>
      </c>
      <c r="F1989" s="6">
        <f t="shared" si="617"/>
        <v>1.7901952785318734E-5</v>
      </c>
      <c r="G1989" s="15">
        <f t="shared" si="618"/>
        <v>668.86752140870578</v>
      </c>
      <c r="H1989" s="11">
        <f t="shared" si="623"/>
        <v>9.7326596653790509E-2</v>
      </c>
      <c r="I1989" s="12">
        <f t="shared" ref="I1989:I2052" si="634">alpha*beta*(K1988-K1987)/K1987/ESI_Cp/J1987</f>
        <v>3.6103656244950894E-5</v>
      </c>
      <c r="J1989" s="7">
        <f t="shared" si="621"/>
        <v>1.5264664499499287</v>
      </c>
      <c r="K1989" s="8">
        <f>ESI_mass_rate/ESI_Area/'Hydraulic Gradient'!J1989</f>
        <v>2.1530887788291078</v>
      </c>
      <c r="L1989" s="16">
        <f t="shared" ref="L1989:L2052" si="635">L1988-M1989-N1989-O1989</f>
        <v>24572.910556092647</v>
      </c>
      <c r="M1989" s="4">
        <f t="shared" si="624"/>
        <v>0</v>
      </c>
      <c r="N1989" s="5">
        <f t="shared" si="625"/>
        <v>0.21550785928514665</v>
      </c>
      <c r="O1989" s="6">
        <f t="shared" si="619"/>
        <v>1.5515930005009939E-5</v>
      </c>
      <c r="P1989" s="15">
        <f t="shared" ref="P1989:P2052" si="636">P1988-Q1989-R1989-S1989</f>
        <v>646.46392909633164</v>
      </c>
      <c r="Q1989" s="11">
        <f t="shared" si="626"/>
        <v>0</v>
      </c>
      <c r="R1989" s="13">
        <f t="shared" si="620"/>
        <v>4.6682805989686406E-6</v>
      </c>
      <c r="S1989" s="12">
        <f t="shared" si="627"/>
        <v>-6.2574721702707434E-2</v>
      </c>
      <c r="T1989" s="9">
        <f t="shared" si="628"/>
        <v>1.5275485256925971</v>
      </c>
      <c r="U1989" s="9">
        <f>Aly_mass_rate/Aly_Area/'Hydraulic Gradient'!T1989</f>
        <v>2.1515635866010401</v>
      </c>
      <c r="V1989" s="5">
        <f t="shared" si="629"/>
        <v>-0.29033844538173315</v>
      </c>
      <c r="W1989" s="10">
        <f t="shared" si="630"/>
        <v>2.1759099797571224</v>
      </c>
      <c r="X1989" s="9"/>
    </row>
    <row r="1990" spans="1:24" x14ac:dyDescent="0.3">
      <c r="A1990" s="4">
        <f t="shared" si="631"/>
        <v>19870</v>
      </c>
      <c r="B1990" s="5">
        <v>0</v>
      </c>
      <c r="C1990" s="16">
        <f t="shared" si="632"/>
        <v>24572.53530849428</v>
      </c>
      <c r="D1990" s="4">
        <f t="shared" si="622"/>
        <v>0</v>
      </c>
      <c r="E1990" s="5">
        <f t="shared" si="633"/>
        <v>0.21566110087381696</v>
      </c>
      <c r="F1990" s="6">
        <f t="shared" ref="F1990:F2053" si="637">J1988*K1988*(K1989-K1988)</f>
        <v>1.7901621049697628E-5</v>
      </c>
      <c r="G1990" s="15">
        <f t="shared" ref="G1990:G2053" si="638">(G1989+H1990)/(1+I1990)</f>
        <v>668.94069774032857</v>
      </c>
      <c r="H1990" s="11">
        <f t="shared" si="623"/>
        <v>9.7327089083675308E-2</v>
      </c>
      <c r="I1990" s="12">
        <f t="shared" si="634"/>
        <v>3.6102987219120458E-5</v>
      </c>
      <c r="J1990" s="7">
        <f t="shared" si="621"/>
        <v>1.5264625884205945</v>
      </c>
      <c r="K1990" s="8">
        <f>ESI_mass_rate/ESI_Area/'Hydraulic Gradient'!J1990</f>
        <v>2.1530942255498737</v>
      </c>
      <c r="L1990" s="16">
        <f t="shared" si="635"/>
        <v>24572.695032244777</v>
      </c>
      <c r="M1990" s="4">
        <f t="shared" si="624"/>
        <v>0</v>
      </c>
      <c r="N1990" s="5">
        <f t="shared" si="625"/>
        <v>0.21550833214538204</v>
      </c>
      <c r="O1990" s="6">
        <f t="shared" ref="O1990:O2053" si="639">T1988*U1988*(U1989-U1988)</f>
        <v>1.5515726474932609E-5</v>
      </c>
      <c r="P1990" s="15">
        <f t="shared" si="636"/>
        <v>646.52649807244518</v>
      </c>
      <c r="Q1990" s="11">
        <f t="shared" si="626"/>
        <v>0</v>
      </c>
      <c r="R1990" s="13">
        <f t="shared" ref="R1990:R2053" si="640">U1988*(U1989-U1988)/W1988</f>
        <v>4.668138313631091E-6</v>
      </c>
      <c r="S1990" s="12">
        <f t="shared" si="627"/>
        <v>-6.2573644251893962E-2</v>
      </c>
      <c r="T1990" s="9">
        <f t="shared" si="628"/>
        <v>1.5275451740546864</v>
      </c>
      <c r="U1990" s="9">
        <f>Aly_mass_rate/Aly_Area/'Hydraulic Gradient'!T1990</f>
        <v>2.1515683074186023</v>
      </c>
      <c r="V1990" s="5">
        <f t="shared" si="629"/>
        <v>-0.29033280943304784</v>
      </c>
      <c r="W1990" s="10">
        <f t="shared" si="630"/>
        <v>2.175952530076386</v>
      </c>
      <c r="X1990" s="9"/>
    </row>
    <row r="1991" spans="1:24" x14ac:dyDescent="0.3">
      <c r="A1991" s="4">
        <f t="shared" si="631"/>
        <v>19880</v>
      </c>
      <c r="B1991" s="5">
        <v>0</v>
      </c>
      <c r="C1991" s="16">
        <f t="shared" si="632"/>
        <v>24572.319628946552</v>
      </c>
      <c r="D1991" s="4">
        <f t="shared" si="622"/>
        <v>0</v>
      </c>
      <c r="E1991" s="5">
        <f t="shared" si="633"/>
        <v>0.21566164643692062</v>
      </c>
      <c r="F1991" s="6">
        <f t="shared" si="637"/>
        <v>1.7901289337429345E-5</v>
      </c>
      <c r="G1991" s="15">
        <f t="shared" si="638"/>
        <v>669.0138723701067</v>
      </c>
      <c r="H1991" s="11">
        <f t="shared" si="623"/>
        <v>9.7327581505681271E-2</v>
      </c>
      <c r="I1991" s="12">
        <f t="shared" si="634"/>
        <v>3.6102318240386681E-5</v>
      </c>
      <c r="J1991" s="7">
        <f t="shared" si="621"/>
        <v>1.5264587269823462</v>
      </c>
      <c r="K1991" s="8">
        <f>ESI_mass_rate/ESI_Area/'Hydraulic Gradient'!J1991</f>
        <v>2.1530996721697186</v>
      </c>
      <c r="L1991" s="16">
        <f t="shared" si="635"/>
        <v>24572.479507924258</v>
      </c>
      <c r="M1991" s="4">
        <f t="shared" si="624"/>
        <v>0</v>
      </c>
      <c r="N1991" s="5">
        <f t="shared" si="625"/>
        <v>0.21550880499941508</v>
      </c>
      <c r="O1991" s="6">
        <f t="shared" si="639"/>
        <v>1.5515522957991239E-5</v>
      </c>
      <c r="P1991" s="15">
        <f t="shared" si="636"/>
        <v>646.5890659713059</v>
      </c>
      <c r="Q1991" s="11">
        <f t="shared" si="626"/>
        <v>0</v>
      </c>
      <c r="R1991" s="13">
        <f t="shared" si="640"/>
        <v>4.667996038579746E-6</v>
      </c>
      <c r="S1991" s="12">
        <f t="shared" si="627"/>
        <v>-6.2572566856703829E-2</v>
      </c>
      <c r="T1991" s="9">
        <f t="shared" si="628"/>
        <v>1.5275418224754447</v>
      </c>
      <c r="U1991" s="9">
        <f>Aly_mass_rate/Aly_Area/'Hydraulic Gradient'!T1991</f>
        <v>2.1515730281742438</v>
      </c>
      <c r="V1991" s="5">
        <f t="shared" si="629"/>
        <v>-0.29032717377696754</v>
      </c>
      <c r="W1991" s="10">
        <f t="shared" si="630"/>
        <v>2.1759950798492964</v>
      </c>
      <c r="X1991" s="9"/>
    </row>
    <row r="1992" spans="1:24" x14ac:dyDescent="0.3">
      <c r="A1992" s="4">
        <f t="shared" si="631"/>
        <v>19890</v>
      </c>
      <c r="B1992" s="5">
        <v>0</v>
      </c>
      <c r="C1992" s="16">
        <f t="shared" si="632"/>
        <v>24572.103948853604</v>
      </c>
      <c r="D1992" s="4">
        <f t="shared" si="622"/>
        <v>0</v>
      </c>
      <c r="E1992" s="5">
        <f t="shared" si="633"/>
        <v>0.21566219198991562</v>
      </c>
      <c r="F1992" s="6">
        <f t="shared" si="637"/>
        <v>1.7900957648513885E-5</v>
      </c>
      <c r="G1992" s="15">
        <f t="shared" si="638"/>
        <v>669.08704529816021</v>
      </c>
      <c r="H1992" s="11">
        <f t="shared" si="623"/>
        <v>9.7328073919808911E-2</v>
      </c>
      <c r="I1992" s="12">
        <f t="shared" si="634"/>
        <v>3.6101649308749588E-5</v>
      </c>
      <c r="J1992" s="7">
        <f t="shared" si="621"/>
        <v>1.5264548656351777</v>
      </c>
      <c r="K1992" s="8">
        <f>ESI_mass_rate/ESI_Area/'Hydraulic Gradient'!J1992</f>
        <v>2.1531051186886492</v>
      </c>
      <c r="L1992" s="16">
        <f t="shared" si="635"/>
        <v>24572.263983131088</v>
      </c>
      <c r="M1992" s="4">
        <f t="shared" si="624"/>
        <v>0</v>
      </c>
      <c r="N1992" s="5">
        <f t="shared" si="625"/>
        <v>0.21550927784724588</v>
      </c>
      <c r="O1992" s="6">
        <f t="shared" si="639"/>
        <v>1.551531944834763E-5</v>
      </c>
      <c r="P1992" s="15">
        <f t="shared" si="636"/>
        <v>646.65163279297133</v>
      </c>
      <c r="Q1992" s="11">
        <f t="shared" si="626"/>
        <v>0</v>
      </c>
      <c r="R1992" s="13">
        <f t="shared" si="640"/>
        <v>4.6678537720574206E-6</v>
      </c>
      <c r="S1992" s="12">
        <f t="shared" si="627"/>
        <v>-6.2571489519244516E-2</v>
      </c>
      <c r="T1992" s="9">
        <f t="shared" si="628"/>
        <v>1.5275384709548687</v>
      </c>
      <c r="U1992" s="9">
        <f>Aly_mass_rate/Aly_Area/'Hydraulic Gradient'!T1992</f>
        <v>2.1515777488679686</v>
      </c>
      <c r="V1992" s="5">
        <f t="shared" si="629"/>
        <v>-0.29032153841346703</v>
      </c>
      <c r="W1992" s="10">
        <f t="shared" si="630"/>
        <v>2.1760376290758847</v>
      </c>
      <c r="X1992" s="9"/>
    </row>
    <row r="1993" spans="1:24" x14ac:dyDescent="0.3">
      <c r="A1993" s="4">
        <f t="shared" si="631"/>
        <v>19900</v>
      </c>
      <c r="B1993" s="5">
        <v>0</v>
      </c>
      <c r="C1993" s="16">
        <f t="shared" si="632"/>
        <v>24571.888268215444</v>
      </c>
      <c r="D1993" s="4">
        <f t="shared" si="622"/>
        <v>0</v>
      </c>
      <c r="E1993" s="5">
        <f t="shared" si="633"/>
        <v>0.21566273753280268</v>
      </c>
      <c r="F1993" s="6">
        <f t="shared" si="637"/>
        <v>1.79006259814917E-5</v>
      </c>
      <c r="G1993" s="15">
        <f t="shared" si="638"/>
        <v>669.16021652461075</v>
      </c>
      <c r="H1993" s="11">
        <f t="shared" si="623"/>
        <v>9.7328566326058741E-2</v>
      </c>
      <c r="I1993" s="12">
        <f t="shared" si="634"/>
        <v>3.6100980421265606E-5</v>
      </c>
      <c r="J1993" s="7">
        <f t="shared" si="621"/>
        <v>1.5264510043790824</v>
      </c>
      <c r="K1993" s="8">
        <f>ESI_mass_rate/ESI_Area/'Hydraulic Gradient'!J1993</f>
        <v>2.1531105651066738</v>
      </c>
      <c r="L1993" s="16">
        <f t="shared" si="635"/>
        <v>24572.048457865283</v>
      </c>
      <c r="M1993" s="4">
        <f t="shared" si="624"/>
        <v>0</v>
      </c>
      <c r="N1993" s="5">
        <f t="shared" si="625"/>
        <v>0.21550975068887485</v>
      </c>
      <c r="O1993" s="6">
        <f t="shared" si="639"/>
        <v>1.5515115951839984E-5</v>
      </c>
      <c r="P1993" s="15">
        <f t="shared" si="636"/>
        <v>646.71419853749501</v>
      </c>
      <c r="Q1993" s="11">
        <f t="shared" si="626"/>
        <v>0</v>
      </c>
      <c r="R1993" s="13">
        <f t="shared" si="640"/>
        <v>4.6677115158198895E-6</v>
      </c>
      <c r="S1993" s="12">
        <f t="shared" si="627"/>
        <v>-6.2570412235286282E-2</v>
      </c>
      <c r="T1993" s="9">
        <f t="shared" si="628"/>
        <v>1.5275351194929554</v>
      </c>
      <c r="U1993" s="9">
        <f>Aly_mass_rate/Aly_Area/'Hydraulic Gradient'!T1993</f>
        <v>2.1515824694997807</v>
      </c>
      <c r="V1993" s="5">
        <f t="shared" si="629"/>
        <v>-0.29031590334252083</v>
      </c>
      <c r="W1993" s="10">
        <f t="shared" si="630"/>
        <v>2.1760801777561802</v>
      </c>
      <c r="X1993" s="9"/>
    </row>
    <row r="1994" spans="1:24" x14ac:dyDescent="0.3">
      <c r="A1994" s="4">
        <f t="shared" si="631"/>
        <v>19910</v>
      </c>
      <c r="B1994" s="5">
        <v>0</v>
      </c>
      <c r="C1994" s="16">
        <f t="shared" si="632"/>
        <v>24571.672587032084</v>
      </c>
      <c r="D1994" s="4">
        <f t="shared" si="622"/>
        <v>0</v>
      </c>
      <c r="E1994" s="5">
        <f t="shared" si="633"/>
        <v>0.21566328306558266</v>
      </c>
      <c r="F1994" s="6">
        <f t="shared" si="637"/>
        <v>1.7900294342200991E-5</v>
      </c>
      <c r="G1994" s="15">
        <f t="shared" si="638"/>
        <v>669.23338604957257</v>
      </c>
      <c r="H1994" s="11">
        <f t="shared" si="623"/>
        <v>9.7329058724431497E-2</v>
      </c>
      <c r="I1994" s="12">
        <f t="shared" si="634"/>
        <v>3.6100311589708933E-5</v>
      </c>
      <c r="J1994" s="7">
        <f t="shared" si="621"/>
        <v>1.5264471432140541</v>
      </c>
      <c r="K1994" s="8">
        <f>ESI_mass_rate/ESI_Area/'Hydraulic Gradient'!J1994</f>
        <v>2.1531160114237982</v>
      </c>
      <c r="L1994" s="16">
        <f t="shared" si="635"/>
        <v>24571.832932126847</v>
      </c>
      <c r="M1994" s="4">
        <f t="shared" si="624"/>
        <v>0</v>
      </c>
      <c r="N1994" s="5">
        <f t="shared" si="625"/>
        <v>0.21551022352430249</v>
      </c>
      <c r="O1994" s="6">
        <f t="shared" si="639"/>
        <v>1.5514912468468298E-5</v>
      </c>
      <c r="P1994" s="15">
        <f t="shared" si="636"/>
        <v>646.77676320493379</v>
      </c>
      <c r="Q1994" s="11">
        <f t="shared" si="626"/>
        <v>0</v>
      </c>
      <c r="R1994" s="13">
        <f t="shared" si="640"/>
        <v>4.6675692698664158E-6</v>
      </c>
      <c r="S1994" s="12">
        <f t="shared" si="627"/>
        <v>-6.2569335007992777E-2</v>
      </c>
      <c r="T1994" s="9">
        <f t="shared" si="628"/>
        <v>1.5275317680897018</v>
      </c>
      <c r="U1994" s="9">
        <f>Aly_mass_rate/Aly_Area/'Hydraulic Gradient'!T1994</f>
        <v>2.1515871900696828</v>
      </c>
      <c r="V1994" s="5">
        <f t="shared" si="629"/>
        <v>-0.29031026856410364</v>
      </c>
      <c r="W1994" s="10">
        <f t="shared" si="630"/>
        <v>2.1761227258902114</v>
      </c>
      <c r="X1994" s="9"/>
    </row>
    <row r="1995" spans="1:24" x14ac:dyDescent="0.3">
      <c r="A1995" s="4">
        <f t="shared" si="631"/>
        <v>19920</v>
      </c>
      <c r="B1995" s="5">
        <v>0</v>
      </c>
      <c r="C1995" s="16">
        <f t="shared" si="632"/>
        <v>24571.456905303534</v>
      </c>
      <c r="D1995" s="4">
        <f t="shared" si="622"/>
        <v>0</v>
      </c>
      <c r="E1995" s="5">
        <f t="shared" si="633"/>
        <v>0.21566382858825603</v>
      </c>
      <c r="F1995" s="6">
        <f t="shared" si="637"/>
        <v>1.7899962721884457E-5</v>
      </c>
      <c r="G1995" s="15">
        <f t="shared" si="638"/>
        <v>669.30655387317142</v>
      </c>
      <c r="H1995" s="11">
        <f t="shared" si="623"/>
        <v>9.7329551114927595E-2</v>
      </c>
      <c r="I1995" s="12">
        <f t="shared" si="634"/>
        <v>3.6099642796418287E-5</v>
      </c>
      <c r="J1995" s="7">
        <f t="shared" ref="J1995:J2058" si="641">J1994*(1+(C1995-C1994)/beta-alpha*(G1995-G1994))</f>
        <v>1.5264432821400857</v>
      </c>
      <c r="K1995" s="8">
        <f>ESI_mass_rate/ESI_Area/'Hydraulic Gradient'!J1995</f>
        <v>2.1531214576400317</v>
      </c>
      <c r="L1995" s="16">
        <f t="shared" si="635"/>
        <v>24571.617405915782</v>
      </c>
      <c r="M1995" s="4">
        <f t="shared" si="624"/>
        <v>0</v>
      </c>
      <c r="N1995" s="5">
        <f t="shared" si="625"/>
        <v>0.21551069635352901</v>
      </c>
      <c r="O1995" s="6">
        <f t="shared" si="639"/>
        <v>1.5514708993853922E-5</v>
      </c>
      <c r="P1995" s="15">
        <f t="shared" si="636"/>
        <v>646.83932679534416</v>
      </c>
      <c r="Q1995" s="11">
        <f t="shared" si="626"/>
        <v>0</v>
      </c>
      <c r="R1995" s="13">
        <f t="shared" si="640"/>
        <v>4.6674270328789985E-6</v>
      </c>
      <c r="S1995" s="12">
        <f t="shared" si="627"/>
        <v>-6.2568257837359045E-2</v>
      </c>
      <c r="T1995" s="9">
        <f t="shared" si="628"/>
        <v>1.5275284167451049</v>
      </c>
      <c r="U1995" s="9">
        <f>Aly_mass_rate/Aly_Area/'Hydraulic Gradient'!T1995</f>
        <v>2.151591910577678</v>
      </c>
      <c r="V1995" s="5">
        <f t="shared" si="629"/>
        <v>-0.29030463407819035</v>
      </c>
      <c r="W1995" s="10">
        <f t="shared" si="630"/>
        <v>2.1761652734780088</v>
      </c>
      <c r="X1995" s="9"/>
    </row>
    <row r="1996" spans="1:24" x14ac:dyDescent="0.3">
      <c r="A1996" s="4">
        <f t="shared" si="631"/>
        <v>19930</v>
      </c>
      <c r="B1996" s="5">
        <v>0</v>
      </c>
      <c r="C1996" s="16">
        <f t="shared" si="632"/>
        <v>24571.241223029803</v>
      </c>
      <c r="D1996" s="4">
        <f t="shared" si="622"/>
        <v>0</v>
      </c>
      <c r="E1996" s="5">
        <f t="shared" si="633"/>
        <v>0.2156643741008239</v>
      </c>
      <c r="F1996" s="6">
        <f t="shared" si="637"/>
        <v>1.7899631132218494E-5</v>
      </c>
      <c r="G1996" s="15">
        <f t="shared" si="638"/>
        <v>669.37971999551735</v>
      </c>
      <c r="H1996" s="11">
        <f t="shared" si="623"/>
        <v>9.7330043497547841E-2</v>
      </c>
      <c r="I1996" s="12">
        <f t="shared" si="634"/>
        <v>3.6098974064942026E-5</v>
      </c>
      <c r="J1996" s="7">
        <f t="shared" si="641"/>
        <v>1.5264394211571719</v>
      </c>
      <c r="K1996" s="8">
        <f>ESI_mass_rate/ESI_Area/'Hydraulic Gradient'!J1996</f>
        <v>2.1531269037553797</v>
      </c>
      <c r="L1996" s="16">
        <f t="shared" si="635"/>
        <v>24571.4018792321</v>
      </c>
      <c r="M1996" s="4">
        <f t="shared" si="624"/>
        <v>0</v>
      </c>
      <c r="N1996" s="5">
        <f t="shared" si="625"/>
        <v>0.21551116917655461</v>
      </c>
      <c r="O1996" s="6">
        <f t="shared" si="639"/>
        <v>1.5514505529456411E-5</v>
      </c>
      <c r="P1996" s="15">
        <f t="shared" si="636"/>
        <v>646.90188930878071</v>
      </c>
      <c r="Q1996" s="11">
        <f t="shared" si="626"/>
        <v>0</v>
      </c>
      <c r="R1996" s="13">
        <f t="shared" si="640"/>
        <v>4.6672848052960524E-6</v>
      </c>
      <c r="S1996" s="12">
        <f t="shared" si="627"/>
        <v>-6.2567180721267893E-2</v>
      </c>
      <c r="T1996" s="9">
        <f t="shared" si="628"/>
        <v>1.5275250654591614</v>
      </c>
      <c r="U1996" s="9">
        <f>Aly_mass_rate/Aly_Area/'Hydraulic Gradient'!T1996</f>
        <v>2.1515966310237702</v>
      </c>
      <c r="V1996" s="5">
        <f t="shared" si="629"/>
        <v>-0.29029899988475544</v>
      </c>
      <c r="W1996" s="10">
        <f t="shared" si="630"/>
        <v>2.1762078205196018</v>
      </c>
      <c r="X1996" s="9"/>
    </row>
    <row r="1997" spans="1:24" x14ac:dyDescent="0.3">
      <c r="A1997" s="4">
        <f t="shared" si="631"/>
        <v>19940</v>
      </c>
      <c r="B1997" s="5">
        <v>0</v>
      </c>
      <c r="C1997" s="16">
        <f t="shared" si="632"/>
        <v>24571.0255402109</v>
      </c>
      <c r="D1997" s="4">
        <f t="shared" si="622"/>
        <v>0</v>
      </c>
      <c r="E1997" s="5">
        <f t="shared" si="633"/>
        <v>0.21566491960328668</v>
      </c>
      <c r="F1997" s="6">
        <f t="shared" si="637"/>
        <v>1.7899299560067157E-5</v>
      </c>
      <c r="G1997" s="15">
        <f t="shared" si="638"/>
        <v>669.4528844167379</v>
      </c>
      <c r="H1997" s="11">
        <f t="shared" si="623"/>
        <v>9.7330535872292609E-2</v>
      </c>
      <c r="I1997" s="12">
        <f t="shared" si="634"/>
        <v>3.6098305368788265E-5</v>
      </c>
      <c r="J1997" s="7">
        <f t="shared" si="641"/>
        <v>1.5264355602653055</v>
      </c>
      <c r="K1997" s="8">
        <f>ESI_mass_rate/ESI_Area/'Hydraulic Gradient'!J1997</f>
        <v>2.1531323497698507</v>
      </c>
      <c r="L1997" s="16">
        <f t="shared" si="635"/>
        <v>24571.186352075805</v>
      </c>
      <c r="M1997" s="4">
        <f t="shared" si="624"/>
        <v>0</v>
      </c>
      <c r="N1997" s="5">
        <f t="shared" si="625"/>
        <v>0.21551164199337988</v>
      </c>
      <c r="O1997" s="6">
        <f t="shared" si="639"/>
        <v>1.5514302078194857E-5</v>
      </c>
      <c r="P1997" s="15">
        <f t="shared" si="636"/>
        <v>646.96445074530004</v>
      </c>
      <c r="Q1997" s="11">
        <f t="shared" si="626"/>
        <v>0</v>
      </c>
      <c r="R1997" s="13">
        <f t="shared" si="640"/>
        <v>4.6671425879950343E-6</v>
      </c>
      <c r="S1997" s="12">
        <f t="shared" si="627"/>
        <v>-6.2566103661826605E-2</v>
      </c>
      <c r="T1997" s="9">
        <f t="shared" si="628"/>
        <v>1.5275217142318687</v>
      </c>
      <c r="U1997" s="9">
        <f>Aly_mass_rate/Aly_Area/'Hydraulic Gradient'!T1997</f>
        <v>2.1516013514079622</v>
      </c>
      <c r="V1997" s="5">
        <f t="shared" si="629"/>
        <v>-0.2902933659837737</v>
      </c>
      <c r="W1997" s="10">
        <f t="shared" si="630"/>
        <v>2.1762503670150188</v>
      </c>
      <c r="X1997" s="9"/>
    </row>
    <row r="1998" spans="1:24" x14ac:dyDescent="0.3">
      <c r="A1998" s="4">
        <f t="shared" si="631"/>
        <v>19950</v>
      </c>
      <c r="B1998" s="5">
        <v>0</v>
      </c>
      <c r="C1998" s="16">
        <f t="shared" si="632"/>
        <v>24570.809856846834</v>
      </c>
      <c r="D1998" s="4">
        <f t="shared" si="622"/>
        <v>0</v>
      </c>
      <c r="E1998" s="5">
        <f t="shared" si="633"/>
        <v>0.21566546509564521</v>
      </c>
      <c r="F1998" s="6">
        <f t="shared" si="637"/>
        <v>1.7898968015647296E-5</v>
      </c>
      <c r="G1998" s="15">
        <f t="shared" si="638"/>
        <v>669.52604713694723</v>
      </c>
      <c r="H1998" s="11">
        <f t="shared" si="623"/>
        <v>9.7331028239162634E-2</v>
      </c>
      <c r="I1998" s="12">
        <f t="shared" si="634"/>
        <v>3.60976367285618E-5</v>
      </c>
      <c r="J1998" s="7">
        <f t="shared" si="641"/>
        <v>1.5264316994644804</v>
      </c>
      <c r="K1998" s="8">
        <f>ESI_mass_rate/ESI_Area/'Hydraulic Gradient'!J1998</f>
        <v>2.1531377956834512</v>
      </c>
      <c r="L1998" s="16">
        <f t="shared" si="635"/>
        <v>24570.970824446904</v>
      </c>
      <c r="M1998" s="4">
        <f t="shared" si="624"/>
        <v>0</v>
      </c>
      <c r="N1998" s="5">
        <f t="shared" si="625"/>
        <v>0.21551211480400495</v>
      </c>
      <c r="O1998" s="6">
        <f t="shared" si="639"/>
        <v>1.5514098635690616E-5</v>
      </c>
      <c r="P1998" s="15">
        <f t="shared" si="636"/>
        <v>647.02701110495764</v>
      </c>
      <c r="Q1998" s="11">
        <f t="shared" si="626"/>
        <v>0</v>
      </c>
      <c r="R1998" s="13">
        <f t="shared" si="640"/>
        <v>4.6670003796580109E-6</v>
      </c>
      <c r="S1998" s="12">
        <f t="shared" si="627"/>
        <v>-6.2565026657974199E-2</v>
      </c>
      <c r="T1998" s="9">
        <f t="shared" si="628"/>
        <v>1.5275183630632236</v>
      </c>
      <c r="U1998" s="9">
        <f>Aly_mass_rate/Aly_Area/'Hydraulic Gradient'!T1998</f>
        <v>2.1516060717302574</v>
      </c>
      <c r="V1998" s="5">
        <f t="shared" si="629"/>
        <v>-0.29028773237521993</v>
      </c>
      <c r="W1998" s="10">
        <f t="shared" si="630"/>
        <v>2.1762929129642909</v>
      </c>
      <c r="X1998" s="9"/>
    </row>
    <row r="1999" spans="1:24" x14ac:dyDescent="0.3">
      <c r="A1999" s="4">
        <f t="shared" si="631"/>
        <v>19960</v>
      </c>
      <c r="B1999" s="5">
        <v>0</v>
      </c>
      <c r="C1999" s="16">
        <f t="shared" si="632"/>
        <v>24570.594172937617</v>
      </c>
      <c r="D1999" s="4">
        <f t="shared" si="622"/>
        <v>0</v>
      </c>
      <c r="E1999" s="5">
        <f t="shared" si="633"/>
        <v>0.21566601057790027</v>
      </c>
      <c r="F1999" s="6">
        <f t="shared" si="637"/>
        <v>1.7898636493120708E-5</v>
      </c>
      <c r="G1999" s="15">
        <f t="shared" si="638"/>
        <v>669.59920815626697</v>
      </c>
      <c r="H1999" s="11">
        <f t="shared" si="623"/>
        <v>9.7331520598158444E-2</v>
      </c>
      <c r="I1999" s="12">
        <f t="shared" si="634"/>
        <v>3.6096968132488451E-5</v>
      </c>
      <c r="J1999" s="7">
        <f t="shared" si="641"/>
        <v>1.5264278387546903</v>
      </c>
      <c r="K1999" s="8">
        <f>ESI_mass_rate/ESI_Area/'Hydraulic Gradient'!J1999</f>
        <v>2.1531432414961889</v>
      </c>
      <c r="L1999" s="16">
        <f t="shared" si="635"/>
        <v>24570.7552963454</v>
      </c>
      <c r="M1999" s="4">
        <f t="shared" si="624"/>
        <v>0</v>
      </c>
      <c r="N1999" s="5">
        <f t="shared" si="625"/>
        <v>0.21551258760843023</v>
      </c>
      <c r="O1999" s="6">
        <f t="shared" si="639"/>
        <v>1.5513895204862786E-5</v>
      </c>
      <c r="P1999" s="15">
        <f t="shared" si="636"/>
        <v>647.08957038781023</v>
      </c>
      <c r="Q1999" s="11">
        <f t="shared" si="626"/>
        <v>0</v>
      </c>
      <c r="R1999" s="13">
        <f t="shared" si="640"/>
        <v>4.6668581811624355E-6</v>
      </c>
      <c r="S1999" s="12">
        <f t="shared" si="627"/>
        <v>-6.2563949710761763E-2</v>
      </c>
      <c r="T1999" s="9">
        <f t="shared" si="628"/>
        <v>1.527515011953223</v>
      </c>
      <c r="U1999" s="9">
        <f>Aly_mass_rate/Aly_Area/'Hydraulic Gradient'!T1999</f>
        <v>2.1516107919906591</v>
      </c>
      <c r="V1999" s="5">
        <f t="shared" si="629"/>
        <v>-0.29028209905906865</v>
      </c>
      <c r="W1999" s="10">
        <f t="shared" si="630"/>
        <v>2.1763354583674461</v>
      </c>
      <c r="X1999" s="9"/>
    </row>
    <row r="2000" spans="1:24" x14ac:dyDescent="0.3">
      <c r="A2000" s="4">
        <f t="shared" si="631"/>
        <v>19970</v>
      </c>
      <c r="B2000" s="5">
        <v>0</v>
      </c>
      <c r="C2000" s="16">
        <f t="shared" si="632"/>
        <v>24570.37848848326</v>
      </c>
      <c r="D2000" s="4">
        <f t="shared" si="622"/>
        <v>0</v>
      </c>
      <c r="E2000" s="5">
        <f t="shared" si="633"/>
        <v>0.21566655605005253</v>
      </c>
      <c r="F2000" s="6">
        <f t="shared" si="637"/>
        <v>1.7898304995406494E-5</v>
      </c>
      <c r="G2000" s="15">
        <f t="shared" si="638"/>
        <v>669.67236747481513</v>
      </c>
      <c r="H2000" s="11">
        <f t="shared" si="623"/>
        <v>9.7332012949280636E-2</v>
      </c>
      <c r="I2000" s="12">
        <f t="shared" si="634"/>
        <v>3.6096299586455322E-5</v>
      </c>
      <c r="J2000" s="7">
        <f t="shared" si="641"/>
        <v>1.5264239781359288</v>
      </c>
      <c r="K2000" s="8">
        <f>ESI_mass_rate/ESI_Area/'Hydraulic Gradient'!J2000</f>
        <v>2.1531486872080707</v>
      </c>
      <c r="L2000" s="16">
        <f t="shared" si="635"/>
        <v>24570.539767771301</v>
      </c>
      <c r="M2000" s="4">
        <f t="shared" si="624"/>
        <v>0</v>
      </c>
      <c r="N2000" s="5">
        <f t="shared" si="625"/>
        <v>0.21551306040665602</v>
      </c>
      <c r="O2000" s="6">
        <f t="shared" si="639"/>
        <v>1.5513691784251816E-5</v>
      </c>
      <c r="P2000" s="15">
        <f t="shared" si="636"/>
        <v>647.1521285939134</v>
      </c>
      <c r="Q2000" s="11">
        <f t="shared" si="626"/>
        <v>0</v>
      </c>
      <c r="R2000" s="13">
        <f t="shared" si="640"/>
        <v>4.666715992068542E-6</v>
      </c>
      <c r="S2000" s="12">
        <f t="shared" si="627"/>
        <v>-6.2562872819128298E-2</v>
      </c>
      <c r="T2000" s="9">
        <f t="shared" si="628"/>
        <v>1.5275116609018637</v>
      </c>
      <c r="U2000" s="9">
        <f>Aly_mass_rate/Aly_Area/'Hydraulic Gradient'!T2000</f>
        <v>2.1516155121891716</v>
      </c>
      <c r="V2000" s="5">
        <f t="shared" si="629"/>
        <v>-0.29027646603529472</v>
      </c>
      <c r="W2000" s="10">
        <f t="shared" si="630"/>
        <v>2.1763780032245155</v>
      </c>
      <c r="X2000" s="9"/>
    </row>
    <row r="2001" spans="1:24" x14ac:dyDescent="0.3">
      <c r="A2001" s="4">
        <f t="shared" si="631"/>
        <v>19980</v>
      </c>
      <c r="B2001" s="5">
        <v>0</v>
      </c>
      <c r="C2001" s="16">
        <f t="shared" si="632"/>
        <v>24570.162803483778</v>
      </c>
      <c r="D2001" s="4">
        <f t="shared" si="622"/>
        <v>0</v>
      </c>
      <c r="E2001" s="5">
        <f t="shared" si="633"/>
        <v>0.21566710151210275</v>
      </c>
      <c r="F2001" s="6">
        <f t="shared" si="637"/>
        <v>1.7897973521045107E-5</v>
      </c>
      <c r="G2001" s="15">
        <f t="shared" si="638"/>
        <v>669.74552509271155</v>
      </c>
      <c r="H2001" s="11">
        <f t="shared" si="623"/>
        <v>9.7332505292529778E-2</v>
      </c>
      <c r="I2001" s="12">
        <f t="shared" si="634"/>
        <v>3.6095631087518858E-5</v>
      </c>
      <c r="J2001" s="7">
        <f t="shared" si="641"/>
        <v>1.5264201176081895</v>
      </c>
      <c r="K2001" s="8">
        <f>ESI_mass_rate/ESI_Area/'Hydraulic Gradient'!J2001</f>
        <v>2.1531541328191035</v>
      </c>
      <c r="L2001" s="16">
        <f t="shared" si="635"/>
        <v>24570.324238724614</v>
      </c>
      <c r="M2001" s="4">
        <f t="shared" si="624"/>
        <v>0</v>
      </c>
      <c r="N2001" s="5">
        <f t="shared" si="625"/>
        <v>0.21551353319868286</v>
      </c>
      <c r="O2001" s="6">
        <f t="shared" si="639"/>
        <v>1.5513488378236359E-5</v>
      </c>
      <c r="P2001" s="15">
        <f t="shared" si="636"/>
        <v>647.21468572332265</v>
      </c>
      <c r="Q2001" s="11">
        <f t="shared" si="626"/>
        <v>0</v>
      </c>
      <c r="R2001" s="13">
        <f t="shared" si="640"/>
        <v>4.6665738136927757E-6</v>
      </c>
      <c r="S2001" s="12">
        <f t="shared" si="627"/>
        <v>-6.2561795983068907E-2</v>
      </c>
      <c r="T2001" s="9">
        <f t="shared" si="628"/>
        <v>1.5275083099091429</v>
      </c>
      <c r="U2001" s="9">
        <f>Aly_mass_rate/Aly_Area/'Hydraulic Gradient'!T2001</f>
        <v>2.1516202323257971</v>
      </c>
      <c r="V2001" s="5">
        <f t="shared" si="629"/>
        <v>-0.29027083330387277</v>
      </c>
      <c r="W2001" s="10">
        <f t="shared" si="630"/>
        <v>2.1764205475355283</v>
      </c>
      <c r="X2001" s="9"/>
    </row>
    <row r="2002" spans="1:24" x14ac:dyDescent="0.3">
      <c r="A2002" s="4">
        <f t="shared" si="631"/>
        <v>19990</v>
      </c>
      <c r="B2002" s="5">
        <v>0</v>
      </c>
      <c r="C2002" s="16">
        <f t="shared" si="632"/>
        <v>24569.947117939173</v>
      </c>
      <c r="D2002" s="4">
        <f t="shared" si="622"/>
        <v>0</v>
      </c>
      <c r="E2002" s="5">
        <f t="shared" si="633"/>
        <v>0.21566764696405147</v>
      </c>
      <c r="F2002" s="6">
        <f t="shared" si="637"/>
        <v>1.7897642068576991E-5</v>
      </c>
      <c r="G2002" s="15">
        <f t="shared" si="638"/>
        <v>669.81868101007763</v>
      </c>
      <c r="H2002" s="11">
        <f t="shared" si="623"/>
        <v>9.7332997627906398E-2</v>
      </c>
      <c r="I2002" s="12">
        <f t="shared" si="634"/>
        <v>3.6094962632735518E-5</v>
      </c>
      <c r="J2002" s="7">
        <f t="shared" si="641"/>
        <v>1.5264162571714659</v>
      </c>
      <c r="K2002" s="8">
        <f>ESI_mass_rate/ESI_Area/'Hydraulic Gradient'!J2002</f>
        <v>2.1531595783292961</v>
      </c>
      <c r="L2002" s="16">
        <f t="shared" si="635"/>
        <v>24570.108709205346</v>
      </c>
      <c r="M2002" s="4">
        <f t="shared" si="624"/>
        <v>0</v>
      </c>
      <c r="N2002" s="5">
        <f t="shared" si="625"/>
        <v>0.21551400598451079</v>
      </c>
      <c r="O2002" s="6">
        <f t="shared" si="639"/>
        <v>1.5513284979518664E-5</v>
      </c>
      <c r="P2002" s="15">
        <f t="shared" si="636"/>
        <v>647.27724177609355</v>
      </c>
      <c r="Q2002" s="11">
        <f t="shared" si="626"/>
        <v>0</v>
      </c>
      <c r="R2002" s="13">
        <f t="shared" si="640"/>
        <v>4.6664316438391958E-6</v>
      </c>
      <c r="S2002" s="12">
        <f t="shared" si="627"/>
        <v>-6.2560719202578677E-2</v>
      </c>
      <c r="T2002" s="9">
        <f t="shared" si="628"/>
        <v>1.5275049589750576</v>
      </c>
      <c r="U2002" s="9">
        <f>Aly_mass_rate/Aly_Area/'Hydraulic Gradient'!T2002</f>
        <v>2.1516249524005389</v>
      </c>
      <c r="V2002" s="5">
        <f t="shared" si="629"/>
        <v>-0.29026520086477753</v>
      </c>
      <c r="W2002" s="10">
        <f t="shared" si="630"/>
        <v>2.176463091300513</v>
      </c>
      <c r="X2002" s="9"/>
    </row>
    <row r="2003" spans="1:24" x14ac:dyDescent="0.3">
      <c r="A2003" s="4">
        <f t="shared" si="631"/>
        <v>20000</v>
      </c>
      <c r="B2003" s="5">
        <v>0</v>
      </c>
      <c r="C2003" s="16">
        <f t="shared" si="632"/>
        <v>24569.731431849457</v>
      </c>
      <c r="D2003" s="4">
        <f t="shared" si="622"/>
        <v>0</v>
      </c>
      <c r="E2003" s="5">
        <f t="shared" si="633"/>
        <v>0.21566819240589968</v>
      </c>
      <c r="F2003" s="6">
        <f t="shared" si="637"/>
        <v>1.7897310645299897E-5</v>
      </c>
      <c r="G2003" s="15">
        <f t="shared" si="638"/>
        <v>669.89183522702558</v>
      </c>
      <c r="H2003" s="11">
        <f t="shared" si="623"/>
        <v>9.7333489955411273E-2</v>
      </c>
      <c r="I2003" s="12">
        <f t="shared" si="634"/>
        <v>3.6094294236823027E-5</v>
      </c>
      <c r="J2003" s="7">
        <f t="shared" si="641"/>
        <v>1.5264123968257519</v>
      </c>
      <c r="K2003" s="8">
        <f>ESI_mass_rate/ESI_Area/'Hydraulic Gradient'!J2003</f>
        <v>2.1531650237386537</v>
      </c>
      <c r="L2003" s="16">
        <f t="shared" si="635"/>
        <v>24569.893179213501</v>
      </c>
      <c r="M2003" s="4">
        <f t="shared" si="624"/>
        <v>0</v>
      </c>
      <c r="N2003" s="5">
        <f t="shared" si="625"/>
        <v>0.21551447876414015</v>
      </c>
      <c r="O2003" s="6">
        <f t="shared" si="639"/>
        <v>1.5513081591017825E-5</v>
      </c>
      <c r="P2003" s="15">
        <f t="shared" si="636"/>
        <v>647.33979675228284</v>
      </c>
      <c r="Q2003" s="11">
        <f t="shared" si="626"/>
        <v>0</v>
      </c>
      <c r="R2003" s="13">
        <f t="shared" si="640"/>
        <v>4.6662894833852159E-6</v>
      </c>
      <c r="S2003" s="12">
        <f t="shared" si="627"/>
        <v>-6.2559642478708641E-2</v>
      </c>
      <c r="T2003" s="9">
        <f t="shared" si="628"/>
        <v>1.5275016080996044</v>
      </c>
      <c r="U2003" s="9">
        <f>Aly_mass_rate/Aly_Area/'Hydraulic Gradient'!T2003</f>
        <v>2.1516296724134012</v>
      </c>
      <c r="V2003" s="5">
        <f t="shared" si="629"/>
        <v>-0.2902595687179837</v>
      </c>
      <c r="W2003" s="10">
        <f t="shared" si="630"/>
        <v>2.1765056345194997</v>
      </c>
      <c r="X2003" s="9"/>
    </row>
    <row r="2004" spans="1:24" x14ac:dyDescent="0.3">
      <c r="A2004" s="4">
        <f t="shared" si="631"/>
        <v>20010</v>
      </c>
      <c r="B2004" s="5">
        <v>0</v>
      </c>
      <c r="C2004" s="16">
        <f t="shared" si="632"/>
        <v>24569.515745214641</v>
      </c>
      <c r="D2004" s="4">
        <f t="shared" si="622"/>
        <v>0</v>
      </c>
      <c r="E2004" s="5">
        <f t="shared" si="633"/>
        <v>0.21566873783764795</v>
      </c>
      <c r="F2004" s="6">
        <f t="shared" si="637"/>
        <v>1.7896979239537432E-5</v>
      </c>
      <c r="G2004" s="15">
        <f t="shared" si="638"/>
        <v>669.96498774368274</v>
      </c>
      <c r="H2004" s="11">
        <f t="shared" si="623"/>
        <v>9.7333982275044778E-2</v>
      </c>
      <c r="I2004" s="12">
        <f t="shared" si="634"/>
        <v>3.6093625876233017E-5</v>
      </c>
      <c r="J2004" s="7">
        <f t="shared" si="641"/>
        <v>1.5264085365710409</v>
      </c>
      <c r="K2004" s="8">
        <f>ESI_mass_rate/ESI_Area/'Hydraulic Gradient'!J2004</f>
        <v>2.1531704690471853</v>
      </c>
      <c r="L2004" s="16">
        <f t="shared" si="635"/>
        <v>24569.677648749086</v>
      </c>
      <c r="M2004" s="4">
        <f t="shared" si="624"/>
        <v>0</v>
      </c>
      <c r="N2004" s="5">
        <f t="shared" si="625"/>
        <v>0.21551495153757155</v>
      </c>
      <c r="O2004" s="6">
        <f t="shared" si="639"/>
        <v>1.5512878217112503E-5</v>
      </c>
      <c r="P2004" s="15">
        <f t="shared" si="636"/>
        <v>647.40235065194588</v>
      </c>
      <c r="Q2004" s="11">
        <f t="shared" si="626"/>
        <v>0</v>
      </c>
      <c r="R2004" s="13">
        <f t="shared" si="640"/>
        <v>4.6661473336472117E-6</v>
      </c>
      <c r="S2004" s="12">
        <f t="shared" si="627"/>
        <v>-6.2558565810397912E-2</v>
      </c>
      <c r="T2004" s="9">
        <f t="shared" si="628"/>
        <v>1.5274982572827807</v>
      </c>
      <c r="U2004" s="9">
        <f>Aly_mass_rate/Aly_Area/'Hydraulic Gradient'!T2004</f>
        <v>2.1516343923643868</v>
      </c>
      <c r="V2004" s="5">
        <f t="shared" si="629"/>
        <v>-0.29025393686346607</v>
      </c>
      <c r="W2004" s="10">
        <f t="shared" si="630"/>
        <v>2.1765481771925184</v>
      </c>
      <c r="X2004" s="9"/>
    </row>
    <row r="2005" spans="1:24" x14ac:dyDescent="0.3">
      <c r="A2005" s="4">
        <f t="shared" si="631"/>
        <v>20020</v>
      </c>
      <c r="B2005" s="5">
        <v>0</v>
      </c>
      <c r="C2005" s="16">
        <f t="shared" si="632"/>
        <v>24569.300058034736</v>
      </c>
      <c r="D2005" s="4">
        <f t="shared" si="622"/>
        <v>0</v>
      </c>
      <c r="E2005" s="5">
        <f t="shared" si="633"/>
        <v>0.21566928325929713</v>
      </c>
      <c r="F2005" s="6">
        <f t="shared" si="637"/>
        <v>1.7896647862965992E-5</v>
      </c>
      <c r="G2005" s="15">
        <f t="shared" si="638"/>
        <v>670.0381385601612</v>
      </c>
      <c r="H2005" s="11">
        <f t="shared" si="623"/>
        <v>9.7334474586807662E-2</v>
      </c>
      <c r="I2005" s="12">
        <f t="shared" si="634"/>
        <v>3.6092957574513856E-5</v>
      </c>
      <c r="J2005" s="7">
        <f t="shared" si="641"/>
        <v>1.5264046764073269</v>
      </c>
      <c r="K2005" s="8">
        <f>ESI_mass_rate/ESI_Area/'Hydraulic Gradient'!J2005</f>
        <v>2.1531759142548967</v>
      </c>
      <c r="L2005" s="16">
        <f t="shared" si="635"/>
        <v>24569.462117812105</v>
      </c>
      <c r="M2005" s="4">
        <f t="shared" si="624"/>
        <v>0</v>
      </c>
      <c r="N2005" s="5">
        <f t="shared" si="625"/>
        <v>0.21551542430480514</v>
      </c>
      <c r="O2005" s="6">
        <f t="shared" si="639"/>
        <v>1.5512674851964492E-5</v>
      </c>
      <c r="P2005" s="15">
        <f t="shared" si="636"/>
        <v>647.46490347513941</v>
      </c>
      <c r="Q2005" s="11">
        <f t="shared" si="626"/>
        <v>0</v>
      </c>
      <c r="R2005" s="13">
        <f t="shared" si="640"/>
        <v>4.6660051928683732E-6</v>
      </c>
      <c r="S2005" s="12">
        <f t="shared" si="627"/>
        <v>-6.2557489198697469E-2</v>
      </c>
      <c r="T2005" s="9">
        <f t="shared" si="628"/>
        <v>1.5274949065245831</v>
      </c>
      <c r="U2005" s="9">
        <f>Aly_mass_rate/Aly_Area/'Hydraulic Gradient'!T2005</f>
        <v>2.1516391122534992</v>
      </c>
      <c r="V2005" s="5">
        <f t="shared" si="629"/>
        <v>-0.29024830530119927</v>
      </c>
      <c r="W2005" s="10">
        <f t="shared" si="630"/>
        <v>2.1765907193195977</v>
      </c>
      <c r="X2005" s="9"/>
    </row>
    <row r="2006" spans="1:24" x14ac:dyDescent="0.3">
      <c r="A2006" s="4">
        <f t="shared" si="631"/>
        <v>20030</v>
      </c>
      <c r="B2006" s="5">
        <v>0</v>
      </c>
      <c r="C2006" s="16">
        <f t="shared" si="632"/>
        <v>24569.084370309749</v>
      </c>
      <c r="D2006" s="4">
        <f t="shared" si="622"/>
        <v>0</v>
      </c>
      <c r="E2006" s="5">
        <f t="shared" si="633"/>
        <v>0.21566982867084772</v>
      </c>
      <c r="F2006" s="6">
        <f t="shared" si="637"/>
        <v>1.7896316505368727E-5</v>
      </c>
      <c r="G2006" s="15">
        <f t="shared" si="638"/>
        <v>670.11128767658647</v>
      </c>
      <c r="H2006" s="11">
        <f t="shared" si="623"/>
        <v>9.7334966890700342E-2</v>
      </c>
      <c r="I2006" s="12">
        <f t="shared" si="634"/>
        <v>3.609228931106073E-5</v>
      </c>
      <c r="J2006" s="7">
        <f t="shared" si="641"/>
        <v>1.5264008163346028</v>
      </c>
      <c r="K2006" s="8">
        <f>ESI_mass_rate/ESI_Area/'Hydraulic Gradient'!J2006</f>
        <v>2.1531813593617963</v>
      </c>
      <c r="L2006" s="16">
        <f t="shared" si="635"/>
        <v>24569.246586402565</v>
      </c>
      <c r="M2006" s="4">
        <f t="shared" si="624"/>
        <v>0</v>
      </c>
      <c r="N2006" s="5">
        <f t="shared" si="625"/>
        <v>0.21551589706584132</v>
      </c>
      <c r="O2006" s="6">
        <f t="shared" si="639"/>
        <v>1.5512471498492891E-5</v>
      </c>
      <c r="P2006" s="15">
        <f t="shared" si="636"/>
        <v>647.52745522191879</v>
      </c>
      <c r="Q2006" s="11">
        <f t="shared" si="626"/>
        <v>0</v>
      </c>
      <c r="R2006" s="13">
        <f t="shared" si="640"/>
        <v>4.6658630619260436E-6</v>
      </c>
      <c r="S2006" s="12">
        <f t="shared" si="627"/>
        <v>-6.2556412642546452E-2</v>
      </c>
      <c r="T2006" s="9">
        <f t="shared" si="628"/>
        <v>1.5274915558250088</v>
      </c>
      <c r="U2006" s="9">
        <f>Aly_mass_rate/Aly_Area/'Hydraulic Gradient'!T2006</f>
        <v>2.1516438320807412</v>
      </c>
      <c r="V2006" s="5">
        <f t="shared" si="629"/>
        <v>-0.29024267403115811</v>
      </c>
      <c r="W2006" s="10">
        <f t="shared" si="630"/>
        <v>2.1766332609007688</v>
      </c>
      <c r="X2006" s="9"/>
    </row>
    <row r="2007" spans="1:24" x14ac:dyDescent="0.3">
      <c r="A2007" s="4">
        <f t="shared" si="631"/>
        <v>20040</v>
      </c>
      <c r="B2007" s="5">
        <v>0</v>
      </c>
      <c r="C2007" s="16">
        <f t="shared" si="632"/>
        <v>24568.868682039691</v>
      </c>
      <c r="D2007" s="4">
        <f t="shared" si="622"/>
        <v>0</v>
      </c>
      <c r="E2007" s="5">
        <f t="shared" si="633"/>
        <v>0.21567037407230069</v>
      </c>
      <c r="F2007" s="6">
        <f t="shared" si="637"/>
        <v>1.7895985175502935E-5</v>
      </c>
      <c r="G2007" s="15">
        <f t="shared" si="638"/>
        <v>670.18443509307235</v>
      </c>
      <c r="H2007" s="11">
        <f t="shared" si="623"/>
        <v>9.7335459186723566E-2</v>
      </c>
      <c r="I2007" s="12">
        <f t="shared" si="634"/>
        <v>3.6091621103534893E-5</v>
      </c>
      <c r="J2007" s="7">
        <f t="shared" si="641"/>
        <v>1.5263969563528628</v>
      </c>
      <c r="K2007" s="8">
        <f>ESI_mass_rate/ESI_Area/'Hydraulic Gradient'!J2007</f>
        <v>2.1531868043678908</v>
      </c>
      <c r="L2007" s="16">
        <f t="shared" si="635"/>
        <v>24569.031054520477</v>
      </c>
      <c r="M2007" s="4">
        <f t="shared" si="624"/>
        <v>0</v>
      </c>
      <c r="N2007" s="5">
        <f t="shared" si="625"/>
        <v>0.21551636982068026</v>
      </c>
      <c r="O2007" s="6">
        <f t="shared" si="639"/>
        <v>1.5512268153778597E-5</v>
      </c>
      <c r="P2007" s="15">
        <f t="shared" si="636"/>
        <v>647.59000589233881</v>
      </c>
      <c r="Q2007" s="11">
        <f t="shared" si="626"/>
        <v>0</v>
      </c>
      <c r="R2007" s="13">
        <f t="shared" si="640"/>
        <v>4.6657209399415177E-6</v>
      </c>
      <c r="S2007" s="12">
        <f t="shared" si="627"/>
        <v>-6.2555336140884057E-2</v>
      </c>
      <c r="T2007" s="9">
        <f t="shared" si="628"/>
        <v>1.5274882051840546</v>
      </c>
      <c r="U2007" s="9">
        <f>Aly_mass_rate/Aly_Area/'Hydraulic Gradient'!T2007</f>
        <v>2.151648551846117</v>
      </c>
      <c r="V2007" s="5">
        <f t="shared" si="629"/>
        <v>-0.2902370430533171</v>
      </c>
      <c r="W2007" s="10">
        <f t="shared" si="630"/>
        <v>2.1766758019360597</v>
      </c>
      <c r="X2007" s="9"/>
    </row>
    <row r="2008" spans="1:24" x14ac:dyDescent="0.3">
      <c r="A2008" s="4">
        <f t="shared" si="631"/>
        <v>20050</v>
      </c>
      <c r="B2008" s="5">
        <v>0</v>
      </c>
      <c r="C2008" s="16">
        <f t="shared" si="632"/>
        <v>24568.652993224572</v>
      </c>
      <c r="D2008" s="4">
        <f t="shared" si="622"/>
        <v>0</v>
      </c>
      <c r="E2008" s="5">
        <f t="shared" si="633"/>
        <v>0.21567091946365666</v>
      </c>
      <c r="F2008" s="6">
        <f t="shared" si="637"/>
        <v>1.7895653867530413E-5</v>
      </c>
      <c r="G2008" s="15">
        <f t="shared" si="638"/>
        <v>670.25758080974038</v>
      </c>
      <c r="H2008" s="11">
        <f t="shared" si="623"/>
        <v>9.7335951474877808E-2</v>
      </c>
      <c r="I2008" s="12">
        <f t="shared" si="634"/>
        <v>3.6090952940162193E-5</v>
      </c>
      <c r="J2008" s="7">
        <f t="shared" si="641"/>
        <v>1.5263930964621002</v>
      </c>
      <c r="K2008" s="8">
        <f>ESI_mass_rate/ESI_Area/'Hydraulic Gradient'!J2008</f>
        <v>2.1531922492731881</v>
      </c>
      <c r="L2008" s="16">
        <f t="shared" si="635"/>
        <v>24568.815522165842</v>
      </c>
      <c r="M2008" s="4">
        <f t="shared" si="624"/>
        <v>0</v>
      </c>
      <c r="N2008" s="5">
        <f t="shared" si="625"/>
        <v>0.21551684256932249</v>
      </c>
      <c r="O2008" s="6">
        <f t="shared" si="639"/>
        <v>1.551206482365982E-5</v>
      </c>
      <c r="P2008" s="15">
        <f t="shared" si="636"/>
        <v>647.65255548645689</v>
      </c>
      <c r="Q2008" s="11">
        <f t="shared" si="626"/>
        <v>0</v>
      </c>
      <c r="R2008" s="13">
        <f t="shared" si="640"/>
        <v>4.6655788286700875E-6</v>
      </c>
      <c r="S2008" s="12">
        <f t="shared" si="627"/>
        <v>-6.2554259696873046E-2</v>
      </c>
      <c r="T2008" s="9">
        <f t="shared" si="628"/>
        <v>1.5274848546017175</v>
      </c>
      <c r="U2008" s="9">
        <f>Aly_mass_rate/Aly_Area/'Hydraulic Gradient'!T2008</f>
        <v>2.1516532715496295</v>
      </c>
      <c r="V2008" s="5">
        <f t="shared" si="629"/>
        <v>-0.29023141236765126</v>
      </c>
      <c r="W2008" s="10">
        <f t="shared" si="630"/>
        <v>2.1767183424255001</v>
      </c>
      <c r="X2008" s="9"/>
    </row>
    <row r="2009" spans="1:24" x14ac:dyDescent="0.3">
      <c r="A2009" s="4">
        <f t="shared" si="631"/>
        <v>20060</v>
      </c>
      <c r="B2009" s="5">
        <v>0</v>
      </c>
      <c r="C2009" s="16">
        <f t="shared" si="632"/>
        <v>24568.437303864404</v>
      </c>
      <c r="D2009" s="4">
        <f t="shared" si="622"/>
        <v>0</v>
      </c>
      <c r="E2009" s="5">
        <f t="shared" si="633"/>
        <v>0.21567146484491645</v>
      </c>
      <c r="F2009" s="6">
        <f t="shared" si="637"/>
        <v>1.7895322585829821E-5</v>
      </c>
      <c r="G2009" s="15">
        <f t="shared" si="638"/>
        <v>670.33072482670639</v>
      </c>
      <c r="H2009" s="11">
        <f t="shared" si="623"/>
        <v>9.7336443755163829E-2</v>
      </c>
      <c r="I2009" s="12">
        <f t="shared" si="634"/>
        <v>3.609028482977324E-5</v>
      </c>
      <c r="J2009" s="7">
        <f t="shared" si="641"/>
        <v>1.5263892366623091</v>
      </c>
      <c r="K2009" s="8">
        <f>ESI_mass_rate/ESI_Area/'Hydraulic Gradient'!J2009</f>
        <v>2.153197694077694</v>
      </c>
      <c r="L2009" s="16">
        <f t="shared" si="635"/>
        <v>24568.599989338669</v>
      </c>
      <c r="M2009" s="4">
        <f t="shared" si="624"/>
        <v>0</v>
      </c>
      <c r="N2009" s="5">
        <f t="shared" si="625"/>
        <v>0.21551731531176829</v>
      </c>
      <c r="O2009" s="6">
        <f t="shared" si="639"/>
        <v>1.5511861502298354E-5</v>
      </c>
      <c r="P2009" s="15">
        <f t="shared" si="636"/>
        <v>647.7151040043276</v>
      </c>
      <c r="Q2009" s="11">
        <f t="shared" si="626"/>
        <v>0</v>
      </c>
      <c r="R2009" s="13">
        <f t="shared" si="640"/>
        <v>4.6654367263550693E-6</v>
      </c>
      <c r="S2009" s="12">
        <f t="shared" si="627"/>
        <v>-6.2553183307340859E-2</v>
      </c>
      <c r="T2009" s="9">
        <f t="shared" si="628"/>
        <v>1.5274815040779945</v>
      </c>
      <c r="U2009" s="9">
        <f>Aly_mass_rate/Aly_Area/'Hydraulic Gradient'!T2009</f>
        <v>2.1516579911912821</v>
      </c>
      <c r="V2009" s="5">
        <f t="shared" si="629"/>
        <v>-0.29022578197413523</v>
      </c>
      <c r="W2009" s="10">
        <f t="shared" si="630"/>
        <v>2.1767608823691202</v>
      </c>
      <c r="X2009" s="9"/>
    </row>
    <row r="2010" spans="1:24" x14ac:dyDescent="0.3">
      <c r="A2010" s="4">
        <f t="shared" si="631"/>
        <v>20070</v>
      </c>
      <c r="B2010" s="5">
        <v>0</v>
      </c>
      <c r="C2010" s="16">
        <f t="shared" si="632"/>
        <v>24568.221613959195</v>
      </c>
      <c r="D2010" s="4">
        <f t="shared" si="622"/>
        <v>0</v>
      </c>
      <c r="E2010" s="5">
        <f t="shared" si="633"/>
        <v>0.21567201021608054</v>
      </c>
      <c r="F2010" s="6">
        <f t="shared" si="637"/>
        <v>1.78949913231034E-5</v>
      </c>
      <c r="G2010" s="15">
        <f t="shared" si="638"/>
        <v>670.40386714409578</v>
      </c>
      <c r="H2010" s="11">
        <f t="shared" si="623"/>
        <v>9.733693602758195E-2</v>
      </c>
      <c r="I2010" s="12">
        <f t="shared" si="634"/>
        <v>3.6089616757650329E-5</v>
      </c>
      <c r="J2010" s="7">
        <f t="shared" si="641"/>
        <v>1.5263853769534828</v>
      </c>
      <c r="K2010" s="8">
        <f>ESI_mass_rate/ESI_Area/'Hydraulic Gradient'!J2010</f>
        <v>2.153203138781417</v>
      </c>
      <c r="L2010" s="16">
        <f t="shared" si="635"/>
        <v>24568.384456038963</v>
      </c>
      <c r="M2010" s="4">
        <f t="shared" si="624"/>
        <v>0</v>
      </c>
      <c r="N2010" s="5">
        <f t="shared" si="625"/>
        <v>0.21551778804801805</v>
      </c>
      <c r="O2010" s="6">
        <f t="shared" si="639"/>
        <v>1.5511658192613294E-5</v>
      </c>
      <c r="P2010" s="15">
        <f t="shared" si="636"/>
        <v>647.77765144600733</v>
      </c>
      <c r="Q2010" s="11">
        <f t="shared" si="626"/>
        <v>0</v>
      </c>
      <c r="R2010" s="13">
        <f t="shared" si="640"/>
        <v>4.665294633873747E-6</v>
      </c>
      <c r="S2010" s="12">
        <f t="shared" si="627"/>
        <v>-6.255210697439427E-2</v>
      </c>
      <c r="T2010" s="9">
        <f t="shared" si="628"/>
        <v>1.5274781536128827</v>
      </c>
      <c r="U2010" s="9">
        <f>Aly_mass_rate/Aly_Area/'Hydraulic Gradient'!T2010</f>
        <v>2.1516627107710775</v>
      </c>
      <c r="V2010" s="5">
        <f t="shared" si="629"/>
        <v>-0.29022015187274364</v>
      </c>
      <c r="W2010" s="10">
        <f t="shared" si="630"/>
        <v>2.176803421766949</v>
      </c>
      <c r="X2010" s="9"/>
    </row>
    <row r="2011" spans="1:24" x14ac:dyDescent="0.3">
      <c r="A2011" s="4">
        <f t="shared" si="631"/>
        <v>20080</v>
      </c>
      <c r="B2011" s="5">
        <v>0</v>
      </c>
      <c r="C2011" s="16">
        <f t="shared" si="632"/>
        <v>24568.005923508957</v>
      </c>
      <c r="D2011" s="4">
        <f t="shared" si="622"/>
        <v>0</v>
      </c>
      <c r="E2011" s="5">
        <f t="shared" si="633"/>
        <v>0.21567255557714993</v>
      </c>
      <c r="F2011" s="6">
        <f t="shared" si="637"/>
        <v>1.7894660088108456E-5</v>
      </c>
      <c r="G2011" s="15">
        <f t="shared" si="638"/>
        <v>670.47700776202248</v>
      </c>
      <c r="H2011" s="11">
        <f t="shared" si="623"/>
        <v>9.7337428292132946E-2</v>
      </c>
      <c r="I2011" s="12">
        <f t="shared" si="634"/>
        <v>3.6088948741454719E-5</v>
      </c>
      <c r="J2011" s="7">
        <f t="shared" si="641"/>
        <v>1.5263815173356148</v>
      </c>
      <c r="K2011" s="8">
        <f>ESI_mass_rate/ESI_Area/'Hydraulic Gradient'!J2011</f>
        <v>2.1532085833843642</v>
      </c>
      <c r="L2011" s="16">
        <f t="shared" si="635"/>
        <v>24568.16892226673</v>
      </c>
      <c r="M2011" s="4">
        <f t="shared" si="624"/>
        <v>0</v>
      </c>
      <c r="N2011" s="5">
        <f t="shared" si="625"/>
        <v>0.21551826077807182</v>
      </c>
      <c r="O2011" s="6">
        <f t="shared" si="639"/>
        <v>1.5511454891685549E-5</v>
      </c>
      <c r="P2011" s="15">
        <f t="shared" si="636"/>
        <v>647.84019781155177</v>
      </c>
      <c r="Q2011" s="11">
        <f t="shared" si="626"/>
        <v>0</v>
      </c>
      <c r="R2011" s="13">
        <f t="shared" si="640"/>
        <v>4.6651525503474731E-6</v>
      </c>
      <c r="S2011" s="12">
        <f t="shared" si="627"/>
        <v>-6.2551030696972529E-2</v>
      </c>
      <c r="T2011" s="9">
        <f t="shared" si="628"/>
        <v>1.5274748032063787</v>
      </c>
      <c r="U2011" s="9">
        <f>Aly_mass_rate/Aly_Area/'Hydraulic Gradient'!T2011</f>
        <v>2.1516674302890202</v>
      </c>
      <c r="V2011" s="5">
        <f t="shared" si="629"/>
        <v>-0.29021452206345127</v>
      </c>
      <c r="W2011" s="10">
        <f t="shared" si="630"/>
        <v>2.1768459606190151</v>
      </c>
      <c r="X2011" s="9"/>
    </row>
    <row r="2012" spans="1:24" x14ac:dyDescent="0.3">
      <c r="A2012" s="4">
        <f t="shared" si="631"/>
        <v>20090</v>
      </c>
      <c r="B2012" s="5">
        <v>0</v>
      </c>
      <c r="C2012" s="16">
        <f t="shared" si="632"/>
        <v>24567.7902325137</v>
      </c>
      <c r="D2012" s="4">
        <f t="shared" si="622"/>
        <v>0</v>
      </c>
      <c r="E2012" s="5">
        <f t="shared" si="633"/>
        <v>0.21567310092812519</v>
      </c>
      <c r="F2012" s="6">
        <f t="shared" si="637"/>
        <v>1.7894328876466335E-5</v>
      </c>
      <c r="G2012" s="15">
        <f t="shared" si="638"/>
        <v>670.55014668060596</v>
      </c>
      <c r="H2012" s="11">
        <f t="shared" si="623"/>
        <v>9.7337920548817347E-2</v>
      </c>
      <c r="I2012" s="12">
        <f t="shared" si="634"/>
        <v>3.6088280772355768E-5</v>
      </c>
      <c r="J2012" s="7">
        <f t="shared" si="641"/>
        <v>1.5263776578086989</v>
      </c>
      <c r="K2012" s="8">
        <f>ESI_mass_rate/ESI_Area/'Hydraulic Gradient'!J2012</f>
        <v>2.1532140278865426</v>
      </c>
      <c r="L2012" s="16">
        <f t="shared" si="635"/>
        <v>24567.953388021979</v>
      </c>
      <c r="M2012" s="4">
        <f t="shared" si="624"/>
        <v>0</v>
      </c>
      <c r="N2012" s="5">
        <f t="shared" si="625"/>
        <v>0.21551873350193032</v>
      </c>
      <c r="O2012" s="6">
        <f t="shared" si="639"/>
        <v>1.5511251605353317E-5</v>
      </c>
      <c r="P2012" s="15">
        <f t="shared" si="636"/>
        <v>647.90274310101643</v>
      </c>
      <c r="Q2012" s="11">
        <f t="shared" si="626"/>
        <v>0</v>
      </c>
      <c r="R2012" s="13">
        <f t="shared" si="640"/>
        <v>4.6650104775314217E-6</v>
      </c>
      <c r="S2012" s="12">
        <f t="shared" si="627"/>
        <v>-6.2549954475070765E-2</v>
      </c>
      <c r="T2012" s="9">
        <f t="shared" si="628"/>
        <v>1.5274714528584796</v>
      </c>
      <c r="U2012" s="9">
        <f>Aly_mass_rate/Aly_Area/'Hydraulic Gradient'!T2012</f>
        <v>2.1516721497451128</v>
      </c>
      <c r="V2012" s="5">
        <f t="shared" si="629"/>
        <v>-0.29020889254623317</v>
      </c>
      <c r="W2012" s="10">
        <f t="shared" si="630"/>
        <v>2.1768884989253494</v>
      </c>
      <c r="X2012" s="9"/>
    </row>
    <row r="2013" spans="1:24" x14ac:dyDescent="0.3">
      <c r="A2013" s="4">
        <f t="shared" si="631"/>
        <v>20100</v>
      </c>
      <c r="B2013" s="5">
        <v>0</v>
      </c>
      <c r="C2013" s="16">
        <f t="shared" si="632"/>
        <v>24567.574540973434</v>
      </c>
      <c r="D2013" s="4">
        <f t="shared" si="622"/>
        <v>0</v>
      </c>
      <c r="E2013" s="5">
        <f t="shared" si="633"/>
        <v>0.21567364626900709</v>
      </c>
      <c r="F2013" s="6">
        <f t="shared" si="637"/>
        <v>1.7893997688177038E-5</v>
      </c>
      <c r="G2013" s="15">
        <f t="shared" si="638"/>
        <v>670.62328389996571</v>
      </c>
      <c r="H2013" s="11">
        <f t="shared" si="623"/>
        <v>9.7338412797635762E-2</v>
      </c>
      <c r="I2013" s="12">
        <f t="shared" si="634"/>
        <v>3.6087612850353489E-5</v>
      </c>
      <c r="J2013" s="7">
        <f t="shared" si="641"/>
        <v>1.5263737983727288</v>
      </c>
      <c r="K2013" s="8">
        <f>ESI_mass_rate/ESI_Area/'Hydraulic Gradient'!J2013</f>
        <v>2.1532194722879598</v>
      </c>
      <c r="L2013" s="16">
        <f t="shared" si="635"/>
        <v>24567.737853304712</v>
      </c>
      <c r="M2013" s="4">
        <f t="shared" si="624"/>
        <v>0</v>
      </c>
      <c r="N2013" s="5">
        <f t="shared" si="625"/>
        <v>0.21551920621959358</v>
      </c>
      <c r="O2013" s="6">
        <f t="shared" si="639"/>
        <v>1.5511048327778392E-5</v>
      </c>
      <c r="P2013" s="15">
        <f t="shared" si="636"/>
        <v>647.96528731445767</v>
      </c>
      <c r="Q2013" s="11">
        <f t="shared" si="626"/>
        <v>0</v>
      </c>
      <c r="R2013" s="13">
        <f t="shared" si="640"/>
        <v>4.6648684136690312E-6</v>
      </c>
      <c r="S2013" s="12">
        <f t="shared" si="627"/>
        <v>-6.2548878309739764E-2</v>
      </c>
      <c r="T2013" s="9">
        <f t="shared" si="628"/>
        <v>1.5274681025691823</v>
      </c>
      <c r="U2013" s="9">
        <f>Aly_mass_rate/Aly_Area/'Hydraulic Gradient'!T2013</f>
        <v>2.1516768691393593</v>
      </c>
      <c r="V2013" s="5">
        <f t="shared" si="629"/>
        <v>-0.29020326332106372</v>
      </c>
      <c r="W2013" s="10">
        <f t="shared" si="630"/>
        <v>2.1769310366859811</v>
      </c>
      <c r="X2013" s="9"/>
    </row>
    <row r="2014" spans="1:24" x14ac:dyDescent="0.3">
      <c r="A2014" s="4">
        <f t="shared" si="631"/>
        <v>20110</v>
      </c>
      <c r="B2014" s="5">
        <v>0</v>
      </c>
      <c r="C2014" s="16">
        <f t="shared" si="632"/>
        <v>24567.358848888165</v>
      </c>
      <c r="D2014" s="4">
        <f t="shared" si="622"/>
        <v>0</v>
      </c>
      <c r="E2014" s="5">
        <f t="shared" si="633"/>
        <v>0.21567419159979648</v>
      </c>
      <c r="F2014" s="6">
        <f t="shared" si="637"/>
        <v>1.7893666524700117E-5</v>
      </c>
      <c r="G2014" s="15">
        <f t="shared" si="638"/>
        <v>670.6964194202194</v>
      </c>
      <c r="H2014" s="11">
        <f t="shared" si="623"/>
        <v>9.7338905038588788E-2</v>
      </c>
      <c r="I2014" s="12">
        <f t="shared" si="634"/>
        <v>3.6086944978391415E-5</v>
      </c>
      <c r="J2014" s="7">
        <f t="shared" si="641"/>
        <v>1.5263699390276981</v>
      </c>
      <c r="K2014" s="8">
        <f>ESI_mass_rate/ESI_Area/'Hydraulic Gradient'!J2014</f>
        <v>2.1532249165886221</v>
      </c>
      <c r="L2014" s="16">
        <f t="shared" si="635"/>
        <v>24567.522318114934</v>
      </c>
      <c r="M2014" s="4">
        <f t="shared" si="624"/>
        <v>0</v>
      </c>
      <c r="N2014" s="5">
        <f t="shared" si="625"/>
        <v>0.21551967893106225</v>
      </c>
      <c r="O2014" s="6">
        <f t="shared" si="639"/>
        <v>1.5510845063339434E-5</v>
      </c>
      <c r="P2014" s="15">
        <f t="shared" si="636"/>
        <v>648.02783045193223</v>
      </c>
      <c r="Q2014" s="11">
        <f t="shared" si="626"/>
        <v>0</v>
      </c>
      <c r="R2014" s="13">
        <f t="shared" si="640"/>
        <v>4.6647263600764679E-6</v>
      </c>
      <c r="S2014" s="12">
        <f t="shared" si="627"/>
        <v>-6.2547802200974598E-2</v>
      </c>
      <c r="T2014" s="9">
        <f t="shared" si="628"/>
        <v>1.5274647523384841</v>
      </c>
      <c r="U2014" s="9">
        <f>Aly_mass_rate/Aly_Area/'Hydraulic Gradient'!T2014</f>
        <v>2.1516815884717619</v>
      </c>
      <c r="V2014" s="5">
        <f t="shared" si="629"/>
        <v>-0.29019763438791779</v>
      </c>
      <c r="W2014" s="10">
        <f t="shared" si="630"/>
        <v>2.1769735739009395</v>
      </c>
      <c r="X2014" s="9"/>
    </row>
    <row r="2015" spans="1:24" x14ac:dyDescent="0.3">
      <c r="A2015" s="4">
        <f t="shared" si="631"/>
        <v>20120</v>
      </c>
      <c r="B2015" s="5">
        <v>0</v>
      </c>
      <c r="C2015" s="16">
        <f t="shared" si="632"/>
        <v>24567.143156257909</v>
      </c>
      <c r="D2015" s="4">
        <f t="shared" si="622"/>
        <v>0</v>
      </c>
      <c r="E2015" s="5">
        <f t="shared" si="633"/>
        <v>0.2156747369204938</v>
      </c>
      <c r="F2015" s="6">
        <f t="shared" si="637"/>
        <v>1.7893335381656921E-5</v>
      </c>
      <c r="G2015" s="15">
        <f t="shared" si="638"/>
        <v>670.7695532414906</v>
      </c>
      <c r="H2015" s="11">
        <f t="shared" si="623"/>
        <v>9.7339397271676911E-2</v>
      </c>
      <c r="I2015" s="12">
        <f t="shared" si="634"/>
        <v>3.6086277147638924E-5</v>
      </c>
      <c r="J2015" s="7">
        <f t="shared" si="641"/>
        <v>1.5263660797736003</v>
      </c>
      <c r="K2015" s="8">
        <f>ESI_mass_rate/ESI_Area/'Hydraulic Gradient'!J2015</f>
        <v>2.1532303607885379</v>
      </c>
      <c r="L2015" s="16">
        <f t="shared" si="635"/>
        <v>24567.306782452655</v>
      </c>
      <c r="M2015" s="4">
        <f t="shared" si="624"/>
        <v>0</v>
      </c>
      <c r="N2015" s="5">
        <f t="shared" si="625"/>
        <v>0.21552015163633637</v>
      </c>
      <c r="O2015" s="6">
        <f t="shared" si="639"/>
        <v>1.5510641806198233E-5</v>
      </c>
      <c r="P2015" s="15">
        <f t="shared" si="636"/>
        <v>648.09037251349457</v>
      </c>
      <c r="Q2015" s="11">
        <f t="shared" si="626"/>
        <v>0</v>
      </c>
      <c r="R2015" s="13">
        <f t="shared" si="640"/>
        <v>4.6645843149972481E-6</v>
      </c>
      <c r="S2015" s="12">
        <f t="shared" si="627"/>
        <v>-6.2546726146658835E-2</v>
      </c>
      <c r="T2015" s="9">
        <f t="shared" si="628"/>
        <v>1.5274614021663817</v>
      </c>
      <c r="U2015" s="9">
        <f>Aly_mass_rate/Aly_Area/'Hydraulic Gradient'!T2015</f>
        <v>2.1516863077423243</v>
      </c>
      <c r="V2015" s="5">
        <f t="shared" si="629"/>
        <v>-0.29019200574677007</v>
      </c>
      <c r="W2015" s="10">
        <f t="shared" si="630"/>
        <v>2.1770161105702543</v>
      </c>
      <c r="X2015" s="9"/>
    </row>
    <row r="2016" spans="1:24" x14ac:dyDescent="0.3">
      <c r="A2016" s="4">
        <f t="shared" si="631"/>
        <v>20130</v>
      </c>
      <c r="B2016" s="5">
        <v>0</v>
      </c>
      <c r="C2016" s="16">
        <f t="shared" si="632"/>
        <v>24566.927463082673</v>
      </c>
      <c r="D2016" s="4">
        <f t="shared" si="622"/>
        <v>0</v>
      </c>
      <c r="E2016" s="5">
        <f t="shared" si="633"/>
        <v>0.2156752822311</v>
      </c>
      <c r="F2016" s="6">
        <f t="shared" si="637"/>
        <v>1.7893004266345198E-5</v>
      </c>
      <c r="G2016" s="15">
        <f t="shared" si="638"/>
        <v>670.84268536389277</v>
      </c>
      <c r="H2016" s="11">
        <f t="shared" si="623"/>
        <v>9.7339889496900839E-2</v>
      </c>
      <c r="I2016" s="12">
        <f t="shared" si="634"/>
        <v>3.6085609372813735E-5</v>
      </c>
      <c r="J2016" s="7">
        <f t="shared" si="641"/>
        <v>1.5263622206104293</v>
      </c>
      <c r="K2016" s="8">
        <f>ESI_mass_rate/ESI_Area/'Hydraulic Gradient'!J2016</f>
        <v>2.1532358048877138</v>
      </c>
      <c r="L2016" s="16">
        <f t="shared" si="635"/>
        <v>24567.091246317879</v>
      </c>
      <c r="M2016" s="4">
        <f t="shared" si="624"/>
        <v>0</v>
      </c>
      <c r="N2016" s="5">
        <f t="shared" si="625"/>
        <v>0.21552062433541622</v>
      </c>
      <c r="O2016" s="6">
        <f t="shared" si="639"/>
        <v>1.5510438560733443E-5</v>
      </c>
      <c r="P2016" s="15">
        <f t="shared" si="636"/>
        <v>648.15291349920119</v>
      </c>
      <c r="Q2016" s="11">
        <f t="shared" si="626"/>
        <v>0</v>
      </c>
      <c r="R2016" s="13">
        <f t="shared" si="640"/>
        <v>4.6644422797475188E-6</v>
      </c>
      <c r="S2016" s="12">
        <f t="shared" si="627"/>
        <v>-6.2545650148899054E-2</v>
      </c>
      <c r="T2016" s="9">
        <f t="shared" si="628"/>
        <v>1.527458052052872</v>
      </c>
      <c r="U2016" s="9">
        <f>Aly_mass_rate/Aly_Area/'Hydraulic Gradient'!T2016</f>
        <v>2.1516910269510507</v>
      </c>
      <c r="V2016" s="5">
        <f t="shared" si="629"/>
        <v>-0.2901863773975954</v>
      </c>
      <c r="W2016" s="10">
        <f t="shared" si="630"/>
        <v>2.177058646693955</v>
      </c>
      <c r="X2016" s="9"/>
    </row>
    <row r="2017" spans="1:24" x14ac:dyDescent="0.3">
      <c r="A2017" s="4">
        <f t="shared" si="631"/>
        <v>20140</v>
      </c>
      <c r="B2017" s="5">
        <v>0</v>
      </c>
      <c r="C2017" s="16">
        <f t="shared" si="632"/>
        <v>24566.711769362468</v>
      </c>
      <c r="D2017" s="4">
        <f t="shared" si="622"/>
        <v>0</v>
      </c>
      <c r="E2017" s="5">
        <f t="shared" si="633"/>
        <v>0.21567582753161577</v>
      </c>
      <c r="F2017" s="6">
        <f t="shared" si="637"/>
        <v>1.7892673172926748E-5</v>
      </c>
      <c r="G2017" s="15">
        <f t="shared" si="638"/>
        <v>670.91581578754756</v>
      </c>
      <c r="H2017" s="11">
        <f t="shared" si="623"/>
        <v>9.7340381714261112E-2</v>
      </c>
      <c r="I2017" s="12">
        <f t="shared" si="634"/>
        <v>3.608494164214167E-5</v>
      </c>
      <c r="J2017" s="7">
        <f t="shared" si="641"/>
        <v>1.5263583615381786</v>
      </c>
      <c r="K2017" s="8">
        <f>ESI_mass_rate/ESI_Area/'Hydraulic Gradient'!J2017</f>
        <v>2.1532412488861565</v>
      </c>
      <c r="L2017" s="16">
        <f t="shared" si="635"/>
        <v>24566.875709710617</v>
      </c>
      <c r="M2017" s="4">
        <f t="shared" si="624"/>
        <v>0</v>
      </c>
      <c r="N2017" s="5">
        <f t="shared" si="625"/>
        <v>0.21552109702830247</v>
      </c>
      <c r="O2017" s="6">
        <f t="shared" si="639"/>
        <v>1.5510235329864162E-5</v>
      </c>
      <c r="P2017" s="15">
        <f t="shared" si="636"/>
        <v>648.21545340910654</v>
      </c>
      <c r="Q2017" s="11">
        <f t="shared" si="626"/>
        <v>0</v>
      </c>
      <c r="R2017" s="13">
        <f t="shared" si="640"/>
        <v>4.6643002552044129E-6</v>
      </c>
      <c r="S2017" s="12">
        <f t="shared" si="627"/>
        <v>-6.2544574205578948E-2</v>
      </c>
      <c r="T2017" s="9">
        <f t="shared" si="628"/>
        <v>1.5274547019979523</v>
      </c>
      <c r="U2017" s="9">
        <f>Aly_mass_rate/Aly_Area/'Hydraulic Gradient'!T2017</f>
        <v>2.1516957460979431</v>
      </c>
      <c r="V2017" s="5">
        <f t="shared" si="629"/>
        <v>-0.29018074934036853</v>
      </c>
      <c r="W2017" s="10">
        <f t="shared" si="630"/>
        <v>2.1771011822720712</v>
      </c>
      <c r="X2017" s="9"/>
    </row>
    <row r="2018" spans="1:24" x14ac:dyDescent="0.3">
      <c r="A2018" s="4">
        <f t="shared" si="631"/>
        <v>20150</v>
      </c>
      <c r="B2018" s="5">
        <v>0</v>
      </c>
      <c r="C2018" s="16">
        <f t="shared" si="632"/>
        <v>24566.4960750973</v>
      </c>
      <c r="D2018" s="4">
        <f t="shared" si="622"/>
        <v>0</v>
      </c>
      <c r="E2018" s="5">
        <f t="shared" si="633"/>
        <v>0.21567637282204166</v>
      </c>
      <c r="F2018" s="6">
        <f t="shared" si="637"/>
        <v>1.7892342101401573E-5</v>
      </c>
      <c r="G2018" s="15">
        <f t="shared" si="638"/>
        <v>670.98894451257638</v>
      </c>
      <c r="H2018" s="11">
        <f t="shared" si="623"/>
        <v>9.7340873923758245E-2</v>
      </c>
      <c r="I2018" s="12">
        <f t="shared" si="634"/>
        <v>3.6084273955622729E-5</v>
      </c>
      <c r="J2018" s="7">
        <f t="shared" si="641"/>
        <v>1.5263545025568417</v>
      </c>
      <c r="K2018" s="8">
        <f>ESI_mass_rate/ESI_Area/'Hydraulic Gradient'!J2018</f>
        <v>2.1532466927838749</v>
      </c>
      <c r="L2018" s="16">
        <f t="shared" si="635"/>
        <v>24566.660172630869</v>
      </c>
      <c r="M2018" s="4">
        <f t="shared" si="624"/>
        <v>0</v>
      </c>
      <c r="N2018" s="5">
        <f t="shared" si="625"/>
        <v>0.21552156971499523</v>
      </c>
      <c r="O2018" s="6">
        <f t="shared" si="639"/>
        <v>1.5510032104833093E-5</v>
      </c>
      <c r="P2018" s="15">
        <f t="shared" si="636"/>
        <v>648.27799224326816</v>
      </c>
      <c r="Q2018" s="11">
        <f t="shared" si="626"/>
        <v>0</v>
      </c>
      <c r="R2018" s="13">
        <f t="shared" si="640"/>
        <v>4.6641582387336911E-6</v>
      </c>
      <c r="S2018" s="12">
        <f t="shared" si="627"/>
        <v>-6.2543498319860572E-2</v>
      </c>
      <c r="T2018" s="9">
        <f t="shared" si="628"/>
        <v>1.5274513520016191</v>
      </c>
      <c r="U2018" s="9">
        <f>Aly_mass_rate/Aly_Area/'Hydraulic Gradient'!T2018</f>
        <v>2.1517004651830063</v>
      </c>
      <c r="V2018" s="5">
        <f t="shared" si="629"/>
        <v>-0.29017512157506403</v>
      </c>
      <c r="W2018" s="10">
        <f t="shared" si="630"/>
        <v>2.1771437173046313</v>
      </c>
      <c r="X2018" s="9"/>
    </row>
    <row r="2019" spans="1:24" x14ac:dyDescent="0.3">
      <c r="A2019" s="4">
        <f t="shared" si="631"/>
        <v>20160</v>
      </c>
      <c r="B2019" s="5">
        <v>0</v>
      </c>
      <c r="C2019" s="16">
        <f t="shared" si="632"/>
        <v>24566.280380287186</v>
      </c>
      <c r="D2019" s="4">
        <f t="shared" si="622"/>
        <v>0</v>
      </c>
      <c r="E2019" s="5">
        <f t="shared" si="633"/>
        <v>0.21567691810237871</v>
      </c>
      <c r="F2019" s="6">
        <f t="shared" si="637"/>
        <v>1.7892011059067423E-5</v>
      </c>
      <c r="G2019" s="15">
        <f t="shared" si="638"/>
        <v>671.06207153909077</v>
      </c>
      <c r="H2019" s="11">
        <f t="shared" si="623"/>
        <v>9.7341366125392959E-2</v>
      </c>
      <c r="I2019" s="12">
        <f t="shared" si="634"/>
        <v>3.6083606327974624E-5</v>
      </c>
      <c r="J2019" s="7">
        <f t="shared" si="641"/>
        <v>1.5263506436664125</v>
      </c>
      <c r="K2019" s="8">
        <f>ESI_mass_rate/ESI_Area/'Hydraulic Gradient'!J2019</f>
        <v>2.1532521365808743</v>
      </c>
      <c r="L2019" s="16">
        <f t="shared" si="635"/>
        <v>24566.444635078646</v>
      </c>
      <c r="M2019" s="4">
        <f t="shared" si="624"/>
        <v>0</v>
      </c>
      <c r="N2019" s="5">
        <f t="shared" si="625"/>
        <v>0.21552204239549488</v>
      </c>
      <c r="O2019" s="6">
        <f t="shared" si="639"/>
        <v>1.550982889585709E-5</v>
      </c>
      <c r="P2019" s="15">
        <f t="shared" si="636"/>
        <v>648.34053000174049</v>
      </c>
      <c r="Q2019" s="11">
        <f t="shared" si="626"/>
        <v>0</v>
      </c>
      <c r="R2019" s="13">
        <f t="shared" si="640"/>
        <v>4.6640162334070769E-6</v>
      </c>
      <c r="S2019" s="12">
        <f t="shared" si="627"/>
        <v>-6.25424224885721E-2</v>
      </c>
      <c r="T2019" s="9">
        <f t="shared" si="628"/>
        <v>1.5274480020638694</v>
      </c>
      <c r="U2019" s="9">
        <f>Aly_mass_rate/Aly_Area/'Hydraulic Gradient'!T2019</f>
        <v>2.1517051842062429</v>
      </c>
      <c r="V2019" s="5">
        <f t="shared" si="629"/>
        <v>-0.29016949410165704</v>
      </c>
      <c r="W2019" s="10">
        <f t="shared" si="630"/>
        <v>2.1771862517916665</v>
      </c>
      <c r="X2019" s="9"/>
    </row>
    <row r="2020" spans="1:24" x14ac:dyDescent="0.3">
      <c r="A2020" s="4">
        <f t="shared" si="631"/>
        <v>20170</v>
      </c>
      <c r="B2020" s="5">
        <v>0</v>
      </c>
      <c r="C2020" s="16">
        <f t="shared" si="632"/>
        <v>24566.064684932131</v>
      </c>
      <c r="D2020" s="4">
        <f t="shared" si="622"/>
        <v>0</v>
      </c>
      <c r="E2020" s="5">
        <f t="shared" si="633"/>
        <v>0.21567746337262736</v>
      </c>
      <c r="F2020" s="6">
        <f t="shared" si="637"/>
        <v>1.7891680034247899E-5</v>
      </c>
      <c r="G2020" s="15">
        <f t="shared" si="638"/>
        <v>671.13519686721804</v>
      </c>
      <c r="H2020" s="11">
        <f t="shared" si="623"/>
        <v>9.7341858319165697E-2</v>
      </c>
      <c r="I2020" s="12">
        <f t="shared" si="634"/>
        <v>3.6082938735649013E-5</v>
      </c>
      <c r="J2020" s="7">
        <f t="shared" si="641"/>
        <v>1.5263467848668844</v>
      </c>
      <c r="K2020" s="8">
        <f>ESI_mass_rate/ESI_Area/'Hydraulic Gradient'!J2020</f>
        <v>2.1532575802771636</v>
      </c>
      <c r="L2020" s="16">
        <f t="shared" si="635"/>
        <v>24566.229097053951</v>
      </c>
      <c r="M2020" s="4">
        <f t="shared" si="624"/>
        <v>0</v>
      </c>
      <c r="N2020" s="5">
        <f t="shared" si="625"/>
        <v>0.21552251506980183</v>
      </c>
      <c r="O2020" s="6">
        <f t="shared" si="639"/>
        <v>1.5509625695638398E-5</v>
      </c>
      <c r="P2020" s="15">
        <f t="shared" si="636"/>
        <v>648.40306668458004</v>
      </c>
      <c r="Q2020" s="11">
        <f t="shared" si="626"/>
        <v>0</v>
      </c>
      <c r="R2020" s="13">
        <f t="shared" si="640"/>
        <v>4.6638742370293022E-6</v>
      </c>
      <c r="S2020" s="12">
        <f t="shared" si="627"/>
        <v>-6.2541346713819848E-2</v>
      </c>
      <c r="T2020" s="9">
        <f t="shared" si="628"/>
        <v>1.5274446521847007</v>
      </c>
      <c r="U2020" s="9">
        <f>Aly_mass_rate/Aly_Area/'Hydraulic Gradient'!T2020</f>
        <v>2.1517099031676556</v>
      </c>
      <c r="V2020" s="5">
        <f t="shared" si="629"/>
        <v>-0.29016386692012203</v>
      </c>
      <c r="W2020" s="10">
        <f t="shared" si="630"/>
        <v>2.1772287857332051</v>
      </c>
      <c r="X2020" s="9"/>
    </row>
    <row r="2021" spans="1:24" x14ac:dyDescent="0.3">
      <c r="A2021" s="4">
        <f t="shared" si="631"/>
        <v>20180</v>
      </c>
      <c r="B2021" s="5">
        <v>0</v>
      </c>
      <c r="C2021" s="16">
        <f t="shared" si="632"/>
        <v>24565.848989032147</v>
      </c>
      <c r="D2021" s="4">
        <f t="shared" si="622"/>
        <v>0</v>
      </c>
      <c r="E2021" s="5">
        <f t="shared" si="633"/>
        <v>0.2156780086327886</v>
      </c>
      <c r="F2021" s="6">
        <f t="shared" si="637"/>
        <v>1.7891349038619397E-5</v>
      </c>
      <c r="G2021" s="15">
        <f t="shared" si="638"/>
        <v>671.20832049706974</v>
      </c>
      <c r="H2021" s="11">
        <f t="shared" si="623"/>
        <v>9.7342350505077183E-2</v>
      </c>
      <c r="I2021" s="12">
        <f t="shared" si="634"/>
        <v>3.6082271202194245E-5</v>
      </c>
      <c r="J2021" s="7">
        <f t="shared" si="641"/>
        <v>1.5263429261582508</v>
      </c>
      <c r="K2021" s="8">
        <f>ESI_mass_rate/ESI_Area/'Hydraulic Gradient'!J2021</f>
        <v>2.153263023872749</v>
      </c>
      <c r="L2021" s="16">
        <f t="shared" si="635"/>
        <v>24566.013558556788</v>
      </c>
      <c r="M2021" s="4">
        <f t="shared" si="624"/>
        <v>0</v>
      </c>
      <c r="N2021" s="5">
        <f t="shared" si="625"/>
        <v>0.21552298773791623</v>
      </c>
      <c r="O2021" s="6">
        <f t="shared" si="639"/>
        <v>1.5509422504177013E-5</v>
      </c>
      <c r="P2021" s="15">
        <f t="shared" si="636"/>
        <v>648.46560229184331</v>
      </c>
      <c r="Q2021" s="11">
        <f t="shared" si="626"/>
        <v>0</v>
      </c>
      <c r="R2021" s="13">
        <f t="shared" si="640"/>
        <v>4.6637322495996971E-6</v>
      </c>
      <c r="S2021" s="12">
        <f t="shared" si="627"/>
        <v>-6.2540270995598876E-2</v>
      </c>
      <c r="T2021" s="9">
        <f t="shared" si="628"/>
        <v>1.5274413023641094</v>
      </c>
      <c r="U2021" s="9">
        <f>Aly_mass_rate/Aly_Area/'Hydraulic Gradient'!T2021</f>
        <v>2.1517146220672485</v>
      </c>
      <c r="V2021" s="5">
        <f t="shared" si="629"/>
        <v>-0.29015824003043389</v>
      </c>
      <c r="W2021" s="10">
        <f t="shared" si="630"/>
        <v>2.177271319129277</v>
      </c>
      <c r="X2021" s="9"/>
    </row>
    <row r="2022" spans="1:24" x14ac:dyDescent="0.3">
      <c r="A2022" s="4">
        <f t="shared" si="631"/>
        <v>20190</v>
      </c>
      <c r="B2022" s="5">
        <v>0</v>
      </c>
      <c r="C2022" s="16">
        <f t="shared" si="632"/>
        <v>24565.633292587245</v>
      </c>
      <c r="D2022" s="4">
        <f t="shared" si="622"/>
        <v>0</v>
      </c>
      <c r="E2022" s="5">
        <f t="shared" si="633"/>
        <v>0.21567855388286286</v>
      </c>
      <c r="F2022" s="6">
        <f t="shared" si="637"/>
        <v>1.7891018063424622E-5</v>
      </c>
      <c r="G2022" s="15">
        <f t="shared" si="638"/>
        <v>671.28144242876931</v>
      </c>
      <c r="H2022" s="11">
        <f t="shared" si="623"/>
        <v>9.7342842683127914E-2</v>
      </c>
      <c r="I2022" s="12">
        <f t="shared" si="634"/>
        <v>3.6081603709949066E-5</v>
      </c>
      <c r="J2022" s="7">
        <f t="shared" si="641"/>
        <v>1.526339067540506</v>
      </c>
      <c r="K2022" s="8">
        <f>ESI_mass_rate/ESI_Area/'Hydraulic Gradient'!J2022</f>
        <v>2.1532684673676386</v>
      </c>
      <c r="L2022" s="16">
        <f t="shared" si="635"/>
        <v>24565.798019587168</v>
      </c>
      <c r="M2022" s="4">
        <f t="shared" si="624"/>
        <v>0</v>
      </c>
      <c r="N2022" s="5">
        <f t="shared" si="625"/>
        <v>0.2155234603998385</v>
      </c>
      <c r="O2022" s="6">
        <f t="shared" si="639"/>
        <v>1.5509219325851592E-5</v>
      </c>
      <c r="P2022" s="15">
        <f t="shared" si="636"/>
        <v>648.52813682358476</v>
      </c>
      <c r="Q2022" s="11">
        <f t="shared" si="626"/>
        <v>0</v>
      </c>
      <c r="R2022" s="13">
        <f t="shared" si="640"/>
        <v>4.6635902724342492E-6</v>
      </c>
      <c r="S2022" s="12">
        <f t="shared" si="627"/>
        <v>-6.2539195331793071E-2</v>
      </c>
      <c r="T2022" s="9">
        <f t="shared" si="628"/>
        <v>1.5274379526020927</v>
      </c>
      <c r="U2022" s="9">
        <f>Aly_mass_rate/Aly_Area/'Hydraulic Gradient'!T2022</f>
        <v>2.151719340905025</v>
      </c>
      <c r="V2022" s="5">
        <f t="shared" si="629"/>
        <v>-0.29015261343256737</v>
      </c>
      <c r="W2022" s="10">
        <f t="shared" si="630"/>
        <v>2.1773138519799118</v>
      </c>
      <c r="X2022" s="9"/>
    </row>
    <row r="2023" spans="1:24" x14ac:dyDescent="0.3">
      <c r="A2023" s="4">
        <f t="shared" si="631"/>
        <v>20200</v>
      </c>
      <c r="B2023" s="5">
        <v>0</v>
      </c>
      <c r="C2023" s="16">
        <f t="shared" si="632"/>
        <v>24565.417595597435</v>
      </c>
      <c r="D2023" s="4">
        <f t="shared" si="622"/>
        <v>0</v>
      </c>
      <c r="E2023" s="5">
        <f t="shared" si="633"/>
        <v>0.21567909912285119</v>
      </c>
      <c r="F2023" s="6">
        <f t="shared" si="637"/>
        <v>1.7890687114501767E-5</v>
      </c>
      <c r="G2023" s="15">
        <f t="shared" si="638"/>
        <v>671.35456266243216</v>
      </c>
      <c r="H2023" s="11">
        <f t="shared" si="623"/>
        <v>9.7343334853318558E-2</v>
      </c>
      <c r="I2023" s="12">
        <f t="shared" si="634"/>
        <v>3.6080936270687634E-5</v>
      </c>
      <c r="J2023" s="7">
        <f t="shared" si="641"/>
        <v>1.5263352090136433</v>
      </c>
      <c r="K2023" s="8">
        <f>ESI_mass_rate/ESI_Area/'Hydraulic Gradient'!J2023</f>
        <v>2.1532739107618384</v>
      </c>
      <c r="L2023" s="16">
        <f t="shared" si="635"/>
        <v>24565.582480145094</v>
      </c>
      <c r="M2023" s="4">
        <f t="shared" si="624"/>
        <v>0</v>
      </c>
      <c r="N2023" s="5">
        <f t="shared" si="625"/>
        <v>0.21552393305556913</v>
      </c>
      <c r="O2023" s="6">
        <f t="shared" si="639"/>
        <v>1.5509016159202581E-5</v>
      </c>
      <c r="P2023" s="15">
        <f t="shared" si="636"/>
        <v>648.590670279861</v>
      </c>
      <c r="Q2023" s="11">
        <f t="shared" si="626"/>
        <v>0</v>
      </c>
      <c r="R2023" s="13">
        <f t="shared" si="640"/>
        <v>4.6634483050933518E-6</v>
      </c>
      <c r="S2023" s="12">
        <f t="shared" si="627"/>
        <v>-6.2538119724508692E-2</v>
      </c>
      <c r="T2023" s="9">
        <f t="shared" si="628"/>
        <v>1.5274346028986474</v>
      </c>
      <c r="U2023" s="9">
        <f>Aly_mass_rate/Aly_Area/'Hydraulic Gradient'!T2023</f>
        <v>2.1517240596809883</v>
      </c>
      <c r="V2023" s="5">
        <f t="shared" si="629"/>
        <v>-0.29014698712649722</v>
      </c>
      <c r="W2023" s="10">
        <f t="shared" si="630"/>
        <v>2.1773563842851384</v>
      </c>
      <c r="X2023" s="9"/>
    </row>
    <row r="2024" spans="1:24" x14ac:dyDescent="0.3">
      <c r="A2024" s="4">
        <f t="shared" si="631"/>
        <v>20210</v>
      </c>
      <c r="B2024" s="5">
        <v>0</v>
      </c>
      <c r="C2024" s="16">
        <f t="shared" si="632"/>
        <v>24565.201898062725</v>
      </c>
      <c r="D2024" s="4">
        <f t="shared" si="622"/>
        <v>0</v>
      </c>
      <c r="E2024" s="5">
        <f t="shared" si="633"/>
        <v>0.215679644352754</v>
      </c>
      <c r="F2024" s="6">
        <f t="shared" si="637"/>
        <v>1.7890356186012637E-5</v>
      </c>
      <c r="G2024" s="15">
        <f t="shared" si="638"/>
        <v>671.42768119818163</v>
      </c>
      <c r="H2024" s="11">
        <f t="shared" si="623"/>
        <v>9.7343827015649545E-2</v>
      </c>
      <c r="I2024" s="12">
        <f t="shared" si="634"/>
        <v>3.6080268872635785E-5</v>
      </c>
      <c r="J2024" s="7">
        <f t="shared" si="641"/>
        <v>1.5263313505776561</v>
      </c>
      <c r="K2024" s="8">
        <f>ESI_mass_rate/ESI_Area/'Hydraulic Gradient'!J2024</f>
        <v>2.1532793540553565</v>
      </c>
      <c r="L2024" s="16">
        <f t="shared" si="635"/>
        <v>24565.366940230575</v>
      </c>
      <c r="M2024" s="4">
        <f t="shared" si="624"/>
        <v>0</v>
      </c>
      <c r="N2024" s="5">
        <f t="shared" si="625"/>
        <v>0.21552440570510825</v>
      </c>
      <c r="O2024" s="6">
        <f t="shared" si="639"/>
        <v>1.5508813002770433E-5</v>
      </c>
      <c r="P2024" s="15">
        <f t="shared" si="636"/>
        <v>648.6532026607274</v>
      </c>
      <c r="Q2024" s="11">
        <f t="shared" si="626"/>
        <v>0</v>
      </c>
      <c r="R2024" s="13">
        <f t="shared" si="640"/>
        <v>4.6633063471374236E-6</v>
      </c>
      <c r="S2024" s="12">
        <f t="shared" si="627"/>
        <v>-6.2537044172685269E-2</v>
      </c>
      <c r="T2024" s="9">
        <f t="shared" si="628"/>
        <v>1.5274312532537708</v>
      </c>
      <c r="U2024" s="9">
        <f>Aly_mass_rate/Aly_Area/'Hydraulic Gradient'!T2024</f>
        <v>2.1517287783951411</v>
      </c>
      <c r="V2024" s="5">
        <f t="shared" si="629"/>
        <v>-0.29014136111219829</v>
      </c>
      <c r="W2024" s="10">
        <f t="shared" si="630"/>
        <v>2.1773989160449871</v>
      </c>
      <c r="X2024" s="9"/>
    </row>
    <row r="2025" spans="1:24" x14ac:dyDescent="0.3">
      <c r="A2025" s="4">
        <f t="shared" si="631"/>
        <v>20220</v>
      </c>
      <c r="B2025" s="5">
        <v>0</v>
      </c>
      <c r="C2025" s="16">
        <f t="shared" si="632"/>
        <v>24564.986199983126</v>
      </c>
      <c r="D2025" s="4">
        <f t="shared" si="622"/>
        <v>0</v>
      </c>
      <c r="E2025" s="5">
        <f t="shared" si="633"/>
        <v>0.21568018957257207</v>
      </c>
      <c r="F2025" s="6">
        <f t="shared" si="637"/>
        <v>1.7890025283795436E-5</v>
      </c>
      <c r="G2025" s="15">
        <f t="shared" si="638"/>
        <v>671.50079803613323</v>
      </c>
      <c r="H2025" s="11">
        <f t="shared" si="623"/>
        <v>9.7344319170121582E-2</v>
      </c>
      <c r="I2025" s="12">
        <f t="shared" si="634"/>
        <v>3.607960152756769E-5</v>
      </c>
      <c r="J2025" s="7">
        <f t="shared" si="641"/>
        <v>1.5263274922325385</v>
      </c>
      <c r="K2025" s="8">
        <f>ESI_mass_rate/ESI_Area/'Hydraulic Gradient'!J2025</f>
        <v>2.1532847972482001</v>
      </c>
      <c r="L2025" s="16">
        <f t="shared" si="635"/>
        <v>24565.151399843617</v>
      </c>
      <c r="M2025" s="4">
        <f t="shared" si="624"/>
        <v>0</v>
      </c>
      <c r="N2025" s="5">
        <f t="shared" si="625"/>
        <v>0.21552487834845616</v>
      </c>
      <c r="O2025" s="6">
        <f t="shared" si="639"/>
        <v>1.5508609855095594E-5</v>
      </c>
      <c r="P2025" s="15">
        <f t="shared" si="636"/>
        <v>648.71573396623933</v>
      </c>
      <c r="Q2025" s="11">
        <f t="shared" si="626"/>
        <v>0</v>
      </c>
      <c r="R2025" s="13">
        <f t="shared" si="640"/>
        <v>4.6631643981269189E-6</v>
      </c>
      <c r="S2025" s="12">
        <f t="shared" si="627"/>
        <v>-6.2535968676317874E-2</v>
      </c>
      <c r="T2025" s="9">
        <f t="shared" si="628"/>
        <v>1.5274279036674596</v>
      </c>
      <c r="U2025" s="9">
        <f>Aly_mass_rate/Aly_Area/'Hydraulic Gradient'!T2025</f>
        <v>2.1517334970474873</v>
      </c>
      <c r="V2025" s="5">
        <f t="shared" si="629"/>
        <v>-0.29013573538964521</v>
      </c>
      <c r="W2025" s="10">
        <f t="shared" si="630"/>
        <v>2.1774414472594867</v>
      </c>
      <c r="X2025" s="9"/>
    </row>
    <row r="2026" spans="1:24" x14ac:dyDescent="0.3">
      <c r="A2026" s="4">
        <f t="shared" si="631"/>
        <v>20230</v>
      </c>
      <c r="B2026" s="5">
        <v>0</v>
      </c>
      <c r="C2026" s="16">
        <f t="shared" si="632"/>
        <v>24564.770501358649</v>
      </c>
      <c r="D2026" s="4">
        <f t="shared" si="622"/>
        <v>0</v>
      </c>
      <c r="E2026" s="5">
        <f t="shared" si="633"/>
        <v>0.21568073478230637</v>
      </c>
      <c r="F2026" s="6">
        <f t="shared" si="637"/>
        <v>1.7889694404931052E-5</v>
      </c>
      <c r="G2026" s="15">
        <f t="shared" si="638"/>
        <v>671.57391317640622</v>
      </c>
      <c r="H2026" s="11">
        <f t="shared" si="623"/>
        <v>9.7344811316735225E-2</v>
      </c>
      <c r="I2026" s="12">
        <f t="shared" si="634"/>
        <v>3.607893422959626E-5</v>
      </c>
      <c r="J2026" s="7">
        <f t="shared" si="641"/>
        <v>1.526323633978284</v>
      </c>
      <c r="K2026" s="8">
        <f>ESI_mass_rate/ESI_Area/'Hydraulic Gradient'!J2026</f>
        <v>2.1532902403403762</v>
      </c>
      <c r="L2026" s="16">
        <f t="shared" si="635"/>
        <v>24564.935858984227</v>
      </c>
      <c r="M2026" s="4">
        <f t="shared" si="624"/>
        <v>0</v>
      </c>
      <c r="N2026" s="5">
        <f t="shared" si="625"/>
        <v>0.2155253509856134</v>
      </c>
      <c r="O2026" s="6">
        <f t="shared" si="639"/>
        <v>1.5508406720556714E-5</v>
      </c>
      <c r="P2026" s="15">
        <f t="shared" si="636"/>
        <v>648.77826419645226</v>
      </c>
      <c r="Q2026" s="11">
        <f t="shared" si="626"/>
        <v>0</v>
      </c>
      <c r="R2026" s="13">
        <f t="shared" si="640"/>
        <v>4.6630224593777313E-6</v>
      </c>
      <c r="S2026" s="12">
        <f t="shared" si="627"/>
        <v>-6.2534893235401651E-2</v>
      </c>
      <c r="T2026" s="9">
        <f t="shared" si="628"/>
        <v>1.5274245541397107</v>
      </c>
      <c r="U2026" s="9">
        <f>Aly_mass_rate/Aly_Area/'Hydraulic Gradient'!T2026</f>
        <v>2.1517382156380305</v>
      </c>
      <c r="V2026" s="5">
        <f t="shared" si="629"/>
        <v>-0.290130109958813</v>
      </c>
      <c r="W2026" s="10">
        <f t="shared" si="630"/>
        <v>2.177483977928667</v>
      </c>
      <c r="X2026" s="9"/>
    </row>
    <row r="2027" spans="1:24" x14ac:dyDescent="0.3">
      <c r="A2027" s="4">
        <f t="shared" si="631"/>
        <v>20240</v>
      </c>
      <c r="B2027" s="5">
        <v>0</v>
      </c>
      <c r="C2027" s="16">
        <f t="shared" si="632"/>
        <v>24564.554802189305</v>
      </c>
      <c r="D2027" s="4">
        <f t="shared" si="622"/>
        <v>0</v>
      </c>
      <c r="E2027" s="5">
        <f t="shared" si="633"/>
        <v>0.21568127998195741</v>
      </c>
      <c r="F2027" s="6">
        <f t="shared" si="637"/>
        <v>1.7889363549419499E-5</v>
      </c>
      <c r="G2027" s="15">
        <f t="shared" si="638"/>
        <v>671.64702661911986</v>
      </c>
      <c r="H2027" s="11">
        <f t="shared" si="623"/>
        <v>9.7345303455491083E-2</v>
      </c>
      <c r="I2027" s="12">
        <f t="shared" si="634"/>
        <v>3.6078266978721502E-5</v>
      </c>
      <c r="J2027" s="7">
        <f t="shared" si="641"/>
        <v>1.5263197758148861</v>
      </c>
      <c r="K2027" s="8">
        <f>ESI_mass_rate/ESI_Area/'Hydraulic Gradient'!J2027</f>
        <v>2.1532956833318924</v>
      </c>
      <c r="L2027" s="16">
        <f t="shared" si="635"/>
        <v>24564.720317652405</v>
      </c>
      <c r="M2027" s="4">
        <f t="shared" si="624"/>
        <v>0</v>
      </c>
      <c r="N2027" s="5">
        <f t="shared" si="625"/>
        <v>0.21552582361658018</v>
      </c>
      <c r="O2027" s="6">
        <f t="shared" si="639"/>
        <v>1.550820359769425E-5</v>
      </c>
      <c r="P2027" s="15">
        <f t="shared" si="636"/>
        <v>648.84079335142371</v>
      </c>
      <c r="Q2027" s="11">
        <f t="shared" si="626"/>
        <v>0</v>
      </c>
      <c r="R2027" s="13">
        <f t="shared" si="640"/>
        <v>4.6628805304502837E-6</v>
      </c>
      <c r="S2027" s="12">
        <f t="shared" si="627"/>
        <v>-6.2533817852042609E-2</v>
      </c>
      <c r="T2027" s="9">
        <f t="shared" si="628"/>
        <v>1.5274212046705211</v>
      </c>
      <c r="U2027" s="9">
        <f>Aly_mass_rate/Aly_Area/'Hydraulic Gradient'!T2027</f>
        <v>2.1517429341667738</v>
      </c>
      <c r="V2027" s="5">
        <f t="shared" si="629"/>
        <v>-0.29012448481967634</v>
      </c>
      <c r="W2027" s="10">
        <f t="shared" si="630"/>
        <v>2.1775265080525568</v>
      </c>
      <c r="X2027" s="9"/>
    </row>
    <row r="2028" spans="1:24" x14ac:dyDescent="0.3">
      <c r="A2028" s="4">
        <f t="shared" si="631"/>
        <v>20250</v>
      </c>
      <c r="B2028" s="5">
        <v>0</v>
      </c>
      <c r="C2028" s="16">
        <f t="shared" si="632"/>
        <v>24564.3391024751</v>
      </c>
      <c r="D2028" s="4">
        <f t="shared" si="622"/>
        <v>0</v>
      </c>
      <c r="E2028" s="5">
        <f t="shared" si="633"/>
        <v>0.21568182517152598</v>
      </c>
      <c r="F2028" s="6">
        <f t="shared" si="637"/>
        <v>1.7889032718720319E-5</v>
      </c>
      <c r="G2028" s="15">
        <f t="shared" si="638"/>
        <v>671.72013836439169</v>
      </c>
      <c r="H2028" s="11">
        <f t="shared" si="623"/>
        <v>9.7345795586389755E-2</v>
      </c>
      <c r="I2028" s="12">
        <f t="shared" si="634"/>
        <v>3.607759977788695E-5</v>
      </c>
      <c r="J2028" s="7">
        <f t="shared" si="641"/>
        <v>1.5263159177423387</v>
      </c>
      <c r="K2028" s="8">
        <f>ESI_mass_rate/ESI_Area/'Hydraulic Gradient'!J2028</f>
        <v>2.1533011262227548</v>
      </c>
      <c r="L2028" s="16">
        <f t="shared" si="635"/>
        <v>24564.504775848163</v>
      </c>
      <c r="M2028" s="4">
        <f t="shared" si="624"/>
        <v>0</v>
      </c>
      <c r="N2028" s="5">
        <f t="shared" si="625"/>
        <v>0.21552629624135683</v>
      </c>
      <c r="O2028" s="6">
        <f t="shared" si="639"/>
        <v>1.5508000485048645E-5</v>
      </c>
      <c r="P2028" s="15">
        <f t="shared" si="636"/>
        <v>648.90332143120816</v>
      </c>
      <c r="Q2028" s="11">
        <f t="shared" si="626"/>
        <v>0</v>
      </c>
      <c r="R2028" s="13">
        <f t="shared" si="640"/>
        <v>4.6627386109050288E-6</v>
      </c>
      <c r="S2028" s="12">
        <f t="shared" si="627"/>
        <v>-6.2532742523069382E-2</v>
      </c>
      <c r="T2028" s="9">
        <f t="shared" si="628"/>
        <v>1.527417855259888</v>
      </c>
      <c r="U2028" s="9">
        <f>Aly_mass_rate/Aly_Area/'Hydraulic Gradient'!T2028</f>
        <v>2.1517476526337203</v>
      </c>
      <c r="V2028" s="5">
        <f t="shared" si="629"/>
        <v>-0.29011885997221004</v>
      </c>
      <c r="W2028" s="10">
        <f t="shared" si="630"/>
        <v>2.1775690376311867</v>
      </c>
      <c r="X2028" s="9"/>
    </row>
    <row r="2029" spans="1:24" x14ac:dyDescent="0.3">
      <c r="A2029" s="4">
        <f t="shared" si="631"/>
        <v>20260</v>
      </c>
      <c r="B2029" s="5">
        <v>0</v>
      </c>
      <c r="C2029" s="16">
        <f t="shared" si="632"/>
        <v>24564.123402216046</v>
      </c>
      <c r="D2029" s="4">
        <f t="shared" si="622"/>
        <v>0</v>
      </c>
      <c r="E2029" s="5">
        <f t="shared" si="633"/>
        <v>0.2156823703510127</v>
      </c>
      <c r="F2029" s="6">
        <f t="shared" si="637"/>
        <v>1.7888701908454864E-5</v>
      </c>
      <c r="G2029" s="15">
        <f t="shared" si="638"/>
        <v>671.79324841234484</v>
      </c>
      <c r="H2029" s="11">
        <f t="shared" si="623"/>
        <v>9.7346287709431684E-2</v>
      </c>
      <c r="I2029" s="12">
        <f t="shared" si="634"/>
        <v>3.6076932618261967E-5</v>
      </c>
      <c r="J2029" s="7">
        <f t="shared" si="641"/>
        <v>1.5263120597606348</v>
      </c>
      <c r="K2029" s="8">
        <f>ESI_mass_rate/ESI_Area/'Hydraulic Gradient'!J2029</f>
        <v>2.1533065690129725</v>
      </c>
      <c r="L2029" s="16">
        <f t="shared" si="635"/>
        <v>24564.289233571504</v>
      </c>
      <c r="M2029" s="4">
        <f t="shared" si="624"/>
        <v>0</v>
      </c>
      <c r="N2029" s="5">
        <f t="shared" si="625"/>
        <v>0.21552676885994373</v>
      </c>
      <c r="O2029" s="6">
        <f t="shared" si="639"/>
        <v>1.5507797382619899E-5</v>
      </c>
      <c r="P2029" s="15">
        <f t="shared" si="636"/>
        <v>648.96584843586209</v>
      </c>
      <c r="Q2029" s="11">
        <f t="shared" si="626"/>
        <v>0</v>
      </c>
      <c r="R2029" s="13">
        <f t="shared" si="640"/>
        <v>4.6625967007412812E-6</v>
      </c>
      <c r="S2029" s="12">
        <f t="shared" si="627"/>
        <v>-6.2531667250587994E-2</v>
      </c>
      <c r="T2029" s="9">
        <f t="shared" si="628"/>
        <v>1.5274145059078081</v>
      </c>
      <c r="U2029" s="9">
        <f>Aly_mass_rate/Aly_Area/'Hydraulic Gradient'!T2029</f>
        <v>2.1517523710388735</v>
      </c>
      <c r="V2029" s="5">
        <f t="shared" si="629"/>
        <v>-0.29011323541638878</v>
      </c>
      <c r="W2029" s="10">
        <f t="shared" si="630"/>
        <v>2.1776115666645852</v>
      </c>
      <c r="X2029" s="9"/>
    </row>
    <row r="2030" spans="1:24" x14ac:dyDescent="0.3">
      <c r="A2030" s="4">
        <f t="shared" si="631"/>
        <v>20270</v>
      </c>
      <c r="B2030" s="5">
        <v>0</v>
      </c>
      <c r="C2030" s="16">
        <f t="shared" si="632"/>
        <v>24563.907701412154</v>
      </c>
      <c r="D2030" s="4">
        <f t="shared" si="622"/>
        <v>0</v>
      </c>
      <c r="E2030" s="5">
        <f t="shared" si="633"/>
        <v>0.21568291552041846</v>
      </c>
      <c r="F2030" s="6">
        <f t="shared" si="637"/>
        <v>1.7888371127380434E-5</v>
      </c>
      <c r="G2030" s="15">
        <f t="shared" si="638"/>
        <v>671.86635676309061</v>
      </c>
      <c r="H2030" s="11">
        <f t="shared" si="623"/>
        <v>9.734677982461766E-2</v>
      </c>
      <c r="I2030" s="12">
        <f t="shared" si="634"/>
        <v>3.6076265517507847E-5</v>
      </c>
      <c r="J2030" s="7">
        <f t="shared" si="641"/>
        <v>1.5263082018697689</v>
      </c>
      <c r="K2030" s="8">
        <f>ESI_mass_rate/ESI_Area/'Hydraulic Gradient'!J2030</f>
        <v>2.153312011702551</v>
      </c>
      <c r="L2030" s="16">
        <f t="shared" si="635"/>
        <v>24564.073690822439</v>
      </c>
      <c r="M2030" s="4">
        <f t="shared" si="624"/>
        <v>0</v>
      </c>
      <c r="N2030" s="5">
        <f t="shared" si="625"/>
        <v>0.2155272414723412</v>
      </c>
      <c r="O2030" s="6">
        <f t="shared" si="639"/>
        <v>1.5507594291867571E-5</v>
      </c>
      <c r="P2030" s="15">
        <f t="shared" si="636"/>
        <v>649.02837436543973</v>
      </c>
      <c r="Q2030" s="11">
        <f t="shared" si="626"/>
        <v>0</v>
      </c>
      <c r="R2030" s="13">
        <f t="shared" si="640"/>
        <v>4.6624548003971731E-6</v>
      </c>
      <c r="S2030" s="12">
        <f t="shared" si="627"/>
        <v>-6.2530592032482693E-2</v>
      </c>
      <c r="T2030" s="9">
        <f t="shared" si="628"/>
        <v>1.5274111566142785</v>
      </c>
      <c r="U2030" s="9">
        <f>Aly_mass_rate/Aly_Area/'Hydraulic Gradient'!T2030</f>
        <v>2.1517570893822366</v>
      </c>
      <c r="V2030" s="5">
        <f t="shared" si="629"/>
        <v>-0.29010761115218753</v>
      </c>
      <c r="W2030" s="10">
        <f t="shared" si="630"/>
        <v>2.177654095152783</v>
      </c>
      <c r="X2030" s="9"/>
    </row>
    <row r="2031" spans="1:24" x14ac:dyDescent="0.3">
      <c r="A2031" s="4">
        <f t="shared" si="631"/>
        <v>20280</v>
      </c>
      <c r="B2031" s="5">
        <v>0</v>
      </c>
      <c r="C2031" s="16">
        <f t="shared" si="632"/>
        <v>24563.692000063435</v>
      </c>
      <c r="D2031" s="4">
        <f t="shared" si="622"/>
        <v>0</v>
      </c>
      <c r="E2031" s="5">
        <f t="shared" si="633"/>
        <v>0.21568346067974387</v>
      </c>
      <c r="F2031" s="6">
        <f t="shared" si="637"/>
        <v>1.7888040365280172E-5</v>
      </c>
      <c r="G2031" s="15">
        <f t="shared" si="638"/>
        <v>671.93946341675428</v>
      </c>
      <c r="H2031" s="11">
        <f t="shared" si="623"/>
        <v>9.7347271931948087E-2</v>
      </c>
      <c r="I2031" s="12">
        <f t="shared" si="634"/>
        <v>3.6075598455019755E-5</v>
      </c>
      <c r="J2031" s="7">
        <f t="shared" si="641"/>
        <v>1.5263043440697341</v>
      </c>
      <c r="K2031" s="8">
        <f>ESI_mass_rate/ESI_Area/'Hydraulic Gradient'!J2031</f>
        <v>2.1533174542914986</v>
      </c>
      <c r="L2031" s="16">
        <f t="shared" si="635"/>
        <v>24563.858147600971</v>
      </c>
      <c r="M2031" s="4">
        <f t="shared" si="624"/>
        <v>0</v>
      </c>
      <c r="N2031" s="5">
        <f t="shared" si="625"/>
        <v>0.21552771407854956</v>
      </c>
      <c r="O2031" s="6">
        <f t="shared" si="639"/>
        <v>1.5507391211332097E-5</v>
      </c>
      <c r="P2031" s="15">
        <f t="shared" si="636"/>
        <v>649.09089921999771</v>
      </c>
      <c r="Q2031" s="11">
        <f t="shared" si="626"/>
        <v>0</v>
      </c>
      <c r="R2031" s="13">
        <f t="shared" si="640"/>
        <v>4.6623129094331823E-6</v>
      </c>
      <c r="S2031" s="12">
        <f t="shared" si="627"/>
        <v>-6.2529516870859378E-2</v>
      </c>
      <c r="T2031" s="9">
        <f t="shared" si="628"/>
        <v>1.527407807379296</v>
      </c>
      <c r="U2031" s="9">
        <f>Aly_mass_rate/Aly_Area/'Hydraulic Gradient'!T2031</f>
        <v>2.1517618076638132</v>
      </c>
      <c r="V2031" s="5">
        <f t="shared" si="629"/>
        <v>-0.29010198717958091</v>
      </c>
      <c r="W2031" s="10">
        <f t="shared" si="630"/>
        <v>2.1776966230958079</v>
      </c>
      <c r="X2031" s="9"/>
    </row>
    <row r="2032" spans="1:24" x14ac:dyDescent="0.3">
      <c r="A2032" s="4">
        <f t="shared" si="631"/>
        <v>20290</v>
      </c>
      <c r="B2032" s="5">
        <v>0</v>
      </c>
      <c r="C2032" s="16">
        <f t="shared" si="632"/>
        <v>24563.476298169895</v>
      </c>
      <c r="D2032" s="4">
        <f t="shared" si="622"/>
        <v>0</v>
      </c>
      <c r="E2032" s="5">
        <f t="shared" si="633"/>
        <v>0.21568400582898975</v>
      </c>
      <c r="F2032" s="6">
        <f t="shared" si="637"/>
        <v>1.788770962945184E-5</v>
      </c>
      <c r="G2032" s="15">
        <f t="shared" si="638"/>
        <v>672.01256837345113</v>
      </c>
      <c r="H2032" s="11">
        <f t="shared" si="623"/>
        <v>9.7347764031423686E-2</v>
      </c>
      <c r="I2032" s="12">
        <f t="shared" si="634"/>
        <v>3.6074931445515417E-5</v>
      </c>
      <c r="J2032" s="7">
        <f t="shared" si="641"/>
        <v>1.5263004863605243</v>
      </c>
      <c r="K2032" s="8">
        <f>ESI_mass_rate/ESI_Area/'Hydraulic Gradient'!J2032</f>
        <v>2.1533228967798221</v>
      </c>
      <c r="L2032" s="16">
        <f t="shared" si="635"/>
        <v>24563.642603907105</v>
      </c>
      <c r="M2032" s="4">
        <f t="shared" si="624"/>
        <v>0</v>
      </c>
      <c r="N2032" s="5">
        <f t="shared" si="625"/>
        <v>0.21552818667856913</v>
      </c>
      <c r="O2032" s="6">
        <f t="shared" si="639"/>
        <v>1.5507188142473039E-5</v>
      </c>
      <c r="P2032" s="15">
        <f t="shared" si="636"/>
        <v>649.15342299959241</v>
      </c>
      <c r="Q2032" s="11">
        <f t="shared" si="626"/>
        <v>0</v>
      </c>
      <c r="R2032" s="13">
        <f t="shared" si="640"/>
        <v>4.6621710282874275E-6</v>
      </c>
      <c r="S2032" s="12">
        <f t="shared" si="627"/>
        <v>-6.252844176571315E-2</v>
      </c>
      <c r="T2032" s="9">
        <f t="shared" si="628"/>
        <v>1.5274044582028579</v>
      </c>
      <c r="U2032" s="9">
        <f>Aly_mass_rate/Aly_Area/'Hydraulic Gradient'!T2032</f>
        <v>2.1517665258836063</v>
      </c>
      <c r="V2032" s="5">
        <f t="shared" si="629"/>
        <v>-0.29009636349854395</v>
      </c>
      <c r="W2032" s="10">
        <f t="shared" si="630"/>
        <v>2.1777391504936903</v>
      </c>
      <c r="X2032" s="9"/>
    </row>
    <row r="2033" spans="1:24" x14ac:dyDescent="0.3">
      <c r="A2033" s="4">
        <f t="shared" si="631"/>
        <v>20300</v>
      </c>
      <c r="B2033" s="5">
        <v>0</v>
      </c>
      <c r="C2033" s="16">
        <f t="shared" si="632"/>
        <v>24563.26059573155</v>
      </c>
      <c r="D2033" s="4">
        <f t="shared" si="622"/>
        <v>0</v>
      </c>
      <c r="E2033" s="5">
        <f t="shared" si="633"/>
        <v>0.2156845509681567</v>
      </c>
      <c r="F2033" s="6">
        <f t="shared" si="637"/>
        <v>1.7887378916976331E-5</v>
      </c>
      <c r="G2033" s="15">
        <f t="shared" si="638"/>
        <v>672.08567163330031</v>
      </c>
      <c r="H2033" s="11">
        <f t="shared" si="623"/>
        <v>9.7348256123044957E-2</v>
      </c>
      <c r="I2033" s="12">
        <f t="shared" si="634"/>
        <v>3.6074264483107751E-5</v>
      </c>
      <c r="J2033" s="7">
        <f t="shared" si="641"/>
        <v>1.5262966287421329</v>
      </c>
      <c r="K2033" s="8">
        <f>ESI_mass_rate/ESI_Area/'Hydraulic Gradient'!J2033</f>
        <v>2.1533283391675289</v>
      </c>
      <c r="L2033" s="16">
        <f t="shared" si="635"/>
        <v>24563.427059740847</v>
      </c>
      <c r="M2033" s="4">
        <f t="shared" si="624"/>
        <v>0</v>
      </c>
      <c r="N2033" s="5">
        <f t="shared" si="625"/>
        <v>0.21552865927240031</v>
      </c>
      <c r="O2033" s="6">
        <f t="shared" si="639"/>
        <v>1.5506985083830839E-5</v>
      </c>
      <c r="P2033" s="15">
        <f t="shared" si="636"/>
        <v>649.21594570427931</v>
      </c>
      <c r="Q2033" s="11">
        <f t="shared" si="626"/>
        <v>0</v>
      </c>
      <c r="R2033" s="13">
        <f t="shared" si="640"/>
        <v>4.6620291565204042E-6</v>
      </c>
      <c r="S2033" s="12">
        <f t="shared" si="627"/>
        <v>-6.2527366715983662E-2</v>
      </c>
      <c r="T2033" s="9">
        <f t="shared" si="628"/>
        <v>1.5274011090849609</v>
      </c>
      <c r="U2033" s="9">
        <f>Aly_mass_rate/Aly_Area/'Hydraulic Gradient'!T2033</f>
        <v>2.1517712440416195</v>
      </c>
      <c r="V2033" s="5">
        <f t="shared" si="629"/>
        <v>-0.29009074010905128</v>
      </c>
      <c r="W2033" s="10">
        <f t="shared" si="630"/>
        <v>2.1777816773464593</v>
      </c>
      <c r="X2033" s="9"/>
    </row>
    <row r="2034" spans="1:24" x14ac:dyDescent="0.3">
      <c r="A2034" s="4">
        <f t="shared" si="631"/>
        <v>20310</v>
      </c>
      <c r="B2034" s="5">
        <v>0</v>
      </c>
      <c r="C2034" s="16">
        <f t="shared" si="632"/>
        <v>24563.044892748407</v>
      </c>
      <c r="D2034" s="4">
        <f t="shared" si="622"/>
        <v>0</v>
      </c>
      <c r="E2034" s="5">
        <f t="shared" si="633"/>
        <v>0.21568509609724557</v>
      </c>
      <c r="F2034" s="6">
        <f t="shared" si="637"/>
        <v>1.7887048227853646E-5</v>
      </c>
      <c r="G2034" s="15">
        <f t="shared" si="638"/>
        <v>672.15877319642129</v>
      </c>
      <c r="H2034" s="11">
        <f t="shared" si="623"/>
        <v>9.7348748206812552E-2</v>
      </c>
      <c r="I2034" s="12">
        <f t="shared" si="634"/>
        <v>3.607359756779675E-5</v>
      </c>
      <c r="J2034" s="7">
        <f t="shared" si="641"/>
        <v>1.5262927712145538</v>
      </c>
      <c r="K2034" s="8">
        <f>ESI_mass_rate/ESI_Area/'Hydraulic Gradient'!J2034</f>
        <v>2.1533337814546263</v>
      </c>
      <c r="L2034" s="16">
        <f t="shared" si="635"/>
        <v>24563.211515102204</v>
      </c>
      <c r="M2034" s="4">
        <f t="shared" si="624"/>
        <v>0</v>
      </c>
      <c r="N2034" s="5">
        <f t="shared" si="625"/>
        <v>0.21552913186004333</v>
      </c>
      <c r="O2034" s="6">
        <f t="shared" si="639"/>
        <v>1.5506782036865048E-5</v>
      </c>
      <c r="P2034" s="15">
        <f t="shared" si="636"/>
        <v>649.27846733411366</v>
      </c>
      <c r="Q2034" s="11">
        <f t="shared" si="626"/>
        <v>0</v>
      </c>
      <c r="R2034" s="13">
        <f t="shared" si="640"/>
        <v>4.6618872945702142E-6</v>
      </c>
      <c r="S2034" s="12">
        <f t="shared" si="627"/>
        <v>-6.2526291721666044E-2</v>
      </c>
      <c r="T2034" s="9">
        <f t="shared" si="628"/>
        <v>1.5273977600256019</v>
      </c>
      <c r="U2034" s="9">
        <f>Aly_mass_rate/Aly_Area/'Hydraulic Gradient'!T2034</f>
        <v>2.1517759621378558</v>
      </c>
      <c r="V2034" s="5">
        <f t="shared" si="629"/>
        <v>-0.29008511701107781</v>
      </c>
      <c r="W2034" s="10">
        <f t="shared" si="630"/>
        <v>2.1778242036541453</v>
      </c>
      <c r="X2034" s="9"/>
    </row>
    <row r="2035" spans="1:24" x14ac:dyDescent="0.3">
      <c r="A2035" s="4">
        <f t="shared" si="631"/>
        <v>20320</v>
      </c>
      <c r="B2035" s="5">
        <v>0</v>
      </c>
      <c r="C2035" s="16">
        <f t="shared" si="632"/>
        <v>24562.829189220476</v>
      </c>
      <c r="D2035" s="4">
        <f t="shared" si="622"/>
        <v>0</v>
      </c>
      <c r="E2035" s="5">
        <f t="shared" si="633"/>
        <v>0.21568564121625705</v>
      </c>
      <c r="F2035" s="6">
        <f t="shared" si="637"/>
        <v>1.7886717563543338E-5</v>
      </c>
      <c r="G2035" s="15">
        <f t="shared" si="638"/>
        <v>672.23187306293096</v>
      </c>
      <c r="H2035" s="11">
        <f t="shared" si="623"/>
        <v>9.7349240282726984E-2</v>
      </c>
      <c r="I2035" s="12">
        <f t="shared" si="634"/>
        <v>3.6072930702525949E-5</v>
      </c>
      <c r="J2035" s="7">
        <f t="shared" si="641"/>
        <v>1.5262889137777804</v>
      </c>
      <c r="K2035" s="8">
        <f>ESI_mass_rate/ESI_Area/'Hydraulic Gradient'!J2035</f>
        <v>2.1533392236411211</v>
      </c>
      <c r="L2035" s="16">
        <f t="shared" si="635"/>
        <v>24562.995969991185</v>
      </c>
      <c r="M2035" s="4">
        <f t="shared" si="624"/>
        <v>0</v>
      </c>
      <c r="N2035" s="5">
        <f t="shared" si="625"/>
        <v>0.21552960444149849</v>
      </c>
      <c r="O2035" s="6">
        <f t="shared" si="639"/>
        <v>1.5506579000116126E-5</v>
      </c>
      <c r="P2035" s="15">
        <f t="shared" si="636"/>
        <v>649.34098788915094</v>
      </c>
      <c r="Q2035" s="11">
        <f t="shared" si="626"/>
        <v>0</v>
      </c>
      <c r="R2035" s="13">
        <f t="shared" si="640"/>
        <v>4.6617454419973658E-6</v>
      </c>
      <c r="S2035" s="12">
        <f t="shared" si="627"/>
        <v>-6.2525216782755369E-2</v>
      </c>
      <c r="T2035" s="9">
        <f t="shared" si="628"/>
        <v>1.5273944110247781</v>
      </c>
      <c r="U2035" s="9">
        <f>Aly_mass_rate/Aly_Area/'Hydraulic Gradient'!T2035</f>
        <v>2.1517806801723189</v>
      </c>
      <c r="V2035" s="5">
        <f t="shared" si="629"/>
        <v>-0.29007949420459822</v>
      </c>
      <c r="W2035" s="10">
        <f t="shared" si="630"/>
        <v>2.1778667294167766</v>
      </c>
      <c r="X2035" s="9"/>
    </row>
    <row r="2036" spans="1:24" x14ac:dyDescent="0.3">
      <c r="A2036" s="4">
        <f t="shared" si="631"/>
        <v>20330</v>
      </c>
      <c r="B2036" s="5">
        <v>0</v>
      </c>
      <c r="C2036" s="16">
        <f t="shared" si="632"/>
        <v>24562.613485147762</v>
      </c>
      <c r="D2036" s="4">
        <f t="shared" si="622"/>
        <v>0</v>
      </c>
      <c r="E2036" s="5">
        <f t="shared" si="633"/>
        <v>0.21568618632519179</v>
      </c>
      <c r="F2036" s="6">
        <f t="shared" si="637"/>
        <v>1.7886386921126301E-5</v>
      </c>
      <c r="G2036" s="15">
        <f t="shared" si="638"/>
        <v>672.30497123295061</v>
      </c>
      <c r="H2036" s="11">
        <f t="shared" si="623"/>
        <v>9.7349732350788892E-2</v>
      </c>
      <c r="I2036" s="12">
        <f t="shared" si="634"/>
        <v>3.6072263881408284E-5</v>
      </c>
      <c r="J2036" s="7">
        <f t="shared" si="641"/>
        <v>1.5262850564318067</v>
      </c>
      <c r="K2036" s="8">
        <f>ESI_mass_rate/ESI_Area/'Hydraulic Gradient'!J2036</f>
        <v>2.1533446657270208</v>
      </c>
      <c r="L2036" s="16">
        <f t="shared" si="635"/>
        <v>24562.780424407792</v>
      </c>
      <c r="M2036" s="4">
        <f t="shared" si="624"/>
        <v>0</v>
      </c>
      <c r="N2036" s="5">
        <f t="shared" si="625"/>
        <v>0.21553007701676632</v>
      </c>
      <c r="O2036" s="6">
        <f t="shared" si="639"/>
        <v>1.550637597504361E-5</v>
      </c>
      <c r="P2036" s="15">
        <f t="shared" si="636"/>
        <v>649.40350736944765</v>
      </c>
      <c r="Q2036" s="11">
        <f t="shared" si="626"/>
        <v>0</v>
      </c>
      <c r="R2036" s="13">
        <f t="shared" si="640"/>
        <v>4.6616035992399471E-6</v>
      </c>
      <c r="S2036" s="12">
        <f t="shared" si="627"/>
        <v>-6.252414190030206E-2</v>
      </c>
      <c r="T2036" s="9">
        <f t="shared" si="628"/>
        <v>1.5273910620824864</v>
      </c>
      <c r="U2036" s="9">
        <f>Aly_mass_rate/Aly_Area/'Hydraulic Gradient'!T2036</f>
        <v>2.1517853981450119</v>
      </c>
      <c r="V2036" s="5">
        <f t="shared" si="629"/>
        <v>-0.29007387168958743</v>
      </c>
      <c r="W2036" s="10">
        <f t="shared" si="630"/>
        <v>2.1779092546343826</v>
      </c>
      <c r="X2036" s="9"/>
    </row>
    <row r="2037" spans="1:24" x14ac:dyDescent="0.3">
      <c r="A2037" s="4">
        <f t="shared" si="631"/>
        <v>20340</v>
      </c>
      <c r="B2037" s="5">
        <v>0</v>
      </c>
      <c r="C2037" s="16">
        <f t="shared" si="632"/>
        <v>24562.397780530282</v>
      </c>
      <c r="D2037" s="4">
        <f t="shared" si="622"/>
        <v>0</v>
      </c>
      <c r="E2037" s="5">
        <f t="shared" si="633"/>
        <v>0.21568673142405057</v>
      </c>
      <c r="F2037" s="6">
        <f t="shared" si="637"/>
        <v>1.7886056303521637E-5</v>
      </c>
      <c r="G2037" s="15">
        <f t="shared" si="638"/>
        <v>672.37806770659745</v>
      </c>
      <c r="H2037" s="11">
        <f t="shared" si="623"/>
        <v>9.7350224410998817E-2</v>
      </c>
      <c r="I2037" s="12">
        <f t="shared" si="634"/>
        <v>3.6071597110330826E-5</v>
      </c>
      <c r="J2037" s="7">
        <f t="shared" si="641"/>
        <v>1.5262811991766259</v>
      </c>
      <c r="K2037" s="8">
        <f>ESI_mass_rate/ESI_Area/'Hydraulic Gradient'!J2037</f>
        <v>2.1533501077123325</v>
      </c>
      <c r="L2037" s="16">
        <f t="shared" si="635"/>
        <v>24562.564878352034</v>
      </c>
      <c r="M2037" s="4">
        <f t="shared" si="624"/>
        <v>0</v>
      </c>
      <c r="N2037" s="5">
        <f t="shared" si="625"/>
        <v>0.21553054958584705</v>
      </c>
      <c r="O2037" s="6">
        <f t="shared" si="639"/>
        <v>1.5506172960187957E-5</v>
      </c>
      <c r="P2037" s="15">
        <f t="shared" si="636"/>
        <v>649.46602577505917</v>
      </c>
      <c r="Q2037" s="11">
        <f t="shared" si="626"/>
        <v>0</v>
      </c>
      <c r="R2037" s="13">
        <f t="shared" si="640"/>
        <v>4.6614617658584826E-6</v>
      </c>
      <c r="S2037" s="12">
        <f t="shared" si="627"/>
        <v>-6.2523067073245911E-2</v>
      </c>
      <c r="T2037" s="9">
        <f t="shared" si="628"/>
        <v>1.5273877131987237</v>
      </c>
      <c r="U2037" s="9">
        <f>Aly_mass_rate/Aly_Area/'Hydraulic Gradient'!T2037</f>
        <v>2.1517901160559383</v>
      </c>
      <c r="V2037" s="5">
        <f t="shared" si="629"/>
        <v>-0.29006824946602033</v>
      </c>
      <c r="W2037" s="10">
        <f t="shared" si="630"/>
        <v>2.1779517793069942</v>
      </c>
      <c r="X2037" s="9"/>
    </row>
    <row r="2038" spans="1:24" x14ac:dyDescent="0.3">
      <c r="A2038" s="4">
        <f t="shared" si="631"/>
        <v>20350</v>
      </c>
      <c r="B2038" s="5">
        <v>0</v>
      </c>
      <c r="C2038" s="16">
        <f t="shared" si="632"/>
        <v>24562.182075368044</v>
      </c>
      <c r="D2038" s="4">
        <f t="shared" si="622"/>
        <v>0</v>
      </c>
      <c r="E2038" s="5">
        <f t="shared" si="633"/>
        <v>0.21568727651283409</v>
      </c>
      <c r="F2038" s="6">
        <f t="shared" si="637"/>
        <v>1.78857257092698E-5</v>
      </c>
      <c r="G2038" s="15">
        <f t="shared" si="638"/>
        <v>672.45116248399063</v>
      </c>
      <c r="H2038" s="11">
        <f t="shared" si="623"/>
        <v>9.7350716463357384E-2</v>
      </c>
      <c r="I2038" s="12">
        <f t="shared" si="634"/>
        <v>3.6070930386350046E-5</v>
      </c>
      <c r="J2038" s="7">
        <f t="shared" si="641"/>
        <v>1.526277342012232</v>
      </c>
      <c r="K2038" s="8">
        <f>ESI_mass_rate/ESI_Area/'Hydraulic Gradient'!J2038</f>
        <v>2.1533555495970638</v>
      </c>
      <c r="L2038" s="16">
        <f t="shared" si="635"/>
        <v>24562.349331823913</v>
      </c>
      <c r="M2038" s="4">
        <f t="shared" si="624"/>
        <v>0</v>
      </c>
      <c r="N2038" s="5">
        <f t="shared" si="625"/>
        <v>0.21553102214874095</v>
      </c>
      <c r="O2038" s="6">
        <f t="shared" si="639"/>
        <v>1.5505969957008716E-5</v>
      </c>
      <c r="P2038" s="15">
        <f t="shared" si="636"/>
        <v>649.52854310604187</v>
      </c>
      <c r="Q2038" s="11">
        <f t="shared" si="626"/>
        <v>0</v>
      </c>
      <c r="R2038" s="13">
        <f t="shared" si="640"/>
        <v>4.6613199422910484E-6</v>
      </c>
      <c r="S2038" s="12">
        <f t="shared" si="627"/>
        <v>-6.2521992302637233E-2</v>
      </c>
      <c r="T2038" s="9">
        <f t="shared" si="628"/>
        <v>1.527384364373487</v>
      </c>
      <c r="U2038" s="9">
        <f>Aly_mass_rate/Aly_Area/'Hydraulic Gradient'!T2038</f>
        <v>2.1517948339051007</v>
      </c>
      <c r="V2038" s="5">
        <f t="shared" si="629"/>
        <v>-0.29006262753387158</v>
      </c>
      <c r="W2038" s="10">
        <f t="shared" si="630"/>
        <v>2.1779943034346392</v>
      </c>
      <c r="X2038" s="9"/>
    </row>
    <row r="2039" spans="1:24" x14ac:dyDescent="0.3">
      <c r="A2039" s="4">
        <f t="shared" si="631"/>
        <v>20360</v>
      </c>
      <c r="B2039" s="5">
        <v>0</v>
      </c>
      <c r="C2039" s="16">
        <f t="shared" si="632"/>
        <v>24561.966369661059</v>
      </c>
      <c r="D2039" s="4">
        <f t="shared" si="622"/>
        <v>0</v>
      </c>
      <c r="E2039" s="5">
        <f t="shared" si="633"/>
        <v>0.21568782159154312</v>
      </c>
      <c r="F2039" s="6">
        <f t="shared" si="637"/>
        <v>1.7885395139830336E-5</v>
      </c>
      <c r="G2039" s="15">
        <f t="shared" si="638"/>
        <v>672.52425556524736</v>
      </c>
      <c r="H2039" s="11">
        <f t="shared" si="623"/>
        <v>9.7351208507865175E-2</v>
      </c>
      <c r="I2039" s="12">
        <f t="shared" si="634"/>
        <v>3.6070263712409472E-5</v>
      </c>
      <c r="J2039" s="7">
        <f t="shared" si="641"/>
        <v>1.5262734849386186</v>
      </c>
      <c r="K2039" s="8">
        <f>ESI_mass_rate/ESI_Area/'Hydraulic Gradient'!J2039</f>
        <v>2.1533609913812217</v>
      </c>
      <c r="L2039" s="16">
        <f t="shared" si="635"/>
        <v>24562.13378482344</v>
      </c>
      <c r="M2039" s="4">
        <f t="shared" si="624"/>
        <v>0</v>
      </c>
      <c r="N2039" s="5">
        <f t="shared" si="625"/>
        <v>0.21553149470544838</v>
      </c>
      <c r="O2039" s="6">
        <f t="shared" si="639"/>
        <v>1.5505766962586781E-5</v>
      </c>
      <c r="P2039" s="15">
        <f t="shared" si="636"/>
        <v>649.5910593624501</v>
      </c>
      <c r="Q2039" s="11">
        <f t="shared" si="626"/>
        <v>0</v>
      </c>
      <c r="R2039" s="13">
        <f t="shared" si="640"/>
        <v>4.6611781276594223E-6</v>
      </c>
      <c r="S2039" s="12">
        <f t="shared" si="627"/>
        <v>-6.2520917586360664E-2</v>
      </c>
      <c r="T2039" s="9">
        <f t="shared" si="628"/>
        <v>1.5273810156067733</v>
      </c>
      <c r="U2039" s="9">
        <f>Aly_mass_rate/Aly_Area/'Hydraulic Gradient'!T2039</f>
        <v>2.1517995516925037</v>
      </c>
      <c r="V2039" s="5">
        <f t="shared" si="629"/>
        <v>-0.29005700589311612</v>
      </c>
      <c r="W2039" s="10">
        <f t="shared" si="630"/>
        <v>2.1780368270173485</v>
      </c>
      <c r="X2039" s="9"/>
    </row>
    <row r="2040" spans="1:24" x14ac:dyDescent="0.3">
      <c r="A2040" s="4">
        <f t="shared" si="631"/>
        <v>20370</v>
      </c>
      <c r="B2040" s="5">
        <v>0</v>
      </c>
      <c r="C2040" s="16">
        <f t="shared" si="632"/>
        <v>24561.750663409333</v>
      </c>
      <c r="D2040" s="4">
        <f t="shared" si="622"/>
        <v>0</v>
      </c>
      <c r="E2040" s="5">
        <f t="shared" si="633"/>
        <v>0.21568836666017835</v>
      </c>
      <c r="F2040" s="6">
        <f t="shared" si="637"/>
        <v>1.78850645937437E-5</v>
      </c>
      <c r="G2040" s="15">
        <f t="shared" si="638"/>
        <v>672.59734695048655</v>
      </c>
      <c r="H2040" s="11">
        <f t="shared" si="623"/>
        <v>9.7351700544522746E-2</v>
      </c>
      <c r="I2040" s="12">
        <f t="shared" si="634"/>
        <v>3.606959708556555E-5</v>
      </c>
      <c r="J2040" s="7">
        <f t="shared" si="641"/>
        <v>1.5262696279557793</v>
      </c>
      <c r="K2040" s="8">
        <f>ESI_mass_rate/ESI_Area/'Hydraulic Gradient'!J2040</f>
        <v>2.153366433064813</v>
      </c>
      <c r="L2040" s="16">
        <f t="shared" si="635"/>
        <v>24561.918237350619</v>
      </c>
      <c r="M2040" s="4">
        <f t="shared" si="624"/>
        <v>0</v>
      </c>
      <c r="N2040" s="5">
        <f t="shared" si="625"/>
        <v>0.21553196725596976</v>
      </c>
      <c r="O2040" s="6">
        <f t="shared" si="639"/>
        <v>1.550556398276036E-5</v>
      </c>
      <c r="P2040" s="15">
        <f t="shared" si="636"/>
        <v>649.65357454434036</v>
      </c>
      <c r="Q2040" s="11">
        <f t="shared" si="626"/>
        <v>0</v>
      </c>
      <c r="R2040" s="13">
        <f t="shared" si="640"/>
        <v>4.6610363237179346E-6</v>
      </c>
      <c r="S2040" s="12">
        <f t="shared" si="627"/>
        <v>-6.2519842926521754E-2</v>
      </c>
      <c r="T2040" s="9">
        <f t="shared" si="628"/>
        <v>1.5273776668985795</v>
      </c>
      <c r="U2040" s="9">
        <f>Aly_mass_rate/Aly_Area/'Hydraulic Gradient'!T2040</f>
        <v>2.1518042694181494</v>
      </c>
      <c r="V2040" s="5">
        <f t="shared" si="629"/>
        <v>-0.29005138454372864</v>
      </c>
      <c r="W2040" s="10">
        <f t="shared" si="630"/>
        <v>2.1780793500551501</v>
      </c>
      <c r="X2040" s="9"/>
    </row>
    <row r="2041" spans="1:24" x14ac:dyDescent="0.3">
      <c r="A2041" s="4">
        <f t="shared" si="631"/>
        <v>20380</v>
      </c>
      <c r="B2041" s="5">
        <v>0</v>
      </c>
      <c r="C2041" s="16">
        <f t="shared" si="632"/>
        <v>24561.534956612883</v>
      </c>
      <c r="D2041" s="4">
        <f t="shared" si="622"/>
        <v>0</v>
      </c>
      <c r="E2041" s="5">
        <f t="shared" si="633"/>
        <v>0.21568891171874047</v>
      </c>
      <c r="F2041" s="6">
        <f t="shared" si="637"/>
        <v>1.7884734069550337E-5</v>
      </c>
      <c r="G2041" s="15">
        <f t="shared" si="638"/>
        <v>672.6704366398294</v>
      </c>
      <c r="H2041" s="11">
        <f t="shared" si="623"/>
        <v>9.7352192573330665E-2</v>
      </c>
      <c r="I2041" s="12">
        <f t="shared" si="634"/>
        <v>3.6068930502874765E-5</v>
      </c>
      <c r="J2041" s="7">
        <f t="shared" si="641"/>
        <v>1.5262657710637078</v>
      </c>
      <c r="K2041" s="8">
        <f>ESI_mass_rate/ESI_Area/'Hydraulic Gradient'!J2041</f>
        <v>2.1533718746478456</v>
      </c>
      <c r="L2041" s="16">
        <f t="shared" si="635"/>
        <v>24561.702689405458</v>
      </c>
      <c r="M2041" s="4">
        <f t="shared" si="624"/>
        <v>0</v>
      </c>
      <c r="N2041" s="5">
        <f t="shared" si="625"/>
        <v>0.21553243980030534</v>
      </c>
      <c r="O2041" s="6">
        <f t="shared" si="639"/>
        <v>1.5505361010231703E-5</v>
      </c>
      <c r="P2041" s="15">
        <f t="shared" si="636"/>
        <v>649.7160886517679</v>
      </c>
      <c r="Q2041" s="11">
        <f t="shared" si="626"/>
        <v>0</v>
      </c>
      <c r="R2041" s="13">
        <f t="shared" si="640"/>
        <v>4.6608945282721299E-6</v>
      </c>
      <c r="S2041" s="12">
        <f t="shared" si="627"/>
        <v>-6.2518768322060381E-2</v>
      </c>
      <c r="T2041" s="9">
        <f t="shared" si="628"/>
        <v>1.5273743182489026</v>
      </c>
      <c r="U2041" s="9">
        <f>Aly_mass_rate/Aly_Area/'Hydraulic Gradient'!T2041</f>
        <v>2.1518089870820423</v>
      </c>
      <c r="V2041" s="5">
        <f t="shared" si="629"/>
        <v>-0.29004576348568412</v>
      </c>
      <c r="W2041" s="10">
        <f t="shared" si="630"/>
        <v>2.1781218725480742</v>
      </c>
      <c r="X2041" s="9"/>
    </row>
    <row r="2042" spans="1:24" x14ac:dyDescent="0.3">
      <c r="A2042" s="4">
        <f t="shared" si="631"/>
        <v>20390</v>
      </c>
      <c r="B2042" s="5">
        <v>0</v>
      </c>
      <c r="C2042" s="16">
        <f t="shared" si="632"/>
        <v>24561.319249271713</v>
      </c>
      <c r="D2042" s="4">
        <f t="shared" si="622"/>
        <v>0</v>
      </c>
      <c r="E2042" s="5">
        <f t="shared" si="633"/>
        <v>0.21568945676723028</v>
      </c>
      <c r="F2042" s="6">
        <f t="shared" si="637"/>
        <v>1.7884403571628895E-5</v>
      </c>
      <c r="G2042" s="15">
        <f t="shared" si="638"/>
        <v>672.74352463339108</v>
      </c>
      <c r="H2042" s="11">
        <f t="shared" si="623"/>
        <v>9.7352684594289571E-2</v>
      </c>
      <c r="I2042" s="12">
        <f t="shared" si="634"/>
        <v>3.6068263973167741E-5</v>
      </c>
      <c r="J2042" s="7">
        <f t="shared" si="641"/>
        <v>1.5262619142623974</v>
      </c>
      <c r="K2042" s="8">
        <f>ESI_mass_rate/ESI_Area/'Hydraulic Gradient'!J2042</f>
        <v>2.1533773161303262</v>
      </c>
      <c r="L2042" s="16">
        <f t="shared" si="635"/>
        <v>24561.487140987963</v>
      </c>
      <c r="M2042" s="4">
        <f t="shared" si="624"/>
        <v>0</v>
      </c>
      <c r="N2042" s="5">
        <f t="shared" si="625"/>
        <v>0.21553291233845551</v>
      </c>
      <c r="O2042" s="6">
        <f t="shared" si="639"/>
        <v>1.5505158052298552E-5</v>
      </c>
      <c r="P2042" s="15">
        <f t="shared" si="636"/>
        <v>649.7786016847881</v>
      </c>
      <c r="Q2042" s="11">
        <f t="shared" si="626"/>
        <v>0</v>
      </c>
      <c r="R2042" s="13">
        <f t="shared" si="640"/>
        <v>4.6607527435150288E-6</v>
      </c>
      <c r="S2042" s="12">
        <f t="shared" si="627"/>
        <v>-6.25176937729717E-2</v>
      </c>
      <c r="T2042" s="9">
        <f t="shared" si="628"/>
        <v>1.5273709696577396</v>
      </c>
      <c r="U2042" s="9">
        <f>Aly_mass_rate/Aly_Area/'Hydraulic Gradient'!T2042</f>
        <v>2.1518137046841845</v>
      </c>
      <c r="V2042" s="5">
        <f t="shared" si="629"/>
        <v>-0.29004014271895745</v>
      </c>
      <c r="W2042" s="10">
        <f t="shared" si="630"/>
        <v>2.1781643944961502</v>
      </c>
      <c r="X2042" s="9"/>
    </row>
    <row r="2043" spans="1:24" x14ac:dyDescent="0.3">
      <c r="A2043" s="4">
        <f t="shared" si="631"/>
        <v>20400</v>
      </c>
      <c r="B2043" s="5">
        <v>0</v>
      </c>
      <c r="C2043" s="16">
        <f t="shared" si="632"/>
        <v>24561.103541385834</v>
      </c>
      <c r="D2043" s="4">
        <f t="shared" si="622"/>
        <v>0</v>
      </c>
      <c r="E2043" s="5">
        <f t="shared" si="633"/>
        <v>0.2156900018056484</v>
      </c>
      <c r="F2043" s="6">
        <f t="shared" si="637"/>
        <v>1.7884073095600729E-5</v>
      </c>
      <c r="G2043" s="15">
        <f t="shared" si="638"/>
        <v>672.81661093129242</v>
      </c>
      <c r="H2043" s="11">
        <f t="shared" si="623"/>
        <v>9.7353176607399991E-2</v>
      </c>
      <c r="I2043" s="12">
        <f t="shared" si="634"/>
        <v>3.6067597487613827E-5</v>
      </c>
      <c r="J2043" s="7">
        <f t="shared" si="641"/>
        <v>1.5262580575518423</v>
      </c>
      <c r="K2043" s="8">
        <f>ESI_mass_rate/ESI_Area/'Hydraulic Gradient'!J2043</f>
        <v>2.1533827575122624</v>
      </c>
      <c r="L2043" s="16">
        <f t="shared" si="635"/>
        <v>24561.271592098135</v>
      </c>
      <c r="M2043" s="4">
        <f t="shared" si="624"/>
        <v>0</v>
      </c>
      <c r="N2043" s="5">
        <f t="shared" si="625"/>
        <v>0.21553338487042051</v>
      </c>
      <c r="O2043" s="6">
        <f t="shared" si="639"/>
        <v>1.5504955101663169E-5</v>
      </c>
      <c r="P2043" s="15">
        <f t="shared" si="636"/>
        <v>649.84111364345847</v>
      </c>
      <c r="Q2043" s="11">
        <f t="shared" si="626"/>
        <v>0</v>
      </c>
      <c r="R2043" s="13">
        <f t="shared" si="640"/>
        <v>4.660610967252257E-6</v>
      </c>
      <c r="S2043" s="12">
        <f t="shared" si="627"/>
        <v>-6.2516619281361027E-2</v>
      </c>
      <c r="T2043" s="9">
        <f t="shared" si="628"/>
        <v>1.5273676211250873</v>
      </c>
      <c r="U2043" s="9">
        <f>Aly_mass_rate/Aly_Area/'Hydraulic Gradient'!T2043</f>
        <v>2.1518184222245802</v>
      </c>
      <c r="V2043" s="5">
        <f t="shared" si="629"/>
        <v>-0.29003452224352327</v>
      </c>
      <c r="W2043" s="10">
        <f t="shared" si="630"/>
        <v>2.1782069158994068</v>
      </c>
      <c r="X2043" s="9"/>
    </row>
    <row r="2044" spans="1:24" x14ac:dyDescent="0.3">
      <c r="A2044" s="4">
        <f t="shared" si="631"/>
        <v>20410</v>
      </c>
      <c r="B2044" s="5">
        <v>0</v>
      </c>
      <c r="C2044" s="16">
        <f t="shared" si="632"/>
        <v>24560.887832955257</v>
      </c>
      <c r="D2044" s="4">
        <f t="shared" si="622"/>
        <v>0</v>
      </c>
      <c r="E2044" s="5">
        <f t="shared" si="633"/>
        <v>0.21569054683399566</v>
      </c>
      <c r="F2044" s="6">
        <f t="shared" si="637"/>
        <v>1.7883742644384937E-5</v>
      </c>
      <c r="G2044" s="15">
        <f t="shared" si="638"/>
        <v>672.88969553365052</v>
      </c>
      <c r="H2044" s="11">
        <f t="shared" si="623"/>
        <v>9.7353668612662578E-2</v>
      </c>
      <c r="I2044" s="12">
        <f t="shared" si="634"/>
        <v>3.6066931052100146E-5</v>
      </c>
      <c r="J2044" s="7">
        <f t="shared" si="641"/>
        <v>1.5262542009320359</v>
      </c>
      <c r="K2044" s="8">
        <f>ESI_mass_rate/ESI_Area/'Hydraulic Gradient'!J2044</f>
        <v>2.1533881987936612</v>
      </c>
      <c r="L2044" s="16">
        <f t="shared" si="635"/>
        <v>24561.056042735985</v>
      </c>
      <c r="M2044" s="4">
        <f t="shared" si="624"/>
        <v>0</v>
      </c>
      <c r="N2044" s="5">
        <f t="shared" si="625"/>
        <v>0.21553385739620076</v>
      </c>
      <c r="O2044" s="6">
        <f t="shared" si="639"/>
        <v>1.5504752164163743E-5</v>
      </c>
      <c r="P2044" s="15">
        <f t="shared" si="636"/>
        <v>649.90362452783324</v>
      </c>
      <c r="Q2044" s="11">
        <f t="shared" si="626"/>
        <v>0</v>
      </c>
      <c r="R2044" s="13">
        <f t="shared" si="640"/>
        <v>4.6604692012380392E-6</v>
      </c>
      <c r="S2044" s="12">
        <f t="shared" si="627"/>
        <v>-6.2515544844058038E-2</v>
      </c>
      <c r="T2044" s="9">
        <f t="shared" si="628"/>
        <v>1.5273642726509429</v>
      </c>
      <c r="U2044" s="9">
        <f>Aly_mass_rate/Aly_Area/'Hydraulic Gradient'!T2044</f>
        <v>2.1518231397032324</v>
      </c>
      <c r="V2044" s="5">
        <f t="shared" si="629"/>
        <v>-0.29002890205935655</v>
      </c>
      <c r="W2044" s="10">
        <f t="shared" si="630"/>
        <v>2.1782494367578749</v>
      </c>
      <c r="X2044" s="9"/>
    </row>
    <row r="2045" spans="1:24" x14ac:dyDescent="0.3">
      <c r="A2045" s="4">
        <f t="shared" si="631"/>
        <v>20420</v>
      </c>
      <c r="B2045" s="5">
        <v>0</v>
      </c>
      <c r="C2045" s="16">
        <f t="shared" si="632"/>
        <v>24560.672123979992</v>
      </c>
      <c r="D2045" s="4">
        <f t="shared" si="622"/>
        <v>0</v>
      </c>
      <c r="E2045" s="5">
        <f t="shared" si="633"/>
        <v>0.21569109185227273</v>
      </c>
      <c r="F2045" s="6">
        <f t="shared" si="637"/>
        <v>1.7883412216521969E-5</v>
      </c>
      <c r="G2045" s="15">
        <f t="shared" si="638"/>
        <v>672.96277844058454</v>
      </c>
      <c r="H2045" s="11">
        <f t="shared" si="623"/>
        <v>9.7354160610077817E-2</v>
      </c>
      <c r="I2045" s="12">
        <f t="shared" si="634"/>
        <v>3.606626466368311E-5</v>
      </c>
      <c r="J2045" s="7">
        <f t="shared" si="641"/>
        <v>1.526250344402972</v>
      </c>
      <c r="K2045" s="8">
        <f>ESI_mass_rate/ESI_Area/'Hydraulic Gradient'!J2045</f>
        <v>2.1533936399745297</v>
      </c>
      <c r="L2045" s="16">
        <f t="shared" si="635"/>
        <v>24560.84049290152</v>
      </c>
      <c r="M2045" s="4">
        <f t="shared" si="624"/>
        <v>0</v>
      </c>
      <c r="N2045" s="5">
        <f t="shared" si="625"/>
        <v>0.21553432991579655</v>
      </c>
      <c r="O2045" s="6">
        <f t="shared" si="639"/>
        <v>1.5504549236881178E-5</v>
      </c>
      <c r="P2045" s="15">
        <f t="shared" si="636"/>
        <v>649.9661343379679</v>
      </c>
      <c r="Q2045" s="11">
        <f t="shared" si="626"/>
        <v>0</v>
      </c>
      <c r="R2045" s="13">
        <f t="shared" si="640"/>
        <v>4.6603274445942293E-6</v>
      </c>
      <c r="S2045" s="12">
        <f t="shared" si="627"/>
        <v>-6.2514470462112989E-2</v>
      </c>
      <c r="T2045" s="9">
        <f t="shared" si="628"/>
        <v>1.5273609242353032</v>
      </c>
      <c r="U2045" s="9">
        <f>Aly_mass_rate/Aly_Area/'Hydraulic Gradient'!T2045</f>
        <v>2.1518278571201441</v>
      </c>
      <c r="V2045" s="5">
        <f t="shared" si="629"/>
        <v>-0.29002328216643208</v>
      </c>
      <c r="W2045" s="10">
        <f t="shared" si="630"/>
        <v>2.1782919570715831</v>
      </c>
      <c r="X2045" s="9"/>
    </row>
    <row r="2046" spans="1:24" x14ac:dyDescent="0.3">
      <c r="A2046" s="4">
        <f t="shared" si="631"/>
        <v>20430</v>
      </c>
      <c r="B2046" s="5">
        <v>0</v>
      </c>
      <c r="C2046" s="16">
        <f t="shared" si="632"/>
        <v>24560.456414460048</v>
      </c>
      <c r="D2046" s="4">
        <f t="shared" si="622"/>
        <v>0</v>
      </c>
      <c r="E2046" s="5">
        <f t="shared" si="633"/>
        <v>0.21569163686048037</v>
      </c>
      <c r="F2046" s="6">
        <f t="shared" si="637"/>
        <v>1.7883081812011828E-5</v>
      </c>
      <c r="G2046" s="15">
        <f t="shared" si="638"/>
        <v>673.0358596522135</v>
      </c>
      <c r="H2046" s="11">
        <f t="shared" si="623"/>
        <v>9.7354652599646416E-2</v>
      </c>
      <c r="I2046" s="12">
        <f t="shared" si="634"/>
        <v>3.6065598322362746E-5</v>
      </c>
      <c r="J2046" s="7">
        <f t="shared" si="641"/>
        <v>1.526246487964644</v>
      </c>
      <c r="K2046" s="8">
        <f>ESI_mass_rate/ESI_Area/'Hydraulic Gradient'!J2046</f>
        <v>2.1533990810548755</v>
      </c>
      <c r="L2046" s="16">
        <f t="shared" si="635"/>
        <v>24560.624942594746</v>
      </c>
      <c r="M2046" s="4">
        <f t="shared" si="624"/>
        <v>0</v>
      </c>
      <c r="N2046" s="5">
        <f t="shared" si="625"/>
        <v>0.21553480242920817</v>
      </c>
      <c r="O2046" s="6">
        <f t="shared" si="639"/>
        <v>1.5504346319815472E-5</v>
      </c>
      <c r="P2046" s="15">
        <f t="shared" si="636"/>
        <v>650.02864307391769</v>
      </c>
      <c r="Q2046" s="11">
        <f t="shared" si="626"/>
        <v>0</v>
      </c>
      <c r="R2046" s="13">
        <f t="shared" si="640"/>
        <v>4.6601856973201378E-6</v>
      </c>
      <c r="S2046" s="12">
        <f t="shared" si="627"/>
        <v>-6.251339613552101E-2</v>
      </c>
      <c r="T2046" s="9">
        <f t="shared" si="628"/>
        <v>1.5273575758781652</v>
      </c>
      <c r="U2046" s="9">
        <f>Aly_mass_rate/Aly_Area/'Hydraulic Gradient'!T2046</f>
        <v>2.1518325744753195</v>
      </c>
      <c r="V2046" s="5">
        <f t="shared" si="629"/>
        <v>-0.29001766256472472</v>
      </c>
      <c r="W2046" s="10">
        <f t="shared" si="630"/>
        <v>2.1783344768405608</v>
      </c>
      <c r="X2046" s="9"/>
    </row>
    <row r="2047" spans="1:24" x14ac:dyDescent="0.3">
      <c r="A2047" s="4">
        <f t="shared" si="631"/>
        <v>20440</v>
      </c>
      <c r="B2047" s="5">
        <v>0</v>
      </c>
      <c r="C2047" s="16">
        <f t="shared" si="632"/>
        <v>24560.240704395441</v>
      </c>
      <c r="D2047" s="4">
        <f t="shared" si="622"/>
        <v>0</v>
      </c>
      <c r="E2047" s="5">
        <f t="shared" si="633"/>
        <v>0.21569218185861924</v>
      </c>
      <c r="F2047" s="6">
        <f t="shared" si="637"/>
        <v>1.788275143231406E-5</v>
      </c>
      <c r="G2047" s="15">
        <f t="shared" si="638"/>
        <v>673.10893916865427</v>
      </c>
      <c r="H2047" s="11">
        <f t="shared" si="623"/>
        <v>9.7355144581368847E-2</v>
      </c>
      <c r="I2047" s="12">
        <f t="shared" si="634"/>
        <v>3.6064932031082601E-5</v>
      </c>
      <c r="J2047" s="7">
        <f t="shared" si="641"/>
        <v>1.5262426316170459</v>
      </c>
      <c r="K2047" s="8">
        <f>ESI_mass_rate/ESI_Area/'Hydraulic Gradient'!J2047</f>
        <v>2.1534045220347053</v>
      </c>
      <c r="L2047" s="16">
        <f t="shared" si="635"/>
        <v>24560.409391815669</v>
      </c>
      <c r="M2047" s="4">
        <f t="shared" si="624"/>
        <v>0</v>
      </c>
      <c r="N2047" s="5">
        <f t="shared" si="625"/>
        <v>0.21553527493643607</v>
      </c>
      <c r="O2047" s="6">
        <f t="shared" si="639"/>
        <v>1.550414341588573E-5</v>
      </c>
      <c r="P2047" s="15">
        <f t="shared" si="636"/>
        <v>650.09115073573912</v>
      </c>
      <c r="Q2047" s="11">
        <f t="shared" si="626"/>
        <v>0</v>
      </c>
      <c r="R2047" s="13">
        <f t="shared" si="640"/>
        <v>4.6600439602924683E-6</v>
      </c>
      <c r="S2047" s="12">
        <f t="shared" si="627"/>
        <v>-6.2512321865332274E-2</v>
      </c>
      <c r="T2047" s="9">
        <f t="shared" si="628"/>
        <v>1.527354227579526</v>
      </c>
      <c r="U2047" s="9">
        <f>Aly_mass_rate/Aly_Area/'Hydraulic Gradient'!T2047</f>
        <v>2.1518372917687612</v>
      </c>
      <c r="V2047" s="5">
        <f t="shared" si="629"/>
        <v>-0.29001204325420937</v>
      </c>
      <c r="W2047" s="10">
        <f t="shared" si="630"/>
        <v>2.1783769960648365</v>
      </c>
      <c r="X2047" s="9"/>
    </row>
    <row r="2048" spans="1:24" x14ac:dyDescent="0.3">
      <c r="A2048" s="4">
        <f t="shared" si="631"/>
        <v>20450</v>
      </c>
      <c r="B2048" s="5">
        <v>0</v>
      </c>
      <c r="C2048" s="16">
        <f t="shared" si="632"/>
        <v>24560.024993786174</v>
      </c>
      <c r="D2048" s="4">
        <f t="shared" si="622"/>
        <v>0</v>
      </c>
      <c r="E2048" s="5">
        <f t="shared" si="633"/>
        <v>0.21569272684669005</v>
      </c>
      <c r="F2048" s="6">
        <f t="shared" si="637"/>
        <v>1.7882421074509562E-5</v>
      </c>
      <c r="G2048" s="15">
        <f t="shared" si="638"/>
        <v>673.18201699002782</v>
      </c>
      <c r="H2048" s="11">
        <f t="shared" si="623"/>
        <v>9.7355636555245748E-2</v>
      </c>
      <c r="I2048" s="12">
        <f t="shared" si="634"/>
        <v>3.6064265783955566E-5</v>
      </c>
      <c r="J2048" s="7">
        <f t="shared" si="641"/>
        <v>1.5262387753601709</v>
      </c>
      <c r="K2048" s="8">
        <f>ESI_mass_rate/ESI_Area/'Hydraulic Gradient'!J2048</f>
        <v>2.1534099629140271</v>
      </c>
      <c r="L2048" s="16">
        <f t="shared" si="635"/>
        <v>24560.19384056429</v>
      </c>
      <c r="M2048" s="4">
        <f t="shared" si="624"/>
        <v>0</v>
      </c>
      <c r="N2048" s="5">
        <f t="shared" si="625"/>
        <v>0.2155357474374805</v>
      </c>
      <c r="O2048" s="6">
        <f t="shared" si="639"/>
        <v>1.55039405207133E-5</v>
      </c>
      <c r="P2048" s="15">
        <f t="shared" si="636"/>
        <v>650.15365732348835</v>
      </c>
      <c r="Q2048" s="11">
        <f t="shared" si="626"/>
        <v>0</v>
      </c>
      <c r="R2048" s="13">
        <f t="shared" si="640"/>
        <v>4.6599022321944319E-6</v>
      </c>
      <c r="S2048" s="12">
        <f t="shared" si="627"/>
        <v>-6.251124765154184E-2</v>
      </c>
      <c r="T2048" s="9">
        <f t="shared" si="628"/>
        <v>1.5273508793393824</v>
      </c>
      <c r="U2048" s="9">
        <f>Aly_mass_rate/Aly_Area/'Hydraulic Gradient'!T2048</f>
        <v>2.1518420090004731</v>
      </c>
      <c r="V2048" s="5">
        <f t="shared" si="629"/>
        <v>-0.290006424234861</v>
      </c>
      <c r="W2048" s="10">
        <f t="shared" si="630"/>
        <v>2.1784195147444407</v>
      </c>
      <c r="X2048" s="9"/>
    </row>
    <row r="2049" spans="1:24" x14ac:dyDescent="0.3">
      <c r="A2049" s="4">
        <f t="shared" si="631"/>
        <v>20460</v>
      </c>
      <c r="B2049" s="5">
        <v>0</v>
      </c>
      <c r="C2049" s="16">
        <f t="shared" si="632"/>
        <v>24559.809282632257</v>
      </c>
      <c r="D2049" s="4">
        <f t="shared" si="622"/>
        <v>0</v>
      </c>
      <c r="E2049" s="5">
        <f t="shared" si="633"/>
        <v>0.21569327182469375</v>
      </c>
      <c r="F2049" s="6">
        <f t="shared" si="637"/>
        <v>1.7882090742976995E-5</v>
      </c>
      <c r="G2049" s="15">
        <f t="shared" si="638"/>
        <v>673.25509311644919</v>
      </c>
      <c r="H2049" s="11">
        <f t="shared" si="623"/>
        <v>9.7356128521277716E-2</v>
      </c>
      <c r="I2049" s="12">
        <f t="shared" si="634"/>
        <v>3.6063599589812299E-5</v>
      </c>
      <c r="J2049" s="7">
        <f t="shared" si="641"/>
        <v>1.526234919194013</v>
      </c>
      <c r="K2049" s="8">
        <f>ESI_mass_rate/ESI_Area/'Hydraulic Gradient'!J2049</f>
        <v>2.1534154036928475</v>
      </c>
      <c r="L2049" s="16">
        <f t="shared" si="635"/>
        <v>24559.978288840619</v>
      </c>
      <c r="M2049" s="4">
        <f t="shared" si="624"/>
        <v>0</v>
      </c>
      <c r="N2049" s="5">
        <f t="shared" si="625"/>
        <v>0.21553621993234195</v>
      </c>
      <c r="O2049" s="6">
        <f t="shared" si="639"/>
        <v>1.5503737638676832E-5</v>
      </c>
      <c r="P2049" s="15">
        <f t="shared" si="636"/>
        <v>650.21616283722096</v>
      </c>
      <c r="Q2049" s="11">
        <f t="shared" si="626"/>
        <v>0</v>
      </c>
      <c r="R2049" s="13">
        <f t="shared" si="640"/>
        <v>4.6597605143414038E-6</v>
      </c>
      <c r="S2049" s="12">
        <f t="shared" si="627"/>
        <v>-6.2510173493089724E-2</v>
      </c>
      <c r="T2049" s="9">
        <f t="shared" si="628"/>
        <v>1.5273475311577314</v>
      </c>
      <c r="U2049" s="9">
        <f>Aly_mass_rate/Aly_Area/'Hydraulic Gradient'!T2049</f>
        <v>2.1518467261704579</v>
      </c>
      <c r="V2049" s="5">
        <f t="shared" si="629"/>
        <v>-0.29000080550665419</v>
      </c>
      <c r="W2049" s="10">
        <f t="shared" si="630"/>
        <v>2.1784620328794029</v>
      </c>
      <c r="X2049" s="9"/>
    </row>
    <row r="2050" spans="1:24" x14ac:dyDescent="0.3">
      <c r="A2050" s="4">
        <f t="shared" si="631"/>
        <v>20470</v>
      </c>
      <c r="B2050" s="5">
        <v>0</v>
      </c>
      <c r="C2050" s="16">
        <f t="shared" si="632"/>
        <v>24559.593570933703</v>
      </c>
      <c r="D2050" s="4">
        <f t="shared" si="622"/>
        <v>0</v>
      </c>
      <c r="E2050" s="5">
        <f t="shared" si="633"/>
        <v>0.21569381679263072</v>
      </c>
      <c r="F2050" s="6">
        <f t="shared" si="637"/>
        <v>1.7881760433337698E-5</v>
      </c>
      <c r="G2050" s="15">
        <f t="shared" si="638"/>
        <v>673.32816754803923</v>
      </c>
      <c r="H2050" s="11">
        <f t="shared" si="623"/>
        <v>9.7356620479465319E-2</v>
      </c>
      <c r="I2050" s="12">
        <f t="shared" si="634"/>
        <v>3.6062933439822149E-5</v>
      </c>
      <c r="J2050" s="7">
        <f t="shared" si="641"/>
        <v>1.5262310631185658</v>
      </c>
      <c r="K2050" s="8">
        <f>ESI_mass_rate/ESI_Area/'Hydraulic Gradient'!J2050</f>
        <v>2.1534208443711735</v>
      </c>
      <c r="L2050" s="16">
        <f t="shared" si="635"/>
        <v>24559.762736644665</v>
      </c>
      <c r="M2050" s="4">
        <f t="shared" si="624"/>
        <v>0</v>
      </c>
      <c r="N2050" s="5">
        <f t="shared" si="625"/>
        <v>0.21553669242102047</v>
      </c>
      <c r="O2050" s="6">
        <f t="shared" si="639"/>
        <v>1.5503534765397675E-5</v>
      </c>
      <c r="P2050" s="15">
        <f t="shared" si="636"/>
        <v>650.27866727699109</v>
      </c>
      <c r="Q2050" s="11">
        <f t="shared" si="626"/>
        <v>0</v>
      </c>
      <c r="R2050" s="13">
        <f t="shared" si="640"/>
        <v>4.6596188054166392E-6</v>
      </c>
      <c r="S2050" s="12">
        <f t="shared" si="627"/>
        <v>-6.2509099388916065E-2</v>
      </c>
      <c r="T2050" s="9">
        <f t="shared" si="628"/>
        <v>1.52734418303457</v>
      </c>
      <c r="U2050" s="9">
        <f>Aly_mass_rate/Aly_Area/'Hydraulic Gradient'!T2050</f>
        <v>2.1518514432787192</v>
      </c>
      <c r="V2050" s="5">
        <f t="shared" si="629"/>
        <v>-0.28999518706956401</v>
      </c>
      <c r="W2050" s="10">
        <f t="shared" si="630"/>
        <v>2.1785045504697527</v>
      </c>
      <c r="X2050" s="9"/>
    </row>
    <row r="2051" spans="1:24" x14ac:dyDescent="0.3">
      <c r="A2051" s="4">
        <f t="shared" si="631"/>
        <v>20480</v>
      </c>
      <c r="B2051" s="5">
        <v>0</v>
      </c>
      <c r="C2051" s="16">
        <f t="shared" si="632"/>
        <v>24559.377858690521</v>
      </c>
      <c r="D2051" s="4">
        <f t="shared" si="622"/>
        <v>0</v>
      </c>
      <c r="E2051" s="5">
        <f t="shared" si="633"/>
        <v>0.21569436175050186</v>
      </c>
      <c r="F2051" s="6">
        <f t="shared" si="637"/>
        <v>1.7881430147051228E-5</v>
      </c>
      <c r="G2051" s="15">
        <f t="shared" si="638"/>
        <v>673.40124028491675</v>
      </c>
      <c r="H2051" s="11">
        <f t="shared" si="623"/>
        <v>9.7357112429809115E-2</v>
      </c>
      <c r="I2051" s="12">
        <f t="shared" si="634"/>
        <v>3.6062267336928678E-5</v>
      </c>
      <c r="J2051" s="7">
        <f t="shared" si="641"/>
        <v>1.526227207133823</v>
      </c>
      <c r="K2051" s="8">
        <f>ESI_mass_rate/ESI_Area/'Hydraulic Gradient'!J2051</f>
        <v>2.1534262849490124</v>
      </c>
      <c r="L2051" s="16">
        <f t="shared" si="635"/>
        <v>24559.547183976432</v>
      </c>
      <c r="M2051" s="4">
        <f t="shared" si="624"/>
        <v>0</v>
      </c>
      <c r="N2051" s="5">
        <f t="shared" si="625"/>
        <v>0.2155371649035166</v>
      </c>
      <c r="O2051" s="6">
        <f t="shared" si="639"/>
        <v>1.5503331903794925E-5</v>
      </c>
      <c r="P2051" s="15">
        <f t="shared" si="636"/>
        <v>650.3411706428551</v>
      </c>
      <c r="Q2051" s="11">
        <f t="shared" si="626"/>
        <v>0</v>
      </c>
      <c r="R2051" s="13">
        <f t="shared" si="640"/>
        <v>4.659477106296801E-6</v>
      </c>
      <c r="S2051" s="12">
        <f t="shared" si="627"/>
        <v>-6.250802534112597E-2</v>
      </c>
      <c r="T2051" s="9">
        <f t="shared" si="628"/>
        <v>1.5273408349698951</v>
      </c>
      <c r="U2051" s="9">
        <f>Aly_mass_rate/Aly_Area/'Hydraulic Gradient'!T2051</f>
        <v>2.1518561603252602</v>
      </c>
      <c r="V2051" s="5">
        <f t="shared" si="629"/>
        <v>-0.28998956892356514</v>
      </c>
      <c r="W2051" s="10">
        <f t="shared" si="630"/>
        <v>2.1785470675155185</v>
      </c>
      <c r="X2051" s="9"/>
    </row>
    <row r="2052" spans="1:24" x14ac:dyDescent="0.3">
      <c r="A2052" s="4">
        <f t="shared" si="631"/>
        <v>20490</v>
      </c>
      <c r="B2052" s="5">
        <v>0</v>
      </c>
      <c r="C2052" s="16">
        <f t="shared" si="632"/>
        <v>24559.162145902723</v>
      </c>
      <c r="D2052" s="4">
        <f t="shared" ref="D2052:D2115" si="642">J2051*(B2052-B2051)*g</f>
        <v>0</v>
      </c>
      <c r="E2052" s="5">
        <f t="shared" si="633"/>
        <v>0.21569490669830785</v>
      </c>
      <c r="F2052" s="6">
        <f t="shared" si="637"/>
        <v>1.7881099884117579E-5</v>
      </c>
      <c r="G2052" s="15">
        <f t="shared" si="638"/>
        <v>673.47431132720089</v>
      </c>
      <c r="H2052" s="11">
        <f t="shared" ref="H2052:H2115" si="643">ESI_f*K2051^2*(A2052-A2051)/2/ESI_DH/ESI_Cp</f>
        <v>9.7357604372309656E-2</v>
      </c>
      <c r="I2052" s="12">
        <f t="shared" si="634"/>
        <v>3.6061601281131865E-5</v>
      </c>
      <c r="J2052" s="7">
        <f t="shared" si="641"/>
        <v>1.526223351239778</v>
      </c>
      <c r="K2052" s="8">
        <f>ESI_mass_rate/ESI_Area/'Hydraulic Gradient'!J2052</f>
        <v>2.1534317254263722</v>
      </c>
      <c r="L2052" s="16">
        <f t="shared" si="635"/>
        <v>24559.331630835921</v>
      </c>
      <c r="M2052" s="4">
        <f t="shared" ref="M2052:M2115" si="644">T2051*Aly_g*(B2052-B2051)</f>
        <v>0</v>
      </c>
      <c r="N2052" s="5">
        <f t="shared" ref="N2052:N2115" si="645">T2051*Aly_f*U2051^2*(A2052-A2051)/2/Aly_DH</f>
        <v>0.21553763737983056</v>
      </c>
      <c r="O2052" s="6">
        <f t="shared" si="639"/>
        <v>1.5503129052409039E-5</v>
      </c>
      <c r="P2052" s="15">
        <f t="shared" si="636"/>
        <v>650.40367293487043</v>
      </c>
      <c r="Q2052" s="11">
        <f t="shared" ref="Q2052:Q2115" si="646">Aly_g*(B2052-B2051)/W2052</f>
        <v>0</v>
      </c>
      <c r="R2052" s="13">
        <f t="shared" si="640"/>
        <v>4.6593354165425256E-6</v>
      </c>
      <c r="S2052" s="12">
        <f t="shared" ref="S2052:S2115" si="647">-V2052*(L2052-L2051)</f>
        <v>-6.250695135076946E-2</v>
      </c>
      <c r="T2052" s="9">
        <f t="shared" ref="T2052:T2115" si="648">T2051*(1+(L2052-L2051)/beta-alpha*(P2052-P2051))</f>
        <v>1.5273374869637037</v>
      </c>
      <c r="U2052" s="9">
        <f>Aly_mass_rate/Aly_Area/'Hydraulic Gradient'!T2052</f>
        <v>2.1518608773100847</v>
      </c>
      <c r="V2052" s="5">
        <f t="shared" ref="V2052:V2115" si="649">(Aly_alpha*(460+P2051)-1)/T2051/W2051</f>
        <v>-0.28998395106863256</v>
      </c>
      <c r="W2052" s="10">
        <f t="shared" ref="W2052:W2115" si="650">Aly_Cp+((P2051+460)/T2051)*(Aly_alpha^2)*(Aly_beta)</f>
        <v>2.1785895840167298</v>
      </c>
      <c r="X2052" s="9"/>
    </row>
    <row r="2053" spans="1:24" x14ac:dyDescent="0.3">
      <c r="A2053" s="4">
        <f t="shared" ref="A2053:A2116" si="651">A2052+10</f>
        <v>20500</v>
      </c>
      <c r="B2053" s="5">
        <v>0</v>
      </c>
      <c r="C2053" s="16">
        <f t="shared" ref="C2053:C2116" si="652">C2052-D2053-E2053-F2053</f>
        <v>24558.946432570316</v>
      </c>
      <c r="D2053" s="4">
        <f t="shared" si="642"/>
        <v>0</v>
      </c>
      <c r="E2053" s="5">
        <f t="shared" ref="E2053:E2116" si="653">J2052*ESI_f*(K2052^2)*(A2053-A2052)/(2*ESI_DH)</f>
        <v>0.21569545163604945</v>
      </c>
      <c r="F2053" s="6">
        <f t="shared" si="637"/>
        <v>1.7880769647455856E-5</v>
      </c>
      <c r="G2053" s="15">
        <f t="shared" si="638"/>
        <v>673.54738067500648</v>
      </c>
      <c r="H2053" s="11">
        <f t="shared" si="643"/>
        <v>9.7358096306967609E-2</v>
      </c>
      <c r="I2053" s="12">
        <f t="shared" ref="I2053:I2116" si="654">alpha*beta*(K2052-K2051)/K2051/ESI_Cp/J2051</f>
        <v>3.6060935278318805E-5</v>
      </c>
      <c r="J2053" s="7">
        <f t="shared" si="641"/>
        <v>1.5262194954364248</v>
      </c>
      <c r="K2053" s="8">
        <f>ESI_mass_rate/ESI_Area/'Hydraulic Gradient'!J2053</f>
        <v>2.1534371658032598</v>
      </c>
      <c r="L2053" s="16">
        <f t="shared" ref="L2053:L2116" si="655">L2052-M2053-N2053-O2053</f>
        <v>24559.116077223145</v>
      </c>
      <c r="M2053" s="4">
        <f t="shared" si="644"/>
        <v>0</v>
      </c>
      <c r="N2053" s="5">
        <f t="shared" si="645"/>
        <v>0.21553810984996283</v>
      </c>
      <c r="O2053" s="6">
        <f t="shared" si="639"/>
        <v>1.5502926214159116E-5</v>
      </c>
      <c r="P2053" s="15">
        <f t="shared" ref="P2053:P2116" si="656">P2052-Q2053-R2053-S2053</f>
        <v>650.46617415309026</v>
      </c>
      <c r="Q2053" s="11">
        <f t="shared" si="646"/>
        <v>0</v>
      </c>
      <c r="R2053" s="13">
        <f t="shared" si="640"/>
        <v>4.659193737030427E-6</v>
      </c>
      <c r="S2053" s="12">
        <f t="shared" si="647"/>
        <v>-6.2505877413621819E-2</v>
      </c>
      <c r="T2053" s="9">
        <f t="shared" si="648"/>
        <v>1.5273341390159931</v>
      </c>
      <c r="U2053" s="9">
        <f>Aly_mass_rate/Aly_Area/'Hydraulic Gradient'!T2053</f>
        <v>2.151865594233195</v>
      </c>
      <c r="V2053" s="5">
        <f t="shared" si="649"/>
        <v>-0.28997833350474128</v>
      </c>
      <c r="W2053" s="10">
        <f t="shared" si="650"/>
        <v>2.1786320999734179</v>
      </c>
      <c r="X2053" s="9"/>
    </row>
    <row r="2054" spans="1:24" x14ac:dyDescent="0.3">
      <c r="A2054" s="4">
        <f t="shared" si="651"/>
        <v>20510</v>
      </c>
      <c r="B2054" s="5">
        <v>0</v>
      </c>
      <c r="C2054" s="16">
        <f t="shared" si="652"/>
        <v>24558.73071869331</v>
      </c>
      <c r="D2054" s="4">
        <f t="shared" si="642"/>
        <v>0</v>
      </c>
      <c r="E2054" s="5">
        <f t="shared" si="653"/>
        <v>0.21569599656372745</v>
      </c>
      <c r="F2054" s="6">
        <f t="shared" ref="F2054:F2117" si="657">J2052*K2052*(K2053-K2052)</f>
        <v>1.7880439434146956E-5</v>
      </c>
      <c r="G2054" s="15">
        <f t="shared" ref="G2054:G2117" si="658">(G2053+H2054)/(1+I2054)</f>
        <v>673.62044832845231</v>
      </c>
      <c r="H2054" s="11">
        <f t="shared" si="643"/>
        <v>9.7358588233783572E-2</v>
      </c>
      <c r="I2054" s="12">
        <f t="shared" si="654"/>
        <v>3.6060269322602418E-5</v>
      </c>
      <c r="J2054" s="7">
        <f t="shared" si="641"/>
        <v>1.526215639723757</v>
      </c>
      <c r="K2054" s="8">
        <f>ESI_mass_rate/ESI_Area/'Hydraulic Gradient'!J2054</f>
        <v>2.1534426060796816</v>
      </c>
      <c r="L2054" s="16">
        <f t="shared" si="655"/>
        <v>24558.900523138109</v>
      </c>
      <c r="M2054" s="4">
        <f t="shared" si="644"/>
        <v>0</v>
      </c>
      <c r="N2054" s="5">
        <f t="shared" si="645"/>
        <v>0.21553858231391351</v>
      </c>
      <c r="O2054" s="6">
        <f t="shared" ref="O2054:O2117" si="659">T2052*U2052*(U2053-U2052)</f>
        <v>1.5502723383206951E-5</v>
      </c>
      <c r="P2054" s="15">
        <f t="shared" si="656"/>
        <v>650.52867429757111</v>
      </c>
      <c r="Q2054" s="11">
        <f t="shared" si="646"/>
        <v>0</v>
      </c>
      <c r="R2054" s="13">
        <f t="shared" ref="R2054:R2117" si="660">U2052*(U2053-U2052)/W2052</f>
        <v>4.6590520660052122E-6</v>
      </c>
      <c r="S2054" s="12">
        <f t="shared" si="647"/>
        <v>-6.2504803532842962E-2</v>
      </c>
      <c r="T2054" s="9">
        <f t="shared" si="648"/>
        <v>1.52733079112676</v>
      </c>
      <c r="U2054" s="9">
        <f>Aly_mass_rate/Aly_Area/'Hydraulic Gradient'!T2054</f>
        <v>2.1518703110945956</v>
      </c>
      <c r="V2054" s="5">
        <f t="shared" si="649"/>
        <v>-0.28997271623186577</v>
      </c>
      <c r="W2054" s="10">
        <f t="shared" si="650"/>
        <v>2.17867461538561</v>
      </c>
      <c r="X2054" s="9"/>
    </row>
    <row r="2055" spans="1:24" x14ac:dyDescent="0.3">
      <c r="A2055" s="4">
        <f t="shared" si="651"/>
        <v>20520</v>
      </c>
      <c r="B2055" s="5">
        <v>0</v>
      </c>
      <c r="C2055" s="16">
        <f t="shared" si="652"/>
        <v>24558.515004271721</v>
      </c>
      <c r="D2055" s="4">
        <f t="shared" si="642"/>
        <v>0</v>
      </c>
      <c r="E2055" s="5">
        <f t="shared" si="653"/>
        <v>0.21569654148134246</v>
      </c>
      <c r="F2055" s="6">
        <f t="shared" si="657"/>
        <v>1.7880109241271782E-5</v>
      </c>
      <c r="G2055" s="15">
        <f t="shared" si="658"/>
        <v>673.69351428766117</v>
      </c>
      <c r="H2055" s="11">
        <f t="shared" si="643"/>
        <v>9.7359080152758029E-2</v>
      </c>
      <c r="I2055" s="12">
        <f t="shared" si="654"/>
        <v>3.6059603408095606E-5</v>
      </c>
      <c r="J2055" s="7">
        <f t="shared" si="641"/>
        <v>1.5262117841017679</v>
      </c>
      <c r="K2055" s="8">
        <f>ESI_mass_rate/ESI_Area/'Hydraulic Gradient'!J2055</f>
        <v>2.1534480462556456</v>
      </c>
      <c r="L2055" s="16">
        <f t="shared" si="655"/>
        <v>24558.684968580819</v>
      </c>
      <c r="M2055" s="4">
        <f t="shared" si="644"/>
        <v>0</v>
      </c>
      <c r="N2055" s="5">
        <f t="shared" si="645"/>
        <v>0.2155390547716832</v>
      </c>
      <c r="O2055" s="6">
        <f t="shared" si="659"/>
        <v>1.5502520566850299E-5</v>
      </c>
      <c r="P2055" s="15">
        <f t="shared" si="656"/>
        <v>650.59117336836812</v>
      </c>
      <c r="Q2055" s="11">
        <f t="shared" si="646"/>
        <v>0</v>
      </c>
      <c r="R2055" s="13">
        <f t="shared" si="660"/>
        <v>4.6589104056594015E-6</v>
      </c>
      <c r="S2055" s="12">
        <f t="shared" si="647"/>
        <v>-6.2503729707373099E-2</v>
      </c>
      <c r="T2055" s="9">
        <f t="shared" si="648"/>
        <v>1.5273274432960011</v>
      </c>
      <c r="U2055" s="9">
        <f>Aly_mass_rate/Aly_Area/'Hydraulic Gradient'!T2055</f>
        <v>2.1518750278942891</v>
      </c>
      <c r="V2055" s="5">
        <f t="shared" si="649"/>
        <v>-0.28996709924998121</v>
      </c>
      <c r="W2055" s="10">
        <f t="shared" si="650"/>
        <v>2.1787171302533359</v>
      </c>
      <c r="X2055" s="9"/>
    </row>
    <row r="2056" spans="1:24" x14ac:dyDescent="0.3">
      <c r="A2056" s="4">
        <f t="shared" si="651"/>
        <v>20530</v>
      </c>
      <c r="B2056" s="5">
        <v>0</v>
      </c>
      <c r="C2056" s="16">
        <f t="shared" si="652"/>
        <v>24558.299289305556</v>
      </c>
      <c r="D2056" s="4">
        <f t="shared" si="642"/>
        <v>0</v>
      </c>
      <c r="E2056" s="5">
        <f t="shared" si="653"/>
        <v>0.21569708638889518</v>
      </c>
      <c r="F2056" s="6">
        <f t="shared" si="657"/>
        <v>1.7879779074668533E-5</v>
      </c>
      <c r="G2056" s="15">
        <f t="shared" si="658"/>
        <v>673.766578552748</v>
      </c>
      <c r="H2056" s="11">
        <f t="shared" si="643"/>
        <v>9.7359572063891633E-2</v>
      </c>
      <c r="I2056" s="12">
        <f t="shared" si="654"/>
        <v>3.6058937546572555E-5</v>
      </c>
      <c r="J2056" s="7">
        <f t="shared" si="641"/>
        <v>1.5262079285704517</v>
      </c>
      <c r="K2056" s="8">
        <f>ESI_mass_rate/ESI_Area/'Hydraulic Gradient'!J2056</f>
        <v>2.1534534863311587</v>
      </c>
      <c r="L2056" s="16">
        <f t="shared" si="655"/>
        <v>24558.469413551276</v>
      </c>
      <c r="M2056" s="4">
        <f t="shared" si="644"/>
        <v>0</v>
      </c>
      <c r="N2056" s="5">
        <f t="shared" si="645"/>
        <v>0.21553952722327205</v>
      </c>
      <c r="O2056" s="6">
        <f t="shared" si="659"/>
        <v>1.5502317759250958E-5</v>
      </c>
      <c r="P2056" s="15">
        <f t="shared" si="656"/>
        <v>650.65367136553868</v>
      </c>
      <c r="Q2056" s="11">
        <f t="shared" si="646"/>
        <v>0</v>
      </c>
      <c r="R2056" s="13">
        <f t="shared" si="660"/>
        <v>4.658768754237747E-6</v>
      </c>
      <c r="S2056" s="12">
        <f t="shared" si="647"/>
        <v>-6.2502655939317128E-2</v>
      </c>
      <c r="T2056" s="9">
        <f t="shared" si="648"/>
        <v>1.5273240955237137</v>
      </c>
      <c r="U2056" s="9">
        <f>Aly_mass_rate/Aly_Area/'Hydraulic Gradient'!T2056</f>
        <v>2.151879744632279</v>
      </c>
      <c r="V2056" s="5">
        <f t="shared" si="649"/>
        <v>-0.28996148255906257</v>
      </c>
      <c r="W2056" s="10">
        <f t="shared" si="650"/>
        <v>2.1787596445766253</v>
      </c>
      <c r="X2056" s="9"/>
    </row>
    <row r="2057" spans="1:24" x14ac:dyDescent="0.3">
      <c r="A2057" s="4">
        <f t="shared" si="651"/>
        <v>20540</v>
      </c>
      <c r="B2057" s="5">
        <v>0</v>
      </c>
      <c r="C2057" s="16">
        <f t="shared" si="652"/>
        <v>24558.083573794822</v>
      </c>
      <c r="D2057" s="4">
        <f t="shared" si="642"/>
        <v>0</v>
      </c>
      <c r="E2057" s="5">
        <f t="shared" si="653"/>
        <v>0.21569763128638644</v>
      </c>
      <c r="F2057" s="6">
        <f t="shared" si="657"/>
        <v>1.7879448931418105E-5</v>
      </c>
      <c r="G2057" s="15">
        <f t="shared" si="658"/>
        <v>673.83964112383148</v>
      </c>
      <c r="H2057" s="11">
        <f t="shared" si="643"/>
        <v>9.7360063967184912E-2</v>
      </c>
      <c r="I2057" s="12">
        <f t="shared" si="654"/>
        <v>3.6058271732146163E-5</v>
      </c>
      <c r="J2057" s="7">
        <f t="shared" si="641"/>
        <v>1.5262040731298017</v>
      </c>
      <c r="K2057" s="8">
        <f>ESI_mass_rate/ESI_Area/'Hydraulic Gradient'!J2057</f>
        <v>2.1534589263062287</v>
      </c>
      <c r="L2057" s="16">
        <f t="shared" si="655"/>
        <v>24558.253858049491</v>
      </c>
      <c r="M2057" s="4">
        <f t="shared" si="644"/>
        <v>0</v>
      </c>
      <c r="N2057" s="5">
        <f t="shared" si="645"/>
        <v>0.21553999966868045</v>
      </c>
      <c r="O2057" s="6">
        <f t="shared" si="659"/>
        <v>1.5502114963328027E-5</v>
      </c>
      <c r="P2057" s="15">
        <f t="shared" si="656"/>
        <v>650.71616828913716</v>
      </c>
      <c r="Q2057" s="11">
        <f t="shared" si="646"/>
        <v>0</v>
      </c>
      <c r="R2057" s="13">
        <f t="shared" si="660"/>
        <v>4.6586271126168211E-6</v>
      </c>
      <c r="S2057" s="12">
        <f t="shared" si="647"/>
        <v>-6.2501582225505448E-2</v>
      </c>
      <c r="T2057" s="9">
        <f t="shared" si="648"/>
        <v>1.5273207478098949</v>
      </c>
      <c r="U2057" s="9">
        <f>Aly_mass_rate/Aly_Area/'Hydraulic Gradient'!T2057</f>
        <v>2.1518844613085686</v>
      </c>
      <c r="V2057" s="5">
        <f t="shared" si="649"/>
        <v>-0.28995586615908453</v>
      </c>
      <c r="W2057" s="10">
        <f t="shared" si="650"/>
        <v>2.1788021583555088</v>
      </c>
      <c r="X2057" s="9"/>
    </row>
    <row r="2058" spans="1:24" x14ac:dyDescent="0.3">
      <c r="A2058" s="4">
        <f t="shared" si="651"/>
        <v>20550</v>
      </c>
      <c r="B2058" s="5">
        <v>0</v>
      </c>
      <c r="C2058" s="16">
        <f t="shared" si="652"/>
        <v>24557.867857739529</v>
      </c>
      <c r="D2058" s="4">
        <f t="shared" si="642"/>
        <v>0</v>
      </c>
      <c r="E2058" s="5">
        <f t="shared" si="653"/>
        <v>0.21569817617381695</v>
      </c>
      <c r="F2058" s="6">
        <f t="shared" si="657"/>
        <v>1.7879118812980053E-5</v>
      </c>
      <c r="G2058" s="15">
        <f t="shared" si="658"/>
        <v>673.91270200102883</v>
      </c>
      <c r="H2058" s="11">
        <f t="shared" si="643"/>
        <v>9.7360555862638545E-2</v>
      </c>
      <c r="I2058" s="12">
        <f t="shared" si="654"/>
        <v>3.6057605967759996E-5</v>
      </c>
      <c r="J2058" s="7">
        <f t="shared" si="641"/>
        <v>1.5262002177798117</v>
      </c>
      <c r="K2058" s="8">
        <f>ESI_mass_rate/ESI_Area/'Hydraulic Gradient'!J2058</f>
        <v>2.1534643661808617</v>
      </c>
      <c r="L2058" s="16">
        <f t="shared" si="655"/>
        <v>24558.038302075471</v>
      </c>
      <c r="M2058" s="4">
        <f t="shared" si="644"/>
        <v>0</v>
      </c>
      <c r="N2058" s="5">
        <f t="shared" si="645"/>
        <v>0.21554047210790869</v>
      </c>
      <c r="O2058" s="6">
        <f t="shared" si="659"/>
        <v>1.550191217762196E-5</v>
      </c>
      <c r="P2058" s="15">
        <f t="shared" si="656"/>
        <v>650.77866413921868</v>
      </c>
      <c r="Q2058" s="11">
        <f t="shared" si="646"/>
        <v>0</v>
      </c>
      <c r="R2058" s="13">
        <f t="shared" si="660"/>
        <v>4.6584854803573058E-6</v>
      </c>
      <c r="S2058" s="12">
        <f t="shared" si="647"/>
        <v>-6.250050856698805E-2</v>
      </c>
      <c r="T2058" s="9">
        <f t="shared" si="648"/>
        <v>1.5273174001545411</v>
      </c>
      <c r="U2058" s="9">
        <f>Aly_mass_rate/Aly_Area/'Hydraulic Gradient'!T2058</f>
        <v>2.1518891779231613</v>
      </c>
      <c r="V2058" s="5">
        <f t="shared" si="649"/>
        <v>-0.28995025005002184</v>
      </c>
      <c r="W2058" s="10">
        <f t="shared" si="650"/>
        <v>2.178844671590014</v>
      </c>
      <c r="X2058" s="9"/>
    </row>
    <row r="2059" spans="1:24" x14ac:dyDescent="0.3">
      <c r="A2059" s="4">
        <f t="shared" si="651"/>
        <v>20560</v>
      </c>
      <c r="B2059" s="5">
        <v>0</v>
      </c>
      <c r="C2059" s="16">
        <f t="shared" si="652"/>
        <v>24557.65214113969</v>
      </c>
      <c r="D2059" s="4">
        <f t="shared" si="642"/>
        <v>0</v>
      </c>
      <c r="E2059" s="5">
        <f t="shared" si="653"/>
        <v>0.2156987210511872</v>
      </c>
      <c r="F2059" s="6">
        <f t="shared" si="657"/>
        <v>1.7878788714975726E-5</v>
      </c>
      <c r="G2059" s="15">
        <f t="shared" si="658"/>
        <v>673.98576118446226</v>
      </c>
      <c r="H2059" s="11">
        <f t="shared" si="643"/>
        <v>9.7361047750252991E-2</v>
      </c>
      <c r="I2059" s="12">
        <f t="shared" si="654"/>
        <v>3.6056940244583392E-5</v>
      </c>
      <c r="J2059" s="7">
        <f t="shared" ref="J2059:J2122" si="661">J2058*(1+(C2059-C2058)/beta-alpha*(G2059-G2058))</f>
        <v>1.5261963625204755</v>
      </c>
      <c r="K2059" s="8">
        <f>ESI_mass_rate/ESI_Area/'Hydraulic Gradient'!J2059</f>
        <v>2.1534698059550657</v>
      </c>
      <c r="L2059" s="16">
        <f t="shared" si="655"/>
        <v>24557.822745629222</v>
      </c>
      <c r="M2059" s="4">
        <f t="shared" si="644"/>
        <v>0</v>
      </c>
      <c r="N2059" s="5">
        <f t="shared" si="645"/>
        <v>0.21554094454095718</v>
      </c>
      <c r="O2059" s="6">
        <f t="shared" si="659"/>
        <v>1.5501709403592299E-5</v>
      </c>
      <c r="P2059" s="15">
        <f t="shared" si="656"/>
        <v>650.84115891583861</v>
      </c>
      <c r="Q2059" s="11">
        <f t="shared" si="646"/>
        <v>0</v>
      </c>
      <c r="R2059" s="13">
        <f t="shared" si="660"/>
        <v>4.6583438578971164E-6</v>
      </c>
      <c r="S2059" s="12">
        <f t="shared" si="647"/>
        <v>-6.249943496376012E-2</v>
      </c>
      <c r="T2059" s="9">
        <f t="shared" si="648"/>
        <v>1.5273140525576498</v>
      </c>
      <c r="U2059" s="9">
        <f>Aly_mass_rate/Aly_Area/'Hydraulic Gradient'!T2059</f>
        <v>2.1518938944760606</v>
      </c>
      <c r="V2059" s="5">
        <f t="shared" si="649"/>
        <v>-0.2899446342318498</v>
      </c>
      <c r="W2059" s="10">
        <f t="shared" si="650"/>
        <v>2.1788871842801711</v>
      </c>
      <c r="X2059" s="9"/>
    </row>
    <row r="2060" spans="1:24" x14ac:dyDescent="0.3">
      <c r="A2060" s="4">
        <f t="shared" si="651"/>
        <v>20570</v>
      </c>
      <c r="B2060" s="5">
        <v>0</v>
      </c>
      <c r="C2060" s="16">
        <f t="shared" si="652"/>
        <v>24557.436423995314</v>
      </c>
      <c r="D2060" s="4">
        <f t="shared" si="642"/>
        <v>0</v>
      </c>
      <c r="E2060" s="5">
        <f t="shared" si="653"/>
        <v>0.21569926591849833</v>
      </c>
      <c r="F2060" s="6">
        <f t="shared" si="657"/>
        <v>1.7878458643243322E-5</v>
      </c>
      <c r="G2060" s="15">
        <f t="shared" si="658"/>
        <v>674.05881867424682</v>
      </c>
      <c r="H2060" s="11">
        <f t="shared" si="643"/>
        <v>9.7361539630028929E-2</v>
      </c>
      <c r="I2060" s="12">
        <f t="shared" si="654"/>
        <v>3.6056274574390556E-5</v>
      </c>
      <c r="J2060" s="7">
        <f t="shared" si="661"/>
        <v>1.5261925073517864</v>
      </c>
      <c r="K2060" s="8">
        <f>ESI_mass_rate/ESI_Area/'Hydraulic Gradient'!J2060</f>
        <v>2.1534752456288482</v>
      </c>
      <c r="L2060" s="16">
        <f t="shared" si="655"/>
        <v>24557.607188710746</v>
      </c>
      <c r="M2060" s="4">
        <f t="shared" si="644"/>
        <v>0</v>
      </c>
      <c r="N2060" s="5">
        <f t="shared" si="645"/>
        <v>0.2155414169678263</v>
      </c>
      <c r="O2060" s="6">
        <f t="shared" si="659"/>
        <v>1.5501506641239053E-5</v>
      </c>
      <c r="P2060" s="15">
        <f t="shared" si="656"/>
        <v>650.90365261905436</v>
      </c>
      <c r="Q2060" s="11">
        <f t="shared" si="646"/>
        <v>0</v>
      </c>
      <c r="R2060" s="13">
        <f t="shared" si="660"/>
        <v>4.658202245235549E-6</v>
      </c>
      <c r="S2060" s="12">
        <f t="shared" si="647"/>
        <v>-6.2498361417926307E-2</v>
      </c>
      <c r="T2060" s="9">
        <f t="shared" si="648"/>
        <v>1.5273107050192181</v>
      </c>
      <c r="U2060" s="9">
        <f>Aly_mass_rate/Aly_Area/'Hydraulic Gradient'!T2060</f>
        <v>2.1518986109672689</v>
      </c>
      <c r="V2060" s="5">
        <f t="shared" si="649"/>
        <v>-0.28993901870454297</v>
      </c>
      <c r="W2060" s="10">
        <f t="shared" si="650"/>
        <v>2.178929696426009</v>
      </c>
      <c r="X2060" s="9"/>
    </row>
    <row r="2061" spans="1:24" x14ac:dyDescent="0.3">
      <c r="A2061" s="4">
        <f t="shared" si="651"/>
        <v>20580</v>
      </c>
      <c r="B2061" s="5">
        <v>0</v>
      </c>
      <c r="C2061" s="16">
        <f t="shared" si="652"/>
        <v>24557.220706306409</v>
      </c>
      <c r="D2061" s="4">
        <f t="shared" si="642"/>
        <v>0</v>
      </c>
      <c r="E2061" s="5">
        <f t="shared" si="653"/>
        <v>0.21569981077575082</v>
      </c>
      <c r="F2061" s="6">
        <f t="shared" si="657"/>
        <v>1.7878128596323298E-5</v>
      </c>
      <c r="G2061" s="15">
        <f t="shared" si="658"/>
        <v>674.13187447049927</v>
      </c>
      <c r="H2061" s="11">
        <f t="shared" si="643"/>
        <v>9.7362031501966942E-2</v>
      </c>
      <c r="I2061" s="12">
        <f t="shared" si="654"/>
        <v>3.6055608954237926E-5</v>
      </c>
      <c r="J2061" s="7">
        <f t="shared" si="661"/>
        <v>1.5261886522737382</v>
      </c>
      <c r="K2061" s="8">
        <f>ESI_mass_rate/ESI_Area/'Hydraulic Gradient'!J2061</f>
        <v>2.1534806852022155</v>
      </c>
      <c r="L2061" s="16">
        <f t="shared" si="655"/>
        <v>24557.391631320053</v>
      </c>
      <c r="M2061" s="4">
        <f t="shared" si="644"/>
        <v>0</v>
      </c>
      <c r="N2061" s="5">
        <f t="shared" si="645"/>
        <v>0.21554188938851615</v>
      </c>
      <c r="O2061" s="6">
        <f t="shared" si="659"/>
        <v>1.5501303886183567E-5</v>
      </c>
      <c r="P2061" s="15">
        <f t="shared" si="656"/>
        <v>650.96614524892004</v>
      </c>
      <c r="Q2061" s="11">
        <f t="shared" si="646"/>
        <v>0</v>
      </c>
      <c r="R2061" s="13">
        <f t="shared" si="660"/>
        <v>4.6580606410561339E-6</v>
      </c>
      <c r="S2061" s="12">
        <f t="shared" si="647"/>
        <v>-6.249728792631732E-2</v>
      </c>
      <c r="T2061" s="9">
        <f t="shared" si="648"/>
        <v>1.5273073575392424</v>
      </c>
      <c r="U2061" s="9">
        <f>Aly_mass_rate/Aly_Area/'Hydraulic Gradient'!T2061</f>
        <v>2.1519033273967909</v>
      </c>
      <c r="V2061" s="5">
        <f t="shared" si="649"/>
        <v>-0.28993340346807633</v>
      </c>
      <c r="W2061" s="10">
        <f t="shared" si="650"/>
        <v>2.1789722080275578</v>
      </c>
      <c r="X2061" s="9"/>
    </row>
    <row r="2062" spans="1:24" x14ac:dyDescent="0.3">
      <c r="A2062" s="4">
        <f t="shared" si="651"/>
        <v>20590</v>
      </c>
      <c r="B2062" s="5">
        <v>0</v>
      </c>
      <c r="C2062" s="16">
        <f t="shared" si="652"/>
        <v>24557.004988072986</v>
      </c>
      <c r="D2062" s="4">
        <f t="shared" si="642"/>
        <v>0</v>
      </c>
      <c r="E2062" s="5">
        <f t="shared" si="653"/>
        <v>0.21570035562294526</v>
      </c>
      <c r="F2062" s="6">
        <f t="shared" si="657"/>
        <v>1.7877798569836992E-5</v>
      </c>
      <c r="G2062" s="15">
        <f t="shared" si="658"/>
        <v>674.20492857334227</v>
      </c>
      <c r="H2062" s="11">
        <f t="shared" si="643"/>
        <v>9.7362523366067544E-2</v>
      </c>
      <c r="I2062" s="12">
        <f t="shared" si="654"/>
        <v>3.6054943375294878E-5</v>
      </c>
      <c r="J2062" s="7">
        <f t="shared" si="661"/>
        <v>1.5261847972863249</v>
      </c>
      <c r="K2062" s="8">
        <f>ESI_mass_rate/ESI_Area/'Hydraulic Gradient'!J2062</f>
        <v>2.1534861246751751</v>
      </c>
      <c r="L2062" s="16">
        <f t="shared" si="655"/>
        <v>24557.176073457151</v>
      </c>
      <c r="M2062" s="4">
        <f t="shared" si="644"/>
        <v>0</v>
      </c>
      <c r="N2062" s="5">
        <f t="shared" si="645"/>
        <v>0.21554236180302733</v>
      </c>
      <c r="O2062" s="6">
        <f t="shared" si="659"/>
        <v>1.5501101147183144E-5</v>
      </c>
      <c r="P2062" s="15">
        <f t="shared" si="656"/>
        <v>651.02863680549103</v>
      </c>
      <c r="Q2062" s="11">
        <f t="shared" si="646"/>
        <v>0</v>
      </c>
      <c r="R2062" s="13">
        <f t="shared" si="660"/>
        <v>4.6579190479897106E-6</v>
      </c>
      <c r="S2062" s="12">
        <f t="shared" si="647"/>
        <v>-6.249621448998309E-2</v>
      </c>
      <c r="T2062" s="9">
        <f t="shared" si="648"/>
        <v>1.52730401011772</v>
      </c>
      <c r="U2062" s="9">
        <f>Aly_mass_rate/Aly_Area/'Hydraulic Gradient'!T2062</f>
        <v>2.151908043764629</v>
      </c>
      <c r="V2062" s="5">
        <f t="shared" si="649"/>
        <v>-0.28992778852242479</v>
      </c>
      <c r="W2062" s="10">
        <f t="shared" si="650"/>
        <v>2.1790147190848463</v>
      </c>
      <c r="X2062" s="9"/>
    </row>
    <row r="2063" spans="1:24" x14ac:dyDescent="0.3">
      <c r="A2063" s="4">
        <f t="shared" si="651"/>
        <v>20600</v>
      </c>
      <c r="B2063" s="5">
        <v>0</v>
      </c>
      <c r="C2063" s="16">
        <f t="shared" si="652"/>
        <v>24556.789269295059</v>
      </c>
      <c r="D2063" s="4">
        <f t="shared" si="642"/>
        <v>0</v>
      </c>
      <c r="E2063" s="5">
        <f t="shared" si="653"/>
        <v>0.21570090046008261</v>
      </c>
      <c r="F2063" s="6">
        <f t="shared" si="657"/>
        <v>1.7877468568163062E-5</v>
      </c>
      <c r="G2063" s="15">
        <f t="shared" si="658"/>
        <v>674.27798098289247</v>
      </c>
      <c r="H2063" s="11">
        <f t="shared" si="643"/>
        <v>9.7363015222331331E-2</v>
      </c>
      <c r="I2063" s="12">
        <f t="shared" si="654"/>
        <v>3.6054277846392043E-5</v>
      </c>
      <c r="J2063" s="7">
        <f t="shared" si="661"/>
        <v>1.5261809423895398</v>
      </c>
      <c r="K2063" s="8">
        <f>ESI_mass_rate/ESI_Area/'Hydraulic Gradient'!J2063</f>
        <v>2.1534915640477346</v>
      </c>
      <c r="L2063" s="16">
        <f t="shared" si="655"/>
        <v>24556.960515122038</v>
      </c>
      <c r="M2063" s="4">
        <f t="shared" si="644"/>
        <v>0</v>
      </c>
      <c r="N2063" s="5">
        <f t="shared" si="645"/>
        <v>0.21554283421136</v>
      </c>
      <c r="O2063" s="6">
        <f t="shared" si="659"/>
        <v>1.5500898415480483E-5</v>
      </c>
      <c r="P2063" s="15">
        <f t="shared" si="656"/>
        <v>651.09112728882462</v>
      </c>
      <c r="Q2063" s="11">
        <f t="shared" si="646"/>
        <v>0</v>
      </c>
      <c r="R2063" s="13">
        <f t="shared" si="660"/>
        <v>4.6577774634040718E-6</v>
      </c>
      <c r="S2063" s="12">
        <f t="shared" si="647"/>
        <v>-6.2495141111028218E-2</v>
      </c>
      <c r="T2063" s="9">
        <f t="shared" si="648"/>
        <v>1.5273006627546477</v>
      </c>
      <c r="U2063" s="9">
        <f>Aly_mass_rate/Aly_Area/'Hydraulic Gradient'!T2063</f>
        <v>2.1519127600707866</v>
      </c>
      <c r="V2063" s="5">
        <f t="shared" si="649"/>
        <v>-0.2899221738675633</v>
      </c>
      <c r="W2063" s="10">
        <f t="shared" si="650"/>
        <v>2.179057229597904</v>
      </c>
      <c r="X2063" s="9"/>
    </row>
    <row r="2064" spans="1:24" x14ac:dyDescent="0.3">
      <c r="A2064" s="4">
        <f t="shared" si="651"/>
        <v>20610</v>
      </c>
      <c r="B2064" s="5">
        <v>0</v>
      </c>
      <c r="C2064" s="16">
        <f t="shared" si="652"/>
        <v>24556.573549972636</v>
      </c>
      <c r="D2064" s="4">
        <f t="shared" si="642"/>
        <v>0</v>
      </c>
      <c r="E2064" s="5">
        <f t="shared" si="653"/>
        <v>0.21570144528716351</v>
      </c>
      <c r="F2064" s="6">
        <f t="shared" si="657"/>
        <v>1.7877138591301506E-5</v>
      </c>
      <c r="G2064" s="15">
        <f t="shared" si="658"/>
        <v>674.35103169926674</v>
      </c>
      <c r="H2064" s="11">
        <f t="shared" si="643"/>
        <v>9.7363507070758942E-2</v>
      </c>
      <c r="I2064" s="12">
        <f t="shared" si="654"/>
        <v>3.6053612367529415E-5</v>
      </c>
      <c r="J2064" s="7">
        <f t="shared" si="661"/>
        <v>1.5261770875833767</v>
      </c>
      <c r="K2064" s="8">
        <f>ESI_mass_rate/ESI_Area/'Hydraulic Gradient'!J2064</f>
        <v>2.153497003319901</v>
      </c>
      <c r="L2064" s="16">
        <f t="shared" si="655"/>
        <v>24556.744956314727</v>
      </c>
      <c r="M2064" s="4">
        <f t="shared" si="644"/>
        <v>0</v>
      </c>
      <c r="N2064" s="5">
        <f t="shared" si="645"/>
        <v>0.21554330661351451</v>
      </c>
      <c r="O2064" s="6">
        <f t="shared" si="659"/>
        <v>1.5500695695454231E-5</v>
      </c>
      <c r="P2064" s="15">
        <f t="shared" si="656"/>
        <v>651.15361669897493</v>
      </c>
      <c r="Q2064" s="11">
        <f t="shared" si="646"/>
        <v>0</v>
      </c>
      <c r="R2064" s="13">
        <f t="shared" si="660"/>
        <v>4.6576358886142715E-6</v>
      </c>
      <c r="S2064" s="12">
        <f t="shared" si="647"/>
        <v>-6.2494067786283553E-2</v>
      </c>
      <c r="T2064" s="9">
        <f t="shared" si="648"/>
        <v>1.5272973154500227</v>
      </c>
      <c r="U2064" s="9">
        <f>Aly_mass_rate/Aly_Area/'Hydraulic Gradient'!T2064</f>
        <v>2.1519174763152673</v>
      </c>
      <c r="V2064" s="5">
        <f t="shared" si="649"/>
        <v>-0.28991655950346668</v>
      </c>
      <c r="W2064" s="10">
        <f t="shared" si="650"/>
        <v>2.1790997395667606</v>
      </c>
      <c r="X2064" s="9"/>
    </row>
    <row r="2065" spans="1:24" x14ac:dyDescent="0.3">
      <c r="A2065" s="4">
        <f t="shared" si="651"/>
        <v>20620</v>
      </c>
      <c r="B2065" s="5">
        <v>0</v>
      </c>
      <c r="C2065" s="16">
        <f t="shared" si="652"/>
        <v>24556.357830105724</v>
      </c>
      <c r="D2065" s="4">
        <f t="shared" si="642"/>
        <v>0</v>
      </c>
      <c r="E2065" s="5">
        <f t="shared" si="653"/>
        <v>0.21570199010418864</v>
      </c>
      <c r="F2065" s="6">
        <f t="shared" si="657"/>
        <v>1.7876808637792773E-5</v>
      </c>
      <c r="G2065" s="15">
        <f t="shared" si="658"/>
        <v>674.42408072258343</v>
      </c>
      <c r="H2065" s="11">
        <f t="shared" si="643"/>
        <v>9.7363998911350905E-2</v>
      </c>
      <c r="I2065" s="12">
        <f t="shared" si="654"/>
        <v>3.6052946935763458E-5</v>
      </c>
      <c r="J2065" s="7">
        <f t="shared" si="661"/>
        <v>1.5261732328678295</v>
      </c>
      <c r="K2065" s="8">
        <f>ESI_mass_rate/ESI_Area/'Hydraulic Gradient'!J2065</f>
        <v>2.1535024424916807</v>
      </c>
      <c r="L2065" s="16">
        <f t="shared" si="655"/>
        <v>24556.529397035225</v>
      </c>
      <c r="M2065" s="4">
        <f t="shared" si="644"/>
        <v>0</v>
      </c>
      <c r="N2065" s="5">
        <f t="shared" si="645"/>
        <v>0.21554377900949123</v>
      </c>
      <c r="O2065" s="6">
        <f t="shared" si="659"/>
        <v>1.5500492987104387E-5</v>
      </c>
      <c r="P2065" s="15">
        <f t="shared" si="656"/>
        <v>651.21610503599743</v>
      </c>
      <c r="Q2065" s="11">
        <f t="shared" si="646"/>
        <v>0</v>
      </c>
      <c r="R2065" s="13">
        <f t="shared" si="660"/>
        <v>4.6574943236196043E-6</v>
      </c>
      <c r="S2065" s="12">
        <f t="shared" si="647"/>
        <v>-6.2492994516798982E-2</v>
      </c>
      <c r="T2065" s="9">
        <f t="shared" si="648"/>
        <v>1.5272939682038418</v>
      </c>
      <c r="U2065" s="9">
        <f>Aly_mass_rate/Aly_Area/'Hydraulic Gradient'!T2065</f>
        <v>2.1519221924980743</v>
      </c>
      <c r="V2065" s="5">
        <f t="shared" si="649"/>
        <v>-0.28991094543010987</v>
      </c>
      <c r="W2065" s="10">
        <f t="shared" si="650"/>
        <v>2.1791422489914458</v>
      </c>
      <c r="X2065" s="9"/>
    </row>
    <row r="2066" spans="1:24" x14ac:dyDescent="0.3">
      <c r="A2066" s="4">
        <f t="shared" si="651"/>
        <v>20630</v>
      </c>
      <c r="B2066" s="5">
        <v>0</v>
      </c>
      <c r="C2066" s="16">
        <f t="shared" si="652"/>
        <v>24556.142109694334</v>
      </c>
      <c r="D2066" s="4">
        <f t="shared" si="642"/>
        <v>0</v>
      </c>
      <c r="E2066" s="5">
        <f t="shared" si="653"/>
        <v>0.21570253491115865</v>
      </c>
      <c r="F2066" s="6">
        <f t="shared" si="657"/>
        <v>1.7876478704717765E-5</v>
      </c>
      <c r="G2066" s="15">
        <f t="shared" si="658"/>
        <v>674.49712805296554</v>
      </c>
      <c r="H2066" s="11">
        <f t="shared" si="643"/>
        <v>9.7364490744107787E-2</v>
      </c>
      <c r="I2066" s="12">
        <f t="shared" si="654"/>
        <v>3.605228154520707E-5</v>
      </c>
      <c r="J2066" s="7">
        <f t="shared" si="661"/>
        <v>1.5261693782428913</v>
      </c>
      <c r="K2066" s="8">
        <f>ESI_mass_rate/ESI_Area/'Hydraulic Gradient'!J2066</f>
        <v>2.1535078815630824</v>
      </c>
      <c r="L2066" s="16">
        <f t="shared" si="655"/>
        <v>24556.313837283538</v>
      </c>
      <c r="M2066" s="4">
        <f t="shared" si="644"/>
        <v>0</v>
      </c>
      <c r="N2066" s="5">
        <f t="shared" si="645"/>
        <v>0.21554425139929051</v>
      </c>
      <c r="O2066" s="6">
        <f t="shared" si="659"/>
        <v>1.550029028897141E-5</v>
      </c>
      <c r="P2066" s="15">
        <f t="shared" si="656"/>
        <v>651.27859229994726</v>
      </c>
      <c r="Q2066" s="11">
        <f t="shared" si="646"/>
        <v>0</v>
      </c>
      <c r="R2066" s="13">
        <f t="shared" si="660"/>
        <v>4.6573527679808133E-6</v>
      </c>
      <c r="S2066" s="12">
        <f t="shared" si="647"/>
        <v>-6.2491921302569621E-2</v>
      </c>
      <c r="T2066" s="9">
        <f t="shared" si="648"/>
        <v>1.5272906210161021</v>
      </c>
      <c r="U2066" s="9">
        <f>Aly_mass_rate/Aly_Area/'Hydraulic Gradient'!T2066</f>
        <v>2.151926908619211</v>
      </c>
      <c r="V2066" s="5">
        <f t="shared" si="649"/>
        <v>-0.28990533164746773</v>
      </c>
      <c r="W2066" s="10">
        <f t="shared" si="650"/>
        <v>2.1791847578719872</v>
      </c>
      <c r="X2066" s="9"/>
    </row>
    <row r="2067" spans="1:24" x14ac:dyDescent="0.3">
      <c r="A2067" s="4">
        <f t="shared" si="651"/>
        <v>20640</v>
      </c>
      <c r="B2067" s="5">
        <v>0</v>
      </c>
      <c r="C2067" s="16">
        <f t="shared" si="652"/>
        <v>24555.926388738477</v>
      </c>
      <c r="D2067" s="4">
        <f t="shared" si="642"/>
        <v>0</v>
      </c>
      <c r="E2067" s="5">
        <f t="shared" si="653"/>
        <v>0.21570307970807445</v>
      </c>
      <c r="F2067" s="6">
        <f t="shared" si="657"/>
        <v>1.7876148800833783E-5</v>
      </c>
      <c r="G2067" s="15">
        <f t="shared" si="658"/>
        <v>674.57017369052369</v>
      </c>
      <c r="H2067" s="11">
        <f t="shared" si="643"/>
        <v>9.736498256903027E-2</v>
      </c>
      <c r="I2067" s="12">
        <f t="shared" si="654"/>
        <v>3.6051616213521545E-5</v>
      </c>
      <c r="J2067" s="7">
        <f t="shared" si="661"/>
        <v>1.5261655237085563</v>
      </c>
      <c r="K2067" s="8">
        <f>ESI_mass_rate/ESI_Area/'Hydraulic Gradient'!J2067</f>
        <v>2.1535133205341124</v>
      </c>
      <c r="L2067" s="16">
        <f t="shared" si="655"/>
        <v>24556.098277059667</v>
      </c>
      <c r="M2067" s="4">
        <f t="shared" si="644"/>
        <v>0</v>
      </c>
      <c r="N2067" s="5">
        <f t="shared" si="645"/>
        <v>0.21554472378291273</v>
      </c>
      <c r="O2067" s="6">
        <f t="shared" si="659"/>
        <v>1.5500087602514839E-5</v>
      </c>
      <c r="P2067" s="15">
        <f t="shared" si="656"/>
        <v>651.34107849088173</v>
      </c>
      <c r="Q2067" s="11">
        <f t="shared" si="646"/>
        <v>0</v>
      </c>
      <c r="R2067" s="13">
        <f t="shared" si="660"/>
        <v>4.6572112221357551E-6</v>
      </c>
      <c r="S2067" s="12">
        <f t="shared" si="647"/>
        <v>-6.2490848145699919E-2</v>
      </c>
      <c r="T2067" s="9">
        <f t="shared" si="648"/>
        <v>1.5272872738868006</v>
      </c>
      <c r="U2067" s="9">
        <f>Aly_mass_rate/Aly_Area/'Hydraulic Gradient'!T2067</f>
        <v>2.1519316246786806</v>
      </c>
      <c r="V2067" s="5">
        <f t="shared" si="649"/>
        <v>-0.2898997181555153</v>
      </c>
      <c r="W2067" s="10">
        <f t="shared" si="650"/>
        <v>2.1792272662084153</v>
      </c>
      <c r="X2067" s="9"/>
    </row>
    <row r="2068" spans="1:24" x14ac:dyDescent="0.3">
      <c r="A2068" s="4">
        <f t="shared" si="651"/>
        <v>20650</v>
      </c>
      <c r="B2068" s="5">
        <v>0</v>
      </c>
      <c r="C2068" s="16">
        <f t="shared" si="652"/>
        <v>24555.710667238163</v>
      </c>
      <c r="D2068" s="4">
        <f t="shared" si="642"/>
        <v>0</v>
      </c>
      <c r="E2068" s="5">
        <f t="shared" si="653"/>
        <v>0.21570362449493677</v>
      </c>
      <c r="F2068" s="6">
        <f t="shared" si="657"/>
        <v>1.7875818917383525E-5</v>
      </c>
      <c r="G2068" s="15">
        <f t="shared" si="658"/>
        <v>674.64321763538032</v>
      </c>
      <c r="H2068" s="11">
        <f t="shared" si="643"/>
        <v>9.7365474386118853E-2</v>
      </c>
      <c r="I2068" s="12">
        <f t="shared" si="654"/>
        <v>3.6050950923045583E-5</v>
      </c>
      <c r="J2068" s="7">
        <f t="shared" si="661"/>
        <v>1.5261616692648179</v>
      </c>
      <c r="K2068" s="8">
        <f>ESI_mass_rate/ESI_Area/'Hydraulic Gradient'!J2068</f>
        <v>2.1535187594047778</v>
      </c>
      <c r="L2068" s="16">
        <f t="shared" si="655"/>
        <v>24555.882716363623</v>
      </c>
      <c r="M2068" s="4">
        <f t="shared" si="644"/>
        <v>0</v>
      </c>
      <c r="N2068" s="5">
        <f t="shared" si="645"/>
        <v>0.21554519616035805</v>
      </c>
      <c r="O2068" s="6">
        <f t="shared" si="659"/>
        <v>1.5499884926275133E-5</v>
      </c>
      <c r="P2068" s="15">
        <f t="shared" si="656"/>
        <v>651.40356360885505</v>
      </c>
      <c r="Q2068" s="11">
        <f t="shared" si="646"/>
        <v>0</v>
      </c>
      <c r="R2068" s="13">
        <f t="shared" si="660"/>
        <v>4.6570696856451942E-6</v>
      </c>
      <c r="S2068" s="12">
        <f t="shared" si="647"/>
        <v>-6.2489775043021001E-2</v>
      </c>
      <c r="T2068" s="9">
        <f t="shared" si="648"/>
        <v>1.5272839268159342</v>
      </c>
      <c r="U2068" s="9">
        <f>Aly_mass_rate/Aly_Area/'Hydraulic Gradient'!T2068</f>
        <v>2.1519363406764862</v>
      </c>
      <c r="V2068" s="5">
        <f t="shared" si="649"/>
        <v>-0.28989410495422752</v>
      </c>
      <c r="W2068" s="10">
        <f t="shared" si="650"/>
        <v>2.1792697740007601</v>
      </c>
      <c r="X2068" s="9"/>
    </row>
    <row r="2069" spans="1:24" x14ac:dyDescent="0.3">
      <c r="A2069" s="4">
        <f t="shared" si="651"/>
        <v>20660</v>
      </c>
      <c r="B2069" s="5">
        <v>0</v>
      </c>
      <c r="C2069" s="16">
        <f t="shared" si="652"/>
        <v>24555.494945193401</v>
      </c>
      <c r="D2069" s="4">
        <f t="shared" si="642"/>
        <v>0</v>
      </c>
      <c r="E2069" s="5">
        <f t="shared" si="653"/>
        <v>0.21570416927174607</v>
      </c>
      <c r="F2069" s="6">
        <f t="shared" si="657"/>
        <v>1.7875489057286087E-5</v>
      </c>
      <c r="G2069" s="15">
        <f t="shared" si="658"/>
        <v>674.71625988765402</v>
      </c>
      <c r="H2069" s="11">
        <f t="shared" si="643"/>
        <v>9.7365966195374132E-2</v>
      </c>
      <c r="I2069" s="12">
        <f t="shared" si="654"/>
        <v>3.6050285679666293E-5</v>
      </c>
      <c r="J2069" s="7">
        <f t="shared" si="661"/>
        <v>1.5261578149116699</v>
      </c>
      <c r="K2069" s="8">
        <f>ESI_mass_rate/ESI_Area/'Hydraulic Gradient'!J2069</f>
        <v>2.1535241981750861</v>
      </c>
      <c r="L2069" s="16">
        <f t="shared" si="655"/>
        <v>24555.66715519541</v>
      </c>
      <c r="M2069" s="4">
        <f t="shared" si="644"/>
        <v>0</v>
      </c>
      <c r="N2069" s="5">
        <f t="shared" si="645"/>
        <v>0.21554566853162693</v>
      </c>
      <c r="O2069" s="6">
        <f t="shared" si="659"/>
        <v>1.5499682260252287E-5</v>
      </c>
      <c r="P2069" s="15">
        <f t="shared" si="656"/>
        <v>651.46604765392351</v>
      </c>
      <c r="Q2069" s="11">
        <f t="shared" si="646"/>
        <v>0</v>
      </c>
      <c r="R2069" s="13">
        <f t="shared" si="660"/>
        <v>4.6569281585084435E-6</v>
      </c>
      <c r="S2069" s="12">
        <f t="shared" si="647"/>
        <v>-6.2488701996637211E-2</v>
      </c>
      <c r="T2069" s="9">
        <f t="shared" si="648"/>
        <v>1.5272805798034996</v>
      </c>
      <c r="U2069" s="9">
        <f>Aly_mass_rate/Aly_Area/'Hydraulic Gradient'!T2069</f>
        <v>2.1519410566126318</v>
      </c>
      <c r="V2069" s="5">
        <f t="shared" si="649"/>
        <v>-0.28988849204357903</v>
      </c>
      <c r="W2069" s="10">
        <f t="shared" si="650"/>
        <v>2.1793122812490502</v>
      </c>
      <c r="X2069" s="9"/>
    </row>
    <row r="2070" spans="1:24" x14ac:dyDescent="0.3">
      <c r="A2070" s="4">
        <f t="shared" si="651"/>
        <v>20670</v>
      </c>
      <c r="B2070" s="5">
        <v>0</v>
      </c>
      <c r="C2070" s="16">
        <f t="shared" si="652"/>
        <v>24555.279222604204</v>
      </c>
      <c r="D2070" s="4">
        <f t="shared" si="642"/>
        <v>0</v>
      </c>
      <c r="E2070" s="5">
        <f t="shared" si="653"/>
        <v>0.21570471403850333</v>
      </c>
      <c r="F2070" s="6">
        <f t="shared" si="657"/>
        <v>1.7875159222001026E-5</v>
      </c>
      <c r="G2070" s="15">
        <f t="shared" si="658"/>
        <v>674.78930044746153</v>
      </c>
      <c r="H2070" s="11">
        <f t="shared" si="643"/>
        <v>9.7366457996796663E-2</v>
      </c>
      <c r="I2070" s="12">
        <f t="shared" si="654"/>
        <v>3.6049620486327222E-5</v>
      </c>
      <c r="J2070" s="7">
        <f t="shared" si="661"/>
        <v>1.5261539606491057</v>
      </c>
      <c r="K2070" s="8">
        <f>ESI_mass_rate/ESI_Area/'Hydraulic Gradient'!J2070</f>
        <v>2.1535296368450449</v>
      </c>
      <c r="L2070" s="16">
        <f t="shared" si="655"/>
        <v>24555.45159355503</v>
      </c>
      <c r="M2070" s="4">
        <f t="shared" si="644"/>
        <v>0</v>
      </c>
      <c r="N2070" s="5">
        <f t="shared" si="645"/>
        <v>0.21554614089671972</v>
      </c>
      <c r="O2070" s="6">
        <f t="shared" si="659"/>
        <v>1.5499479607365404E-5</v>
      </c>
      <c r="P2070" s="15">
        <f t="shared" si="656"/>
        <v>651.52853062614349</v>
      </c>
      <c r="Q2070" s="11">
        <f t="shared" si="646"/>
        <v>0</v>
      </c>
      <c r="R2070" s="13">
        <f t="shared" si="660"/>
        <v>4.656786641601856E-6</v>
      </c>
      <c r="S2070" s="12">
        <f t="shared" si="647"/>
        <v>-6.2487629006543678E-2</v>
      </c>
      <c r="T2070" s="9">
        <f t="shared" si="648"/>
        <v>1.5272772328494941</v>
      </c>
      <c r="U2070" s="9">
        <f>Aly_mass_rate/Aly_Area/'Hydraulic Gradient'!T2070</f>
        <v>2.15194577248712</v>
      </c>
      <c r="V2070" s="5">
        <f t="shared" si="649"/>
        <v>-0.28988287942354501</v>
      </c>
      <c r="W2070" s="10">
        <f t="shared" si="650"/>
        <v>2.1793547879533146</v>
      </c>
      <c r="X2070" s="9"/>
    </row>
    <row r="2071" spans="1:24" x14ac:dyDescent="0.3">
      <c r="A2071" s="4">
        <f t="shared" si="651"/>
        <v>20680</v>
      </c>
      <c r="B2071" s="5">
        <v>0</v>
      </c>
      <c r="C2071" s="16">
        <f t="shared" si="652"/>
        <v>24555.06349947058</v>
      </c>
      <c r="D2071" s="4">
        <f t="shared" si="642"/>
        <v>0</v>
      </c>
      <c r="E2071" s="5">
        <f t="shared" si="653"/>
        <v>0.21570525879520924</v>
      </c>
      <c r="F2071" s="6">
        <f t="shared" si="657"/>
        <v>1.7874829411528345E-5</v>
      </c>
      <c r="G2071" s="15">
        <f t="shared" si="658"/>
        <v>674.86233931491927</v>
      </c>
      <c r="H2071" s="11">
        <f t="shared" si="643"/>
        <v>9.7366949790387125E-2</v>
      </c>
      <c r="I2071" s="12">
        <f t="shared" si="654"/>
        <v>3.6048955343028364E-5</v>
      </c>
      <c r="J2071" s="7">
        <f t="shared" si="661"/>
        <v>1.5261501064771197</v>
      </c>
      <c r="K2071" s="8">
        <f>ESI_mass_rate/ESI_Area/'Hydraulic Gradient'!J2071</f>
        <v>2.15353507541466</v>
      </c>
      <c r="L2071" s="16">
        <f t="shared" si="655"/>
        <v>24555.236031442495</v>
      </c>
      <c r="M2071" s="4">
        <f t="shared" si="644"/>
        <v>0</v>
      </c>
      <c r="N2071" s="5">
        <f t="shared" si="645"/>
        <v>0.21554661325563673</v>
      </c>
      <c r="O2071" s="6">
        <f t="shared" si="659"/>
        <v>1.5499276963235829E-5</v>
      </c>
      <c r="P2071" s="15">
        <f t="shared" si="656"/>
        <v>651.591012525569</v>
      </c>
      <c r="Q2071" s="11">
        <f t="shared" si="646"/>
        <v>0</v>
      </c>
      <c r="R2071" s="13">
        <f t="shared" si="660"/>
        <v>4.6566451336091697E-6</v>
      </c>
      <c r="S2071" s="12">
        <f t="shared" si="647"/>
        <v>-6.248655607062633E-2</v>
      </c>
      <c r="T2071" s="9">
        <f t="shared" si="648"/>
        <v>1.527273885953915</v>
      </c>
      <c r="U2071" s="9">
        <f>Aly_mass_rate/Aly_Area/'Hydraulic Gradient'!T2071</f>
        <v>2.1519504882999541</v>
      </c>
      <c r="V2071" s="5">
        <f t="shared" si="649"/>
        <v>-0.28987726709410039</v>
      </c>
      <c r="W2071" s="10">
        <f t="shared" si="650"/>
        <v>2.1793972941135848</v>
      </c>
      <c r="X2071" s="9"/>
    </row>
    <row r="2072" spans="1:24" x14ac:dyDescent="0.3">
      <c r="A2072" s="4">
        <f t="shared" si="651"/>
        <v>20690</v>
      </c>
      <c r="B2072" s="5">
        <v>0</v>
      </c>
      <c r="C2072" s="16">
        <f t="shared" si="652"/>
        <v>24554.847775792539</v>
      </c>
      <c r="D2072" s="4">
        <f t="shared" si="642"/>
        <v>0</v>
      </c>
      <c r="E2072" s="5">
        <f t="shared" si="653"/>
        <v>0.2157058035418643</v>
      </c>
      <c r="F2072" s="6">
        <f t="shared" si="657"/>
        <v>1.7874499620029829E-5</v>
      </c>
      <c r="G2072" s="15">
        <f t="shared" si="658"/>
        <v>674.93537649015184</v>
      </c>
      <c r="H2072" s="11">
        <f t="shared" si="643"/>
        <v>9.7367441576145949E-2</v>
      </c>
      <c r="I2072" s="12">
        <f t="shared" si="654"/>
        <v>3.6048290237995534E-5</v>
      </c>
      <c r="J2072" s="7">
        <f t="shared" si="661"/>
        <v>1.5261462523957048</v>
      </c>
      <c r="K2072" s="8">
        <f>ESI_mass_rate/ESI_Area/'Hydraulic Gradient'!J2072</f>
        <v>2.1535405138839403</v>
      </c>
      <c r="L2072" s="16">
        <f t="shared" si="655"/>
        <v>24555.020468857812</v>
      </c>
      <c r="M2072" s="4">
        <f t="shared" si="644"/>
        <v>0</v>
      </c>
      <c r="N2072" s="5">
        <f t="shared" si="645"/>
        <v>0.21554708560837818</v>
      </c>
      <c r="O2072" s="6">
        <f t="shared" si="659"/>
        <v>1.5499074329323114E-5</v>
      </c>
      <c r="P2072" s="15">
        <f t="shared" si="656"/>
        <v>651.65349335225528</v>
      </c>
      <c r="Q2072" s="11">
        <f t="shared" si="646"/>
        <v>0</v>
      </c>
      <c r="R2072" s="13">
        <f t="shared" si="660"/>
        <v>4.6565036349682303E-6</v>
      </c>
      <c r="S2072" s="12">
        <f t="shared" si="647"/>
        <v>-6.2485483189934805E-2</v>
      </c>
      <c r="T2072" s="9">
        <f t="shared" si="648"/>
        <v>1.5272705391167587</v>
      </c>
      <c r="U2072" s="9">
        <f>Aly_mass_rate/Aly_Area/'Hydraulic Gradient'!T2072</f>
        <v>2.1519552040511378</v>
      </c>
      <c r="V2072" s="5">
        <f t="shared" si="649"/>
        <v>-0.28987165505521967</v>
      </c>
      <c r="W2072" s="10">
        <f t="shared" si="650"/>
        <v>2.1794397997298876</v>
      </c>
      <c r="X2072" s="9"/>
    </row>
    <row r="2073" spans="1:24" x14ac:dyDescent="0.3">
      <c r="A2073" s="4">
        <f t="shared" si="651"/>
        <v>20700</v>
      </c>
      <c r="B2073" s="5">
        <v>0</v>
      </c>
      <c r="C2073" s="16">
        <f t="shared" si="652"/>
        <v>24554.632051570094</v>
      </c>
      <c r="D2073" s="4">
        <f t="shared" si="642"/>
        <v>0</v>
      </c>
      <c r="E2073" s="5">
        <f t="shared" si="653"/>
        <v>0.21570634827846955</v>
      </c>
      <c r="F2073" s="6">
        <f t="shared" si="657"/>
        <v>1.7874169857722341E-5</v>
      </c>
      <c r="G2073" s="15">
        <f t="shared" si="658"/>
        <v>675.00841197326974</v>
      </c>
      <c r="H2073" s="11">
        <f t="shared" si="643"/>
        <v>9.7367933354073871E-2</v>
      </c>
      <c r="I2073" s="12">
        <f t="shared" si="654"/>
        <v>3.604762519183354E-5</v>
      </c>
      <c r="J2073" s="7">
        <f t="shared" si="661"/>
        <v>1.5261423984048548</v>
      </c>
      <c r="K2073" s="8">
        <f>ESI_mass_rate/ESI_Area/'Hydraulic Gradient'!J2073</f>
        <v>2.1535459522528919</v>
      </c>
      <c r="L2073" s="16">
        <f t="shared" si="655"/>
        <v>24554.804905800986</v>
      </c>
      <c r="M2073" s="4">
        <f t="shared" si="644"/>
        <v>0</v>
      </c>
      <c r="N2073" s="5">
        <f t="shared" si="645"/>
        <v>0.21554755795494457</v>
      </c>
      <c r="O2073" s="6">
        <f t="shared" si="659"/>
        <v>1.5498871708546363E-5</v>
      </c>
      <c r="P2073" s="15">
        <f t="shared" si="656"/>
        <v>651.71597310625862</v>
      </c>
      <c r="Q2073" s="11">
        <f t="shared" si="646"/>
        <v>0</v>
      </c>
      <c r="R2073" s="13">
        <f t="shared" si="660"/>
        <v>4.6563621465553408E-6</v>
      </c>
      <c r="S2073" s="12">
        <f t="shared" si="647"/>
        <v>-6.2484410365518883E-2</v>
      </c>
      <c r="T2073" s="9">
        <f t="shared" si="648"/>
        <v>1.5272671923380223</v>
      </c>
      <c r="U2073" s="9">
        <f>Aly_mass_rate/Aly_Area/'Hydraulic Gradient'!T2073</f>
        <v>2.1519599197406745</v>
      </c>
      <c r="V2073" s="5">
        <f t="shared" si="649"/>
        <v>-0.28986604330687826</v>
      </c>
      <c r="W2073" s="10">
        <f t="shared" si="650"/>
        <v>2.1794823048022529</v>
      </c>
      <c r="X2073" s="9"/>
    </row>
    <row r="2074" spans="1:24" x14ac:dyDescent="0.3">
      <c r="A2074" s="4">
        <f t="shared" si="651"/>
        <v>20710</v>
      </c>
      <c r="B2074" s="5">
        <v>0</v>
      </c>
      <c r="C2074" s="16">
        <f t="shared" si="652"/>
        <v>24554.416326803246</v>
      </c>
      <c r="D2074" s="4">
        <f t="shared" si="642"/>
        <v>0</v>
      </c>
      <c r="E2074" s="5">
        <f t="shared" si="653"/>
        <v>0.21570689300502541</v>
      </c>
      <c r="F2074" s="6">
        <f t="shared" si="657"/>
        <v>1.7873840115848579E-5</v>
      </c>
      <c r="G2074" s="15">
        <f t="shared" si="658"/>
        <v>675.08144576439565</v>
      </c>
      <c r="H2074" s="11">
        <f t="shared" si="643"/>
        <v>9.7368425124171334E-2</v>
      </c>
      <c r="I2074" s="12">
        <f t="shared" si="654"/>
        <v>3.6046960186881136E-5</v>
      </c>
      <c r="J2074" s="7">
        <f t="shared" si="661"/>
        <v>1.5261385445045637</v>
      </c>
      <c r="K2074" s="8">
        <f>ESI_mass_rate/ESI_Area/'Hydraulic Gradient'!J2074</f>
        <v>2.1535513905215224</v>
      </c>
      <c r="L2074" s="16">
        <f t="shared" si="655"/>
        <v>24554.589342272022</v>
      </c>
      <c r="M2074" s="4">
        <f t="shared" si="644"/>
        <v>0</v>
      </c>
      <c r="N2074" s="5">
        <f t="shared" si="645"/>
        <v>0.21554803029533609</v>
      </c>
      <c r="O2074" s="6">
        <f t="shared" si="659"/>
        <v>1.5498669097986472E-5</v>
      </c>
      <c r="P2074" s="15">
        <f t="shared" si="656"/>
        <v>651.77845178763425</v>
      </c>
      <c r="Q2074" s="11">
        <f t="shared" si="646"/>
        <v>0</v>
      </c>
      <c r="R2074" s="13">
        <f t="shared" si="660"/>
        <v>4.6562206674928005E-6</v>
      </c>
      <c r="S2074" s="12">
        <f t="shared" si="647"/>
        <v>-6.2483337596319105E-2</v>
      </c>
      <c r="T2074" s="9">
        <f t="shared" si="648"/>
        <v>1.527263845617703</v>
      </c>
      <c r="U2074" s="9">
        <f>Aly_mass_rate/Aly_Area/'Hydraulic Gradient'!T2074</f>
        <v>2.1519646353685671</v>
      </c>
      <c r="V2074" s="5">
        <f t="shared" si="649"/>
        <v>-0.28986043184905108</v>
      </c>
      <c r="W2074" s="10">
        <f t="shared" si="650"/>
        <v>2.1795248093307107</v>
      </c>
      <c r="X2074" s="9"/>
    </row>
    <row r="2075" spans="1:24" x14ac:dyDescent="0.3">
      <c r="A2075" s="4">
        <f t="shared" si="651"/>
        <v>20720</v>
      </c>
      <c r="B2075" s="5">
        <v>0</v>
      </c>
      <c r="C2075" s="16">
        <f t="shared" si="652"/>
        <v>24554.200601492015</v>
      </c>
      <c r="D2075" s="4">
        <f t="shared" si="642"/>
        <v>0</v>
      </c>
      <c r="E2075" s="5">
        <f t="shared" si="653"/>
        <v>0.21570743772153278</v>
      </c>
      <c r="F2075" s="6">
        <f t="shared" si="657"/>
        <v>1.7873510398787186E-5</v>
      </c>
      <c r="G2075" s="15">
        <f t="shared" si="658"/>
        <v>675.15447786364587</v>
      </c>
      <c r="H2075" s="11">
        <f t="shared" si="643"/>
        <v>9.7368916886439033E-2</v>
      </c>
      <c r="I2075" s="12">
        <f t="shared" si="654"/>
        <v>3.6046295231968938E-5</v>
      </c>
      <c r="J2075" s="7">
        <f t="shared" si="661"/>
        <v>1.5261346906948248</v>
      </c>
      <c r="K2075" s="8">
        <f>ESI_mass_rate/ESI_Area/'Hydraulic Gradient'!J2075</f>
        <v>2.1535568286898394</v>
      </c>
      <c r="L2075" s="16">
        <f t="shared" si="655"/>
        <v>24554.373778270925</v>
      </c>
      <c r="M2075" s="4">
        <f t="shared" si="644"/>
        <v>0</v>
      </c>
      <c r="N2075" s="5">
        <f t="shared" si="645"/>
        <v>0.21554850262955313</v>
      </c>
      <c r="O2075" s="6">
        <f t="shared" si="659"/>
        <v>1.5498466497643445E-5</v>
      </c>
      <c r="P2075" s="15">
        <f t="shared" si="656"/>
        <v>651.84092939643836</v>
      </c>
      <c r="Q2075" s="11">
        <f t="shared" si="646"/>
        <v>0</v>
      </c>
      <c r="R2075" s="13">
        <f t="shared" si="660"/>
        <v>4.6560791977799268E-6</v>
      </c>
      <c r="S2075" s="12">
        <f t="shared" si="647"/>
        <v>-6.2482264883385055E-2</v>
      </c>
      <c r="T2075" s="9">
        <f t="shared" si="648"/>
        <v>1.5272604989557976</v>
      </c>
      <c r="U2075" s="9">
        <f>Aly_mass_rate/Aly_Area/'Hydraulic Gradient'!T2075</f>
        <v>2.1519693509348188</v>
      </c>
      <c r="V2075" s="5">
        <f t="shared" si="649"/>
        <v>-0.28985482068171287</v>
      </c>
      <c r="W2075" s="10">
        <f t="shared" si="650"/>
        <v>2.1795673133152902</v>
      </c>
      <c r="X2075" s="9"/>
    </row>
    <row r="2076" spans="1:24" x14ac:dyDescent="0.3">
      <c r="A2076" s="4">
        <f t="shared" si="651"/>
        <v>20730</v>
      </c>
      <c r="B2076" s="5">
        <v>0</v>
      </c>
      <c r="C2076" s="16">
        <f t="shared" si="652"/>
        <v>24553.984875636404</v>
      </c>
      <c r="D2076" s="4">
        <f t="shared" si="642"/>
        <v>0</v>
      </c>
      <c r="E2076" s="5">
        <f t="shared" si="653"/>
        <v>0.21570798242799244</v>
      </c>
      <c r="F2076" s="6">
        <f t="shared" si="657"/>
        <v>1.7873180706538176E-5</v>
      </c>
      <c r="G2076" s="15">
        <f t="shared" si="658"/>
        <v>675.22750827113703</v>
      </c>
      <c r="H2076" s="11">
        <f t="shared" si="643"/>
        <v>9.736940864087755E-2</v>
      </c>
      <c r="I2076" s="12">
        <f t="shared" si="654"/>
        <v>3.6045630327096953E-5</v>
      </c>
      <c r="J2076" s="7">
        <f t="shared" si="661"/>
        <v>1.5261308369756321</v>
      </c>
      <c r="K2076" s="8">
        <f>ESI_mass_rate/ESI_Area/'Hydraulic Gradient'!J2076</f>
        <v>2.1535622667578491</v>
      </c>
      <c r="L2076" s="16">
        <f t="shared" si="655"/>
        <v>24554.158213797706</v>
      </c>
      <c r="M2076" s="4">
        <f t="shared" si="644"/>
        <v>0</v>
      </c>
      <c r="N2076" s="5">
        <f t="shared" si="645"/>
        <v>0.21554897495759603</v>
      </c>
      <c r="O2076" s="6">
        <f t="shared" si="659"/>
        <v>1.5498263907517275E-5</v>
      </c>
      <c r="P2076" s="15">
        <f t="shared" si="656"/>
        <v>651.90340593272526</v>
      </c>
      <c r="Q2076" s="11">
        <f t="shared" si="646"/>
        <v>0</v>
      </c>
      <c r="R2076" s="13">
        <f t="shared" si="660"/>
        <v>4.6559377374160335E-6</v>
      </c>
      <c r="S2076" s="12">
        <f t="shared" si="647"/>
        <v>-6.2481192224602869E-2</v>
      </c>
      <c r="T2076" s="9">
        <f t="shared" si="648"/>
        <v>1.5272571523523031</v>
      </c>
      <c r="U2076" s="9">
        <f>Aly_mass_rate/Aly_Area/'Hydraulic Gradient'!T2076</f>
        <v>2.151974066439434</v>
      </c>
      <c r="V2076" s="5">
        <f t="shared" si="649"/>
        <v>-0.28984920980483853</v>
      </c>
      <c r="W2076" s="10">
        <f t="shared" si="650"/>
        <v>2.1796098167560203</v>
      </c>
      <c r="X2076" s="9"/>
    </row>
    <row r="2077" spans="1:24" x14ac:dyDescent="0.3">
      <c r="A2077" s="4">
        <f t="shared" si="651"/>
        <v>20740</v>
      </c>
      <c r="B2077" s="5">
        <v>0</v>
      </c>
      <c r="C2077" s="16">
        <f t="shared" si="652"/>
        <v>24553.769149236428</v>
      </c>
      <c r="D2077" s="4">
        <f t="shared" si="642"/>
        <v>0</v>
      </c>
      <c r="E2077" s="5">
        <f t="shared" si="653"/>
        <v>0.21570852712440497</v>
      </c>
      <c r="F2077" s="6">
        <f t="shared" si="657"/>
        <v>1.7872851034722885E-5</v>
      </c>
      <c r="G2077" s="15">
        <f t="shared" si="658"/>
        <v>675.30053698699123</v>
      </c>
      <c r="H2077" s="11">
        <f t="shared" si="643"/>
        <v>9.7369900387487412E-2</v>
      </c>
      <c r="I2077" s="12">
        <f t="shared" si="654"/>
        <v>3.604496546343455E-5</v>
      </c>
      <c r="J2077" s="7">
        <f t="shared" si="661"/>
        <v>1.5261269833469793</v>
      </c>
      <c r="K2077" s="8">
        <f>ESI_mass_rate/ESI_Area/'Hydraulic Gradient'!J2077</f>
        <v>2.153567704725559</v>
      </c>
      <c r="L2077" s="16">
        <f t="shared" si="655"/>
        <v>24553.942648852364</v>
      </c>
      <c r="M2077" s="4">
        <f t="shared" si="644"/>
        <v>0</v>
      </c>
      <c r="N2077" s="5">
        <f t="shared" si="645"/>
        <v>0.21554944727946518</v>
      </c>
      <c r="O2077" s="6">
        <f t="shared" si="659"/>
        <v>1.5498061331986618E-5</v>
      </c>
      <c r="P2077" s="15">
        <f t="shared" si="656"/>
        <v>651.96588139655216</v>
      </c>
      <c r="Q2077" s="11">
        <f t="shared" si="646"/>
        <v>0</v>
      </c>
      <c r="R2077" s="13">
        <f t="shared" si="660"/>
        <v>4.655796287715837E-6</v>
      </c>
      <c r="S2077" s="12">
        <f t="shared" si="647"/>
        <v>-6.2480119623131103E-2</v>
      </c>
      <c r="T2077" s="9">
        <f t="shared" si="648"/>
        <v>1.5272538058072163</v>
      </c>
      <c r="U2077" s="9">
        <f>Aly_mass_rate/Aly_Area/'Hydraulic Gradient'!T2077</f>
        <v>2.151978781882415</v>
      </c>
      <c r="V2077" s="5">
        <f t="shared" si="649"/>
        <v>-0.28984359921840319</v>
      </c>
      <c r="W2077" s="10">
        <f t="shared" si="650"/>
        <v>2.1796523196529307</v>
      </c>
      <c r="X2077" s="9"/>
    </row>
    <row r="2078" spans="1:24" x14ac:dyDescent="0.3">
      <c r="A2078" s="4">
        <f t="shared" si="651"/>
        <v>20750</v>
      </c>
      <c r="B2078" s="5">
        <v>0</v>
      </c>
      <c r="C2078" s="16">
        <f t="shared" si="652"/>
        <v>24553.553422292098</v>
      </c>
      <c r="D2078" s="4">
        <f t="shared" si="642"/>
        <v>0</v>
      </c>
      <c r="E2078" s="5">
        <f t="shared" si="653"/>
        <v>0.21570907181077104</v>
      </c>
      <c r="F2078" s="6">
        <f t="shared" si="657"/>
        <v>1.7872521387719966E-5</v>
      </c>
      <c r="G2078" s="15">
        <f t="shared" si="658"/>
        <v>675.37356401132547</v>
      </c>
      <c r="H2078" s="11">
        <f t="shared" si="643"/>
        <v>9.7370392126269162E-2</v>
      </c>
      <c r="I2078" s="12">
        <f t="shared" si="654"/>
        <v>3.6044300649812354E-5</v>
      </c>
      <c r="J2078" s="7">
        <f t="shared" si="661"/>
        <v>1.52612312980886</v>
      </c>
      <c r="K2078" s="8">
        <f>ESI_mass_rate/ESI_Area/'Hydraulic Gradient'!J2078</f>
        <v>2.1535731425929763</v>
      </c>
      <c r="L2078" s="16">
        <f t="shared" si="655"/>
        <v>24553.727083434911</v>
      </c>
      <c r="M2078" s="4">
        <f t="shared" si="644"/>
        <v>0</v>
      </c>
      <c r="N2078" s="5">
        <f t="shared" si="645"/>
        <v>0.21554991959516087</v>
      </c>
      <c r="O2078" s="6">
        <f t="shared" si="659"/>
        <v>1.5497858763753726E-5</v>
      </c>
      <c r="P2078" s="15">
        <f t="shared" si="656"/>
        <v>652.02835578797317</v>
      </c>
      <c r="Q2078" s="11">
        <f t="shared" si="646"/>
        <v>0</v>
      </c>
      <c r="R2078" s="13">
        <f t="shared" si="660"/>
        <v>4.6556548464862952E-6</v>
      </c>
      <c r="S2078" s="12">
        <f t="shared" si="647"/>
        <v>-6.24790470758015E-2</v>
      </c>
      <c r="T2078" s="9">
        <f t="shared" si="648"/>
        <v>1.5272504593205345</v>
      </c>
      <c r="U2078" s="9">
        <f>Aly_mass_rate/Aly_Area/'Hydraulic Gradient'!T2078</f>
        <v>2.1519834972637653</v>
      </c>
      <c r="V2078" s="5">
        <f t="shared" si="649"/>
        <v>-0.28983798892238177</v>
      </c>
      <c r="W2078" s="10">
        <f t="shared" si="650"/>
        <v>2.1796948220060508</v>
      </c>
      <c r="X2078" s="9"/>
    </row>
    <row r="2079" spans="1:24" x14ac:dyDescent="0.3">
      <c r="A2079" s="4">
        <f t="shared" si="651"/>
        <v>20760</v>
      </c>
      <c r="B2079" s="5">
        <v>0</v>
      </c>
      <c r="C2079" s="16">
        <f t="shared" si="652"/>
        <v>24553.337694803417</v>
      </c>
      <c r="D2079" s="4">
        <f t="shared" si="642"/>
        <v>0</v>
      </c>
      <c r="E2079" s="5">
        <f t="shared" si="653"/>
        <v>0.21570961648709147</v>
      </c>
      <c r="F2079" s="6">
        <f t="shared" si="657"/>
        <v>1.7872191764069872E-5</v>
      </c>
      <c r="G2079" s="15">
        <f t="shared" si="658"/>
        <v>675.44658934425775</v>
      </c>
      <c r="H2079" s="11">
        <f t="shared" si="643"/>
        <v>9.7370883857223409E-2</v>
      </c>
      <c r="I2079" s="12">
        <f t="shared" si="654"/>
        <v>3.6043635883286836E-5</v>
      </c>
      <c r="J2079" s="7">
        <f t="shared" si="661"/>
        <v>1.5261192763612677</v>
      </c>
      <c r="K2079" s="8">
        <f>ESI_mass_rate/ESI_Area/'Hydraulic Gradient'!J2079</f>
        <v>2.1535785803601089</v>
      </c>
      <c r="L2079" s="16">
        <f t="shared" si="655"/>
        <v>24553.51151754535</v>
      </c>
      <c r="M2079" s="4">
        <f t="shared" si="644"/>
        <v>0</v>
      </c>
      <c r="N2079" s="5">
        <f t="shared" si="645"/>
        <v>0.21555039190468336</v>
      </c>
      <c r="O2079" s="6">
        <f t="shared" si="659"/>
        <v>1.5497656207197237E-5</v>
      </c>
      <c r="P2079" s="15">
        <f t="shared" si="656"/>
        <v>652.09082910704444</v>
      </c>
      <c r="Q2079" s="11">
        <f t="shared" si="646"/>
        <v>0</v>
      </c>
      <c r="R2079" s="13">
        <f t="shared" si="660"/>
        <v>4.655513415042121E-6</v>
      </c>
      <c r="S2079" s="12">
        <f t="shared" si="647"/>
        <v>-6.2477974584718036E-2</v>
      </c>
      <c r="T2079" s="9">
        <f t="shared" si="648"/>
        <v>1.5272471128922545</v>
      </c>
      <c r="U2079" s="9">
        <f>Aly_mass_rate/Aly_Area/'Hydraulic Gradient'!T2079</f>
        <v>2.1519882125834884</v>
      </c>
      <c r="V2079" s="5">
        <f t="shared" si="649"/>
        <v>-0.28983237891674912</v>
      </c>
      <c r="W2079" s="10">
        <f t="shared" si="650"/>
        <v>2.1797373238154103</v>
      </c>
      <c r="X2079" s="9"/>
    </row>
    <row r="2080" spans="1:24" x14ac:dyDescent="0.3">
      <c r="A2080" s="4">
        <f t="shared" si="651"/>
        <v>20770</v>
      </c>
      <c r="B2080" s="5">
        <v>0</v>
      </c>
      <c r="C2080" s="16">
        <f t="shared" si="652"/>
        <v>24553.121966770403</v>
      </c>
      <c r="D2080" s="4">
        <f t="shared" si="642"/>
        <v>0</v>
      </c>
      <c r="E2080" s="5">
        <f t="shared" si="653"/>
        <v>0.21571016115336702</v>
      </c>
      <c r="F2080" s="6">
        <f t="shared" si="657"/>
        <v>1.7871862166691703E-5</v>
      </c>
      <c r="G2080" s="15">
        <f t="shared" si="658"/>
        <v>675.51961298590265</v>
      </c>
      <c r="H2080" s="11">
        <f t="shared" si="643"/>
        <v>9.7371375580350805E-2</v>
      </c>
      <c r="I2080" s="12">
        <f t="shared" si="654"/>
        <v>3.6042971169745072E-5</v>
      </c>
      <c r="J2080" s="7">
        <f t="shared" si="661"/>
        <v>1.5261154230041962</v>
      </c>
      <c r="K2080" s="8">
        <f>ESI_mass_rate/ESI_Area/'Hydraulic Gradient'!J2080</f>
        <v>2.1535840180269634</v>
      </c>
      <c r="L2080" s="16">
        <f t="shared" si="655"/>
        <v>24553.295951183689</v>
      </c>
      <c r="M2080" s="4">
        <f t="shared" si="644"/>
        <v>0</v>
      </c>
      <c r="N2080" s="5">
        <f t="shared" si="645"/>
        <v>0.21555086420803313</v>
      </c>
      <c r="O2080" s="6">
        <f t="shared" si="659"/>
        <v>1.5497453662317166E-5</v>
      </c>
      <c r="P2080" s="15">
        <f t="shared" si="656"/>
        <v>652.15330135382123</v>
      </c>
      <c r="Q2080" s="11">
        <f t="shared" si="646"/>
        <v>0</v>
      </c>
      <c r="R2080" s="13">
        <f t="shared" si="660"/>
        <v>4.6553719933826106E-6</v>
      </c>
      <c r="S2080" s="12">
        <f t="shared" si="647"/>
        <v>-6.2476902148821387E-2</v>
      </c>
      <c r="T2080" s="9">
        <f t="shared" si="648"/>
        <v>1.5272437665223733</v>
      </c>
      <c r="U2080" s="9">
        <f>Aly_mass_rate/Aly_Area/'Hydraulic Gradient'!T2080</f>
        <v>2.1519929278415875</v>
      </c>
      <c r="V2080" s="5">
        <f t="shared" si="649"/>
        <v>-0.28982676920148015</v>
      </c>
      <c r="W2080" s="10">
        <f t="shared" si="650"/>
        <v>2.1797798250810376</v>
      </c>
      <c r="X2080" s="9"/>
    </row>
    <row r="2081" spans="1:24" x14ac:dyDescent="0.3">
      <c r="A2081" s="4">
        <f t="shared" si="651"/>
        <v>20780</v>
      </c>
      <c r="B2081" s="5">
        <v>0</v>
      </c>
      <c r="C2081" s="16">
        <f t="shared" si="652"/>
        <v>24552.906238193063</v>
      </c>
      <c r="D2081" s="4">
        <f t="shared" si="642"/>
        <v>0</v>
      </c>
      <c r="E2081" s="5">
        <f t="shared" si="653"/>
        <v>0.21571070580959839</v>
      </c>
      <c r="F2081" s="6">
        <f t="shared" si="657"/>
        <v>1.7871532591206809E-5</v>
      </c>
      <c r="G2081" s="15">
        <f t="shared" si="658"/>
        <v>675.59263493638048</v>
      </c>
      <c r="H2081" s="11">
        <f t="shared" si="643"/>
        <v>9.7371867295651879E-2</v>
      </c>
      <c r="I2081" s="12">
        <f t="shared" si="654"/>
        <v>3.6042306500356425E-5</v>
      </c>
      <c r="J2081" s="7">
        <f t="shared" si="661"/>
        <v>1.5261115697376393</v>
      </c>
      <c r="K2081" s="8">
        <f>ESI_mass_rate/ESI_Area/'Hydraulic Gradient'!J2081</f>
        <v>2.1535894555935466</v>
      </c>
      <c r="L2081" s="16">
        <f t="shared" si="655"/>
        <v>24553.080384349931</v>
      </c>
      <c r="M2081" s="4">
        <f t="shared" si="644"/>
        <v>0</v>
      </c>
      <c r="N2081" s="5">
        <f t="shared" si="645"/>
        <v>0.21555133650521033</v>
      </c>
      <c r="O2081" s="6">
        <f t="shared" si="659"/>
        <v>1.5497251127653954E-5</v>
      </c>
      <c r="P2081" s="15">
        <f t="shared" si="656"/>
        <v>652.21577252835982</v>
      </c>
      <c r="Q2081" s="11">
        <f t="shared" si="646"/>
        <v>0</v>
      </c>
      <c r="R2081" s="13">
        <f t="shared" si="660"/>
        <v>4.6552305810686213E-6</v>
      </c>
      <c r="S2081" s="12">
        <f t="shared" si="647"/>
        <v>-6.2475829769161072E-2</v>
      </c>
      <c r="T2081" s="9">
        <f t="shared" si="648"/>
        <v>1.527240420210888</v>
      </c>
      <c r="U2081" s="9">
        <f>Aly_mass_rate/Aly_Area/'Hydraulic Gradient'!T2081</f>
        <v>2.1519976430380656</v>
      </c>
      <c r="V2081" s="5">
        <f t="shared" si="649"/>
        <v>-0.28982115977654987</v>
      </c>
      <c r="W2081" s="10">
        <f t="shared" si="650"/>
        <v>2.1798223258029625</v>
      </c>
      <c r="X2081" s="9"/>
    </row>
    <row r="2082" spans="1:24" x14ac:dyDescent="0.3">
      <c r="A2082" s="4">
        <f t="shared" si="651"/>
        <v>20790</v>
      </c>
      <c r="B2082" s="5">
        <v>0</v>
      </c>
      <c r="C2082" s="16">
        <f t="shared" si="652"/>
        <v>24552.690509071403</v>
      </c>
      <c r="D2082" s="4">
        <f t="shared" si="642"/>
        <v>0</v>
      </c>
      <c r="E2082" s="5">
        <f t="shared" si="653"/>
        <v>0.21571125045578618</v>
      </c>
      <c r="F2082" s="6">
        <f t="shared" si="657"/>
        <v>1.7871203037615189E-5</v>
      </c>
      <c r="G2082" s="15">
        <f t="shared" si="658"/>
        <v>675.66565519581161</v>
      </c>
      <c r="H2082" s="11">
        <f t="shared" si="643"/>
        <v>9.7372359003127185E-2</v>
      </c>
      <c r="I2082" s="12">
        <f t="shared" si="654"/>
        <v>3.6041641875120901E-5</v>
      </c>
      <c r="J2082" s="7">
        <f t="shared" si="661"/>
        <v>1.5261077165615904</v>
      </c>
      <c r="K2082" s="8">
        <f>ESI_mass_rate/ESI_Area/'Hydraulic Gradient'!J2082</f>
        <v>2.1535948930598665</v>
      </c>
      <c r="L2082" s="16">
        <f t="shared" si="655"/>
        <v>24552.864817044087</v>
      </c>
      <c r="M2082" s="4">
        <f t="shared" si="644"/>
        <v>0</v>
      </c>
      <c r="N2082" s="5">
        <f t="shared" si="645"/>
        <v>0.21555180879621541</v>
      </c>
      <c r="O2082" s="6">
        <f t="shared" si="659"/>
        <v>1.5497048603207604E-5</v>
      </c>
      <c r="P2082" s="15">
        <f t="shared" si="656"/>
        <v>652.27824263071432</v>
      </c>
      <c r="Q2082" s="11">
        <f t="shared" si="646"/>
        <v>0</v>
      </c>
      <c r="R2082" s="13">
        <f t="shared" si="660"/>
        <v>4.6550891780994722E-6</v>
      </c>
      <c r="S2082" s="12">
        <f t="shared" si="647"/>
        <v>-6.2474757443623505E-2</v>
      </c>
      <c r="T2082" s="9">
        <f t="shared" si="648"/>
        <v>1.5272370739577954</v>
      </c>
      <c r="U2082" s="9">
        <f>Aly_mass_rate/Aly_Area/'Hydraulic Gradient'!T2082</f>
        <v>2.1520023581729264</v>
      </c>
      <c r="V2082" s="5">
        <f t="shared" si="649"/>
        <v>-0.28981555064193337</v>
      </c>
      <c r="W2082" s="10">
        <f t="shared" si="650"/>
        <v>2.1798648259812143</v>
      </c>
      <c r="X2082" s="9"/>
    </row>
    <row r="2083" spans="1:24" x14ac:dyDescent="0.3">
      <c r="A2083" s="4">
        <f t="shared" si="651"/>
        <v>20800</v>
      </c>
      <c r="B2083" s="5">
        <v>0</v>
      </c>
      <c r="C2083" s="16">
        <f t="shared" si="652"/>
        <v>24552.474779405438</v>
      </c>
      <c r="D2083" s="4">
        <f t="shared" si="642"/>
        <v>0</v>
      </c>
      <c r="E2083" s="5">
        <f t="shared" si="653"/>
        <v>0.21571179509193122</v>
      </c>
      <c r="F2083" s="6">
        <f t="shared" si="657"/>
        <v>1.7870873510295495E-5</v>
      </c>
      <c r="G2083" s="15">
        <f t="shared" si="658"/>
        <v>675.73867376431065</v>
      </c>
      <c r="H2083" s="11">
        <f t="shared" si="643"/>
        <v>9.7372850702777333E-2</v>
      </c>
      <c r="I2083" s="12">
        <f t="shared" si="654"/>
        <v>3.6040977302869132E-5</v>
      </c>
      <c r="J2083" s="7">
        <f t="shared" si="661"/>
        <v>1.5261038634760438</v>
      </c>
      <c r="K2083" s="8">
        <f>ESI_mass_rate/ESI_Area/'Hydraulic Gradient'!J2083</f>
        <v>2.1536003304259297</v>
      </c>
      <c r="L2083" s="16">
        <f t="shared" si="655"/>
        <v>24552.649249266156</v>
      </c>
      <c r="M2083" s="4">
        <f t="shared" si="644"/>
        <v>0</v>
      </c>
      <c r="N2083" s="5">
        <f t="shared" si="645"/>
        <v>0.21555228108104862</v>
      </c>
      <c r="O2083" s="6">
        <f t="shared" si="659"/>
        <v>1.5496846090437663E-5</v>
      </c>
      <c r="P2083" s="15">
        <f t="shared" si="656"/>
        <v>652.34071166094191</v>
      </c>
      <c r="Q2083" s="11">
        <f t="shared" si="646"/>
        <v>0</v>
      </c>
      <c r="R2083" s="13">
        <f t="shared" si="660"/>
        <v>4.6549477849129006E-6</v>
      </c>
      <c r="S2083" s="12">
        <f t="shared" si="647"/>
        <v>-6.2473685175366819E-2</v>
      </c>
      <c r="T2083" s="9">
        <f t="shared" si="648"/>
        <v>1.5272337277630923</v>
      </c>
      <c r="U2083" s="9">
        <f>Aly_mass_rate/Aly_Area/'Hydraulic Gradient'!T2083</f>
        <v>2.1520070732461734</v>
      </c>
      <c r="V2083" s="5">
        <f t="shared" si="649"/>
        <v>-0.2898099417976055</v>
      </c>
      <c r="W2083" s="10">
        <f t="shared" si="650"/>
        <v>2.1799073256158228</v>
      </c>
      <c r="X2083" s="9"/>
    </row>
    <row r="2084" spans="1:24" x14ac:dyDescent="0.3">
      <c r="A2084" s="4">
        <f t="shared" si="651"/>
        <v>20810</v>
      </c>
      <c r="B2084" s="5">
        <v>0</v>
      </c>
      <c r="C2084" s="16">
        <f t="shared" si="652"/>
        <v>24552.259049195174</v>
      </c>
      <c r="D2084" s="4">
        <f t="shared" si="642"/>
        <v>0</v>
      </c>
      <c r="E2084" s="5">
        <f t="shared" si="653"/>
        <v>0.21571233971803433</v>
      </c>
      <c r="F2084" s="6">
        <f t="shared" si="657"/>
        <v>1.7870544004869069E-5</v>
      </c>
      <c r="G2084" s="15">
        <f t="shared" si="658"/>
        <v>675.81169064199764</v>
      </c>
      <c r="H2084" s="11">
        <f t="shared" si="643"/>
        <v>9.7373342394602935E-2</v>
      </c>
      <c r="I2084" s="12">
        <f t="shared" si="654"/>
        <v>3.6040312774770494E-5</v>
      </c>
      <c r="J2084" s="7">
        <f t="shared" si="661"/>
        <v>1.5261000104809923</v>
      </c>
      <c r="K2084" s="8">
        <f>ESI_mass_rate/ESI_Area/'Hydraulic Gradient'!J2084</f>
        <v>2.1536057676917437</v>
      </c>
      <c r="L2084" s="16">
        <f t="shared" si="655"/>
        <v>24552.433681016151</v>
      </c>
      <c r="M2084" s="4">
        <f t="shared" si="644"/>
        <v>0</v>
      </c>
      <c r="N2084" s="5">
        <f t="shared" si="645"/>
        <v>0.21555275335971039</v>
      </c>
      <c r="O2084" s="6">
        <f t="shared" si="659"/>
        <v>1.5496643589344133E-5</v>
      </c>
      <c r="P2084" s="15">
        <f t="shared" si="656"/>
        <v>652.4031796190967</v>
      </c>
      <c r="Q2084" s="11">
        <f t="shared" si="646"/>
        <v>0</v>
      </c>
      <c r="R2084" s="13">
        <f t="shared" si="660"/>
        <v>4.6548064015082017E-6</v>
      </c>
      <c r="S2084" s="12">
        <f t="shared" si="647"/>
        <v>-6.2472612961223112E-2</v>
      </c>
      <c r="T2084" s="9">
        <f t="shared" si="648"/>
        <v>1.527230381626776</v>
      </c>
      <c r="U2084" s="9">
        <f>Aly_mass_rate/Aly_Area/'Hydraulic Gradient'!T2084</f>
        <v>2.1520117882578096</v>
      </c>
      <c r="V2084" s="5">
        <f t="shared" si="649"/>
        <v>-0.2898043332435411</v>
      </c>
      <c r="W2084" s="10">
        <f t="shared" si="650"/>
        <v>2.1799498247068172</v>
      </c>
      <c r="X2084" s="9"/>
    </row>
    <row r="2085" spans="1:24" x14ac:dyDescent="0.3">
      <c r="A2085" s="4">
        <f t="shared" si="651"/>
        <v>20820</v>
      </c>
      <c r="B2085" s="5">
        <v>0</v>
      </c>
      <c r="C2085" s="16">
        <f t="shared" si="652"/>
        <v>24552.043318440625</v>
      </c>
      <c r="D2085" s="4">
        <f t="shared" si="642"/>
        <v>0</v>
      </c>
      <c r="E2085" s="5">
        <f t="shared" si="653"/>
        <v>0.21571288433409594</v>
      </c>
      <c r="F2085" s="6">
        <f t="shared" si="657"/>
        <v>1.7870214524255026E-5</v>
      </c>
      <c r="G2085" s="15">
        <f t="shared" si="658"/>
        <v>675.8847058289889</v>
      </c>
      <c r="H2085" s="11">
        <f t="shared" si="643"/>
        <v>9.7373834078604518E-2</v>
      </c>
      <c r="I2085" s="12">
        <f t="shared" si="654"/>
        <v>3.6039648296712061E-5</v>
      </c>
      <c r="J2085" s="7">
        <f t="shared" si="661"/>
        <v>1.5260961575764302</v>
      </c>
      <c r="K2085" s="8">
        <f>ESI_mass_rate/ESI_Area/'Hydraulic Gradient'!J2085</f>
        <v>2.1536112048573157</v>
      </c>
      <c r="L2085" s="16">
        <f t="shared" si="655"/>
        <v>24552.218112294078</v>
      </c>
      <c r="M2085" s="4">
        <f t="shared" si="644"/>
        <v>0</v>
      </c>
      <c r="N2085" s="5">
        <f t="shared" si="645"/>
        <v>0.21555322563220097</v>
      </c>
      <c r="O2085" s="6">
        <f t="shared" si="659"/>
        <v>1.5496441098467463E-5</v>
      </c>
      <c r="P2085" s="15">
        <f t="shared" si="656"/>
        <v>652.46564650523385</v>
      </c>
      <c r="Q2085" s="11">
        <f t="shared" si="646"/>
        <v>0</v>
      </c>
      <c r="R2085" s="13">
        <f t="shared" si="660"/>
        <v>4.6546650274462635E-6</v>
      </c>
      <c r="S2085" s="12">
        <f t="shared" si="647"/>
        <v>-6.2471540802241869E-2</v>
      </c>
      <c r="T2085" s="9">
        <f t="shared" si="648"/>
        <v>1.5272270355488435</v>
      </c>
      <c r="U2085" s="9">
        <f>Aly_mass_rate/Aly_Area/'Hydraulic Gradient'!T2085</f>
        <v>2.1520165032078387</v>
      </c>
      <c r="V2085" s="5">
        <f t="shared" si="649"/>
        <v>-0.28979872497971526</v>
      </c>
      <c r="W2085" s="10">
        <f t="shared" si="650"/>
        <v>2.1799923232542264</v>
      </c>
      <c r="X2085" s="9"/>
    </row>
    <row r="2086" spans="1:24" x14ac:dyDescent="0.3">
      <c r="A2086" s="4">
        <f t="shared" si="651"/>
        <v>20830</v>
      </c>
      <c r="B2086" s="5">
        <v>0</v>
      </c>
      <c r="C2086" s="16">
        <f t="shared" si="652"/>
        <v>24551.827587141797</v>
      </c>
      <c r="D2086" s="4">
        <f t="shared" si="642"/>
        <v>0</v>
      </c>
      <c r="E2086" s="5">
        <f t="shared" si="653"/>
        <v>0.21571342894011705</v>
      </c>
      <c r="F2086" s="6">
        <f t="shared" si="657"/>
        <v>1.7869885066993803E-5</v>
      </c>
      <c r="G2086" s="15">
        <f t="shared" si="658"/>
        <v>675.95771932540299</v>
      </c>
      <c r="H2086" s="11">
        <f t="shared" si="643"/>
        <v>9.737432575478272E-2</v>
      </c>
      <c r="I2086" s="12">
        <f t="shared" si="654"/>
        <v>3.6038983865750294E-5</v>
      </c>
      <c r="J2086" s="7">
        <f t="shared" si="661"/>
        <v>1.5260923047623511</v>
      </c>
      <c r="K2086" s="8">
        <f>ESI_mass_rate/ESI_Area/'Hydraulic Gradient'!J2086</f>
        <v>2.1536166419226523</v>
      </c>
      <c r="L2086" s="16">
        <f t="shared" si="655"/>
        <v>24552.002543099941</v>
      </c>
      <c r="M2086" s="4">
        <f t="shared" si="644"/>
        <v>0</v>
      </c>
      <c r="N2086" s="5">
        <f t="shared" si="645"/>
        <v>0.21555369789852086</v>
      </c>
      <c r="O2086" s="6">
        <f t="shared" si="659"/>
        <v>1.5496238619267207E-5</v>
      </c>
      <c r="P2086" s="15">
        <f t="shared" si="656"/>
        <v>652.52811231940962</v>
      </c>
      <c r="Q2086" s="11">
        <f t="shared" si="646"/>
        <v>0</v>
      </c>
      <c r="R2086" s="13">
        <f t="shared" si="660"/>
        <v>4.6545236631648022E-6</v>
      </c>
      <c r="S2086" s="12">
        <f t="shared" si="647"/>
        <v>-6.2470468699472509E-2</v>
      </c>
      <c r="T2086" s="9">
        <f t="shared" si="648"/>
        <v>1.5272236895292917</v>
      </c>
      <c r="U2086" s="9">
        <f>Aly_mass_rate/Aly_Area/'Hydraulic Gradient'!T2086</f>
        <v>2.1520212180962632</v>
      </c>
      <c r="V2086" s="5">
        <f t="shared" si="649"/>
        <v>-0.28979311700610294</v>
      </c>
      <c r="W2086" s="10">
        <f t="shared" si="650"/>
        <v>2.1800348212580793</v>
      </c>
      <c r="X2086" s="9"/>
    </row>
    <row r="2087" spans="1:24" x14ac:dyDescent="0.3">
      <c r="A2087" s="4">
        <f t="shared" si="651"/>
        <v>20840</v>
      </c>
      <c r="B2087" s="5">
        <v>0</v>
      </c>
      <c r="C2087" s="16">
        <f t="shared" si="652"/>
        <v>24551.611855298706</v>
      </c>
      <c r="D2087" s="4">
        <f t="shared" si="642"/>
        <v>0</v>
      </c>
      <c r="E2087" s="5">
        <f t="shared" si="653"/>
        <v>0.2157139735360982</v>
      </c>
      <c r="F2087" s="6">
        <f t="shared" si="657"/>
        <v>1.7869555631625855E-5</v>
      </c>
      <c r="G2087" s="15">
        <f t="shared" si="658"/>
        <v>676.03073113136008</v>
      </c>
      <c r="H2087" s="11">
        <f t="shared" si="643"/>
        <v>9.7374817423138027E-2</v>
      </c>
      <c r="I2087" s="12">
        <f t="shared" si="654"/>
        <v>3.6038319478941657E-5</v>
      </c>
      <c r="J2087" s="7">
        <f t="shared" si="661"/>
        <v>1.5260884520387488</v>
      </c>
      <c r="K2087" s="8">
        <f>ESI_mass_rate/ESI_Area/'Hydraulic Gradient'!J2087</f>
        <v>2.1536220788877611</v>
      </c>
      <c r="L2087" s="16">
        <f t="shared" si="655"/>
        <v>24551.786973433747</v>
      </c>
      <c r="M2087" s="4">
        <f t="shared" si="644"/>
        <v>0</v>
      </c>
      <c r="N2087" s="5">
        <f t="shared" si="645"/>
        <v>0.21555417015867009</v>
      </c>
      <c r="O2087" s="6">
        <f t="shared" si="659"/>
        <v>1.5496036148824265E-5</v>
      </c>
      <c r="P2087" s="15">
        <f t="shared" si="656"/>
        <v>652.59057706167914</v>
      </c>
      <c r="Q2087" s="11">
        <f t="shared" si="646"/>
        <v>0</v>
      </c>
      <c r="R2087" s="13">
        <f t="shared" si="660"/>
        <v>4.6543823077863347E-6</v>
      </c>
      <c r="S2087" s="12">
        <f t="shared" si="647"/>
        <v>-6.2469396651855871E-2</v>
      </c>
      <c r="T2087" s="9">
        <f t="shared" si="648"/>
        <v>1.5272203435681175</v>
      </c>
      <c r="U2087" s="9">
        <f>Aly_mass_rate/Aly_Area/'Hydraulic Gradient'!T2087</f>
        <v>2.1520259329230869</v>
      </c>
      <c r="V2087" s="5">
        <f t="shared" si="649"/>
        <v>-0.28978750932267922</v>
      </c>
      <c r="W2087" s="10">
        <f t="shared" si="650"/>
        <v>2.1800773187184057</v>
      </c>
      <c r="X2087" s="9"/>
    </row>
    <row r="2088" spans="1:24" x14ac:dyDescent="0.3">
      <c r="A2088" s="4">
        <f t="shared" si="651"/>
        <v>20850</v>
      </c>
      <c r="B2088" s="5">
        <v>0</v>
      </c>
      <c r="C2088" s="16">
        <f t="shared" si="652"/>
        <v>24551.396122911356</v>
      </c>
      <c r="D2088" s="4">
        <f t="shared" si="642"/>
        <v>0</v>
      </c>
      <c r="E2088" s="5">
        <f t="shared" si="653"/>
        <v>0.21571451812204021</v>
      </c>
      <c r="F2088" s="6">
        <f t="shared" si="657"/>
        <v>1.7869226221070276E-5</v>
      </c>
      <c r="G2088" s="15">
        <f t="shared" si="658"/>
        <v>676.10374124697626</v>
      </c>
      <c r="H2088" s="11">
        <f t="shared" si="643"/>
        <v>9.7375309083671091E-2</v>
      </c>
      <c r="I2088" s="12">
        <f t="shared" si="654"/>
        <v>3.6037655142173226E-5</v>
      </c>
      <c r="J2088" s="7">
        <f t="shared" si="661"/>
        <v>1.5260845994056165</v>
      </c>
      <c r="K2088" s="8">
        <f>ESI_mass_rate/ESI_Area/'Hydraulic Gradient'!J2088</f>
        <v>2.1536275157526497</v>
      </c>
      <c r="L2088" s="16">
        <f t="shared" si="655"/>
        <v>24551.571403295504</v>
      </c>
      <c r="M2088" s="4">
        <f t="shared" si="644"/>
        <v>0</v>
      </c>
      <c r="N2088" s="5">
        <f t="shared" si="645"/>
        <v>0.21555464241264921</v>
      </c>
      <c r="O2088" s="6">
        <f t="shared" si="659"/>
        <v>1.549583369005773E-5</v>
      </c>
      <c r="P2088" s="15">
        <f t="shared" si="656"/>
        <v>652.65304073209757</v>
      </c>
      <c r="Q2088" s="11">
        <f t="shared" si="646"/>
        <v>0</v>
      </c>
      <c r="R2088" s="13">
        <f t="shared" si="660"/>
        <v>4.6542409621869643E-6</v>
      </c>
      <c r="S2088" s="12">
        <f t="shared" si="647"/>
        <v>-6.2468324659387085E-2</v>
      </c>
      <c r="T2088" s="9">
        <f t="shared" si="648"/>
        <v>1.527216997665318</v>
      </c>
      <c r="U2088" s="9">
        <f>Aly_mass_rate/Aly_Area/'Hydraulic Gradient'!T2088</f>
        <v>2.1520306476883131</v>
      </c>
      <c r="V2088" s="5">
        <f t="shared" si="649"/>
        <v>-0.28978190192941894</v>
      </c>
      <c r="W2088" s="10">
        <f t="shared" si="650"/>
        <v>2.1801198156352348</v>
      </c>
      <c r="X2088" s="9"/>
    </row>
    <row r="2089" spans="1:24" x14ac:dyDescent="0.3">
      <c r="A2089" s="4">
        <f t="shared" si="651"/>
        <v>20860</v>
      </c>
      <c r="B2089" s="5">
        <v>0</v>
      </c>
      <c r="C2089" s="16">
        <f t="shared" si="652"/>
        <v>24551.18038997976</v>
      </c>
      <c r="D2089" s="4">
        <f t="shared" si="642"/>
        <v>0</v>
      </c>
      <c r="E2089" s="5">
        <f t="shared" si="653"/>
        <v>0.21571506269794374</v>
      </c>
      <c r="F2089" s="6">
        <f t="shared" si="657"/>
        <v>1.7868896835327077E-5</v>
      </c>
      <c r="G2089" s="15">
        <f t="shared" si="658"/>
        <v>676.17674967236803</v>
      </c>
      <c r="H2089" s="11">
        <f t="shared" si="643"/>
        <v>9.7375800736382509E-2</v>
      </c>
      <c r="I2089" s="12">
        <f t="shared" si="654"/>
        <v>3.6036990855445014E-5</v>
      </c>
      <c r="J2089" s="7">
        <f t="shared" si="661"/>
        <v>1.5260807468629483</v>
      </c>
      <c r="K2089" s="8">
        <f>ESI_mass_rate/ESI_Area/'Hydraulic Gradient'!J2089</f>
        <v>2.153632952517325</v>
      </c>
      <c r="L2089" s="16">
        <f t="shared" si="655"/>
        <v>24551.355832685211</v>
      </c>
      <c r="M2089" s="4">
        <f t="shared" si="644"/>
        <v>0</v>
      </c>
      <c r="N2089" s="5">
        <f t="shared" si="645"/>
        <v>0.21555511466045857</v>
      </c>
      <c r="O2089" s="6">
        <f t="shared" si="659"/>
        <v>1.5495631242967606E-5</v>
      </c>
      <c r="P2089" s="15">
        <f t="shared" si="656"/>
        <v>652.71550333072219</v>
      </c>
      <c r="Q2089" s="11">
        <f t="shared" si="646"/>
        <v>0</v>
      </c>
      <c r="R2089" s="13">
        <f t="shared" si="660"/>
        <v>4.6540996263659879E-6</v>
      </c>
      <c r="S2089" s="12">
        <f t="shared" si="647"/>
        <v>-6.2467252724169683E-2</v>
      </c>
      <c r="T2089" s="9">
        <f t="shared" si="648"/>
        <v>1.5272136518208901</v>
      </c>
      <c r="U2089" s="9">
        <f>Aly_mass_rate/Aly_Area/'Hydraulic Gradient'!T2089</f>
        <v>2.1520353623919455</v>
      </c>
      <c r="V2089" s="5">
        <f t="shared" si="649"/>
        <v>-0.28977629482629713</v>
      </c>
      <c r="W2089" s="10">
        <f t="shared" si="650"/>
        <v>2.180162312008596</v>
      </c>
      <c r="X2089" s="9"/>
    </row>
    <row r="2090" spans="1:24" x14ac:dyDescent="0.3">
      <c r="A2090" s="4">
        <f t="shared" si="651"/>
        <v>20870</v>
      </c>
      <c r="B2090" s="5">
        <v>0</v>
      </c>
      <c r="C2090" s="16">
        <f t="shared" si="652"/>
        <v>24550.964656503929</v>
      </c>
      <c r="D2090" s="4">
        <f t="shared" si="642"/>
        <v>0</v>
      </c>
      <c r="E2090" s="5">
        <f t="shared" si="653"/>
        <v>0.21571560726380956</v>
      </c>
      <c r="F2090" s="6">
        <f t="shared" si="657"/>
        <v>1.7868567472936699E-5</v>
      </c>
      <c r="G2090" s="15">
        <f t="shared" si="658"/>
        <v>676.24975640765342</v>
      </c>
      <c r="H2090" s="11">
        <f t="shared" si="643"/>
        <v>9.7376292381272864E-2</v>
      </c>
      <c r="I2090" s="12">
        <f t="shared" si="654"/>
        <v>3.6036326615813468E-5</v>
      </c>
      <c r="J2090" s="7">
        <f t="shared" si="661"/>
        <v>1.5260768944107379</v>
      </c>
      <c r="K2090" s="8">
        <f>ESI_mass_rate/ESI_Area/'Hydraulic Gradient'!J2090</f>
        <v>2.1536383891817934</v>
      </c>
      <c r="L2090" s="16">
        <f t="shared" si="655"/>
        <v>24551.140261602879</v>
      </c>
      <c r="M2090" s="4">
        <f t="shared" si="644"/>
        <v>0</v>
      </c>
      <c r="N2090" s="5">
        <f t="shared" si="645"/>
        <v>0.21555558690209842</v>
      </c>
      <c r="O2090" s="6">
        <f t="shared" si="659"/>
        <v>1.5495428807553894E-5</v>
      </c>
      <c r="P2090" s="15">
        <f t="shared" si="656"/>
        <v>652.77796485760689</v>
      </c>
      <c r="Q2090" s="11">
        <f t="shared" si="646"/>
        <v>0</v>
      </c>
      <c r="R2090" s="13">
        <f t="shared" si="660"/>
        <v>4.6539583003226998E-6</v>
      </c>
      <c r="S2090" s="12">
        <f t="shared" si="647"/>
        <v>-6.2466180843036151E-2</v>
      </c>
      <c r="T2090" s="9">
        <f t="shared" si="648"/>
        <v>1.5272103060348308</v>
      </c>
      <c r="U2090" s="9">
        <f>Aly_mass_rate/Aly_Area/'Hydraulic Gradient'!T2090</f>
        <v>2.1520400770339867</v>
      </c>
      <c r="V2090" s="5">
        <f t="shared" si="649"/>
        <v>-0.28977068801328876</v>
      </c>
      <c r="W2090" s="10">
        <f t="shared" si="650"/>
        <v>2.1802048078385194</v>
      </c>
      <c r="X2090" s="9"/>
    </row>
    <row r="2091" spans="1:24" x14ac:dyDescent="0.3">
      <c r="A2091" s="4">
        <f t="shared" si="651"/>
        <v>20880</v>
      </c>
      <c r="B2091" s="5">
        <v>0</v>
      </c>
      <c r="C2091" s="16">
        <f t="shared" si="652"/>
        <v>24550.748922483872</v>
      </c>
      <c r="D2091" s="4">
        <f t="shared" si="642"/>
        <v>0</v>
      </c>
      <c r="E2091" s="5">
        <f t="shared" si="653"/>
        <v>0.21571615181963832</v>
      </c>
      <c r="F2091" s="6">
        <f t="shared" si="657"/>
        <v>1.7868238130980045E-5</v>
      </c>
      <c r="G2091" s="15">
        <f t="shared" si="658"/>
        <v>676.32276145295486</v>
      </c>
      <c r="H2091" s="11">
        <f t="shared" si="643"/>
        <v>9.7376784018342641E-2</v>
      </c>
      <c r="I2091" s="12">
        <f t="shared" si="654"/>
        <v>3.6035662417391498E-5</v>
      </c>
      <c r="J2091" s="7">
        <f t="shared" si="661"/>
        <v>1.5260730420489785</v>
      </c>
      <c r="K2091" s="8">
        <f>ESI_mass_rate/ESI_Area/'Hydraulic Gradient'!J2091</f>
        <v>2.1536438257460637</v>
      </c>
      <c r="L2091" s="16">
        <f t="shared" si="655"/>
        <v>24550.924690048516</v>
      </c>
      <c r="M2091" s="4">
        <f t="shared" si="644"/>
        <v>0</v>
      </c>
      <c r="N2091" s="5">
        <f t="shared" si="645"/>
        <v>0.21555605913756903</v>
      </c>
      <c r="O2091" s="6">
        <f t="shared" si="659"/>
        <v>1.5495226380897494E-5</v>
      </c>
      <c r="P2091" s="15">
        <f t="shared" si="656"/>
        <v>652.84042531280693</v>
      </c>
      <c r="Q2091" s="11">
        <f t="shared" si="646"/>
        <v>0</v>
      </c>
      <c r="R2091" s="13">
        <f t="shared" si="660"/>
        <v>4.6538169831796774E-6</v>
      </c>
      <c r="S2091" s="12">
        <f t="shared" si="647"/>
        <v>-6.2465109017035829E-2</v>
      </c>
      <c r="T2091" s="9">
        <f t="shared" si="648"/>
        <v>1.527206960307137</v>
      </c>
      <c r="U2091" s="9">
        <f>Aly_mass_rate/Aly_Area/'Hydraulic Gradient'!T2091</f>
        <v>2.1520447916144403</v>
      </c>
      <c r="V2091" s="5">
        <f t="shared" si="649"/>
        <v>-0.28976508149036873</v>
      </c>
      <c r="W2091" s="10">
        <f t="shared" si="650"/>
        <v>2.1802473031250336</v>
      </c>
      <c r="X2091" s="9"/>
    </row>
    <row r="2092" spans="1:24" x14ac:dyDescent="0.3">
      <c r="A2092" s="4">
        <f t="shared" si="651"/>
        <v>20890</v>
      </c>
      <c r="B2092" s="5">
        <v>0</v>
      </c>
      <c r="C2092" s="16">
        <f t="shared" si="652"/>
        <v>24550.533187919598</v>
      </c>
      <c r="D2092" s="4">
        <f t="shared" si="642"/>
        <v>0</v>
      </c>
      <c r="E2092" s="5">
        <f t="shared" si="653"/>
        <v>0.21571669636543087</v>
      </c>
      <c r="F2092" s="6">
        <f t="shared" si="657"/>
        <v>1.7867908818214421E-5</v>
      </c>
      <c r="G2092" s="15">
        <f t="shared" si="658"/>
        <v>676.39576480838241</v>
      </c>
      <c r="H2092" s="11">
        <f t="shared" si="643"/>
        <v>9.7377275647592576E-2</v>
      </c>
      <c r="I2092" s="12">
        <f t="shared" si="654"/>
        <v>3.603499827784037E-5</v>
      </c>
      <c r="J2092" s="7">
        <f t="shared" si="661"/>
        <v>1.5260691897776644</v>
      </c>
      <c r="K2092" s="8">
        <f>ESI_mass_rate/ESI_Area/'Hydraulic Gradient'!J2092</f>
        <v>2.1536492622101417</v>
      </c>
      <c r="L2092" s="16">
        <f t="shared" si="655"/>
        <v>24550.709118022125</v>
      </c>
      <c r="M2092" s="4">
        <f t="shared" si="644"/>
        <v>0</v>
      </c>
      <c r="N2092" s="5">
        <f t="shared" si="645"/>
        <v>0.21555653136687089</v>
      </c>
      <c r="O2092" s="6">
        <f t="shared" si="659"/>
        <v>1.5495023965917504E-5</v>
      </c>
      <c r="P2092" s="15">
        <f t="shared" si="656"/>
        <v>652.90288469637846</v>
      </c>
      <c r="Q2092" s="11">
        <f t="shared" si="646"/>
        <v>0</v>
      </c>
      <c r="R2092" s="13">
        <f t="shared" si="660"/>
        <v>4.6536756758129627E-6</v>
      </c>
      <c r="S2092" s="12">
        <f t="shared" si="647"/>
        <v>-6.2464037247218003E-2</v>
      </c>
      <c r="T2092" s="9">
        <f t="shared" si="648"/>
        <v>1.5272036146378059</v>
      </c>
      <c r="U2092" s="9">
        <f>Aly_mass_rate/Aly_Area/'Hydraulic Gradient'!T2092</f>
        <v>2.1520495061333098</v>
      </c>
      <c r="V2092" s="5">
        <f t="shared" si="649"/>
        <v>-0.28975947525751206</v>
      </c>
      <c r="W2092" s="10">
        <f t="shared" si="650"/>
        <v>2.1802897978681672</v>
      </c>
      <c r="X2092" s="9"/>
    </row>
    <row r="2093" spans="1:24" x14ac:dyDescent="0.3">
      <c r="A2093" s="4">
        <f t="shared" si="651"/>
        <v>20900</v>
      </c>
      <c r="B2093" s="5">
        <v>0</v>
      </c>
      <c r="C2093" s="16">
        <f t="shared" si="652"/>
        <v>24550.317452811116</v>
      </c>
      <c r="D2093" s="4">
        <f t="shared" si="642"/>
        <v>0</v>
      </c>
      <c r="E2093" s="5">
        <f t="shared" si="653"/>
        <v>0.21571724090118782</v>
      </c>
      <c r="F2093" s="6">
        <f t="shared" si="657"/>
        <v>1.7867579524422964E-5</v>
      </c>
      <c r="G2093" s="15">
        <f t="shared" si="658"/>
        <v>676.46876647406032</v>
      </c>
      <c r="H2093" s="11">
        <f t="shared" si="643"/>
        <v>9.7377767269023113E-2</v>
      </c>
      <c r="I2093" s="12">
        <f t="shared" si="654"/>
        <v>3.6034334176555278E-5</v>
      </c>
      <c r="J2093" s="7">
        <f t="shared" si="661"/>
        <v>1.5260653375967892</v>
      </c>
      <c r="K2093" s="8">
        <f>ESI_mass_rate/ESI_Area/'Hydraulic Gradient'!J2093</f>
        <v>2.1536546985740346</v>
      </c>
      <c r="L2093" s="16">
        <f t="shared" si="655"/>
        <v>24550.493545523714</v>
      </c>
      <c r="M2093" s="4">
        <f t="shared" si="644"/>
        <v>0</v>
      </c>
      <c r="N2093" s="5">
        <f t="shared" si="645"/>
        <v>0.21555700359000421</v>
      </c>
      <c r="O2093" s="6">
        <f t="shared" si="659"/>
        <v>1.5494821562613927E-5</v>
      </c>
      <c r="P2093" s="15">
        <f t="shared" si="656"/>
        <v>652.96534300837664</v>
      </c>
      <c r="Q2093" s="11">
        <f t="shared" si="646"/>
        <v>0</v>
      </c>
      <c r="R2093" s="13">
        <f t="shared" si="660"/>
        <v>4.6535343782218536E-6</v>
      </c>
      <c r="S2093" s="12">
        <f t="shared" si="647"/>
        <v>-6.2462965532523687E-2</v>
      </c>
      <c r="T2093" s="9">
        <f t="shared" si="648"/>
        <v>1.5272002690268343</v>
      </c>
      <c r="U2093" s="9">
        <f>Aly_mass_rate/Aly_Area/'Hydraulic Gradient'!T2093</f>
        <v>2.1520542205905984</v>
      </c>
      <c r="V2093" s="5">
        <f t="shared" si="649"/>
        <v>-0.28975386931469393</v>
      </c>
      <c r="W2093" s="10">
        <f t="shared" si="650"/>
        <v>2.1803322920679507</v>
      </c>
      <c r="X2093" s="9"/>
    </row>
    <row r="2094" spans="1:24" x14ac:dyDescent="0.3">
      <c r="A2094" s="4">
        <f t="shared" si="651"/>
        <v>20910</v>
      </c>
      <c r="B2094" s="5">
        <v>0</v>
      </c>
      <c r="C2094" s="16">
        <f t="shared" si="652"/>
        <v>24550.101717158439</v>
      </c>
      <c r="D2094" s="4">
        <f t="shared" si="642"/>
        <v>0</v>
      </c>
      <c r="E2094" s="5">
        <f t="shared" si="653"/>
        <v>0.21571778542690981</v>
      </c>
      <c r="F2094" s="6">
        <f t="shared" si="657"/>
        <v>1.7867250253984334E-5</v>
      </c>
      <c r="G2094" s="15">
        <f t="shared" si="658"/>
        <v>676.54176645010659</v>
      </c>
      <c r="H2094" s="11">
        <f t="shared" si="643"/>
        <v>9.7378258882634822E-2</v>
      </c>
      <c r="I2094" s="12">
        <f t="shared" si="654"/>
        <v>3.6033670122366857E-5</v>
      </c>
      <c r="J2094" s="7">
        <f t="shared" si="661"/>
        <v>1.5260614855063463</v>
      </c>
      <c r="K2094" s="8">
        <f>ESI_mass_rate/ESI_Area/'Hydraulic Gradient'!J2094</f>
        <v>2.1536601348377507</v>
      </c>
      <c r="L2094" s="16">
        <f t="shared" si="655"/>
        <v>24550.277972553289</v>
      </c>
      <c r="M2094" s="4">
        <f t="shared" si="644"/>
        <v>0</v>
      </c>
      <c r="N2094" s="5">
        <f t="shared" si="645"/>
        <v>0.21555747580696943</v>
      </c>
      <c r="O2094" s="6">
        <f t="shared" si="659"/>
        <v>1.5494619169527208E-5</v>
      </c>
      <c r="P2094" s="15">
        <f t="shared" si="656"/>
        <v>653.02780024885658</v>
      </c>
      <c r="Q2094" s="11">
        <f t="shared" si="646"/>
        <v>0</v>
      </c>
      <c r="R2094" s="13">
        <f t="shared" si="660"/>
        <v>4.6533930899673083E-6</v>
      </c>
      <c r="S2094" s="12">
        <f t="shared" si="647"/>
        <v>-6.2461893872947941E-2</v>
      </c>
      <c r="T2094" s="9">
        <f t="shared" si="648"/>
        <v>1.5271969234742189</v>
      </c>
      <c r="U2094" s="9">
        <f>Aly_mass_rate/Aly_Area/'Hydraulic Gradient'!T2094</f>
        <v>2.1520589349863095</v>
      </c>
      <c r="V2094" s="5">
        <f t="shared" si="649"/>
        <v>-0.28974826366188905</v>
      </c>
      <c r="W2094" s="10">
        <f t="shared" si="650"/>
        <v>2.1803747857244127</v>
      </c>
      <c r="X2094" s="9"/>
    </row>
    <row r="2095" spans="1:24" x14ac:dyDescent="0.3">
      <c r="A2095" s="4">
        <f t="shared" si="651"/>
        <v>20920</v>
      </c>
      <c r="B2095" s="5">
        <v>0</v>
      </c>
      <c r="C2095" s="16">
        <f t="shared" si="652"/>
        <v>24549.885980961575</v>
      </c>
      <c r="D2095" s="4">
        <f t="shared" si="642"/>
        <v>0</v>
      </c>
      <c r="E2095" s="5">
        <f t="shared" si="653"/>
        <v>0.21571832994259785</v>
      </c>
      <c r="F2095" s="6">
        <f t="shared" si="657"/>
        <v>1.7866921011277177E-5</v>
      </c>
      <c r="G2095" s="15">
        <f t="shared" si="658"/>
        <v>676.61476473663356</v>
      </c>
      <c r="H2095" s="11">
        <f t="shared" si="643"/>
        <v>9.7378750488428423E-2</v>
      </c>
      <c r="I2095" s="12">
        <f t="shared" si="654"/>
        <v>3.6033006124105731E-5</v>
      </c>
      <c r="J2095" s="7">
        <f t="shared" si="661"/>
        <v>1.5260576335063296</v>
      </c>
      <c r="K2095" s="8">
        <f>ESI_mass_rate/ESI_Area/'Hydraulic Gradient'!J2095</f>
        <v>2.1536655710012957</v>
      </c>
      <c r="L2095" s="16">
        <f t="shared" si="655"/>
        <v>24550.062399110855</v>
      </c>
      <c r="M2095" s="4">
        <f t="shared" si="644"/>
        <v>0</v>
      </c>
      <c r="N2095" s="5">
        <f t="shared" si="645"/>
        <v>0.21555794801776676</v>
      </c>
      <c r="O2095" s="6">
        <f t="shared" si="659"/>
        <v>1.5494416788116906E-5</v>
      </c>
      <c r="P2095" s="15">
        <f t="shared" si="656"/>
        <v>653.09025641787423</v>
      </c>
      <c r="Q2095" s="11">
        <f t="shared" si="646"/>
        <v>0</v>
      </c>
      <c r="R2095" s="13">
        <f t="shared" si="660"/>
        <v>4.653251811486976E-6</v>
      </c>
      <c r="S2095" s="12">
        <f t="shared" si="647"/>
        <v>-6.246082226954007E-2</v>
      </c>
      <c r="T2095" s="9">
        <f t="shared" si="648"/>
        <v>1.5271935779799573</v>
      </c>
      <c r="U2095" s="9">
        <f>Aly_mass_rate/Aly_Area/'Hydraulic Gradient'!T2095</f>
        <v>2.1520636493204459</v>
      </c>
      <c r="V2095" s="5">
        <f t="shared" si="649"/>
        <v>-0.2897426582990727</v>
      </c>
      <c r="W2095" s="10">
        <f t="shared" si="650"/>
        <v>2.1804172788375826</v>
      </c>
      <c r="X2095" s="9"/>
    </row>
    <row r="2096" spans="1:24" x14ac:dyDescent="0.3">
      <c r="A2096" s="4">
        <f t="shared" si="651"/>
        <v>20930</v>
      </c>
      <c r="B2096" s="5">
        <v>0</v>
      </c>
      <c r="C2096" s="16">
        <f t="shared" si="652"/>
        <v>24549.670244220535</v>
      </c>
      <c r="D2096" s="4">
        <f t="shared" si="642"/>
        <v>0</v>
      </c>
      <c r="E2096" s="5">
        <f t="shared" si="653"/>
        <v>0.21571887444825222</v>
      </c>
      <c r="F2096" s="6">
        <f t="shared" si="657"/>
        <v>1.7866591787544198E-5</v>
      </c>
      <c r="G2096" s="15">
        <f t="shared" si="658"/>
        <v>676.68776133376525</v>
      </c>
      <c r="H2096" s="11">
        <f t="shared" si="643"/>
        <v>9.7379242086404375E-2</v>
      </c>
      <c r="I2096" s="12">
        <f t="shared" si="654"/>
        <v>3.6032342164110647E-5</v>
      </c>
      <c r="J2096" s="7">
        <f t="shared" si="661"/>
        <v>1.5260537815967328</v>
      </c>
      <c r="K2096" s="8">
        <f>ESI_mass_rate/ESI_Area/'Hydraulic Gradient'!J2096</f>
        <v>2.1536710070646778</v>
      </c>
      <c r="L2096" s="16">
        <f t="shared" si="655"/>
        <v>24549.846825196419</v>
      </c>
      <c r="M2096" s="4">
        <f t="shared" si="644"/>
        <v>0</v>
      </c>
      <c r="N2096" s="5">
        <f t="shared" si="645"/>
        <v>0.21555842022239652</v>
      </c>
      <c r="O2096" s="6">
        <f t="shared" si="659"/>
        <v>1.5494214415463911E-5</v>
      </c>
      <c r="P2096" s="15">
        <f t="shared" si="656"/>
        <v>653.15271151548495</v>
      </c>
      <c r="Q2096" s="11">
        <f t="shared" si="646"/>
        <v>0</v>
      </c>
      <c r="R2096" s="13">
        <f t="shared" si="660"/>
        <v>4.6531105419035067E-6</v>
      </c>
      <c r="S2096" s="12">
        <f t="shared" si="647"/>
        <v>-6.2459750721241027E-2</v>
      </c>
      <c r="T2096" s="9">
        <f t="shared" si="648"/>
        <v>1.5271902325440463</v>
      </c>
      <c r="U2096" s="9">
        <f>Aly_mass_rate/Aly_Area/'Hydraulic Gradient'!T2096</f>
        <v>2.1520683635930111</v>
      </c>
      <c r="V2096" s="5">
        <f t="shared" si="649"/>
        <v>-0.28973705322621962</v>
      </c>
      <c r="W2096" s="10">
        <f t="shared" si="650"/>
        <v>2.1804597714074898</v>
      </c>
      <c r="X2096" s="9"/>
    </row>
    <row r="2097" spans="1:24" x14ac:dyDescent="0.3">
      <c r="A2097" s="4">
        <f t="shared" si="651"/>
        <v>20940</v>
      </c>
      <c r="B2097" s="5">
        <v>0</v>
      </c>
      <c r="C2097" s="16">
        <f t="shared" si="652"/>
        <v>24549.45450693533</v>
      </c>
      <c r="D2097" s="4">
        <f t="shared" si="642"/>
        <v>0</v>
      </c>
      <c r="E2097" s="5">
        <f t="shared" si="653"/>
        <v>0.21571941894387403</v>
      </c>
      <c r="F2097" s="6">
        <f t="shared" si="657"/>
        <v>1.7866262590083139E-5</v>
      </c>
      <c r="G2097" s="15">
        <f t="shared" si="658"/>
        <v>676.76075624161592</v>
      </c>
      <c r="H2097" s="11">
        <f t="shared" si="643"/>
        <v>9.7379733676563315E-2</v>
      </c>
      <c r="I2097" s="12">
        <f t="shared" si="654"/>
        <v>3.6031678257099317E-5</v>
      </c>
      <c r="J2097" s="7">
        <f t="shared" si="661"/>
        <v>1.5260499297775494</v>
      </c>
      <c r="K2097" s="8">
        <f>ESI_mass_rate/ESI_Area/'Hydraulic Gradient'!J2097</f>
        <v>2.1536764430279041</v>
      </c>
      <c r="L2097" s="16">
        <f t="shared" si="655"/>
        <v>24549.631250809984</v>
      </c>
      <c r="M2097" s="4">
        <f t="shared" si="644"/>
        <v>0</v>
      </c>
      <c r="N2097" s="5">
        <f t="shared" si="645"/>
        <v>0.21555889242085913</v>
      </c>
      <c r="O2097" s="6">
        <f t="shared" si="659"/>
        <v>1.5494012054487323E-5</v>
      </c>
      <c r="P2097" s="15">
        <f t="shared" si="656"/>
        <v>653.21516554174468</v>
      </c>
      <c r="Q2097" s="11">
        <f t="shared" si="646"/>
        <v>0</v>
      </c>
      <c r="R2097" s="13">
        <f t="shared" si="660"/>
        <v>4.6529692820928707E-6</v>
      </c>
      <c r="S2097" s="12">
        <f t="shared" si="647"/>
        <v>-6.2458679229100027E-2</v>
      </c>
      <c r="T2097" s="9">
        <f t="shared" si="648"/>
        <v>1.5271868871664824</v>
      </c>
      <c r="U2097" s="9">
        <f>Aly_mass_rate/Aly_Area/'Hydraulic Gradient'!T2097</f>
        <v>2.1520730778040091</v>
      </c>
      <c r="V2097" s="5">
        <f t="shared" si="649"/>
        <v>-0.28973144844330495</v>
      </c>
      <c r="W2097" s="10">
        <f t="shared" si="650"/>
        <v>2.1805022634341635</v>
      </c>
      <c r="X2097" s="9"/>
    </row>
    <row r="2098" spans="1:24" x14ac:dyDescent="0.3">
      <c r="A2098" s="4">
        <f t="shared" si="651"/>
        <v>20950</v>
      </c>
      <c r="B2098" s="5">
        <v>0</v>
      </c>
      <c r="C2098" s="16">
        <f t="shared" si="652"/>
        <v>24549.238769105967</v>
      </c>
      <c r="D2098" s="4">
        <f t="shared" si="642"/>
        <v>0</v>
      </c>
      <c r="E2098" s="5">
        <f t="shared" si="653"/>
        <v>0.21571996342946387</v>
      </c>
      <c r="F2098" s="6">
        <f t="shared" si="657"/>
        <v>1.7865933415974907E-5</v>
      </c>
      <c r="G2098" s="15">
        <f t="shared" si="658"/>
        <v>676.83374946030358</v>
      </c>
      <c r="H2098" s="11">
        <f t="shared" si="643"/>
        <v>9.7380225258905787E-2</v>
      </c>
      <c r="I2098" s="12">
        <f t="shared" si="654"/>
        <v>3.6031014397184658E-5</v>
      </c>
      <c r="J2098" s="7">
        <f t="shared" si="661"/>
        <v>1.5260460780487732</v>
      </c>
      <c r="K2098" s="8">
        <f>ESI_mass_rate/ESI_Area/'Hydraulic Gradient'!J2098</f>
        <v>2.1536818788909815</v>
      </c>
      <c r="L2098" s="16">
        <f t="shared" si="655"/>
        <v>24549.415675951561</v>
      </c>
      <c r="M2098" s="4">
        <f t="shared" si="644"/>
        <v>0</v>
      </c>
      <c r="N2098" s="5">
        <f t="shared" si="645"/>
        <v>0.21555936461315497</v>
      </c>
      <c r="O2098" s="6">
        <f t="shared" si="659"/>
        <v>1.5493809706646701E-5</v>
      </c>
      <c r="P2098" s="15">
        <f t="shared" si="656"/>
        <v>653.27761849670765</v>
      </c>
      <c r="Q2098" s="11">
        <f t="shared" si="646"/>
        <v>0</v>
      </c>
      <c r="R2098" s="13">
        <f t="shared" si="660"/>
        <v>4.6528280324926714E-6</v>
      </c>
      <c r="S2098" s="12">
        <f t="shared" si="647"/>
        <v>-6.2457607791004108E-2</v>
      </c>
      <c r="T2098" s="9">
        <f t="shared" si="648"/>
        <v>1.5271835418472632</v>
      </c>
      <c r="U2098" s="9">
        <f>Aly_mass_rate/Aly_Area/'Hydraulic Gradient'!T2098</f>
        <v>2.1520777919534422</v>
      </c>
      <c r="V2098" s="5">
        <f t="shared" si="649"/>
        <v>-0.28972584395030365</v>
      </c>
      <c r="W2098" s="10">
        <f t="shared" si="650"/>
        <v>2.1805447549176336</v>
      </c>
      <c r="X2098" s="9"/>
    </row>
    <row r="2099" spans="1:24" x14ac:dyDescent="0.3">
      <c r="A2099" s="4">
        <f t="shared" si="651"/>
        <v>20960</v>
      </c>
      <c r="B2099" s="5">
        <v>0</v>
      </c>
      <c r="C2099" s="16">
        <f t="shared" si="652"/>
        <v>24549.023030732456</v>
      </c>
      <c r="D2099" s="4">
        <f t="shared" si="642"/>
        <v>0</v>
      </c>
      <c r="E2099" s="5">
        <f t="shared" si="653"/>
        <v>0.21572050790502245</v>
      </c>
      <c r="F2099" s="6">
        <f t="shared" si="657"/>
        <v>1.7865604265219495E-5</v>
      </c>
      <c r="G2099" s="15">
        <f t="shared" si="658"/>
        <v>676.90674098994612</v>
      </c>
      <c r="H2099" s="11">
        <f t="shared" si="643"/>
        <v>9.7380716833432412E-2</v>
      </c>
      <c r="I2099" s="12">
        <f t="shared" si="654"/>
        <v>3.6030350584366658E-5</v>
      </c>
      <c r="J2099" s="7">
        <f t="shared" si="661"/>
        <v>1.5260422264103981</v>
      </c>
      <c r="K2099" s="8">
        <f>ESI_mass_rate/ESI_Area/'Hydraulic Gradient'!J2099</f>
        <v>2.1536873146539173</v>
      </c>
      <c r="L2099" s="16">
        <f t="shared" si="655"/>
        <v>24549.200100621154</v>
      </c>
      <c r="M2099" s="4">
        <f t="shared" si="644"/>
        <v>0</v>
      </c>
      <c r="N2099" s="5">
        <f t="shared" si="645"/>
        <v>0.21555983679928423</v>
      </c>
      <c r="O2099" s="6">
        <f t="shared" si="659"/>
        <v>1.5493607366103841E-5</v>
      </c>
      <c r="P2099" s="15">
        <f t="shared" si="656"/>
        <v>653.34007038042989</v>
      </c>
      <c r="Q2099" s="11">
        <f t="shared" si="646"/>
        <v>0</v>
      </c>
      <c r="R2099" s="13">
        <f t="shared" si="660"/>
        <v>4.6526867913489865E-6</v>
      </c>
      <c r="S2099" s="12">
        <f t="shared" si="647"/>
        <v>-6.2456536409056483E-2</v>
      </c>
      <c r="T2099" s="9">
        <f t="shared" si="648"/>
        <v>1.5271801965863854</v>
      </c>
      <c r="U2099" s="9">
        <f>Aly_mass_rate/Aly_Area/'Hydraulic Gradient'!T2099</f>
        <v>2.1520825060413147</v>
      </c>
      <c r="V2099" s="5">
        <f t="shared" si="649"/>
        <v>-0.28972023974719074</v>
      </c>
      <c r="W2099" s="10">
        <f t="shared" si="650"/>
        <v>2.1805872458579287</v>
      </c>
      <c r="X2099" s="9"/>
    </row>
    <row r="2100" spans="1:24" x14ac:dyDescent="0.3">
      <c r="A2100" s="4">
        <f t="shared" si="651"/>
        <v>20970</v>
      </c>
      <c r="B2100" s="5">
        <v>0</v>
      </c>
      <c r="C2100" s="16">
        <f t="shared" si="652"/>
        <v>24548.807291814814</v>
      </c>
      <c r="D2100" s="4">
        <f t="shared" si="642"/>
        <v>0</v>
      </c>
      <c r="E2100" s="5">
        <f t="shared" si="653"/>
        <v>0.21572105237055048</v>
      </c>
      <c r="F2100" s="6">
        <f t="shared" si="657"/>
        <v>1.7865275137816911E-5</v>
      </c>
      <c r="G2100" s="15">
        <f t="shared" si="658"/>
        <v>676.97973083066188</v>
      </c>
      <c r="H2100" s="11">
        <f t="shared" si="643"/>
        <v>9.7381208400143734E-2</v>
      </c>
      <c r="I2100" s="12">
        <f t="shared" si="654"/>
        <v>3.6029686818645336E-5</v>
      </c>
      <c r="J2100" s="7">
        <f t="shared" si="661"/>
        <v>1.5260383748624176</v>
      </c>
      <c r="K2100" s="8">
        <f>ESI_mass_rate/ESI_Area/'Hydraulic Gradient'!J2100</f>
        <v>2.1536927503167185</v>
      </c>
      <c r="L2100" s="16">
        <f t="shared" si="655"/>
        <v>24548.98452481877</v>
      </c>
      <c r="M2100" s="4">
        <f t="shared" si="644"/>
        <v>0</v>
      </c>
      <c r="N2100" s="5">
        <f t="shared" si="645"/>
        <v>0.21556030897924738</v>
      </c>
      <c r="O2100" s="6">
        <f t="shared" si="659"/>
        <v>1.549340504015649E-5</v>
      </c>
      <c r="P2100" s="15">
        <f t="shared" si="656"/>
        <v>653.40252119296645</v>
      </c>
      <c r="Q2100" s="11">
        <f t="shared" si="646"/>
        <v>0</v>
      </c>
      <c r="R2100" s="13">
        <f t="shared" si="660"/>
        <v>4.6525455608526336E-6</v>
      </c>
      <c r="S2100" s="12">
        <f t="shared" si="647"/>
        <v>-6.2455465082198236E-2</v>
      </c>
      <c r="T2100" s="9">
        <f t="shared" si="648"/>
        <v>1.527176851383846</v>
      </c>
      <c r="U2100" s="9">
        <f>Aly_mass_rate/Aly_Area/'Hydraulic Gradient'!T2100</f>
        <v>2.1520872200676289</v>
      </c>
      <c r="V2100" s="5">
        <f t="shared" si="649"/>
        <v>-0.28971463583394119</v>
      </c>
      <c r="W2100" s="10">
        <f t="shared" si="650"/>
        <v>2.1806297362550779</v>
      </c>
      <c r="X2100" s="9"/>
    </row>
    <row r="2101" spans="1:24" x14ac:dyDescent="0.3">
      <c r="A2101" s="4">
        <f t="shared" si="651"/>
        <v>20980</v>
      </c>
      <c r="B2101" s="5">
        <v>0</v>
      </c>
      <c r="C2101" s="16">
        <f t="shared" si="652"/>
        <v>24548.591552353042</v>
      </c>
      <c r="D2101" s="4">
        <f t="shared" si="642"/>
        <v>0</v>
      </c>
      <c r="E2101" s="5">
        <f t="shared" si="653"/>
        <v>0.21572159682604861</v>
      </c>
      <c r="F2101" s="6">
        <f t="shared" si="657"/>
        <v>1.786494603376715E-5</v>
      </c>
      <c r="G2101" s="15">
        <f t="shared" si="658"/>
        <v>677.05271898256865</v>
      </c>
      <c r="H2101" s="11">
        <f t="shared" si="643"/>
        <v>9.7381699959040335E-2</v>
      </c>
      <c r="I2101" s="12">
        <f t="shared" si="654"/>
        <v>3.6029023100020666E-5</v>
      </c>
      <c r="J2101" s="7">
        <f t="shared" si="661"/>
        <v>1.5260345234048254</v>
      </c>
      <c r="K2101" s="8">
        <f>ESI_mass_rate/ESI_Area/'Hydraulic Gradient'!J2101</f>
        <v>2.1536981858793922</v>
      </c>
      <c r="L2101" s="16">
        <f t="shared" si="655"/>
        <v>24548.768948544413</v>
      </c>
      <c r="M2101" s="4">
        <f t="shared" si="644"/>
        <v>0</v>
      </c>
      <c r="N2101" s="5">
        <f t="shared" si="645"/>
        <v>0.21556078115304458</v>
      </c>
      <c r="O2101" s="6">
        <f t="shared" si="659"/>
        <v>1.5493202721506901E-5</v>
      </c>
      <c r="P2101" s="15">
        <f t="shared" si="656"/>
        <v>653.46497093437358</v>
      </c>
      <c r="Q2101" s="11">
        <f t="shared" si="646"/>
        <v>0</v>
      </c>
      <c r="R2101" s="13">
        <f t="shared" si="660"/>
        <v>4.6524043388114491E-6</v>
      </c>
      <c r="S2101" s="12">
        <f t="shared" si="647"/>
        <v>-6.2454393811478513E-2</v>
      </c>
      <c r="T2101" s="9">
        <f t="shared" si="648"/>
        <v>1.5271735062396419</v>
      </c>
      <c r="U2101" s="9">
        <f>Aly_mass_rate/Aly_Area/'Hydraulic Gradient'!T2101</f>
        <v>2.1520919340323892</v>
      </c>
      <c r="V2101" s="5">
        <f t="shared" si="649"/>
        <v>-0.28970903221053018</v>
      </c>
      <c r="W2101" s="10">
        <f t="shared" si="650"/>
        <v>2.1806722261091109</v>
      </c>
      <c r="X2101" s="9"/>
    </row>
    <row r="2102" spans="1:24" x14ac:dyDescent="0.3">
      <c r="A2102" s="4">
        <f t="shared" si="651"/>
        <v>20990</v>
      </c>
      <c r="B2102" s="5">
        <v>0</v>
      </c>
      <c r="C2102" s="16">
        <f t="shared" si="652"/>
        <v>24548.375812347153</v>
      </c>
      <c r="D2102" s="4">
        <f t="shared" si="642"/>
        <v>0</v>
      </c>
      <c r="E2102" s="5">
        <f t="shared" si="653"/>
        <v>0.2157221412715177</v>
      </c>
      <c r="F2102" s="6">
        <f t="shared" si="657"/>
        <v>1.7864616953070212E-5</v>
      </c>
      <c r="G2102" s="15">
        <f t="shared" si="658"/>
        <v>677.12570544578477</v>
      </c>
      <c r="H2102" s="11">
        <f t="shared" si="643"/>
        <v>9.738219151012284E-2</v>
      </c>
      <c r="I2102" s="12">
        <f t="shared" si="654"/>
        <v>3.602835942849268E-5</v>
      </c>
      <c r="J2102" s="7">
        <f t="shared" si="661"/>
        <v>1.5260306720376151</v>
      </c>
      <c r="K2102" s="8">
        <f>ESI_mass_rate/ESI_Area/'Hydraulic Gradient'!J2102</f>
        <v>2.1537036213419465</v>
      </c>
      <c r="L2102" s="16">
        <f t="shared" si="655"/>
        <v>24548.553371798091</v>
      </c>
      <c r="M2102" s="4">
        <f t="shared" si="644"/>
        <v>0</v>
      </c>
      <c r="N2102" s="5">
        <f t="shared" si="645"/>
        <v>0.21556125332067638</v>
      </c>
      <c r="O2102" s="6">
        <f t="shared" si="659"/>
        <v>1.5493000417452821E-5</v>
      </c>
      <c r="P2102" s="15">
        <f t="shared" si="656"/>
        <v>653.52741960470632</v>
      </c>
      <c r="Q2102" s="11">
        <f t="shared" si="646"/>
        <v>0</v>
      </c>
      <c r="R2102" s="13">
        <f t="shared" si="660"/>
        <v>4.652263127416177E-6</v>
      </c>
      <c r="S2102" s="12">
        <f t="shared" si="647"/>
        <v>-6.2453322595838433E-2</v>
      </c>
      <c r="T2102" s="9">
        <f t="shared" si="648"/>
        <v>1.52717016115377</v>
      </c>
      <c r="U2102" s="9">
        <f>Aly_mass_rate/Aly_Area/'Hydraulic Gradient'!T2102</f>
        <v>2.1520966479355983</v>
      </c>
      <c r="V2102" s="5">
        <f t="shared" si="649"/>
        <v>-0.28970342887693257</v>
      </c>
      <c r="W2102" s="10">
        <f t="shared" si="650"/>
        <v>2.180714715420057</v>
      </c>
      <c r="X2102" s="9"/>
    </row>
    <row r="2103" spans="1:24" x14ac:dyDescent="0.3">
      <c r="A2103" s="4">
        <f t="shared" si="651"/>
        <v>21000</v>
      </c>
      <c r="B2103" s="5">
        <v>0</v>
      </c>
      <c r="C2103" s="16">
        <f t="shared" si="652"/>
        <v>24548.16007179716</v>
      </c>
      <c r="D2103" s="4">
        <f t="shared" si="642"/>
        <v>0</v>
      </c>
      <c r="E2103" s="5">
        <f t="shared" si="653"/>
        <v>0.21572268570695843</v>
      </c>
      <c r="F2103" s="6">
        <f t="shared" si="657"/>
        <v>1.7864287898645201E-5</v>
      </c>
      <c r="G2103" s="15">
        <f t="shared" si="658"/>
        <v>677.19869022042394</v>
      </c>
      <c r="H2103" s="11">
        <f t="shared" si="643"/>
        <v>9.7382683053391816E-2</v>
      </c>
      <c r="I2103" s="12">
        <f t="shared" si="654"/>
        <v>3.6027695809948436E-5</v>
      </c>
      <c r="J2103" s="7">
        <f t="shared" si="661"/>
        <v>1.5260268207607808</v>
      </c>
      <c r="K2103" s="8">
        <f>ESI_mass_rate/ESI_Area/'Hydraulic Gradient'!J2103</f>
        <v>2.1537090567043871</v>
      </c>
      <c r="L2103" s="16">
        <f t="shared" si="655"/>
        <v>24548.337794579809</v>
      </c>
      <c r="M2103" s="4">
        <f t="shared" si="644"/>
        <v>0</v>
      </c>
      <c r="N2103" s="5">
        <f t="shared" si="645"/>
        <v>0.21556172548214295</v>
      </c>
      <c r="O2103" s="6">
        <f t="shared" si="659"/>
        <v>1.5492798122156059E-5</v>
      </c>
      <c r="P2103" s="15">
        <f t="shared" si="656"/>
        <v>653.5898672040197</v>
      </c>
      <c r="Q2103" s="11">
        <f t="shared" si="646"/>
        <v>0</v>
      </c>
      <c r="R2103" s="13">
        <f t="shared" si="660"/>
        <v>4.6521219249129942E-6</v>
      </c>
      <c r="S2103" s="12">
        <f t="shared" si="647"/>
        <v>-6.2452251435273137E-2</v>
      </c>
      <c r="T2103" s="9">
        <f t="shared" si="648"/>
        <v>1.5271668161262275</v>
      </c>
      <c r="U2103" s="9">
        <f>Aly_mass_rate/Aly_Area/'Hydraulic Gradient'!T2103</f>
        <v>2.1521013617772593</v>
      </c>
      <c r="V2103" s="5">
        <f t="shared" si="649"/>
        <v>-0.28969782583312337</v>
      </c>
      <c r="W2103" s="10">
        <f t="shared" si="650"/>
        <v>2.1807572041879455</v>
      </c>
      <c r="X2103" s="9"/>
    </row>
    <row r="2104" spans="1:24" x14ac:dyDescent="0.3">
      <c r="A2104" s="4">
        <f t="shared" si="651"/>
        <v>21010</v>
      </c>
      <c r="B2104" s="5">
        <v>0</v>
      </c>
      <c r="C2104" s="16">
        <f t="shared" si="652"/>
        <v>24547.944330703067</v>
      </c>
      <c r="D2104" s="4">
        <f t="shared" si="642"/>
        <v>0</v>
      </c>
      <c r="E2104" s="5">
        <f t="shared" si="653"/>
        <v>0.21572323013237141</v>
      </c>
      <c r="F2104" s="6">
        <f t="shared" si="657"/>
        <v>1.7863958863194365E-5</v>
      </c>
      <c r="G2104" s="15">
        <f t="shared" si="658"/>
        <v>677.2716733066103</v>
      </c>
      <c r="H2104" s="11">
        <f t="shared" si="643"/>
        <v>9.7383174588847779E-2</v>
      </c>
      <c r="I2104" s="12">
        <f t="shared" si="654"/>
        <v>3.6027032229670232E-5</v>
      </c>
      <c r="J2104" s="7">
        <f t="shared" si="661"/>
        <v>1.5260229695743157</v>
      </c>
      <c r="K2104" s="8">
        <f>ESI_mass_rate/ESI_Area/'Hydraulic Gradient'!J2104</f>
        <v>2.1537144919667219</v>
      </c>
      <c r="L2104" s="16">
        <f t="shared" si="655"/>
        <v>24548.122216889577</v>
      </c>
      <c r="M2104" s="4">
        <f t="shared" si="644"/>
        <v>0</v>
      </c>
      <c r="N2104" s="5">
        <f t="shared" si="645"/>
        <v>0.21556219763744461</v>
      </c>
      <c r="O2104" s="6">
        <f t="shared" si="659"/>
        <v>1.5492595837076151E-5</v>
      </c>
      <c r="P2104" s="15">
        <f t="shared" si="656"/>
        <v>653.65231373236873</v>
      </c>
      <c r="Q2104" s="11">
        <f t="shared" si="646"/>
        <v>0</v>
      </c>
      <c r="R2104" s="13">
        <f t="shared" si="660"/>
        <v>4.6519807317395023E-6</v>
      </c>
      <c r="S2104" s="12">
        <f t="shared" si="647"/>
        <v>-6.2451180329777797E-2</v>
      </c>
      <c r="T2104" s="9">
        <f t="shared" si="648"/>
        <v>1.5271634711570115</v>
      </c>
      <c r="U2104" s="9">
        <f>Aly_mass_rate/Aly_Area/'Hydraulic Gradient'!T2104</f>
        <v>2.1521060755573758</v>
      </c>
      <c r="V2104" s="5">
        <f t="shared" si="649"/>
        <v>-0.28969222307907772</v>
      </c>
      <c r="W2104" s="10">
        <f t="shared" si="650"/>
        <v>2.1807996924128057</v>
      </c>
      <c r="X2104" s="9"/>
    </row>
    <row r="2105" spans="1:24" x14ac:dyDescent="0.3">
      <c r="A2105" s="4">
        <f t="shared" si="651"/>
        <v>21020</v>
      </c>
      <c r="B2105" s="5">
        <v>0</v>
      </c>
      <c r="C2105" s="16">
        <f t="shared" si="652"/>
        <v>24547.728589064889</v>
      </c>
      <c r="D2105" s="4">
        <f t="shared" si="642"/>
        <v>0</v>
      </c>
      <c r="E2105" s="5">
        <f t="shared" si="653"/>
        <v>0.21572377454775737</v>
      </c>
      <c r="F2105" s="6">
        <f t="shared" si="657"/>
        <v>1.7863629854015449E-5</v>
      </c>
      <c r="G2105" s="15">
        <f t="shared" si="658"/>
        <v>677.34465470445775</v>
      </c>
      <c r="H2105" s="11">
        <f t="shared" si="643"/>
        <v>9.7383666116491338E-2</v>
      </c>
      <c r="I2105" s="12">
        <f t="shared" si="654"/>
        <v>3.602636870237579E-5</v>
      </c>
      <c r="J2105" s="7">
        <f t="shared" si="661"/>
        <v>1.5260191184782137</v>
      </c>
      <c r="K2105" s="8">
        <f>ESI_mass_rate/ESI_Area/'Hydraulic Gradient'!J2105</f>
        <v>2.1537199271289582</v>
      </c>
      <c r="L2105" s="16">
        <f t="shared" si="655"/>
        <v>24547.906638727396</v>
      </c>
      <c r="M2105" s="4">
        <f t="shared" si="644"/>
        <v>0</v>
      </c>
      <c r="N2105" s="5">
        <f t="shared" si="645"/>
        <v>0.21556266978658184</v>
      </c>
      <c r="O2105" s="6">
        <f t="shared" si="659"/>
        <v>1.5492393563672652E-5</v>
      </c>
      <c r="P2105" s="15">
        <f t="shared" si="656"/>
        <v>653.71475918980957</v>
      </c>
      <c r="Q2105" s="11">
        <f t="shared" si="646"/>
        <v>0</v>
      </c>
      <c r="R2105" s="13">
        <f t="shared" si="660"/>
        <v>4.6518395483332736E-6</v>
      </c>
      <c r="S2105" s="12">
        <f t="shared" si="647"/>
        <v>-6.24501092804014E-2</v>
      </c>
      <c r="T2105" s="9">
        <f t="shared" si="648"/>
        <v>1.5271601262461187</v>
      </c>
      <c r="U2105" s="9">
        <f>Aly_mass_rate/Aly_Area/'Hydraulic Gradient'!T2105</f>
        <v>2.1521107892759512</v>
      </c>
      <c r="V2105" s="5">
        <f t="shared" si="649"/>
        <v>-0.28968662061477046</v>
      </c>
      <c r="W2105" s="10">
        <f t="shared" si="650"/>
        <v>2.1808421800946665</v>
      </c>
      <c r="X2105" s="9"/>
    </row>
    <row r="2106" spans="1:24" x14ac:dyDescent="0.3">
      <c r="A2106" s="4">
        <f t="shared" si="651"/>
        <v>21030</v>
      </c>
      <c r="B2106" s="5">
        <v>0</v>
      </c>
      <c r="C2106" s="16">
        <f t="shared" si="652"/>
        <v>24547.512846882633</v>
      </c>
      <c r="D2106" s="4">
        <f t="shared" si="642"/>
        <v>0</v>
      </c>
      <c r="E2106" s="5">
        <f t="shared" si="653"/>
        <v>0.21572431895311719</v>
      </c>
      <c r="F2106" s="6">
        <f t="shared" si="657"/>
        <v>1.7863300868189359E-5</v>
      </c>
      <c r="G2106" s="15">
        <f t="shared" si="658"/>
        <v>677.41763441408432</v>
      </c>
      <c r="H2106" s="11">
        <f t="shared" si="643"/>
        <v>9.738415763632309E-2</v>
      </c>
      <c r="I2106" s="12">
        <f t="shared" si="654"/>
        <v>3.6025705222178013E-5</v>
      </c>
      <c r="J2106" s="7">
        <f t="shared" si="661"/>
        <v>1.5260152674724687</v>
      </c>
      <c r="K2106" s="8">
        <f>ESI_mass_rate/ESI_Area/'Hydraulic Gradient'!J2106</f>
        <v>2.153725362191103</v>
      </c>
      <c r="L2106" s="16">
        <f t="shared" si="655"/>
        <v>24547.691060093275</v>
      </c>
      <c r="M2106" s="4">
        <f t="shared" si="644"/>
        <v>0</v>
      </c>
      <c r="N2106" s="5">
        <f t="shared" si="645"/>
        <v>0.21556314192955486</v>
      </c>
      <c r="O2106" s="6">
        <f t="shared" si="659"/>
        <v>1.5492191301945571E-5</v>
      </c>
      <c r="P2106" s="15">
        <f t="shared" si="656"/>
        <v>653.77720357639726</v>
      </c>
      <c r="Q2106" s="11">
        <f t="shared" si="646"/>
        <v>0</v>
      </c>
      <c r="R2106" s="13">
        <f t="shared" si="660"/>
        <v>4.6516983746936049E-6</v>
      </c>
      <c r="S2106" s="12">
        <f t="shared" si="647"/>
        <v>-6.244903828608523E-2</v>
      </c>
      <c r="T2106" s="9">
        <f t="shared" si="648"/>
        <v>1.5271567813935463</v>
      </c>
      <c r="U2106" s="9">
        <f>Aly_mass_rate/Aly_Area/'Hydraulic Gradient'!T2106</f>
        <v>2.1521155029329884</v>
      </c>
      <c r="V2106" s="5">
        <f t="shared" si="649"/>
        <v>-0.28968101844017685</v>
      </c>
      <c r="W2106" s="10">
        <f t="shared" si="650"/>
        <v>2.1808846672335571</v>
      </c>
      <c r="X2106" s="9"/>
    </row>
    <row r="2107" spans="1:24" x14ac:dyDescent="0.3">
      <c r="A2107" s="4">
        <f t="shared" si="651"/>
        <v>21040</v>
      </c>
      <c r="B2107" s="5">
        <v>0</v>
      </c>
      <c r="C2107" s="16">
        <f t="shared" si="652"/>
        <v>24547.297104156314</v>
      </c>
      <c r="D2107" s="4">
        <f t="shared" si="642"/>
        <v>0</v>
      </c>
      <c r="E2107" s="5">
        <f t="shared" si="653"/>
        <v>0.21572486334845148</v>
      </c>
      <c r="F2107" s="6">
        <f t="shared" si="657"/>
        <v>1.786297190571609E-5</v>
      </c>
      <c r="G2107" s="15">
        <f t="shared" si="658"/>
        <v>677.490612435608</v>
      </c>
      <c r="H2107" s="11">
        <f t="shared" si="643"/>
        <v>9.7384649148343605E-2</v>
      </c>
      <c r="I2107" s="12">
        <f t="shared" si="654"/>
        <v>3.6025041789076907E-5</v>
      </c>
      <c r="J2107" s="7">
        <f t="shared" si="661"/>
        <v>1.526011416557074</v>
      </c>
      <c r="K2107" s="8">
        <f>ESI_mass_rate/ESI_Area/'Hydraulic Gradient'!J2107</f>
        <v>2.1537307971531638</v>
      </c>
      <c r="L2107" s="16">
        <f t="shared" si="655"/>
        <v>24547.475480987217</v>
      </c>
      <c r="M2107" s="4">
        <f t="shared" si="644"/>
        <v>0</v>
      </c>
      <c r="N2107" s="5">
        <f t="shared" si="645"/>
        <v>0.21556361406636396</v>
      </c>
      <c r="O2107" s="6">
        <f t="shared" si="659"/>
        <v>1.5491989048975801E-5</v>
      </c>
      <c r="P2107" s="15">
        <f t="shared" si="656"/>
        <v>653.83964689218794</v>
      </c>
      <c r="Q2107" s="11">
        <f t="shared" si="646"/>
        <v>0</v>
      </c>
      <c r="R2107" s="13">
        <f t="shared" si="660"/>
        <v>4.6515572099433192E-6</v>
      </c>
      <c r="S2107" s="12">
        <f t="shared" si="647"/>
        <v>-6.2447967347878254E-2</v>
      </c>
      <c r="T2107" s="9">
        <f t="shared" si="648"/>
        <v>1.5271534365992914</v>
      </c>
      <c r="U2107" s="9">
        <f>Aly_mass_rate/Aly_Area/'Hydraulic Gradient'!T2107</f>
        <v>2.1521202165284907</v>
      </c>
      <c r="V2107" s="5">
        <f t="shared" si="649"/>
        <v>-0.28967541655527185</v>
      </c>
      <c r="W2107" s="10">
        <f t="shared" si="650"/>
        <v>2.1809271538295074</v>
      </c>
      <c r="X2107" s="9"/>
    </row>
    <row r="2108" spans="1:24" x14ac:dyDescent="0.3">
      <c r="A2108" s="4">
        <f t="shared" si="651"/>
        <v>21050</v>
      </c>
      <c r="B2108" s="5">
        <v>0</v>
      </c>
      <c r="C2108" s="16">
        <f t="shared" si="652"/>
        <v>24547.081360885939</v>
      </c>
      <c r="D2108" s="4">
        <f t="shared" si="642"/>
        <v>0</v>
      </c>
      <c r="E2108" s="5">
        <f t="shared" si="653"/>
        <v>0.21572540773376098</v>
      </c>
      <c r="F2108" s="6">
        <f t="shared" si="657"/>
        <v>1.7862642968055201E-5</v>
      </c>
      <c r="G2108" s="15">
        <f t="shared" si="658"/>
        <v>677.56358876914453</v>
      </c>
      <c r="H2108" s="11">
        <f t="shared" si="643"/>
        <v>9.738514065255352E-2</v>
      </c>
      <c r="I2108" s="12">
        <f t="shared" si="654"/>
        <v>3.6024378406016E-5</v>
      </c>
      <c r="J2108" s="7">
        <f t="shared" si="661"/>
        <v>1.5260075657320236</v>
      </c>
      <c r="K2108" s="8">
        <f>ESI_mass_rate/ESI_Area/'Hydraulic Gradient'!J2108</f>
        <v>2.1537362320151474</v>
      </c>
      <c r="L2108" s="16">
        <f t="shared" si="655"/>
        <v>24547.259901409234</v>
      </c>
      <c r="M2108" s="4">
        <f t="shared" si="644"/>
        <v>0</v>
      </c>
      <c r="N2108" s="5">
        <f t="shared" si="645"/>
        <v>0.21556408619700945</v>
      </c>
      <c r="O2108" s="6">
        <f t="shared" si="659"/>
        <v>1.5491786807682434E-5</v>
      </c>
      <c r="P2108" s="15">
        <f t="shared" si="656"/>
        <v>653.90208913723563</v>
      </c>
      <c r="Q2108" s="11">
        <f t="shared" si="646"/>
        <v>0</v>
      </c>
      <c r="R2108" s="13">
        <f t="shared" si="660"/>
        <v>4.6514160549582162E-6</v>
      </c>
      <c r="S2108" s="12">
        <f t="shared" si="647"/>
        <v>-6.2446896463667884E-2</v>
      </c>
      <c r="T2108" s="9">
        <f t="shared" si="648"/>
        <v>1.5271500918633505</v>
      </c>
      <c r="U2108" s="9">
        <f>Aly_mass_rate/Aly_Area/'Hydraulic Gradient'!T2108</f>
        <v>2.1521249300624619</v>
      </c>
      <c r="V2108" s="5">
        <f t="shared" si="649"/>
        <v>-0.28966981496003025</v>
      </c>
      <c r="W2108" s="10">
        <f t="shared" si="650"/>
        <v>2.1809696398825462</v>
      </c>
      <c r="X2108" s="9"/>
    </row>
    <row r="2109" spans="1:24" x14ac:dyDescent="0.3">
      <c r="A2109" s="4">
        <f t="shared" si="651"/>
        <v>21060</v>
      </c>
      <c r="B2109" s="5">
        <v>0</v>
      </c>
      <c r="C2109" s="16">
        <f t="shared" si="652"/>
        <v>24546.865617071518</v>
      </c>
      <c r="D2109" s="4">
        <f t="shared" si="642"/>
        <v>0</v>
      </c>
      <c r="E2109" s="5">
        <f t="shared" si="653"/>
        <v>0.21572595210904641</v>
      </c>
      <c r="F2109" s="6">
        <f t="shared" si="657"/>
        <v>1.7862314052287583E-5</v>
      </c>
      <c r="G2109" s="15">
        <f t="shared" si="658"/>
        <v>677.63656341481396</v>
      </c>
      <c r="H2109" s="11">
        <f t="shared" si="643"/>
        <v>9.7385632148953377E-2</v>
      </c>
      <c r="I2109" s="12">
        <f t="shared" si="654"/>
        <v>3.6023715067108231E-5</v>
      </c>
      <c r="J2109" s="7">
        <f t="shared" si="661"/>
        <v>1.5260037149973111</v>
      </c>
      <c r="K2109" s="8">
        <f>ESI_mass_rate/ESI_Area/'Hydraulic Gradient'!J2109</f>
        <v>2.1537416667770608</v>
      </c>
      <c r="L2109" s="16">
        <f t="shared" si="655"/>
        <v>24547.044321359328</v>
      </c>
      <c r="M2109" s="4">
        <f t="shared" si="644"/>
        <v>0</v>
      </c>
      <c r="N2109" s="5">
        <f t="shared" si="645"/>
        <v>0.21556455832149188</v>
      </c>
      <c r="O2109" s="6">
        <f t="shared" si="659"/>
        <v>1.5491584578065484E-5</v>
      </c>
      <c r="P2109" s="15">
        <f t="shared" si="656"/>
        <v>653.96453031159626</v>
      </c>
      <c r="Q2109" s="11">
        <f t="shared" si="646"/>
        <v>0</v>
      </c>
      <c r="R2109" s="13">
        <f t="shared" si="660"/>
        <v>4.6512749097375948E-6</v>
      </c>
      <c r="S2109" s="12">
        <f t="shared" si="647"/>
        <v>-6.2445825635556979E-2</v>
      </c>
      <c r="T2109" s="9">
        <f t="shared" si="648"/>
        <v>1.527146747185721</v>
      </c>
      <c r="U2109" s="9">
        <f>Aly_mass_rate/Aly_Area/'Hydraulic Gradient'!T2109</f>
        <v>2.1521296435349053</v>
      </c>
      <c r="V2109" s="5">
        <f t="shared" si="649"/>
        <v>-0.2896642136544274</v>
      </c>
      <c r="W2109" s="10">
        <f t="shared" si="650"/>
        <v>2.1810121253927033</v>
      </c>
      <c r="X2109" s="9"/>
    </row>
    <row r="2110" spans="1:24" x14ac:dyDescent="0.3">
      <c r="A2110" s="4">
        <f t="shared" si="651"/>
        <v>21070</v>
      </c>
      <c r="B2110" s="5">
        <v>0</v>
      </c>
      <c r="C2110" s="16">
        <f t="shared" si="652"/>
        <v>24546.64987271306</v>
      </c>
      <c r="D2110" s="4">
        <f t="shared" si="642"/>
        <v>0</v>
      </c>
      <c r="E2110" s="5">
        <f t="shared" si="653"/>
        <v>0.21572649647430839</v>
      </c>
      <c r="F2110" s="6">
        <f t="shared" si="657"/>
        <v>1.7861985159872788E-5</v>
      </c>
      <c r="G2110" s="15">
        <f t="shared" si="658"/>
        <v>677.70953637273408</v>
      </c>
      <c r="H2110" s="11">
        <f t="shared" si="643"/>
        <v>9.7386123637543676E-2</v>
      </c>
      <c r="I2110" s="12">
        <f t="shared" si="654"/>
        <v>3.6023051775297121E-5</v>
      </c>
      <c r="J2110" s="7">
        <f t="shared" si="661"/>
        <v>1.5259998643529302</v>
      </c>
      <c r="K2110" s="8">
        <f>ESI_mass_rate/ESI_Area/'Hydraulic Gradient'!J2110</f>
        <v>2.1537471014389116</v>
      </c>
      <c r="L2110" s="16">
        <f t="shared" si="655"/>
        <v>24546.828740837504</v>
      </c>
      <c r="M2110" s="4">
        <f t="shared" si="644"/>
        <v>0</v>
      </c>
      <c r="N2110" s="5">
        <f t="shared" si="645"/>
        <v>0.21556503043981146</v>
      </c>
      <c r="O2110" s="6">
        <f t="shared" si="659"/>
        <v>1.5491382360124944E-5</v>
      </c>
      <c r="P2110" s="15">
        <f t="shared" si="656"/>
        <v>654.0269704153261</v>
      </c>
      <c r="Q2110" s="11">
        <f t="shared" si="646"/>
        <v>0</v>
      </c>
      <c r="R2110" s="13">
        <f t="shared" si="660"/>
        <v>4.6511337742807526E-6</v>
      </c>
      <c r="S2110" s="12">
        <f t="shared" si="647"/>
        <v>-6.2444754863540591E-2</v>
      </c>
      <c r="T2110" s="9">
        <f t="shared" si="648"/>
        <v>1.5271434025663995</v>
      </c>
      <c r="U2110" s="9">
        <f>Aly_mass_rate/Aly_Area/'Hydraulic Gradient'!T2110</f>
        <v>2.1521343569458238</v>
      </c>
      <c r="V2110" s="5">
        <f t="shared" si="649"/>
        <v>-0.28965861263843817</v>
      </c>
      <c r="W2110" s="10">
        <f t="shared" si="650"/>
        <v>2.1810546103600066</v>
      </c>
      <c r="X2110" s="9"/>
    </row>
    <row r="2111" spans="1:24" x14ac:dyDescent="0.3">
      <c r="A2111" s="4">
        <f t="shared" si="651"/>
        <v>21080</v>
      </c>
      <c r="B2111" s="5">
        <v>0</v>
      </c>
      <c r="C2111" s="16">
        <f t="shared" si="652"/>
        <v>24546.434127810575</v>
      </c>
      <c r="D2111" s="4">
        <f t="shared" si="642"/>
        <v>0</v>
      </c>
      <c r="E2111" s="5">
        <f t="shared" si="653"/>
        <v>0.21572704082954777</v>
      </c>
      <c r="F2111" s="6">
        <f t="shared" si="657"/>
        <v>1.786165629227037E-5</v>
      </c>
      <c r="G2111" s="15">
        <f t="shared" si="658"/>
        <v>677.78250764302084</v>
      </c>
      <c r="H2111" s="11">
        <f t="shared" si="643"/>
        <v>9.7386615118325109E-2</v>
      </c>
      <c r="I2111" s="12">
        <f t="shared" si="654"/>
        <v>3.6022388533526229E-5</v>
      </c>
      <c r="J2111" s="7">
        <f t="shared" si="661"/>
        <v>1.5259960137988746</v>
      </c>
      <c r="K2111" s="8">
        <f>ESI_mass_rate/ESI_Area/'Hydraulic Gradient'!J2111</f>
        <v>2.1537525360007068</v>
      </c>
      <c r="L2111" s="16">
        <f t="shared" si="655"/>
        <v>24546.613159843771</v>
      </c>
      <c r="M2111" s="4">
        <f t="shared" si="644"/>
        <v>0</v>
      </c>
      <c r="N2111" s="5">
        <f t="shared" si="645"/>
        <v>0.21556550255196838</v>
      </c>
      <c r="O2111" s="6">
        <f t="shared" si="659"/>
        <v>1.5491180150941722E-5</v>
      </c>
      <c r="P2111" s="15">
        <f t="shared" si="656"/>
        <v>654.08940944847893</v>
      </c>
      <c r="Q2111" s="11">
        <f t="shared" si="646"/>
        <v>0</v>
      </c>
      <c r="R2111" s="13">
        <f t="shared" si="660"/>
        <v>4.6509926477105676E-6</v>
      </c>
      <c r="S2111" s="12">
        <f t="shared" si="647"/>
        <v>-6.2443684145506384E-2</v>
      </c>
      <c r="T2111" s="9">
        <f t="shared" si="648"/>
        <v>1.5271400580053835</v>
      </c>
      <c r="U2111" s="9">
        <f>Aly_mass_rate/Aly_Area/'Hydraulic Gradient'!T2111</f>
        <v>2.1521390702952208</v>
      </c>
      <c r="V2111" s="5">
        <f t="shared" si="649"/>
        <v>-0.28965301191203791</v>
      </c>
      <c r="W2111" s="10">
        <f t="shared" si="650"/>
        <v>2.1810970947844872</v>
      </c>
      <c r="X2111" s="9"/>
    </row>
    <row r="2112" spans="1:24" x14ac:dyDescent="0.3">
      <c r="A2112" s="4">
        <f t="shared" si="651"/>
        <v>21090</v>
      </c>
      <c r="B2112" s="5">
        <v>0</v>
      </c>
      <c r="C2112" s="16">
        <f t="shared" si="652"/>
        <v>24546.218382364073</v>
      </c>
      <c r="D2112" s="4">
        <f t="shared" si="642"/>
        <v>0</v>
      </c>
      <c r="E2112" s="5">
        <f t="shared" si="653"/>
        <v>0.21572758517476523</v>
      </c>
      <c r="F2112" s="6">
        <f t="shared" si="657"/>
        <v>1.7861327448020773E-5</v>
      </c>
      <c r="G2112" s="15">
        <f t="shared" si="658"/>
        <v>677.85547722579213</v>
      </c>
      <c r="H2112" s="11">
        <f t="shared" si="643"/>
        <v>9.7387106591298206E-2</v>
      </c>
      <c r="I2112" s="12">
        <f t="shared" si="654"/>
        <v>3.6021725338851996E-5</v>
      </c>
      <c r="J2112" s="7">
        <f t="shared" si="661"/>
        <v>1.5259921633351383</v>
      </c>
      <c r="K2112" s="8">
        <f>ESI_mass_rate/ESI_Area/'Hydraulic Gradient'!J2112</f>
        <v>2.1537579704624532</v>
      </c>
      <c r="L2112" s="16">
        <f t="shared" si="655"/>
        <v>24546.397578378135</v>
      </c>
      <c r="M2112" s="4">
        <f t="shared" si="644"/>
        <v>0</v>
      </c>
      <c r="N2112" s="5">
        <f t="shared" si="645"/>
        <v>0.21556597465796318</v>
      </c>
      <c r="O2112" s="6">
        <f t="shared" si="659"/>
        <v>1.54909779534349E-5</v>
      </c>
      <c r="P2112" s="15">
        <f t="shared" si="656"/>
        <v>654.15184741111091</v>
      </c>
      <c r="Q2112" s="11">
        <f t="shared" si="646"/>
        <v>0</v>
      </c>
      <c r="R2112" s="13">
        <f t="shared" si="660"/>
        <v>4.650851530902788E-6</v>
      </c>
      <c r="S2112" s="12">
        <f t="shared" si="647"/>
        <v>-6.2442613483556918E-2</v>
      </c>
      <c r="T2112" s="9">
        <f t="shared" si="648"/>
        <v>1.5271367135026697</v>
      </c>
      <c r="U2112" s="9">
        <f>Aly_mass_rate/Aly_Area/'Hydraulic Gradient'!T2112</f>
        <v>2.1521437835830999</v>
      </c>
      <c r="V2112" s="5">
        <f t="shared" si="649"/>
        <v>-0.28964741147520112</v>
      </c>
      <c r="W2112" s="10">
        <f t="shared" si="650"/>
        <v>2.1811395786661727</v>
      </c>
      <c r="X2112" s="9"/>
    </row>
    <row r="2113" spans="1:24" x14ac:dyDescent="0.3">
      <c r="A2113" s="4">
        <f t="shared" si="651"/>
        <v>21100</v>
      </c>
      <c r="B2113" s="5">
        <v>0</v>
      </c>
      <c r="C2113" s="16">
        <f t="shared" si="652"/>
        <v>24546.002636373563</v>
      </c>
      <c r="D2113" s="4">
        <f t="shared" si="642"/>
        <v>0</v>
      </c>
      <c r="E2113" s="5">
        <f t="shared" si="653"/>
        <v>0.21572812950996151</v>
      </c>
      <c r="F2113" s="6">
        <f t="shared" si="657"/>
        <v>1.7860998625664453E-5</v>
      </c>
      <c r="G2113" s="15">
        <f t="shared" si="658"/>
        <v>677.92844512116767</v>
      </c>
      <c r="H2113" s="11">
        <f t="shared" si="643"/>
        <v>9.738759805646352E-2</v>
      </c>
      <c r="I2113" s="12">
        <f t="shared" si="654"/>
        <v>3.60210621883309E-5</v>
      </c>
      <c r="J2113" s="7">
        <f t="shared" si="661"/>
        <v>1.5259883129617147</v>
      </c>
      <c r="K2113" s="8">
        <f>ESI_mass_rate/ESI_Area/'Hydraulic Gradient'!J2113</f>
        <v>2.1537634048241583</v>
      </c>
      <c r="L2113" s="16">
        <f t="shared" si="655"/>
        <v>24546.181996440602</v>
      </c>
      <c r="M2113" s="4">
        <f t="shared" si="644"/>
        <v>0</v>
      </c>
      <c r="N2113" s="5">
        <f t="shared" si="645"/>
        <v>0.21556644675779613</v>
      </c>
      <c r="O2113" s="6">
        <f t="shared" si="659"/>
        <v>1.5490775767604495E-5</v>
      </c>
      <c r="P2113" s="15">
        <f t="shared" si="656"/>
        <v>654.21428430327705</v>
      </c>
      <c r="Q2113" s="11">
        <f t="shared" si="646"/>
        <v>0</v>
      </c>
      <c r="R2113" s="13">
        <f t="shared" si="660"/>
        <v>4.6507104238567057E-6</v>
      </c>
      <c r="S2113" s="12">
        <f t="shared" si="647"/>
        <v>-6.2441542876633664E-2</v>
      </c>
      <c r="T2113" s="9">
        <f t="shared" si="648"/>
        <v>1.5271333690582551</v>
      </c>
      <c r="U2113" s="9">
        <f>Aly_mass_rate/Aly_Area/'Hydraulic Gradient'!T2113</f>
        <v>2.1521484968094637</v>
      </c>
      <c r="V2113" s="5">
        <f t="shared" si="649"/>
        <v>-0.28964181132790334</v>
      </c>
      <c r="W2113" s="10">
        <f t="shared" si="650"/>
        <v>2.1811820620050932</v>
      </c>
      <c r="X2113" s="9"/>
    </row>
    <row r="2114" spans="1:24" x14ac:dyDescent="0.3">
      <c r="A2114" s="4">
        <f t="shared" si="651"/>
        <v>21110</v>
      </c>
      <c r="B2114" s="5">
        <v>0</v>
      </c>
      <c r="C2114" s="16">
        <f t="shared" si="652"/>
        <v>24545.786889839055</v>
      </c>
      <c r="D2114" s="4">
        <f t="shared" si="642"/>
        <v>0</v>
      </c>
      <c r="E2114" s="5">
        <f t="shared" si="653"/>
        <v>0.21572867383513719</v>
      </c>
      <c r="F2114" s="6">
        <f t="shared" si="657"/>
        <v>1.7860669828120506E-5</v>
      </c>
      <c r="G2114" s="15">
        <f t="shared" si="658"/>
        <v>678.00141132926331</v>
      </c>
      <c r="H2114" s="11">
        <f t="shared" si="643"/>
        <v>9.7388089513821621E-2</v>
      </c>
      <c r="I2114" s="12">
        <f t="shared" si="654"/>
        <v>3.6020399087849997E-5</v>
      </c>
      <c r="J2114" s="7">
        <f t="shared" si="661"/>
        <v>1.5259844626785972</v>
      </c>
      <c r="K2114" s="8">
        <f>ESI_mass_rate/ESI_Area/'Hydraulic Gradient'!J2114</f>
        <v>2.1537688390858296</v>
      </c>
      <c r="L2114" s="16">
        <f t="shared" si="655"/>
        <v>24545.96641403118</v>
      </c>
      <c r="M2114" s="4">
        <f t="shared" si="644"/>
        <v>0</v>
      </c>
      <c r="N2114" s="5">
        <f t="shared" si="645"/>
        <v>0.21556691885146748</v>
      </c>
      <c r="O2114" s="6">
        <f t="shared" si="659"/>
        <v>1.5490573590531401E-5</v>
      </c>
      <c r="P2114" s="15">
        <f t="shared" si="656"/>
        <v>654.27672012503251</v>
      </c>
      <c r="Q2114" s="11">
        <f t="shared" si="646"/>
        <v>0</v>
      </c>
      <c r="R2114" s="13">
        <f t="shared" si="660"/>
        <v>4.6505693256952518E-6</v>
      </c>
      <c r="S2114" s="12">
        <f t="shared" si="647"/>
        <v>-6.2440472324731745E-2</v>
      </c>
      <c r="T2114" s="9">
        <f t="shared" si="648"/>
        <v>1.5271300246721367</v>
      </c>
      <c r="U2114" s="9">
        <f>Aly_mass_rate/Aly_Area/'Hydraulic Gradient'!T2114</f>
        <v>2.1521532099743164</v>
      </c>
      <c r="V2114" s="5">
        <f t="shared" si="649"/>
        <v>-0.28963621147011942</v>
      </c>
      <c r="W2114" s="10">
        <f t="shared" si="650"/>
        <v>2.1812245448012781</v>
      </c>
      <c r="X2114" s="9"/>
    </row>
    <row r="2115" spans="1:24" x14ac:dyDescent="0.3">
      <c r="A2115" s="4">
        <f t="shared" si="651"/>
        <v>21120</v>
      </c>
      <c r="B2115" s="5">
        <v>0</v>
      </c>
      <c r="C2115" s="16">
        <f t="shared" si="652"/>
        <v>24545.571142760564</v>
      </c>
      <c r="D2115" s="4">
        <f t="shared" si="642"/>
        <v>0</v>
      </c>
      <c r="E2115" s="5">
        <f t="shared" si="653"/>
        <v>0.21572921815029317</v>
      </c>
      <c r="F2115" s="6">
        <f t="shared" si="657"/>
        <v>1.7860341055388932E-5</v>
      </c>
      <c r="G2115" s="15">
        <f t="shared" si="658"/>
        <v>678.07437585019488</v>
      </c>
      <c r="H2115" s="11">
        <f t="shared" si="643"/>
        <v>9.7388580963373245E-2</v>
      </c>
      <c r="I2115" s="12">
        <f t="shared" si="654"/>
        <v>3.601973603740932E-5</v>
      </c>
      <c r="J2115" s="7">
        <f t="shared" si="661"/>
        <v>1.5259806124857802</v>
      </c>
      <c r="K2115" s="8">
        <f>ESI_mass_rate/ESI_Area/'Hydraulic Gradient'!J2115</f>
        <v>2.1537742732474734</v>
      </c>
      <c r="L2115" s="16">
        <f t="shared" si="655"/>
        <v>24545.750831149868</v>
      </c>
      <c r="M2115" s="4">
        <f t="shared" si="644"/>
        <v>0</v>
      </c>
      <c r="N2115" s="5">
        <f t="shared" si="645"/>
        <v>0.21556739093897759</v>
      </c>
      <c r="O2115" s="6">
        <f t="shared" si="659"/>
        <v>1.5490371426594267E-5</v>
      </c>
      <c r="P2115" s="15">
        <f t="shared" si="656"/>
        <v>654.33915487643424</v>
      </c>
      <c r="Q2115" s="11">
        <f t="shared" si="646"/>
        <v>0</v>
      </c>
      <c r="R2115" s="13">
        <f t="shared" si="660"/>
        <v>4.6504282377322992E-6</v>
      </c>
      <c r="S2115" s="12">
        <f t="shared" si="647"/>
        <v>-6.2439401829953639E-2</v>
      </c>
      <c r="T2115" s="9">
        <f t="shared" si="648"/>
        <v>1.5271266803443113</v>
      </c>
      <c r="U2115" s="9">
        <f>Aly_mass_rate/Aly_Area/'Hydraulic Gradient'!T2115</f>
        <v>2.1521579230776609</v>
      </c>
      <c r="V2115" s="5">
        <f t="shared" si="649"/>
        <v>-0.28963061190182438</v>
      </c>
      <c r="W2115" s="10">
        <f t="shared" si="650"/>
        <v>2.1812670270547558</v>
      </c>
      <c r="X2115" s="9"/>
    </row>
    <row r="2116" spans="1:24" x14ac:dyDescent="0.3">
      <c r="A2116" s="4">
        <f t="shared" si="651"/>
        <v>21130</v>
      </c>
      <c r="B2116" s="5">
        <v>0</v>
      </c>
      <c r="C2116" s="16">
        <f t="shared" si="652"/>
        <v>24545.355395138096</v>
      </c>
      <c r="D2116" s="4">
        <f t="shared" ref="D2116:D2179" si="662">J2115*(B2116-B2115)*g</f>
        <v>0</v>
      </c>
      <c r="E2116" s="5">
        <f t="shared" si="653"/>
        <v>0.21572976245542996</v>
      </c>
      <c r="F2116" s="6">
        <f t="shared" si="657"/>
        <v>1.786001230309108E-5</v>
      </c>
      <c r="G2116" s="15">
        <f t="shared" si="658"/>
        <v>678.14733868408405</v>
      </c>
      <c r="H2116" s="11">
        <f t="shared" ref="H2116:H2179" si="663">ESI_f*K2115^2*(A2116-A2115)/2/ESI_DH/ESI_Cp</f>
        <v>9.7389072405118737E-2</v>
      </c>
      <c r="I2116" s="12">
        <f t="shared" si="654"/>
        <v>3.601907302817822E-5</v>
      </c>
      <c r="J2116" s="7">
        <f t="shared" si="661"/>
        <v>1.525976762383257</v>
      </c>
      <c r="K2116" s="8">
        <f>ESI_mass_rate/ESI_Area/'Hydraulic Gradient'!J2116</f>
        <v>2.1537797073090976</v>
      </c>
      <c r="L2116" s="16">
        <f t="shared" si="655"/>
        <v>24545.535247796681</v>
      </c>
      <c r="M2116" s="4">
        <f t="shared" ref="M2116:M2179" si="664">T2115*Aly_g*(B2116-B2115)</f>
        <v>0</v>
      </c>
      <c r="N2116" s="5">
        <f t="shared" ref="N2116:N2179" si="665">T2115*Aly_f*U2115^2*(A2116-A2115)/2/Aly_DH</f>
        <v>0.21556786302032688</v>
      </c>
      <c r="O2116" s="6">
        <f t="shared" si="659"/>
        <v>1.5490169272873996E-5</v>
      </c>
      <c r="P2116" s="15">
        <f t="shared" si="656"/>
        <v>654.40158855753521</v>
      </c>
      <c r="Q2116" s="11">
        <f t="shared" ref="Q2116:Q2179" si="666">Aly_g*(B2116-B2115)/W2116</f>
        <v>0</v>
      </c>
      <c r="R2116" s="13">
        <f t="shared" si="660"/>
        <v>4.6502871590907832E-6</v>
      </c>
      <c r="S2116" s="12">
        <f t="shared" ref="S2116:S2179" si="667">-V2116*(L2116-L2115)</f>
        <v>-6.2438331388079832E-2</v>
      </c>
      <c r="T2116" s="9">
        <f t="shared" ref="T2116:T2179" si="668">T2115*(1+(L2116-L2115)/beta-alpha*(P2116-P2115))</f>
        <v>1.5271233360747762</v>
      </c>
      <c r="U2116" s="9">
        <f>Aly_mass_rate/Aly_Area/'Hydraulic Gradient'!T2116</f>
        <v>2.1521626361194999</v>
      </c>
      <c r="V2116" s="5">
        <f t="shared" ref="V2116:V2179" si="669">(Aly_alpha*(460+P2115)-1)/T2115/W2115</f>
        <v>-0.28962501262299345</v>
      </c>
      <c r="W2116" s="10">
        <f t="shared" ref="W2116:W2179" si="670">Aly_Cp+((P2115+460)/T2115)*(Aly_alpha^2)*(Aly_beta)</f>
        <v>2.181309508765557</v>
      </c>
      <c r="X2116" s="9"/>
    </row>
    <row r="2117" spans="1:24" x14ac:dyDescent="0.3">
      <c r="A2117" s="4">
        <f t="shared" ref="A2117:A2180" si="671">A2116+10</f>
        <v>21140</v>
      </c>
      <c r="B2117" s="5">
        <v>0</v>
      </c>
      <c r="C2117" s="16">
        <f t="shared" ref="C2117:C2180" si="672">C2116-D2117-E2117-F2117</f>
        <v>24545.139646971664</v>
      </c>
      <c r="D2117" s="4">
        <f t="shared" si="662"/>
        <v>0</v>
      </c>
      <c r="E2117" s="5">
        <f t="shared" ref="E2117:E2180" si="673">J2116*ESI_f*(K2116^2)*(A2117-A2116)/(2*ESI_DH)</f>
        <v>0.21573030675054855</v>
      </c>
      <c r="F2117" s="6">
        <f t="shared" si="657"/>
        <v>1.7859683577065157E-5</v>
      </c>
      <c r="G2117" s="15">
        <f t="shared" si="658"/>
        <v>678.22029983104483</v>
      </c>
      <c r="H2117" s="11">
        <f t="shared" si="663"/>
        <v>9.7389563839058862E-2</v>
      </c>
      <c r="I2117" s="12">
        <f t="shared" ref="I2117:I2180" si="674">alpha*beta*(K2116-K2115)/K2115/ESI_Cp/J2115</f>
        <v>3.6018410071930879E-5</v>
      </c>
      <c r="J2117" s="7">
        <f t="shared" si="661"/>
        <v>1.5259729123710213</v>
      </c>
      <c r="K2117" s="8">
        <f>ESI_mass_rate/ESI_Area/'Hydraulic Gradient'!J2117</f>
        <v>2.1537851412707094</v>
      </c>
      <c r="L2117" s="16">
        <f t="shared" ref="L2117:L2180" si="675">L2116-M2117-N2117-O2117</f>
        <v>24545.319663971619</v>
      </c>
      <c r="M2117" s="4">
        <f t="shared" si="664"/>
        <v>0</v>
      </c>
      <c r="N2117" s="5">
        <f t="shared" si="665"/>
        <v>0.21556833509551548</v>
      </c>
      <c r="O2117" s="6">
        <f t="shared" si="659"/>
        <v>1.5489967127911034E-5</v>
      </c>
      <c r="P2117" s="15">
        <f t="shared" ref="P2117:P2180" si="676">P2116-Q2117-R2117-S2117</f>
        <v>654.46402116839238</v>
      </c>
      <c r="Q2117" s="11">
        <f t="shared" si="666"/>
        <v>0</v>
      </c>
      <c r="R2117" s="13">
        <f t="shared" si="660"/>
        <v>4.6501460893318628E-6</v>
      </c>
      <c r="S2117" s="12">
        <f t="shared" si="667"/>
        <v>-6.2437261003320067E-2</v>
      </c>
      <c r="T2117" s="9">
        <f t="shared" si="668"/>
        <v>1.5271199918635283</v>
      </c>
      <c r="U2117" s="9">
        <f>Aly_mass_rate/Aly_Area/'Hydraulic Gradient'!T2117</f>
        <v>2.1521673490998379</v>
      </c>
      <c r="V2117" s="5">
        <f t="shared" si="669"/>
        <v>-0.2896194136336015</v>
      </c>
      <c r="W2117" s="10">
        <f t="shared" si="670"/>
        <v>2.1813519899337086</v>
      </c>
      <c r="X2117" s="9"/>
    </row>
    <row r="2118" spans="1:24" x14ac:dyDescent="0.3">
      <c r="A2118" s="4">
        <f t="shared" si="671"/>
        <v>21150</v>
      </c>
      <c r="B2118" s="5">
        <v>0</v>
      </c>
      <c r="C2118" s="16">
        <f t="shared" si="672"/>
        <v>24544.923898261273</v>
      </c>
      <c r="D2118" s="4">
        <f t="shared" si="662"/>
        <v>0</v>
      </c>
      <c r="E2118" s="5">
        <f t="shared" si="673"/>
        <v>0.21573085103564948</v>
      </c>
      <c r="F2118" s="6">
        <f t="shared" ref="F2118:F2181" si="677">J2116*K2116*(K2117-K2116)</f>
        <v>1.7859354874392059E-5</v>
      </c>
      <c r="G2118" s="15">
        <f t="shared" ref="G2118:G2181" si="678">(G2117+H2118)/(1+I2118)</f>
        <v>678.29325929119466</v>
      </c>
      <c r="H2118" s="11">
        <f t="shared" si="663"/>
        <v>9.739005526519412E-2</v>
      </c>
      <c r="I2118" s="12">
        <f t="shared" si="674"/>
        <v>3.6017747162780197E-5</v>
      </c>
      <c r="J2118" s="7">
        <f t="shared" si="661"/>
        <v>1.5259690624490672</v>
      </c>
      <c r="K2118" s="8">
        <f>ESI_mass_rate/ESI_Area/'Hydraulic Gradient'!J2118</f>
        <v>2.153790575132315</v>
      </c>
      <c r="L2118" s="16">
        <f t="shared" si="675"/>
        <v>24545.104079674689</v>
      </c>
      <c r="M2118" s="4">
        <f t="shared" si="664"/>
        <v>0</v>
      </c>
      <c r="N2118" s="5">
        <f t="shared" si="665"/>
        <v>0.21556880716454402</v>
      </c>
      <c r="O2118" s="6">
        <f t="shared" ref="O2118:O2181" si="679">T2116*U2116*(U2117-U2116)</f>
        <v>1.548976499754358E-5</v>
      </c>
      <c r="P2118" s="15">
        <f t="shared" si="676"/>
        <v>654.52645270906089</v>
      </c>
      <c r="Q2118" s="11">
        <f t="shared" si="666"/>
        <v>0</v>
      </c>
      <c r="R2118" s="13">
        <f t="shared" ref="R2118:R2181" si="680">U2116*(U2117-U2116)/W2116</f>
        <v>4.6500050302074979E-6</v>
      </c>
      <c r="S2118" s="12">
        <f t="shared" si="667"/>
        <v>-6.2436190673562202E-2</v>
      </c>
      <c r="T2118" s="9">
        <f t="shared" si="668"/>
        <v>1.5271166477105644</v>
      </c>
      <c r="U2118" s="9">
        <f>Aly_mass_rate/Aly_Area/'Hydraulic Gradient'!T2118</f>
        <v>2.1521720620186775</v>
      </c>
      <c r="V2118" s="5">
        <f t="shared" si="669"/>
        <v>-0.28961381493362381</v>
      </c>
      <c r="W2118" s="10">
        <f t="shared" si="670"/>
        <v>2.1813944705592423</v>
      </c>
      <c r="X2118" s="9"/>
    </row>
    <row r="2119" spans="1:24" x14ac:dyDescent="0.3">
      <c r="A2119" s="4">
        <f t="shared" si="671"/>
        <v>21160</v>
      </c>
      <c r="B2119" s="5">
        <v>0</v>
      </c>
      <c r="C2119" s="16">
        <f t="shared" si="672"/>
        <v>24544.708149006936</v>
      </c>
      <c r="D2119" s="4">
        <f t="shared" si="662"/>
        <v>0</v>
      </c>
      <c r="E2119" s="5">
        <f t="shared" si="673"/>
        <v>0.21573139531073343</v>
      </c>
      <c r="F2119" s="6">
        <f t="shared" si="677"/>
        <v>1.7859026192152681E-5</v>
      </c>
      <c r="G2119" s="15">
        <f t="shared" si="678"/>
        <v>678.36621706465542</v>
      </c>
      <c r="H2119" s="11">
        <f t="shared" si="663"/>
        <v>9.7390546683525037E-2</v>
      </c>
      <c r="I2119" s="12">
        <f t="shared" si="674"/>
        <v>3.6017084294839105E-5</v>
      </c>
      <c r="J2119" s="7">
        <f t="shared" si="661"/>
        <v>1.5259652126173877</v>
      </c>
      <c r="K2119" s="8">
        <f>ESI_mass_rate/ESI_Area/'Hydraulic Gradient'!J2119</f>
        <v>2.1537960088939228</v>
      </c>
      <c r="L2119" s="16">
        <f t="shared" si="675"/>
        <v>24544.888494905899</v>
      </c>
      <c r="M2119" s="4">
        <f t="shared" si="664"/>
        <v>0</v>
      </c>
      <c r="N2119" s="5">
        <f t="shared" si="665"/>
        <v>0.21556927922741265</v>
      </c>
      <c r="O2119" s="6">
        <f t="shared" si="679"/>
        <v>1.5489562875933445E-5</v>
      </c>
      <c r="P2119" s="15">
        <f t="shared" si="676"/>
        <v>654.58888317959577</v>
      </c>
      <c r="Q2119" s="11">
        <f t="shared" si="666"/>
        <v>0</v>
      </c>
      <c r="R2119" s="13">
        <f t="shared" si="680"/>
        <v>4.6498639799643555E-6</v>
      </c>
      <c r="S2119" s="12">
        <f t="shared" si="667"/>
        <v>-6.243512039880135E-2</v>
      </c>
      <c r="T2119" s="9">
        <f t="shared" si="668"/>
        <v>1.5271133036158817</v>
      </c>
      <c r="U2119" s="9">
        <f>Aly_mass_rate/Aly_Area/'Hydraulic Gradient'!T2119</f>
        <v>2.1521767748760219</v>
      </c>
      <c r="V2119" s="5">
        <f t="shared" si="669"/>
        <v>-0.2896082165230352</v>
      </c>
      <c r="W2119" s="10">
        <f t="shared" si="670"/>
        <v>2.181436950642186</v>
      </c>
      <c r="X2119" s="9"/>
    </row>
    <row r="2120" spans="1:24" x14ac:dyDescent="0.3">
      <c r="A2120" s="4">
        <f t="shared" si="671"/>
        <v>21170</v>
      </c>
      <c r="B2120" s="5">
        <v>0</v>
      </c>
      <c r="C2120" s="16">
        <f t="shared" si="672"/>
        <v>24544.492399208662</v>
      </c>
      <c r="D2120" s="4">
        <f t="shared" si="662"/>
        <v>0</v>
      </c>
      <c r="E2120" s="5">
        <f t="shared" si="673"/>
        <v>0.21573193957580122</v>
      </c>
      <c r="F2120" s="6">
        <f t="shared" si="677"/>
        <v>1.7858697537644776E-5</v>
      </c>
      <c r="G2120" s="15">
        <f t="shared" si="678"/>
        <v>678.43917315153885</v>
      </c>
      <c r="H2120" s="11">
        <f t="shared" si="663"/>
        <v>9.7391038094052279E-2</v>
      </c>
      <c r="I2120" s="12">
        <f t="shared" si="674"/>
        <v>3.6016421482825294E-5</v>
      </c>
      <c r="J2120" s="7">
        <f t="shared" si="661"/>
        <v>1.5259613628759772</v>
      </c>
      <c r="K2120" s="8">
        <f>ESI_mass_rate/ESI_Area/'Hydraulic Gradient'!J2120</f>
        <v>2.153801442555539</v>
      </c>
      <c r="L2120" s="16">
        <f t="shared" si="675"/>
        <v>24544.672909665256</v>
      </c>
      <c r="M2120" s="4">
        <f t="shared" si="664"/>
        <v>0</v>
      </c>
      <c r="N2120" s="5">
        <f t="shared" si="665"/>
        <v>0.21556975128412159</v>
      </c>
      <c r="O2120" s="6">
        <f t="shared" si="679"/>
        <v>1.5489360764540166E-5</v>
      </c>
      <c r="P2120" s="15">
        <f t="shared" si="676"/>
        <v>654.65131258005192</v>
      </c>
      <c r="Q2120" s="11">
        <f t="shared" si="666"/>
        <v>0</v>
      </c>
      <c r="R2120" s="13">
        <f t="shared" si="680"/>
        <v>4.6497229390399148E-6</v>
      </c>
      <c r="S2120" s="12">
        <f t="shared" si="667"/>
        <v>-6.2434050179032703E-2</v>
      </c>
      <c r="T2120" s="9">
        <f t="shared" si="668"/>
        <v>1.527109959579477</v>
      </c>
      <c r="U2120" s="9">
        <f>Aly_mass_rate/Aly_Area/'Hydraulic Gradient'!T2120</f>
        <v>2.152181487671875</v>
      </c>
      <c r="V2120" s="5">
        <f t="shared" si="669"/>
        <v>-0.2896026184018109</v>
      </c>
      <c r="W2120" s="10">
        <f t="shared" si="670"/>
        <v>2.18147943018257</v>
      </c>
      <c r="X2120" s="9"/>
    </row>
    <row r="2121" spans="1:24" x14ac:dyDescent="0.3">
      <c r="A2121" s="4">
        <f t="shared" si="671"/>
        <v>21180</v>
      </c>
      <c r="B2121" s="5">
        <v>0</v>
      </c>
      <c r="C2121" s="16">
        <f t="shared" si="672"/>
        <v>24544.276648866464</v>
      </c>
      <c r="D2121" s="4">
        <f t="shared" si="662"/>
        <v>0</v>
      </c>
      <c r="E2121" s="5">
        <f t="shared" si="673"/>
        <v>0.21573248383085353</v>
      </c>
      <c r="F2121" s="6">
        <f t="shared" si="677"/>
        <v>1.7858368903570598E-5</v>
      </c>
      <c r="G2121" s="15">
        <f t="shared" si="678"/>
        <v>678.5121275519665</v>
      </c>
      <c r="H2121" s="11">
        <f t="shared" si="663"/>
        <v>9.7391529496776416E-2</v>
      </c>
      <c r="I2121" s="12">
        <f t="shared" si="674"/>
        <v>3.6015758712021086E-5</v>
      </c>
      <c r="J2121" s="7">
        <f t="shared" si="661"/>
        <v>1.5259575132248291</v>
      </c>
      <c r="K2121" s="8">
        <f>ESI_mass_rate/ESI_Area/'Hydraulic Gradient'!J2121</f>
        <v>2.1538068761171707</v>
      </c>
      <c r="L2121" s="16">
        <f t="shared" si="675"/>
        <v>24544.45732395276</v>
      </c>
      <c r="M2121" s="4">
        <f t="shared" si="664"/>
        <v>0</v>
      </c>
      <c r="N2121" s="5">
        <f t="shared" si="665"/>
        <v>0.21557022333467143</v>
      </c>
      <c r="O2121" s="6">
        <f t="shared" si="679"/>
        <v>1.5489158666282851E-5</v>
      </c>
      <c r="P2121" s="15">
        <f t="shared" si="676"/>
        <v>654.71374091048642</v>
      </c>
      <c r="Q2121" s="11">
        <f t="shared" si="666"/>
        <v>0</v>
      </c>
      <c r="R2121" s="13">
        <f t="shared" si="680"/>
        <v>4.649581908309762E-6</v>
      </c>
      <c r="S2121" s="12">
        <f t="shared" si="667"/>
        <v>-6.2432980016358469E-2</v>
      </c>
      <c r="T2121" s="9">
        <f t="shared" si="668"/>
        <v>1.5271066156013473</v>
      </c>
      <c r="U2121" s="9">
        <f>Aly_mass_rate/Aly_Area/'Hydraulic Gradient'!T2121</f>
        <v>2.1521862004062395</v>
      </c>
      <c r="V2121" s="5">
        <f t="shared" si="669"/>
        <v>-0.28959702056992581</v>
      </c>
      <c r="W2121" s="10">
        <f t="shared" si="670"/>
        <v>2.1815219091804217</v>
      </c>
      <c r="X2121" s="9"/>
    </row>
    <row r="2122" spans="1:24" x14ac:dyDescent="0.3">
      <c r="A2122" s="4">
        <f t="shared" si="671"/>
        <v>21190</v>
      </c>
      <c r="B2122" s="5">
        <v>0</v>
      </c>
      <c r="C2122" s="16">
        <f t="shared" si="672"/>
        <v>24544.060897980347</v>
      </c>
      <c r="D2122" s="4">
        <f t="shared" si="662"/>
        <v>0</v>
      </c>
      <c r="E2122" s="5">
        <f t="shared" si="673"/>
        <v>0.21573302807589098</v>
      </c>
      <c r="F2122" s="6">
        <f t="shared" si="677"/>
        <v>1.7858040292849245E-5</v>
      </c>
      <c r="G2122" s="15">
        <f t="shared" si="678"/>
        <v>678.58508026605614</v>
      </c>
      <c r="H2122" s="11">
        <f t="shared" si="663"/>
        <v>9.7392020891697975E-2</v>
      </c>
      <c r="I2122" s="12">
        <f t="shared" si="674"/>
        <v>3.6015095988313536E-5</v>
      </c>
      <c r="J2122" s="7">
        <f t="shared" si="661"/>
        <v>1.5259536636639368</v>
      </c>
      <c r="K2122" s="8">
        <f>ESI_mass_rate/ESI_Area/'Hydraulic Gradient'!J2122</f>
        <v>2.1538123095788264</v>
      </c>
      <c r="L2122" s="16">
        <f t="shared" si="675"/>
        <v>24544.241737768425</v>
      </c>
      <c r="M2122" s="4">
        <f t="shared" si="664"/>
        <v>0</v>
      </c>
      <c r="N2122" s="5">
        <f t="shared" si="665"/>
        <v>0.21557069537906234</v>
      </c>
      <c r="O2122" s="6">
        <f t="shared" si="679"/>
        <v>1.5488956576782843E-5</v>
      </c>
      <c r="P2122" s="15">
        <f t="shared" si="676"/>
        <v>654.77616817095202</v>
      </c>
      <c r="Q2122" s="11">
        <f t="shared" si="666"/>
        <v>0</v>
      </c>
      <c r="R2122" s="13">
        <f t="shared" si="680"/>
        <v>4.6494408864587973E-6</v>
      </c>
      <c r="S2122" s="12">
        <f t="shared" si="667"/>
        <v>-6.2431909906559654E-2</v>
      </c>
      <c r="T2122" s="9">
        <f t="shared" si="668"/>
        <v>1.5271032716814898</v>
      </c>
      <c r="U2122" s="9">
        <f>Aly_mass_rate/Aly_Area/'Hydraulic Gradient'!T2122</f>
        <v>2.152190913079119</v>
      </c>
      <c r="V2122" s="5">
        <f t="shared" si="669"/>
        <v>-0.28959142302735535</v>
      </c>
      <c r="W2122" s="10">
        <f t="shared" si="670"/>
        <v>2.1815643876357727</v>
      </c>
      <c r="X2122" s="9"/>
    </row>
    <row r="2123" spans="1:24" x14ac:dyDescent="0.3">
      <c r="A2123" s="4">
        <f t="shared" si="671"/>
        <v>21200</v>
      </c>
      <c r="B2123" s="5">
        <v>0</v>
      </c>
      <c r="C2123" s="16">
        <f t="shared" si="672"/>
        <v>24543.845146550328</v>
      </c>
      <c r="D2123" s="4">
        <f t="shared" si="662"/>
        <v>0</v>
      </c>
      <c r="E2123" s="5">
        <f t="shared" si="673"/>
        <v>0.21573357231091458</v>
      </c>
      <c r="F2123" s="6">
        <f t="shared" si="677"/>
        <v>1.785771170985936E-5</v>
      </c>
      <c r="G2123" s="15">
        <f t="shared" si="678"/>
        <v>678.65803129391952</v>
      </c>
      <c r="H2123" s="11">
        <f t="shared" si="663"/>
        <v>9.7392512278817608E-2</v>
      </c>
      <c r="I2123" s="12">
        <f t="shared" si="674"/>
        <v>3.6014433320533289E-5</v>
      </c>
      <c r="J2123" s="7">
        <f t="shared" ref="J2123:J2186" si="681">J2122*(1+(C2123-C2122)/beta-alpha*(G2123-G2122))</f>
        <v>1.5259498141932946</v>
      </c>
      <c r="K2123" s="8">
        <f>ESI_mass_rate/ESI_Area/'Hydraulic Gradient'!J2123</f>
        <v>2.1538177429405123</v>
      </c>
      <c r="L2123" s="16">
        <f t="shared" si="675"/>
        <v>24544.026151112255</v>
      </c>
      <c r="M2123" s="4">
        <f t="shared" si="664"/>
        <v>0</v>
      </c>
      <c r="N2123" s="5">
        <f t="shared" si="665"/>
        <v>0.21557116741729471</v>
      </c>
      <c r="O2123" s="6">
        <f t="shared" si="679"/>
        <v>1.5488754498959249E-5</v>
      </c>
      <c r="P2123" s="15">
        <f t="shared" si="676"/>
        <v>654.83859436150499</v>
      </c>
      <c r="Q2123" s="11">
        <f t="shared" si="666"/>
        <v>0</v>
      </c>
      <c r="R2123" s="13">
        <f t="shared" si="680"/>
        <v>4.6492998743626003E-6</v>
      </c>
      <c r="S2123" s="12">
        <f t="shared" si="667"/>
        <v>-6.2430839852791971E-2</v>
      </c>
      <c r="T2123" s="9">
        <f t="shared" si="668"/>
        <v>1.5270999278199013</v>
      </c>
      <c r="U2123" s="9">
        <f>Aly_mass_rate/Aly_Area/'Hydraulic Gradient'!T2123</f>
        <v>2.1521956256905166</v>
      </c>
      <c r="V2123" s="5">
        <f t="shared" si="669"/>
        <v>-0.28958582577407416</v>
      </c>
      <c r="W2123" s="10">
        <f t="shared" si="670"/>
        <v>2.18160686554865</v>
      </c>
      <c r="X2123" s="9"/>
    </row>
    <row r="2124" spans="1:24" x14ac:dyDescent="0.3">
      <c r="A2124" s="4">
        <f t="shared" si="671"/>
        <v>21210</v>
      </c>
      <c r="B2124" s="5">
        <v>0</v>
      </c>
      <c r="C2124" s="16">
        <f t="shared" si="672"/>
        <v>24543.629394576408</v>
      </c>
      <c r="D2124" s="4">
        <f t="shared" si="662"/>
        <v>0</v>
      </c>
      <c r="E2124" s="5">
        <f t="shared" si="673"/>
        <v>0.21573411653592478</v>
      </c>
      <c r="F2124" s="6">
        <f t="shared" si="677"/>
        <v>1.7857383147303207E-5</v>
      </c>
      <c r="G2124" s="15">
        <f t="shared" si="678"/>
        <v>678.73098063567807</v>
      </c>
      <c r="H2124" s="11">
        <f t="shared" si="663"/>
        <v>9.7393003658135871E-2</v>
      </c>
      <c r="I2124" s="12">
        <f t="shared" si="674"/>
        <v>3.6013770693962617E-5</v>
      </c>
      <c r="J2124" s="7">
        <f t="shared" si="681"/>
        <v>1.5259459648128959</v>
      </c>
      <c r="K2124" s="8">
        <f>ESI_mass_rate/ESI_Area/'Hydraulic Gradient'!J2124</f>
        <v>2.1538231762022351</v>
      </c>
      <c r="L2124" s="16">
        <f t="shared" si="675"/>
        <v>24543.810563984254</v>
      </c>
      <c r="M2124" s="4">
        <f t="shared" si="664"/>
        <v>0</v>
      </c>
      <c r="N2124" s="5">
        <f t="shared" si="665"/>
        <v>0.21557163944936877</v>
      </c>
      <c r="O2124" s="6">
        <f t="shared" si="679"/>
        <v>1.5488552431352516E-5</v>
      </c>
      <c r="P2124" s="15">
        <f t="shared" si="676"/>
        <v>654.90101948220115</v>
      </c>
      <c r="Q2124" s="11">
        <f t="shared" si="666"/>
        <v>0</v>
      </c>
      <c r="R2124" s="13">
        <f t="shared" si="680"/>
        <v>4.6491588715823571E-6</v>
      </c>
      <c r="S2124" s="12">
        <f t="shared" si="667"/>
        <v>-6.2429769855050582E-2</v>
      </c>
      <c r="T2124" s="9">
        <f t="shared" si="668"/>
        <v>1.5270965840165791</v>
      </c>
      <c r="U2124" s="9">
        <f>Aly_mass_rate/Aly_Area/'Hydraulic Gradient'!T2124</f>
        <v>2.1522003382404358</v>
      </c>
      <c r="V2124" s="5">
        <f t="shared" si="669"/>
        <v>-0.28958022881005768</v>
      </c>
      <c r="W2124" s="10">
        <f t="shared" si="670"/>
        <v>2.181649342919084</v>
      </c>
      <c r="X2124" s="9"/>
    </row>
    <row r="2125" spans="1:24" x14ac:dyDescent="0.3">
      <c r="A2125" s="4">
        <f t="shared" si="671"/>
        <v>21220</v>
      </c>
      <c r="B2125" s="5">
        <v>0</v>
      </c>
      <c r="C2125" s="16">
        <f t="shared" si="672"/>
        <v>24543.413642058604</v>
      </c>
      <c r="D2125" s="4">
        <f t="shared" si="662"/>
        <v>0</v>
      </c>
      <c r="E2125" s="5">
        <f t="shared" si="673"/>
        <v>0.21573466075092224</v>
      </c>
      <c r="F2125" s="6">
        <f t="shared" si="677"/>
        <v>1.7857054606640324E-5</v>
      </c>
      <c r="G2125" s="15">
        <f t="shared" si="678"/>
        <v>678.8039282914516</v>
      </c>
      <c r="H2125" s="11">
        <f t="shared" si="663"/>
        <v>9.7393495029653249E-2</v>
      </c>
      <c r="I2125" s="12">
        <f t="shared" si="674"/>
        <v>3.6013108111545069E-5</v>
      </c>
      <c r="J2125" s="7">
        <f t="shared" si="681"/>
        <v>1.5259421155227344</v>
      </c>
      <c r="K2125" s="8">
        <f>ESI_mass_rate/ESI_Area/'Hydraulic Gradient'!J2125</f>
        <v>2.1538286093640027</v>
      </c>
      <c r="L2125" s="16">
        <f t="shared" si="675"/>
        <v>24543.594976384429</v>
      </c>
      <c r="M2125" s="4">
        <f t="shared" si="664"/>
        <v>0</v>
      </c>
      <c r="N2125" s="5">
        <f t="shared" si="665"/>
        <v>0.21557211147528502</v>
      </c>
      <c r="O2125" s="6">
        <f t="shared" si="679"/>
        <v>1.5488350375422192E-5</v>
      </c>
      <c r="P2125" s="15">
        <f t="shared" si="676"/>
        <v>654.96344353309553</v>
      </c>
      <c r="Q2125" s="11">
        <f t="shared" si="666"/>
        <v>0</v>
      </c>
      <c r="R2125" s="13">
        <f t="shared" si="680"/>
        <v>4.6490178785554932E-6</v>
      </c>
      <c r="S2125" s="12">
        <f t="shared" si="667"/>
        <v>-6.2428699912277112E-2</v>
      </c>
      <c r="T2125" s="9">
        <f t="shared" si="668"/>
        <v>1.5270932402715198</v>
      </c>
      <c r="U2125" s="9">
        <f>Aly_mass_rate/Aly_Area/'Hydraulic Gradient'!T2125</f>
        <v>2.1522050507288797</v>
      </c>
      <c r="V2125" s="5">
        <f t="shared" si="669"/>
        <v>-0.2895746321352809</v>
      </c>
      <c r="W2125" s="10">
        <f t="shared" si="670"/>
        <v>2.1816918197471038</v>
      </c>
      <c r="X2125" s="9"/>
    </row>
    <row r="2126" spans="1:24" x14ac:dyDescent="0.3">
      <c r="A2126" s="4">
        <f t="shared" si="671"/>
        <v>21230</v>
      </c>
      <c r="B2126" s="5">
        <v>0</v>
      </c>
      <c r="C2126" s="16">
        <f t="shared" si="672"/>
        <v>24543.197888996925</v>
      </c>
      <c r="D2126" s="4">
        <f t="shared" si="662"/>
        <v>0</v>
      </c>
      <c r="E2126" s="5">
        <f t="shared" si="673"/>
        <v>0.21573520495590792</v>
      </c>
      <c r="F2126" s="6">
        <f t="shared" si="677"/>
        <v>1.7856726092249365E-5</v>
      </c>
      <c r="G2126" s="15">
        <f t="shared" si="678"/>
        <v>678.87687426135381</v>
      </c>
      <c r="H2126" s="11">
        <f t="shared" si="663"/>
        <v>9.7393986393370463E-2</v>
      </c>
      <c r="I2126" s="12">
        <f t="shared" si="674"/>
        <v>3.6012445582111281E-5</v>
      </c>
      <c r="J2126" s="7">
        <f t="shared" si="681"/>
        <v>1.5259382663228043</v>
      </c>
      <c r="K2126" s="8">
        <f>ESI_mass_rate/ESI_Area/'Hydraulic Gradient'!J2126</f>
        <v>2.1538340424258218</v>
      </c>
      <c r="L2126" s="16">
        <f t="shared" si="675"/>
        <v>24543.379388312784</v>
      </c>
      <c r="M2126" s="4">
        <f t="shared" si="664"/>
        <v>0</v>
      </c>
      <c r="N2126" s="5">
        <f t="shared" si="665"/>
        <v>0.21557258349504363</v>
      </c>
      <c r="O2126" s="6">
        <f t="shared" si="679"/>
        <v>1.5488148329708733E-5</v>
      </c>
      <c r="P2126" s="15">
        <f t="shared" si="676"/>
        <v>655.02586651424406</v>
      </c>
      <c r="Q2126" s="11">
        <f t="shared" si="666"/>
        <v>0</v>
      </c>
      <c r="R2126" s="13">
        <f t="shared" si="680"/>
        <v>4.6488768948432102E-6</v>
      </c>
      <c r="S2126" s="12">
        <f t="shared" si="667"/>
        <v>-6.2427630025520132E-2</v>
      </c>
      <c r="T2126" s="9">
        <f t="shared" si="668"/>
        <v>1.5270898965847206</v>
      </c>
      <c r="U2126" s="9">
        <f>Aly_mass_rate/Aly_Area/'Hydraulic Gradient'!T2126</f>
        <v>2.1522097631558519</v>
      </c>
      <c r="V2126" s="5">
        <f t="shared" si="669"/>
        <v>-0.28956903574971876</v>
      </c>
      <c r="W2126" s="10">
        <f t="shared" si="670"/>
        <v>2.1817342960327379</v>
      </c>
      <c r="X2126" s="9"/>
    </row>
    <row r="2127" spans="1:24" x14ac:dyDescent="0.3">
      <c r="A2127" s="4">
        <f t="shared" si="671"/>
        <v>21240</v>
      </c>
      <c r="B2127" s="5">
        <v>0</v>
      </c>
      <c r="C2127" s="16">
        <f t="shared" si="672"/>
        <v>24542.982135391376</v>
      </c>
      <c r="D2127" s="4">
        <f t="shared" si="662"/>
        <v>0</v>
      </c>
      <c r="E2127" s="5">
        <f t="shared" si="673"/>
        <v>0.21573574915088242</v>
      </c>
      <c r="F2127" s="6">
        <f t="shared" si="677"/>
        <v>1.7856397599751679E-5</v>
      </c>
      <c r="G2127" s="15">
        <f t="shared" si="678"/>
        <v>678.94981854550394</v>
      </c>
      <c r="H2127" s="11">
        <f t="shared" si="663"/>
        <v>9.7394477749287986E-2</v>
      </c>
      <c r="I2127" s="12">
        <f t="shared" si="674"/>
        <v>3.6011783096830611E-5</v>
      </c>
      <c r="J2127" s="7">
        <f t="shared" si="681"/>
        <v>1.5259344172130986</v>
      </c>
      <c r="K2127" s="8">
        <f>ESI_mass_rate/ESI_Area/'Hydraulic Gradient'!J2127</f>
        <v>2.1538394753876995</v>
      </c>
      <c r="L2127" s="16">
        <f t="shared" si="675"/>
        <v>24543.163799769329</v>
      </c>
      <c r="M2127" s="4">
        <f t="shared" si="664"/>
        <v>0</v>
      </c>
      <c r="N2127" s="5">
        <f t="shared" si="665"/>
        <v>0.21557305550864503</v>
      </c>
      <c r="O2127" s="6">
        <f t="shared" si="679"/>
        <v>1.5487946295671684E-5</v>
      </c>
      <c r="P2127" s="15">
        <f t="shared" si="676"/>
        <v>655.08828842570074</v>
      </c>
      <c r="Q2127" s="11">
        <f t="shared" si="666"/>
        <v>0</v>
      </c>
      <c r="R2127" s="13">
        <f t="shared" si="680"/>
        <v>4.6487359208829166E-6</v>
      </c>
      <c r="S2127" s="12">
        <f t="shared" si="667"/>
        <v>-6.2426560192667943E-2</v>
      </c>
      <c r="T2127" s="9">
        <f t="shared" si="668"/>
        <v>1.5270865529561786</v>
      </c>
      <c r="U2127" s="9">
        <f>Aly_mass_rate/Aly_Area/'Hydraulic Gradient'!T2127</f>
        <v>2.152214475521355</v>
      </c>
      <c r="V2127" s="5">
        <f t="shared" si="669"/>
        <v>-0.28956343965334663</v>
      </c>
      <c r="W2127" s="10">
        <f t="shared" si="670"/>
        <v>2.1817767717760175</v>
      </c>
      <c r="X2127" s="9"/>
    </row>
    <row r="2128" spans="1:24" x14ac:dyDescent="0.3">
      <c r="A2128" s="4">
        <f t="shared" si="671"/>
        <v>21250</v>
      </c>
      <c r="B2128" s="5">
        <v>0</v>
      </c>
      <c r="C2128" s="16">
        <f t="shared" si="672"/>
        <v>24542.766381241971</v>
      </c>
      <c r="D2128" s="4">
        <f t="shared" si="662"/>
        <v>0</v>
      </c>
      <c r="E2128" s="5">
        <f t="shared" si="673"/>
        <v>0.21573629333584643</v>
      </c>
      <c r="F2128" s="6">
        <f t="shared" si="677"/>
        <v>1.7856069130606821E-5</v>
      </c>
      <c r="G2128" s="15">
        <f t="shared" si="678"/>
        <v>679.02276114401991</v>
      </c>
      <c r="H2128" s="11">
        <f t="shared" si="663"/>
        <v>9.7394969097406428E-2</v>
      </c>
      <c r="I2128" s="12">
        <f t="shared" si="674"/>
        <v>3.6011120658646605E-5</v>
      </c>
      <c r="J2128" s="7">
        <f t="shared" si="681"/>
        <v>1.5259305681936115</v>
      </c>
      <c r="K2128" s="8">
        <f>ESI_mass_rate/ESI_Area/'Hydraulic Gradient'!J2128</f>
        <v>2.1538449082496434</v>
      </c>
      <c r="L2128" s="16">
        <f t="shared" si="675"/>
        <v>24542.948210754068</v>
      </c>
      <c r="M2128" s="4">
        <f t="shared" si="664"/>
        <v>0</v>
      </c>
      <c r="N2128" s="5">
        <f t="shared" si="665"/>
        <v>0.21557352751608946</v>
      </c>
      <c r="O2128" s="6">
        <f t="shared" si="679"/>
        <v>1.5487744270391946E-5</v>
      </c>
      <c r="P2128" s="15">
        <f t="shared" si="676"/>
        <v>655.15070926752162</v>
      </c>
      <c r="Q2128" s="11">
        <f t="shared" si="666"/>
        <v>0</v>
      </c>
      <c r="R2128" s="13">
        <f t="shared" si="680"/>
        <v>4.6485949557977537E-6</v>
      </c>
      <c r="S2128" s="12">
        <f t="shared" si="667"/>
        <v>-6.2425490415822509E-2</v>
      </c>
      <c r="T2128" s="9">
        <f t="shared" si="668"/>
        <v>1.5270832093858904</v>
      </c>
      <c r="U2128" s="9">
        <f>Aly_mass_rate/Aly_Area/'Hydraulic Gradient'!T2128</f>
        <v>2.1522191878253931</v>
      </c>
      <c r="V2128" s="5">
        <f t="shared" si="669"/>
        <v>-0.2895578438461392</v>
      </c>
      <c r="W2128" s="10">
        <f t="shared" si="670"/>
        <v>2.1818192469769695</v>
      </c>
      <c r="X2128" s="9"/>
    </row>
    <row r="2129" spans="1:24" x14ac:dyDescent="0.3">
      <c r="A2129" s="4">
        <f t="shared" si="671"/>
        <v>21260</v>
      </c>
      <c r="B2129" s="5">
        <v>0</v>
      </c>
      <c r="C2129" s="16">
        <f t="shared" si="672"/>
        <v>24542.550626548717</v>
      </c>
      <c r="D2129" s="4">
        <f t="shared" si="662"/>
        <v>0</v>
      </c>
      <c r="E2129" s="5">
        <f t="shared" si="673"/>
        <v>0.21573683751080064</v>
      </c>
      <c r="F2129" s="6">
        <f t="shared" si="677"/>
        <v>1.7855740686274332E-5</v>
      </c>
      <c r="G2129" s="15">
        <f t="shared" si="678"/>
        <v>679.09570205701709</v>
      </c>
      <c r="H2129" s="11">
        <f t="shared" si="663"/>
        <v>9.7395460437726386E-2</v>
      </c>
      <c r="I2129" s="12">
        <f t="shared" si="674"/>
        <v>3.6010458270502827E-5</v>
      </c>
      <c r="J2129" s="7">
        <f t="shared" si="681"/>
        <v>1.5259267192643364</v>
      </c>
      <c r="K2129" s="8">
        <f>ESI_mass_rate/ESI_Area/'Hydraulic Gradient'!J2129</f>
        <v>2.1538503410116605</v>
      </c>
      <c r="L2129" s="16">
        <f t="shared" si="675"/>
        <v>24542.732621267009</v>
      </c>
      <c r="M2129" s="4">
        <f t="shared" si="664"/>
        <v>0</v>
      </c>
      <c r="N2129" s="5">
        <f t="shared" si="665"/>
        <v>0.21557399951737735</v>
      </c>
      <c r="O2129" s="6">
        <f t="shared" si="679"/>
        <v>1.5487542258248164E-5</v>
      </c>
      <c r="P2129" s="15">
        <f t="shared" si="676"/>
        <v>655.2131290397615</v>
      </c>
      <c r="Q2129" s="11">
        <f t="shared" si="666"/>
        <v>0</v>
      </c>
      <c r="R2129" s="13">
        <f t="shared" si="680"/>
        <v>4.6484540009012757E-6</v>
      </c>
      <c r="S2129" s="12">
        <f t="shared" si="667"/>
        <v>-6.2424420693925606E-2</v>
      </c>
      <c r="T2129" s="9">
        <f t="shared" si="668"/>
        <v>1.5270798658738534</v>
      </c>
      <c r="U2129" s="9">
        <f>Aly_mass_rate/Aly_Area/'Hydraulic Gradient'!T2129</f>
        <v>2.1522239000679688</v>
      </c>
      <c r="V2129" s="5">
        <f t="shared" si="669"/>
        <v>-0.28955224832807192</v>
      </c>
      <c r="W2129" s="10">
        <f t="shared" si="670"/>
        <v>2.1818617216356238</v>
      </c>
      <c r="X2129" s="9"/>
    </row>
    <row r="2130" spans="1:24" x14ac:dyDescent="0.3">
      <c r="A2130" s="4">
        <f t="shared" si="671"/>
        <v>21270</v>
      </c>
      <c r="B2130" s="5">
        <v>0</v>
      </c>
      <c r="C2130" s="16">
        <f t="shared" si="672"/>
        <v>24542.334871311628</v>
      </c>
      <c r="D2130" s="4">
        <f t="shared" si="662"/>
        <v>0</v>
      </c>
      <c r="E2130" s="5">
        <f t="shared" si="673"/>
        <v>0.21573738167574591</v>
      </c>
      <c r="F2130" s="6">
        <f t="shared" si="677"/>
        <v>1.7855412265294671E-5</v>
      </c>
      <c r="G2130" s="15">
        <f t="shared" si="678"/>
        <v>679.16864128461293</v>
      </c>
      <c r="H2130" s="11">
        <f t="shared" si="663"/>
        <v>9.7395951770248415E-2</v>
      </c>
      <c r="I2130" s="12">
        <f t="shared" si="674"/>
        <v>3.6009795929455706E-5</v>
      </c>
      <c r="J2130" s="7">
        <f t="shared" si="681"/>
        <v>1.5259228704252674</v>
      </c>
      <c r="K2130" s="8">
        <f>ESI_mass_rate/ESI_Area/'Hydraulic Gradient'!J2130</f>
        <v>2.1538557736737576</v>
      </c>
      <c r="L2130" s="16">
        <f t="shared" si="675"/>
        <v>24542.517031308154</v>
      </c>
      <c r="M2130" s="4">
        <f t="shared" si="664"/>
        <v>0</v>
      </c>
      <c r="N2130" s="5">
        <f t="shared" si="665"/>
        <v>0.21557447151250886</v>
      </c>
      <c r="O2130" s="6">
        <f t="shared" si="679"/>
        <v>1.5487340254861696E-5</v>
      </c>
      <c r="P2130" s="15">
        <f t="shared" si="676"/>
        <v>655.27554774247642</v>
      </c>
      <c r="Q2130" s="11">
        <f t="shared" si="666"/>
        <v>0</v>
      </c>
      <c r="R2130" s="13">
        <f t="shared" si="680"/>
        <v>4.6483130548785715E-6</v>
      </c>
      <c r="S2130" s="12">
        <f t="shared" si="667"/>
        <v>-6.2423351028025764E-2</v>
      </c>
      <c r="T2130" s="9">
        <f t="shared" si="668"/>
        <v>1.5270765224200642</v>
      </c>
      <c r="U2130" s="9">
        <f>Aly_mass_rate/Aly_Area/'Hydraulic Gradient'!T2130</f>
        <v>2.1522286122490866</v>
      </c>
      <c r="V2130" s="5">
        <f t="shared" si="669"/>
        <v>-0.28954665309911987</v>
      </c>
      <c r="W2130" s="10">
        <f t="shared" si="670"/>
        <v>2.1819041957520104</v>
      </c>
      <c r="X2130" s="9"/>
    </row>
    <row r="2131" spans="1:24" x14ac:dyDescent="0.3">
      <c r="A2131" s="4">
        <f t="shared" si="671"/>
        <v>21280</v>
      </c>
      <c r="B2131" s="5">
        <v>0</v>
      </c>
      <c r="C2131" s="16">
        <f t="shared" si="672"/>
        <v>24542.119115530713</v>
      </c>
      <c r="D2131" s="4">
        <f t="shared" si="662"/>
        <v>0</v>
      </c>
      <c r="E2131" s="5">
        <f t="shared" si="673"/>
        <v>0.21573792583068274</v>
      </c>
      <c r="F2131" s="6">
        <f t="shared" si="677"/>
        <v>1.785508386620828E-5</v>
      </c>
      <c r="G2131" s="15">
        <f t="shared" si="678"/>
        <v>679.24157882692714</v>
      </c>
      <c r="H2131" s="11">
        <f t="shared" si="663"/>
        <v>9.7396443094973098E-2</v>
      </c>
      <c r="I2131" s="12">
        <f t="shared" si="674"/>
        <v>3.6009133632561709E-5</v>
      </c>
      <c r="J2131" s="7">
        <f t="shared" si="681"/>
        <v>1.5259190216763978</v>
      </c>
      <c r="K2131" s="8">
        <f>ESI_mass_rate/ESI_Area/'Hydraulic Gradient'!J2131</f>
        <v>2.1538612062359426</v>
      </c>
      <c r="L2131" s="16">
        <f t="shared" si="675"/>
        <v>24542.301440877516</v>
      </c>
      <c r="M2131" s="4">
        <f t="shared" si="664"/>
        <v>0</v>
      </c>
      <c r="N2131" s="5">
        <f t="shared" si="665"/>
        <v>0.21557494350148468</v>
      </c>
      <c r="O2131" s="6">
        <f t="shared" si="679"/>
        <v>1.5487138266070745E-5</v>
      </c>
      <c r="P2131" s="15">
        <f t="shared" si="676"/>
        <v>655.33796537572039</v>
      </c>
      <c r="Q2131" s="11">
        <f t="shared" si="666"/>
        <v>0</v>
      </c>
      <c r="R2131" s="13">
        <f t="shared" si="680"/>
        <v>4.6481721194812096E-6</v>
      </c>
      <c r="S2131" s="12">
        <f t="shared" si="667"/>
        <v>-6.242228141601136E-2</v>
      </c>
      <c r="T2131" s="9">
        <f t="shared" si="668"/>
        <v>1.52707317902452</v>
      </c>
      <c r="U2131" s="9">
        <f>Aly_mass_rate/Aly_Area/'Hydraulic Gradient'!T2131</f>
        <v>2.1522333243687486</v>
      </c>
      <c r="V2131" s="5">
        <f t="shared" si="669"/>
        <v>-0.28954105815925796</v>
      </c>
      <c r="W2131" s="10">
        <f t="shared" si="670"/>
        <v>2.181946669326158</v>
      </c>
      <c r="X2131" s="9"/>
    </row>
    <row r="2132" spans="1:24" x14ac:dyDescent="0.3">
      <c r="A2132" s="4">
        <f t="shared" si="671"/>
        <v>21290</v>
      </c>
      <c r="B2132" s="5">
        <v>0</v>
      </c>
      <c r="C2132" s="16">
        <f t="shared" si="672"/>
        <v>24541.903359205982</v>
      </c>
      <c r="D2132" s="4">
        <f t="shared" si="662"/>
        <v>0</v>
      </c>
      <c r="E2132" s="5">
        <f t="shared" si="673"/>
        <v>0.21573846997561211</v>
      </c>
      <c r="F2132" s="6">
        <f t="shared" si="677"/>
        <v>1.7854755493393819E-5</v>
      </c>
      <c r="G2132" s="15">
        <f t="shared" si="678"/>
        <v>679.31451468407317</v>
      </c>
      <c r="H2132" s="11">
        <f t="shared" si="663"/>
        <v>9.7396934411901046E-2</v>
      </c>
      <c r="I2132" s="12">
        <f t="shared" si="674"/>
        <v>3.6008471388651466E-5</v>
      </c>
      <c r="J2132" s="7">
        <f t="shared" si="681"/>
        <v>1.5259151730177218</v>
      </c>
      <c r="K2132" s="8">
        <f>ESI_mass_rate/ESI_Area/'Hydraulic Gradient'!J2132</f>
        <v>2.1538666386982217</v>
      </c>
      <c r="L2132" s="16">
        <f t="shared" si="675"/>
        <v>24542.085849975094</v>
      </c>
      <c r="M2132" s="4">
        <f t="shared" si="664"/>
        <v>0</v>
      </c>
      <c r="N2132" s="5">
        <f t="shared" si="665"/>
        <v>0.21557541548430473</v>
      </c>
      <c r="O2132" s="6">
        <f t="shared" si="679"/>
        <v>1.5486936284577548E-5</v>
      </c>
      <c r="P2132" s="15">
        <f t="shared" si="676"/>
        <v>655.40038193955024</v>
      </c>
      <c r="Q2132" s="11">
        <f t="shared" si="666"/>
        <v>0</v>
      </c>
      <c r="R2132" s="13">
        <f t="shared" si="680"/>
        <v>4.6480311925181977E-6</v>
      </c>
      <c r="S2132" s="12">
        <f t="shared" si="667"/>
        <v>-6.2421211861037613E-2</v>
      </c>
      <c r="T2132" s="9">
        <f t="shared" si="668"/>
        <v>1.5270698356872177</v>
      </c>
      <c r="U2132" s="9">
        <f>Aly_mass_rate/Aly_Area/'Hydraulic Gradient'!T2132</f>
        <v>2.1522380364269584</v>
      </c>
      <c r="V2132" s="5">
        <f t="shared" si="669"/>
        <v>-0.28953546350846143</v>
      </c>
      <c r="W2132" s="10">
        <f t="shared" si="670"/>
        <v>2.1819891423580953</v>
      </c>
      <c r="X2132" s="9"/>
    </row>
    <row r="2133" spans="1:24" x14ac:dyDescent="0.3">
      <c r="A2133" s="4">
        <f t="shared" si="671"/>
        <v>21300</v>
      </c>
      <c r="B2133" s="5">
        <v>0</v>
      </c>
      <c r="C2133" s="16">
        <f t="shared" si="672"/>
        <v>24541.687602337443</v>
      </c>
      <c r="D2133" s="4">
        <f t="shared" si="662"/>
        <v>0</v>
      </c>
      <c r="E2133" s="5">
        <f t="shared" si="673"/>
        <v>0.2157390141105345</v>
      </c>
      <c r="F2133" s="6">
        <f t="shared" si="677"/>
        <v>1.785442714101308E-5</v>
      </c>
      <c r="G2133" s="15">
        <f t="shared" si="678"/>
        <v>679.38744885617257</v>
      </c>
      <c r="H2133" s="11">
        <f t="shared" si="663"/>
        <v>9.7397425721032757E-2</v>
      </c>
      <c r="I2133" s="12">
        <f t="shared" si="674"/>
        <v>3.6007809185950805E-5</v>
      </c>
      <c r="J2133" s="7">
        <f t="shared" si="681"/>
        <v>1.5259113244492326</v>
      </c>
      <c r="K2133" s="8">
        <f>ESI_mass_rate/ESI_Area/'Hydraulic Gradient'!J2133</f>
        <v>2.1538720710606025</v>
      </c>
      <c r="L2133" s="16">
        <f t="shared" si="675"/>
        <v>24541.870258600899</v>
      </c>
      <c r="M2133" s="4">
        <f t="shared" si="664"/>
        <v>0</v>
      </c>
      <c r="N2133" s="5">
        <f t="shared" si="665"/>
        <v>0.21557588746096953</v>
      </c>
      <c r="O2133" s="6">
        <f t="shared" si="679"/>
        <v>1.5486734314760765E-5</v>
      </c>
      <c r="P2133" s="15">
        <f t="shared" si="676"/>
        <v>655.46279743401988</v>
      </c>
      <c r="Q2133" s="11">
        <f t="shared" si="666"/>
        <v>0</v>
      </c>
      <c r="R2133" s="13">
        <f t="shared" si="680"/>
        <v>4.6478902753030264E-6</v>
      </c>
      <c r="S2133" s="12">
        <f t="shared" si="667"/>
        <v>-6.242014235993968E-2</v>
      </c>
      <c r="T2133" s="9">
        <f t="shared" si="668"/>
        <v>1.5270664924081545</v>
      </c>
      <c r="U2133" s="9">
        <f>Aly_mass_rate/Aly_Area/'Hydraulic Gradient'!T2133</f>
        <v>2.1522427484237197</v>
      </c>
      <c r="V2133" s="5">
        <f t="shared" si="669"/>
        <v>-0.28952986914670548</v>
      </c>
      <c r="W2133" s="10">
        <f t="shared" si="670"/>
        <v>2.1820316148478525</v>
      </c>
      <c r="X2133" s="9"/>
    </row>
    <row r="2134" spans="1:24" x14ac:dyDescent="0.3">
      <c r="A2134" s="4">
        <f t="shared" si="671"/>
        <v>21310</v>
      </c>
      <c r="B2134" s="5">
        <v>0</v>
      </c>
      <c r="C2134" s="16">
        <f t="shared" si="672"/>
        <v>24541.471844925109</v>
      </c>
      <c r="D2134" s="4">
        <f t="shared" si="662"/>
        <v>0</v>
      </c>
      <c r="E2134" s="5">
        <f t="shared" si="673"/>
        <v>0.21573955823545071</v>
      </c>
      <c r="F2134" s="6">
        <f t="shared" si="677"/>
        <v>1.7854098813444717E-5</v>
      </c>
      <c r="G2134" s="15">
        <f t="shared" si="678"/>
        <v>679.4603813433406</v>
      </c>
      <c r="H2134" s="11">
        <f t="shared" si="663"/>
        <v>9.7397917022368871E-2</v>
      </c>
      <c r="I2134" s="12">
        <f t="shared" si="674"/>
        <v>3.6007147033290358E-5</v>
      </c>
      <c r="J2134" s="7">
        <f t="shared" si="681"/>
        <v>1.5259074759709241</v>
      </c>
      <c r="K2134" s="8">
        <f>ESI_mass_rate/ESI_Area/'Hydraulic Gradient'!J2134</f>
        <v>2.1538775033230926</v>
      </c>
      <c r="L2134" s="16">
        <f t="shared" si="675"/>
        <v>24541.654666754934</v>
      </c>
      <c r="M2134" s="4">
        <f t="shared" si="664"/>
        <v>0</v>
      </c>
      <c r="N2134" s="5">
        <f t="shared" si="665"/>
        <v>0.21557635943147946</v>
      </c>
      <c r="O2134" s="6">
        <f t="shared" si="679"/>
        <v>1.5486532356620389E-5</v>
      </c>
      <c r="P2134" s="15">
        <f t="shared" si="676"/>
        <v>655.52521185918533</v>
      </c>
      <c r="Q2134" s="11">
        <f t="shared" si="666"/>
        <v>0</v>
      </c>
      <c r="R2134" s="13">
        <f t="shared" si="680"/>
        <v>4.6477493678349962E-6</v>
      </c>
      <c r="S2134" s="12">
        <f t="shared" si="667"/>
        <v>-6.2419072914819289E-2</v>
      </c>
      <c r="T2134" s="9">
        <f t="shared" si="668"/>
        <v>1.5270631491873272</v>
      </c>
      <c r="U2134" s="9">
        <f>Aly_mass_rate/Aly_Area/'Hydraulic Gradient'!T2134</f>
        <v>2.1522474603590354</v>
      </c>
      <c r="V2134" s="5">
        <f t="shared" si="669"/>
        <v>-0.28952427507396494</v>
      </c>
      <c r="W2134" s="10">
        <f t="shared" si="670"/>
        <v>2.182074086795458</v>
      </c>
      <c r="X2134" s="9"/>
    </row>
    <row r="2135" spans="1:24" x14ac:dyDescent="0.3">
      <c r="A2135" s="4">
        <f t="shared" si="671"/>
        <v>21320</v>
      </c>
      <c r="B2135" s="5">
        <v>0</v>
      </c>
      <c r="C2135" s="16">
        <f t="shared" si="672"/>
        <v>24541.256086968988</v>
      </c>
      <c r="D2135" s="4">
        <f t="shared" si="662"/>
        <v>0</v>
      </c>
      <c r="E2135" s="5">
        <f t="shared" si="673"/>
        <v>0.21574010235036151</v>
      </c>
      <c r="F2135" s="6">
        <f t="shared" si="677"/>
        <v>1.7853770510688723E-5</v>
      </c>
      <c r="G2135" s="15">
        <f t="shared" si="678"/>
        <v>679.53331214569278</v>
      </c>
      <c r="H2135" s="11">
        <f t="shared" si="663"/>
        <v>9.7398408315910012E-2</v>
      </c>
      <c r="I2135" s="12">
        <f t="shared" si="674"/>
        <v>3.6006484930670117E-5</v>
      </c>
      <c r="J2135" s="7">
        <f t="shared" si="681"/>
        <v>1.5259036275827902</v>
      </c>
      <c r="K2135" s="8">
        <f>ESI_mass_rate/ESI_Area/'Hydraulic Gradient'!J2135</f>
        <v>2.1538829354856981</v>
      </c>
      <c r="L2135" s="16">
        <f t="shared" si="675"/>
        <v>24541.439074437207</v>
      </c>
      <c r="M2135" s="4">
        <f t="shared" si="664"/>
        <v>0</v>
      </c>
      <c r="N2135" s="5">
        <f t="shared" si="665"/>
        <v>0.21557683139583475</v>
      </c>
      <c r="O2135" s="6">
        <f t="shared" si="679"/>
        <v>1.548633040869688E-5</v>
      </c>
      <c r="P2135" s="15">
        <f t="shared" si="676"/>
        <v>655.58762521510153</v>
      </c>
      <c r="Q2135" s="11">
        <f t="shared" si="666"/>
        <v>0</v>
      </c>
      <c r="R2135" s="13">
        <f t="shared" si="680"/>
        <v>4.6476084696753778E-6</v>
      </c>
      <c r="S2135" s="12">
        <f t="shared" si="667"/>
        <v>-6.2418003524618342E-2</v>
      </c>
      <c r="T2135" s="9">
        <f t="shared" si="668"/>
        <v>1.5270598060247329</v>
      </c>
      <c r="U2135" s="9">
        <f>Aly_mass_rate/Aly_Area/'Hydraulic Gradient'!T2135</f>
        <v>2.1522521722329087</v>
      </c>
      <c r="V2135" s="5">
        <f t="shared" si="669"/>
        <v>-0.28951868129021519</v>
      </c>
      <c r="W2135" s="10">
        <f t="shared" si="670"/>
        <v>2.1821165582009412</v>
      </c>
      <c r="X2135" s="9"/>
    </row>
    <row r="2136" spans="1:24" x14ac:dyDescent="0.3">
      <c r="A2136" s="4">
        <f t="shared" si="671"/>
        <v>21330</v>
      </c>
      <c r="B2136" s="5">
        <v>0</v>
      </c>
      <c r="C2136" s="16">
        <f t="shared" si="672"/>
        <v>24541.040328469091</v>
      </c>
      <c r="D2136" s="4">
        <f t="shared" si="662"/>
        <v>0</v>
      </c>
      <c r="E2136" s="5">
        <f t="shared" si="673"/>
        <v>0.21574064645526753</v>
      </c>
      <c r="F2136" s="6">
        <f t="shared" si="677"/>
        <v>1.7853442228366458E-5</v>
      </c>
      <c r="G2136" s="15">
        <f t="shared" si="678"/>
        <v>679.60624126335074</v>
      </c>
      <c r="H2136" s="11">
        <f t="shared" si="663"/>
        <v>9.7398899601656652E-2</v>
      </c>
      <c r="I2136" s="12">
        <f t="shared" si="674"/>
        <v>3.6005822869259458E-5</v>
      </c>
      <c r="J2136" s="7">
        <f t="shared" si="681"/>
        <v>1.5258997792848243</v>
      </c>
      <c r="K2136" s="8">
        <f>ESI_mass_rate/ESI_Area/'Hydraulic Gradient'!J2136</f>
        <v>2.1538883675484271</v>
      </c>
      <c r="L2136" s="16">
        <f t="shared" si="675"/>
        <v>24541.223481647721</v>
      </c>
      <c r="M2136" s="4">
        <f t="shared" si="664"/>
        <v>0</v>
      </c>
      <c r="N2136" s="5">
        <f t="shared" si="665"/>
        <v>0.21557730335403577</v>
      </c>
      <c r="O2136" s="6">
        <f t="shared" si="679"/>
        <v>1.5486128470990231E-5</v>
      </c>
      <c r="P2136" s="15">
        <f t="shared" si="676"/>
        <v>655.65003750182439</v>
      </c>
      <c r="Q2136" s="11">
        <f t="shared" si="666"/>
        <v>0</v>
      </c>
      <c r="R2136" s="13">
        <f t="shared" si="680"/>
        <v>4.6474675808234953E-6</v>
      </c>
      <c r="S2136" s="12">
        <f t="shared" si="667"/>
        <v>-6.2416934190385236E-2</v>
      </c>
      <c r="T2136" s="9">
        <f t="shared" si="668"/>
        <v>1.5270564629203685</v>
      </c>
      <c r="U2136" s="9">
        <f>Aly_mass_rate/Aly_Area/'Hydraulic Gradient'!T2136</f>
        <v>2.1522568840453435</v>
      </c>
      <c r="V2136" s="5">
        <f t="shared" si="669"/>
        <v>-0.28951308779543128</v>
      </c>
      <c r="W2136" s="10">
        <f t="shared" si="670"/>
        <v>2.1821590290643318</v>
      </c>
      <c r="X2136" s="9"/>
    </row>
    <row r="2137" spans="1:24" x14ac:dyDescent="0.3">
      <c r="A2137" s="4">
        <f t="shared" si="671"/>
        <v>21340</v>
      </c>
      <c r="B2137" s="5">
        <v>0</v>
      </c>
      <c r="C2137" s="16">
        <f t="shared" si="672"/>
        <v>24540.824569425426</v>
      </c>
      <c r="D2137" s="4">
        <f t="shared" si="662"/>
        <v>0</v>
      </c>
      <c r="E2137" s="5">
        <f t="shared" si="673"/>
        <v>0.21574119055016949</v>
      </c>
      <c r="F2137" s="6">
        <f t="shared" si="677"/>
        <v>1.7853113972316112E-5</v>
      </c>
      <c r="G2137" s="15">
        <f t="shared" si="678"/>
        <v>679.67916869642761</v>
      </c>
      <c r="H2137" s="11">
        <f t="shared" si="663"/>
        <v>9.7399390879609415E-2</v>
      </c>
      <c r="I2137" s="12">
        <f t="shared" si="674"/>
        <v>3.600516086083256E-5</v>
      </c>
      <c r="J2137" s="7">
        <f t="shared" si="681"/>
        <v>1.5258959310770206</v>
      </c>
      <c r="K2137" s="8">
        <f>ESI_mass_rate/ESI_Area/'Hydraulic Gradient'!J2137</f>
        <v>2.1538937995112861</v>
      </c>
      <c r="L2137" s="16">
        <f t="shared" si="675"/>
        <v>24541.007888386488</v>
      </c>
      <c r="M2137" s="4">
        <f t="shared" si="664"/>
        <v>0</v>
      </c>
      <c r="N2137" s="5">
        <f t="shared" si="665"/>
        <v>0.21557777530608294</v>
      </c>
      <c r="O2137" s="6">
        <f t="shared" si="679"/>
        <v>1.5485926546419543E-5</v>
      </c>
      <c r="P2137" s="15">
        <f t="shared" si="676"/>
        <v>655.71244871940769</v>
      </c>
      <c r="Q2137" s="11">
        <f t="shared" si="666"/>
        <v>0</v>
      </c>
      <c r="R2137" s="13">
        <f t="shared" si="680"/>
        <v>4.6473267021546903E-6</v>
      </c>
      <c r="S2137" s="12">
        <f t="shared" si="667"/>
        <v>-6.2415864910008598E-2</v>
      </c>
      <c r="T2137" s="9">
        <f t="shared" si="668"/>
        <v>1.527053119874231</v>
      </c>
      <c r="U2137" s="9">
        <f>Aly_mass_rate/Aly_Area/'Hydraulic Gradient'!T2137</f>
        <v>2.1522615957963422</v>
      </c>
      <c r="V2137" s="5">
        <f t="shared" si="669"/>
        <v>-0.28950749458958819</v>
      </c>
      <c r="W2137" s="10">
        <f t="shared" si="670"/>
        <v>2.1822014993856587</v>
      </c>
      <c r="X2137" s="9"/>
    </row>
    <row r="2138" spans="1:24" x14ac:dyDescent="0.3">
      <c r="A2138" s="4">
        <f t="shared" si="671"/>
        <v>21350</v>
      </c>
      <c r="B2138" s="5">
        <v>0</v>
      </c>
      <c r="C2138" s="16">
        <f t="shared" si="672"/>
        <v>24540.608809838006</v>
      </c>
      <c r="D2138" s="4">
        <f t="shared" si="662"/>
        <v>0</v>
      </c>
      <c r="E2138" s="5">
        <f t="shared" si="673"/>
        <v>0.21574173463506818</v>
      </c>
      <c r="F2138" s="6">
        <f t="shared" si="677"/>
        <v>1.7852785738159041E-5</v>
      </c>
      <c r="G2138" s="15">
        <f t="shared" si="678"/>
        <v>679.75209444504299</v>
      </c>
      <c r="H2138" s="11">
        <f t="shared" si="663"/>
        <v>9.7399882149768871E-2</v>
      </c>
      <c r="I2138" s="12">
        <f t="shared" si="674"/>
        <v>3.6004498896558786E-5</v>
      </c>
      <c r="J2138" s="7">
        <f t="shared" si="681"/>
        <v>1.5258920829593723</v>
      </c>
      <c r="K2138" s="8">
        <f>ESI_mass_rate/ESI_Area/'Hydraulic Gradient'!J2138</f>
        <v>2.1538992313742829</v>
      </c>
      <c r="L2138" s="16">
        <f t="shared" si="675"/>
        <v>24540.792294653511</v>
      </c>
      <c r="M2138" s="4">
        <f t="shared" si="664"/>
        <v>0</v>
      </c>
      <c r="N2138" s="5">
        <f t="shared" si="665"/>
        <v>0.21557824725197638</v>
      </c>
      <c r="O2138" s="6">
        <f t="shared" si="679"/>
        <v>1.5485724629146616E-5</v>
      </c>
      <c r="P2138" s="15">
        <f t="shared" si="676"/>
        <v>655.77485886790748</v>
      </c>
      <c r="Q2138" s="11">
        <f t="shared" si="666"/>
        <v>0</v>
      </c>
      <c r="R2138" s="13">
        <f t="shared" si="680"/>
        <v>4.6471858319162263E-6</v>
      </c>
      <c r="S2138" s="12">
        <f t="shared" si="667"/>
        <v>-6.241479568559008E-2</v>
      </c>
      <c r="T2138" s="9">
        <f t="shared" si="668"/>
        <v>1.5270497768863176</v>
      </c>
      <c r="U2138" s="9">
        <f>Aly_mass_rate/Aly_Area/'Hydraulic Gradient'!T2138</f>
        <v>2.1522663074859087</v>
      </c>
      <c r="V2138" s="5">
        <f t="shared" si="669"/>
        <v>-0.28950190167266115</v>
      </c>
      <c r="W2138" s="10">
        <f t="shared" si="670"/>
        <v>2.1822439691649507</v>
      </c>
      <c r="X2138" s="9"/>
    </row>
    <row r="2139" spans="1:24" x14ac:dyDescent="0.3">
      <c r="A2139" s="4">
        <f t="shared" si="671"/>
        <v>21360</v>
      </c>
      <c r="B2139" s="5">
        <v>0</v>
      </c>
      <c r="C2139" s="16">
        <f t="shared" si="672"/>
        <v>24540.39304970684</v>
      </c>
      <c r="D2139" s="4">
        <f t="shared" si="662"/>
        <v>0</v>
      </c>
      <c r="E2139" s="5">
        <f t="shared" si="673"/>
        <v>0.21574227870996432</v>
      </c>
      <c r="F2139" s="6">
        <f t="shared" si="677"/>
        <v>1.7852457528814346E-5</v>
      </c>
      <c r="G2139" s="15">
        <f t="shared" si="678"/>
        <v>679.82501850931214</v>
      </c>
      <c r="H2139" s="11">
        <f t="shared" si="663"/>
        <v>9.740037341213563E-2</v>
      </c>
      <c r="I2139" s="12">
        <f t="shared" si="674"/>
        <v>3.6003836982325225E-5</v>
      </c>
      <c r="J2139" s="7">
        <f t="shared" si="681"/>
        <v>1.5258882349318734</v>
      </c>
      <c r="K2139" s="8">
        <f>ESI_mass_rate/ESI_Area/'Hydraulic Gradient'!J2139</f>
        <v>2.1539046631374243</v>
      </c>
      <c r="L2139" s="16">
        <f t="shared" si="675"/>
        <v>24540.576700448797</v>
      </c>
      <c r="M2139" s="4">
        <f t="shared" si="664"/>
        <v>0</v>
      </c>
      <c r="N2139" s="5">
        <f t="shared" si="665"/>
        <v>0.21557871919171659</v>
      </c>
      <c r="O2139" s="6">
        <f t="shared" si="679"/>
        <v>1.5485522725009645E-5</v>
      </c>
      <c r="P2139" s="15">
        <f t="shared" si="676"/>
        <v>655.83726794737856</v>
      </c>
      <c r="Q2139" s="11">
        <f t="shared" si="666"/>
        <v>0</v>
      </c>
      <c r="R2139" s="13">
        <f t="shared" si="680"/>
        <v>4.6470449718594525E-6</v>
      </c>
      <c r="S2139" s="12">
        <f t="shared" si="667"/>
        <v>-6.2413726516071633E-2</v>
      </c>
      <c r="T2139" s="9">
        <f t="shared" si="668"/>
        <v>1.527046433956625</v>
      </c>
      <c r="U2139" s="9">
        <f>Aly_mass_rate/Aly_Area/'Hydraulic Gradient'!T2139</f>
        <v>2.1522710191140466</v>
      </c>
      <c r="V2139" s="5">
        <f t="shared" si="669"/>
        <v>-0.28949630904462537</v>
      </c>
      <c r="W2139" s="10">
        <f t="shared" si="670"/>
        <v>2.1822864384022367</v>
      </c>
      <c r="X2139" s="9"/>
    </row>
    <row r="2140" spans="1:24" x14ac:dyDescent="0.3">
      <c r="A2140" s="4">
        <f t="shared" si="671"/>
        <v>21370</v>
      </c>
      <c r="B2140" s="5">
        <v>0</v>
      </c>
      <c r="C2140" s="16">
        <f t="shared" si="672"/>
        <v>24540.177289031933</v>
      </c>
      <c r="D2140" s="4">
        <f t="shared" si="662"/>
        <v>0</v>
      </c>
      <c r="E2140" s="5">
        <f t="shared" si="673"/>
        <v>0.21574282277485862</v>
      </c>
      <c r="F2140" s="6">
        <f t="shared" si="677"/>
        <v>1.7852129342822478E-5</v>
      </c>
      <c r="G2140" s="15">
        <f t="shared" si="678"/>
        <v>679.89794088935253</v>
      </c>
      <c r="H2140" s="11">
        <f t="shared" si="663"/>
        <v>9.740086466671026E-2</v>
      </c>
      <c r="I2140" s="12">
        <f t="shared" si="674"/>
        <v>3.6003175115188328E-5</v>
      </c>
      <c r="J2140" s="7">
        <f t="shared" si="681"/>
        <v>1.5258843869945178</v>
      </c>
      <c r="K2140" s="8">
        <f>ESI_mass_rate/ESI_Area/'Hydraulic Gradient'!J2140</f>
        <v>2.1539100948007168</v>
      </c>
      <c r="L2140" s="16">
        <f t="shared" si="675"/>
        <v>24540.36110577235</v>
      </c>
      <c r="M2140" s="4">
        <f t="shared" si="664"/>
        <v>0</v>
      </c>
      <c r="N2140" s="5">
        <f t="shared" si="665"/>
        <v>0.21557919112530391</v>
      </c>
      <c r="O2140" s="6">
        <f t="shared" si="679"/>
        <v>1.5485320832549091E-5</v>
      </c>
      <c r="P2140" s="15">
        <f t="shared" si="676"/>
        <v>655.89967595787698</v>
      </c>
      <c r="Q2140" s="11">
        <f t="shared" si="666"/>
        <v>0</v>
      </c>
      <c r="R2140" s="13">
        <f t="shared" si="680"/>
        <v>4.6469041215456598E-6</v>
      </c>
      <c r="S2140" s="12">
        <f t="shared" si="667"/>
        <v>-6.2412657402501584E-2</v>
      </c>
      <c r="T2140" s="9">
        <f t="shared" si="668"/>
        <v>1.5270430910851505</v>
      </c>
      <c r="U2140" s="9">
        <f>Aly_mass_rate/Aly_Area/'Hydraulic Gradient'!T2140</f>
        <v>2.1522757306807581</v>
      </c>
      <c r="V2140" s="5">
        <f t="shared" si="669"/>
        <v>-0.28949071670545595</v>
      </c>
      <c r="W2140" s="10">
        <f t="shared" si="670"/>
        <v>2.1823289070975465</v>
      </c>
      <c r="X2140" s="9"/>
    </row>
    <row r="2141" spans="1:24" x14ac:dyDescent="0.3">
      <c r="A2141" s="4">
        <f t="shared" si="671"/>
        <v>21380</v>
      </c>
      <c r="B2141" s="5">
        <v>0</v>
      </c>
      <c r="C2141" s="16">
        <f t="shared" si="672"/>
        <v>24539.961527813302</v>
      </c>
      <c r="D2141" s="4">
        <f t="shared" si="662"/>
        <v>0</v>
      </c>
      <c r="E2141" s="5">
        <f t="shared" si="673"/>
        <v>0.21574336682975162</v>
      </c>
      <c r="F2141" s="6">
        <f t="shared" si="677"/>
        <v>1.7851801177264328E-5</v>
      </c>
      <c r="G2141" s="15">
        <f t="shared" si="678"/>
        <v>679.97086158528543</v>
      </c>
      <c r="H2141" s="11">
        <f t="shared" si="663"/>
        <v>9.7401355913493276E-2</v>
      </c>
      <c r="I2141" s="12">
        <f t="shared" si="674"/>
        <v>3.6002513289261001E-5</v>
      </c>
      <c r="J2141" s="7">
        <f t="shared" si="681"/>
        <v>1.5258805391472987</v>
      </c>
      <c r="K2141" s="8">
        <f>ESI_mass_rate/ESI_Area/'Hydraulic Gradient'!J2141</f>
        <v>2.1539155263641687</v>
      </c>
      <c r="L2141" s="16">
        <f t="shared" si="675"/>
        <v>24540.145510624177</v>
      </c>
      <c r="M2141" s="4">
        <f t="shared" si="664"/>
        <v>0</v>
      </c>
      <c r="N2141" s="5">
        <f t="shared" si="665"/>
        <v>0.21557966305273848</v>
      </c>
      <c r="O2141" s="6">
        <f t="shared" si="679"/>
        <v>1.5485118947386295E-5</v>
      </c>
      <c r="P2141" s="15">
        <f t="shared" si="676"/>
        <v>655.96208289945753</v>
      </c>
      <c r="Q2141" s="11">
        <f t="shared" si="666"/>
        <v>0</v>
      </c>
      <c r="R2141" s="13">
        <f t="shared" si="680"/>
        <v>4.6467632796602059E-6</v>
      </c>
      <c r="S2141" s="12">
        <f t="shared" si="667"/>
        <v>-6.2411588343821885E-2</v>
      </c>
      <c r="T2141" s="9">
        <f t="shared" si="668"/>
        <v>1.5270397482718907</v>
      </c>
      <c r="U2141" s="9">
        <f>Aly_mass_rate/Aly_Area/'Hydraulic Gradient'!T2141</f>
        <v>2.1522804421860475</v>
      </c>
      <c r="V2141" s="5">
        <f t="shared" si="669"/>
        <v>-0.28948512465512799</v>
      </c>
      <c r="W2141" s="10">
        <f t="shared" si="670"/>
        <v>2.1823713752509089</v>
      </c>
      <c r="X2141" s="9"/>
    </row>
    <row r="2142" spans="1:24" x14ac:dyDescent="0.3">
      <c r="A2142" s="4">
        <f t="shared" si="671"/>
        <v>21390</v>
      </c>
      <c r="B2142" s="5">
        <v>0</v>
      </c>
      <c r="C2142" s="16">
        <f t="shared" si="672"/>
        <v>24539.745766050954</v>
      </c>
      <c r="D2142" s="4">
        <f t="shared" si="662"/>
        <v>0</v>
      </c>
      <c r="E2142" s="5">
        <f t="shared" si="673"/>
        <v>0.21574391087464426</v>
      </c>
      <c r="F2142" s="6">
        <f t="shared" si="677"/>
        <v>1.7851473039437654E-5</v>
      </c>
      <c r="G2142" s="15">
        <f t="shared" si="678"/>
        <v>680.04378059722217</v>
      </c>
      <c r="H2142" s="11">
        <f t="shared" si="663"/>
        <v>9.7401847152485344E-2</v>
      </c>
      <c r="I2142" s="12">
        <f t="shared" si="674"/>
        <v>3.6001851519260989E-5</v>
      </c>
      <c r="J2142" s="7">
        <f t="shared" si="681"/>
        <v>1.5258766913902104</v>
      </c>
      <c r="K2142" s="8">
        <f>ESI_mass_rate/ESI_Area/'Hydraulic Gradient'!J2142</f>
        <v>2.1539209578277863</v>
      </c>
      <c r="L2142" s="16">
        <f t="shared" si="675"/>
        <v>24539.929915004286</v>
      </c>
      <c r="M2142" s="4">
        <f t="shared" si="664"/>
        <v>0</v>
      </c>
      <c r="N2142" s="5">
        <f t="shared" si="665"/>
        <v>0.21558013497402076</v>
      </c>
      <c r="O2142" s="6">
        <f t="shared" si="679"/>
        <v>1.5484917076819012E-5</v>
      </c>
      <c r="P2142" s="15">
        <f t="shared" si="676"/>
        <v>656.02448877217512</v>
      </c>
      <c r="Q2142" s="11">
        <f t="shared" si="666"/>
        <v>0</v>
      </c>
      <c r="R2142" s="13">
        <f t="shared" si="680"/>
        <v>4.6466224483923226E-6</v>
      </c>
      <c r="S2142" s="12">
        <f t="shared" si="667"/>
        <v>-6.2410519340027712E-2</v>
      </c>
      <c r="T2142" s="9">
        <f t="shared" si="668"/>
        <v>1.5270364055168428</v>
      </c>
      <c r="U2142" s="9">
        <f>Aly_mass_rate/Aly_Area/'Hydraulic Gradient'!T2142</f>
        <v>2.1522851536299177</v>
      </c>
      <c r="V2142" s="5">
        <f t="shared" si="669"/>
        <v>-0.28947953289361666</v>
      </c>
      <c r="W2142" s="10">
        <f t="shared" si="670"/>
        <v>2.1824138428623536</v>
      </c>
      <c r="X2142" s="9"/>
    </row>
    <row r="2143" spans="1:24" x14ac:dyDescent="0.3">
      <c r="A2143" s="4">
        <f t="shared" si="671"/>
        <v>21400</v>
      </c>
      <c r="B2143" s="5">
        <v>0</v>
      </c>
      <c r="C2143" s="16">
        <f t="shared" si="672"/>
        <v>24539.530003744901</v>
      </c>
      <c r="D2143" s="4">
        <f t="shared" si="662"/>
        <v>0</v>
      </c>
      <c r="E2143" s="5">
        <f t="shared" si="673"/>
        <v>0.21574445490953709</v>
      </c>
      <c r="F2143" s="6">
        <f t="shared" si="677"/>
        <v>1.7851144922044704E-5</v>
      </c>
      <c r="G2143" s="15">
        <f t="shared" si="678"/>
        <v>680.11669792528414</v>
      </c>
      <c r="H2143" s="11">
        <f t="shared" si="663"/>
        <v>9.7402338383686976E-2</v>
      </c>
      <c r="I2143" s="12">
        <f t="shared" si="674"/>
        <v>3.6001189790470554E-5</v>
      </c>
      <c r="J2143" s="7">
        <f t="shared" si="681"/>
        <v>1.5258728437232465</v>
      </c>
      <c r="K2143" s="8">
        <f>ESI_mass_rate/ESI_Area/'Hydraulic Gradient'!J2143</f>
        <v>2.153926389191577</v>
      </c>
      <c r="L2143" s="16">
        <f t="shared" si="675"/>
        <v>24539.714318912684</v>
      </c>
      <c r="M2143" s="4">
        <f t="shared" si="664"/>
        <v>0</v>
      </c>
      <c r="N2143" s="5">
        <f t="shared" si="665"/>
        <v>0.21558060688915112</v>
      </c>
      <c r="O2143" s="6">
        <f t="shared" si="679"/>
        <v>1.548471521500904E-5</v>
      </c>
      <c r="P2143" s="15">
        <f t="shared" si="676"/>
        <v>656.08689357608455</v>
      </c>
      <c r="Q2143" s="11">
        <f t="shared" si="666"/>
        <v>0</v>
      </c>
      <c r="R2143" s="13">
        <f t="shared" si="680"/>
        <v>4.6464816259894014E-6</v>
      </c>
      <c r="S2143" s="12">
        <f t="shared" si="667"/>
        <v>-6.2409450391114236E-2</v>
      </c>
      <c r="T2143" s="9">
        <f t="shared" si="668"/>
        <v>1.527033062820004</v>
      </c>
      <c r="U2143" s="9">
        <f>Aly_mass_rate/Aly_Area/'Hydraulic Gradient'!T2143</f>
        <v>2.1522898650123721</v>
      </c>
      <c r="V2143" s="5">
        <f t="shared" si="669"/>
        <v>-0.28947394142089705</v>
      </c>
      <c r="W2143" s="10">
        <f t="shared" si="670"/>
        <v>2.1824563099319096</v>
      </c>
      <c r="X2143" s="9"/>
    </row>
    <row r="2144" spans="1:24" x14ac:dyDescent="0.3">
      <c r="A2144" s="4">
        <f t="shared" si="671"/>
        <v>21410</v>
      </c>
      <c r="B2144" s="5">
        <v>0</v>
      </c>
      <c r="C2144" s="16">
        <f t="shared" si="672"/>
        <v>24539.31424089515</v>
      </c>
      <c r="D2144" s="4">
        <f t="shared" si="662"/>
        <v>0</v>
      </c>
      <c r="E2144" s="5">
        <f t="shared" si="673"/>
        <v>0.21574499893443094</v>
      </c>
      <c r="F2144" s="6">
        <f t="shared" si="677"/>
        <v>1.7850816829464128E-5</v>
      </c>
      <c r="G2144" s="15">
        <f t="shared" si="678"/>
        <v>680.18961356958664</v>
      </c>
      <c r="H2144" s="11">
        <f t="shared" si="663"/>
        <v>9.7402829607098784E-2</v>
      </c>
      <c r="I2144" s="12">
        <f t="shared" si="674"/>
        <v>3.6000528111720331E-5</v>
      </c>
      <c r="J2144" s="7">
        <f t="shared" si="681"/>
        <v>1.5258689961464007</v>
      </c>
      <c r="K2144" s="8">
        <f>ESI_mass_rate/ESI_Area/'Hydraulic Gradient'!J2144</f>
        <v>2.1539318204555475</v>
      </c>
      <c r="L2144" s="16">
        <f t="shared" si="675"/>
        <v>24539.49872234937</v>
      </c>
      <c r="M2144" s="4">
        <f t="shared" si="664"/>
        <v>0</v>
      </c>
      <c r="N2144" s="5">
        <f t="shared" si="665"/>
        <v>0.21558107879812988</v>
      </c>
      <c r="O2144" s="6">
        <f t="shared" si="679"/>
        <v>1.5484513364875474E-5</v>
      </c>
      <c r="P2144" s="15">
        <f t="shared" si="676"/>
        <v>656.14929731124289</v>
      </c>
      <c r="Q2144" s="11">
        <f t="shared" si="666"/>
        <v>0</v>
      </c>
      <c r="R2144" s="13">
        <f t="shared" si="680"/>
        <v>4.6463408133267044E-6</v>
      </c>
      <c r="S2144" s="12">
        <f t="shared" si="667"/>
        <v>-6.240838149918277E-2</v>
      </c>
      <c r="T2144" s="9">
        <f t="shared" si="668"/>
        <v>1.527029720181371</v>
      </c>
      <c r="U2144" s="9">
        <f>Aly_mass_rate/Aly_Area/'Hydraulic Gradient'!T2144</f>
        <v>2.1522945763334143</v>
      </c>
      <c r="V2144" s="5">
        <f t="shared" si="669"/>
        <v>-0.28946835023694428</v>
      </c>
      <c r="W2144" s="10">
        <f t="shared" si="670"/>
        <v>2.1824987764596058</v>
      </c>
      <c r="X2144" s="9"/>
    </row>
    <row r="2145" spans="1:24" x14ac:dyDescent="0.3">
      <c r="A2145" s="4">
        <f t="shared" si="671"/>
        <v>21420</v>
      </c>
      <c r="B2145" s="5">
        <v>0</v>
      </c>
      <c r="C2145" s="16">
        <f t="shared" si="672"/>
        <v>24539.098477501713</v>
      </c>
      <c r="D2145" s="4">
        <f t="shared" si="662"/>
        <v>0</v>
      </c>
      <c r="E2145" s="5">
        <f t="shared" si="673"/>
        <v>0.21574554294932649</v>
      </c>
      <c r="F2145" s="6">
        <f t="shared" si="677"/>
        <v>1.7850488758776825E-5</v>
      </c>
      <c r="G2145" s="15">
        <f t="shared" si="678"/>
        <v>680.26252753024892</v>
      </c>
      <c r="H2145" s="11">
        <f t="shared" si="663"/>
        <v>9.7403320822721309E-2</v>
      </c>
      <c r="I2145" s="12">
        <f t="shared" si="674"/>
        <v>3.5999866477123225E-5</v>
      </c>
      <c r="J2145" s="7">
        <f t="shared" si="681"/>
        <v>1.5258651486596662</v>
      </c>
      <c r="K2145" s="8">
        <f>ESI_mass_rate/ESI_Area/'Hydraulic Gradient'!J2145</f>
        <v>2.153937251619706</v>
      </c>
      <c r="L2145" s="16">
        <f t="shared" si="675"/>
        <v>24539.283125314359</v>
      </c>
      <c r="M2145" s="4">
        <f t="shared" si="664"/>
        <v>0</v>
      </c>
      <c r="N2145" s="5">
        <f t="shared" si="665"/>
        <v>0.21558155070095739</v>
      </c>
      <c r="O2145" s="6">
        <f t="shared" si="679"/>
        <v>1.5484311526418326E-5</v>
      </c>
      <c r="P2145" s="15">
        <f t="shared" si="676"/>
        <v>656.21169997770301</v>
      </c>
      <c r="Q2145" s="11">
        <f t="shared" si="666"/>
        <v>0</v>
      </c>
      <c r="R2145" s="13">
        <f t="shared" si="680"/>
        <v>4.6462000104035294E-6</v>
      </c>
      <c r="S2145" s="12">
        <f t="shared" si="667"/>
        <v>-6.2407312660016152E-2</v>
      </c>
      <c r="T2145" s="9">
        <f t="shared" si="668"/>
        <v>1.5270263776009407</v>
      </c>
      <c r="U2145" s="9">
        <f>Aly_mass_rate/Aly_Area/'Hydraulic Gradient'!T2145</f>
        <v>2.1522992875930469</v>
      </c>
      <c r="V2145" s="5">
        <f t="shared" si="669"/>
        <v>-0.28946275934173354</v>
      </c>
      <c r="W2145" s="10">
        <f t="shared" si="670"/>
        <v>2.1825412424454718</v>
      </c>
      <c r="X2145" s="9"/>
    </row>
    <row r="2146" spans="1:24" x14ac:dyDescent="0.3">
      <c r="A2146" s="4">
        <f t="shared" si="671"/>
        <v>21430</v>
      </c>
      <c r="B2146" s="5">
        <v>0</v>
      </c>
      <c r="C2146" s="16">
        <f t="shared" si="672"/>
        <v>24538.882713564599</v>
      </c>
      <c r="D2146" s="4">
        <f t="shared" si="662"/>
        <v>0</v>
      </c>
      <c r="E2146" s="5">
        <f t="shared" si="673"/>
        <v>0.21574608695422443</v>
      </c>
      <c r="F2146" s="6">
        <f t="shared" si="677"/>
        <v>1.785016071436145E-5</v>
      </c>
      <c r="G2146" s="15">
        <f t="shared" si="678"/>
        <v>680.33543980738409</v>
      </c>
      <c r="H2146" s="11">
        <f t="shared" si="663"/>
        <v>9.7403812030555204E-2</v>
      </c>
      <c r="I2146" s="12">
        <f t="shared" si="674"/>
        <v>3.5999204895509873E-5</v>
      </c>
      <c r="J2146" s="7">
        <f t="shared" si="681"/>
        <v>1.5258613012630373</v>
      </c>
      <c r="K2146" s="8">
        <f>ESI_mass_rate/ESI_Area/'Hydraulic Gradient'!J2146</f>
        <v>2.1539426826840589</v>
      </c>
      <c r="L2146" s="16">
        <f t="shared" si="675"/>
        <v>24539.067527807652</v>
      </c>
      <c r="M2146" s="4">
        <f t="shared" si="664"/>
        <v>0</v>
      </c>
      <c r="N2146" s="5">
        <f t="shared" si="665"/>
        <v>0.21558202259763382</v>
      </c>
      <c r="O2146" s="6">
        <f t="shared" si="679"/>
        <v>1.5484109696718492E-5</v>
      </c>
      <c r="P2146" s="15">
        <f t="shared" si="676"/>
        <v>656.27410157552163</v>
      </c>
      <c r="Q2146" s="11">
        <f t="shared" si="666"/>
        <v>0</v>
      </c>
      <c r="R2146" s="13">
        <f t="shared" si="680"/>
        <v>4.6460592163432937E-6</v>
      </c>
      <c r="S2146" s="12">
        <f t="shared" si="667"/>
        <v>-6.2406243877821829E-2</v>
      </c>
      <c r="T2146" s="9">
        <f t="shared" si="668"/>
        <v>1.5270230350787104</v>
      </c>
      <c r="U2146" s="9">
        <f>Aly_mass_rate/Aly_Area/'Hydraulic Gradient'!T2146</f>
        <v>2.1523039987912735</v>
      </c>
      <c r="V2146" s="5">
        <f t="shared" si="669"/>
        <v>-0.28945716873524002</v>
      </c>
      <c r="W2146" s="10">
        <f t="shared" si="670"/>
        <v>2.182583707889536</v>
      </c>
      <c r="X2146" s="9"/>
    </row>
    <row r="2147" spans="1:24" x14ac:dyDescent="0.3">
      <c r="A2147" s="4">
        <f t="shared" si="671"/>
        <v>21440</v>
      </c>
      <c r="B2147" s="5">
        <v>0</v>
      </c>
      <c r="C2147" s="16">
        <f t="shared" si="672"/>
        <v>24538.666949083814</v>
      </c>
      <c r="D2147" s="4">
        <f t="shared" si="662"/>
        <v>0</v>
      </c>
      <c r="E2147" s="5">
        <f t="shared" si="673"/>
        <v>0.21574663094912547</v>
      </c>
      <c r="F2147" s="6">
        <f t="shared" si="677"/>
        <v>1.7849832691839344E-5</v>
      </c>
      <c r="G2147" s="15">
        <f t="shared" si="678"/>
        <v>680.40835040111165</v>
      </c>
      <c r="H2147" s="11">
        <f t="shared" si="663"/>
        <v>9.7404303230600967E-2</v>
      </c>
      <c r="I2147" s="12">
        <f t="shared" si="674"/>
        <v>3.5998543358049658E-5</v>
      </c>
      <c r="J2147" s="7">
        <f t="shared" si="681"/>
        <v>1.5258574539565077</v>
      </c>
      <c r="K2147" s="8">
        <f>ESI_mass_rate/ESI_Area/'Hydraulic Gradient'!J2147</f>
        <v>2.1539481136486134</v>
      </c>
      <c r="L2147" s="16">
        <f t="shared" si="675"/>
        <v>24538.851929829256</v>
      </c>
      <c r="M2147" s="4">
        <f t="shared" si="664"/>
        <v>0</v>
      </c>
      <c r="N2147" s="5">
        <f t="shared" si="665"/>
        <v>0.21558249448815969</v>
      </c>
      <c r="O2147" s="6">
        <f t="shared" si="679"/>
        <v>1.5483907878695061E-5</v>
      </c>
      <c r="P2147" s="15">
        <f t="shared" si="676"/>
        <v>656.33650210475366</v>
      </c>
      <c r="Q2147" s="11">
        <f t="shared" si="666"/>
        <v>0</v>
      </c>
      <c r="R2147" s="13">
        <f t="shared" si="680"/>
        <v>4.6459184320212095E-6</v>
      </c>
      <c r="S2147" s="12">
        <f t="shared" si="667"/>
        <v>-6.2405175150488809E-2</v>
      </c>
      <c r="T2147" s="9">
        <f t="shared" si="668"/>
        <v>1.5270196926146768</v>
      </c>
      <c r="U2147" s="9">
        <f>Aly_mass_rate/Aly_Area/'Hydraulic Gradient'!T2147</f>
        <v>2.1523087099280978</v>
      </c>
      <c r="V2147" s="5">
        <f t="shared" si="669"/>
        <v>-0.28945157841743885</v>
      </c>
      <c r="W2147" s="10">
        <f t="shared" si="670"/>
        <v>2.1826261727918284</v>
      </c>
      <c r="X2147" s="9"/>
    </row>
    <row r="2148" spans="1:24" x14ac:dyDescent="0.3">
      <c r="A2148" s="4">
        <f t="shared" si="671"/>
        <v>21450</v>
      </c>
      <c r="B2148" s="5">
        <v>0</v>
      </c>
      <c r="C2148" s="16">
        <f t="shared" si="672"/>
        <v>24538.451184059377</v>
      </c>
      <c r="D2148" s="4">
        <f t="shared" si="662"/>
        <v>0</v>
      </c>
      <c r="E2148" s="5">
        <f t="shared" si="673"/>
        <v>0.21574717493403042</v>
      </c>
      <c r="F2148" s="6">
        <f t="shared" si="677"/>
        <v>1.7849504692670066E-5</v>
      </c>
      <c r="G2148" s="15">
        <f t="shared" si="678"/>
        <v>680.4812593115488</v>
      </c>
      <c r="H2148" s="11">
        <f t="shared" si="663"/>
        <v>9.7404794422859181E-2</v>
      </c>
      <c r="I2148" s="12">
        <f t="shared" si="674"/>
        <v>3.5997881867686102E-5</v>
      </c>
      <c r="J2148" s="7">
        <f t="shared" si="681"/>
        <v>1.5258536067400712</v>
      </c>
      <c r="K2148" s="8">
        <f>ESI_mass_rate/ESI_Area/'Hydraulic Gradient'!J2148</f>
        <v>2.1539535445133762</v>
      </c>
      <c r="L2148" s="16">
        <f t="shared" si="675"/>
        <v>24538.636331379177</v>
      </c>
      <c r="M2148" s="4">
        <f t="shared" si="664"/>
        <v>0</v>
      </c>
      <c r="N2148" s="5">
        <f t="shared" si="665"/>
        <v>0.21558296637253521</v>
      </c>
      <c r="O2148" s="6">
        <f t="shared" si="679"/>
        <v>1.5483706072348044E-5</v>
      </c>
      <c r="P2148" s="15">
        <f t="shared" si="676"/>
        <v>656.39890156545403</v>
      </c>
      <c r="Q2148" s="11">
        <f t="shared" si="666"/>
        <v>0</v>
      </c>
      <c r="R2148" s="13">
        <f t="shared" si="680"/>
        <v>4.6457776574365805E-6</v>
      </c>
      <c r="S2148" s="12">
        <f t="shared" si="667"/>
        <v>-6.2404106478012283E-2</v>
      </c>
      <c r="T2148" s="9">
        <f t="shared" si="668"/>
        <v>1.5270163502088372</v>
      </c>
      <c r="U2148" s="9">
        <f>Aly_mass_rate/Aly_Area/'Hydraulic Gradient'!T2148</f>
        <v>2.1523134210035226</v>
      </c>
      <c r="V2148" s="5">
        <f t="shared" si="669"/>
        <v>-0.28944598838830521</v>
      </c>
      <c r="W2148" s="10">
        <f t="shared" si="670"/>
        <v>2.182668637152378</v>
      </c>
      <c r="X2148" s="9"/>
    </row>
    <row r="2149" spans="1:24" x14ac:dyDescent="0.3">
      <c r="A2149" s="4">
        <f t="shared" si="671"/>
        <v>21460</v>
      </c>
      <c r="B2149" s="5">
        <v>0</v>
      </c>
      <c r="C2149" s="16">
        <f t="shared" si="672"/>
        <v>24538.235418491291</v>
      </c>
      <c r="D2149" s="4">
        <f t="shared" si="662"/>
        <v>0</v>
      </c>
      <c r="E2149" s="5">
        <f t="shared" si="673"/>
        <v>0.21574771890893982</v>
      </c>
      <c r="F2149" s="6">
        <f t="shared" si="677"/>
        <v>1.7849176715394062E-5</v>
      </c>
      <c r="G2149" s="15">
        <f t="shared" si="678"/>
        <v>680.55416653881446</v>
      </c>
      <c r="H2149" s="11">
        <f t="shared" si="663"/>
        <v>9.740528560733043E-2</v>
      </c>
      <c r="I2149" s="12">
        <f t="shared" si="674"/>
        <v>3.5997220421475662E-5</v>
      </c>
      <c r="J2149" s="7">
        <f t="shared" si="681"/>
        <v>1.525849759613721</v>
      </c>
      <c r="K2149" s="8">
        <f>ESI_mass_rate/ESI_Area/'Hydraulic Gradient'!J2149</f>
        <v>2.1539589752783557</v>
      </c>
      <c r="L2149" s="16">
        <f t="shared" si="675"/>
        <v>24538.420732457424</v>
      </c>
      <c r="M2149" s="4">
        <f t="shared" si="664"/>
        <v>0</v>
      </c>
      <c r="N2149" s="5">
        <f t="shared" si="665"/>
        <v>0.21558343825076076</v>
      </c>
      <c r="O2149" s="6">
        <f t="shared" si="679"/>
        <v>1.5483504276217887E-5</v>
      </c>
      <c r="P2149" s="15">
        <f t="shared" si="676"/>
        <v>656.46129995767751</v>
      </c>
      <c r="Q2149" s="11">
        <f t="shared" si="666"/>
        <v>0</v>
      </c>
      <c r="R2149" s="13">
        <f t="shared" si="680"/>
        <v>4.6456368921507833E-6</v>
      </c>
      <c r="S2149" s="12">
        <f t="shared" si="667"/>
        <v>-6.2403037860387395E-2</v>
      </c>
      <c r="T2149" s="9">
        <f t="shared" si="668"/>
        <v>1.5270130078611885</v>
      </c>
      <c r="U2149" s="9">
        <f>Aly_mass_rate/Aly_Area/'Hydraulic Gradient'!T2149</f>
        <v>2.1523181320175513</v>
      </c>
      <c r="V2149" s="5">
        <f t="shared" si="669"/>
        <v>-0.28944039864781412</v>
      </c>
      <c r="W2149" s="10">
        <f t="shared" si="670"/>
        <v>2.1827111009712139</v>
      </c>
      <c r="X2149" s="9"/>
    </row>
    <row r="2150" spans="1:24" x14ac:dyDescent="0.3">
      <c r="A2150" s="4">
        <f t="shared" si="671"/>
        <v>21470</v>
      </c>
      <c r="B2150" s="5">
        <v>0</v>
      </c>
      <c r="C2150" s="16">
        <f t="shared" si="672"/>
        <v>24538.019652379568</v>
      </c>
      <c r="D2150" s="4">
        <f t="shared" si="662"/>
        <v>0</v>
      </c>
      <c r="E2150" s="5">
        <f t="shared" si="673"/>
        <v>0.2157482628738546</v>
      </c>
      <c r="F2150" s="6">
        <f t="shared" si="677"/>
        <v>1.7848848765849531E-5</v>
      </c>
      <c r="G2150" s="15">
        <f t="shared" si="678"/>
        <v>680.62707208302015</v>
      </c>
      <c r="H2150" s="11">
        <f t="shared" si="663"/>
        <v>9.7405776784015366E-2</v>
      </c>
      <c r="I2150" s="12">
        <f t="shared" si="674"/>
        <v>3.5996559031192539E-5</v>
      </c>
      <c r="J2150" s="7">
        <f t="shared" si="681"/>
        <v>1.5258459125774515</v>
      </c>
      <c r="K2150" s="8">
        <f>ESI_mass_rate/ESI_Area/'Hydraulic Gradient'!J2150</f>
        <v>2.1539644059435576</v>
      </c>
      <c r="L2150" s="16">
        <f t="shared" si="675"/>
        <v>24538.205133063999</v>
      </c>
      <c r="M2150" s="4">
        <f t="shared" si="664"/>
        <v>0</v>
      </c>
      <c r="N2150" s="5">
        <f t="shared" si="665"/>
        <v>0.21558391012283667</v>
      </c>
      <c r="O2150" s="6">
        <f t="shared" si="679"/>
        <v>1.5483302490304591E-5</v>
      </c>
      <c r="P2150" s="15">
        <f t="shared" si="676"/>
        <v>656.52369728148005</v>
      </c>
      <c r="Q2150" s="11">
        <f t="shared" si="666"/>
        <v>0</v>
      </c>
      <c r="R2150" s="13">
        <f t="shared" si="680"/>
        <v>4.6454961361631421E-6</v>
      </c>
      <c r="S2150" s="12">
        <f t="shared" si="667"/>
        <v>-6.240196929866227E-2</v>
      </c>
      <c r="T2150" s="9">
        <f t="shared" si="668"/>
        <v>1.5270096655717276</v>
      </c>
      <c r="U2150" s="9">
        <f>Aly_mass_rate/Aly_Area/'Hydraulic Gradient'!T2150</f>
        <v>2.1523228429701873</v>
      </c>
      <c r="V2150" s="5">
        <f t="shared" si="669"/>
        <v>-0.28943480919594078</v>
      </c>
      <c r="W2150" s="10">
        <f t="shared" si="670"/>
        <v>2.1827535642483649</v>
      </c>
      <c r="X2150" s="9"/>
    </row>
    <row r="2151" spans="1:24" x14ac:dyDescent="0.3">
      <c r="A2151" s="4">
        <f t="shared" si="671"/>
        <v>21480</v>
      </c>
      <c r="B2151" s="5">
        <v>0</v>
      </c>
      <c r="C2151" s="16">
        <f t="shared" si="672"/>
        <v>24537.803885724217</v>
      </c>
      <c r="D2151" s="4">
        <f t="shared" si="662"/>
        <v>0</v>
      </c>
      <c r="E2151" s="5">
        <f t="shared" si="673"/>
        <v>0.21574880682877534</v>
      </c>
      <c r="F2151" s="6">
        <f t="shared" si="677"/>
        <v>1.7848520835279174E-5</v>
      </c>
      <c r="G2151" s="15">
        <f t="shared" si="678"/>
        <v>680.69997594428878</v>
      </c>
      <c r="H2151" s="11">
        <f t="shared" si="663"/>
        <v>9.7406267952914474E-2</v>
      </c>
      <c r="I2151" s="12">
        <f t="shared" si="674"/>
        <v>3.5995897679175443E-5</v>
      </c>
      <c r="J2151" s="7">
        <f t="shared" si="681"/>
        <v>1.5258420656312561</v>
      </c>
      <c r="K2151" s="8">
        <f>ESI_mass_rate/ESI_Area/'Hydraulic Gradient'!J2151</f>
        <v>2.1539698365089897</v>
      </c>
      <c r="L2151" s="16">
        <f t="shared" si="675"/>
        <v>24537.98953319891</v>
      </c>
      <c r="M2151" s="4">
        <f t="shared" si="664"/>
        <v>0</v>
      </c>
      <c r="N2151" s="5">
        <f t="shared" si="665"/>
        <v>0.21558438198876323</v>
      </c>
      <c r="O2151" s="6">
        <f t="shared" si="679"/>
        <v>1.5483100716067709E-5</v>
      </c>
      <c r="P2151" s="15">
        <f t="shared" si="676"/>
        <v>656.58609353691645</v>
      </c>
      <c r="Q2151" s="11">
        <f t="shared" si="666"/>
        <v>0</v>
      </c>
      <c r="R2151" s="13">
        <f t="shared" si="680"/>
        <v>4.6453553899108843E-6</v>
      </c>
      <c r="S2151" s="12">
        <f t="shared" si="667"/>
        <v>-6.2400900791779151E-2</v>
      </c>
      <c r="T2151" s="9">
        <f t="shared" si="668"/>
        <v>1.5270063233404516</v>
      </c>
      <c r="U2151" s="9">
        <f>Aly_mass_rate/Aly_Area/'Hydraulic Gradient'!T2151</f>
        <v>2.1523275538614337</v>
      </c>
      <c r="V2151" s="5">
        <f t="shared" si="669"/>
        <v>-0.28942922003266058</v>
      </c>
      <c r="W2151" s="10">
        <f t="shared" si="670"/>
        <v>2.1827960269838602</v>
      </c>
      <c r="X2151" s="9"/>
    </row>
    <row r="2152" spans="1:24" x14ac:dyDescent="0.3">
      <c r="A2152" s="4">
        <f t="shared" si="671"/>
        <v>21490</v>
      </c>
      <c r="B2152" s="5">
        <v>0</v>
      </c>
      <c r="C2152" s="16">
        <f t="shared" si="672"/>
        <v>24537.588118525251</v>
      </c>
      <c r="D2152" s="4">
        <f t="shared" si="662"/>
        <v>0</v>
      </c>
      <c r="E2152" s="5">
        <f t="shared" si="673"/>
        <v>0.21574935077370272</v>
      </c>
      <c r="F2152" s="6">
        <f t="shared" si="677"/>
        <v>1.7848192929521191E-5</v>
      </c>
      <c r="G2152" s="15">
        <f t="shared" si="678"/>
        <v>680.77287812273573</v>
      </c>
      <c r="H2152" s="11">
        <f t="shared" si="663"/>
        <v>9.7406759114028352E-2</v>
      </c>
      <c r="I2152" s="12">
        <f t="shared" si="674"/>
        <v>3.5995236377198553E-5</v>
      </c>
      <c r="J2152" s="7">
        <f t="shared" si="681"/>
        <v>1.5258382187751285</v>
      </c>
      <c r="K2152" s="8">
        <f>ESI_mass_rate/ESI_Area/'Hydraulic Gradient'!J2152</f>
        <v>2.1539752669746592</v>
      </c>
      <c r="L2152" s="16">
        <f t="shared" si="675"/>
        <v>24537.773932862161</v>
      </c>
      <c r="M2152" s="4">
        <f t="shared" si="664"/>
        <v>0</v>
      </c>
      <c r="N2152" s="5">
        <f t="shared" si="665"/>
        <v>0.21558485384854084</v>
      </c>
      <c r="O2152" s="6">
        <f t="shared" si="679"/>
        <v>1.5482898952047687E-5</v>
      </c>
      <c r="P2152" s="15">
        <f t="shared" si="676"/>
        <v>656.64848872404264</v>
      </c>
      <c r="Q2152" s="11">
        <f t="shared" si="666"/>
        <v>0</v>
      </c>
      <c r="R2152" s="13">
        <f t="shared" si="680"/>
        <v>4.6452146529554127E-6</v>
      </c>
      <c r="S2152" s="12">
        <f t="shared" si="667"/>
        <v>-6.2399832340786061E-2</v>
      </c>
      <c r="T2152" s="9">
        <f t="shared" si="668"/>
        <v>1.5270029811673576</v>
      </c>
      <c r="U2152" s="9">
        <f>Aly_mass_rate/Aly_Area/'Hydraulic Gradient'!T2152</f>
        <v>2.1523322646912937</v>
      </c>
      <c r="V2152" s="5">
        <f t="shared" si="669"/>
        <v>-0.28942363115794839</v>
      </c>
      <c r="W2152" s="10">
        <f t="shared" si="670"/>
        <v>2.1828384891777297</v>
      </c>
      <c r="X2152" s="9"/>
    </row>
    <row r="2153" spans="1:24" x14ac:dyDescent="0.3">
      <c r="A2153" s="4">
        <f t="shared" si="671"/>
        <v>21500</v>
      </c>
      <c r="B2153" s="5">
        <v>0</v>
      </c>
      <c r="C2153" s="16">
        <f t="shared" si="672"/>
        <v>24537.372350782676</v>
      </c>
      <c r="D2153" s="4">
        <f t="shared" si="662"/>
        <v>0</v>
      </c>
      <c r="E2153" s="5">
        <f t="shared" si="673"/>
        <v>0.21574989470863751</v>
      </c>
      <c r="F2153" s="6">
        <f t="shared" si="677"/>
        <v>1.7847865048575581E-5</v>
      </c>
      <c r="G2153" s="15">
        <f t="shared" si="678"/>
        <v>680.84577861847595</v>
      </c>
      <c r="H2153" s="11">
        <f t="shared" si="663"/>
        <v>9.7407250267357567E-2</v>
      </c>
      <c r="I2153" s="12">
        <f t="shared" si="674"/>
        <v>3.5994575125261889E-5</v>
      </c>
      <c r="J2153" s="7">
        <f t="shared" si="681"/>
        <v>1.5258343720090626</v>
      </c>
      <c r="K2153" s="8">
        <f>ESI_mass_rate/ESI_Area/'Hydraulic Gradient'!J2153</f>
        <v>2.1539806973405726</v>
      </c>
      <c r="L2153" s="16">
        <f t="shared" si="675"/>
        <v>24537.558332053763</v>
      </c>
      <c r="M2153" s="4">
        <f t="shared" si="664"/>
        <v>0</v>
      </c>
      <c r="N2153" s="5">
        <f t="shared" si="665"/>
        <v>0.21558532570216973</v>
      </c>
      <c r="O2153" s="6">
        <f t="shared" si="679"/>
        <v>1.5482697198244523E-5</v>
      </c>
      <c r="P2153" s="15">
        <f t="shared" si="676"/>
        <v>656.71088284291227</v>
      </c>
      <c r="Q2153" s="11">
        <f t="shared" si="666"/>
        <v>0</v>
      </c>
      <c r="R2153" s="13">
        <f t="shared" si="680"/>
        <v>4.6450739252960515E-6</v>
      </c>
      <c r="S2153" s="12">
        <f t="shared" si="667"/>
        <v>-6.2398763943572348E-2</v>
      </c>
      <c r="T2153" s="9">
        <f t="shared" si="668"/>
        <v>1.5269996390524423</v>
      </c>
      <c r="U2153" s="9">
        <f>Aly_mass_rate/Aly_Area/'Hydraulic Gradient'!T2153</f>
        <v>2.1523369754597708</v>
      </c>
      <c r="V2153" s="5">
        <f t="shared" si="669"/>
        <v>-0.2894180425717795</v>
      </c>
      <c r="W2153" s="10">
        <f t="shared" si="670"/>
        <v>2.1828809508300018</v>
      </c>
      <c r="X2153" s="9"/>
    </row>
    <row r="2154" spans="1:24" x14ac:dyDescent="0.3">
      <c r="A2154" s="4">
        <f t="shared" si="671"/>
        <v>21510</v>
      </c>
      <c r="B2154" s="5">
        <v>0</v>
      </c>
      <c r="C2154" s="16">
        <f t="shared" si="672"/>
        <v>24537.156582496504</v>
      </c>
      <c r="D2154" s="4">
        <f t="shared" si="662"/>
        <v>0</v>
      </c>
      <c r="E2154" s="5">
        <f t="shared" si="673"/>
        <v>0.2157504386335804</v>
      </c>
      <c r="F2154" s="6">
        <f t="shared" si="677"/>
        <v>1.7847537188063696E-5</v>
      </c>
      <c r="G2154" s="15">
        <f t="shared" si="678"/>
        <v>680.91867743163061</v>
      </c>
      <c r="H2154" s="11">
        <f t="shared" si="663"/>
        <v>9.7407741412902704E-2</v>
      </c>
      <c r="I2154" s="12">
        <f t="shared" si="674"/>
        <v>3.5993913914534795E-5</v>
      </c>
      <c r="J2154" s="7">
        <f t="shared" si="681"/>
        <v>1.525830525333052</v>
      </c>
      <c r="K2154" s="8">
        <f>ESI_mass_rate/ESI_Area/'Hydraulic Gradient'!J2154</f>
        <v>2.1539861276067382</v>
      </c>
      <c r="L2154" s="16">
        <f t="shared" si="675"/>
        <v>24537.342730773718</v>
      </c>
      <c r="M2154" s="4">
        <f t="shared" si="664"/>
        <v>0</v>
      </c>
      <c r="N2154" s="5">
        <f t="shared" si="665"/>
        <v>0.21558579754965029</v>
      </c>
      <c r="O2154" s="6">
        <f t="shared" si="679"/>
        <v>1.5482495456117771E-5</v>
      </c>
      <c r="P2154" s="15">
        <f t="shared" si="676"/>
        <v>656.77327589358129</v>
      </c>
      <c r="Q2154" s="11">
        <f t="shared" si="666"/>
        <v>0</v>
      </c>
      <c r="R2154" s="13">
        <f t="shared" si="680"/>
        <v>4.6449332073700035E-6</v>
      </c>
      <c r="S2154" s="12">
        <f t="shared" si="667"/>
        <v>-6.2397695602239019E-2</v>
      </c>
      <c r="T2154" s="9">
        <f t="shared" si="668"/>
        <v>1.5269962969957027</v>
      </c>
      <c r="U2154" s="9">
        <f>Aly_mass_rate/Aly_Area/'Hydraulic Gradient'!T2154</f>
        <v>2.1523416861668689</v>
      </c>
      <c r="V2154" s="5">
        <f t="shared" si="669"/>
        <v>-0.28941245427412915</v>
      </c>
      <c r="W2154" s="10">
        <f t="shared" si="670"/>
        <v>2.1829234119407057</v>
      </c>
      <c r="X2154" s="9"/>
    </row>
    <row r="2155" spans="1:24" x14ac:dyDescent="0.3">
      <c r="A2155" s="4">
        <f t="shared" si="671"/>
        <v>21520</v>
      </c>
      <c r="B2155" s="5">
        <v>0</v>
      </c>
      <c r="C2155" s="16">
        <f t="shared" si="672"/>
        <v>24536.940813666744</v>
      </c>
      <c r="D2155" s="4">
        <f t="shared" si="662"/>
        <v>0</v>
      </c>
      <c r="E2155" s="5">
        <f t="shared" si="673"/>
        <v>0.21575098254853214</v>
      </c>
      <c r="F2155" s="6">
        <f t="shared" si="677"/>
        <v>1.7847209355283283E-5</v>
      </c>
      <c r="G2155" s="15">
        <f t="shared" si="678"/>
        <v>680.9915745623108</v>
      </c>
      <c r="H2155" s="11">
        <f t="shared" si="663"/>
        <v>9.7408232550664414E-2</v>
      </c>
      <c r="I2155" s="12">
        <f t="shared" si="674"/>
        <v>3.5993252759735009E-5</v>
      </c>
      <c r="J2155" s="7">
        <f t="shared" si="681"/>
        <v>1.5258266787470904</v>
      </c>
      <c r="K2155" s="8">
        <f>ESI_mass_rate/ESI_Area/'Hydraulic Gradient'!J2155</f>
        <v>2.1539915577731623</v>
      </c>
      <c r="L2155" s="16">
        <f t="shared" si="675"/>
        <v>24537.127129022036</v>
      </c>
      <c r="M2155" s="4">
        <f t="shared" si="664"/>
        <v>0</v>
      </c>
      <c r="N2155" s="5">
        <f t="shared" si="665"/>
        <v>0.21558626939098294</v>
      </c>
      <c r="O2155" s="6">
        <f t="shared" si="679"/>
        <v>1.5482293727126984E-5</v>
      </c>
      <c r="P2155" s="15">
        <f t="shared" si="676"/>
        <v>656.83566787610448</v>
      </c>
      <c r="Q2155" s="11">
        <f t="shared" si="666"/>
        <v>0</v>
      </c>
      <c r="R2155" s="13">
        <f t="shared" si="680"/>
        <v>4.6447924996144478E-6</v>
      </c>
      <c r="S2155" s="12">
        <f t="shared" si="667"/>
        <v>-6.2396627315728315E-2</v>
      </c>
      <c r="T2155" s="9">
        <f t="shared" si="668"/>
        <v>1.5269929549971362</v>
      </c>
      <c r="U2155" s="9">
        <f>Aly_mass_rate/Aly_Area/'Hydraulic Gradient'!T2155</f>
        <v>2.15234639681259</v>
      </c>
      <c r="V2155" s="5">
        <f t="shared" si="669"/>
        <v>-0.28940686626497242</v>
      </c>
      <c r="W2155" s="10">
        <f t="shared" si="670"/>
        <v>2.1829658725098708</v>
      </c>
      <c r="X2155" s="9"/>
    </row>
    <row r="2156" spans="1:24" x14ac:dyDescent="0.3">
      <c r="A2156" s="4">
        <f t="shared" si="671"/>
        <v>21530</v>
      </c>
      <c r="B2156" s="5">
        <v>0</v>
      </c>
      <c r="C2156" s="16">
        <f t="shared" si="672"/>
        <v>24536.725044293409</v>
      </c>
      <c r="D2156" s="4">
        <f t="shared" si="662"/>
        <v>0</v>
      </c>
      <c r="E2156" s="5">
        <f t="shared" si="673"/>
        <v>0.21575152645349349</v>
      </c>
      <c r="F2156" s="6">
        <f t="shared" si="677"/>
        <v>1.7846881542936598E-5</v>
      </c>
      <c r="G2156" s="15">
        <f t="shared" si="678"/>
        <v>681.06447001063759</v>
      </c>
      <c r="H2156" s="11">
        <f t="shared" si="663"/>
        <v>9.7408723680643169E-2</v>
      </c>
      <c r="I2156" s="12">
        <f t="shared" si="674"/>
        <v>3.59925916461448E-5</v>
      </c>
      <c r="J2156" s="7">
        <f t="shared" si="681"/>
        <v>1.5258228322511718</v>
      </c>
      <c r="K2156" s="8">
        <f>ESI_mass_rate/ESI_Area/'Hydraulic Gradient'!J2156</f>
        <v>2.1539969878398519</v>
      </c>
      <c r="L2156" s="16">
        <f t="shared" si="675"/>
        <v>24536.911526798718</v>
      </c>
      <c r="M2156" s="4">
        <f t="shared" si="664"/>
        <v>0</v>
      </c>
      <c r="N2156" s="5">
        <f t="shared" si="665"/>
        <v>0.21558674122616783</v>
      </c>
      <c r="O2156" s="6">
        <f t="shared" si="679"/>
        <v>1.5482092003974404E-5</v>
      </c>
      <c r="P2156" s="15">
        <f t="shared" si="676"/>
        <v>656.89805879053779</v>
      </c>
      <c r="Q2156" s="11">
        <f t="shared" si="666"/>
        <v>0</v>
      </c>
      <c r="R2156" s="13">
        <f t="shared" si="680"/>
        <v>4.644651799839324E-6</v>
      </c>
      <c r="S2156" s="12">
        <f t="shared" si="667"/>
        <v>-6.2395559085088273E-2</v>
      </c>
      <c r="T2156" s="9">
        <f t="shared" si="668"/>
        <v>1.5269896130567395</v>
      </c>
      <c r="U2156" s="9">
        <f>Aly_mass_rate/Aly_Area/'Hydraulic Gradient'!T2156</f>
        <v>2.1523511073969384</v>
      </c>
      <c r="V2156" s="5">
        <f t="shared" si="669"/>
        <v>-0.2894012785442846</v>
      </c>
      <c r="W2156" s="10">
        <f t="shared" si="670"/>
        <v>2.1830083325375256</v>
      </c>
      <c r="X2156" s="9"/>
    </row>
    <row r="2157" spans="1:24" x14ac:dyDescent="0.3">
      <c r="A2157" s="4">
        <f t="shared" si="671"/>
        <v>21540</v>
      </c>
      <c r="B2157" s="5">
        <v>0</v>
      </c>
      <c r="C2157" s="16">
        <f t="shared" si="672"/>
        <v>24536.509274376509</v>
      </c>
      <c r="D2157" s="4">
        <f t="shared" si="662"/>
        <v>0</v>
      </c>
      <c r="E2157" s="5">
        <f t="shared" si="673"/>
        <v>0.215752070348465</v>
      </c>
      <c r="F2157" s="6">
        <f t="shared" si="677"/>
        <v>1.7846553753942733E-5</v>
      </c>
      <c r="G2157" s="15">
        <f t="shared" si="678"/>
        <v>681.13736377672819</v>
      </c>
      <c r="H2157" s="11">
        <f t="shared" si="663"/>
        <v>9.7409214802839567E-2</v>
      </c>
      <c r="I2157" s="12">
        <f t="shared" si="674"/>
        <v>3.5991930579651255E-5</v>
      </c>
      <c r="J2157" s="7">
        <f t="shared" si="681"/>
        <v>1.5258189858452895</v>
      </c>
      <c r="K2157" s="8">
        <f>ESI_mass_rate/ESI_Area/'Hydraulic Gradient'!J2157</f>
        <v>2.1540024178068147</v>
      </c>
      <c r="L2157" s="16">
        <f t="shared" si="675"/>
        <v>24536.695924103769</v>
      </c>
      <c r="M2157" s="4">
        <f t="shared" si="664"/>
        <v>0</v>
      </c>
      <c r="N2157" s="5">
        <f t="shared" si="665"/>
        <v>0.21558721305520537</v>
      </c>
      <c r="O2157" s="6">
        <f t="shared" si="679"/>
        <v>1.5481890295417337E-5</v>
      </c>
      <c r="P2157" s="15">
        <f t="shared" si="676"/>
        <v>656.96044863693692</v>
      </c>
      <c r="Q2157" s="11">
        <f t="shared" si="666"/>
        <v>0</v>
      </c>
      <c r="R2157" s="13">
        <f t="shared" si="680"/>
        <v>4.6445111106711805E-6</v>
      </c>
      <c r="S2157" s="12">
        <f t="shared" si="667"/>
        <v>-6.2394490910313988E-2</v>
      </c>
      <c r="T2157" s="9">
        <f t="shared" si="668"/>
        <v>1.5269862711745097</v>
      </c>
      <c r="U2157" s="9">
        <f>Aly_mass_rate/Aly_Area/'Hydraulic Gradient'!T2157</f>
        <v>2.1523558179199167</v>
      </c>
      <c r="V2157" s="5">
        <f t="shared" si="669"/>
        <v>-0.28939569111204078</v>
      </c>
      <c r="W2157" s="10">
        <f t="shared" si="670"/>
        <v>2.1830507920237006</v>
      </c>
      <c r="X2157" s="9"/>
    </row>
    <row r="2158" spans="1:24" x14ac:dyDescent="0.3">
      <c r="A2158" s="4">
        <f t="shared" si="671"/>
        <v>21550</v>
      </c>
      <c r="B2158" s="5">
        <v>0</v>
      </c>
      <c r="C2158" s="16">
        <f t="shared" si="672"/>
        <v>24536.293503916051</v>
      </c>
      <c r="D2158" s="4">
        <f t="shared" si="662"/>
        <v>0</v>
      </c>
      <c r="E2158" s="5">
        <f t="shared" si="673"/>
        <v>0.21575261423344755</v>
      </c>
      <c r="F2158" s="6">
        <f t="shared" si="677"/>
        <v>1.7846225989761242E-5</v>
      </c>
      <c r="G2158" s="15">
        <f t="shared" si="678"/>
        <v>681.21025586069766</v>
      </c>
      <c r="H2158" s="11">
        <f t="shared" si="663"/>
        <v>9.740970591725423E-2</v>
      </c>
      <c r="I2158" s="12">
        <f t="shared" si="674"/>
        <v>3.5991269563197923E-5</v>
      </c>
      <c r="J2158" s="7">
        <f t="shared" si="681"/>
        <v>1.5258151395294377</v>
      </c>
      <c r="K2158" s="8">
        <f>ESI_mass_rate/ESI_Area/'Hydraulic Gradient'!J2158</f>
        <v>2.1540078476740572</v>
      </c>
      <c r="L2158" s="16">
        <f t="shared" si="675"/>
        <v>24536.480320937204</v>
      </c>
      <c r="M2158" s="4">
        <f t="shared" si="664"/>
        <v>0</v>
      </c>
      <c r="N2158" s="5">
        <f t="shared" si="665"/>
        <v>0.21558768487809596</v>
      </c>
      <c r="O2158" s="6">
        <f t="shared" si="679"/>
        <v>1.5481688595617582E-5</v>
      </c>
      <c r="P2158" s="15">
        <f t="shared" si="676"/>
        <v>657.02283741535473</v>
      </c>
      <c r="Q2158" s="11">
        <f t="shared" si="666"/>
        <v>0</v>
      </c>
      <c r="R2158" s="13">
        <f t="shared" si="680"/>
        <v>4.6443704303578668E-6</v>
      </c>
      <c r="S2158" s="12">
        <f t="shared" si="667"/>
        <v>-6.2393422788242184E-2</v>
      </c>
      <c r="T2158" s="9">
        <f t="shared" si="668"/>
        <v>1.5269829293504436</v>
      </c>
      <c r="U2158" s="9">
        <f>Aly_mass_rate/Aly_Area/'Hydraulic Gradient'!T2158</f>
        <v>2.152360528381529</v>
      </c>
      <c r="V2158" s="5">
        <f t="shared" si="669"/>
        <v>-0.28939010396821607</v>
      </c>
      <c r="W2158" s="10">
        <f t="shared" si="670"/>
        <v>2.1830932509684242</v>
      </c>
      <c r="X2158" s="9"/>
    </row>
    <row r="2159" spans="1:24" x14ac:dyDescent="0.3">
      <c r="A2159" s="4">
        <f t="shared" si="671"/>
        <v>21560</v>
      </c>
      <c r="B2159" s="5">
        <v>0</v>
      </c>
      <c r="C2159" s="16">
        <f t="shared" si="672"/>
        <v>24536.077732912046</v>
      </c>
      <c r="D2159" s="4">
        <f t="shared" si="662"/>
        <v>0</v>
      </c>
      <c r="E2159" s="5">
        <f t="shared" si="673"/>
        <v>0.21575315810844176</v>
      </c>
      <c r="F2159" s="6">
        <f t="shared" si="677"/>
        <v>1.7845898247473028E-5</v>
      </c>
      <c r="G2159" s="15">
        <f t="shared" si="678"/>
        <v>681.28314626266479</v>
      </c>
      <c r="H2159" s="11">
        <f t="shared" si="663"/>
        <v>9.7410197023887674E-2</v>
      </c>
      <c r="I2159" s="12">
        <f t="shared" si="674"/>
        <v>3.5990608590897715E-5</v>
      </c>
      <c r="J2159" s="7">
        <f t="shared" si="681"/>
        <v>1.5258112933036099</v>
      </c>
      <c r="K2159" s="8">
        <f>ESI_mass_rate/ESI_Area/'Hydraulic Gradient'!J2159</f>
        <v>2.154013277441587</v>
      </c>
      <c r="L2159" s="16">
        <f t="shared" si="675"/>
        <v>24536.264717299022</v>
      </c>
      <c r="M2159" s="4">
        <f t="shared" si="664"/>
        <v>0</v>
      </c>
      <c r="N2159" s="5">
        <f t="shared" si="665"/>
        <v>0.21558815669483983</v>
      </c>
      <c r="O2159" s="6">
        <f t="shared" si="679"/>
        <v>1.5481486908953789E-5</v>
      </c>
      <c r="P2159" s="15">
        <f t="shared" si="676"/>
        <v>657.08522512584807</v>
      </c>
      <c r="Q2159" s="11">
        <f t="shared" si="666"/>
        <v>0</v>
      </c>
      <c r="R2159" s="13">
        <f t="shared" si="680"/>
        <v>4.6442297602122604E-6</v>
      </c>
      <c r="S2159" s="12">
        <f t="shared" si="667"/>
        <v>-6.2392354723079288E-2</v>
      </c>
      <c r="T2159" s="9">
        <f t="shared" si="668"/>
        <v>1.5269795875845384</v>
      </c>
      <c r="U2159" s="9">
        <f>Aly_mass_rate/Aly_Area/'Hydraulic Gradient'!T2159</f>
        <v>2.1523652387817775</v>
      </c>
      <c r="V2159" s="5">
        <f t="shared" si="669"/>
        <v>-0.28938451711278579</v>
      </c>
      <c r="W2159" s="10">
        <f t="shared" si="670"/>
        <v>2.1831357093717254</v>
      </c>
      <c r="X2159" s="9"/>
    </row>
    <row r="2160" spans="1:24" x14ac:dyDescent="0.3">
      <c r="A2160" s="4">
        <f t="shared" si="671"/>
        <v>21570</v>
      </c>
      <c r="B2160" s="5">
        <v>0</v>
      </c>
      <c r="C2160" s="16">
        <f t="shared" si="672"/>
        <v>24535.861961364502</v>
      </c>
      <c r="D2160" s="4">
        <f t="shared" si="662"/>
        <v>0</v>
      </c>
      <c r="E2160" s="5">
        <f t="shared" si="673"/>
        <v>0.21575370197344837</v>
      </c>
      <c r="F2160" s="6">
        <f t="shared" si="677"/>
        <v>1.7845570529997184E-5</v>
      </c>
      <c r="G2160" s="15">
        <f t="shared" si="678"/>
        <v>681.35603498274475</v>
      </c>
      <c r="H2160" s="11">
        <f t="shared" si="663"/>
        <v>9.7410688122740549E-2</v>
      </c>
      <c r="I2160" s="12">
        <f t="shared" si="674"/>
        <v>3.598994766863772E-5</v>
      </c>
      <c r="J2160" s="7">
        <f t="shared" si="681"/>
        <v>1.5258074471677998</v>
      </c>
      <c r="K2160" s="8">
        <f>ESI_mass_rate/ESI_Area/'Hydraulic Gradient'!J2160</f>
        <v>2.1540187071094112</v>
      </c>
      <c r="L2160" s="16">
        <f t="shared" si="675"/>
        <v>24536.04911318923</v>
      </c>
      <c r="M2160" s="4">
        <f t="shared" si="664"/>
        <v>0</v>
      </c>
      <c r="N2160" s="5">
        <f t="shared" si="665"/>
        <v>0.21558862850543725</v>
      </c>
      <c r="O2160" s="6">
        <f t="shared" si="679"/>
        <v>1.5481285229587751E-5</v>
      </c>
      <c r="P2160" s="15">
        <f t="shared" si="676"/>
        <v>657.14761176847162</v>
      </c>
      <c r="Q2160" s="11">
        <f t="shared" si="666"/>
        <v>0</v>
      </c>
      <c r="R2160" s="13">
        <f t="shared" si="680"/>
        <v>4.6440890984822906E-6</v>
      </c>
      <c r="S2160" s="12">
        <f t="shared" si="667"/>
        <v>-6.2391286712714836E-2</v>
      </c>
      <c r="T2160" s="9">
        <f t="shared" si="668"/>
        <v>1.526976245876791</v>
      </c>
      <c r="U2160" s="9">
        <f>Aly_mass_rate/Aly_Area/'Hydraulic Gradient'!T2160</f>
        <v>2.1523699491206667</v>
      </c>
      <c r="V2160" s="5">
        <f t="shared" si="669"/>
        <v>-0.28937893054572505</v>
      </c>
      <c r="W2160" s="10">
        <f t="shared" si="670"/>
        <v>2.183178167233633</v>
      </c>
      <c r="X2160" s="9"/>
    </row>
    <row r="2161" spans="1:24" x14ac:dyDescent="0.3">
      <c r="A2161" s="4">
        <f t="shared" si="671"/>
        <v>21580</v>
      </c>
      <c r="B2161" s="5">
        <v>0</v>
      </c>
      <c r="C2161" s="16">
        <f t="shared" si="672"/>
        <v>24535.64618927343</v>
      </c>
      <c r="D2161" s="4">
        <f t="shared" si="662"/>
        <v>0</v>
      </c>
      <c r="E2161" s="5">
        <f t="shared" si="673"/>
        <v>0.21575424582846814</v>
      </c>
      <c r="F2161" s="6">
        <f t="shared" si="677"/>
        <v>1.7845242835874167E-5</v>
      </c>
      <c r="G2161" s="15">
        <f t="shared" si="678"/>
        <v>681.42892202105463</v>
      </c>
      <c r="H2161" s="11">
        <f t="shared" si="663"/>
        <v>9.7411179213813356E-2</v>
      </c>
      <c r="I2161" s="12">
        <f t="shared" si="674"/>
        <v>3.5989286793474396E-5</v>
      </c>
      <c r="J2161" s="7">
        <f t="shared" si="681"/>
        <v>1.5258036011220013</v>
      </c>
      <c r="K2161" s="8">
        <f>ESI_mass_rate/ESI_Area/'Hydraulic Gradient'!J2161</f>
        <v>2.154024136677537</v>
      </c>
      <c r="L2161" s="16">
        <f t="shared" si="675"/>
        <v>24535.833508607837</v>
      </c>
      <c r="M2161" s="4">
        <f t="shared" si="664"/>
        <v>0</v>
      </c>
      <c r="N2161" s="5">
        <f t="shared" si="665"/>
        <v>0.21558910030988876</v>
      </c>
      <c r="O2161" s="6">
        <f t="shared" si="679"/>
        <v>1.5481083564817229E-5</v>
      </c>
      <c r="P2161" s="15">
        <f t="shared" si="676"/>
        <v>657.20999734328029</v>
      </c>
      <c r="Q2161" s="11">
        <f t="shared" si="666"/>
        <v>0</v>
      </c>
      <c r="R2161" s="13">
        <f t="shared" si="680"/>
        <v>4.643948447356477E-6</v>
      </c>
      <c r="S2161" s="12">
        <f t="shared" si="667"/>
        <v>-6.2390218757144025E-2</v>
      </c>
      <c r="T2161" s="9">
        <f t="shared" si="668"/>
        <v>1.5269729042271982</v>
      </c>
      <c r="U2161" s="9">
        <f>Aly_mass_rate/Aly_Area/'Hydraulic Gradient'!T2161</f>
        <v>2.1523746593981996</v>
      </c>
      <c r="V2161" s="5">
        <f t="shared" si="669"/>
        <v>-0.28937334426700917</v>
      </c>
      <c r="W2161" s="10">
        <f t="shared" si="670"/>
        <v>2.1832206245541768</v>
      </c>
      <c r="X2161" s="9"/>
    </row>
    <row r="2162" spans="1:24" x14ac:dyDescent="0.3">
      <c r="A2162" s="4">
        <f t="shared" si="671"/>
        <v>21590</v>
      </c>
      <c r="B2162" s="5">
        <v>0</v>
      </c>
      <c r="C2162" s="16">
        <f t="shared" si="672"/>
        <v>24535.430416638839</v>
      </c>
      <c r="D2162" s="4">
        <f t="shared" si="662"/>
        <v>0</v>
      </c>
      <c r="E2162" s="5">
        <f t="shared" si="673"/>
        <v>0.21575478967350184</v>
      </c>
      <c r="F2162" s="6">
        <f t="shared" si="677"/>
        <v>1.7844915165103977E-5</v>
      </c>
      <c r="G2162" s="15">
        <f t="shared" si="678"/>
        <v>681.50180737771132</v>
      </c>
      <c r="H2162" s="11">
        <f t="shared" si="663"/>
        <v>9.7411670297106748E-2</v>
      </c>
      <c r="I2162" s="12">
        <f t="shared" si="674"/>
        <v>3.5988625965407731E-5</v>
      </c>
      <c r="J2162" s="7">
        <f t="shared" si="681"/>
        <v>1.5257997551662081</v>
      </c>
      <c r="K2162" s="8">
        <f>ESI_mass_rate/ESI_Area/'Hydraulic Gradient'!J2162</f>
        <v>2.1540295661459705</v>
      </c>
      <c r="L2162" s="16">
        <f t="shared" si="675"/>
        <v>24535.617903554848</v>
      </c>
      <c r="M2162" s="4">
        <f t="shared" si="664"/>
        <v>0</v>
      </c>
      <c r="N2162" s="5">
        <f t="shared" si="665"/>
        <v>0.21558957210819463</v>
      </c>
      <c r="O2162" s="6">
        <f t="shared" si="679"/>
        <v>1.5480881910263568E-5</v>
      </c>
      <c r="P2162" s="15">
        <f t="shared" si="676"/>
        <v>657.27238185032888</v>
      </c>
      <c r="Q2162" s="11">
        <f t="shared" si="666"/>
        <v>0</v>
      </c>
      <c r="R2162" s="13">
        <f t="shared" si="680"/>
        <v>4.6438078055206091E-6</v>
      </c>
      <c r="S2162" s="12">
        <f t="shared" si="667"/>
        <v>-6.2389150856362034E-2</v>
      </c>
      <c r="T2162" s="9">
        <f t="shared" si="668"/>
        <v>1.5269695626357573</v>
      </c>
      <c r="U2162" s="9">
        <f>Aly_mass_rate/Aly_Area/'Hydraulic Gradient'!T2162</f>
        <v>2.1523793696143794</v>
      </c>
      <c r="V2162" s="5">
        <f t="shared" si="669"/>
        <v>-0.28936775827661326</v>
      </c>
      <c r="W2162" s="10">
        <f t="shared" si="670"/>
        <v>2.1832630813333855</v>
      </c>
      <c r="X2162" s="9"/>
    </row>
    <row r="2163" spans="1:24" x14ac:dyDescent="0.3">
      <c r="A2163" s="4">
        <f t="shared" si="671"/>
        <v>21600</v>
      </c>
      <c r="B2163" s="5">
        <v>0</v>
      </c>
      <c r="C2163" s="16">
        <f t="shared" si="672"/>
        <v>24535.214643460742</v>
      </c>
      <c r="D2163" s="4">
        <f t="shared" si="662"/>
        <v>0</v>
      </c>
      <c r="E2163" s="5">
        <f t="shared" si="673"/>
        <v>0.21575533350854981</v>
      </c>
      <c r="F2163" s="6">
        <f t="shared" si="677"/>
        <v>1.7844587514767505E-5</v>
      </c>
      <c r="G2163" s="15">
        <f t="shared" si="678"/>
        <v>681.57469105283576</v>
      </c>
      <c r="H2163" s="11">
        <f t="shared" si="663"/>
        <v>9.7412161372621167E-2</v>
      </c>
      <c r="I2163" s="12">
        <f t="shared" si="674"/>
        <v>3.5987965178550648E-5</v>
      </c>
      <c r="J2163" s="7">
        <f t="shared" si="681"/>
        <v>1.5257959093004139</v>
      </c>
      <c r="K2163" s="8">
        <f>ESI_mass_rate/ESI_Area/'Hydraulic Gradient'!J2163</f>
        <v>2.1540349955147202</v>
      </c>
      <c r="L2163" s="16">
        <f t="shared" si="675"/>
        <v>24535.402298030269</v>
      </c>
      <c r="M2163" s="4">
        <f t="shared" si="664"/>
        <v>0</v>
      </c>
      <c r="N2163" s="5">
        <f t="shared" si="665"/>
        <v>0.21559004390035513</v>
      </c>
      <c r="O2163" s="6">
        <f t="shared" si="679"/>
        <v>1.5480680265926767E-5</v>
      </c>
      <c r="P2163" s="15">
        <f t="shared" si="676"/>
        <v>657.33476528967321</v>
      </c>
      <c r="Q2163" s="11">
        <f t="shared" si="666"/>
        <v>0</v>
      </c>
      <c r="R2163" s="13">
        <f t="shared" si="680"/>
        <v>4.6436671729740092E-6</v>
      </c>
      <c r="S2163" s="12">
        <f t="shared" si="667"/>
        <v>-6.2388083011416733E-2</v>
      </c>
      <c r="T2163" s="9">
        <f t="shared" si="668"/>
        <v>1.5269662211024653</v>
      </c>
      <c r="U2163" s="9">
        <f>Aly_mass_rate/Aly_Area/'Hydraulic Gradient'!T2163</f>
        <v>2.1523840797692086</v>
      </c>
      <c r="V2163" s="5">
        <f t="shared" si="669"/>
        <v>-0.28936217257451252</v>
      </c>
      <c r="W2163" s="10">
        <f t="shared" si="670"/>
        <v>2.1833055375712886</v>
      </c>
      <c r="X2163" s="9"/>
    </row>
    <row r="2164" spans="1:24" x14ac:dyDescent="0.3">
      <c r="A2164" s="4">
        <f t="shared" si="671"/>
        <v>21610</v>
      </c>
      <c r="B2164" s="5">
        <v>0</v>
      </c>
      <c r="C2164" s="16">
        <f t="shared" si="672"/>
        <v>24534.998869739149</v>
      </c>
      <c r="D2164" s="4">
        <f t="shared" si="662"/>
        <v>0</v>
      </c>
      <c r="E2164" s="5">
        <f t="shared" si="673"/>
        <v>0.21575587733361318</v>
      </c>
      <c r="F2164" s="6">
        <f t="shared" si="677"/>
        <v>1.7844259892162509E-5</v>
      </c>
      <c r="G2164" s="15">
        <f t="shared" si="678"/>
        <v>681.64757304653892</v>
      </c>
      <c r="H2164" s="11">
        <f t="shared" si="663"/>
        <v>9.7412652440357322E-2</v>
      </c>
      <c r="I2164" s="12">
        <f t="shared" si="674"/>
        <v>3.5987304447620881E-5</v>
      </c>
      <c r="J2164" s="7">
        <f t="shared" si="681"/>
        <v>1.5257920635246125</v>
      </c>
      <c r="K2164" s="8">
        <f>ESI_mass_rate/ESI_Area/'Hydraulic Gradient'!J2164</f>
        <v>2.1540404247837923</v>
      </c>
      <c r="L2164" s="16">
        <f t="shared" si="675"/>
        <v>24535.186692034102</v>
      </c>
      <c r="M2164" s="4">
        <f t="shared" si="664"/>
        <v>0</v>
      </c>
      <c r="N2164" s="5">
        <f t="shared" si="665"/>
        <v>0.21559051568637053</v>
      </c>
      <c r="O2164" s="6">
        <f t="shared" si="679"/>
        <v>1.5480478630347281E-5</v>
      </c>
      <c r="P2164" s="15">
        <f t="shared" si="676"/>
        <v>657.39714766136899</v>
      </c>
      <c r="Q2164" s="11">
        <f t="shared" si="666"/>
        <v>0</v>
      </c>
      <c r="R2164" s="13">
        <f t="shared" si="680"/>
        <v>4.6435265492781963E-6</v>
      </c>
      <c r="S2164" s="12">
        <f t="shared" si="667"/>
        <v>-6.2387015222303249E-2</v>
      </c>
      <c r="T2164" s="9">
        <f t="shared" si="668"/>
        <v>1.5269628796273191</v>
      </c>
      <c r="U2164" s="9">
        <f>Aly_mass_rate/Aly_Area/'Hydraulic Gradient'!T2164</f>
        <v>2.152388789862691</v>
      </c>
      <c r="V2164" s="5">
        <f t="shared" si="669"/>
        <v>-0.28935658716068219</v>
      </c>
      <c r="W2164" s="10">
        <f t="shared" si="670"/>
        <v>2.1833479932679145</v>
      </c>
      <c r="X2164" s="9"/>
    </row>
    <row r="2165" spans="1:24" x14ac:dyDescent="0.3">
      <c r="A2165" s="4">
        <f t="shared" si="671"/>
        <v>21620</v>
      </c>
      <c r="B2165" s="5">
        <v>0</v>
      </c>
      <c r="C2165" s="16">
        <f t="shared" si="672"/>
        <v>24534.783095474068</v>
      </c>
      <c r="D2165" s="4">
        <f t="shared" si="662"/>
        <v>0</v>
      </c>
      <c r="E2165" s="5">
        <f t="shared" si="673"/>
        <v>0.21575642114869248</v>
      </c>
      <c r="F2165" s="6">
        <f t="shared" si="677"/>
        <v>1.7843932289991238E-5</v>
      </c>
      <c r="G2165" s="15">
        <f t="shared" si="678"/>
        <v>681.72045335894177</v>
      </c>
      <c r="H2165" s="11">
        <f t="shared" si="663"/>
        <v>9.7413143500315713E-2</v>
      </c>
      <c r="I2165" s="12">
        <f t="shared" si="674"/>
        <v>3.5986643757900676E-5</v>
      </c>
      <c r="J2165" s="7">
        <f t="shared" si="681"/>
        <v>1.5257882178387974</v>
      </c>
      <c r="K2165" s="8">
        <f>ESI_mass_rate/ESI_Area/'Hydraulic Gradient'!J2165</f>
        <v>2.1540458539531948</v>
      </c>
      <c r="L2165" s="16">
        <f t="shared" si="675"/>
        <v>24534.971085566358</v>
      </c>
      <c r="M2165" s="4">
        <f t="shared" si="664"/>
        <v>0</v>
      </c>
      <c r="N2165" s="5">
        <f t="shared" si="665"/>
        <v>0.21559098746624114</v>
      </c>
      <c r="O2165" s="6">
        <f t="shared" si="679"/>
        <v>1.5480277006444198E-5</v>
      </c>
      <c r="P2165" s="15">
        <f t="shared" si="676"/>
        <v>657.45952896546987</v>
      </c>
      <c r="Q2165" s="11">
        <f t="shared" si="666"/>
        <v>0</v>
      </c>
      <c r="R2165" s="13">
        <f t="shared" si="680"/>
        <v>4.6433859353081114E-6</v>
      </c>
      <c r="S2165" s="12">
        <f t="shared" si="667"/>
        <v>-6.238594748691139E-2</v>
      </c>
      <c r="T2165" s="9">
        <f t="shared" si="668"/>
        <v>1.5269595382103158</v>
      </c>
      <c r="U2165" s="9">
        <f>Aly_mass_rate/Aly_Area/'Hydraulic Gradient'!T2165</f>
        <v>2.1523934998948304</v>
      </c>
      <c r="V2165" s="5">
        <f t="shared" si="669"/>
        <v>-0.28935100203509739</v>
      </c>
      <c r="W2165" s="10">
        <f t="shared" si="670"/>
        <v>2.1833904484232938</v>
      </c>
      <c r="X2165" s="9"/>
    </row>
    <row r="2166" spans="1:24" x14ac:dyDescent="0.3">
      <c r="A2166" s="4">
        <f t="shared" si="671"/>
        <v>21630</v>
      </c>
      <c r="B2166" s="5">
        <v>0</v>
      </c>
      <c r="C2166" s="16">
        <f t="shared" si="672"/>
        <v>24534.567320665508</v>
      </c>
      <c r="D2166" s="4">
        <f t="shared" si="662"/>
        <v>0</v>
      </c>
      <c r="E2166" s="5">
        <f t="shared" si="673"/>
        <v>0.21575696495378857</v>
      </c>
      <c r="F2166" s="6">
        <f t="shared" si="677"/>
        <v>1.7843604714091889E-5</v>
      </c>
      <c r="G2166" s="15">
        <f t="shared" si="678"/>
        <v>681.79333199015718</v>
      </c>
      <c r="H2166" s="11">
        <f t="shared" si="663"/>
        <v>9.7413634552497047E-2</v>
      </c>
      <c r="I2166" s="12">
        <f t="shared" si="674"/>
        <v>3.5985983121164232E-5</v>
      </c>
      <c r="J2166" s="7">
        <f t="shared" si="681"/>
        <v>1.5257843722429627</v>
      </c>
      <c r="K2166" s="8">
        <f>ESI_mass_rate/ESI_Area/'Hydraulic Gradient'!J2166</f>
        <v>2.1540512830229339</v>
      </c>
      <c r="L2166" s="16">
        <f t="shared" si="675"/>
        <v>24534.755478627041</v>
      </c>
      <c r="M2166" s="4">
        <f t="shared" si="664"/>
        <v>0</v>
      </c>
      <c r="N2166" s="5">
        <f t="shared" si="665"/>
        <v>0.2155914592399675</v>
      </c>
      <c r="O2166" s="6">
        <f t="shared" si="679"/>
        <v>1.5480075395677078E-5</v>
      </c>
      <c r="P2166" s="15">
        <f t="shared" si="676"/>
        <v>657.52190920203191</v>
      </c>
      <c r="Q2166" s="11">
        <f t="shared" si="666"/>
        <v>0</v>
      </c>
      <c r="R2166" s="13">
        <f t="shared" si="680"/>
        <v>4.6432453315008524E-6</v>
      </c>
      <c r="S2166" s="12">
        <f t="shared" si="667"/>
        <v>-6.2384879807341663E-2</v>
      </c>
      <c r="T2166" s="9">
        <f t="shared" si="668"/>
        <v>1.5269561968514522</v>
      </c>
      <c r="U2166" s="9">
        <f>Aly_mass_rate/Aly_Area/'Hydraulic Gradient'!T2166</f>
        <v>2.1523982098656296</v>
      </c>
      <c r="V2166" s="5">
        <f t="shared" si="669"/>
        <v>-0.28934541719773338</v>
      </c>
      <c r="W2166" s="10">
        <f t="shared" si="670"/>
        <v>2.183432903037454</v>
      </c>
      <c r="X2166" s="9"/>
    </row>
    <row r="2167" spans="1:24" x14ac:dyDescent="0.3">
      <c r="A2167" s="4">
        <f t="shared" si="671"/>
        <v>21640</v>
      </c>
      <c r="B2167" s="5">
        <v>0</v>
      </c>
      <c r="C2167" s="16">
        <f t="shared" si="672"/>
        <v>24534.351545313482</v>
      </c>
      <c r="D2167" s="4">
        <f t="shared" si="662"/>
        <v>0</v>
      </c>
      <c r="E2167" s="5">
        <f t="shared" si="673"/>
        <v>0.21575750874890195</v>
      </c>
      <c r="F2167" s="6">
        <f t="shared" si="677"/>
        <v>1.7843277158626265E-5</v>
      </c>
      <c r="G2167" s="15">
        <f t="shared" si="678"/>
        <v>681.86620894030602</v>
      </c>
      <c r="H2167" s="11">
        <f t="shared" si="663"/>
        <v>9.7414125596901699E-2</v>
      </c>
      <c r="I2167" s="12">
        <f t="shared" si="674"/>
        <v>3.5985322525637364E-5</v>
      </c>
      <c r="J2167" s="7">
        <f t="shared" si="681"/>
        <v>1.5257805267371018</v>
      </c>
      <c r="K2167" s="8">
        <f>ESI_mass_rate/ESI_Area/'Hydraulic Gradient'!J2167</f>
        <v>2.1540567119930172</v>
      </c>
      <c r="L2167" s="16">
        <f t="shared" si="675"/>
        <v>24534.539871216162</v>
      </c>
      <c r="M2167" s="4">
        <f t="shared" si="664"/>
        <v>0</v>
      </c>
      <c r="N2167" s="5">
        <f t="shared" si="665"/>
        <v>0.21559193100754981</v>
      </c>
      <c r="O2167" s="6">
        <f t="shared" si="679"/>
        <v>1.5479873793667276E-5</v>
      </c>
      <c r="P2167" s="15">
        <f t="shared" si="676"/>
        <v>657.58428837110864</v>
      </c>
      <c r="Q2167" s="11">
        <f t="shared" si="666"/>
        <v>0</v>
      </c>
      <c r="R2167" s="13">
        <f t="shared" si="680"/>
        <v>4.6431047365423415E-6</v>
      </c>
      <c r="S2167" s="12">
        <f t="shared" si="667"/>
        <v>-6.2383812181483971E-2</v>
      </c>
      <c r="T2167" s="9">
        <f t="shared" si="668"/>
        <v>1.5269528555507255</v>
      </c>
      <c r="U2167" s="9">
        <f>Aly_mass_rate/Aly_Area/'Hydraulic Gradient'!T2167</f>
        <v>2.152402919775092</v>
      </c>
      <c r="V2167" s="5">
        <f t="shared" si="669"/>
        <v>-0.28933983264856533</v>
      </c>
      <c r="W2167" s="10">
        <f t="shared" si="670"/>
        <v>2.1834753571104253</v>
      </c>
      <c r="X2167" s="9"/>
    </row>
    <row r="2168" spans="1:24" x14ac:dyDescent="0.3">
      <c r="A2168" s="4">
        <f t="shared" si="671"/>
        <v>21650</v>
      </c>
      <c r="B2168" s="5">
        <v>0</v>
      </c>
      <c r="C2168" s="16">
        <f t="shared" si="672"/>
        <v>24534.135769417997</v>
      </c>
      <c r="D2168" s="4">
        <f t="shared" si="662"/>
        <v>0</v>
      </c>
      <c r="E2168" s="5">
        <f t="shared" si="673"/>
        <v>0.21575805253403346</v>
      </c>
      <c r="F2168" s="6">
        <f t="shared" si="677"/>
        <v>1.7842949627973018E-5</v>
      </c>
      <c r="G2168" s="15">
        <f t="shared" si="678"/>
        <v>681.93908420950322</v>
      </c>
      <c r="H2168" s="11">
        <f t="shared" si="663"/>
        <v>9.741461663353039E-2</v>
      </c>
      <c r="I2168" s="12">
        <f t="shared" si="674"/>
        <v>3.5984661980150708E-5</v>
      </c>
      <c r="J2168" s="7">
        <f t="shared" si="681"/>
        <v>1.5257766813212088</v>
      </c>
      <c r="K2168" s="8">
        <f>ESI_mass_rate/ESI_Area/'Hydraulic Gradient'!J2168</f>
        <v>2.1540621408634517</v>
      </c>
      <c r="L2168" s="16">
        <f t="shared" si="675"/>
        <v>24534.324263333721</v>
      </c>
      <c r="M2168" s="4">
        <f t="shared" si="664"/>
        <v>0</v>
      </c>
      <c r="N2168" s="5">
        <f t="shared" si="665"/>
        <v>0.21559240276898842</v>
      </c>
      <c r="O2168" s="6">
        <f t="shared" si="679"/>
        <v>1.5479672203333881E-5</v>
      </c>
      <c r="P2168" s="15">
        <f t="shared" si="676"/>
        <v>657.64666647275692</v>
      </c>
      <c r="Q2168" s="11">
        <f t="shared" si="666"/>
        <v>0</v>
      </c>
      <c r="R2168" s="13">
        <f t="shared" si="680"/>
        <v>4.6429641513074818E-6</v>
      </c>
      <c r="S2168" s="12">
        <f t="shared" si="667"/>
        <v>-6.2382744612491353E-2</v>
      </c>
      <c r="T2168" s="9">
        <f t="shared" si="668"/>
        <v>1.5269495143081326</v>
      </c>
      <c r="U2168" s="9">
        <f>Aly_mass_rate/Aly_Area/'Hydraulic Gradient'!T2168</f>
        <v>2.1524076296232204</v>
      </c>
      <c r="V2168" s="5">
        <f t="shared" si="669"/>
        <v>-0.28933424838756855</v>
      </c>
      <c r="W2168" s="10">
        <f t="shared" si="670"/>
        <v>2.1835178106422353</v>
      </c>
      <c r="X2168" s="9"/>
    </row>
    <row r="2169" spans="1:24" x14ac:dyDescent="0.3">
      <c r="A2169" s="4">
        <f t="shared" si="671"/>
        <v>21660</v>
      </c>
      <c r="B2169" s="5">
        <v>0</v>
      </c>
      <c r="C2169" s="16">
        <f t="shared" si="672"/>
        <v>24533.919992979063</v>
      </c>
      <c r="D2169" s="4">
        <f t="shared" si="662"/>
        <v>0</v>
      </c>
      <c r="E2169" s="5">
        <f t="shared" si="673"/>
        <v>0.21575859630918384</v>
      </c>
      <c r="F2169" s="6">
        <f t="shared" si="677"/>
        <v>1.7842622120672591E-5</v>
      </c>
      <c r="G2169" s="15">
        <f t="shared" si="678"/>
        <v>682.01195779786553</v>
      </c>
      <c r="H2169" s="11">
        <f t="shared" si="663"/>
        <v>9.7415107662383649E-2</v>
      </c>
      <c r="I2169" s="12">
        <f t="shared" si="674"/>
        <v>3.5984001481760725E-5</v>
      </c>
      <c r="J2169" s="7">
        <f t="shared" si="681"/>
        <v>1.5257728359952771</v>
      </c>
      <c r="K2169" s="8">
        <f>ESI_mass_rate/ESI_Area/'Hydraulic Gradient'!J2169</f>
        <v>2.1540675696342446</v>
      </c>
      <c r="L2169" s="16">
        <f t="shared" si="675"/>
        <v>24534.108654979729</v>
      </c>
      <c r="M2169" s="4">
        <f t="shared" si="664"/>
        <v>0</v>
      </c>
      <c r="N2169" s="5">
        <f t="shared" si="665"/>
        <v>0.21559287452428355</v>
      </c>
      <c r="O2169" s="6">
        <f t="shared" si="679"/>
        <v>1.5479470621757794E-5</v>
      </c>
      <c r="P2169" s="15">
        <f t="shared" si="676"/>
        <v>657.70904350703051</v>
      </c>
      <c r="Q2169" s="11">
        <f t="shared" si="666"/>
        <v>0</v>
      </c>
      <c r="R2169" s="13">
        <f t="shared" si="680"/>
        <v>4.6428235749200353E-6</v>
      </c>
      <c r="S2169" s="12">
        <f t="shared" si="667"/>
        <v>-6.2381677097201174E-2</v>
      </c>
      <c r="T2169" s="9">
        <f t="shared" si="668"/>
        <v>1.5269461731236706</v>
      </c>
      <c r="U2169" s="9">
        <f>Aly_mass_rate/Aly_Area/'Hydraulic Gradient'!T2169</f>
        <v>2.1524123394100187</v>
      </c>
      <c r="V2169" s="5">
        <f t="shared" si="669"/>
        <v>-0.28932866441471833</v>
      </c>
      <c r="W2169" s="10">
        <f t="shared" si="670"/>
        <v>2.1835602636329146</v>
      </c>
      <c r="X2169" s="9"/>
    </row>
    <row r="2170" spans="1:24" x14ac:dyDescent="0.3">
      <c r="A2170" s="4">
        <f t="shared" si="671"/>
        <v>21670</v>
      </c>
      <c r="B2170" s="5">
        <v>0</v>
      </c>
      <c r="C2170" s="16">
        <f t="shared" si="672"/>
        <v>24533.704215996691</v>
      </c>
      <c r="D2170" s="4">
        <f t="shared" si="662"/>
        <v>0</v>
      </c>
      <c r="E2170" s="5">
        <f t="shared" si="673"/>
        <v>0.21575914007435371</v>
      </c>
      <c r="F2170" s="6">
        <f t="shared" si="677"/>
        <v>1.7842294636724991E-5</v>
      </c>
      <c r="G2170" s="15">
        <f t="shared" si="678"/>
        <v>682.08482970551006</v>
      </c>
      <c r="H2170" s="11">
        <f t="shared" si="663"/>
        <v>9.7415598683462043E-2</v>
      </c>
      <c r="I2170" s="12">
        <f t="shared" si="674"/>
        <v>3.5983341030467413E-5</v>
      </c>
      <c r="J2170" s="7">
        <f t="shared" si="681"/>
        <v>1.5257689907593008</v>
      </c>
      <c r="K2170" s="8">
        <f>ESI_mass_rate/ESI_Area/'Hydraulic Gradient'!J2170</f>
        <v>2.154072998305403</v>
      </c>
      <c r="L2170" s="16">
        <f t="shared" si="675"/>
        <v>24533.893046154186</v>
      </c>
      <c r="M2170" s="4">
        <f t="shared" si="664"/>
        <v>0</v>
      </c>
      <c r="N2170" s="5">
        <f t="shared" si="665"/>
        <v>0.2155933462734356</v>
      </c>
      <c r="O2170" s="6">
        <f t="shared" si="679"/>
        <v>1.5479269053317673E-5</v>
      </c>
      <c r="P2170" s="15">
        <f t="shared" si="676"/>
        <v>657.77141947398627</v>
      </c>
      <c r="Q2170" s="11">
        <f t="shared" si="666"/>
        <v>0</v>
      </c>
      <c r="R2170" s="13">
        <f t="shared" si="680"/>
        <v>4.6426830086926356E-6</v>
      </c>
      <c r="S2170" s="12">
        <f t="shared" si="667"/>
        <v>-6.2380609638766307E-2</v>
      </c>
      <c r="T2170" s="9">
        <f t="shared" si="668"/>
        <v>1.5269428319973364</v>
      </c>
      <c r="U2170" s="9">
        <f>Aly_mass_rate/Aly_Area/'Hydraulic Gradient'!T2170</f>
        <v>2.1524170491354906</v>
      </c>
      <c r="V2170" s="5">
        <f t="shared" si="669"/>
        <v>-0.28932308072998975</v>
      </c>
      <c r="W2170" s="10">
        <f t="shared" si="670"/>
        <v>2.1836027160824916</v>
      </c>
      <c r="X2170" s="9"/>
    </row>
    <row r="2171" spans="1:24" x14ac:dyDescent="0.3">
      <c r="A2171" s="4">
        <f t="shared" si="671"/>
        <v>21680</v>
      </c>
      <c r="B2171" s="5">
        <v>0</v>
      </c>
      <c r="C2171" s="16">
        <f t="shared" si="672"/>
        <v>24533.488438470893</v>
      </c>
      <c r="D2171" s="4">
        <f t="shared" si="662"/>
        <v>0</v>
      </c>
      <c r="E2171" s="5">
        <f t="shared" si="673"/>
        <v>0.21575968382954389</v>
      </c>
      <c r="F2171" s="6">
        <f t="shared" si="677"/>
        <v>1.7841967176130211E-5</v>
      </c>
      <c r="G2171" s="15">
        <f t="shared" si="678"/>
        <v>682.15769993255344</v>
      </c>
      <c r="H2171" s="11">
        <f t="shared" si="663"/>
        <v>9.7416089696766156E-2</v>
      </c>
      <c r="I2171" s="12">
        <f t="shared" si="674"/>
        <v>3.5982680626270766E-5</v>
      </c>
      <c r="J2171" s="7">
        <f t="shared" si="681"/>
        <v>1.5257651456132735</v>
      </c>
      <c r="K2171" s="8">
        <f>ESI_mass_rate/ESI_Area/'Hydraulic Gradient'!J2171</f>
        <v>2.1540784268769335</v>
      </c>
      <c r="L2171" s="16">
        <f t="shared" si="675"/>
        <v>24533.677436857102</v>
      </c>
      <c r="M2171" s="4">
        <f t="shared" si="664"/>
        <v>0</v>
      </c>
      <c r="N2171" s="5">
        <f t="shared" si="665"/>
        <v>0.21559381801644506</v>
      </c>
      <c r="O2171" s="6">
        <f t="shared" si="679"/>
        <v>1.5479067496553962E-5</v>
      </c>
      <c r="P2171" s="15">
        <f t="shared" si="676"/>
        <v>657.83379437367785</v>
      </c>
      <c r="Q2171" s="11">
        <f t="shared" si="666"/>
        <v>0</v>
      </c>
      <c r="R2171" s="13">
        <f t="shared" si="680"/>
        <v>4.6425424521868066E-6</v>
      </c>
      <c r="S2171" s="12">
        <f t="shared" si="667"/>
        <v>-6.237954223402422E-2</v>
      </c>
      <c r="T2171" s="9">
        <f t="shared" si="668"/>
        <v>1.526939490929127</v>
      </c>
      <c r="U2171" s="9">
        <f>Aly_mass_rate/Aly_Area/'Hydraulic Gradient'!T2171</f>
        <v>2.1524217587996382</v>
      </c>
      <c r="V2171" s="5">
        <f t="shared" si="669"/>
        <v>-0.28931749733335804</v>
      </c>
      <c r="W2171" s="10">
        <f t="shared" si="670"/>
        <v>2.1836451679909965</v>
      </c>
      <c r="X2171" s="9"/>
    </row>
    <row r="2172" spans="1:24" x14ac:dyDescent="0.3">
      <c r="A2172" s="4">
        <f t="shared" si="671"/>
        <v>21690</v>
      </c>
      <c r="B2172" s="5">
        <v>0</v>
      </c>
      <c r="C2172" s="16">
        <f t="shared" si="672"/>
        <v>24533.272660401675</v>
      </c>
      <c r="D2172" s="4">
        <f t="shared" si="662"/>
        <v>0</v>
      </c>
      <c r="E2172" s="5">
        <f t="shared" si="673"/>
        <v>0.21576022757475488</v>
      </c>
      <c r="F2172" s="6">
        <f t="shared" si="677"/>
        <v>1.7841639737428709E-5</v>
      </c>
      <c r="G2172" s="15">
        <f t="shared" si="678"/>
        <v>682.23056847911448</v>
      </c>
      <c r="H2172" s="11">
        <f t="shared" si="663"/>
        <v>9.7416580702296557E-2</v>
      </c>
      <c r="I2172" s="12">
        <f t="shared" si="674"/>
        <v>3.5982020266227236E-5</v>
      </c>
      <c r="J2172" s="7">
        <f t="shared" si="681"/>
        <v>1.5257613005571888</v>
      </c>
      <c r="K2172" s="8">
        <f>ESI_mass_rate/ESI_Area/'Hydraulic Gradient'!J2172</f>
        <v>2.1540838553488442</v>
      </c>
      <c r="L2172" s="16">
        <f t="shared" si="675"/>
        <v>24533.461827088486</v>
      </c>
      <c r="M2172" s="4">
        <f t="shared" si="664"/>
        <v>0</v>
      </c>
      <c r="N2172" s="5">
        <f t="shared" si="665"/>
        <v>0.21559428975331196</v>
      </c>
      <c r="O2172" s="6">
        <f t="shared" si="679"/>
        <v>1.5478865947088009E-5</v>
      </c>
      <c r="P2172" s="15">
        <f t="shared" si="676"/>
        <v>657.89616820615993</v>
      </c>
      <c r="Q2172" s="11">
        <f t="shared" si="666"/>
        <v>0</v>
      </c>
      <c r="R2172" s="13">
        <f t="shared" si="680"/>
        <v>4.6424019040886106E-6</v>
      </c>
      <c r="S2172" s="12">
        <f t="shared" si="667"/>
        <v>-6.2378474884022657E-2</v>
      </c>
      <c r="T2172" s="9">
        <f t="shared" si="668"/>
        <v>1.5269361499190393</v>
      </c>
      <c r="U2172" s="9">
        <f>Aly_mass_rate/Aly_Area/'Hydraulic Gradient'!T2172</f>
        <v>2.1524264684024659</v>
      </c>
      <c r="V2172" s="5">
        <f t="shared" si="669"/>
        <v>-0.28931191422479829</v>
      </c>
      <c r="W2172" s="10">
        <f t="shared" si="670"/>
        <v>2.1836876193584569</v>
      </c>
      <c r="X2172" s="9"/>
    </row>
    <row r="2173" spans="1:24" x14ac:dyDescent="0.3">
      <c r="A2173" s="4">
        <f t="shared" si="671"/>
        <v>21700</v>
      </c>
      <c r="B2173" s="5">
        <v>0</v>
      </c>
      <c r="C2173" s="16">
        <f t="shared" si="672"/>
        <v>24533.056881789053</v>
      </c>
      <c r="D2173" s="4">
        <f t="shared" si="662"/>
        <v>0</v>
      </c>
      <c r="E2173" s="5">
        <f t="shared" si="673"/>
        <v>0.21576077130998766</v>
      </c>
      <c r="F2173" s="6">
        <f t="shared" si="677"/>
        <v>1.784131232499913E-5</v>
      </c>
      <c r="G2173" s="15">
        <f t="shared" si="678"/>
        <v>682.30343534530607</v>
      </c>
      <c r="H2173" s="11">
        <f t="shared" si="663"/>
        <v>9.7417071700053814E-2</v>
      </c>
      <c r="I2173" s="12">
        <f t="shared" si="674"/>
        <v>3.5981359959167467E-5</v>
      </c>
      <c r="J2173" s="7">
        <f t="shared" si="681"/>
        <v>1.5257574555910407</v>
      </c>
      <c r="K2173" s="8">
        <f>ESI_mass_rate/ESI_Area/'Hydraulic Gradient'!J2173</f>
        <v>2.1540892837211412</v>
      </c>
      <c r="L2173" s="16">
        <f t="shared" si="675"/>
        <v>24533.246216848336</v>
      </c>
      <c r="M2173" s="4">
        <f t="shared" si="664"/>
        <v>0</v>
      </c>
      <c r="N2173" s="5">
        <f t="shared" si="665"/>
        <v>0.21559476148403695</v>
      </c>
      <c r="O2173" s="6">
        <f t="shared" si="679"/>
        <v>1.5478664412217569E-5</v>
      </c>
      <c r="P2173" s="15">
        <f t="shared" si="676"/>
        <v>657.95854097148936</v>
      </c>
      <c r="Q2173" s="11">
        <f t="shared" si="666"/>
        <v>0</v>
      </c>
      <c r="R2173" s="13">
        <f t="shared" si="680"/>
        <v>4.6422613665861098E-6</v>
      </c>
      <c r="S2173" s="12">
        <f t="shared" si="667"/>
        <v>-6.2377407590861841E-2</v>
      </c>
      <c r="T2173" s="9">
        <f t="shared" si="668"/>
        <v>1.5269328089670704</v>
      </c>
      <c r="U2173" s="9">
        <f>Aly_mass_rate/Aly_Area/'Hydraulic Gradient'!T2173</f>
        <v>2.152431177943976</v>
      </c>
      <c r="V2173" s="5">
        <f t="shared" si="669"/>
        <v>-0.28930633140428608</v>
      </c>
      <c r="W2173" s="10">
        <f t="shared" si="670"/>
        <v>2.1837300701849025</v>
      </c>
      <c r="X2173" s="9"/>
    </row>
    <row r="2174" spans="1:24" x14ac:dyDescent="0.3">
      <c r="A2174" s="4">
        <f t="shared" si="671"/>
        <v>21710</v>
      </c>
      <c r="B2174" s="5">
        <v>0</v>
      </c>
      <c r="C2174" s="16">
        <f t="shared" si="672"/>
        <v>24532.841102633032</v>
      </c>
      <c r="D2174" s="4">
        <f t="shared" si="662"/>
        <v>0</v>
      </c>
      <c r="E2174" s="5">
        <f t="shared" si="673"/>
        <v>0.21576131503524276</v>
      </c>
      <c r="F2174" s="6">
        <f t="shared" si="677"/>
        <v>1.7840984933003271E-5</v>
      </c>
      <c r="G2174" s="15">
        <f t="shared" si="678"/>
        <v>682.37630053124883</v>
      </c>
      <c r="H2174" s="11">
        <f t="shared" si="663"/>
        <v>9.7417562690038553E-2</v>
      </c>
      <c r="I2174" s="12">
        <f t="shared" si="674"/>
        <v>3.598069969331728E-5</v>
      </c>
      <c r="J2174" s="7">
        <f t="shared" si="681"/>
        <v>1.5257536107148228</v>
      </c>
      <c r="K2174" s="8">
        <f>ESI_mass_rate/ESI_Area/'Hydraulic Gradient'!J2174</f>
        <v>2.1540947119938321</v>
      </c>
      <c r="L2174" s="16">
        <f t="shared" si="675"/>
        <v>24533.030606136668</v>
      </c>
      <c r="M2174" s="4">
        <f t="shared" si="664"/>
        <v>0</v>
      </c>
      <c r="N2174" s="5">
        <f t="shared" si="665"/>
        <v>0.21559523320862006</v>
      </c>
      <c r="O2174" s="6">
        <f t="shared" si="679"/>
        <v>1.547846288464489E-5</v>
      </c>
      <c r="P2174" s="15">
        <f t="shared" si="676"/>
        <v>658.02091266971877</v>
      </c>
      <c r="Q2174" s="11">
        <f t="shared" si="666"/>
        <v>0</v>
      </c>
      <c r="R2174" s="13">
        <f t="shared" si="680"/>
        <v>4.6421208374899087E-6</v>
      </c>
      <c r="S2174" s="12">
        <f t="shared" si="667"/>
        <v>-6.237634035032693E-2</v>
      </c>
      <c r="T2174" s="9">
        <f t="shared" si="668"/>
        <v>1.5269294680732175</v>
      </c>
      <c r="U2174" s="9">
        <f>Aly_mass_rate/Aly_Area/'Hydraulic Gradient'!T2174</f>
        <v>2.1524358874241725</v>
      </c>
      <c r="V2174" s="5">
        <f t="shared" si="669"/>
        <v>-0.28930074887179641</v>
      </c>
      <c r="W2174" s="10">
        <f t="shared" si="670"/>
        <v>2.1837725204703631</v>
      </c>
      <c r="X2174" s="9"/>
    </row>
    <row r="2175" spans="1:24" x14ac:dyDescent="0.3">
      <c r="A2175" s="4">
        <f t="shared" si="671"/>
        <v>21720</v>
      </c>
      <c r="B2175" s="5">
        <v>0</v>
      </c>
      <c r="C2175" s="16">
        <f t="shared" si="672"/>
        <v>24532.625322933622</v>
      </c>
      <c r="D2175" s="4">
        <f t="shared" si="662"/>
        <v>0</v>
      </c>
      <c r="E2175" s="5">
        <f t="shared" si="673"/>
        <v>0.21576185875052092</v>
      </c>
      <c r="F2175" s="6">
        <f t="shared" si="677"/>
        <v>1.7840657565819787E-5</v>
      </c>
      <c r="G2175" s="15">
        <f t="shared" si="678"/>
        <v>682.44916403705759</v>
      </c>
      <c r="H2175" s="11">
        <f t="shared" si="663"/>
        <v>9.7418053672251245E-2</v>
      </c>
      <c r="I2175" s="12">
        <f t="shared" si="674"/>
        <v>3.5980039477507307E-5</v>
      </c>
      <c r="J2175" s="7">
        <f t="shared" si="681"/>
        <v>1.5257497659285288</v>
      </c>
      <c r="K2175" s="8">
        <f>ESI_mass_rate/ESI_Area/'Hydraulic Gradient'!J2175</f>
        <v>2.154100140166924</v>
      </c>
      <c r="L2175" s="16">
        <f t="shared" si="675"/>
        <v>24532.814994953482</v>
      </c>
      <c r="M2175" s="4">
        <f t="shared" si="664"/>
        <v>0</v>
      </c>
      <c r="N2175" s="5">
        <f t="shared" si="665"/>
        <v>0.21559570492706182</v>
      </c>
      <c r="O2175" s="6">
        <f t="shared" si="679"/>
        <v>1.5478261370208168E-5</v>
      </c>
      <c r="P2175" s="15">
        <f t="shared" si="676"/>
        <v>658.08328330090501</v>
      </c>
      <c r="Q2175" s="11">
        <f t="shared" si="666"/>
        <v>0</v>
      </c>
      <c r="R2175" s="13">
        <f t="shared" si="680"/>
        <v>4.6419803185502696E-6</v>
      </c>
      <c r="S2175" s="12">
        <f t="shared" si="667"/>
        <v>-6.2375273166623009E-2</v>
      </c>
      <c r="T2175" s="9">
        <f t="shared" si="668"/>
        <v>1.5269261272374772</v>
      </c>
      <c r="U2175" s="9">
        <f>Aly_mass_rate/Aly_Area/'Hydraulic Gradient'!T2175</f>
        <v>2.1524405968430589</v>
      </c>
      <c r="V2175" s="5">
        <f t="shared" si="669"/>
        <v>-0.28929516662730442</v>
      </c>
      <c r="W2175" s="10">
        <f t="shared" si="670"/>
        <v>2.1838149702148666</v>
      </c>
      <c r="X2175" s="9"/>
    </row>
    <row r="2176" spans="1:24" x14ac:dyDescent="0.3">
      <c r="A2176" s="4">
        <f t="shared" si="671"/>
        <v>21730</v>
      </c>
      <c r="B2176" s="5">
        <v>0</v>
      </c>
      <c r="C2176" s="16">
        <f t="shared" si="672"/>
        <v>24532.409542690835</v>
      </c>
      <c r="D2176" s="4">
        <f t="shared" si="662"/>
        <v>0</v>
      </c>
      <c r="E2176" s="5">
        <f t="shared" si="673"/>
        <v>0.21576240245582293</v>
      </c>
      <c r="F2176" s="6">
        <f t="shared" si="677"/>
        <v>1.7840330221989129E-5</v>
      </c>
      <c r="G2176" s="15">
        <f t="shared" si="678"/>
        <v>682.52202586284909</v>
      </c>
      <c r="H2176" s="11">
        <f t="shared" si="663"/>
        <v>9.7418544646692584E-2</v>
      </c>
      <c r="I2176" s="12">
        <f t="shared" si="674"/>
        <v>3.5979379308793998E-5</v>
      </c>
      <c r="J2176" s="7">
        <f t="shared" si="681"/>
        <v>1.5257459212321527</v>
      </c>
      <c r="K2176" s="8">
        <f>ESI_mass_rate/ESI_Area/'Hydraulic Gradient'!J2176</f>
        <v>2.154105568240424</v>
      </c>
      <c r="L2176" s="16">
        <f t="shared" si="675"/>
        <v>24532.599383298781</v>
      </c>
      <c r="M2176" s="4">
        <f t="shared" si="664"/>
        <v>0</v>
      </c>
      <c r="N2176" s="5">
        <f t="shared" si="665"/>
        <v>0.21559617663936259</v>
      </c>
      <c r="O2176" s="6">
        <f t="shared" si="679"/>
        <v>1.5478059867447866E-5</v>
      </c>
      <c r="P2176" s="15">
        <f t="shared" si="676"/>
        <v>658.1456528651039</v>
      </c>
      <c r="Q2176" s="11">
        <f t="shared" si="666"/>
        <v>0</v>
      </c>
      <c r="R2176" s="13">
        <f t="shared" si="680"/>
        <v>4.6418398093287564E-6</v>
      </c>
      <c r="S2176" s="12">
        <f t="shared" si="667"/>
        <v>-6.2374206038692766E-2</v>
      </c>
      <c r="T2176" s="9">
        <f t="shared" si="668"/>
        <v>1.5269227864598469</v>
      </c>
      <c r="U2176" s="9">
        <f>Aly_mass_rate/Aly_Area/'Hydraulic Gradient'!T2176</f>
        <v>2.1524453062006375</v>
      </c>
      <c r="V2176" s="5">
        <f t="shared" si="669"/>
        <v>-0.28928958467078564</v>
      </c>
      <c r="W2176" s="10">
        <f t="shared" si="670"/>
        <v>2.1838574194184424</v>
      </c>
      <c r="X2176" s="9"/>
    </row>
    <row r="2177" spans="1:24" x14ac:dyDescent="0.3">
      <c r="A2177" s="4">
        <f t="shared" si="671"/>
        <v>21740</v>
      </c>
      <c r="B2177" s="5">
        <v>0</v>
      </c>
      <c r="C2177" s="16">
        <f t="shared" si="672"/>
        <v>24532.19376190468</v>
      </c>
      <c r="D2177" s="4">
        <f t="shared" si="662"/>
        <v>0</v>
      </c>
      <c r="E2177" s="5">
        <f t="shared" si="673"/>
        <v>0.21576294615114947</v>
      </c>
      <c r="F2177" s="6">
        <f t="shared" si="677"/>
        <v>1.7840002901511295E-5</v>
      </c>
      <c r="G2177" s="15">
        <f t="shared" si="678"/>
        <v>682.5948860087401</v>
      </c>
      <c r="H2177" s="11">
        <f t="shared" si="663"/>
        <v>9.741903561336307E-2</v>
      </c>
      <c r="I2177" s="12">
        <f t="shared" si="674"/>
        <v>3.5978719187177368E-5</v>
      </c>
      <c r="J2177" s="7">
        <f t="shared" si="681"/>
        <v>1.5257420766256879</v>
      </c>
      <c r="K2177" s="8">
        <f>ESI_mass_rate/ESI_Area/'Hydraulic Gradient'!J2177</f>
        <v>2.1541109962143392</v>
      </c>
      <c r="L2177" s="16">
        <f t="shared" si="675"/>
        <v>24532.383771172579</v>
      </c>
      <c r="M2177" s="4">
        <f t="shared" si="664"/>
        <v>0</v>
      </c>
      <c r="N2177" s="5">
        <f t="shared" si="665"/>
        <v>0.2155966483455225</v>
      </c>
      <c r="O2177" s="6">
        <f t="shared" si="679"/>
        <v>1.5477858371985318E-5</v>
      </c>
      <c r="P2177" s="15">
        <f t="shared" si="676"/>
        <v>658.20802136236796</v>
      </c>
      <c r="Q2177" s="11">
        <f t="shared" si="666"/>
        <v>0</v>
      </c>
      <c r="R2177" s="13">
        <f t="shared" si="680"/>
        <v>4.6416993085115456E-6</v>
      </c>
      <c r="S2177" s="12">
        <f t="shared" si="667"/>
        <v>-6.2373138963374097E-2</v>
      </c>
      <c r="T2177" s="9">
        <f t="shared" si="668"/>
        <v>1.5269194457403237</v>
      </c>
      <c r="U2177" s="9">
        <f>Aly_mass_rate/Aly_Area/'Hydraulic Gradient'!T2177</f>
        <v>2.1524500154969117</v>
      </c>
      <c r="V2177" s="5">
        <f t="shared" si="669"/>
        <v>-0.28928400300221518</v>
      </c>
      <c r="W2177" s="10">
        <f t="shared" si="670"/>
        <v>2.183899868081121</v>
      </c>
      <c r="X2177" s="9"/>
    </row>
    <row r="2178" spans="1:24" x14ac:dyDescent="0.3">
      <c r="A2178" s="4">
        <f t="shared" si="671"/>
        <v>21750</v>
      </c>
      <c r="B2178" s="5">
        <v>0</v>
      </c>
      <c r="C2178" s="16">
        <f t="shared" si="672"/>
        <v>24531.977980575168</v>
      </c>
      <c r="D2178" s="4">
        <f t="shared" si="662"/>
        <v>0</v>
      </c>
      <c r="E2178" s="5">
        <f t="shared" si="673"/>
        <v>0.21576348983650123</v>
      </c>
      <c r="F2178" s="6">
        <f t="shared" si="677"/>
        <v>1.7839675604386285E-5</v>
      </c>
      <c r="G2178" s="15">
        <f t="shared" si="678"/>
        <v>682.66774447484738</v>
      </c>
      <c r="H2178" s="11">
        <f t="shared" si="663"/>
        <v>9.7419526572263299E-2</v>
      </c>
      <c r="I2178" s="12">
        <f t="shared" si="674"/>
        <v>3.5978059112657389E-5</v>
      </c>
      <c r="J2178" s="7">
        <f t="shared" si="681"/>
        <v>1.5257382321091284</v>
      </c>
      <c r="K2178" s="8">
        <f>ESI_mass_rate/ESI_Area/'Hydraulic Gradient'!J2178</f>
        <v>2.1541164240886772</v>
      </c>
      <c r="L2178" s="16">
        <f t="shared" si="675"/>
        <v>24532.168158574877</v>
      </c>
      <c r="M2178" s="4">
        <f t="shared" si="664"/>
        <v>0</v>
      </c>
      <c r="N2178" s="5">
        <f t="shared" si="665"/>
        <v>0.21559712004554193</v>
      </c>
      <c r="O2178" s="6">
        <f t="shared" si="679"/>
        <v>1.5477656888199181E-5</v>
      </c>
      <c r="P2178" s="15">
        <f t="shared" si="676"/>
        <v>658.27038879275403</v>
      </c>
      <c r="Q2178" s="11">
        <f t="shared" si="666"/>
        <v>0</v>
      </c>
      <c r="R2178" s="13">
        <f t="shared" si="680"/>
        <v>4.6415588174111097E-6</v>
      </c>
      <c r="S2178" s="12">
        <f t="shared" si="667"/>
        <v>-6.2372071944871793E-2</v>
      </c>
      <c r="T2178" s="9">
        <f t="shared" si="668"/>
        <v>1.526916105078904</v>
      </c>
      <c r="U2178" s="9">
        <f>Aly_mass_rate/Aly_Area/'Hydraulic Gradient'!T2178</f>
        <v>2.1524547247318857</v>
      </c>
      <c r="V2178" s="5">
        <f t="shared" si="669"/>
        <v>-0.28927842162156803</v>
      </c>
      <c r="W2178" s="10">
        <f t="shared" si="670"/>
        <v>2.1839423162029292</v>
      </c>
      <c r="X2178" s="9"/>
    </row>
    <row r="2179" spans="1:24" x14ac:dyDescent="0.3">
      <c r="A2179" s="4">
        <f t="shared" si="671"/>
        <v>21760</v>
      </c>
      <c r="B2179" s="5">
        <v>0</v>
      </c>
      <c r="C2179" s="16">
        <f t="shared" si="672"/>
        <v>24531.762198702305</v>
      </c>
      <c r="D2179" s="4">
        <f t="shared" si="662"/>
        <v>0</v>
      </c>
      <c r="E2179" s="5">
        <f t="shared" si="673"/>
        <v>0.21576403351187901</v>
      </c>
      <c r="F2179" s="6">
        <f t="shared" si="677"/>
        <v>1.7839348332073648E-5</v>
      </c>
      <c r="G2179" s="15">
        <f t="shared" si="678"/>
        <v>682.74060126128552</v>
      </c>
      <c r="H2179" s="11">
        <f t="shared" si="663"/>
        <v>9.7420017523393895E-2</v>
      </c>
      <c r="I2179" s="12">
        <f t="shared" si="674"/>
        <v>3.5977399088177623E-5</v>
      </c>
      <c r="J2179" s="7">
        <f t="shared" si="681"/>
        <v>1.5257343876824681</v>
      </c>
      <c r="K2179" s="8">
        <f>ESI_mass_rate/ESI_Area/'Hydraulic Gradient'!J2179</f>
        <v>2.1541218518634437</v>
      </c>
      <c r="L2179" s="16">
        <f t="shared" si="675"/>
        <v>24531.952545505683</v>
      </c>
      <c r="M2179" s="4">
        <f t="shared" si="664"/>
        <v>0</v>
      </c>
      <c r="N2179" s="5">
        <f t="shared" si="665"/>
        <v>0.21559759173942128</v>
      </c>
      <c r="O2179" s="6">
        <f t="shared" si="679"/>
        <v>1.547745541754901E-5</v>
      </c>
      <c r="P2179" s="15">
        <f t="shared" si="676"/>
        <v>658.33275515631681</v>
      </c>
      <c r="Q2179" s="11">
        <f t="shared" si="666"/>
        <v>0</v>
      </c>
      <c r="R2179" s="13">
        <f t="shared" si="680"/>
        <v>4.641418336464444E-6</v>
      </c>
      <c r="S2179" s="12">
        <f t="shared" si="667"/>
        <v>-6.2371004981076297E-2</v>
      </c>
      <c r="T2179" s="9">
        <f t="shared" si="668"/>
        <v>1.5269127644755853</v>
      </c>
      <c r="U2179" s="9">
        <f>Aly_mass_rate/Aly_Area/'Hydraulic Gradient'!T2179</f>
        <v>2.1524594339055625</v>
      </c>
      <c r="V2179" s="5">
        <f t="shared" si="669"/>
        <v>-0.28927284052881985</v>
      </c>
      <c r="W2179" s="10">
        <f t="shared" si="670"/>
        <v>2.1839847637838981</v>
      </c>
      <c r="X2179" s="9"/>
    </row>
    <row r="2180" spans="1:24" x14ac:dyDescent="0.3">
      <c r="A2180" s="4">
        <f t="shared" si="671"/>
        <v>21770</v>
      </c>
      <c r="B2180" s="5">
        <v>0</v>
      </c>
      <c r="C2180" s="16">
        <f t="shared" si="672"/>
        <v>24531.546416286106</v>
      </c>
      <c r="D2180" s="4">
        <f t="shared" ref="D2180:D2243" si="682">J2179*(B2180-B2179)*g</f>
        <v>0</v>
      </c>
      <c r="E2180" s="5">
        <f t="shared" si="673"/>
        <v>0.21576457717728323</v>
      </c>
      <c r="F2180" s="6">
        <f t="shared" si="677"/>
        <v>1.7839021078735186E-5</v>
      </c>
      <c r="G2180" s="15">
        <f t="shared" si="678"/>
        <v>682.81345636817707</v>
      </c>
      <c r="H2180" s="11">
        <f t="shared" ref="H2180:H2243" si="683">ESI_f*K2179^2*(A2180-A2179)/2/ESI_DH/ESI_Cp</f>
        <v>9.742050846675529E-2</v>
      </c>
      <c r="I2180" s="12">
        <f t="shared" si="674"/>
        <v>3.5976739101963906E-5</v>
      </c>
      <c r="J2180" s="7">
        <f t="shared" si="681"/>
        <v>1.5257305433457002</v>
      </c>
      <c r="K2180" s="8">
        <f>ESI_mass_rate/ESI_Area/'Hydraulic Gradient'!J2180</f>
        <v>2.1541272795386472</v>
      </c>
      <c r="L2180" s="16">
        <f t="shared" si="675"/>
        <v>24531.736931965002</v>
      </c>
      <c r="M2180" s="4">
        <f t="shared" ref="M2180:M2243" si="684">T2179*Aly_g*(B2180-B2179)</f>
        <v>0</v>
      </c>
      <c r="N2180" s="5">
        <f t="shared" ref="N2180:N2243" si="685">T2179*Aly_f*U2179^2*(A2180-A2179)/2/Aly_DH</f>
        <v>0.21559806342716095</v>
      </c>
      <c r="O2180" s="6">
        <f t="shared" si="679"/>
        <v>1.5477253957115693E-5</v>
      </c>
      <c r="P2180" s="15">
        <f t="shared" si="676"/>
        <v>658.39512045311096</v>
      </c>
      <c r="Q2180" s="11">
        <f t="shared" ref="Q2180:Q2243" si="686">Aly_g*(B2180-B2179)/W2180</f>
        <v>0</v>
      </c>
      <c r="R2180" s="13">
        <f t="shared" si="680"/>
        <v>4.6412778647954598E-6</v>
      </c>
      <c r="S2180" s="12">
        <f t="shared" ref="S2180:S2243" si="687">-V2180*(L2180-L2179)</f>
        <v>-6.2369938071982732E-2</v>
      </c>
      <c r="T2180" s="9">
        <f t="shared" ref="T2180:T2243" si="688">T2179*(1+(L2180-L2179)/beta-alpha*(P2180-P2179))</f>
        <v>1.5269094239303644</v>
      </c>
      <c r="U2180" s="9">
        <f>Aly_mass_rate/Aly_Area/'Hydraulic Gradient'!T2180</f>
        <v>2.1524641430179448</v>
      </c>
      <c r="V2180" s="5">
        <f t="shared" ref="V2180:V2243" si="689">(Aly_alpha*(460+P2179)-1)/T2179/W2179</f>
        <v>-0.28926725972394562</v>
      </c>
      <c r="W2180" s="10">
        <f t="shared" ref="W2180:W2243" si="690">Aly_Cp+((P2179+460)/T2179)*(Aly_alpha^2)*(Aly_beta)</f>
        <v>2.184027210824055</v>
      </c>
      <c r="X2180" s="9"/>
    </row>
    <row r="2181" spans="1:24" x14ac:dyDescent="0.3">
      <c r="A2181" s="4">
        <f t="shared" ref="A2181:A2244" si="691">A2180+10</f>
        <v>21780</v>
      </c>
      <c r="B2181" s="5">
        <v>0</v>
      </c>
      <c r="C2181" s="16">
        <f t="shared" ref="C2181:C2244" si="692">C2180-D2181-E2181-F2181</f>
        <v>24531.330633326579</v>
      </c>
      <c r="D2181" s="4">
        <f t="shared" si="682"/>
        <v>0</v>
      </c>
      <c r="E2181" s="5">
        <f t="shared" ref="E2181:E2244" si="693">J2180*ESI_f*(K2180^2)*(A2181-A2180)/(2*ESI_DH)</f>
        <v>0.21576512083271498</v>
      </c>
      <c r="F2181" s="6">
        <f t="shared" si="677"/>
        <v>1.7838693853128196E-5</v>
      </c>
      <c r="G2181" s="15">
        <f t="shared" si="678"/>
        <v>682.886309795633</v>
      </c>
      <c r="H2181" s="11">
        <f t="shared" si="683"/>
        <v>9.7420999402348218E-2</v>
      </c>
      <c r="I2181" s="12">
        <f t="shared" ref="I2181:I2244" si="694">alpha*beta*(K2180-K2179)/K2179/ESI_Cp/J2179</f>
        <v>3.5976079171677483E-5</v>
      </c>
      <c r="J2181" s="7">
        <f t="shared" si="681"/>
        <v>1.525726699098819</v>
      </c>
      <c r="K2181" s="8">
        <f>ESI_mass_rate/ESI_Area/'Hydraulic Gradient'!J2181</f>
        <v>2.1541327071142944</v>
      </c>
      <c r="L2181" s="16">
        <f t="shared" ref="L2181:L2244" si="695">L2180-M2181-N2181-O2181</f>
        <v>24531.52131795284</v>
      </c>
      <c r="M2181" s="4">
        <f t="shared" si="684"/>
        <v>0</v>
      </c>
      <c r="N2181" s="5">
        <f t="shared" si="685"/>
        <v>0.21559853510876112</v>
      </c>
      <c r="O2181" s="6">
        <f t="shared" si="679"/>
        <v>1.5477052505439694E-5</v>
      </c>
      <c r="P2181" s="15">
        <f t="shared" ref="P2181:P2244" si="696">P2180-Q2181-R2181-S2181</f>
        <v>658.45748468319221</v>
      </c>
      <c r="Q2181" s="11">
        <f t="shared" si="686"/>
        <v>0</v>
      </c>
      <c r="R2181" s="13">
        <f t="shared" si="680"/>
        <v>4.6411374019658005E-6</v>
      </c>
      <c r="S2181" s="12">
        <f t="shared" si="687"/>
        <v>-6.2368871218638655E-2</v>
      </c>
      <c r="T2181" s="9">
        <f t="shared" si="688"/>
        <v>1.5269060834432382</v>
      </c>
      <c r="U2181" s="9">
        <f>Aly_mass_rate/Aly_Area/'Hydraulic Gradient'!T2181</f>
        <v>2.1524688520690365</v>
      </c>
      <c r="V2181" s="5">
        <f t="shared" si="689"/>
        <v>-0.28926167920692075</v>
      </c>
      <c r="W2181" s="10">
        <f t="shared" si="690"/>
        <v>2.1840696573234304</v>
      </c>
      <c r="X2181" s="9"/>
    </row>
    <row r="2182" spans="1:24" x14ac:dyDescent="0.3">
      <c r="A2182" s="4">
        <f t="shared" si="691"/>
        <v>21790</v>
      </c>
      <c r="B2182" s="5">
        <v>0</v>
      </c>
      <c r="C2182" s="16">
        <f t="shared" si="692"/>
        <v>24531.114849823734</v>
      </c>
      <c r="D2182" s="4">
        <f t="shared" si="682"/>
        <v>0</v>
      </c>
      <c r="E2182" s="5">
        <f t="shared" si="693"/>
        <v>0.21576566447817475</v>
      </c>
      <c r="F2182" s="6">
        <f t="shared" ref="F2182:F2245" si="697">J2180*K2180*(K2181-K2180)</f>
        <v>1.7838366649414481E-5</v>
      </c>
      <c r="G2182" s="15">
        <f t="shared" ref="G2182:G2245" si="698">(G2181+H2182)/(1+I2182)</f>
        <v>682.95916154377164</v>
      </c>
      <c r="H2182" s="11">
        <f t="shared" si="683"/>
        <v>9.7421490330173166E-2</v>
      </c>
      <c r="I2182" s="12">
        <f t="shared" si="694"/>
        <v>3.5975419285544178E-5</v>
      </c>
      <c r="J2182" s="7">
        <f t="shared" si="681"/>
        <v>1.525722854941818</v>
      </c>
      <c r="K2182" s="8">
        <f>ESI_mass_rate/ESI_Area/'Hydraulic Gradient'!J2182</f>
        <v>2.1541381345903923</v>
      </c>
      <c r="L2182" s="16">
        <f t="shared" si="695"/>
        <v>24531.305703469206</v>
      </c>
      <c r="M2182" s="4">
        <f t="shared" si="684"/>
        <v>0</v>
      </c>
      <c r="N2182" s="5">
        <f t="shared" si="685"/>
        <v>0.21559900678422222</v>
      </c>
      <c r="O2182" s="6">
        <f t="shared" ref="O2182:O2245" si="699">T2180*U2180*(U2181-U2180)</f>
        <v>1.5476851066899655E-5</v>
      </c>
      <c r="P2182" s="15">
        <f t="shared" si="696"/>
        <v>658.5198478466142</v>
      </c>
      <c r="Q2182" s="11">
        <f t="shared" si="686"/>
        <v>0</v>
      </c>
      <c r="R2182" s="13">
        <f t="shared" ref="R2182:R2245" si="700">U2180*(U2181-U2180)/W2180</f>
        <v>4.6409969492878302E-6</v>
      </c>
      <c r="S2182" s="12">
        <f t="shared" si="687"/>
        <v>-6.2367804418934567E-2</v>
      </c>
      <c r="T2182" s="9">
        <f t="shared" si="688"/>
        <v>1.5269027430142039</v>
      </c>
      <c r="U2182" s="9">
        <f>Aly_mass_rate/Aly_Area/'Hydraulic Gradient'!T2182</f>
        <v>2.1524735610588408</v>
      </c>
      <c r="V2182" s="5">
        <f t="shared" si="689"/>
        <v>-0.28925609897772042</v>
      </c>
      <c r="W2182" s="10">
        <f t="shared" si="690"/>
        <v>2.1841121032820534</v>
      </c>
      <c r="X2182" s="9"/>
    </row>
    <row r="2183" spans="1:24" x14ac:dyDescent="0.3">
      <c r="A2183" s="4">
        <f t="shared" si="691"/>
        <v>21800</v>
      </c>
      <c r="B2183" s="5">
        <v>0</v>
      </c>
      <c r="C2183" s="16">
        <f t="shared" si="692"/>
        <v>24530.899065777579</v>
      </c>
      <c r="D2183" s="4">
        <f t="shared" si="682"/>
        <v>0</v>
      </c>
      <c r="E2183" s="5">
        <f t="shared" si="693"/>
        <v>0.21576620811366337</v>
      </c>
      <c r="F2183" s="6">
        <f t="shared" si="697"/>
        <v>1.7838039469053589E-5</v>
      </c>
      <c r="G2183" s="15">
        <f t="shared" si="698"/>
        <v>683.03201161270988</v>
      </c>
      <c r="H2183" s="11">
        <f t="shared" si="683"/>
        <v>9.742198125023073E-2</v>
      </c>
      <c r="I2183" s="12">
        <f t="shared" si="694"/>
        <v>3.5974759446507551E-5</v>
      </c>
      <c r="J2183" s="7">
        <f t="shared" si="681"/>
        <v>1.525719010874691</v>
      </c>
      <c r="K2183" s="8">
        <f>ESI_mass_rate/ESI_Area/'Hydraulic Gradient'!J2183</f>
        <v>2.154143561966948</v>
      </c>
      <c r="L2183" s="16">
        <f t="shared" si="695"/>
        <v>24531.090088514102</v>
      </c>
      <c r="M2183" s="4">
        <f t="shared" si="684"/>
        <v>0</v>
      </c>
      <c r="N2183" s="5">
        <f t="shared" si="685"/>
        <v>0.21559947845354452</v>
      </c>
      <c r="O2183" s="6">
        <f t="shared" si="699"/>
        <v>1.5476649638576473E-5</v>
      </c>
      <c r="P2183" s="15">
        <f t="shared" si="696"/>
        <v>658.58220994343367</v>
      </c>
      <c r="Q2183" s="11">
        <f t="shared" si="686"/>
        <v>0</v>
      </c>
      <c r="R2183" s="13">
        <f t="shared" si="700"/>
        <v>4.6408565058854992E-6</v>
      </c>
      <c r="S2183" s="12">
        <f t="shared" si="687"/>
        <v>-6.236673767602257E-2</v>
      </c>
      <c r="T2183" s="9">
        <f t="shared" si="688"/>
        <v>1.5268994026432585</v>
      </c>
      <c r="U2183" s="9">
        <f>Aly_mass_rate/Aly_Area/'Hydraulic Gradient'!T2183</f>
        <v>2.1524782699873608</v>
      </c>
      <c r="V2183" s="5">
        <f t="shared" si="689"/>
        <v>-0.28925051903631982</v>
      </c>
      <c r="W2183" s="10">
        <f t="shared" si="690"/>
        <v>2.1841545486999516</v>
      </c>
      <c r="X2183" s="9"/>
    </row>
    <row r="2184" spans="1:24" x14ac:dyDescent="0.3">
      <c r="A2184" s="4">
        <f t="shared" si="691"/>
        <v>21810</v>
      </c>
      <c r="B2184" s="5">
        <v>0</v>
      </c>
      <c r="C2184" s="16">
        <f t="shared" si="692"/>
        <v>24530.683281188129</v>
      </c>
      <c r="D2184" s="4">
        <f t="shared" si="682"/>
        <v>0</v>
      </c>
      <c r="E2184" s="5">
        <f t="shared" si="693"/>
        <v>0.21576675173918144</v>
      </c>
      <c r="F2184" s="6">
        <f t="shared" si="697"/>
        <v>1.7837712312045525E-5</v>
      </c>
      <c r="G2184" s="15">
        <f t="shared" si="698"/>
        <v>683.10486000256424</v>
      </c>
      <c r="H2184" s="11">
        <f t="shared" si="683"/>
        <v>9.742247216252152E-2</v>
      </c>
      <c r="I2184" s="12">
        <f t="shared" si="694"/>
        <v>3.5974099654567582E-5</v>
      </c>
      <c r="J2184" s="7">
        <f t="shared" si="681"/>
        <v>1.5257151668974318</v>
      </c>
      <c r="K2184" s="8">
        <f>ESI_mass_rate/ESI_Area/'Hydraulic Gradient'!J2184</f>
        <v>2.1541489892439687</v>
      </c>
      <c r="L2184" s="16">
        <f t="shared" si="695"/>
        <v>24530.874473087537</v>
      </c>
      <c r="M2184" s="4">
        <f t="shared" si="684"/>
        <v>0</v>
      </c>
      <c r="N2184" s="5">
        <f t="shared" si="685"/>
        <v>0.21559995011672839</v>
      </c>
      <c r="O2184" s="6">
        <f t="shared" si="699"/>
        <v>1.5476448220470158E-5</v>
      </c>
      <c r="P2184" s="15">
        <f t="shared" si="696"/>
        <v>658.64457097370439</v>
      </c>
      <c r="Q2184" s="11">
        <f t="shared" si="686"/>
        <v>0</v>
      </c>
      <c r="R2184" s="13">
        <f t="shared" si="700"/>
        <v>4.6407160717581324E-6</v>
      </c>
      <c r="S2184" s="12">
        <f t="shared" si="687"/>
        <v>-6.2365670986740986E-2</v>
      </c>
      <c r="T2184" s="9">
        <f t="shared" si="688"/>
        <v>1.5268960623303991</v>
      </c>
      <c r="U2184" s="9">
        <f>Aly_mass_rate/Aly_Area/'Hydraulic Gradient'!T2184</f>
        <v>2.1524829788545996</v>
      </c>
      <c r="V2184" s="5">
        <f t="shared" si="689"/>
        <v>-0.28924493938269441</v>
      </c>
      <c r="W2184" s="10">
        <f t="shared" si="690"/>
        <v>2.1841969935771557</v>
      </c>
      <c r="X2184" s="9"/>
    </row>
    <row r="2185" spans="1:24" x14ac:dyDescent="0.3">
      <c r="A2185" s="4">
        <f t="shared" si="691"/>
        <v>21820</v>
      </c>
      <c r="B2185" s="5">
        <v>0</v>
      </c>
      <c r="C2185" s="16">
        <f t="shared" si="692"/>
        <v>24530.467496055389</v>
      </c>
      <c r="D2185" s="4">
        <f t="shared" si="682"/>
        <v>0</v>
      </c>
      <c r="E2185" s="5">
        <f t="shared" si="693"/>
        <v>0.21576729535472972</v>
      </c>
      <c r="F2185" s="6">
        <f t="shared" si="697"/>
        <v>1.7837385178390284E-5</v>
      </c>
      <c r="G2185" s="15">
        <f t="shared" si="698"/>
        <v>683.17770671345113</v>
      </c>
      <c r="H2185" s="11">
        <f t="shared" si="683"/>
        <v>9.7422963067046023E-2</v>
      </c>
      <c r="I2185" s="12">
        <f t="shared" si="694"/>
        <v>3.5973439909724285E-5</v>
      </c>
      <c r="J2185" s="7">
        <f t="shared" si="681"/>
        <v>1.5257113230100341</v>
      </c>
      <c r="K2185" s="8">
        <f>ESI_mass_rate/ESI_Area/'Hydraulic Gradient'!J2185</f>
        <v>2.1541544164214614</v>
      </c>
      <c r="L2185" s="16">
        <f t="shared" si="695"/>
        <v>24530.658857189519</v>
      </c>
      <c r="M2185" s="4">
        <f t="shared" si="684"/>
        <v>0</v>
      </c>
      <c r="N2185" s="5">
        <f t="shared" si="685"/>
        <v>0.21560042177377411</v>
      </c>
      <c r="O2185" s="6">
        <f t="shared" si="699"/>
        <v>1.5476246812580697E-5</v>
      </c>
      <c r="P2185" s="15">
        <f t="shared" si="696"/>
        <v>658.70693093748093</v>
      </c>
      <c r="Q2185" s="11">
        <f t="shared" si="686"/>
        <v>0</v>
      </c>
      <c r="R2185" s="13">
        <f t="shared" si="700"/>
        <v>4.640575646905059E-6</v>
      </c>
      <c r="S2185" s="12">
        <f t="shared" si="687"/>
        <v>-6.2364604352137254E-2</v>
      </c>
      <c r="T2185" s="9">
        <f t="shared" si="688"/>
        <v>1.5268927220756225</v>
      </c>
      <c r="U2185" s="9">
        <f>Aly_mass_rate/Aly_Area/'Hydraulic Gradient'!T2185</f>
        <v>2.1524876876605603</v>
      </c>
      <c r="V2185" s="5">
        <f t="shared" si="689"/>
        <v>-0.28923936001681921</v>
      </c>
      <c r="W2185" s="10">
        <f t="shared" si="690"/>
        <v>2.1842394379136945</v>
      </c>
      <c r="X2185" s="9"/>
    </row>
    <row r="2186" spans="1:24" x14ac:dyDescent="0.3">
      <c r="A2186" s="4">
        <f t="shared" si="691"/>
        <v>21830</v>
      </c>
      <c r="B2186" s="5">
        <v>0</v>
      </c>
      <c r="C2186" s="16">
        <f t="shared" si="692"/>
        <v>24530.251710379373</v>
      </c>
      <c r="D2186" s="4">
        <f t="shared" si="682"/>
        <v>0</v>
      </c>
      <c r="E2186" s="5">
        <f t="shared" si="693"/>
        <v>0.21576783896030896</v>
      </c>
      <c r="F2186" s="6">
        <f t="shared" si="697"/>
        <v>1.7837058068087863E-5</v>
      </c>
      <c r="G2186" s="15">
        <f t="shared" si="698"/>
        <v>683.2505517454872</v>
      </c>
      <c r="H2186" s="11">
        <f t="shared" si="683"/>
        <v>9.7423453963804904E-2</v>
      </c>
      <c r="I2186" s="12">
        <f t="shared" si="694"/>
        <v>3.5972780211977653E-5</v>
      </c>
      <c r="J2186" s="7">
        <f t="shared" si="681"/>
        <v>1.5257074792124918</v>
      </c>
      <c r="K2186" s="8">
        <f>ESI_mass_rate/ESI_Area/'Hydraulic Gradient'!J2186</f>
        <v>2.1541598434994329</v>
      </c>
      <c r="L2186" s="16">
        <f t="shared" si="695"/>
        <v>24530.443240820048</v>
      </c>
      <c r="M2186" s="4">
        <f t="shared" si="684"/>
        <v>0</v>
      </c>
      <c r="N2186" s="5">
        <f t="shared" si="685"/>
        <v>0.21560089342468203</v>
      </c>
      <c r="O2186" s="6">
        <f t="shared" si="699"/>
        <v>1.54760454149081E-5</v>
      </c>
      <c r="P2186" s="15">
        <f t="shared" si="696"/>
        <v>658.76928983482003</v>
      </c>
      <c r="Q2186" s="11">
        <f t="shared" si="686"/>
        <v>0</v>
      </c>
      <c r="R2186" s="13">
        <f t="shared" si="700"/>
        <v>4.6404352313256012E-6</v>
      </c>
      <c r="S2186" s="12">
        <f t="shared" si="687"/>
        <v>-6.2363537774311049E-2</v>
      </c>
      <c r="T2186" s="9">
        <f t="shared" si="688"/>
        <v>1.5268893818789258</v>
      </c>
      <c r="U2186" s="9">
        <f>Aly_mass_rate/Aly_Area/'Hydraulic Gradient'!T2186</f>
        <v>2.1524923964052474</v>
      </c>
      <c r="V2186" s="5">
        <f t="shared" si="689"/>
        <v>-0.28923378093866958</v>
      </c>
      <c r="W2186" s="10">
        <f t="shared" si="690"/>
        <v>2.184281881709595</v>
      </c>
      <c r="X2186" s="9"/>
    </row>
    <row r="2187" spans="1:24" x14ac:dyDescent="0.3">
      <c r="A2187" s="4">
        <f t="shared" si="691"/>
        <v>21840</v>
      </c>
      <c r="B2187" s="5">
        <v>0</v>
      </c>
      <c r="C2187" s="16">
        <f t="shared" si="692"/>
        <v>24530.035924160085</v>
      </c>
      <c r="D2187" s="4">
        <f t="shared" si="682"/>
        <v>0</v>
      </c>
      <c r="E2187" s="5">
        <f t="shared" si="693"/>
        <v>0.21576838255591974</v>
      </c>
      <c r="F2187" s="6">
        <f t="shared" si="697"/>
        <v>1.783673097967872E-5</v>
      </c>
      <c r="G2187" s="15">
        <f t="shared" si="698"/>
        <v>683.32339509879125</v>
      </c>
      <c r="H2187" s="11">
        <f t="shared" si="683"/>
        <v>9.7423944852798677E-2</v>
      </c>
      <c r="I2187" s="12">
        <f t="shared" si="694"/>
        <v>3.5972120558384152E-5</v>
      </c>
      <c r="J2187" s="7">
        <f t="shared" ref="J2187:J2250" si="701">J2186*(1+(C2187-C2186)/beta-alpha*(G2187-G2186))</f>
        <v>1.5257036355047984</v>
      </c>
      <c r="K2187" s="8">
        <f>ESI_mass_rate/ESI_Area/'Hydraulic Gradient'!J2187</f>
        <v>2.1541652704778911</v>
      </c>
      <c r="L2187" s="16">
        <f t="shared" si="695"/>
        <v>24530.227623979132</v>
      </c>
      <c r="M2187" s="4">
        <f t="shared" si="684"/>
        <v>0</v>
      </c>
      <c r="N2187" s="5">
        <f t="shared" si="685"/>
        <v>0.21560136506945254</v>
      </c>
      <c r="O2187" s="6">
        <f t="shared" si="699"/>
        <v>1.5475844031831016E-5</v>
      </c>
      <c r="P2187" s="15">
        <f t="shared" si="696"/>
        <v>658.83164766577636</v>
      </c>
      <c r="Q2187" s="11">
        <f t="shared" si="686"/>
        <v>0</v>
      </c>
      <c r="R2187" s="13">
        <f t="shared" si="700"/>
        <v>4.6402948263319835E-6</v>
      </c>
      <c r="S2187" s="12">
        <f t="shared" si="687"/>
        <v>-6.2362471251153073E-2</v>
      </c>
      <c r="T2187" s="9">
        <f t="shared" si="688"/>
        <v>1.5268860417403056</v>
      </c>
      <c r="U2187" s="9">
        <f>Aly_mass_rate/Aly_Area/'Hydraulic Gradient'!T2187</f>
        <v>2.152497105088663</v>
      </c>
      <c r="V2187" s="5">
        <f t="shared" si="689"/>
        <v>-0.28922820214822098</v>
      </c>
      <c r="W2187" s="10">
        <f t="shared" si="690"/>
        <v>2.1843243249648894</v>
      </c>
      <c r="X2187" s="9"/>
    </row>
    <row r="2188" spans="1:24" x14ac:dyDescent="0.3">
      <c r="A2188" s="4">
        <f t="shared" si="691"/>
        <v>21850</v>
      </c>
      <c r="B2188" s="5">
        <v>0</v>
      </c>
      <c r="C2188" s="16">
        <f t="shared" si="692"/>
        <v>24529.820137397543</v>
      </c>
      <c r="D2188" s="4">
        <f t="shared" si="682"/>
        <v>0</v>
      </c>
      <c r="E2188" s="5">
        <f t="shared" si="693"/>
        <v>0.21576892614156296</v>
      </c>
      <c r="F2188" s="6">
        <f t="shared" si="697"/>
        <v>1.7836403917541497E-5</v>
      </c>
      <c r="G2188" s="15">
        <f t="shared" si="698"/>
        <v>683.39623677347561</v>
      </c>
      <c r="H2188" s="11">
        <f t="shared" si="683"/>
        <v>9.7424435734027953E-2</v>
      </c>
      <c r="I2188" s="12">
        <f t="shared" si="694"/>
        <v>3.5971460957774404E-5</v>
      </c>
      <c r="J2188" s="7">
        <f t="shared" si="701"/>
        <v>1.5256997918869479</v>
      </c>
      <c r="K2188" s="8">
        <f>ESI_mass_rate/ESI_Area/'Hydraulic Gradient'!J2188</f>
        <v>2.1541706973568422</v>
      </c>
      <c r="L2188" s="16">
        <f t="shared" si="695"/>
        <v>24530.012006666781</v>
      </c>
      <c r="M2188" s="4">
        <f t="shared" si="684"/>
        <v>0</v>
      </c>
      <c r="N2188" s="5">
        <f t="shared" si="685"/>
        <v>0.21560183670808578</v>
      </c>
      <c r="O2188" s="6">
        <f t="shared" si="699"/>
        <v>1.5475642656051693E-5</v>
      </c>
      <c r="P2188" s="15">
        <f t="shared" si="696"/>
        <v>658.89400443040358</v>
      </c>
      <c r="Q2188" s="11">
        <f t="shared" si="686"/>
        <v>0</v>
      </c>
      <c r="R2188" s="13">
        <f t="shared" si="700"/>
        <v>4.6401544297353422E-6</v>
      </c>
      <c r="S2188" s="12">
        <f t="shared" si="687"/>
        <v>-6.2361404781606282E-2</v>
      </c>
      <c r="T2188" s="9">
        <f t="shared" si="688"/>
        <v>1.5268827016597595</v>
      </c>
      <c r="U2188" s="9">
        <f>Aly_mass_rate/Aly_Area/'Hydraulic Gradient'!T2188</f>
        <v>2.1525018137108112</v>
      </c>
      <c r="V2188" s="5">
        <f t="shared" si="689"/>
        <v>-0.28922262364544843</v>
      </c>
      <c r="W2188" s="10">
        <f t="shared" si="690"/>
        <v>2.1843667676796055</v>
      </c>
      <c r="X2188" s="9"/>
    </row>
    <row r="2189" spans="1:24" x14ac:dyDescent="0.3">
      <c r="A2189" s="4">
        <f t="shared" si="691"/>
        <v>21860</v>
      </c>
      <c r="B2189" s="5">
        <v>0</v>
      </c>
      <c r="C2189" s="16">
        <f t="shared" si="692"/>
        <v>24529.604350091751</v>
      </c>
      <c r="D2189" s="4">
        <f t="shared" si="682"/>
        <v>0</v>
      </c>
      <c r="E2189" s="5">
        <f t="shared" si="693"/>
        <v>0.21576946971723915</v>
      </c>
      <c r="F2189" s="6">
        <f t="shared" si="697"/>
        <v>1.7836076875837998E-5</v>
      </c>
      <c r="G2189" s="15">
        <f t="shared" si="698"/>
        <v>683.46907676966066</v>
      </c>
      <c r="H2189" s="11">
        <f t="shared" si="683"/>
        <v>9.7424926607493273E-2</v>
      </c>
      <c r="I2189" s="12">
        <f t="shared" si="694"/>
        <v>3.5970801398374246E-5</v>
      </c>
      <c r="J2189" s="7">
        <f t="shared" si="701"/>
        <v>1.5256959483589339</v>
      </c>
      <c r="K2189" s="8">
        <f>ESI_mass_rate/ESI_Area/'Hydraulic Gradient'!J2189</f>
        <v>2.1541761241362942</v>
      </c>
      <c r="L2189" s="16">
        <f t="shared" si="695"/>
        <v>24529.796388882998</v>
      </c>
      <c r="M2189" s="4">
        <f t="shared" si="684"/>
        <v>0</v>
      </c>
      <c r="N2189" s="5">
        <f t="shared" si="685"/>
        <v>0.21560230834058242</v>
      </c>
      <c r="O2189" s="6">
        <f t="shared" si="699"/>
        <v>1.547544129340833E-5</v>
      </c>
      <c r="P2189" s="15">
        <f t="shared" si="696"/>
        <v>658.9563601287573</v>
      </c>
      <c r="Q2189" s="11">
        <f t="shared" si="686"/>
        <v>0</v>
      </c>
      <c r="R2189" s="13">
        <f t="shared" si="700"/>
        <v>4.6400140432855135E-6</v>
      </c>
      <c r="S2189" s="12">
        <f t="shared" si="687"/>
        <v>-6.2360338367770295E-2</v>
      </c>
      <c r="T2189" s="9">
        <f t="shared" si="688"/>
        <v>1.5268793616372842</v>
      </c>
      <c r="U2189" s="9">
        <f>Aly_mass_rate/Aly_Area/'Hydraulic Gradient'!T2189</f>
        <v>2.1525065222716946</v>
      </c>
      <c r="V2189" s="5">
        <f t="shared" si="689"/>
        <v>-0.28921704543032734</v>
      </c>
      <c r="W2189" s="10">
        <f t="shared" si="690"/>
        <v>2.1844092098537713</v>
      </c>
      <c r="X2189" s="9"/>
    </row>
    <row r="2190" spans="1:24" x14ac:dyDescent="0.3">
      <c r="A2190" s="4">
        <f t="shared" si="691"/>
        <v>21870</v>
      </c>
      <c r="B2190" s="5">
        <v>0</v>
      </c>
      <c r="C2190" s="16">
        <f t="shared" si="692"/>
        <v>24529.388562242719</v>
      </c>
      <c r="D2190" s="4">
        <f t="shared" si="682"/>
        <v>0</v>
      </c>
      <c r="E2190" s="5">
        <f t="shared" si="693"/>
        <v>0.21577001328294923</v>
      </c>
      <c r="F2190" s="6">
        <f t="shared" si="697"/>
        <v>1.7835749860406429E-5</v>
      </c>
      <c r="G2190" s="15">
        <f t="shared" si="698"/>
        <v>683.54191508745907</v>
      </c>
      <c r="H2190" s="11">
        <f t="shared" si="683"/>
        <v>9.7425417473195275E-2</v>
      </c>
      <c r="I2190" s="12">
        <f t="shared" si="694"/>
        <v>3.5970141891957822E-5</v>
      </c>
      <c r="J2190" s="7">
        <f t="shared" si="701"/>
        <v>1.5256921049207504</v>
      </c>
      <c r="K2190" s="8">
        <f>ESI_mass_rate/ESI_Area/'Hydraulic Gradient'!J2190</f>
        <v>2.154181550816253</v>
      </c>
      <c r="L2190" s="16">
        <f t="shared" si="695"/>
        <v>24529.580770627788</v>
      </c>
      <c r="M2190" s="4">
        <f t="shared" si="684"/>
        <v>0</v>
      </c>
      <c r="N2190" s="5">
        <f t="shared" si="685"/>
        <v>0.21560277996694246</v>
      </c>
      <c r="O2190" s="6">
        <f t="shared" si="699"/>
        <v>1.5475239939522278E-5</v>
      </c>
      <c r="P2190" s="15">
        <f t="shared" si="696"/>
        <v>659.01871476089332</v>
      </c>
      <c r="Q2190" s="11">
        <f t="shared" si="686"/>
        <v>0</v>
      </c>
      <c r="R2190" s="13">
        <f t="shared" si="700"/>
        <v>4.6398736656689484E-6</v>
      </c>
      <c r="S2190" s="12">
        <f t="shared" si="687"/>
        <v>-6.235927200964024E-2</v>
      </c>
      <c r="T2190" s="9">
        <f t="shared" si="688"/>
        <v>1.5268760216728767</v>
      </c>
      <c r="U2190" s="9">
        <f>Aly_mass_rate/Aly_Area/'Hydraulic Gradient'!T2190</f>
        <v>2.1525112307713168</v>
      </c>
      <c r="V2190" s="5">
        <f t="shared" si="689"/>
        <v>-0.28921146750283294</v>
      </c>
      <c r="W2190" s="10">
        <f t="shared" si="690"/>
        <v>2.184451651487417</v>
      </c>
      <c r="X2190" s="9"/>
    </row>
    <row r="2191" spans="1:24" x14ac:dyDescent="0.3">
      <c r="A2191" s="4">
        <f t="shared" si="691"/>
        <v>21880</v>
      </c>
      <c r="B2191" s="5">
        <v>0</v>
      </c>
      <c r="C2191" s="16">
        <f t="shared" si="692"/>
        <v>24529.172773850456</v>
      </c>
      <c r="D2191" s="4">
        <f t="shared" si="682"/>
        <v>0</v>
      </c>
      <c r="E2191" s="5">
        <f t="shared" si="693"/>
        <v>0.21577055683869359</v>
      </c>
      <c r="F2191" s="6">
        <f t="shared" si="697"/>
        <v>1.7835422863949024E-5</v>
      </c>
      <c r="G2191" s="15">
        <f t="shared" si="698"/>
        <v>683.61475172699329</v>
      </c>
      <c r="H2191" s="11">
        <f t="shared" si="683"/>
        <v>9.7425908331134362E-2</v>
      </c>
      <c r="I2191" s="12">
        <f t="shared" si="694"/>
        <v>3.5969482423807452E-5</v>
      </c>
      <c r="J2191" s="7">
        <f t="shared" si="701"/>
        <v>1.5256882615723908</v>
      </c>
      <c r="K2191" s="8">
        <f>ESI_mass_rate/ESI_Area/'Hydraulic Gradient'!J2191</f>
        <v>2.1541869773967273</v>
      </c>
      <c r="L2191" s="16">
        <f t="shared" si="695"/>
        <v>24529.365151901162</v>
      </c>
      <c r="M2191" s="4">
        <f t="shared" si="684"/>
        <v>0</v>
      </c>
      <c r="N2191" s="5">
        <f t="shared" si="685"/>
        <v>0.21560325158716637</v>
      </c>
      <c r="O2191" s="6">
        <f t="shared" si="699"/>
        <v>1.5475038597312636E-5</v>
      </c>
      <c r="P2191" s="15">
        <f t="shared" si="696"/>
        <v>659.08106832686508</v>
      </c>
      <c r="Q2191" s="11">
        <f t="shared" si="686"/>
        <v>0</v>
      </c>
      <c r="R2191" s="13">
        <f t="shared" si="700"/>
        <v>4.6397332977602034E-6</v>
      </c>
      <c r="S2191" s="12">
        <f t="shared" si="687"/>
        <v>-6.2358205705107014E-2</v>
      </c>
      <c r="T2191" s="9">
        <f t="shared" si="688"/>
        <v>1.5268726817665341</v>
      </c>
      <c r="U2191" s="9">
        <f>Aly_mass_rate/Aly_Area/'Hydraulic Gradient'!T2191</f>
        <v>2.1525159392096809</v>
      </c>
      <c r="V2191" s="5">
        <f t="shared" si="689"/>
        <v>-0.28920588986294055</v>
      </c>
      <c r="W2191" s="10">
        <f t="shared" si="690"/>
        <v>2.1844940925805716</v>
      </c>
      <c r="X2191" s="9"/>
    </row>
    <row r="2192" spans="1:24" x14ac:dyDescent="0.3">
      <c r="A2192" s="4">
        <f t="shared" si="691"/>
        <v>21890</v>
      </c>
      <c r="B2192" s="5">
        <v>0</v>
      </c>
      <c r="C2192" s="16">
        <f t="shared" si="692"/>
        <v>24528.956984914974</v>
      </c>
      <c r="D2192" s="4">
        <f t="shared" si="682"/>
        <v>0</v>
      </c>
      <c r="E2192" s="5">
        <f t="shared" si="693"/>
        <v>0.21577110038447339</v>
      </c>
      <c r="F2192" s="6">
        <f t="shared" si="697"/>
        <v>1.7835095896682648E-5</v>
      </c>
      <c r="G2192" s="15">
        <f t="shared" si="698"/>
        <v>683.68758668837188</v>
      </c>
      <c r="H2192" s="11">
        <f t="shared" si="683"/>
        <v>9.7426399181311393E-2</v>
      </c>
      <c r="I2192" s="12">
        <f t="shared" si="694"/>
        <v>3.5968823014527919E-5</v>
      </c>
      <c r="J2192" s="7">
        <f t="shared" si="701"/>
        <v>1.5256844183138494</v>
      </c>
      <c r="K2192" s="8">
        <f>ESI_mass_rate/ESI_Area/'Hydraulic Gradient'!J2192</f>
        <v>2.1541924038777225</v>
      </c>
      <c r="L2192" s="16">
        <f t="shared" si="695"/>
        <v>24529.149532703123</v>
      </c>
      <c r="M2192" s="4">
        <f t="shared" si="684"/>
        <v>0</v>
      </c>
      <c r="N2192" s="5">
        <f t="shared" si="685"/>
        <v>0.21560372320125445</v>
      </c>
      <c r="O2192" s="6">
        <f t="shared" si="699"/>
        <v>1.5474837265319858E-5</v>
      </c>
      <c r="P2192" s="15">
        <f t="shared" si="696"/>
        <v>659.1434208267284</v>
      </c>
      <c r="Q2192" s="11">
        <f t="shared" si="686"/>
        <v>0</v>
      </c>
      <c r="R2192" s="13">
        <f t="shared" si="700"/>
        <v>4.6395929391209854E-6</v>
      </c>
      <c r="S2192" s="12">
        <f t="shared" si="687"/>
        <v>-6.2357139456270097E-2</v>
      </c>
      <c r="T2192" s="9">
        <f t="shared" si="688"/>
        <v>1.5268693419182535</v>
      </c>
      <c r="U2192" s="9">
        <f>Aly_mass_rate/Aly_Area/'Hydraulic Gradient'!T2192</f>
        <v>2.1525206475867904</v>
      </c>
      <c r="V2192" s="5">
        <f t="shared" si="689"/>
        <v>-0.2892003125106255</v>
      </c>
      <c r="W2192" s="10">
        <f t="shared" si="690"/>
        <v>2.1845365331332638</v>
      </c>
      <c r="X2192" s="9"/>
    </row>
    <row r="2193" spans="1:24" x14ac:dyDescent="0.3">
      <c r="A2193" s="4">
        <f t="shared" si="691"/>
        <v>21900</v>
      </c>
      <c r="B2193" s="5">
        <v>0</v>
      </c>
      <c r="C2193" s="16">
        <f t="shared" si="692"/>
        <v>24528.741195436283</v>
      </c>
      <c r="D2193" s="4">
        <f t="shared" si="682"/>
        <v>0</v>
      </c>
      <c r="E2193" s="5">
        <f t="shared" si="693"/>
        <v>0.21577164392028886</v>
      </c>
      <c r="F2193" s="6">
        <f t="shared" si="697"/>
        <v>1.7834768946930902E-5</v>
      </c>
      <c r="G2193" s="15">
        <f t="shared" si="698"/>
        <v>683.7604199717191</v>
      </c>
      <c r="H2193" s="11">
        <f t="shared" si="683"/>
        <v>9.7426890023726662E-2</v>
      </c>
      <c r="I2193" s="12">
        <f t="shared" si="694"/>
        <v>3.596816364057088E-5</v>
      </c>
      <c r="J2193" s="7">
        <f t="shared" si="701"/>
        <v>1.5256805751451192</v>
      </c>
      <c r="K2193" s="8">
        <f>ESI_mass_rate/ESI_Area/'Hydraulic Gradient'!J2193</f>
        <v>2.1541978302592466</v>
      </c>
      <c r="L2193" s="16">
        <f t="shared" si="695"/>
        <v>24528.933913033674</v>
      </c>
      <c r="M2193" s="4">
        <f t="shared" si="684"/>
        <v>0</v>
      </c>
      <c r="N2193" s="5">
        <f t="shared" si="685"/>
        <v>0.21560419480920709</v>
      </c>
      <c r="O2193" s="6">
        <f t="shared" si="699"/>
        <v>1.5474635945003487E-5</v>
      </c>
      <c r="P2193" s="15">
        <f t="shared" si="696"/>
        <v>659.20577226053888</v>
      </c>
      <c r="Q2193" s="11">
        <f t="shared" si="686"/>
        <v>0</v>
      </c>
      <c r="R2193" s="13">
        <f t="shared" si="700"/>
        <v>4.6394525901882069E-6</v>
      </c>
      <c r="S2193" s="12">
        <f t="shared" si="687"/>
        <v>-6.235607326312459E-2</v>
      </c>
      <c r="T2193" s="9">
        <f t="shared" si="688"/>
        <v>1.5268660021280318</v>
      </c>
      <c r="U2193" s="9">
        <f>Aly_mass_rate/Aly_Area/'Hydraulic Gradient'!T2193</f>
        <v>2.1525253559026485</v>
      </c>
      <c r="V2193" s="5">
        <f t="shared" si="689"/>
        <v>-0.28919473544586294</v>
      </c>
      <c r="W2193" s="10">
        <f t="shared" si="690"/>
        <v>2.1845789731455225</v>
      </c>
      <c r="X2193" s="9"/>
    </row>
    <row r="2194" spans="1:24" x14ac:dyDescent="0.3">
      <c r="A2194" s="4">
        <f t="shared" si="691"/>
        <v>21910</v>
      </c>
      <c r="B2194" s="5">
        <v>0</v>
      </c>
      <c r="C2194" s="16">
        <f t="shared" si="692"/>
        <v>24528.525405414395</v>
      </c>
      <c r="D2194" s="4">
        <f t="shared" si="682"/>
        <v>0</v>
      </c>
      <c r="E2194" s="5">
        <f t="shared" si="693"/>
        <v>0.21577218744614102</v>
      </c>
      <c r="F2194" s="6">
        <f t="shared" si="697"/>
        <v>1.7834442023451074E-5</v>
      </c>
      <c r="G2194" s="15">
        <f t="shared" si="698"/>
        <v>683.83325157714751</v>
      </c>
      <c r="H2194" s="11">
        <f t="shared" si="683"/>
        <v>9.7427380858380888E-2</v>
      </c>
      <c r="I2194" s="12">
        <f t="shared" si="694"/>
        <v>3.5967504319597595E-5</v>
      </c>
      <c r="J2194" s="7">
        <f t="shared" si="701"/>
        <v>1.5256767320661948</v>
      </c>
      <c r="K2194" s="8">
        <f>ESI_mass_rate/ESI_Area/'Hydraulic Gradient'!J2194</f>
        <v>2.1542032565413067</v>
      </c>
      <c r="L2194" s="16">
        <f t="shared" si="695"/>
        <v>24528.718292892831</v>
      </c>
      <c r="M2194" s="4">
        <f t="shared" si="684"/>
        <v>0</v>
      </c>
      <c r="N2194" s="5">
        <f t="shared" si="685"/>
        <v>0.21560466641102449</v>
      </c>
      <c r="O2194" s="6">
        <f t="shared" si="699"/>
        <v>1.5474434634903979E-5</v>
      </c>
      <c r="P2194" s="15">
        <f t="shared" si="696"/>
        <v>659.26812262834915</v>
      </c>
      <c r="Q2194" s="11">
        <f t="shared" si="686"/>
        <v>0</v>
      </c>
      <c r="R2194" s="13">
        <f t="shared" si="700"/>
        <v>4.6393122505235934E-6</v>
      </c>
      <c r="S2194" s="12">
        <f t="shared" si="687"/>
        <v>-6.2355007122509472E-2</v>
      </c>
      <c r="T2194" s="9">
        <f t="shared" si="688"/>
        <v>1.5268626623958661</v>
      </c>
      <c r="U2194" s="9">
        <f>Aly_mass_rate/Aly_Area/'Hydraulic Gradient'!T2194</f>
        <v>2.1525300641572582</v>
      </c>
      <c r="V2194" s="5">
        <f t="shared" si="689"/>
        <v>-0.28918915866862827</v>
      </c>
      <c r="W2194" s="10">
        <f t="shared" si="690"/>
        <v>2.1846214126173775</v>
      </c>
      <c r="X2194" s="9"/>
    </row>
    <row r="2195" spans="1:24" x14ac:dyDescent="0.3">
      <c r="A2195" s="4">
        <f t="shared" si="691"/>
        <v>21920</v>
      </c>
      <c r="B2195" s="5">
        <v>0</v>
      </c>
      <c r="C2195" s="16">
        <f t="shared" si="692"/>
        <v>24528.30961484932</v>
      </c>
      <c r="D2195" s="4">
        <f t="shared" si="682"/>
        <v>0</v>
      </c>
      <c r="E2195" s="5">
        <f t="shared" si="693"/>
        <v>0.21577273096203048</v>
      </c>
      <c r="F2195" s="6">
        <f t="shared" si="697"/>
        <v>1.7834115123324064E-5</v>
      </c>
      <c r="G2195" s="15">
        <f t="shared" si="698"/>
        <v>683.9060815047734</v>
      </c>
      <c r="H2195" s="11">
        <f t="shared" si="683"/>
        <v>9.7427871685274614E-2</v>
      </c>
      <c r="I2195" s="12">
        <f t="shared" si="694"/>
        <v>3.5966845045720988E-5</v>
      </c>
      <c r="J2195" s="7">
        <f t="shared" si="701"/>
        <v>1.5256728890770694</v>
      </c>
      <c r="K2195" s="8">
        <f>ESI_mass_rate/ESI_Area/'Hydraulic Gradient'!J2195</f>
        <v>2.15420868272391</v>
      </c>
      <c r="L2195" s="16">
        <f t="shared" si="695"/>
        <v>24528.502672280589</v>
      </c>
      <c r="M2195" s="4">
        <f t="shared" si="684"/>
        <v>0</v>
      </c>
      <c r="N2195" s="5">
        <f t="shared" si="685"/>
        <v>0.21560513800670714</v>
      </c>
      <c r="O2195" s="6">
        <f t="shared" si="699"/>
        <v>1.5474233335021333E-5</v>
      </c>
      <c r="P2195" s="15">
        <f t="shared" si="696"/>
        <v>659.33047193021685</v>
      </c>
      <c r="Q2195" s="11">
        <f t="shared" si="686"/>
        <v>0</v>
      </c>
      <c r="R2195" s="13">
        <f t="shared" si="700"/>
        <v>4.6391719201264707E-6</v>
      </c>
      <c r="S2195" s="12">
        <f t="shared" si="687"/>
        <v>-6.2353941039680276E-2</v>
      </c>
      <c r="T2195" s="9">
        <f t="shared" si="688"/>
        <v>1.5268593227217533</v>
      </c>
      <c r="U2195" s="9">
        <f>Aly_mass_rate/Aly_Area/'Hydraulic Gradient'!T2195</f>
        <v>2.1525347723506232</v>
      </c>
      <c r="V2195" s="5">
        <f t="shared" si="689"/>
        <v>-0.28918358217889673</v>
      </c>
      <c r="W2195" s="10">
        <f t="shared" si="690"/>
        <v>2.1846638515488559</v>
      </c>
      <c r="X2195" s="9"/>
    </row>
    <row r="2196" spans="1:24" x14ac:dyDescent="0.3">
      <c r="A2196" s="4">
        <f t="shared" si="691"/>
        <v>21930</v>
      </c>
      <c r="B2196" s="5">
        <v>0</v>
      </c>
      <c r="C2196" s="16">
        <f t="shared" si="692"/>
        <v>24528.093823741066</v>
      </c>
      <c r="D2196" s="4">
        <f t="shared" si="682"/>
        <v>0</v>
      </c>
      <c r="E2196" s="5">
        <f t="shared" si="693"/>
        <v>0.21577327446795802</v>
      </c>
      <c r="F2196" s="6">
        <f t="shared" si="697"/>
        <v>1.7833788246549887E-5</v>
      </c>
      <c r="G2196" s="15">
        <f t="shared" si="698"/>
        <v>683.9789097547133</v>
      </c>
      <c r="H2196" s="11">
        <f t="shared" si="683"/>
        <v>9.742836250440845E-2</v>
      </c>
      <c r="I2196" s="12">
        <f t="shared" si="694"/>
        <v>3.5966185818941039E-5</v>
      </c>
      <c r="J2196" s="7">
        <f t="shared" si="701"/>
        <v>1.5256690461777369</v>
      </c>
      <c r="K2196" s="8">
        <f>ESI_mass_rate/ESI_Area/'Hydraulic Gradient'!J2196</f>
        <v>2.154214108807063</v>
      </c>
      <c r="L2196" s="16">
        <f t="shared" si="695"/>
        <v>24528.28705119696</v>
      </c>
      <c r="M2196" s="4">
        <f t="shared" si="684"/>
        <v>0</v>
      </c>
      <c r="N2196" s="5">
        <f t="shared" si="685"/>
        <v>0.21560560959625524</v>
      </c>
      <c r="O2196" s="6">
        <f t="shared" si="699"/>
        <v>1.5474032046815096E-5</v>
      </c>
      <c r="P2196" s="15">
        <f t="shared" si="696"/>
        <v>659.39282016619575</v>
      </c>
      <c r="Q2196" s="11">
        <f t="shared" si="686"/>
        <v>0</v>
      </c>
      <c r="R2196" s="13">
        <f t="shared" si="700"/>
        <v>4.6390315994337291E-6</v>
      </c>
      <c r="S2196" s="12">
        <f t="shared" si="687"/>
        <v>-6.2352875010423948E-2</v>
      </c>
      <c r="T2196" s="9">
        <f t="shared" si="688"/>
        <v>1.5268559831056903</v>
      </c>
      <c r="U2196" s="9">
        <f>Aly_mass_rate/Aly_Area/'Hydraulic Gradient'!T2196</f>
        <v>2.1525394804827465</v>
      </c>
      <c r="V2196" s="5">
        <f t="shared" si="689"/>
        <v>-0.28917800597664373</v>
      </c>
      <c r="W2196" s="10">
        <f t="shared" si="690"/>
        <v>2.1847062899399896</v>
      </c>
      <c r="X2196" s="9"/>
    </row>
    <row r="2197" spans="1:24" x14ac:dyDescent="0.3">
      <c r="A2197" s="4">
        <f t="shared" si="691"/>
        <v>21940</v>
      </c>
      <c r="B2197" s="5">
        <v>0</v>
      </c>
      <c r="C2197" s="16">
        <f t="shared" si="692"/>
        <v>24527.87803208964</v>
      </c>
      <c r="D2197" s="4">
        <f t="shared" si="682"/>
        <v>0</v>
      </c>
      <c r="E2197" s="5">
        <f t="shared" si="693"/>
        <v>0.21577381796392425</v>
      </c>
      <c r="F2197" s="6">
        <f t="shared" si="697"/>
        <v>1.7833461391668978E-5</v>
      </c>
      <c r="G2197" s="15">
        <f t="shared" si="698"/>
        <v>684.05173632708568</v>
      </c>
      <c r="H2197" s="11">
        <f t="shared" si="683"/>
        <v>9.7428853315782882E-2</v>
      </c>
      <c r="I2197" s="12">
        <f t="shared" si="694"/>
        <v>3.5965526636314214E-5</v>
      </c>
      <c r="J2197" s="7">
        <f t="shared" si="701"/>
        <v>1.525665203368191</v>
      </c>
      <c r="K2197" s="8">
        <f>ESI_mass_rate/ESI_Area/'Hydraulic Gradient'!J2197</f>
        <v>2.1542195347907738</v>
      </c>
      <c r="L2197" s="16">
        <f t="shared" si="695"/>
        <v>24528.07142964195</v>
      </c>
      <c r="M2197" s="4">
        <f t="shared" si="684"/>
        <v>0</v>
      </c>
      <c r="N2197" s="5">
        <f t="shared" si="685"/>
        <v>0.21560608117966912</v>
      </c>
      <c r="O2197" s="6">
        <f t="shared" si="699"/>
        <v>1.5473830768825724E-5</v>
      </c>
      <c r="P2197" s="15">
        <f t="shared" si="696"/>
        <v>659.45516733634031</v>
      </c>
      <c r="Q2197" s="11">
        <f t="shared" si="686"/>
        <v>0</v>
      </c>
      <c r="R2197" s="13">
        <f t="shared" si="700"/>
        <v>4.6388912880071188E-6</v>
      </c>
      <c r="S2197" s="12">
        <f t="shared" si="687"/>
        <v>-6.2351809035787728E-2</v>
      </c>
      <c r="T2197" s="9">
        <f t="shared" si="688"/>
        <v>1.5268526435476744</v>
      </c>
      <c r="U2197" s="9">
        <f>Aly_mass_rate/Aly_Area/'Hydraulic Gradient'!T2197</f>
        <v>2.1525441885536312</v>
      </c>
      <c r="V2197" s="5">
        <f t="shared" si="689"/>
        <v>-0.28917243006184445</v>
      </c>
      <c r="W2197" s="10">
        <f t="shared" si="690"/>
        <v>2.1847487277908053</v>
      </c>
      <c r="X2197" s="9"/>
    </row>
    <row r="2198" spans="1:24" x14ac:dyDescent="0.3">
      <c r="A2198" s="4">
        <f t="shared" si="691"/>
        <v>21950</v>
      </c>
      <c r="B2198" s="5">
        <v>0</v>
      </c>
      <c r="C2198" s="16">
        <f t="shared" si="692"/>
        <v>24527.662239895053</v>
      </c>
      <c r="D2198" s="4">
        <f t="shared" si="682"/>
        <v>0</v>
      </c>
      <c r="E2198" s="5">
        <f t="shared" si="693"/>
        <v>0.21577436144992995</v>
      </c>
      <c r="F2198" s="6">
        <f t="shared" si="697"/>
        <v>1.7833134563059995E-5</v>
      </c>
      <c r="G2198" s="15">
        <f t="shared" si="698"/>
        <v>684.12456122200274</v>
      </c>
      <c r="H2198" s="11">
        <f t="shared" si="683"/>
        <v>9.7429344119398617E-2</v>
      </c>
      <c r="I2198" s="12">
        <f t="shared" si="694"/>
        <v>3.5964867506671143E-5</v>
      </c>
      <c r="J2198" s="7">
        <f t="shared" si="701"/>
        <v>1.5256613606484257</v>
      </c>
      <c r="K2198" s="8">
        <f>ESI_mass_rate/ESI_Area/'Hydraulic Gradient'!J2198</f>
        <v>2.1542249606750485</v>
      </c>
      <c r="L2198" s="16">
        <f t="shared" si="695"/>
        <v>24527.855807615564</v>
      </c>
      <c r="M2198" s="4">
        <f t="shared" si="684"/>
        <v>0</v>
      </c>
      <c r="N2198" s="5">
        <f t="shared" si="685"/>
        <v>0.21560655275694912</v>
      </c>
      <c r="O2198" s="6">
        <f t="shared" si="699"/>
        <v>1.5473629501053209E-5</v>
      </c>
      <c r="P2198" s="15">
        <f t="shared" si="696"/>
        <v>659.51751344070613</v>
      </c>
      <c r="Q2198" s="11">
        <f t="shared" si="686"/>
        <v>0</v>
      </c>
      <c r="R2198" s="13">
        <f t="shared" si="700"/>
        <v>4.6387509858459597E-6</v>
      </c>
      <c r="S2198" s="12">
        <f t="shared" si="687"/>
        <v>-6.2350743116818812E-2</v>
      </c>
      <c r="T2198" s="9">
        <f t="shared" si="688"/>
        <v>1.5268493040477025</v>
      </c>
      <c r="U2198" s="9">
        <f>Aly_mass_rate/Aly_Area/'Hydraulic Gradient'!T2198</f>
        <v>2.1525488965632813</v>
      </c>
      <c r="V2198" s="5">
        <f t="shared" si="689"/>
        <v>-0.28916685443447426</v>
      </c>
      <c r="W2198" s="10">
        <f t="shared" si="690"/>
        <v>2.1847911651013332</v>
      </c>
      <c r="X2198" s="9"/>
    </row>
    <row r="2199" spans="1:24" x14ac:dyDescent="0.3">
      <c r="A2199" s="4">
        <f t="shared" si="691"/>
        <v>21960</v>
      </c>
      <c r="B2199" s="5">
        <v>0</v>
      </c>
      <c r="C2199" s="16">
        <f t="shared" si="692"/>
        <v>24527.446447157319</v>
      </c>
      <c r="D2199" s="4">
        <f t="shared" si="682"/>
        <v>0</v>
      </c>
      <c r="E2199" s="5">
        <f t="shared" si="693"/>
        <v>0.21577490492597584</v>
      </c>
      <c r="F2199" s="6">
        <f t="shared" si="697"/>
        <v>1.783280775488474E-5</v>
      </c>
      <c r="G2199" s="15">
        <f t="shared" si="698"/>
        <v>684.19738443958477</v>
      </c>
      <c r="H2199" s="11">
        <f t="shared" si="683"/>
        <v>9.7429834915256114E-2</v>
      </c>
      <c r="I2199" s="12">
        <f t="shared" si="694"/>
        <v>3.5964208418237655E-5</v>
      </c>
      <c r="J2199" s="7">
        <f t="shared" si="701"/>
        <v>1.5256575180184346</v>
      </c>
      <c r="K2199" s="8">
        <f>ESI_mass_rate/ESI_Area/'Hydraulic Gradient'!J2199</f>
        <v>2.1542303864598944</v>
      </c>
      <c r="L2199" s="16">
        <f t="shared" si="695"/>
        <v>24527.640185117805</v>
      </c>
      <c r="M2199" s="4">
        <f t="shared" si="684"/>
        <v>0</v>
      </c>
      <c r="N2199" s="5">
        <f t="shared" si="685"/>
        <v>0.21560702432809573</v>
      </c>
      <c r="O2199" s="6">
        <f t="shared" si="699"/>
        <v>1.5473428246416653E-5</v>
      </c>
      <c r="P2199" s="15">
        <f t="shared" si="696"/>
        <v>659.57985847934901</v>
      </c>
      <c r="Q2199" s="11">
        <f t="shared" si="686"/>
        <v>0</v>
      </c>
      <c r="R2199" s="13">
        <f t="shared" si="700"/>
        <v>4.6386106938246684E-6</v>
      </c>
      <c r="S2199" s="12">
        <f t="shared" si="687"/>
        <v>-6.2349677253512335E-2</v>
      </c>
      <c r="T2199" s="9">
        <f t="shared" si="688"/>
        <v>1.5268459646057715</v>
      </c>
      <c r="U2199" s="9">
        <f>Aly_mass_rate/Aly_Area/'Hydraulic Gradient'!T2199</f>
        <v>2.1525536045116991</v>
      </c>
      <c r="V2199" s="5">
        <f t="shared" si="689"/>
        <v>-0.28916127909450839</v>
      </c>
      <c r="W2199" s="10">
        <f t="shared" si="690"/>
        <v>2.1848336018716017</v>
      </c>
      <c r="X2199" s="9"/>
    </row>
    <row r="2200" spans="1:24" x14ac:dyDescent="0.3">
      <c r="A2200" s="4">
        <f t="shared" si="691"/>
        <v>21970</v>
      </c>
      <c r="B2200" s="5">
        <v>0</v>
      </c>
      <c r="C2200" s="16">
        <f t="shared" si="692"/>
        <v>24527.230653876446</v>
      </c>
      <c r="D2200" s="4">
        <f t="shared" si="682"/>
        <v>0</v>
      </c>
      <c r="E2200" s="5">
        <f t="shared" si="693"/>
        <v>0.2157754483920625</v>
      </c>
      <c r="F2200" s="6">
        <f t="shared" si="697"/>
        <v>1.7832480970062305E-5</v>
      </c>
      <c r="G2200" s="15">
        <f t="shared" si="698"/>
        <v>684.27020597994817</v>
      </c>
      <c r="H2200" s="11">
        <f t="shared" si="683"/>
        <v>9.7430325703355969E-2</v>
      </c>
      <c r="I2200" s="12">
        <f t="shared" si="694"/>
        <v>3.5963549376900838E-5</v>
      </c>
      <c r="J2200" s="7">
        <f t="shared" si="701"/>
        <v>1.5256536754782115</v>
      </c>
      <c r="K2200" s="8">
        <f>ESI_mass_rate/ESI_Area/'Hydraulic Gradient'!J2200</f>
        <v>2.1542358121453189</v>
      </c>
      <c r="L2200" s="16">
        <f t="shared" si="695"/>
        <v>24527.424562148684</v>
      </c>
      <c r="M2200" s="4">
        <f t="shared" si="684"/>
        <v>0</v>
      </c>
      <c r="N2200" s="5">
        <f t="shared" si="685"/>
        <v>0.21560749589310899</v>
      </c>
      <c r="O2200" s="6">
        <f t="shared" si="699"/>
        <v>1.5473226999077866E-5</v>
      </c>
      <c r="P2200" s="15">
        <f t="shared" si="696"/>
        <v>659.64220245232241</v>
      </c>
      <c r="Q2200" s="11">
        <f t="shared" si="686"/>
        <v>0</v>
      </c>
      <c r="R2200" s="13">
        <f t="shared" si="700"/>
        <v>4.6384704101923846E-6</v>
      </c>
      <c r="S2200" s="12">
        <f t="shared" si="687"/>
        <v>-6.2348611443759569E-2</v>
      </c>
      <c r="T2200" s="9">
        <f t="shared" si="688"/>
        <v>1.5268426252218783</v>
      </c>
      <c r="U2200" s="9">
        <f>Aly_mass_rate/Aly_Area/'Hydraulic Gradient'!T2200</f>
        <v>2.152558312398889</v>
      </c>
      <c r="V2200" s="5">
        <f t="shared" si="689"/>
        <v>-0.28915570404192226</v>
      </c>
      <c r="W2200" s="10">
        <f t="shared" si="690"/>
        <v>2.184876038101641</v>
      </c>
      <c r="X2200" s="9"/>
    </row>
    <row r="2201" spans="1:24" x14ac:dyDescent="0.3">
      <c r="A2201" s="4">
        <f t="shared" si="691"/>
        <v>21980</v>
      </c>
      <c r="B2201" s="5">
        <v>0</v>
      </c>
      <c r="C2201" s="16">
        <f t="shared" si="692"/>
        <v>24527.014860052444</v>
      </c>
      <c r="D2201" s="4">
        <f t="shared" si="682"/>
        <v>0</v>
      </c>
      <c r="E2201" s="5">
        <f t="shared" si="693"/>
        <v>0.21577599184819085</v>
      </c>
      <c r="F2201" s="6">
        <f t="shared" si="697"/>
        <v>1.7832154210052244E-5</v>
      </c>
      <c r="G2201" s="15">
        <f t="shared" si="698"/>
        <v>684.34302584320722</v>
      </c>
      <c r="H2201" s="11">
        <f t="shared" si="683"/>
        <v>9.7430816483698765E-2</v>
      </c>
      <c r="I2201" s="12">
        <f t="shared" si="694"/>
        <v>3.5962890385604235E-5</v>
      </c>
      <c r="J2201" s="7">
        <f t="shared" si="701"/>
        <v>1.5256498330277501</v>
      </c>
      <c r="K2201" s="8">
        <f>ESI_mass_rate/ESI_Area/'Hydraulic Gradient'!J2201</f>
        <v>2.1542412377313287</v>
      </c>
      <c r="L2201" s="16">
        <f t="shared" si="695"/>
        <v>24527.208938708205</v>
      </c>
      <c r="M2201" s="4">
        <f t="shared" si="684"/>
        <v>0</v>
      </c>
      <c r="N2201" s="5">
        <f t="shared" si="685"/>
        <v>0.21560796745198949</v>
      </c>
      <c r="O2201" s="6">
        <f t="shared" si="699"/>
        <v>1.5473025766334584E-5</v>
      </c>
      <c r="P2201" s="15">
        <f t="shared" si="696"/>
        <v>659.70454535968202</v>
      </c>
      <c r="Q2201" s="11">
        <f t="shared" si="686"/>
        <v>0</v>
      </c>
      <c r="R2201" s="13">
        <f t="shared" si="700"/>
        <v>4.6383301371361204E-6</v>
      </c>
      <c r="S2201" s="12">
        <f t="shared" si="687"/>
        <v>-6.2347545689659618E-2</v>
      </c>
      <c r="T2201" s="9">
        <f t="shared" si="688"/>
        <v>1.5268392858960202</v>
      </c>
      <c r="U2201" s="9">
        <f>Aly_mass_rate/Aly_Area/'Hydraulic Gradient'!T2201</f>
        <v>2.1525630202248531</v>
      </c>
      <c r="V2201" s="5">
        <f t="shared" si="689"/>
        <v>-0.28915012927669109</v>
      </c>
      <c r="W2201" s="10">
        <f t="shared" si="690"/>
        <v>2.1849184737914795</v>
      </c>
      <c r="X2201" s="9"/>
    </row>
    <row r="2202" spans="1:24" x14ac:dyDescent="0.3">
      <c r="A2202" s="4">
        <f t="shared" si="691"/>
        <v>21990</v>
      </c>
      <c r="B2202" s="5">
        <v>0</v>
      </c>
      <c r="C2202" s="16">
        <f t="shared" si="692"/>
        <v>24526.799065685325</v>
      </c>
      <c r="D2202" s="4">
        <f t="shared" si="682"/>
        <v>0</v>
      </c>
      <c r="E2202" s="5">
        <f t="shared" si="693"/>
        <v>0.21577653529436142</v>
      </c>
      <c r="F2202" s="6">
        <f t="shared" si="697"/>
        <v>1.7831827471935457E-5</v>
      </c>
      <c r="G2202" s="15">
        <f t="shared" si="698"/>
        <v>684.41584402948035</v>
      </c>
      <c r="H2202" s="11">
        <f t="shared" si="683"/>
        <v>9.7431307256285071E-2</v>
      </c>
      <c r="I2202" s="12">
        <f t="shared" si="694"/>
        <v>3.5962231438460748E-5</v>
      </c>
      <c r="J2202" s="7">
        <f t="shared" si="701"/>
        <v>1.5256459906670443</v>
      </c>
      <c r="K2202" s="8">
        <f>ESI_mass_rate/ESI_Area/'Hydraulic Gradient'!J2202</f>
        <v>2.1542466632179313</v>
      </c>
      <c r="L2202" s="16">
        <f t="shared" si="695"/>
        <v>24526.993314796375</v>
      </c>
      <c r="M2202" s="4">
        <f t="shared" si="684"/>
        <v>0</v>
      </c>
      <c r="N2202" s="5">
        <f t="shared" si="685"/>
        <v>0.21560843900473739</v>
      </c>
      <c r="O2202" s="6">
        <f t="shared" si="699"/>
        <v>1.5472824540889061E-5</v>
      </c>
      <c r="P2202" s="15">
        <f t="shared" si="696"/>
        <v>659.76688720148229</v>
      </c>
      <c r="Q2202" s="11">
        <f t="shared" si="686"/>
        <v>0</v>
      </c>
      <c r="R2202" s="13">
        <f t="shared" si="700"/>
        <v>4.6381898724675296E-6</v>
      </c>
      <c r="S2202" s="12">
        <f t="shared" si="687"/>
        <v>-6.2346479990155704E-2</v>
      </c>
      <c r="T2202" s="9">
        <f t="shared" si="688"/>
        <v>1.526835946628194</v>
      </c>
      <c r="U2202" s="9">
        <f>Aly_mass_rate/Aly_Area/'Hydraulic Gradient'!T2202</f>
        <v>2.1525677279895961</v>
      </c>
      <c r="V2202" s="5">
        <f t="shared" si="689"/>
        <v>-0.28914455479879014</v>
      </c>
      <c r="W2202" s="10">
        <f t="shared" si="690"/>
        <v>2.1849609089411457</v>
      </c>
      <c r="X2202" s="9"/>
    </row>
    <row r="2203" spans="1:24" x14ac:dyDescent="0.3">
      <c r="A2203" s="4">
        <f t="shared" si="691"/>
        <v>22000</v>
      </c>
      <c r="B2203" s="5">
        <v>0</v>
      </c>
      <c r="C2203" s="16">
        <f t="shared" si="692"/>
        <v>24526.583270775092</v>
      </c>
      <c r="D2203" s="4">
        <f t="shared" si="682"/>
        <v>0</v>
      </c>
      <c r="E2203" s="5">
        <f t="shared" si="693"/>
        <v>0.21577707873057497</v>
      </c>
      <c r="F2203" s="6">
        <f t="shared" si="697"/>
        <v>1.7831500758631043E-5</v>
      </c>
      <c r="G2203" s="15">
        <f t="shared" si="698"/>
        <v>684.48866053888173</v>
      </c>
      <c r="H2203" s="11">
        <f t="shared" si="683"/>
        <v>9.7431798021115484E-2</v>
      </c>
      <c r="I2203" s="12">
        <f t="shared" si="694"/>
        <v>3.5961572541357481E-5</v>
      </c>
      <c r="J2203" s="7">
        <f t="shared" si="701"/>
        <v>1.5256421483960878</v>
      </c>
      <c r="K2203" s="8">
        <f>ESI_mass_rate/ESI_Area/'Hydraulic Gradient'!J2203</f>
        <v>2.154252088605134</v>
      </c>
      <c r="L2203" s="16">
        <f t="shared" si="695"/>
        <v>24526.777690413201</v>
      </c>
      <c r="M2203" s="4">
        <f t="shared" si="684"/>
        <v>0</v>
      </c>
      <c r="N2203" s="5">
        <f t="shared" si="685"/>
        <v>0.21560891055135317</v>
      </c>
      <c r="O2203" s="6">
        <f t="shared" si="699"/>
        <v>1.5472623330039054E-5</v>
      </c>
      <c r="P2203" s="15">
        <f t="shared" si="696"/>
        <v>659.82922797777792</v>
      </c>
      <c r="Q2203" s="11">
        <f t="shared" si="686"/>
        <v>0</v>
      </c>
      <c r="R2203" s="13">
        <f t="shared" si="700"/>
        <v>4.6380496183735505E-6</v>
      </c>
      <c r="S2203" s="12">
        <f t="shared" si="687"/>
        <v>-6.2345414345243072E-2</v>
      </c>
      <c r="T2203" s="9">
        <f t="shared" si="688"/>
        <v>1.5268326074183969</v>
      </c>
      <c r="U2203" s="9">
        <f>Aly_mass_rate/Aly_Area/'Hydraulic Gradient'!T2203</f>
        <v>2.15257243569312</v>
      </c>
      <c r="V2203" s="5">
        <f t="shared" si="689"/>
        <v>-0.28913898060819493</v>
      </c>
      <c r="W2203" s="10">
        <f t="shared" si="690"/>
        <v>2.1850033435506688</v>
      </c>
      <c r="X2203" s="9"/>
    </row>
    <row r="2204" spans="1:24" x14ac:dyDescent="0.3">
      <c r="A2204" s="4">
        <f t="shared" si="691"/>
        <v>22010</v>
      </c>
      <c r="B2204" s="5">
        <v>0</v>
      </c>
      <c r="C2204" s="16">
        <f t="shared" si="692"/>
        <v>24526.36747532176</v>
      </c>
      <c r="D2204" s="4">
        <f t="shared" si="682"/>
        <v>0</v>
      </c>
      <c r="E2204" s="5">
        <f t="shared" si="693"/>
        <v>0.21577762215683235</v>
      </c>
      <c r="F2204" s="6">
        <f t="shared" si="697"/>
        <v>1.7831174068679456E-5</v>
      </c>
      <c r="G2204" s="15">
        <f t="shared" si="698"/>
        <v>684.56147537152776</v>
      </c>
      <c r="H2204" s="11">
        <f t="shared" si="683"/>
        <v>9.7432288778190587E-2</v>
      </c>
      <c r="I2204" s="12">
        <f t="shared" si="694"/>
        <v>3.5960913691350872E-5</v>
      </c>
      <c r="J2204" s="7">
        <f t="shared" si="701"/>
        <v>1.5256383062148746</v>
      </c>
      <c r="K2204" s="8">
        <f>ESI_mass_rate/ESI_Area/'Hydraulic Gradient'!J2204</f>
        <v>2.1542575138929427</v>
      </c>
      <c r="L2204" s="16">
        <f t="shared" si="695"/>
        <v>24526.562065558686</v>
      </c>
      <c r="M2204" s="4">
        <f t="shared" si="684"/>
        <v>0</v>
      </c>
      <c r="N2204" s="5">
        <f t="shared" si="685"/>
        <v>0.21560938209183705</v>
      </c>
      <c r="O2204" s="6">
        <f t="shared" si="699"/>
        <v>1.5472422126486808E-5</v>
      </c>
      <c r="P2204" s="15">
        <f t="shared" si="696"/>
        <v>659.89156768862449</v>
      </c>
      <c r="Q2204" s="11">
        <f t="shared" si="686"/>
        <v>0</v>
      </c>
      <c r="R2204" s="13">
        <f t="shared" si="700"/>
        <v>4.6379093726659185E-6</v>
      </c>
      <c r="S2204" s="12">
        <f t="shared" si="687"/>
        <v>-6.2344348755968781E-2</v>
      </c>
      <c r="T2204" s="9">
        <f t="shared" si="688"/>
        <v>1.5268292682666256</v>
      </c>
      <c r="U2204" s="9">
        <f>Aly_mass_rate/Aly_Area/'Hydraulic Gradient'!T2204</f>
        <v>2.1525771433354284</v>
      </c>
      <c r="V2204" s="5">
        <f t="shared" si="689"/>
        <v>-0.28913340670488069</v>
      </c>
      <c r="W2204" s="10">
        <f t="shared" si="690"/>
        <v>2.1850457776200778</v>
      </c>
      <c r="X2204" s="9"/>
    </row>
    <row r="2205" spans="1:24" x14ac:dyDescent="0.3">
      <c r="A2205" s="4">
        <f t="shared" si="691"/>
        <v>22020</v>
      </c>
      <c r="B2205" s="5">
        <v>0</v>
      </c>
      <c r="C2205" s="16">
        <f t="shared" si="692"/>
        <v>24526.15167932534</v>
      </c>
      <c r="D2205" s="4">
        <f t="shared" si="682"/>
        <v>0</v>
      </c>
      <c r="E2205" s="5">
        <f t="shared" si="693"/>
        <v>0.21577816557313401</v>
      </c>
      <c r="F2205" s="6">
        <f t="shared" si="697"/>
        <v>1.783084739916159E-5</v>
      </c>
      <c r="G2205" s="15">
        <f t="shared" si="698"/>
        <v>684.6342885275385</v>
      </c>
      <c r="H2205" s="11">
        <f t="shared" si="683"/>
        <v>9.7432779527510865E-2</v>
      </c>
      <c r="I2205" s="12">
        <f t="shared" si="694"/>
        <v>3.5960254882553859E-5</v>
      </c>
      <c r="J2205" s="7">
        <f t="shared" si="701"/>
        <v>1.5256344641233981</v>
      </c>
      <c r="K2205" s="8">
        <f>ESI_mass_rate/ESI_Area/'Hydraulic Gradient'!J2205</f>
        <v>2.1542629390813657</v>
      </c>
      <c r="L2205" s="16">
        <f t="shared" si="695"/>
        <v>24526.346440232839</v>
      </c>
      <c r="M2205" s="4">
        <f t="shared" si="684"/>
        <v>0</v>
      </c>
      <c r="N2205" s="5">
        <f t="shared" si="685"/>
        <v>0.21560985362618934</v>
      </c>
      <c r="O2205" s="6">
        <f t="shared" si="699"/>
        <v>1.5472220934610969E-5</v>
      </c>
      <c r="P2205" s="15">
        <f t="shared" si="696"/>
        <v>659.95390633407658</v>
      </c>
      <c r="Q2205" s="11">
        <f t="shared" si="686"/>
        <v>0</v>
      </c>
      <c r="R2205" s="13">
        <f t="shared" si="700"/>
        <v>4.6377691366564952E-6</v>
      </c>
      <c r="S2205" s="12">
        <f t="shared" si="687"/>
        <v>-6.2343283221276129E-2</v>
      </c>
      <c r="T2205" s="9">
        <f t="shared" si="688"/>
        <v>1.5268259291728774</v>
      </c>
      <c r="U2205" s="9">
        <f>Aly_mass_rate/Aly_Area/'Hydraulic Gradient'!T2205</f>
        <v>2.1525818509165249</v>
      </c>
      <c r="V2205" s="5">
        <f t="shared" si="689"/>
        <v>-0.28912783308882273</v>
      </c>
      <c r="W2205" s="10">
        <f t="shared" si="690"/>
        <v>2.1850882111494023</v>
      </c>
      <c r="X2205" s="9"/>
    </row>
    <row r="2206" spans="1:24" x14ac:dyDescent="0.3">
      <c r="A2206" s="4">
        <f t="shared" si="691"/>
        <v>22030</v>
      </c>
      <c r="B2206" s="5">
        <v>0</v>
      </c>
      <c r="C2206" s="16">
        <f t="shared" si="692"/>
        <v>24525.935882785841</v>
      </c>
      <c r="D2206" s="4">
        <f t="shared" si="682"/>
        <v>0</v>
      </c>
      <c r="E2206" s="5">
        <f t="shared" si="693"/>
        <v>0.2157787089794809</v>
      </c>
      <c r="F2206" s="6">
        <f t="shared" si="697"/>
        <v>1.7830520755915651E-5</v>
      </c>
      <c r="G2206" s="15">
        <f t="shared" si="698"/>
        <v>684.70710000702616</v>
      </c>
      <c r="H2206" s="11">
        <f t="shared" si="683"/>
        <v>9.7433270269076985E-2</v>
      </c>
      <c r="I2206" s="12">
        <f t="shared" si="694"/>
        <v>3.5959596126740587E-5</v>
      </c>
      <c r="J2206" s="7">
        <f t="shared" si="701"/>
        <v>1.5256306221216522</v>
      </c>
      <c r="K2206" s="8">
        <f>ESI_mass_rate/ESI_Area/'Hydraulic Gradient'!J2206</f>
        <v>2.1542683641704095</v>
      </c>
      <c r="L2206" s="16">
        <f t="shared" si="695"/>
        <v>24526.130814435666</v>
      </c>
      <c r="M2206" s="4">
        <f t="shared" si="684"/>
        <v>0</v>
      </c>
      <c r="N2206" s="5">
        <f t="shared" si="685"/>
        <v>0.21561032515441039</v>
      </c>
      <c r="O2206" s="6">
        <f t="shared" si="699"/>
        <v>1.5472019754411543E-5</v>
      </c>
      <c r="P2206" s="15">
        <f t="shared" si="696"/>
        <v>660.01624391418886</v>
      </c>
      <c r="Q2206" s="11">
        <f t="shared" si="686"/>
        <v>0</v>
      </c>
      <c r="R2206" s="13">
        <f t="shared" si="700"/>
        <v>4.6376289103445869E-6</v>
      </c>
      <c r="S2206" s="12">
        <f t="shared" si="687"/>
        <v>-6.2342217741160305E-2</v>
      </c>
      <c r="T2206" s="9">
        <f t="shared" si="688"/>
        <v>1.5268225901371493</v>
      </c>
      <c r="U2206" s="9">
        <f>Aly_mass_rate/Aly_Area/'Hydraulic Gradient'!T2206</f>
        <v>2.1525865584364126</v>
      </c>
      <c r="V2206" s="5">
        <f t="shared" si="689"/>
        <v>-0.28912225975999634</v>
      </c>
      <c r="W2206" s="10">
        <f t="shared" si="690"/>
        <v>2.1851306441386704</v>
      </c>
      <c r="X2206" s="9"/>
    </row>
    <row r="2207" spans="1:24" x14ac:dyDescent="0.3">
      <c r="A2207" s="4">
        <f t="shared" si="691"/>
        <v>22040</v>
      </c>
      <c r="B2207" s="5">
        <v>0</v>
      </c>
      <c r="C2207" s="16">
        <f t="shared" si="692"/>
        <v>24525.720085703273</v>
      </c>
      <c r="D2207" s="4">
        <f t="shared" si="682"/>
        <v>0</v>
      </c>
      <c r="E2207" s="5">
        <f t="shared" si="693"/>
        <v>0.21577925237587353</v>
      </c>
      <c r="F2207" s="6">
        <f t="shared" si="697"/>
        <v>1.7830194134562982E-5</v>
      </c>
      <c r="G2207" s="15">
        <f t="shared" si="698"/>
        <v>684.77990981010907</v>
      </c>
      <c r="H2207" s="11">
        <f t="shared" si="683"/>
        <v>9.7433761002889488E-2</v>
      </c>
      <c r="I2207" s="12">
        <f t="shared" si="694"/>
        <v>3.5958937415080446E-5</v>
      </c>
      <c r="J2207" s="7">
        <f t="shared" si="701"/>
        <v>1.5256267802096308</v>
      </c>
      <c r="K2207" s="8">
        <f>ESI_mass_rate/ESI_Area/'Hydraulic Gradient'!J2207</f>
        <v>2.1542737891600812</v>
      </c>
      <c r="L2207" s="16">
        <f t="shared" si="695"/>
        <v>24525.915188167171</v>
      </c>
      <c r="M2207" s="4">
        <f t="shared" si="684"/>
        <v>0</v>
      </c>
      <c r="N2207" s="5">
        <f t="shared" si="685"/>
        <v>0.21561079667650057</v>
      </c>
      <c r="O2207" s="6">
        <f t="shared" si="699"/>
        <v>1.5471818584428978E-5</v>
      </c>
      <c r="P2207" s="15">
        <f t="shared" si="696"/>
        <v>660.07858042901682</v>
      </c>
      <c r="Q2207" s="11">
        <f t="shared" si="686"/>
        <v>0</v>
      </c>
      <c r="R2207" s="13">
        <f t="shared" si="700"/>
        <v>4.6374886932920151E-6</v>
      </c>
      <c r="S2207" s="12">
        <f t="shared" si="687"/>
        <v>-6.2341152316668369E-2</v>
      </c>
      <c r="T2207" s="9">
        <f t="shared" si="688"/>
        <v>1.5268192511594381</v>
      </c>
      <c r="U2207" s="9">
        <f>Aly_mass_rate/Aly_Area/'Hydraulic Gradient'!T2207</f>
        <v>2.152591265895095</v>
      </c>
      <c r="V2207" s="5">
        <f t="shared" si="689"/>
        <v>-0.28911668671837698</v>
      </c>
      <c r="W2207" s="10">
        <f t="shared" si="690"/>
        <v>2.1851730765879118</v>
      </c>
      <c r="X2207" s="9"/>
    </row>
    <row r="2208" spans="1:24" x14ac:dyDescent="0.3">
      <c r="A2208" s="4">
        <f t="shared" si="691"/>
        <v>22050</v>
      </c>
      <c r="B2208" s="5">
        <v>0</v>
      </c>
      <c r="C2208" s="16">
        <f t="shared" si="692"/>
        <v>24525.504288077642</v>
      </c>
      <c r="D2208" s="4">
        <f t="shared" si="682"/>
        <v>0</v>
      </c>
      <c r="E2208" s="5">
        <f t="shared" si="693"/>
        <v>0.21577979576231276</v>
      </c>
      <c r="F2208" s="6">
        <f t="shared" si="697"/>
        <v>1.7829867536563137E-5</v>
      </c>
      <c r="G2208" s="15">
        <f t="shared" si="698"/>
        <v>684.85271793690333</v>
      </c>
      <c r="H2208" s="11">
        <f t="shared" si="683"/>
        <v>9.7434251728948915E-2</v>
      </c>
      <c r="I2208" s="12">
        <f t="shared" si="694"/>
        <v>3.5958278750516969E-5</v>
      </c>
      <c r="J2208" s="7">
        <f t="shared" si="701"/>
        <v>1.5256229383873274</v>
      </c>
      <c r="K2208" s="8">
        <f>ESI_mass_rate/ESI_Area/'Hydraulic Gradient'!J2208</f>
        <v>2.1542792140503884</v>
      </c>
      <c r="L2208" s="16">
        <f t="shared" si="695"/>
        <v>24525.699561427362</v>
      </c>
      <c r="M2208" s="4">
        <f t="shared" si="684"/>
        <v>0</v>
      </c>
      <c r="N2208" s="5">
        <f t="shared" si="685"/>
        <v>0.21561126819246029</v>
      </c>
      <c r="O2208" s="6">
        <f t="shared" si="699"/>
        <v>1.5471617426122827E-5</v>
      </c>
      <c r="P2208" s="15">
        <f t="shared" si="696"/>
        <v>660.14091587861503</v>
      </c>
      <c r="Q2208" s="11">
        <f t="shared" si="686"/>
        <v>0</v>
      </c>
      <c r="R2208" s="13">
        <f t="shared" si="700"/>
        <v>4.6373484859355835E-6</v>
      </c>
      <c r="S2208" s="12">
        <f t="shared" si="687"/>
        <v>-6.2340086946743652E-2</v>
      </c>
      <c r="T2208" s="9">
        <f t="shared" si="688"/>
        <v>1.5268159122397409</v>
      </c>
      <c r="U2208" s="9">
        <f>Aly_mass_rate/Aly_Area/'Hydraulic Gradient'!T2208</f>
        <v>2.1525959732925748</v>
      </c>
      <c r="V2208" s="5">
        <f t="shared" si="689"/>
        <v>-0.2891111139639399</v>
      </c>
      <c r="W2208" s="10">
        <f t="shared" si="690"/>
        <v>2.1852155084971554</v>
      </c>
      <c r="X2208" s="9"/>
    </row>
    <row r="2209" spans="1:24" x14ac:dyDescent="0.3">
      <c r="A2209" s="4">
        <f t="shared" si="691"/>
        <v>22060</v>
      </c>
      <c r="B2209" s="5">
        <v>0</v>
      </c>
      <c r="C2209" s="16">
        <f t="shared" si="692"/>
        <v>24525.288489908962</v>
      </c>
      <c r="D2209" s="4">
        <f t="shared" si="682"/>
        <v>0</v>
      </c>
      <c r="E2209" s="5">
        <f t="shared" si="693"/>
        <v>0.21578033913879929</v>
      </c>
      <c r="F2209" s="6">
        <f t="shared" si="697"/>
        <v>1.7829540963375666E-5</v>
      </c>
      <c r="G2209" s="15">
        <f t="shared" si="698"/>
        <v>684.92552438752318</v>
      </c>
      <c r="H2209" s="11">
        <f t="shared" si="683"/>
        <v>9.7434742447255931E-2</v>
      </c>
      <c r="I2209" s="12">
        <f t="shared" si="694"/>
        <v>3.5957620135993705E-5</v>
      </c>
      <c r="J2209" s="7">
        <f t="shared" si="701"/>
        <v>1.5256190966547363</v>
      </c>
      <c r="K2209" s="8">
        <f>ESI_mass_rate/ESI_Area/'Hydraulic Gradient'!J2209</f>
        <v>2.1542846388413373</v>
      </c>
      <c r="L2209" s="16">
        <f t="shared" si="695"/>
        <v>24525.483934216241</v>
      </c>
      <c r="M2209" s="4">
        <f t="shared" si="684"/>
        <v>0</v>
      </c>
      <c r="N2209" s="5">
        <f t="shared" si="685"/>
        <v>0.21561173970228961</v>
      </c>
      <c r="O2209" s="6">
        <f t="shared" si="699"/>
        <v>1.5471416276573983E-5</v>
      </c>
      <c r="P2209" s="15">
        <f t="shared" si="696"/>
        <v>660.20325026303919</v>
      </c>
      <c r="Q2209" s="11">
        <f t="shared" si="686"/>
        <v>0</v>
      </c>
      <c r="R2209" s="13">
        <f t="shared" si="700"/>
        <v>4.637208287399661E-6</v>
      </c>
      <c r="S2209" s="12">
        <f t="shared" si="687"/>
        <v>-6.2339021632433114E-2</v>
      </c>
      <c r="T2209" s="9">
        <f t="shared" si="688"/>
        <v>1.5268125733780549</v>
      </c>
      <c r="U2209" s="9">
        <f>Aly_mass_rate/Aly_Area/'Hydraulic Gradient'!T2209</f>
        <v>2.1526006806288556</v>
      </c>
      <c r="V2209" s="5">
        <f t="shared" si="689"/>
        <v>-0.2891055414966604</v>
      </c>
      <c r="W2209" s="10">
        <f t="shared" si="690"/>
        <v>2.18525793986643</v>
      </c>
      <c r="X2209" s="9"/>
    </row>
    <row r="2210" spans="1:24" x14ac:dyDescent="0.3">
      <c r="A2210" s="4">
        <f t="shared" si="691"/>
        <v>22070</v>
      </c>
      <c r="B2210" s="5">
        <v>0</v>
      </c>
      <c r="C2210" s="16">
        <f t="shared" si="692"/>
        <v>24525.072691197242</v>
      </c>
      <c r="D2210" s="4">
        <f t="shared" si="682"/>
        <v>0</v>
      </c>
      <c r="E2210" s="5">
        <f t="shared" si="693"/>
        <v>0.21578088250533364</v>
      </c>
      <c r="F2210" s="6">
        <f t="shared" si="697"/>
        <v>1.7829214410621919E-5</v>
      </c>
      <c r="G2210" s="15">
        <f t="shared" si="698"/>
        <v>684.99832916208891</v>
      </c>
      <c r="H2210" s="11">
        <f t="shared" si="683"/>
        <v>9.7435233157810969E-2</v>
      </c>
      <c r="I2210" s="12">
        <f t="shared" si="694"/>
        <v>3.5956961562680031E-5</v>
      </c>
      <c r="J2210" s="7">
        <f t="shared" si="701"/>
        <v>1.5256152550118507</v>
      </c>
      <c r="K2210" s="8">
        <f>ESI_mass_rate/ESI_Area/'Hydraulic Gradient'!J2210</f>
        <v>2.1542900635329358</v>
      </c>
      <c r="L2210" s="16">
        <f t="shared" si="695"/>
        <v>24525.268306533821</v>
      </c>
      <c r="M2210" s="4">
        <f t="shared" si="684"/>
        <v>0</v>
      </c>
      <c r="N2210" s="5">
        <f t="shared" si="685"/>
        <v>0.21561221120598908</v>
      </c>
      <c r="O2210" s="6">
        <f t="shared" si="699"/>
        <v>1.5471215138701553E-5</v>
      </c>
      <c r="P2210" s="15">
        <f t="shared" si="696"/>
        <v>660.26558358234274</v>
      </c>
      <c r="Q2210" s="11">
        <f t="shared" si="686"/>
        <v>0</v>
      </c>
      <c r="R2210" s="13">
        <f t="shared" si="700"/>
        <v>4.6370680985585167E-6</v>
      </c>
      <c r="S2210" s="12">
        <f t="shared" si="687"/>
        <v>-6.2337956371628443E-2</v>
      </c>
      <c r="T2210" s="9">
        <f t="shared" si="688"/>
        <v>1.5268092345743769</v>
      </c>
      <c r="U2210" s="9">
        <f>Aly_mass_rate/Aly_Area/'Hydraulic Gradient'!T2210</f>
        <v>2.1526053879039408</v>
      </c>
      <c r="V2210" s="5">
        <f t="shared" si="689"/>
        <v>-0.28909996931651383</v>
      </c>
      <c r="W2210" s="10">
        <f t="shared" si="690"/>
        <v>2.1853003706957654</v>
      </c>
      <c r="X2210" s="9"/>
    </row>
    <row r="2211" spans="1:24" x14ac:dyDescent="0.3">
      <c r="A2211" s="4">
        <f t="shared" si="691"/>
        <v>22080</v>
      </c>
      <c r="B2211" s="5">
        <v>0</v>
      </c>
      <c r="C2211" s="16">
        <f t="shared" si="692"/>
        <v>24524.856891942494</v>
      </c>
      <c r="D2211" s="4">
        <f t="shared" si="682"/>
        <v>0</v>
      </c>
      <c r="E2211" s="5">
        <f t="shared" si="693"/>
        <v>0.21578142586191679</v>
      </c>
      <c r="F2211" s="6">
        <f t="shared" si="697"/>
        <v>1.7828887884140098E-5</v>
      </c>
      <c r="G2211" s="15">
        <f t="shared" si="698"/>
        <v>685.07113226071237</v>
      </c>
      <c r="H2211" s="11">
        <f t="shared" si="683"/>
        <v>9.7435723860614762E-2</v>
      </c>
      <c r="I2211" s="12">
        <f t="shared" si="694"/>
        <v>3.5956303042350097E-5</v>
      </c>
      <c r="J2211" s="7">
        <f t="shared" si="701"/>
        <v>1.5256114134586647</v>
      </c>
      <c r="K2211" s="8">
        <f>ESI_mass_rate/ESI_Area/'Hydraulic Gradient'!J2211</f>
        <v>2.1542954881251903</v>
      </c>
      <c r="L2211" s="16">
        <f t="shared" si="695"/>
        <v>24525.052678380103</v>
      </c>
      <c r="M2211" s="4">
        <f t="shared" si="684"/>
        <v>0</v>
      </c>
      <c r="N2211" s="5">
        <f t="shared" si="685"/>
        <v>0.21561268270355902</v>
      </c>
      <c r="O2211" s="6">
        <f t="shared" si="699"/>
        <v>1.5471014012505533E-5</v>
      </c>
      <c r="P2211" s="15">
        <f t="shared" si="696"/>
        <v>660.32791583658127</v>
      </c>
      <c r="Q2211" s="11">
        <f t="shared" si="686"/>
        <v>0</v>
      </c>
      <c r="R2211" s="13">
        <f t="shared" si="700"/>
        <v>4.6369279194114562E-6</v>
      </c>
      <c r="S2211" s="12">
        <f t="shared" si="687"/>
        <v>-6.2336891166428342E-2</v>
      </c>
      <c r="T2211" s="9">
        <f t="shared" si="688"/>
        <v>1.5268058958287041</v>
      </c>
      <c r="U2211" s="9">
        <f>Aly_mass_rate/Aly_Area/'Hydraulic Gradient'!T2211</f>
        <v>2.1526100951178333</v>
      </c>
      <c r="V2211" s="5">
        <f t="shared" si="689"/>
        <v>-0.28909439742347554</v>
      </c>
      <c r="W2211" s="10">
        <f t="shared" si="690"/>
        <v>2.1853428009851896</v>
      </c>
      <c r="X2211" s="9"/>
    </row>
    <row r="2212" spans="1:24" x14ac:dyDescent="0.3">
      <c r="A2212" s="4">
        <f t="shared" si="691"/>
        <v>22090</v>
      </c>
      <c r="B2212" s="5">
        <v>0</v>
      </c>
      <c r="C2212" s="16">
        <f t="shared" si="692"/>
        <v>24524.641092144724</v>
      </c>
      <c r="D2212" s="4">
        <f t="shared" si="682"/>
        <v>0</v>
      </c>
      <c r="E2212" s="5">
        <f t="shared" si="693"/>
        <v>0.21578196920854931</v>
      </c>
      <c r="F2212" s="6">
        <f t="shared" si="697"/>
        <v>1.7828561378091998E-5</v>
      </c>
      <c r="G2212" s="15">
        <f t="shared" si="698"/>
        <v>685.14393368351375</v>
      </c>
      <c r="H2212" s="11">
        <f t="shared" si="683"/>
        <v>9.7436214555667727E-2</v>
      </c>
      <c r="I2212" s="12">
        <f t="shared" si="694"/>
        <v>3.5955644563229759E-5</v>
      </c>
      <c r="J2212" s="7">
        <f t="shared" si="701"/>
        <v>1.5256075719951718</v>
      </c>
      <c r="K2212" s="8">
        <f>ESI_mass_rate/ESI_Area/'Hydraulic Gradient'!J2212</f>
        <v>2.1543009126181087</v>
      </c>
      <c r="L2212" s="16">
        <f t="shared" si="695"/>
        <v>24524.837049755093</v>
      </c>
      <c r="M2212" s="4">
        <f t="shared" si="684"/>
        <v>0</v>
      </c>
      <c r="N2212" s="5">
        <f t="shared" si="685"/>
        <v>0.21561315419499963</v>
      </c>
      <c r="O2212" s="6">
        <f t="shared" si="699"/>
        <v>1.5470812895066821E-5</v>
      </c>
      <c r="P2212" s="15">
        <f t="shared" si="696"/>
        <v>660.39024702581037</v>
      </c>
      <c r="Q2212" s="11">
        <f t="shared" si="686"/>
        <v>0</v>
      </c>
      <c r="R2212" s="13">
        <f t="shared" si="700"/>
        <v>4.6367877490828946E-6</v>
      </c>
      <c r="S2212" s="12">
        <f t="shared" si="687"/>
        <v>-6.233582601682796E-2</v>
      </c>
      <c r="T2212" s="9">
        <f t="shared" si="688"/>
        <v>1.5268025571410333</v>
      </c>
      <c r="U2212" s="9">
        <f>Aly_mass_rate/Aly_Area/'Hydraulic Gradient'!T2212</f>
        <v>2.1526148022705369</v>
      </c>
      <c r="V2212" s="5">
        <f t="shared" si="689"/>
        <v>-0.28908882581752088</v>
      </c>
      <c r="W2212" s="10">
        <f t="shared" si="690"/>
        <v>2.1853852307347319</v>
      </c>
      <c r="X2212" s="9"/>
    </row>
    <row r="2213" spans="1:24" x14ac:dyDescent="0.3">
      <c r="A2213" s="4">
        <f t="shared" si="691"/>
        <v>22100</v>
      </c>
      <c r="B2213" s="5">
        <v>0</v>
      </c>
      <c r="C2213" s="16">
        <f t="shared" si="692"/>
        <v>24524.425291803942</v>
      </c>
      <c r="D2213" s="4">
        <f t="shared" si="682"/>
        <v>0</v>
      </c>
      <c r="E2213" s="5">
        <f t="shared" si="693"/>
        <v>0.21578251254523184</v>
      </c>
      <c r="F2213" s="6">
        <f t="shared" si="697"/>
        <v>1.7828234898315825E-5</v>
      </c>
      <c r="G2213" s="15">
        <f t="shared" si="698"/>
        <v>685.21673343060536</v>
      </c>
      <c r="H2213" s="11">
        <f t="shared" si="683"/>
        <v>9.7436705242970531E-2</v>
      </c>
      <c r="I2213" s="12">
        <f t="shared" si="694"/>
        <v>3.5954986137093169E-5</v>
      </c>
      <c r="J2213" s="7">
        <f t="shared" si="701"/>
        <v>1.5256037306213661</v>
      </c>
      <c r="K2213" s="8">
        <f>ESI_mass_rate/ESI_Area/'Hydraulic Gradient'!J2213</f>
        <v>2.1543063370116973</v>
      </c>
      <c r="L2213" s="16">
        <f t="shared" si="695"/>
        <v>24524.621420658801</v>
      </c>
      <c r="M2213" s="4">
        <f t="shared" si="684"/>
        <v>0</v>
      </c>
      <c r="N2213" s="5">
        <f t="shared" si="685"/>
        <v>0.21561362568031131</v>
      </c>
      <c r="O2213" s="6">
        <f t="shared" si="699"/>
        <v>1.5470611790764072E-5</v>
      </c>
      <c r="P2213" s="15">
        <f t="shared" si="696"/>
        <v>660.45257715008347</v>
      </c>
      <c r="Q2213" s="11">
        <f t="shared" si="686"/>
        <v>0</v>
      </c>
      <c r="R2213" s="13">
        <f t="shared" si="700"/>
        <v>4.6366475888844939E-6</v>
      </c>
      <c r="S2213" s="12">
        <f t="shared" si="687"/>
        <v>-6.2334760920719094E-2</v>
      </c>
      <c r="T2213" s="9">
        <f t="shared" si="688"/>
        <v>1.5267992185113615</v>
      </c>
      <c r="U2213" s="9">
        <f>Aly_mass_rate/Aly_Area/'Hydraulic Gradient'!T2213</f>
        <v>2.1526195093620548</v>
      </c>
      <c r="V2213" s="5">
        <f t="shared" si="689"/>
        <v>-0.28908325449862521</v>
      </c>
      <c r="W2213" s="10">
        <f t="shared" si="690"/>
        <v>2.185427659944422</v>
      </c>
      <c r="X2213" s="9"/>
    </row>
    <row r="2214" spans="1:24" x14ac:dyDescent="0.3">
      <c r="A2214" s="4">
        <f t="shared" si="691"/>
        <v>22110</v>
      </c>
      <c r="B2214" s="5">
        <v>0</v>
      </c>
      <c r="C2214" s="16">
        <f t="shared" si="692"/>
        <v>24524.209490920162</v>
      </c>
      <c r="D2214" s="4">
        <f t="shared" si="682"/>
        <v>0</v>
      </c>
      <c r="E2214" s="5">
        <f t="shared" si="693"/>
        <v>0.21578305587196525</v>
      </c>
      <c r="F2214" s="6">
        <f t="shared" si="697"/>
        <v>1.7827908438973372E-5</v>
      </c>
      <c r="G2214" s="15">
        <f t="shared" si="698"/>
        <v>685.28953150210714</v>
      </c>
      <c r="H2214" s="11">
        <f t="shared" si="683"/>
        <v>9.7437195922523742E-2</v>
      </c>
      <c r="I2214" s="12">
        <f t="shared" si="694"/>
        <v>3.5954327752166161E-5</v>
      </c>
      <c r="J2214" s="7">
        <f t="shared" si="701"/>
        <v>1.5255998893372411</v>
      </c>
      <c r="K2214" s="8">
        <f>ESI_mass_rate/ESI_Area/'Hydraulic Gradient'!J2214</f>
        <v>2.1543117613059639</v>
      </c>
      <c r="L2214" s="16">
        <f t="shared" si="695"/>
        <v>24524.405791091231</v>
      </c>
      <c r="M2214" s="4">
        <f t="shared" si="684"/>
        <v>0</v>
      </c>
      <c r="N2214" s="5">
        <f t="shared" si="685"/>
        <v>0.21561409715949453</v>
      </c>
      <c r="O2214" s="6">
        <f t="shared" si="699"/>
        <v>1.547041069667819E-5</v>
      </c>
      <c r="P2214" s="15">
        <f t="shared" si="696"/>
        <v>660.51490620945617</v>
      </c>
      <c r="Q2214" s="11">
        <f t="shared" si="686"/>
        <v>0</v>
      </c>
      <c r="R2214" s="13">
        <f t="shared" si="700"/>
        <v>4.6365074379406794E-6</v>
      </c>
      <c r="S2214" s="12">
        <f t="shared" si="687"/>
        <v>-6.2333695880200338E-2</v>
      </c>
      <c r="T2214" s="9">
        <f t="shared" si="688"/>
        <v>1.5267958799396859</v>
      </c>
      <c r="U2214" s="9">
        <f>Aly_mass_rate/Aly_Area/'Hydraulic Gradient'!T2214</f>
        <v>2.1526242163923897</v>
      </c>
      <c r="V2214" s="5">
        <f t="shared" si="689"/>
        <v>-0.28907768346676388</v>
      </c>
      <c r="W2214" s="10">
        <f t="shared" si="690"/>
        <v>2.1854700886142879</v>
      </c>
      <c r="X2214" s="9"/>
    </row>
    <row r="2215" spans="1:24" x14ac:dyDescent="0.3">
      <c r="A2215" s="4">
        <f t="shared" si="691"/>
        <v>22120</v>
      </c>
      <c r="B2215" s="5">
        <v>0</v>
      </c>
      <c r="C2215" s="16">
        <f t="shared" si="692"/>
        <v>24523.993689493393</v>
      </c>
      <c r="D2215" s="4">
        <f t="shared" si="682"/>
        <v>0</v>
      </c>
      <c r="E2215" s="5">
        <f t="shared" si="693"/>
        <v>0.2157835991887502</v>
      </c>
      <c r="F2215" s="6">
        <f t="shared" si="697"/>
        <v>1.7827582005902843E-5</v>
      </c>
      <c r="G2215" s="15">
        <f t="shared" si="698"/>
        <v>685.36232789813107</v>
      </c>
      <c r="H2215" s="11">
        <f t="shared" si="683"/>
        <v>9.7437686594327944E-2</v>
      </c>
      <c r="I2215" s="12">
        <f t="shared" si="694"/>
        <v>3.5953669420222908E-5</v>
      </c>
      <c r="J2215" s="7">
        <f t="shared" si="701"/>
        <v>1.525596048142791</v>
      </c>
      <c r="K2215" s="8">
        <f>ESI_mass_rate/ESI_Area/'Hydraulic Gradient'!J2215</f>
        <v>2.1543171855009149</v>
      </c>
      <c r="L2215" s="16">
        <f t="shared" si="695"/>
        <v>24524.190161052389</v>
      </c>
      <c r="M2215" s="4">
        <f t="shared" si="684"/>
        <v>0</v>
      </c>
      <c r="N2215" s="5">
        <f t="shared" si="685"/>
        <v>0.2156145686325493</v>
      </c>
      <c r="O2215" s="6">
        <f t="shared" si="699"/>
        <v>1.5470209611349612E-5</v>
      </c>
      <c r="P2215" s="15">
        <f t="shared" si="696"/>
        <v>660.57723420398304</v>
      </c>
      <c r="Q2215" s="11">
        <f t="shared" si="686"/>
        <v>0</v>
      </c>
      <c r="R2215" s="13">
        <f t="shared" si="700"/>
        <v>4.6363672958133522E-6</v>
      </c>
      <c r="S2215" s="12">
        <f t="shared" si="687"/>
        <v>-6.2332630894215209E-2</v>
      </c>
      <c r="T2215" s="9">
        <f t="shared" si="688"/>
        <v>1.5267925414260035</v>
      </c>
      <c r="U2215" s="9">
        <f>Aly_mass_rate/Aly_Area/'Hydraulic Gradient'!T2215</f>
        <v>2.1526289233615454</v>
      </c>
      <c r="V2215" s="5">
        <f t="shared" si="689"/>
        <v>-0.28907211272191224</v>
      </c>
      <c r="W2215" s="10">
        <f t="shared" si="690"/>
        <v>2.1855125167443585</v>
      </c>
      <c r="X2215" s="9"/>
    </row>
    <row r="2216" spans="1:24" x14ac:dyDescent="0.3">
      <c r="A2216" s="4">
        <f t="shared" si="691"/>
        <v>22130</v>
      </c>
      <c r="B2216" s="5">
        <v>0</v>
      </c>
      <c r="C2216" s="16">
        <f t="shared" si="692"/>
        <v>24523.77788752364</v>
      </c>
      <c r="D2216" s="4">
        <f t="shared" si="682"/>
        <v>0</v>
      </c>
      <c r="E2216" s="5">
        <f t="shared" si="693"/>
        <v>0.21578414249558736</v>
      </c>
      <c r="F2216" s="6">
        <f t="shared" si="697"/>
        <v>1.7827255593266042E-5</v>
      </c>
      <c r="G2216" s="15">
        <f t="shared" si="698"/>
        <v>685.43512261879732</v>
      </c>
      <c r="H2216" s="11">
        <f t="shared" si="683"/>
        <v>9.7438177258383649E-2</v>
      </c>
      <c r="I2216" s="12">
        <f t="shared" si="694"/>
        <v>3.595301112948923E-5</v>
      </c>
      <c r="J2216" s="7">
        <f t="shared" si="701"/>
        <v>1.5255922070380092</v>
      </c>
      <c r="K2216" s="8">
        <f>ESI_mass_rate/ESI_Area/'Hydraulic Gradient'!J2216</f>
        <v>2.1543226095965573</v>
      </c>
      <c r="L2216" s="16">
        <f t="shared" si="695"/>
        <v>24523.97453054228</v>
      </c>
      <c r="M2216" s="4">
        <f t="shared" si="684"/>
        <v>0</v>
      </c>
      <c r="N2216" s="5">
        <f t="shared" si="685"/>
        <v>0.21561504009947621</v>
      </c>
      <c r="O2216" s="6">
        <f t="shared" si="699"/>
        <v>1.5470008539156997E-5</v>
      </c>
      <c r="P2216" s="15">
        <f t="shared" si="696"/>
        <v>660.63956113371978</v>
      </c>
      <c r="Q2216" s="11">
        <f t="shared" si="686"/>
        <v>0</v>
      </c>
      <c r="R2216" s="13">
        <f t="shared" si="700"/>
        <v>4.6362271638141098E-6</v>
      </c>
      <c r="S2216" s="12">
        <f t="shared" si="687"/>
        <v>-6.2331565963810537E-2</v>
      </c>
      <c r="T2216" s="9">
        <f t="shared" si="688"/>
        <v>1.5267892029703112</v>
      </c>
      <c r="U2216" s="9">
        <f>Aly_mass_rate/Aly_Area/'Hydraulic Gradient'!T2216</f>
        <v>2.1526336302695248</v>
      </c>
      <c r="V2216" s="5">
        <f t="shared" si="689"/>
        <v>-0.28906654226404571</v>
      </c>
      <c r="W2216" s="10">
        <f t="shared" si="690"/>
        <v>2.1855549443346636</v>
      </c>
      <c r="X2216" s="9"/>
    </row>
    <row r="2217" spans="1:24" x14ac:dyDescent="0.3">
      <c r="A2217" s="4">
        <f t="shared" si="691"/>
        <v>22140</v>
      </c>
      <c r="B2217" s="5">
        <v>0</v>
      </c>
      <c r="C2217" s="16">
        <f t="shared" si="692"/>
        <v>24523.562085010919</v>
      </c>
      <c r="D2217" s="4">
        <f t="shared" si="682"/>
        <v>0</v>
      </c>
      <c r="E2217" s="5">
        <f t="shared" si="693"/>
        <v>0.21578468579247739</v>
      </c>
      <c r="F2217" s="6">
        <f t="shared" si="697"/>
        <v>1.7826929203982064E-5</v>
      </c>
      <c r="G2217" s="15">
        <f t="shared" si="698"/>
        <v>685.50791566422197</v>
      </c>
      <c r="H2217" s="11">
        <f t="shared" si="683"/>
        <v>9.7438667914691426E-2</v>
      </c>
      <c r="I2217" s="12">
        <f t="shared" si="694"/>
        <v>3.5952352885852224E-5</v>
      </c>
      <c r="J2217" s="7">
        <f t="shared" si="701"/>
        <v>1.5255883660228897</v>
      </c>
      <c r="K2217" s="8">
        <f>ESI_mass_rate/ESI_Area/'Hydraulic Gradient'!J2217</f>
        <v>2.1543280335928987</v>
      </c>
      <c r="L2217" s="16">
        <f t="shared" si="695"/>
        <v>24523.758899560915</v>
      </c>
      <c r="M2217" s="4">
        <f t="shared" si="684"/>
        <v>0</v>
      </c>
      <c r="N2217" s="5">
        <f t="shared" si="685"/>
        <v>0.21561551156027545</v>
      </c>
      <c r="O2217" s="6">
        <f t="shared" si="699"/>
        <v>1.546980747572169E-5</v>
      </c>
      <c r="P2217" s="15">
        <f t="shared" si="696"/>
        <v>660.7018869987196</v>
      </c>
      <c r="Q2217" s="11">
        <f t="shared" si="686"/>
        <v>0</v>
      </c>
      <c r="R2217" s="13">
        <f t="shared" si="700"/>
        <v>4.6360870406300163E-6</v>
      </c>
      <c r="S2217" s="12">
        <f t="shared" si="687"/>
        <v>-6.2330501086878265E-2</v>
      </c>
      <c r="T2217" s="9">
        <f t="shared" si="688"/>
        <v>1.526785864572606</v>
      </c>
      <c r="U2217" s="9">
        <f>Aly_mass_rate/Aly_Area/'Hydraulic Gradient'!T2217</f>
        <v>2.1526383371163318</v>
      </c>
      <c r="V2217" s="5">
        <f t="shared" si="689"/>
        <v>-0.28906097209313952</v>
      </c>
      <c r="W2217" s="10">
        <f t="shared" si="690"/>
        <v>2.1855973713852319</v>
      </c>
      <c r="X2217" s="9"/>
    </row>
    <row r="2218" spans="1:24" x14ac:dyDescent="0.3">
      <c r="A2218" s="4">
        <f t="shared" si="691"/>
        <v>22150</v>
      </c>
      <c r="B2218" s="5">
        <v>0</v>
      </c>
      <c r="C2218" s="16">
        <f t="shared" si="692"/>
        <v>24523.346281955237</v>
      </c>
      <c r="D2218" s="4">
        <f t="shared" si="682"/>
        <v>0</v>
      </c>
      <c r="E2218" s="5">
        <f t="shared" si="693"/>
        <v>0.21578522907942105</v>
      </c>
      <c r="F2218" s="6">
        <f t="shared" si="697"/>
        <v>1.7826602839510456E-5</v>
      </c>
      <c r="G2218" s="15">
        <f t="shared" si="698"/>
        <v>685.58070703451904</v>
      </c>
      <c r="H2218" s="11">
        <f t="shared" si="683"/>
        <v>9.7439158563251888E-2</v>
      </c>
      <c r="I2218" s="12">
        <f t="shared" si="694"/>
        <v>3.5951694692255437E-5</v>
      </c>
      <c r="J2218" s="7">
        <f t="shared" si="701"/>
        <v>1.5255845250974263</v>
      </c>
      <c r="K2218" s="8">
        <f>ESI_mass_rate/ESI_Area/'Hydraulic Gradient'!J2218</f>
        <v>2.1543334574899462</v>
      </c>
      <c r="L2218" s="16">
        <f t="shared" si="695"/>
        <v>24523.543268108293</v>
      </c>
      <c r="M2218" s="4">
        <f t="shared" si="684"/>
        <v>0</v>
      </c>
      <c r="N2218" s="5">
        <f t="shared" si="685"/>
        <v>0.21561598301494747</v>
      </c>
      <c r="O2218" s="6">
        <f t="shared" si="699"/>
        <v>1.5469606425422347E-5</v>
      </c>
      <c r="P2218" s="15">
        <f t="shared" si="696"/>
        <v>660.76421179903934</v>
      </c>
      <c r="Q2218" s="11">
        <f t="shared" si="686"/>
        <v>0</v>
      </c>
      <c r="R2218" s="13">
        <f t="shared" si="700"/>
        <v>4.6359469275726159E-6</v>
      </c>
      <c r="S2218" s="12">
        <f t="shared" si="687"/>
        <v>-6.2329436266568429E-2</v>
      </c>
      <c r="T2218" s="9">
        <f t="shared" si="688"/>
        <v>1.5267825262328849</v>
      </c>
      <c r="U2218" s="9">
        <f>Aly_mass_rate/Aly_Area/'Hydraulic Gradient'!T2218</f>
        <v>2.1526430439019695</v>
      </c>
      <c r="V2218" s="5">
        <f t="shared" si="689"/>
        <v>-0.2890554022091692</v>
      </c>
      <c r="W2218" s="10">
        <f t="shared" si="690"/>
        <v>2.1856397978960915</v>
      </c>
      <c r="X2218" s="9"/>
    </row>
    <row r="2219" spans="1:24" x14ac:dyDescent="0.3">
      <c r="A2219" s="4">
        <f t="shared" si="691"/>
        <v>22160</v>
      </c>
      <c r="B2219" s="5">
        <v>0</v>
      </c>
      <c r="C2219" s="16">
        <f t="shared" si="692"/>
        <v>24523.130478356601</v>
      </c>
      <c r="D2219" s="4">
        <f t="shared" si="682"/>
        <v>0</v>
      </c>
      <c r="E2219" s="5">
        <f t="shared" si="693"/>
        <v>0.21578577235641908</v>
      </c>
      <c r="F2219" s="6">
        <f t="shared" si="697"/>
        <v>1.7826276498391676E-5</v>
      </c>
      <c r="G2219" s="15">
        <f t="shared" si="698"/>
        <v>685.65349672980437</v>
      </c>
      <c r="H2219" s="11">
        <f t="shared" si="683"/>
        <v>9.7439649204065629E-2</v>
      </c>
      <c r="I2219" s="12">
        <f t="shared" si="694"/>
        <v>3.5951036545755315E-5</v>
      </c>
      <c r="J2219" s="7">
        <f t="shared" si="701"/>
        <v>1.5255806842616124</v>
      </c>
      <c r="K2219" s="8">
        <f>ESI_mass_rate/ESI_Area/'Hydraulic Gradient'!J2219</f>
        <v>2.1543388812877065</v>
      </c>
      <c r="L2219" s="16">
        <f t="shared" si="695"/>
        <v>24523.327636184422</v>
      </c>
      <c r="M2219" s="4">
        <f t="shared" si="684"/>
        <v>0</v>
      </c>
      <c r="N2219" s="5">
        <f t="shared" si="685"/>
        <v>0.21561645446349262</v>
      </c>
      <c r="O2219" s="6">
        <f t="shared" si="699"/>
        <v>1.5469405385339867E-5</v>
      </c>
      <c r="P2219" s="15">
        <f t="shared" si="696"/>
        <v>660.82653553473335</v>
      </c>
      <c r="Q2219" s="11">
        <f t="shared" si="686"/>
        <v>0</v>
      </c>
      <c r="R2219" s="13">
        <f t="shared" si="700"/>
        <v>4.6358068237664111E-6</v>
      </c>
      <c r="S2219" s="12">
        <f t="shared" si="687"/>
        <v>-6.2328371500773E-2</v>
      </c>
      <c r="T2219" s="9">
        <f t="shared" si="688"/>
        <v>1.5267791879511448</v>
      </c>
      <c r="U2219" s="9">
        <f>Aly_mass_rate/Aly_Area/'Hydraulic Gradient'!T2219</f>
        <v>2.152647750626441</v>
      </c>
      <c r="V2219" s="5">
        <f t="shared" si="689"/>
        <v>-0.28904983261211004</v>
      </c>
      <c r="W2219" s="10">
        <f t="shared" si="690"/>
        <v>2.1856822238672731</v>
      </c>
      <c r="X2219" s="9"/>
    </row>
    <row r="2220" spans="1:24" x14ac:dyDescent="0.3">
      <c r="A2220" s="4">
        <f t="shared" si="691"/>
        <v>22170</v>
      </c>
      <c r="B2220" s="5">
        <v>0</v>
      </c>
      <c r="C2220" s="16">
        <f t="shared" si="692"/>
        <v>24522.914674215026</v>
      </c>
      <c r="D2220" s="4">
        <f t="shared" si="682"/>
        <v>0</v>
      </c>
      <c r="E2220" s="5">
        <f t="shared" si="693"/>
        <v>0.21578631562347214</v>
      </c>
      <c r="F2220" s="6">
        <f t="shared" si="697"/>
        <v>1.7825950179166169E-5</v>
      </c>
      <c r="G2220" s="15">
        <f t="shared" si="698"/>
        <v>685.72628475019599</v>
      </c>
      <c r="H2220" s="11">
        <f t="shared" si="683"/>
        <v>9.7440139837133191E-2</v>
      </c>
      <c r="I2220" s="12">
        <f t="shared" si="694"/>
        <v>3.5950378443408304E-5</v>
      </c>
      <c r="J2220" s="7">
        <f t="shared" si="701"/>
        <v>1.5255768435154422</v>
      </c>
      <c r="K2220" s="8">
        <f>ESI_mass_rate/ESI_Area/'Hydraulic Gradient'!J2220</f>
        <v>2.1543443049861866</v>
      </c>
      <c r="L2220" s="16">
        <f t="shared" si="695"/>
        <v>24523.112003789309</v>
      </c>
      <c r="M2220" s="4">
        <f t="shared" si="684"/>
        <v>0</v>
      </c>
      <c r="N2220" s="5">
        <f t="shared" si="685"/>
        <v>0.21561692590591106</v>
      </c>
      <c r="O2220" s="6">
        <f t="shared" si="699"/>
        <v>1.5469204355474248E-5</v>
      </c>
      <c r="P2220" s="15">
        <f t="shared" si="696"/>
        <v>660.88885820585608</v>
      </c>
      <c r="Q2220" s="11">
        <f t="shared" si="686"/>
        <v>0</v>
      </c>
      <c r="R2220" s="13">
        <f t="shared" si="700"/>
        <v>4.635666729210731E-6</v>
      </c>
      <c r="S2220" s="12">
        <f t="shared" si="687"/>
        <v>-6.232730678948719E-2</v>
      </c>
      <c r="T2220" s="9">
        <f t="shared" si="688"/>
        <v>1.5267758497273829</v>
      </c>
      <c r="U2220" s="9">
        <f>Aly_mass_rate/Aly_Area/'Hydraulic Gradient'!T2220</f>
        <v>2.152652457289749</v>
      </c>
      <c r="V2220" s="5">
        <f t="shared" si="689"/>
        <v>-0.28904426330193739</v>
      </c>
      <c r="W2220" s="10">
        <f t="shared" si="690"/>
        <v>2.1857246492988054</v>
      </c>
      <c r="X2220" s="9"/>
    </row>
    <row r="2221" spans="1:24" x14ac:dyDescent="0.3">
      <c r="A2221" s="4">
        <f t="shared" si="691"/>
        <v>22180</v>
      </c>
      <c r="B2221" s="5">
        <v>0</v>
      </c>
      <c r="C2221" s="16">
        <f t="shared" si="692"/>
        <v>24522.698869530523</v>
      </c>
      <c r="D2221" s="4">
        <f t="shared" si="682"/>
        <v>0</v>
      </c>
      <c r="E2221" s="5">
        <f t="shared" si="693"/>
        <v>0.215786858880581</v>
      </c>
      <c r="F2221" s="6">
        <f t="shared" si="697"/>
        <v>1.7825623883293483E-5</v>
      </c>
      <c r="G2221" s="15">
        <f t="shared" si="698"/>
        <v>685.79907109581006</v>
      </c>
      <c r="H2221" s="11">
        <f t="shared" si="683"/>
        <v>9.7440630462455116E-2</v>
      </c>
      <c r="I2221" s="12">
        <f t="shared" si="694"/>
        <v>3.5949720388157978E-5</v>
      </c>
      <c r="J2221" s="7">
        <f t="shared" si="701"/>
        <v>1.5255730028589094</v>
      </c>
      <c r="K2221" s="8">
        <f>ESI_mass_rate/ESI_Area/'Hydraulic Gradient'!J2221</f>
        <v>2.1543497285853936</v>
      </c>
      <c r="L2221" s="16">
        <f t="shared" si="695"/>
        <v>24522.896370922965</v>
      </c>
      <c r="M2221" s="4">
        <f t="shared" si="684"/>
        <v>0</v>
      </c>
      <c r="N2221" s="5">
        <f t="shared" si="685"/>
        <v>0.21561739734220309</v>
      </c>
      <c r="O2221" s="6">
        <f t="shared" si="699"/>
        <v>1.5469003334365936E-5</v>
      </c>
      <c r="P2221" s="15">
        <f t="shared" si="696"/>
        <v>660.95117981246108</v>
      </c>
      <c r="Q2221" s="11">
        <f t="shared" si="686"/>
        <v>0</v>
      </c>
      <c r="R2221" s="13">
        <f t="shared" si="700"/>
        <v>4.6355266434675216E-6</v>
      </c>
      <c r="S2221" s="12">
        <f t="shared" si="687"/>
        <v>-6.2326242131654663E-2</v>
      </c>
      <c r="T2221" s="9">
        <f t="shared" si="688"/>
        <v>1.5267725115615962</v>
      </c>
      <c r="U2221" s="9">
        <f>Aly_mass_rate/Aly_Area/'Hydraulic Gradient'!T2221</f>
        <v>2.1526571638918979</v>
      </c>
      <c r="V2221" s="5">
        <f t="shared" si="689"/>
        <v>-0.2890386942786265</v>
      </c>
      <c r="W2221" s="10">
        <f t="shared" si="690"/>
        <v>2.1857670741907165</v>
      </c>
      <c r="X2221" s="9"/>
    </row>
    <row r="2222" spans="1:24" x14ac:dyDescent="0.3">
      <c r="A2222" s="4">
        <f t="shared" si="691"/>
        <v>22190</v>
      </c>
      <c r="B2222" s="5">
        <v>0</v>
      </c>
      <c r="C2222" s="16">
        <f t="shared" si="692"/>
        <v>24522.483064303098</v>
      </c>
      <c r="D2222" s="4">
        <f t="shared" si="682"/>
        <v>0</v>
      </c>
      <c r="E2222" s="5">
        <f t="shared" si="693"/>
        <v>0.21578740212774625</v>
      </c>
      <c r="F2222" s="6">
        <f t="shared" si="697"/>
        <v>1.782529761077362E-5</v>
      </c>
      <c r="G2222" s="15">
        <f t="shared" si="698"/>
        <v>685.87185576676245</v>
      </c>
      <c r="H2222" s="11">
        <f t="shared" si="683"/>
        <v>9.7441121080031987E-2</v>
      </c>
      <c r="I2222" s="12">
        <f t="shared" si="694"/>
        <v>3.5949062380004324E-5</v>
      </c>
      <c r="J2222" s="7">
        <f t="shared" si="701"/>
        <v>1.5255691622920076</v>
      </c>
      <c r="K2222" s="8">
        <f>ESI_mass_rate/ESI_Area/'Hydraulic Gradient'!J2222</f>
        <v>2.1543551520853352</v>
      </c>
      <c r="L2222" s="16">
        <f t="shared" si="695"/>
        <v>24522.68073758539</v>
      </c>
      <c r="M2222" s="4">
        <f t="shared" si="684"/>
        <v>0</v>
      </c>
      <c r="N2222" s="5">
        <f t="shared" si="685"/>
        <v>0.2156178687723693</v>
      </c>
      <c r="O2222" s="6">
        <f t="shared" si="699"/>
        <v>1.5468802327853134E-5</v>
      </c>
      <c r="P2222" s="15">
        <f t="shared" si="696"/>
        <v>661.01350035460496</v>
      </c>
      <c r="Q2222" s="11">
        <f t="shared" si="686"/>
        <v>0</v>
      </c>
      <c r="R2222" s="13">
        <f t="shared" si="700"/>
        <v>4.6353865682856145E-6</v>
      </c>
      <c r="S2222" s="12">
        <f t="shared" si="687"/>
        <v>-6.2325177530425248E-2</v>
      </c>
      <c r="T2222" s="9">
        <f t="shared" si="688"/>
        <v>1.5267691734537818</v>
      </c>
      <c r="U2222" s="9">
        <f>Aly_mass_rate/Aly_Area/'Hydraulic Gradient'!T2222</f>
        <v>2.1526618704328899</v>
      </c>
      <c r="V2222" s="5">
        <f t="shared" si="689"/>
        <v>-0.28903312554215299</v>
      </c>
      <c r="W2222" s="10">
        <f t="shared" si="690"/>
        <v>2.1858094985430352</v>
      </c>
      <c r="X2222" s="9"/>
    </row>
    <row r="2223" spans="1:24" x14ac:dyDescent="0.3">
      <c r="A2223" s="4">
        <f t="shared" si="691"/>
        <v>22200</v>
      </c>
      <c r="B2223" s="5">
        <v>0</v>
      </c>
      <c r="C2223" s="16">
        <f t="shared" si="692"/>
        <v>24522.26725853276</v>
      </c>
      <c r="D2223" s="4">
        <f t="shared" si="682"/>
        <v>0</v>
      </c>
      <c r="E2223" s="5">
        <f t="shared" si="693"/>
        <v>0.21578794536496876</v>
      </c>
      <c r="F2223" s="6">
        <f t="shared" si="697"/>
        <v>1.7824971363066138E-5</v>
      </c>
      <c r="G2223" s="15">
        <f t="shared" si="698"/>
        <v>685.94463876316706</v>
      </c>
      <c r="H2223" s="11">
        <f t="shared" si="683"/>
        <v>9.7441611689864441E-2</v>
      </c>
      <c r="I2223" s="12">
        <f t="shared" si="694"/>
        <v>3.5948404421890869E-5</v>
      </c>
      <c r="J2223" s="7">
        <f t="shared" si="701"/>
        <v>1.5255653218147307</v>
      </c>
      <c r="K2223" s="8">
        <f>ESI_mass_rate/ESI_Area/'Hydraulic Gradient'!J2223</f>
        <v>2.154360575486018</v>
      </c>
      <c r="L2223" s="16">
        <f t="shared" si="695"/>
        <v>24522.465103776591</v>
      </c>
      <c r="M2223" s="4">
        <f t="shared" si="684"/>
        <v>0</v>
      </c>
      <c r="N2223" s="5">
        <f t="shared" si="685"/>
        <v>0.21561834019640977</v>
      </c>
      <c r="O2223" s="6">
        <f t="shared" si="699"/>
        <v>1.5468601328638096E-5</v>
      </c>
      <c r="P2223" s="15">
        <f t="shared" si="696"/>
        <v>661.07581983234218</v>
      </c>
      <c r="Q2223" s="11">
        <f t="shared" si="686"/>
        <v>0</v>
      </c>
      <c r="R2223" s="13">
        <f t="shared" si="700"/>
        <v>4.6352465014774624E-6</v>
      </c>
      <c r="S2223" s="12">
        <f t="shared" si="687"/>
        <v>-6.2324112983691053E-2</v>
      </c>
      <c r="T2223" s="9">
        <f t="shared" si="688"/>
        <v>1.5267658354039364</v>
      </c>
      <c r="U2223" s="9">
        <f>Aly_mass_rate/Aly_Area/'Hydraulic Gradient'!T2223</f>
        <v>2.1526665769127296</v>
      </c>
      <c r="V2223" s="5">
        <f t="shared" si="689"/>
        <v>-0.28902755709249212</v>
      </c>
      <c r="W2223" s="10">
        <f t="shared" si="690"/>
        <v>2.1858519223557908</v>
      </c>
      <c r="X2223" s="9"/>
    </row>
    <row r="2224" spans="1:24" x14ac:dyDescent="0.3">
      <c r="A2224" s="4">
        <f t="shared" si="691"/>
        <v>22210</v>
      </c>
      <c r="B2224" s="5">
        <v>0</v>
      </c>
      <c r="C2224" s="16">
        <f t="shared" si="692"/>
        <v>24522.051452219523</v>
      </c>
      <c r="D2224" s="4">
        <f t="shared" si="682"/>
        <v>0</v>
      </c>
      <c r="E2224" s="5">
        <f t="shared" si="693"/>
        <v>0.21578848859224914</v>
      </c>
      <c r="F2224" s="6">
        <f t="shared" si="697"/>
        <v>1.7824645137251923E-5</v>
      </c>
      <c r="G2224" s="15">
        <f t="shared" si="698"/>
        <v>686.01742008514179</v>
      </c>
      <c r="H2224" s="11">
        <f t="shared" si="683"/>
        <v>9.7442102291952992E-2</v>
      </c>
      <c r="I2224" s="12">
        <f t="shared" si="694"/>
        <v>3.5947746507930544E-5</v>
      </c>
      <c r="J2224" s="7">
        <f t="shared" si="701"/>
        <v>1.5255614814270724</v>
      </c>
      <c r="K2224" s="8">
        <f>ESI_mass_rate/ESI_Area/'Hydraulic Gradient'!J2224</f>
        <v>2.1543659987874495</v>
      </c>
      <c r="L2224" s="16">
        <f t="shared" si="695"/>
        <v>24522.249469496575</v>
      </c>
      <c r="M2224" s="4">
        <f t="shared" si="684"/>
        <v>0</v>
      </c>
      <c r="N2224" s="5">
        <f t="shared" si="685"/>
        <v>0.21561881161432506</v>
      </c>
      <c r="O2224" s="6">
        <f t="shared" si="699"/>
        <v>1.5468400344018572E-5</v>
      </c>
      <c r="P2224" s="15">
        <f t="shared" si="696"/>
        <v>661.13813824572719</v>
      </c>
      <c r="Q2224" s="11">
        <f t="shared" si="686"/>
        <v>0</v>
      </c>
      <c r="R2224" s="13">
        <f t="shared" si="700"/>
        <v>4.6351064452292108E-6</v>
      </c>
      <c r="S2224" s="12">
        <f t="shared" si="687"/>
        <v>-6.2323048491447312E-2</v>
      </c>
      <c r="T2224" s="9">
        <f t="shared" si="688"/>
        <v>1.5267624974120575</v>
      </c>
      <c r="U2224" s="9">
        <f>Aly_mass_rate/Aly_Area/'Hydraulic Gradient'!T2224</f>
        <v>2.1526712833314186</v>
      </c>
      <c r="V2224" s="5">
        <f t="shared" si="689"/>
        <v>-0.28902198892961928</v>
      </c>
      <c r="W2224" s="10">
        <f t="shared" si="690"/>
        <v>2.1858943456290132</v>
      </c>
      <c r="X2224" s="9"/>
    </row>
    <row r="2225" spans="1:24" x14ac:dyDescent="0.3">
      <c r="A2225" s="4">
        <f t="shared" si="691"/>
        <v>22220</v>
      </c>
      <c r="B2225" s="5">
        <v>0</v>
      </c>
      <c r="C2225" s="16">
        <f t="shared" si="692"/>
        <v>24521.835645363397</v>
      </c>
      <c r="D2225" s="4">
        <f t="shared" si="682"/>
        <v>0</v>
      </c>
      <c r="E2225" s="5">
        <f t="shared" si="693"/>
        <v>0.21578903180958819</v>
      </c>
      <c r="F2225" s="6">
        <f t="shared" si="697"/>
        <v>1.7824318936250085E-5</v>
      </c>
      <c r="G2225" s="15">
        <f t="shared" si="698"/>
        <v>686.09019973280056</v>
      </c>
      <c r="H2225" s="11">
        <f t="shared" si="683"/>
        <v>9.7442592886298265E-2</v>
      </c>
      <c r="I2225" s="12">
        <f t="shared" si="694"/>
        <v>3.5947088644010426E-5</v>
      </c>
      <c r="J2225" s="7">
        <f t="shared" si="701"/>
        <v>1.5255576411290266</v>
      </c>
      <c r="K2225" s="8">
        <f>ESI_mass_rate/ESI_Area/'Hydraulic Gradient'!J2225</f>
        <v>2.1543714219896359</v>
      </c>
      <c r="L2225" s="16">
        <f t="shared" si="695"/>
        <v>24522.033834745351</v>
      </c>
      <c r="M2225" s="4">
        <f t="shared" si="684"/>
        <v>0</v>
      </c>
      <c r="N2225" s="5">
        <f t="shared" si="685"/>
        <v>0.21561928302611519</v>
      </c>
      <c r="O2225" s="6">
        <f t="shared" si="699"/>
        <v>1.5468199365237255E-5</v>
      </c>
      <c r="P2225" s="15">
        <f t="shared" si="696"/>
        <v>661.20045559481446</v>
      </c>
      <c r="Q2225" s="11">
        <f t="shared" si="686"/>
        <v>0</v>
      </c>
      <c r="R2225" s="13">
        <f t="shared" si="700"/>
        <v>4.6349663969160383E-6</v>
      </c>
      <c r="S2225" s="12">
        <f t="shared" si="687"/>
        <v>-6.2321984053689203E-2</v>
      </c>
      <c r="T2225" s="9">
        <f t="shared" si="688"/>
        <v>1.5267591594781416</v>
      </c>
      <c r="U2225" s="9">
        <f>Aly_mass_rate/Aly_Area/'Hydraulic Gradient'!T2225</f>
        <v>2.1526759896889618</v>
      </c>
      <c r="V2225" s="5">
        <f t="shared" si="689"/>
        <v>-0.28901642105350972</v>
      </c>
      <c r="W2225" s="10">
        <f t="shared" si="690"/>
        <v>2.1859367683627298</v>
      </c>
      <c r="X2225" s="9"/>
    </row>
    <row r="2226" spans="1:24" x14ac:dyDescent="0.3">
      <c r="A2226" s="4">
        <f t="shared" si="691"/>
        <v>22230</v>
      </c>
      <c r="B2226" s="5">
        <v>0</v>
      </c>
      <c r="C2226" s="16">
        <f t="shared" si="692"/>
        <v>24521.619837964387</v>
      </c>
      <c r="D2226" s="4">
        <f t="shared" si="682"/>
        <v>0</v>
      </c>
      <c r="E2226" s="5">
        <f t="shared" si="693"/>
        <v>0.21578957501698642</v>
      </c>
      <c r="F2226" s="6">
        <f t="shared" si="697"/>
        <v>1.7823992755681971E-5</v>
      </c>
      <c r="G2226" s="15">
        <f t="shared" si="698"/>
        <v>686.16297770626318</v>
      </c>
      <c r="H2226" s="11">
        <f t="shared" si="683"/>
        <v>9.744308347290076E-2</v>
      </c>
      <c r="I2226" s="12">
        <f t="shared" si="694"/>
        <v>3.5946430821299884E-5</v>
      </c>
      <c r="J2226" s="7">
        <f t="shared" si="701"/>
        <v>1.5255538009205871</v>
      </c>
      <c r="K2226" s="8">
        <f>ESI_mass_rate/ESI_Area/'Hydraulic Gradient'!J2226</f>
        <v>2.1543768450925849</v>
      </c>
      <c r="L2226" s="16">
        <f t="shared" si="695"/>
        <v>24521.818199522921</v>
      </c>
      <c r="M2226" s="4">
        <f t="shared" si="684"/>
        <v>0</v>
      </c>
      <c r="N2226" s="5">
        <f t="shared" si="685"/>
        <v>0.2156197544317808</v>
      </c>
      <c r="O2226" s="6">
        <f t="shared" si="699"/>
        <v>1.5467998402511001E-5</v>
      </c>
      <c r="P2226" s="15">
        <f t="shared" si="696"/>
        <v>661.26277187965957</v>
      </c>
      <c r="Q2226" s="11">
        <f t="shared" si="686"/>
        <v>0</v>
      </c>
      <c r="R2226" s="13">
        <f t="shared" si="700"/>
        <v>4.6348263595987156E-6</v>
      </c>
      <c r="S2226" s="12">
        <f t="shared" si="687"/>
        <v>-6.2320919671463436E-2</v>
      </c>
      <c r="T2226" s="9">
        <f t="shared" si="688"/>
        <v>1.5267558216021859</v>
      </c>
      <c r="U2226" s="9">
        <f>Aly_mass_rate/Aly_Area/'Hydraulic Gradient'!T2226</f>
        <v>2.152680695985361</v>
      </c>
      <c r="V2226" s="5">
        <f t="shared" si="689"/>
        <v>-0.28901085346413913</v>
      </c>
      <c r="W2226" s="10">
        <f t="shared" si="690"/>
        <v>2.1859791905569703</v>
      </c>
      <c r="X2226" s="9"/>
    </row>
    <row r="2227" spans="1:24" x14ac:dyDescent="0.3">
      <c r="A2227" s="4">
        <f t="shared" si="691"/>
        <v>22240</v>
      </c>
      <c r="B2227" s="5">
        <v>0</v>
      </c>
      <c r="C2227" s="16">
        <f t="shared" si="692"/>
        <v>24521.404030022506</v>
      </c>
      <c r="D2227" s="4">
        <f t="shared" si="682"/>
        <v>0</v>
      </c>
      <c r="E2227" s="5">
        <f t="shared" si="693"/>
        <v>0.21579011821444474</v>
      </c>
      <c r="F2227" s="6">
        <f t="shared" si="697"/>
        <v>1.7823666599926227E-5</v>
      </c>
      <c r="G2227" s="15">
        <f t="shared" si="698"/>
        <v>686.23575400564368</v>
      </c>
      <c r="H2227" s="11">
        <f t="shared" si="683"/>
        <v>9.7443574051761073E-2</v>
      </c>
      <c r="I2227" s="12">
        <f t="shared" si="694"/>
        <v>3.5945773048629568E-5</v>
      </c>
      <c r="J2227" s="7">
        <f t="shared" si="701"/>
        <v>1.5255499608017478</v>
      </c>
      <c r="K2227" s="8">
        <f>ESI_mass_rate/ESI_Area/'Hydraulic Gradient'!J2227</f>
        <v>2.154382268096303</v>
      </c>
      <c r="L2227" s="16">
        <f t="shared" si="695"/>
        <v>24521.602563829292</v>
      </c>
      <c r="M2227" s="4">
        <f t="shared" si="684"/>
        <v>0</v>
      </c>
      <c r="N2227" s="5">
        <f t="shared" si="685"/>
        <v>0.21562022583132198</v>
      </c>
      <c r="O2227" s="6">
        <f t="shared" si="699"/>
        <v>1.5467797445622956E-5</v>
      </c>
      <c r="P2227" s="15">
        <f t="shared" si="696"/>
        <v>661.32508710031698</v>
      </c>
      <c r="Q2227" s="11">
        <f t="shared" si="686"/>
        <v>0</v>
      </c>
      <c r="R2227" s="13">
        <f t="shared" si="700"/>
        <v>4.6346863302151616E-6</v>
      </c>
      <c r="S2227" s="12">
        <f t="shared" si="687"/>
        <v>-6.2319855343713745E-2</v>
      </c>
      <c r="T2227" s="9">
        <f t="shared" si="688"/>
        <v>1.5267524837841877</v>
      </c>
      <c r="U2227" s="9">
        <f>Aly_mass_rate/Aly_Area/'Hydraulic Gradient'!T2227</f>
        <v>2.1526854022206208</v>
      </c>
      <c r="V2227" s="5">
        <f t="shared" si="689"/>
        <v>-0.2890052861614828</v>
      </c>
      <c r="W2227" s="10">
        <f t="shared" si="690"/>
        <v>2.1860216122117642</v>
      </c>
      <c r="X2227" s="9"/>
    </row>
    <row r="2228" spans="1:24" x14ac:dyDescent="0.3">
      <c r="A2228" s="4">
        <f t="shared" si="691"/>
        <v>22250</v>
      </c>
      <c r="B2228" s="5">
        <v>0</v>
      </c>
      <c r="C2228" s="16">
        <f t="shared" si="692"/>
        <v>24521.188221537763</v>
      </c>
      <c r="D2228" s="4">
        <f t="shared" si="682"/>
        <v>0</v>
      </c>
      <c r="E2228" s="5">
        <f t="shared" si="693"/>
        <v>0.21579066140196365</v>
      </c>
      <c r="F2228" s="6">
        <f t="shared" si="697"/>
        <v>1.7823340466063761E-5</v>
      </c>
      <c r="G2228" s="15">
        <f t="shared" si="698"/>
        <v>686.30852863105986</v>
      </c>
      <c r="H2228" s="11">
        <f t="shared" si="683"/>
        <v>9.7444064622879759E-2</v>
      </c>
      <c r="I2228" s="12">
        <f t="shared" si="694"/>
        <v>3.5945115320112369E-5</v>
      </c>
      <c r="J2228" s="7">
        <f t="shared" si="701"/>
        <v>1.5255461207725023</v>
      </c>
      <c r="K2228" s="8">
        <f>ESI_mass_rate/ESI_Area/'Hydraulic Gradient'!J2228</f>
        <v>2.1543876910007977</v>
      </c>
      <c r="L2228" s="16">
        <f t="shared" si="695"/>
        <v>24521.386927664469</v>
      </c>
      <c r="M2228" s="4">
        <f t="shared" si="684"/>
        <v>0</v>
      </c>
      <c r="N2228" s="5">
        <f t="shared" si="685"/>
        <v>0.21562069722473926</v>
      </c>
      <c r="O2228" s="6">
        <f t="shared" si="699"/>
        <v>1.5467596503330423E-5</v>
      </c>
      <c r="P2228" s="15">
        <f t="shared" si="696"/>
        <v>661.38740125684217</v>
      </c>
      <c r="Q2228" s="11">
        <f t="shared" si="686"/>
        <v>0</v>
      </c>
      <c r="R2228" s="13">
        <f t="shared" si="700"/>
        <v>4.6345463113887164E-6</v>
      </c>
      <c r="S2228" s="12">
        <f t="shared" si="687"/>
        <v>-6.2318791071486676E-2</v>
      </c>
      <c r="T2228" s="9">
        <f t="shared" si="688"/>
        <v>1.5267491460241438</v>
      </c>
      <c r="U2228" s="9">
        <f>Aly_mass_rate/Aly_Area/'Hydraulic Gradient'!T2228</f>
        <v>2.1526901083947432</v>
      </c>
      <c r="V2228" s="5">
        <f t="shared" si="689"/>
        <v>-0.28899971914551587</v>
      </c>
      <c r="W2228" s="10">
        <f t="shared" si="690"/>
        <v>2.1860640333271397</v>
      </c>
      <c r="X2228" s="9"/>
    </row>
    <row r="2229" spans="1:24" x14ac:dyDescent="0.3">
      <c r="A2229" s="4">
        <f t="shared" si="691"/>
        <v>22260</v>
      </c>
      <c r="B2229" s="5">
        <v>0</v>
      </c>
      <c r="C2229" s="16">
        <f t="shared" si="692"/>
        <v>24520.972412510167</v>
      </c>
      <c r="D2229" s="4">
        <f t="shared" si="682"/>
        <v>0</v>
      </c>
      <c r="E2229" s="5">
        <f t="shared" si="693"/>
        <v>0.21579120457954407</v>
      </c>
      <c r="F2229" s="6">
        <f t="shared" si="697"/>
        <v>1.7823014357013667E-5</v>
      </c>
      <c r="G2229" s="15">
        <f t="shared" si="698"/>
        <v>686.38130158262538</v>
      </c>
      <c r="H2229" s="11">
        <f t="shared" si="683"/>
        <v>9.7444555186257414E-2</v>
      </c>
      <c r="I2229" s="12">
        <f t="shared" si="694"/>
        <v>3.5944457641635389E-5</v>
      </c>
      <c r="J2229" s="7">
        <f t="shared" si="701"/>
        <v>1.5255422808328443</v>
      </c>
      <c r="K2229" s="8">
        <f>ESI_mass_rate/ESI_Area/'Hydraulic Gradient'!J2229</f>
        <v>2.1543931138060768</v>
      </c>
      <c r="L2229" s="16">
        <f t="shared" si="695"/>
        <v>24521.171291028462</v>
      </c>
      <c r="M2229" s="4">
        <f t="shared" si="684"/>
        <v>0</v>
      </c>
      <c r="N2229" s="5">
        <f t="shared" si="685"/>
        <v>0.21562116861203279</v>
      </c>
      <c r="O2229" s="6">
        <f t="shared" si="699"/>
        <v>1.5467395568335655E-5</v>
      </c>
      <c r="P2229" s="15">
        <f t="shared" si="696"/>
        <v>661.44971434928857</v>
      </c>
      <c r="Q2229" s="11">
        <f t="shared" si="686"/>
        <v>0</v>
      </c>
      <c r="R2229" s="13">
        <f t="shared" si="700"/>
        <v>4.6344063009320569E-6</v>
      </c>
      <c r="S2229" s="12">
        <f t="shared" si="687"/>
        <v>-6.2317726852674726E-2</v>
      </c>
      <c r="T2229" s="9">
        <f t="shared" si="688"/>
        <v>1.5267458083220513</v>
      </c>
      <c r="U2229" s="9">
        <f>Aly_mass_rate/Aly_Area/'Hydraulic Gradient'!T2229</f>
        <v>2.1526948145077318</v>
      </c>
      <c r="V2229" s="5">
        <f t="shared" si="689"/>
        <v>-0.28899415241621396</v>
      </c>
      <c r="W2229" s="10">
        <f t="shared" si="690"/>
        <v>2.1861064539031263</v>
      </c>
      <c r="X2229" s="9"/>
    </row>
    <row r="2230" spans="1:24" x14ac:dyDescent="0.3">
      <c r="A2230" s="4">
        <f t="shared" si="691"/>
        <v>22270</v>
      </c>
      <c r="B2230" s="5">
        <v>0</v>
      </c>
      <c r="C2230" s="16">
        <f t="shared" si="692"/>
        <v>24520.756602939731</v>
      </c>
      <c r="D2230" s="4">
        <f t="shared" si="682"/>
        <v>0</v>
      </c>
      <c r="E2230" s="5">
        <f t="shared" si="693"/>
        <v>0.21579174774718668</v>
      </c>
      <c r="F2230" s="6">
        <f t="shared" si="697"/>
        <v>1.7822688272775944E-5</v>
      </c>
      <c r="G2230" s="15">
        <f t="shared" si="698"/>
        <v>686.45407286045406</v>
      </c>
      <c r="H2230" s="11">
        <f t="shared" si="683"/>
        <v>9.7445045741894679E-2</v>
      </c>
      <c r="I2230" s="12">
        <f t="shared" si="694"/>
        <v>3.5943800013198603E-5</v>
      </c>
      <c r="J2230" s="7">
        <f t="shared" si="701"/>
        <v>1.5255384409827679</v>
      </c>
      <c r="K2230" s="8">
        <f>ESI_mass_rate/ESI_Area/'Hydraulic Gradient'!J2230</f>
        <v>2.1543985365121459</v>
      </c>
      <c r="L2230" s="16">
        <f t="shared" si="695"/>
        <v>24520.955653921275</v>
      </c>
      <c r="M2230" s="4">
        <f t="shared" si="684"/>
        <v>0</v>
      </c>
      <c r="N2230" s="5">
        <f t="shared" si="685"/>
        <v>0.21562163999320286</v>
      </c>
      <c r="O2230" s="6">
        <f t="shared" si="699"/>
        <v>1.546719464501729E-5</v>
      </c>
      <c r="P2230" s="15">
        <f t="shared" si="696"/>
        <v>661.51202637771166</v>
      </c>
      <c r="Q2230" s="11">
        <f t="shared" si="686"/>
        <v>0</v>
      </c>
      <c r="R2230" s="13">
        <f t="shared" si="700"/>
        <v>4.6342663001564859E-6</v>
      </c>
      <c r="S2230" s="12">
        <f t="shared" si="687"/>
        <v>-6.2316662689375829E-2</v>
      </c>
      <c r="T2230" s="9">
        <f t="shared" si="688"/>
        <v>1.5267424706779069</v>
      </c>
      <c r="U2230" s="9">
        <f>Aly_mass_rate/Aly_Area/'Hydraulic Gradient'!T2230</f>
        <v>2.1526995205595911</v>
      </c>
      <c r="V2230" s="5">
        <f t="shared" si="689"/>
        <v>-0.28898858597355237</v>
      </c>
      <c r="W2230" s="10">
        <f t="shared" si="690"/>
        <v>2.1861488739397519</v>
      </c>
      <c r="X2230" s="9"/>
    </row>
    <row r="2231" spans="1:24" x14ac:dyDescent="0.3">
      <c r="A2231" s="4">
        <f t="shared" si="691"/>
        <v>22280</v>
      </c>
      <c r="B2231" s="5">
        <v>0</v>
      </c>
      <c r="C2231" s="16">
        <f t="shared" si="692"/>
        <v>24520.540792826461</v>
      </c>
      <c r="D2231" s="4">
        <f t="shared" si="682"/>
        <v>0</v>
      </c>
      <c r="E2231" s="5">
        <f t="shared" si="693"/>
        <v>0.21579229090489202</v>
      </c>
      <c r="F2231" s="6">
        <f t="shared" si="697"/>
        <v>1.78223622075124E-5</v>
      </c>
      <c r="G2231" s="15">
        <f t="shared" si="698"/>
        <v>686.52684246466788</v>
      </c>
      <c r="H2231" s="11">
        <f t="shared" si="683"/>
        <v>9.7445536289791954E-2</v>
      </c>
      <c r="I2231" s="12">
        <f t="shared" si="694"/>
        <v>3.5943142423027871E-5</v>
      </c>
      <c r="J2231" s="7">
        <f t="shared" si="701"/>
        <v>1.5255346012222666</v>
      </c>
      <c r="K2231" s="8">
        <f>ESI_mass_rate/ESI_Area/'Hydraulic Gradient'!J2231</f>
        <v>2.1544039591190129</v>
      </c>
      <c r="L2231" s="16">
        <f t="shared" si="695"/>
        <v>24520.740016342912</v>
      </c>
      <c r="M2231" s="4">
        <f t="shared" si="684"/>
        <v>0</v>
      </c>
      <c r="N2231" s="5">
        <f t="shared" si="685"/>
        <v>0.21562211136825007</v>
      </c>
      <c r="O2231" s="6">
        <f t="shared" si="699"/>
        <v>1.5466993736294442E-5</v>
      </c>
      <c r="P2231" s="15">
        <f t="shared" si="696"/>
        <v>661.57433734216693</v>
      </c>
      <c r="Q2231" s="11">
        <f t="shared" si="686"/>
        <v>0</v>
      </c>
      <c r="R2231" s="13">
        <f t="shared" si="700"/>
        <v>4.6341263099359128E-6</v>
      </c>
      <c r="S2231" s="12">
        <f t="shared" si="687"/>
        <v>-6.2315598581585196E-2</v>
      </c>
      <c r="T2231" s="9">
        <f t="shared" si="688"/>
        <v>1.5267391330917079</v>
      </c>
      <c r="U2231" s="9">
        <f>Aly_mass_rate/Aly_Area/'Hydraulic Gradient'!T2231</f>
        <v>2.1527042265503229</v>
      </c>
      <c r="V2231" s="5">
        <f t="shared" si="689"/>
        <v>-0.28898301981750674</v>
      </c>
      <c r="W2231" s="10">
        <f t="shared" si="690"/>
        <v>2.1861912934370467</v>
      </c>
      <c r="X2231" s="9"/>
    </row>
    <row r="2232" spans="1:24" x14ac:dyDescent="0.3">
      <c r="A2232" s="4">
        <f t="shared" si="691"/>
        <v>22290</v>
      </c>
      <c r="B2232" s="5">
        <v>0</v>
      </c>
      <c r="C2232" s="16">
        <f t="shared" si="692"/>
        <v>24520.324982170372</v>
      </c>
      <c r="D2232" s="4">
        <f t="shared" si="682"/>
        <v>0</v>
      </c>
      <c r="E2232" s="5">
        <f t="shared" si="693"/>
        <v>0.21579283405266098</v>
      </c>
      <c r="F2232" s="6">
        <f t="shared" si="697"/>
        <v>1.7822036168520778E-5</v>
      </c>
      <c r="G2232" s="15">
        <f t="shared" si="698"/>
        <v>686.59961039537859</v>
      </c>
      <c r="H2232" s="11">
        <f t="shared" si="683"/>
        <v>9.7446026829949947E-2</v>
      </c>
      <c r="I2232" s="12">
        <f t="shared" si="694"/>
        <v>3.5942484885840886E-5</v>
      </c>
      <c r="J2232" s="7">
        <f t="shared" si="701"/>
        <v>1.5255307615513343</v>
      </c>
      <c r="K2232" s="8">
        <f>ESI_mass_rate/ESI_Area/'Hydraulic Gradient'!J2232</f>
        <v>2.1544093816266847</v>
      </c>
      <c r="L2232" s="16">
        <f t="shared" si="695"/>
        <v>24520.524378293379</v>
      </c>
      <c r="M2232" s="4">
        <f t="shared" si="684"/>
        <v>0</v>
      </c>
      <c r="N2232" s="5">
        <f t="shared" si="685"/>
        <v>0.21562258273717452</v>
      </c>
      <c r="O2232" s="6">
        <f t="shared" si="699"/>
        <v>1.5466792833409802E-5</v>
      </c>
      <c r="P2232" s="15">
        <f t="shared" si="696"/>
        <v>661.63664724270882</v>
      </c>
      <c r="Q2232" s="11">
        <f t="shared" si="686"/>
        <v>0</v>
      </c>
      <c r="R2232" s="13">
        <f t="shared" si="700"/>
        <v>4.6339863276458373E-6</v>
      </c>
      <c r="S2232" s="12">
        <f t="shared" si="687"/>
        <v>-6.2314534528246632E-2</v>
      </c>
      <c r="T2232" s="9">
        <f t="shared" si="688"/>
        <v>1.5267357955634513</v>
      </c>
      <c r="U2232" s="9">
        <f>Aly_mass_rate/Aly_Area/'Hydraulic Gradient'!T2232</f>
        <v>2.1527089324799311</v>
      </c>
      <c r="V2232" s="5">
        <f t="shared" si="689"/>
        <v>-0.28897745394805219</v>
      </c>
      <c r="W2232" s="10">
        <f t="shared" si="690"/>
        <v>2.1862337123950395</v>
      </c>
      <c r="X2232" s="9"/>
    </row>
    <row r="2233" spans="1:24" x14ac:dyDescent="0.3">
      <c r="A2233" s="4">
        <f t="shared" si="691"/>
        <v>22300</v>
      </c>
      <c r="B2233" s="5">
        <v>0</v>
      </c>
      <c r="C2233" s="16">
        <f t="shared" si="692"/>
        <v>24520.109170971475</v>
      </c>
      <c r="D2233" s="4">
        <f t="shared" si="682"/>
        <v>0</v>
      </c>
      <c r="E2233" s="5">
        <f t="shared" si="693"/>
        <v>0.21579337719049418</v>
      </c>
      <c r="F2233" s="6">
        <f t="shared" si="697"/>
        <v>1.782171015142243E-5</v>
      </c>
      <c r="G2233" s="15">
        <f t="shared" si="698"/>
        <v>686.67237665270397</v>
      </c>
      <c r="H2233" s="11">
        <f t="shared" si="683"/>
        <v>9.7446517362369228E-2</v>
      </c>
      <c r="I2233" s="12">
        <f t="shared" si="694"/>
        <v>3.5941827392807032E-5</v>
      </c>
      <c r="J2233" s="7">
        <f t="shared" si="701"/>
        <v>1.5255269219699648</v>
      </c>
      <c r="K2233" s="8">
        <f>ESI_mass_rate/ESI_Area/'Hydraulic Gradient'!J2233</f>
        <v>2.1544148040351687</v>
      </c>
      <c r="L2233" s="16">
        <f t="shared" si="695"/>
        <v>24520.308739772689</v>
      </c>
      <c r="M2233" s="4">
        <f t="shared" si="684"/>
        <v>0</v>
      </c>
      <c r="N2233" s="5">
        <f t="shared" si="685"/>
        <v>0.21562305409997662</v>
      </c>
      <c r="O2233" s="6">
        <f t="shared" si="699"/>
        <v>1.5466591943661125E-5</v>
      </c>
      <c r="P2233" s="15">
        <f t="shared" si="696"/>
        <v>661.69895607939077</v>
      </c>
      <c r="Q2233" s="11">
        <f t="shared" si="686"/>
        <v>0</v>
      </c>
      <c r="R2233" s="13">
        <f t="shared" si="700"/>
        <v>4.6338463554720846E-6</v>
      </c>
      <c r="S2233" s="12">
        <f t="shared" si="687"/>
        <v>-6.2313470528304118E-2</v>
      </c>
      <c r="T2233" s="9">
        <f t="shared" si="688"/>
        <v>1.5267324580931341</v>
      </c>
      <c r="U2233" s="9">
        <f>Aly_mass_rate/Aly_Area/'Hydraulic Gradient'!T2233</f>
        <v>2.1527136383484189</v>
      </c>
      <c r="V2233" s="5">
        <f t="shared" si="689"/>
        <v>-0.28897188836516424</v>
      </c>
      <c r="W2233" s="10">
        <f t="shared" si="690"/>
        <v>2.1862761308137593</v>
      </c>
      <c r="X2233" s="9"/>
    </row>
    <row r="2234" spans="1:24" x14ac:dyDescent="0.3">
      <c r="A2234" s="4">
        <f t="shared" si="691"/>
        <v>22310</v>
      </c>
      <c r="B2234" s="5">
        <v>0</v>
      </c>
      <c r="C2234" s="16">
        <f t="shared" si="692"/>
        <v>24519.893359229773</v>
      </c>
      <c r="D2234" s="4">
        <f t="shared" si="682"/>
        <v>0</v>
      </c>
      <c r="E2234" s="5">
        <f t="shared" si="693"/>
        <v>0.21579392031839242</v>
      </c>
      <c r="F2234" s="6">
        <f t="shared" si="697"/>
        <v>1.7821384159136455E-5</v>
      </c>
      <c r="G2234" s="15">
        <f t="shared" si="698"/>
        <v>686.7451412367576</v>
      </c>
      <c r="H2234" s="11">
        <f t="shared" si="683"/>
        <v>9.7447007887050296E-2</v>
      </c>
      <c r="I2234" s="12">
        <f t="shared" si="694"/>
        <v>3.5941169949813391E-5</v>
      </c>
      <c r="J2234" s="7">
        <f t="shared" si="701"/>
        <v>1.525523082478152</v>
      </c>
      <c r="K2234" s="8">
        <f>ESI_mass_rate/ESI_Area/'Hydraulic Gradient'!J2234</f>
        <v>2.1544202263444712</v>
      </c>
      <c r="L2234" s="16">
        <f t="shared" si="695"/>
        <v>24520.093100780843</v>
      </c>
      <c r="M2234" s="4">
        <f t="shared" si="684"/>
        <v>0</v>
      </c>
      <c r="N2234" s="5">
        <f t="shared" si="685"/>
        <v>0.21562352545665667</v>
      </c>
      <c r="O2234" s="6">
        <f t="shared" si="699"/>
        <v>1.5466391064129309E-5</v>
      </c>
      <c r="P2234" s="15">
        <f t="shared" si="696"/>
        <v>661.76126385226826</v>
      </c>
      <c r="Q2234" s="11">
        <f t="shared" si="686"/>
        <v>0</v>
      </c>
      <c r="R2234" s="13">
        <f t="shared" si="700"/>
        <v>4.6337063925393826E-6</v>
      </c>
      <c r="S2234" s="12">
        <f t="shared" si="687"/>
        <v>-6.2312406583855395E-2</v>
      </c>
      <c r="T2234" s="9">
        <f t="shared" si="688"/>
        <v>1.5267291206807532</v>
      </c>
      <c r="U2234" s="9">
        <f>Aly_mass_rate/Aly_Area/'Hydraulic Gradient'!T2234</f>
        <v>2.1527183441557898</v>
      </c>
      <c r="V2234" s="5">
        <f t="shared" si="689"/>
        <v>-0.28896632306881814</v>
      </c>
      <c r="W2234" s="10">
        <f t="shared" si="690"/>
        <v>2.1863185486932335</v>
      </c>
      <c r="X2234" s="9"/>
    </row>
    <row r="2235" spans="1:24" x14ac:dyDescent="0.3">
      <c r="A2235" s="4">
        <f t="shared" si="691"/>
        <v>22320</v>
      </c>
      <c r="B2235" s="5">
        <v>0</v>
      </c>
      <c r="C2235" s="16">
        <f t="shared" si="692"/>
        <v>24519.67754694528</v>
      </c>
      <c r="D2235" s="4">
        <f t="shared" si="682"/>
        <v>0</v>
      </c>
      <c r="E2235" s="5">
        <f t="shared" si="693"/>
        <v>0.21579446343635619</v>
      </c>
      <c r="F2235" s="6">
        <f t="shared" si="697"/>
        <v>1.7821058187284202E-5</v>
      </c>
      <c r="G2235" s="15">
        <f t="shared" si="698"/>
        <v>686.81790414765931</v>
      </c>
      <c r="H2235" s="11">
        <f t="shared" si="683"/>
        <v>9.7447498403993763E-2</v>
      </c>
      <c r="I2235" s="12">
        <f t="shared" si="694"/>
        <v>3.5940512548029326E-5</v>
      </c>
      <c r="J2235" s="7">
        <f t="shared" si="701"/>
        <v>1.5255192430758895</v>
      </c>
      <c r="K2235" s="8">
        <f>ESI_mass_rate/ESI_Area/'Hydraulic Gradient'!J2235</f>
        <v>2.1544256485546001</v>
      </c>
      <c r="L2235" s="16">
        <f t="shared" si="695"/>
        <v>24519.877461317847</v>
      </c>
      <c r="M2235" s="4">
        <f t="shared" si="684"/>
        <v>0</v>
      </c>
      <c r="N2235" s="5">
        <f t="shared" si="685"/>
        <v>0.21562399680721508</v>
      </c>
      <c r="O2235" s="6">
        <f t="shared" si="699"/>
        <v>1.5466190196273902E-5</v>
      </c>
      <c r="P2235" s="15">
        <f t="shared" si="696"/>
        <v>661.82357056139676</v>
      </c>
      <c r="Q2235" s="11">
        <f t="shared" si="686"/>
        <v>0</v>
      </c>
      <c r="R2235" s="13">
        <f t="shared" si="700"/>
        <v>4.6335664392843319E-6</v>
      </c>
      <c r="S2235" s="12">
        <f t="shared" si="687"/>
        <v>-6.2311342694895737E-2</v>
      </c>
      <c r="T2235" s="9">
        <f t="shared" si="688"/>
        <v>1.5267257833263057</v>
      </c>
      <c r="U2235" s="9">
        <f>Aly_mass_rate/Aly_Area/'Hydraulic Gradient'!T2235</f>
        <v>2.1527230499020464</v>
      </c>
      <c r="V2235" s="5">
        <f t="shared" si="689"/>
        <v>-0.28896075805898974</v>
      </c>
      <c r="W2235" s="10">
        <f t="shared" si="690"/>
        <v>2.1863609660334924</v>
      </c>
      <c r="X2235" s="9"/>
    </row>
    <row r="2236" spans="1:24" x14ac:dyDescent="0.3">
      <c r="A2236" s="4">
        <f t="shared" si="691"/>
        <v>22330</v>
      </c>
      <c r="B2236" s="5">
        <v>0</v>
      </c>
      <c r="C2236" s="16">
        <f t="shared" si="692"/>
        <v>24519.461734118002</v>
      </c>
      <c r="D2236" s="4">
        <f t="shared" si="682"/>
        <v>0</v>
      </c>
      <c r="E2236" s="5">
        <f t="shared" si="693"/>
        <v>0.21579500654438644</v>
      </c>
      <c r="F2236" s="6">
        <f t="shared" si="697"/>
        <v>1.7820732241703875E-5</v>
      </c>
      <c r="G2236" s="15">
        <f t="shared" si="698"/>
        <v>686.89066538552095</v>
      </c>
      <c r="H2236" s="11">
        <f t="shared" si="683"/>
        <v>9.7447988913200209E-2</v>
      </c>
      <c r="I2236" s="12">
        <f t="shared" si="694"/>
        <v>3.5939855199229008E-5</v>
      </c>
      <c r="J2236" s="7">
        <f t="shared" si="701"/>
        <v>1.5255154037631713</v>
      </c>
      <c r="K2236" s="8">
        <f>ESI_mass_rate/ESI_Area/'Hydraulic Gradient'!J2236</f>
        <v>2.1544310706655616</v>
      </c>
      <c r="L2236" s="16">
        <f t="shared" si="695"/>
        <v>24519.661821383706</v>
      </c>
      <c r="M2236" s="4">
        <f t="shared" si="684"/>
        <v>0</v>
      </c>
      <c r="N2236" s="5">
        <f t="shared" si="685"/>
        <v>0.21562446815165198</v>
      </c>
      <c r="O2236" s="6">
        <f t="shared" si="699"/>
        <v>1.5465989337175807E-5</v>
      </c>
      <c r="P2236" s="15">
        <f t="shared" si="696"/>
        <v>661.88587620683074</v>
      </c>
      <c r="Q2236" s="11">
        <f t="shared" si="686"/>
        <v>0</v>
      </c>
      <c r="R2236" s="13">
        <f t="shared" si="700"/>
        <v>4.6334264948317145E-6</v>
      </c>
      <c r="S2236" s="12">
        <f t="shared" si="687"/>
        <v>-6.2310278860369016E-2</v>
      </c>
      <c r="T2236" s="9">
        <f t="shared" si="688"/>
        <v>1.5267224460297888</v>
      </c>
      <c r="U2236" s="9">
        <f>Aly_mass_rate/Aly_Area/'Hydraulic Gradient'!T2236</f>
        <v>2.1527277555871924</v>
      </c>
      <c r="V2236" s="5">
        <f t="shared" si="689"/>
        <v>-0.28895519333565411</v>
      </c>
      <c r="W2236" s="10">
        <f t="shared" si="690"/>
        <v>2.1864033828345648</v>
      </c>
      <c r="X2236" s="9"/>
    </row>
    <row r="2237" spans="1:24" x14ac:dyDescent="0.3">
      <c r="A2237" s="4">
        <f t="shared" si="691"/>
        <v>22340</v>
      </c>
      <c r="B2237" s="5">
        <v>0</v>
      </c>
      <c r="C2237" s="16">
        <f t="shared" si="692"/>
        <v>24519.245920747951</v>
      </c>
      <c r="D2237" s="4">
        <f t="shared" si="682"/>
        <v>0</v>
      </c>
      <c r="E2237" s="5">
        <f t="shared" si="693"/>
        <v>0.21579554964248368</v>
      </c>
      <c r="F2237" s="6">
        <f t="shared" si="697"/>
        <v>1.7820406316557272E-5</v>
      </c>
      <c r="G2237" s="15">
        <f t="shared" si="698"/>
        <v>686.9634249504619</v>
      </c>
      <c r="H2237" s="11">
        <f t="shared" si="683"/>
        <v>9.744847941467015E-2</v>
      </c>
      <c r="I2237" s="12">
        <f t="shared" si="694"/>
        <v>3.5939197891638287E-5</v>
      </c>
      <c r="J2237" s="7">
        <f t="shared" si="701"/>
        <v>1.525511564539991</v>
      </c>
      <c r="K2237" s="8">
        <f>ESI_mass_rate/ESI_Area/'Hydraulic Gradient'!J2237</f>
        <v>2.1544364926773634</v>
      </c>
      <c r="L2237" s="16">
        <f t="shared" si="695"/>
        <v>24519.446180978426</v>
      </c>
      <c r="M2237" s="4">
        <f t="shared" si="684"/>
        <v>0</v>
      </c>
      <c r="N2237" s="5">
        <f t="shared" si="685"/>
        <v>0.21562493948996792</v>
      </c>
      <c r="O2237" s="6">
        <f t="shared" si="699"/>
        <v>1.5465788489754122E-5</v>
      </c>
      <c r="P2237" s="15">
        <f t="shared" si="696"/>
        <v>661.94818078862545</v>
      </c>
      <c r="Q2237" s="11">
        <f t="shared" si="686"/>
        <v>0</v>
      </c>
      <c r="R2237" s="13">
        <f t="shared" si="700"/>
        <v>4.6332865600553923E-6</v>
      </c>
      <c r="S2237" s="12">
        <f t="shared" si="687"/>
        <v>-6.2309215081321652E-2</v>
      </c>
      <c r="T2237" s="9">
        <f t="shared" si="688"/>
        <v>1.5267191087911991</v>
      </c>
      <c r="U2237" s="9">
        <f>Aly_mass_rate/Aly_Area/'Hydraulic Gradient'!T2237</f>
        <v>2.1527324612112313</v>
      </c>
      <c r="V2237" s="5">
        <f t="shared" si="689"/>
        <v>-0.28894962889878667</v>
      </c>
      <c r="W2237" s="10">
        <f t="shared" si="690"/>
        <v>2.1864457990964796</v>
      </c>
      <c r="X2237" s="9"/>
    </row>
    <row r="2238" spans="1:24" x14ac:dyDescent="0.3">
      <c r="A2238" s="4">
        <f t="shared" si="691"/>
        <v>22350</v>
      </c>
      <c r="B2238" s="5">
        <v>0</v>
      </c>
      <c r="C2238" s="16">
        <f t="shared" si="692"/>
        <v>24519.030106835144</v>
      </c>
      <c r="D2238" s="4">
        <f t="shared" si="682"/>
        <v>0</v>
      </c>
      <c r="E2238" s="5">
        <f t="shared" si="693"/>
        <v>0.21579609273064873</v>
      </c>
      <c r="F2238" s="6">
        <f t="shared" si="697"/>
        <v>1.7820080416223043E-5</v>
      </c>
      <c r="G2238" s="15">
        <f t="shared" si="698"/>
        <v>687.03618284259619</v>
      </c>
      <c r="H2238" s="11">
        <f t="shared" si="683"/>
        <v>9.7448969908404209E-2</v>
      </c>
      <c r="I2238" s="12">
        <f t="shared" si="694"/>
        <v>3.5938540634087771E-5</v>
      </c>
      <c r="J2238" s="7">
        <f t="shared" si="701"/>
        <v>1.5255077254063425</v>
      </c>
      <c r="K2238" s="8">
        <f>ESI_mass_rate/ESI_Area/'Hydraulic Gradient'!J2238</f>
        <v>2.1544419145900124</v>
      </c>
      <c r="L2238" s="16">
        <f t="shared" si="695"/>
        <v>24519.230540102017</v>
      </c>
      <c r="M2238" s="4">
        <f t="shared" si="684"/>
        <v>0</v>
      </c>
      <c r="N2238" s="5">
        <f t="shared" si="685"/>
        <v>0.21562541082216302</v>
      </c>
      <c r="O2238" s="6">
        <f t="shared" si="699"/>
        <v>1.5465587654008851E-5</v>
      </c>
      <c r="P2238" s="15">
        <f t="shared" si="696"/>
        <v>662.01048430683443</v>
      </c>
      <c r="Q2238" s="11">
        <f t="shared" si="686"/>
        <v>0</v>
      </c>
      <c r="R2238" s="13">
        <f t="shared" si="700"/>
        <v>4.6331466349546723E-6</v>
      </c>
      <c r="S2238" s="12">
        <f t="shared" si="687"/>
        <v>-6.2308151355646491E-2</v>
      </c>
      <c r="T2238" s="9">
        <f t="shared" si="688"/>
        <v>1.526715771610534</v>
      </c>
      <c r="U2238" s="9">
        <f>Aly_mass_rate/Aly_Area/'Hydraulic Gradient'!T2238</f>
        <v>2.1527371667741662</v>
      </c>
      <c r="V2238" s="5">
        <f t="shared" si="689"/>
        <v>-0.28894406474836298</v>
      </c>
      <c r="W2238" s="10">
        <f t="shared" si="690"/>
        <v>2.1864882148192666</v>
      </c>
      <c r="X2238" s="9"/>
    </row>
    <row r="2239" spans="1:24" x14ac:dyDescent="0.3">
      <c r="A2239" s="4">
        <f t="shared" si="691"/>
        <v>22360</v>
      </c>
      <c r="B2239" s="5">
        <v>0</v>
      </c>
      <c r="C2239" s="16">
        <f t="shared" si="692"/>
        <v>24518.814292379579</v>
      </c>
      <c r="D2239" s="4">
        <f t="shared" si="682"/>
        <v>0</v>
      </c>
      <c r="E2239" s="5">
        <f t="shared" si="693"/>
        <v>0.21579663580888231</v>
      </c>
      <c r="F2239" s="6">
        <f t="shared" si="697"/>
        <v>1.7819754539241634E-5</v>
      </c>
      <c r="G2239" s="15">
        <f t="shared" si="698"/>
        <v>687.10893906203921</v>
      </c>
      <c r="H2239" s="11">
        <f t="shared" si="683"/>
        <v>9.744946039440297E-2</v>
      </c>
      <c r="I2239" s="12">
        <f t="shared" si="694"/>
        <v>3.593788342363392E-5</v>
      </c>
      <c r="J2239" s="7">
        <f t="shared" si="701"/>
        <v>1.5255038863622197</v>
      </c>
      <c r="K2239" s="8">
        <f>ESI_mass_rate/ESI_Area/'Hydraulic Gradient'!J2239</f>
        <v>2.1544473364035155</v>
      </c>
      <c r="L2239" s="16">
        <f t="shared" si="695"/>
        <v>24519.014898754482</v>
      </c>
      <c r="M2239" s="4">
        <f t="shared" si="684"/>
        <v>0</v>
      </c>
      <c r="N2239" s="5">
        <f t="shared" si="685"/>
        <v>0.21562588214823786</v>
      </c>
      <c r="O2239" s="6">
        <f t="shared" si="699"/>
        <v>1.546538682848044E-5</v>
      </c>
      <c r="P2239" s="15">
        <f t="shared" si="696"/>
        <v>662.07278676151316</v>
      </c>
      <c r="Q2239" s="11">
        <f t="shared" si="686"/>
        <v>0</v>
      </c>
      <c r="R2239" s="13">
        <f t="shared" si="700"/>
        <v>4.6330067190916226E-6</v>
      </c>
      <c r="S2239" s="12">
        <f t="shared" si="687"/>
        <v>-6.2307087685441104E-2</v>
      </c>
      <c r="T2239" s="9">
        <f t="shared" si="688"/>
        <v>1.5267124344877903</v>
      </c>
      <c r="U2239" s="9">
        <f>Aly_mass_rate/Aly_Area/'Hydraulic Gradient'!T2239</f>
        <v>2.1527418722760001</v>
      </c>
      <c r="V2239" s="5">
        <f t="shared" si="689"/>
        <v>-0.28893850088435835</v>
      </c>
      <c r="W2239" s="10">
        <f t="shared" si="690"/>
        <v>2.1865306300029532</v>
      </c>
      <c r="X2239" s="9"/>
    </row>
    <row r="2240" spans="1:24" x14ac:dyDescent="0.3">
      <c r="A2240" s="4">
        <f t="shared" si="691"/>
        <v>22370</v>
      </c>
      <c r="B2240" s="5">
        <v>0</v>
      </c>
      <c r="C2240" s="16">
        <f t="shared" si="692"/>
        <v>24518.598477381274</v>
      </c>
      <c r="D2240" s="4">
        <f t="shared" si="682"/>
        <v>0</v>
      </c>
      <c r="E2240" s="5">
        <f t="shared" si="693"/>
        <v>0.21579717887718508</v>
      </c>
      <c r="F2240" s="6">
        <f t="shared" si="697"/>
        <v>1.7819428684153503E-5</v>
      </c>
      <c r="G2240" s="15">
        <f t="shared" si="698"/>
        <v>687.18169360890886</v>
      </c>
      <c r="H2240" s="11">
        <f t="shared" si="683"/>
        <v>9.7449950872666946E-2</v>
      </c>
      <c r="I2240" s="12">
        <f t="shared" si="694"/>
        <v>3.59372262573332E-5</v>
      </c>
      <c r="J2240" s="7">
        <f t="shared" si="701"/>
        <v>1.5255000474076161</v>
      </c>
      <c r="K2240" s="8">
        <f>ESI_mass_rate/ESI_Area/'Hydraulic Gradient'!J2240</f>
        <v>2.1544527581178801</v>
      </c>
      <c r="L2240" s="16">
        <f t="shared" si="695"/>
        <v>24518.799256935828</v>
      </c>
      <c r="M2240" s="4">
        <f t="shared" si="684"/>
        <v>0</v>
      </c>
      <c r="N2240" s="5">
        <f t="shared" si="685"/>
        <v>0.21562635346819251</v>
      </c>
      <c r="O2240" s="6">
        <f t="shared" si="699"/>
        <v>1.5465186013168886E-5</v>
      </c>
      <c r="P2240" s="15">
        <f t="shared" si="696"/>
        <v>662.13508815271609</v>
      </c>
      <c r="Q2240" s="11">
        <f t="shared" si="686"/>
        <v>0</v>
      </c>
      <c r="R2240" s="13">
        <f t="shared" si="700"/>
        <v>4.6328668124655687E-6</v>
      </c>
      <c r="S2240" s="12">
        <f t="shared" si="687"/>
        <v>-6.2306024069649517E-2</v>
      </c>
      <c r="T2240" s="9">
        <f t="shared" si="688"/>
        <v>1.5267090974229651</v>
      </c>
      <c r="U2240" s="9">
        <f>Aly_mass_rate/Aly_Area/'Hydraulic Gradient'!T2240</f>
        <v>2.1527465777167363</v>
      </c>
      <c r="V2240" s="5">
        <f t="shared" si="689"/>
        <v>-0.28893293730674818</v>
      </c>
      <c r="W2240" s="10">
        <f t="shared" si="690"/>
        <v>2.1865730446475693</v>
      </c>
      <c r="X2240" s="9"/>
    </row>
    <row r="2241" spans="1:24" x14ac:dyDescent="0.3">
      <c r="A2241" s="4">
        <f t="shared" si="691"/>
        <v>22380</v>
      </c>
      <c r="B2241" s="5">
        <v>0</v>
      </c>
      <c r="C2241" s="16">
        <f t="shared" si="692"/>
        <v>24518.382661840235</v>
      </c>
      <c r="D2241" s="4">
        <f t="shared" si="682"/>
        <v>0</v>
      </c>
      <c r="E2241" s="5">
        <f t="shared" si="693"/>
        <v>0.21579772193555774</v>
      </c>
      <c r="F2241" s="6">
        <f t="shared" si="697"/>
        <v>1.7819102853877742E-5</v>
      </c>
      <c r="G2241" s="15">
        <f t="shared" si="698"/>
        <v>687.25444648331847</v>
      </c>
      <c r="H2241" s="11">
        <f t="shared" si="683"/>
        <v>9.7450441343196775E-2</v>
      </c>
      <c r="I2241" s="12">
        <f t="shared" si="694"/>
        <v>3.5936569141072693E-5</v>
      </c>
      <c r="J2241" s="7">
        <f t="shared" si="701"/>
        <v>1.5254962085425259</v>
      </c>
      <c r="K2241" s="8">
        <f>ESI_mass_rate/ESI_Area/'Hydraulic Gradient'!J2241</f>
        <v>2.1544581797331128</v>
      </c>
      <c r="L2241" s="16">
        <f t="shared" si="695"/>
        <v>24518.583614646061</v>
      </c>
      <c r="M2241" s="4">
        <f t="shared" si="684"/>
        <v>0</v>
      </c>
      <c r="N2241" s="5">
        <f t="shared" si="685"/>
        <v>0.21562682478202744</v>
      </c>
      <c r="O2241" s="6">
        <f t="shared" si="699"/>
        <v>1.5464985208074197E-5</v>
      </c>
      <c r="P2241" s="15">
        <f t="shared" si="696"/>
        <v>662.19738848049849</v>
      </c>
      <c r="Q2241" s="11">
        <f t="shared" si="686"/>
        <v>0</v>
      </c>
      <c r="R2241" s="13">
        <f t="shared" si="700"/>
        <v>4.6327269150758451E-6</v>
      </c>
      <c r="S2241" s="12">
        <f t="shared" si="687"/>
        <v>-6.2304960509318101E-2</v>
      </c>
      <c r="T2241" s="9">
        <f t="shared" si="688"/>
        <v>1.5267057604160554</v>
      </c>
      <c r="U2241" s="9">
        <f>Aly_mass_rate/Aly_Area/'Hydraulic Gradient'!T2241</f>
        <v>2.1527512830963786</v>
      </c>
      <c r="V2241" s="5">
        <f t="shared" si="689"/>
        <v>-0.28892737401550805</v>
      </c>
      <c r="W2241" s="10">
        <f t="shared" si="690"/>
        <v>2.1866154587531428</v>
      </c>
      <c r="X2241" s="9"/>
    </row>
    <row r="2242" spans="1:24" x14ac:dyDescent="0.3">
      <c r="A2242" s="4">
        <f t="shared" si="691"/>
        <v>22390</v>
      </c>
      <c r="B2242" s="5">
        <v>0</v>
      </c>
      <c r="C2242" s="16">
        <f t="shared" si="692"/>
        <v>24518.166845756474</v>
      </c>
      <c r="D2242" s="4">
        <f t="shared" si="682"/>
        <v>0</v>
      </c>
      <c r="E2242" s="5">
        <f t="shared" si="693"/>
        <v>0.21579826498400104</v>
      </c>
      <c r="F2242" s="6">
        <f t="shared" si="697"/>
        <v>1.7818777045495258E-5</v>
      </c>
      <c r="G2242" s="15">
        <f t="shared" si="698"/>
        <v>687.32719768538584</v>
      </c>
      <c r="H2242" s="11">
        <f t="shared" si="683"/>
        <v>9.7450931805992944E-2</v>
      </c>
      <c r="I2242" s="12">
        <f t="shared" si="694"/>
        <v>3.5935912068965303E-5</v>
      </c>
      <c r="J2242" s="7">
        <f t="shared" si="701"/>
        <v>1.5254923697669425</v>
      </c>
      <c r="K2242" s="8">
        <f>ESI_mass_rate/ESI_Area/'Hydraulic Gradient'!J2242</f>
        <v>2.1544636012492213</v>
      </c>
      <c r="L2242" s="16">
        <f t="shared" si="695"/>
        <v>24518.367971885185</v>
      </c>
      <c r="M2242" s="4">
        <f t="shared" si="684"/>
        <v>0</v>
      </c>
      <c r="N2242" s="5">
        <f t="shared" si="685"/>
        <v>0.21562729608974296</v>
      </c>
      <c r="O2242" s="6">
        <f t="shared" si="699"/>
        <v>1.546478441611547E-5</v>
      </c>
      <c r="P2242" s="15">
        <f t="shared" si="696"/>
        <v>662.25968774491491</v>
      </c>
      <c r="Q2242" s="11">
        <f t="shared" si="686"/>
        <v>0</v>
      </c>
      <c r="R2242" s="13">
        <f t="shared" si="700"/>
        <v>4.632587027796216E-6</v>
      </c>
      <c r="S2242" s="12">
        <f t="shared" si="687"/>
        <v>-6.230389700339093E-2</v>
      </c>
      <c r="T2242" s="9">
        <f t="shared" si="688"/>
        <v>1.5267024234670583</v>
      </c>
      <c r="U2242" s="9">
        <f>Aly_mass_rate/Aly_Area/'Hydraulic Gradient'!T2242</f>
        <v>2.1527559884149299</v>
      </c>
      <c r="V2242" s="5">
        <f t="shared" si="689"/>
        <v>-0.28892181101061337</v>
      </c>
      <c r="W2242" s="10">
        <f t="shared" si="690"/>
        <v>2.1866578723197043</v>
      </c>
      <c r="X2242" s="9"/>
    </row>
    <row r="2243" spans="1:24" x14ac:dyDescent="0.3">
      <c r="A2243" s="4">
        <f t="shared" si="691"/>
        <v>22400</v>
      </c>
      <c r="B2243" s="5">
        <v>0</v>
      </c>
      <c r="C2243" s="16">
        <f t="shared" si="692"/>
        <v>24517.951029129999</v>
      </c>
      <c r="D2243" s="4">
        <f t="shared" si="682"/>
        <v>0</v>
      </c>
      <c r="E2243" s="5">
        <f t="shared" si="693"/>
        <v>0.21579880802251569</v>
      </c>
      <c r="F2243" s="6">
        <f t="shared" si="697"/>
        <v>1.7818451261925147E-5</v>
      </c>
      <c r="G2243" s="15">
        <f t="shared" si="698"/>
        <v>687.39994721522453</v>
      </c>
      <c r="H2243" s="11">
        <f t="shared" si="683"/>
        <v>9.7451422261056117E-2</v>
      </c>
      <c r="I2243" s="12">
        <f t="shared" si="694"/>
        <v>3.5935255046898132E-5</v>
      </c>
      <c r="J2243" s="7">
        <f t="shared" si="701"/>
        <v>1.5254885310808599</v>
      </c>
      <c r="K2243" s="8">
        <f>ESI_mass_rate/ESI_Area/'Hydraulic Gradient'!J2243</f>
        <v>2.1544690226662122</v>
      </c>
      <c r="L2243" s="16">
        <f t="shared" si="695"/>
        <v>24518.15232865321</v>
      </c>
      <c r="M2243" s="4">
        <f t="shared" si="684"/>
        <v>0</v>
      </c>
      <c r="N2243" s="5">
        <f t="shared" si="685"/>
        <v>0.2156277673913394</v>
      </c>
      <c r="O2243" s="6">
        <f t="shared" si="699"/>
        <v>1.5464583632914051E-5</v>
      </c>
      <c r="P2243" s="15">
        <f t="shared" si="696"/>
        <v>662.32198594601959</v>
      </c>
      <c r="Q2243" s="11">
        <f t="shared" si="686"/>
        <v>0</v>
      </c>
      <c r="R2243" s="13">
        <f t="shared" si="700"/>
        <v>4.632447149314337E-6</v>
      </c>
      <c r="S2243" s="12">
        <f t="shared" si="687"/>
        <v>-6.230283355186321E-2</v>
      </c>
      <c r="T2243" s="9">
        <f t="shared" si="688"/>
        <v>1.5266990865759709</v>
      </c>
      <c r="U2243" s="9">
        <f>Aly_mass_rate/Aly_Area/'Hydraulic Gradient'!T2243</f>
        <v>2.1527606936723931</v>
      </c>
      <c r="V2243" s="5">
        <f t="shared" si="689"/>
        <v>-0.28891624829203943</v>
      </c>
      <c r="W2243" s="10">
        <f t="shared" si="690"/>
        <v>2.1867002853472819</v>
      </c>
      <c r="X2243" s="9"/>
    </row>
    <row r="2244" spans="1:24" x14ac:dyDescent="0.3">
      <c r="A2244" s="4">
        <f t="shared" si="691"/>
        <v>22410</v>
      </c>
      <c r="B2244" s="5">
        <v>0</v>
      </c>
      <c r="C2244" s="16">
        <f t="shared" si="692"/>
        <v>24517.735211960822</v>
      </c>
      <c r="D2244" s="4">
        <f t="shared" ref="D2244:D2307" si="702">J2243*(B2244-B2243)*g</f>
        <v>0</v>
      </c>
      <c r="E2244" s="5">
        <f t="shared" si="693"/>
        <v>0.21579935105110237</v>
      </c>
      <c r="F2244" s="6">
        <f t="shared" si="697"/>
        <v>1.7818125500248311E-5</v>
      </c>
      <c r="G2244" s="15">
        <f t="shared" si="698"/>
        <v>687.47269507295209</v>
      </c>
      <c r="H2244" s="11">
        <f t="shared" ref="H2244:H2307" si="703">ESI_f*K2243^2*(A2244-A2243)/2/ESI_DH/ESI_Cp</f>
        <v>9.7451912708386795E-2</v>
      </c>
      <c r="I2244" s="12">
        <f t="shared" si="694"/>
        <v>3.5934598068984072E-5</v>
      </c>
      <c r="J2244" s="7">
        <f t="shared" si="701"/>
        <v>1.525484692484272</v>
      </c>
      <c r="K2244" s="8">
        <f>ESI_mass_rate/ESI_Area/'Hydraulic Gradient'!J2244</f>
        <v>2.1544744439840922</v>
      </c>
      <c r="L2244" s="16">
        <f t="shared" si="695"/>
        <v>24517.936684950142</v>
      </c>
      <c r="M2244" s="4">
        <f t="shared" ref="M2244:M2307" si="704">T2243*Aly_g*(B2244-B2243)</f>
        <v>0</v>
      </c>
      <c r="N2244" s="5">
        <f t="shared" ref="N2244:N2307" si="705">T2243*Aly_f*U2243^2*(A2244-A2243)/2/Aly_DH</f>
        <v>0.21562823868681702</v>
      </c>
      <c r="O2244" s="6">
        <f t="shared" si="699"/>
        <v>1.5464382859929496E-5</v>
      </c>
      <c r="P2244" s="15">
        <f t="shared" si="696"/>
        <v>662.38428308386699</v>
      </c>
      <c r="Q2244" s="11">
        <f t="shared" ref="Q2244:Q2307" si="706">Aly_g*(B2244-B2243)/W2244</f>
        <v>0</v>
      </c>
      <c r="R2244" s="13">
        <f t="shared" si="700"/>
        <v>4.6323072800667579E-6</v>
      </c>
      <c r="S2244" s="12">
        <f t="shared" ref="S2244:S2307" si="707">-V2244*(L2244-L2243)</f>
        <v>-6.2301770154730172E-2</v>
      </c>
      <c r="T2244" s="9">
        <f t="shared" ref="T2244:T2307" si="708">T2243*(1+(L2244-L2243)/beta-alpha*(P2244-P2243))</f>
        <v>1.52669574974279</v>
      </c>
      <c r="U2244" s="9">
        <f>Aly_mass_rate/Aly_Area/'Hydraulic Gradient'!T2244</f>
        <v>2.1527653988687718</v>
      </c>
      <c r="V2244" s="5">
        <f t="shared" ref="V2244:V2307" si="709">(Aly_alpha*(460+P2243)-1)/T2243/W2243</f>
        <v>-0.28891068585976176</v>
      </c>
      <c r="W2244" s="10">
        <f t="shared" ref="W2244:W2307" si="710">Aly_Cp+((P2243+460)/T2243)*(Aly_alpha^2)*(Aly_beta)</f>
        <v>2.1867426978359035</v>
      </c>
      <c r="X2244" s="9"/>
    </row>
    <row r="2245" spans="1:24" x14ac:dyDescent="0.3">
      <c r="A2245" s="4">
        <f t="shared" ref="A2245:A2308" si="711">A2244+10</f>
        <v>22420</v>
      </c>
      <c r="B2245" s="5">
        <v>0</v>
      </c>
      <c r="C2245" s="16">
        <f t="shared" ref="C2245:C2308" si="712">C2244-D2245-E2245-F2245</f>
        <v>24517.51939424895</v>
      </c>
      <c r="D2245" s="4">
        <f t="shared" si="702"/>
        <v>0</v>
      </c>
      <c r="E2245" s="5">
        <f t="shared" ref="E2245:E2308" si="713">J2244*ESI_f*(K2244^2)*(A2245-A2244)/(2*ESI_DH)</f>
        <v>0.21579989406976169</v>
      </c>
      <c r="F2245" s="6">
        <f t="shared" si="697"/>
        <v>1.7817799760464748E-5</v>
      </c>
      <c r="G2245" s="15">
        <f t="shared" si="698"/>
        <v>687.54544125868597</v>
      </c>
      <c r="H2245" s="11">
        <f t="shared" si="703"/>
        <v>9.7452403147985575E-2</v>
      </c>
      <c r="I2245" s="12">
        <f t="shared" ref="I2245:I2308" si="714">alpha*beta*(K2244-K2243)/K2243/ESI_Cp/J2243</f>
        <v>3.5933941135223149E-5</v>
      </c>
      <c r="J2245" s="7">
        <f t="shared" si="701"/>
        <v>1.5254808539771723</v>
      </c>
      <c r="K2245" s="8">
        <f>ESI_mass_rate/ESI_Area/'Hydraulic Gradient'!J2245</f>
        <v>2.1544798652028692</v>
      </c>
      <c r="L2245" s="16">
        <f t="shared" ref="L2245:L2308" si="715">L2244-M2245-N2245-O2245</f>
        <v>24517.721040775985</v>
      </c>
      <c r="M2245" s="4">
        <f t="shared" si="704"/>
        <v>0</v>
      </c>
      <c r="N2245" s="5">
        <f t="shared" si="705"/>
        <v>0.21562870997617625</v>
      </c>
      <c r="O2245" s="6">
        <f t="shared" si="699"/>
        <v>1.5464182098621348E-5</v>
      </c>
      <c r="P2245" s="15">
        <f t="shared" ref="P2245:P2308" si="716">P2244-Q2245-R2245-S2245</f>
        <v>662.44657915851258</v>
      </c>
      <c r="Q2245" s="11">
        <f t="shared" si="706"/>
        <v>0</v>
      </c>
      <c r="R2245" s="13">
        <f t="shared" si="700"/>
        <v>4.6321674204900088E-6</v>
      </c>
      <c r="S2245" s="12">
        <f t="shared" si="707"/>
        <v>-6.2300706813038106E-2</v>
      </c>
      <c r="T2245" s="9">
        <f t="shared" si="708"/>
        <v>1.5266924129675126</v>
      </c>
      <c r="U2245" s="9">
        <f>Aly_mass_rate/Aly_Area/'Hydraulic Gradient'!T2245</f>
        <v>2.1527701040040692</v>
      </c>
      <c r="V2245" s="5">
        <f t="shared" si="709"/>
        <v>-0.28890512371375587</v>
      </c>
      <c r="W2245" s="10">
        <f t="shared" si="710"/>
        <v>2.1867851097855993</v>
      </c>
      <c r="X2245" s="9"/>
    </row>
    <row r="2246" spans="1:24" x14ac:dyDescent="0.3">
      <c r="A2246" s="4">
        <f t="shared" si="711"/>
        <v>22430</v>
      </c>
      <c r="B2246" s="5">
        <v>0</v>
      </c>
      <c r="C2246" s="16">
        <f t="shared" si="712"/>
        <v>24517.303575994396</v>
      </c>
      <c r="D2246" s="4">
        <f t="shared" si="702"/>
        <v>0</v>
      </c>
      <c r="E2246" s="5">
        <f t="shared" si="713"/>
        <v>0.21580043707849458</v>
      </c>
      <c r="F2246" s="6">
        <f t="shared" ref="F2246:F2309" si="717">J2244*K2244*(K2245-K2244)</f>
        <v>1.7817474046953109E-5</v>
      </c>
      <c r="G2246" s="15">
        <f t="shared" ref="G2246:G2309" si="718">(G2245+H2246)/(1+I2246)</f>
        <v>687.61818577253791</v>
      </c>
      <c r="H2246" s="11">
        <f t="shared" si="703"/>
        <v>9.7452893579853039E-2</v>
      </c>
      <c r="I2246" s="12">
        <f t="shared" si="714"/>
        <v>3.5933284254445973E-5</v>
      </c>
      <c r="J2246" s="7">
        <f t="shared" si="701"/>
        <v>1.5254770155595547</v>
      </c>
      <c r="K2246" s="8">
        <f>ESI_mass_rate/ESI_Area/'Hydraulic Gradient'!J2246</f>
        <v>2.1544852863225494</v>
      </c>
      <c r="L2246" s="16">
        <f t="shared" si="715"/>
        <v>24517.505396130742</v>
      </c>
      <c r="M2246" s="4">
        <f t="shared" si="704"/>
        <v>0</v>
      </c>
      <c r="N2246" s="5">
        <f t="shared" si="705"/>
        <v>0.21562918125941727</v>
      </c>
      <c r="O2246" s="6">
        <f t="shared" ref="O2246:O2309" si="719">T2244*U2244*(U2245-U2244)</f>
        <v>1.5463981347530064E-5</v>
      </c>
      <c r="P2246" s="15">
        <f t="shared" si="716"/>
        <v>662.50887417001184</v>
      </c>
      <c r="Q2246" s="11">
        <f t="shared" si="706"/>
        <v>0</v>
      </c>
      <c r="R2246" s="13">
        <f t="shared" ref="R2246:R2309" si="720">U2244*(U2245-U2244)/W2244</f>
        <v>4.6320275701462103E-6</v>
      </c>
      <c r="S2246" s="12">
        <f t="shared" si="707"/>
        <v>-6.2299643526782182E-2</v>
      </c>
      <c r="T2246" s="9">
        <f t="shared" si="708"/>
        <v>1.5266890762501359</v>
      </c>
      <c r="U2246" s="9">
        <f>Aly_mass_rate/Aly_Area/'Hydraulic Gradient'!T2246</f>
        <v>2.1527748090782888</v>
      </c>
      <c r="V2246" s="5">
        <f t="shared" si="709"/>
        <v>-0.28889956185399723</v>
      </c>
      <c r="W2246" s="10">
        <f t="shared" si="710"/>
        <v>2.1868275211963972</v>
      </c>
      <c r="X2246" s="9"/>
    </row>
    <row r="2247" spans="1:24" x14ac:dyDescent="0.3">
      <c r="A2247" s="4">
        <f t="shared" si="711"/>
        <v>22440</v>
      </c>
      <c r="B2247" s="5">
        <v>0</v>
      </c>
      <c r="C2247" s="16">
        <f t="shared" si="712"/>
        <v>24517.087757197172</v>
      </c>
      <c r="D2247" s="4">
        <f t="shared" si="702"/>
        <v>0</v>
      </c>
      <c r="E2247" s="5">
        <f t="shared" si="713"/>
        <v>0.21580098007730153</v>
      </c>
      <c r="F2247" s="6">
        <f t="shared" si="717"/>
        <v>1.781714835387519E-5</v>
      </c>
      <c r="G2247" s="15">
        <f t="shared" si="718"/>
        <v>687.69092861462741</v>
      </c>
      <c r="H2247" s="11">
        <f t="shared" si="703"/>
        <v>9.7453384003989729E-2</v>
      </c>
      <c r="I2247" s="12">
        <f t="shared" si="714"/>
        <v>3.5932627414878387E-5</v>
      </c>
      <c r="J2247" s="7">
        <f t="shared" si="701"/>
        <v>1.5254731772314132</v>
      </c>
      <c r="K2247" s="8">
        <f>ESI_mass_rate/ESI_Area/'Hydraulic Gradient'!J2247</f>
        <v>2.1544907073431405</v>
      </c>
      <c r="L2247" s="16">
        <f t="shared" si="715"/>
        <v>24517.289751014425</v>
      </c>
      <c r="M2247" s="4">
        <f t="shared" si="704"/>
        <v>0</v>
      </c>
      <c r="N2247" s="5">
        <f t="shared" si="705"/>
        <v>0.21562965253654057</v>
      </c>
      <c r="O2247" s="6">
        <f t="shared" si="719"/>
        <v>1.546378060811519E-5</v>
      </c>
      <c r="P2247" s="15">
        <f t="shared" si="716"/>
        <v>662.57116811841797</v>
      </c>
      <c r="Q2247" s="11">
        <f t="shared" si="706"/>
        <v>0</v>
      </c>
      <c r="R2247" s="13">
        <f t="shared" si="720"/>
        <v>4.6318877294718705E-6</v>
      </c>
      <c r="S2247" s="12">
        <f t="shared" si="707"/>
        <v>-6.2298580293855557E-2</v>
      </c>
      <c r="T2247" s="9">
        <f t="shared" si="708"/>
        <v>1.526685739590657</v>
      </c>
      <c r="U2247" s="9">
        <f>Aly_mass_rate/Aly_Area/'Hydraulic Gradient'!T2247</f>
        <v>2.1527795140914336</v>
      </c>
      <c r="V2247" s="5">
        <f t="shared" si="709"/>
        <v>-0.28889400028046114</v>
      </c>
      <c r="W2247" s="10">
        <f t="shared" si="710"/>
        <v>2.186869932068328</v>
      </c>
      <c r="X2247" s="9"/>
    </row>
    <row r="2248" spans="1:24" x14ac:dyDescent="0.3">
      <c r="A2248" s="4">
        <f t="shared" si="711"/>
        <v>22450</v>
      </c>
      <c r="B2248" s="5">
        <v>0</v>
      </c>
      <c r="C2248" s="16">
        <f t="shared" si="712"/>
        <v>24516.871937857282</v>
      </c>
      <c r="D2248" s="4">
        <f t="shared" si="702"/>
        <v>0</v>
      </c>
      <c r="E2248" s="5">
        <f t="shared" si="713"/>
        <v>0.21580152306618339</v>
      </c>
      <c r="F2248" s="6">
        <f t="shared" si="717"/>
        <v>1.7816822685609649E-5</v>
      </c>
      <c r="G2248" s="15">
        <f t="shared" si="718"/>
        <v>687.76366978506792</v>
      </c>
      <c r="H2248" s="11">
        <f t="shared" si="703"/>
        <v>9.7453874420396228E-2</v>
      </c>
      <c r="I2248" s="12">
        <f t="shared" si="714"/>
        <v>3.593197062535102E-5</v>
      </c>
      <c r="J2248" s="7">
        <f t="shared" si="701"/>
        <v>1.5254693389927416</v>
      </c>
      <c r="K2248" s="8">
        <f>ESI_mass_rate/ESI_Area/'Hydraulic Gradient'!J2248</f>
        <v>2.1544961282646491</v>
      </c>
      <c r="L2248" s="16">
        <f t="shared" si="715"/>
        <v>24517.07410542704</v>
      </c>
      <c r="M2248" s="4">
        <f t="shared" si="704"/>
        <v>0</v>
      </c>
      <c r="N2248" s="5">
        <f t="shared" si="705"/>
        <v>0.2156301238075464</v>
      </c>
      <c r="O2248" s="6">
        <f t="shared" si="719"/>
        <v>1.5463579878917176E-5</v>
      </c>
      <c r="P2248" s="15">
        <f t="shared" si="716"/>
        <v>662.63346100378544</v>
      </c>
      <c r="Q2248" s="11">
        <f t="shared" si="706"/>
        <v>0</v>
      </c>
      <c r="R2248" s="13">
        <f t="shared" si="720"/>
        <v>4.6317478980291277E-6</v>
      </c>
      <c r="S2248" s="12">
        <f t="shared" si="707"/>
        <v>-6.2297517115304492E-2</v>
      </c>
      <c r="T2248" s="9">
        <f t="shared" si="708"/>
        <v>1.5266824029890727</v>
      </c>
      <c r="U2248" s="9">
        <f>Aly_mass_rate/Aly_Area/'Hydraulic Gradient'!T2248</f>
        <v>2.1527842190435069</v>
      </c>
      <c r="V2248" s="5">
        <f t="shared" si="709"/>
        <v>-0.288888438993123</v>
      </c>
      <c r="W2248" s="10">
        <f t="shared" si="710"/>
        <v>2.1869123424014187</v>
      </c>
      <c r="X2248" s="9"/>
    </row>
    <row r="2249" spans="1:24" x14ac:dyDescent="0.3">
      <c r="A2249" s="4">
        <f t="shared" si="711"/>
        <v>22460</v>
      </c>
      <c r="B2249" s="5">
        <v>0</v>
      </c>
      <c r="C2249" s="16">
        <f t="shared" si="712"/>
        <v>24516.65611797474</v>
      </c>
      <c r="D2249" s="4">
        <f t="shared" si="702"/>
        <v>0</v>
      </c>
      <c r="E2249" s="5">
        <f t="shared" si="713"/>
        <v>0.21580206604514077</v>
      </c>
      <c r="F2249" s="6">
        <f t="shared" si="717"/>
        <v>1.7816497039237378E-5</v>
      </c>
      <c r="G2249" s="15">
        <f t="shared" si="718"/>
        <v>687.83640928397688</v>
      </c>
      <c r="H2249" s="11">
        <f t="shared" si="703"/>
        <v>9.7454364829073103E-2</v>
      </c>
      <c r="I2249" s="12">
        <f t="shared" si="714"/>
        <v>3.5931313879976764E-5</v>
      </c>
      <c r="J2249" s="7">
        <f t="shared" si="701"/>
        <v>1.5254655008435336</v>
      </c>
      <c r="K2249" s="8">
        <f>ESI_mass_rate/ESI_Area/'Hydraulic Gradient'!J2249</f>
        <v>2.1545015490870827</v>
      </c>
      <c r="L2249" s="16">
        <f t="shared" si="715"/>
        <v>24516.858459368588</v>
      </c>
      <c r="M2249" s="4">
        <f t="shared" si="704"/>
        <v>0</v>
      </c>
      <c r="N2249" s="5">
        <f t="shared" si="705"/>
        <v>0.21563059507243509</v>
      </c>
      <c r="O2249" s="6">
        <f t="shared" si="719"/>
        <v>1.5463379159936023E-5</v>
      </c>
      <c r="P2249" s="15">
        <f t="shared" si="716"/>
        <v>662.69575282617063</v>
      </c>
      <c r="Q2249" s="11">
        <f t="shared" si="706"/>
        <v>0</v>
      </c>
      <c r="R2249" s="13">
        <f t="shared" si="720"/>
        <v>4.6316080758173059E-6</v>
      </c>
      <c r="S2249" s="12">
        <f t="shared" si="707"/>
        <v>-6.2296453993226156E-2</v>
      </c>
      <c r="T2249" s="9">
        <f t="shared" si="708"/>
        <v>1.52667906644538</v>
      </c>
      <c r="U2249" s="9">
        <f>Aly_mass_rate/Aly_Area/'Hydraulic Gradient'!T2249</f>
        <v>2.1527889239345126</v>
      </c>
      <c r="V2249" s="5">
        <f t="shared" si="709"/>
        <v>-0.2888828779919585</v>
      </c>
      <c r="W2249" s="10">
        <f t="shared" si="710"/>
        <v>2.1869547521956982</v>
      </c>
      <c r="X2249" s="9"/>
    </row>
    <row r="2250" spans="1:24" x14ac:dyDescent="0.3">
      <c r="A2250" s="4">
        <f t="shared" si="711"/>
        <v>22470</v>
      </c>
      <c r="B2250" s="5">
        <v>0</v>
      </c>
      <c r="C2250" s="16">
        <f t="shared" si="712"/>
        <v>24516.440297549554</v>
      </c>
      <c r="D2250" s="4">
        <f t="shared" si="702"/>
        <v>0</v>
      </c>
      <c r="E2250" s="5">
        <f t="shared" si="713"/>
        <v>0.2158026090141745</v>
      </c>
      <c r="F2250" s="6">
        <f t="shared" si="717"/>
        <v>1.7816171417677484E-5</v>
      </c>
      <c r="G2250" s="15">
        <f t="shared" si="718"/>
        <v>687.90914711146786</v>
      </c>
      <c r="H2250" s="11">
        <f t="shared" si="703"/>
        <v>9.7454855230020954E-2</v>
      </c>
      <c r="I2250" s="12">
        <f t="shared" si="714"/>
        <v>3.593065718464272E-5</v>
      </c>
      <c r="J2250" s="7">
        <f t="shared" si="701"/>
        <v>1.5254616627837829</v>
      </c>
      <c r="K2250" s="8">
        <f>ESI_mass_rate/ESI_Area/'Hydraulic Gradient'!J2250</f>
        <v>2.154506969810448</v>
      </c>
      <c r="L2250" s="16">
        <f t="shared" si="715"/>
        <v>24516.64281283908</v>
      </c>
      <c r="M2250" s="4">
        <f t="shared" si="704"/>
        <v>0</v>
      </c>
      <c r="N2250" s="5">
        <f t="shared" si="705"/>
        <v>0.21563106633120707</v>
      </c>
      <c r="O2250" s="6">
        <f t="shared" si="719"/>
        <v>1.546317845409083E-5</v>
      </c>
      <c r="P2250" s="15">
        <f t="shared" si="716"/>
        <v>662.75804358562675</v>
      </c>
      <c r="Q2250" s="11">
        <f t="shared" si="706"/>
        <v>0</v>
      </c>
      <c r="R2250" s="13">
        <f t="shared" si="720"/>
        <v>4.6314682637100595E-6</v>
      </c>
      <c r="S2250" s="12">
        <f t="shared" si="707"/>
        <v>-6.2295390924462873E-2</v>
      </c>
      <c r="T2250" s="9">
        <f t="shared" si="708"/>
        <v>1.5266757299595761</v>
      </c>
      <c r="U2250" s="9">
        <f>Aly_mass_rate/Aly_Area/'Hydraulic Gradient'!T2250</f>
        <v>2.1527936287644529</v>
      </c>
      <c r="V2250" s="5">
        <f t="shared" si="709"/>
        <v>-0.28887731727694305</v>
      </c>
      <c r="W2250" s="10">
        <f t="shared" si="710"/>
        <v>2.1869971614511972</v>
      </c>
      <c r="X2250" s="9"/>
    </row>
    <row r="2251" spans="1:24" x14ac:dyDescent="0.3">
      <c r="A2251" s="4">
        <f t="shared" si="711"/>
        <v>22480</v>
      </c>
      <c r="B2251" s="5">
        <v>0</v>
      </c>
      <c r="C2251" s="16">
        <f t="shared" si="712"/>
        <v>24516.224476581738</v>
      </c>
      <c r="D2251" s="4">
        <f t="shared" si="702"/>
        <v>0</v>
      </c>
      <c r="E2251" s="5">
        <f t="shared" si="713"/>
        <v>0.21580315197328512</v>
      </c>
      <c r="F2251" s="6">
        <f t="shared" si="717"/>
        <v>1.7815845818010864E-5</v>
      </c>
      <c r="G2251" s="15">
        <f t="shared" si="718"/>
        <v>687.98188326765819</v>
      </c>
      <c r="H2251" s="11">
        <f t="shared" si="703"/>
        <v>9.7455345623240278E-2</v>
      </c>
      <c r="I2251" s="12">
        <f t="shared" si="714"/>
        <v>3.5930000533461807E-5</v>
      </c>
      <c r="J2251" s="7">
        <f t="shared" ref="J2251:J2314" si="721">J2250*(1+(C2251-C2250)/beta-alpha*(G2251-G2250))</f>
        <v>1.5254578248134836</v>
      </c>
      <c r="K2251" s="8">
        <f>ESI_mass_rate/ESI_Area/'Hydraulic Gradient'!J2251</f>
        <v>2.1545123904347521</v>
      </c>
      <c r="L2251" s="16">
        <f t="shared" si="715"/>
        <v>24516.427165838519</v>
      </c>
      <c r="M2251" s="4">
        <f t="shared" si="704"/>
        <v>0</v>
      </c>
      <c r="N2251" s="5">
        <f t="shared" si="705"/>
        <v>0.21563153758386244</v>
      </c>
      <c r="O2251" s="6">
        <f t="shared" si="719"/>
        <v>1.5462977755543405E-5</v>
      </c>
      <c r="P2251" s="15">
        <f t="shared" si="716"/>
        <v>662.82033328220939</v>
      </c>
      <c r="Q2251" s="11">
        <f t="shared" si="706"/>
        <v>0</v>
      </c>
      <c r="R2251" s="13">
        <f t="shared" si="720"/>
        <v>4.6313284599580688E-6</v>
      </c>
      <c r="S2251" s="12">
        <f t="shared" si="707"/>
        <v>-6.2294327911111703E-2</v>
      </c>
      <c r="T2251" s="9">
        <f t="shared" si="708"/>
        <v>1.5266723935316577</v>
      </c>
      <c r="U2251" s="9">
        <f>Aly_mass_rate/Aly_Area/'Hydraulic Gradient'!T2251</f>
        <v>2.1527983335333318</v>
      </c>
      <c r="V2251" s="5">
        <f t="shared" si="709"/>
        <v>-0.28887175684805189</v>
      </c>
      <c r="W2251" s="10">
        <f t="shared" si="710"/>
        <v>2.1870395701679426</v>
      </c>
      <c r="X2251" s="9"/>
    </row>
    <row r="2252" spans="1:24" x14ac:dyDescent="0.3">
      <c r="A2252" s="4">
        <f t="shared" si="711"/>
        <v>22490</v>
      </c>
      <c r="B2252" s="5">
        <v>0</v>
      </c>
      <c r="C2252" s="16">
        <f t="shared" si="712"/>
        <v>24516.008655071295</v>
      </c>
      <c r="D2252" s="4">
        <f t="shared" si="702"/>
        <v>0</v>
      </c>
      <c r="E2252" s="5">
        <f t="shared" si="713"/>
        <v>0.21580369492247345</v>
      </c>
      <c r="F2252" s="6">
        <f t="shared" si="717"/>
        <v>1.7815520241697067E-5</v>
      </c>
      <c r="G2252" s="15">
        <f t="shared" si="718"/>
        <v>688.05461775266349</v>
      </c>
      <c r="H2252" s="11">
        <f t="shared" si="703"/>
        <v>9.7455836008731728E-2</v>
      </c>
      <c r="I2252" s="12">
        <f t="shared" si="714"/>
        <v>3.5929343929377559E-5</v>
      </c>
      <c r="J2252" s="7">
        <f t="shared" si="721"/>
        <v>1.5254539869326291</v>
      </c>
      <c r="K2252" s="8">
        <f>ESI_mass_rate/ESI_Area/'Hydraulic Gradient'!J2252</f>
        <v>2.1545178109600021</v>
      </c>
      <c r="L2252" s="16">
        <f t="shared" si="715"/>
        <v>24516.211518366912</v>
      </c>
      <c r="M2252" s="4">
        <f t="shared" si="704"/>
        <v>0</v>
      </c>
      <c r="N2252" s="5">
        <f t="shared" si="705"/>
        <v>0.21563200883040173</v>
      </c>
      <c r="O2252" s="6">
        <f t="shared" si="719"/>
        <v>1.5462777070131937E-5</v>
      </c>
      <c r="P2252" s="15">
        <f t="shared" si="716"/>
        <v>662.88262191597289</v>
      </c>
      <c r="Q2252" s="11">
        <f t="shared" si="706"/>
        <v>0</v>
      </c>
      <c r="R2252" s="13">
        <f t="shared" si="720"/>
        <v>4.6311886663092805E-6</v>
      </c>
      <c r="S2252" s="12">
        <f t="shared" si="707"/>
        <v>-6.2293264952117004E-2</v>
      </c>
      <c r="T2252" s="9">
        <f t="shared" si="708"/>
        <v>1.5266690571616219</v>
      </c>
      <c r="U2252" s="9">
        <f>Aly_mass_rate/Aly_Area/'Hydraulic Gradient'!T2252</f>
        <v>2.1528030382411525</v>
      </c>
      <c r="V2252" s="5">
        <f t="shared" si="709"/>
        <v>-0.28886619670526081</v>
      </c>
      <c r="W2252" s="10">
        <f t="shared" si="710"/>
        <v>2.1870819783459643</v>
      </c>
      <c r="X2252" s="9"/>
    </row>
    <row r="2253" spans="1:24" x14ac:dyDescent="0.3">
      <c r="A2253" s="4">
        <f t="shared" si="711"/>
        <v>22500</v>
      </c>
      <c r="B2253" s="5">
        <v>0</v>
      </c>
      <c r="C2253" s="16">
        <f t="shared" si="712"/>
        <v>24515.79283301824</v>
      </c>
      <c r="D2253" s="4">
        <f t="shared" si="702"/>
        <v>0</v>
      </c>
      <c r="E2253" s="5">
        <f t="shared" si="713"/>
        <v>0.21580423786174013</v>
      </c>
      <c r="F2253" s="6">
        <f t="shared" si="717"/>
        <v>1.7815194688736095E-5</v>
      </c>
      <c r="G2253" s="15">
        <f t="shared" si="718"/>
        <v>688.12735056659903</v>
      </c>
      <c r="H2253" s="11">
        <f t="shared" si="703"/>
        <v>9.7456326386495845E-2</v>
      </c>
      <c r="I2253" s="12">
        <f t="shared" si="714"/>
        <v>3.592868737238997E-5</v>
      </c>
      <c r="J2253" s="7">
        <f t="shared" si="721"/>
        <v>1.5254501491412136</v>
      </c>
      <c r="K2253" s="8">
        <f>ESI_mass_rate/ESI_Area/'Hydraulic Gradient'!J2253</f>
        <v>2.1545232313862051</v>
      </c>
      <c r="L2253" s="16">
        <f t="shared" si="715"/>
        <v>24515.995870424264</v>
      </c>
      <c r="M2253" s="4">
        <f t="shared" si="704"/>
        <v>0</v>
      </c>
      <c r="N2253" s="5">
        <f t="shared" si="705"/>
        <v>0.21563248007082517</v>
      </c>
      <c r="O2253" s="6">
        <f t="shared" si="719"/>
        <v>1.5462576394937326E-5</v>
      </c>
      <c r="P2253" s="15">
        <f t="shared" si="716"/>
        <v>662.94490948697251</v>
      </c>
      <c r="Q2253" s="11">
        <f t="shared" si="706"/>
        <v>0</v>
      </c>
      <c r="R2253" s="13">
        <f t="shared" si="720"/>
        <v>4.6310488818887103E-6</v>
      </c>
      <c r="S2253" s="12">
        <f t="shared" si="707"/>
        <v>-6.2292202048524842E-2</v>
      </c>
      <c r="T2253" s="9">
        <f t="shared" si="708"/>
        <v>1.5266657208494661</v>
      </c>
      <c r="U2253" s="9">
        <f>Aly_mass_rate/Aly_Area/'Hydraulic Gradient'!T2253</f>
        <v>2.152807742887918</v>
      </c>
      <c r="V2253" s="5">
        <f t="shared" si="709"/>
        <v>-0.28886063684854513</v>
      </c>
      <c r="W2253" s="10">
        <f t="shared" si="710"/>
        <v>2.1871243859852916</v>
      </c>
      <c r="X2253" s="9"/>
    </row>
    <row r="2254" spans="1:24" x14ac:dyDescent="0.3">
      <c r="A2254" s="4">
        <f t="shared" si="711"/>
        <v>22510</v>
      </c>
      <c r="B2254" s="5">
        <v>0</v>
      </c>
      <c r="C2254" s="16">
        <f t="shared" si="712"/>
        <v>24515.577010422581</v>
      </c>
      <c r="D2254" s="4">
        <f t="shared" si="702"/>
        <v>0</v>
      </c>
      <c r="E2254" s="5">
        <f t="shared" si="713"/>
        <v>0.21580478079108595</v>
      </c>
      <c r="F2254" s="6">
        <f t="shared" si="717"/>
        <v>1.7814869159127943E-5</v>
      </c>
      <c r="G2254" s="15">
        <f t="shared" si="718"/>
        <v>688.20008170958033</v>
      </c>
      <c r="H2254" s="11">
        <f t="shared" si="703"/>
        <v>9.7456816756533185E-2</v>
      </c>
      <c r="I2254" s="12">
        <f t="shared" si="714"/>
        <v>3.5928030862499065E-5</v>
      </c>
      <c r="J2254" s="7">
        <f t="shared" si="721"/>
        <v>1.5254463114392307</v>
      </c>
      <c r="K2254" s="8">
        <f>ESI_mass_rate/ESI_Area/'Hydraulic Gradient'!J2254</f>
        <v>2.1545286517133677</v>
      </c>
      <c r="L2254" s="16">
        <f t="shared" si="715"/>
        <v>24515.780222010584</v>
      </c>
      <c r="M2254" s="4">
        <f t="shared" si="704"/>
        <v>0</v>
      </c>
      <c r="N2254" s="5">
        <f t="shared" si="705"/>
        <v>0.21563295130513307</v>
      </c>
      <c r="O2254" s="6">
        <f t="shared" si="719"/>
        <v>1.5462375729959578E-5</v>
      </c>
      <c r="P2254" s="15">
        <f t="shared" si="716"/>
        <v>663.00719599526167</v>
      </c>
      <c r="Q2254" s="11">
        <f t="shared" si="706"/>
        <v>0</v>
      </c>
      <c r="R2254" s="13">
        <f t="shared" si="720"/>
        <v>4.6309091066956883E-6</v>
      </c>
      <c r="S2254" s="12">
        <f t="shared" si="707"/>
        <v>-6.2291139198228672E-2</v>
      </c>
      <c r="T2254" s="9">
        <f t="shared" si="708"/>
        <v>1.526662384595187</v>
      </c>
      <c r="U2254" s="9">
        <f>Aly_mass_rate/Aly_Area/'Hydraulic Gradient'!T2254</f>
        <v>2.1528124474736319</v>
      </c>
      <c r="V2254" s="5">
        <f t="shared" si="709"/>
        <v>-0.28885507727788018</v>
      </c>
      <c r="W2254" s="10">
        <f t="shared" si="710"/>
        <v>2.1871667930859529</v>
      </c>
      <c r="X2254" s="9"/>
    </row>
    <row r="2255" spans="1:24" x14ac:dyDescent="0.3">
      <c r="A2255" s="4">
        <f t="shared" si="711"/>
        <v>22520</v>
      </c>
      <c r="B2255" s="5">
        <v>0</v>
      </c>
      <c r="C2255" s="16">
        <f t="shared" si="712"/>
        <v>24515.361187284328</v>
      </c>
      <c r="D2255" s="4">
        <f t="shared" si="702"/>
        <v>0</v>
      </c>
      <c r="E2255" s="5">
        <f t="shared" si="713"/>
        <v>0.21580532371051153</v>
      </c>
      <c r="F2255" s="6">
        <f t="shared" si="717"/>
        <v>1.7814543651413068E-5</v>
      </c>
      <c r="G2255" s="15">
        <f t="shared" si="718"/>
        <v>688.27281118172471</v>
      </c>
      <c r="H2255" s="11">
        <f t="shared" si="703"/>
        <v>9.7457307118844261E-2</v>
      </c>
      <c r="I2255" s="12">
        <f t="shared" si="714"/>
        <v>3.5927374396761278E-5</v>
      </c>
      <c r="J2255" s="7">
        <f t="shared" si="721"/>
        <v>1.5254424738266741</v>
      </c>
      <c r="K2255" s="8">
        <f>ESI_mass_rate/ESI_Area/'Hydraulic Gradient'!J2255</f>
        <v>2.1545340719414976</v>
      </c>
      <c r="L2255" s="16">
        <f t="shared" si="715"/>
        <v>24515.564573125877</v>
      </c>
      <c r="M2255" s="4">
        <f t="shared" si="704"/>
        <v>0</v>
      </c>
      <c r="N2255" s="5">
        <f t="shared" si="705"/>
        <v>0.21563342253332596</v>
      </c>
      <c r="O2255" s="6">
        <f t="shared" si="719"/>
        <v>1.5462175076658241E-5</v>
      </c>
      <c r="P2255" s="15">
        <f t="shared" si="716"/>
        <v>663.06948144089563</v>
      </c>
      <c r="Q2255" s="11">
        <f t="shared" si="706"/>
        <v>0</v>
      </c>
      <c r="R2255" s="13">
        <f t="shared" si="720"/>
        <v>4.6307693411666675E-6</v>
      </c>
      <c r="S2255" s="12">
        <f t="shared" si="707"/>
        <v>-6.2290076403325477E-2</v>
      </c>
      <c r="T2255" s="9">
        <f t="shared" si="708"/>
        <v>1.5266590483987819</v>
      </c>
      <c r="U2255" s="9">
        <f>Aly_mass_rate/Aly_Area/'Hydraulic Gradient'!T2255</f>
        <v>2.1528171519982968</v>
      </c>
      <c r="V2255" s="5">
        <f t="shared" si="709"/>
        <v>-0.28884951799324154</v>
      </c>
      <c r="W2255" s="10">
        <f t="shared" si="710"/>
        <v>2.1872091996479766</v>
      </c>
      <c r="X2255" s="9"/>
    </row>
    <row r="2256" spans="1:24" x14ac:dyDescent="0.3">
      <c r="A2256" s="4">
        <f t="shared" si="711"/>
        <v>22530</v>
      </c>
      <c r="B2256" s="5">
        <v>0</v>
      </c>
      <c r="C2256" s="16">
        <f t="shared" si="712"/>
        <v>24515.145363603489</v>
      </c>
      <c r="D2256" s="4">
        <f t="shared" si="702"/>
        <v>0</v>
      </c>
      <c r="E2256" s="5">
        <f t="shared" si="713"/>
        <v>0.21580586662001758</v>
      </c>
      <c r="F2256" s="6">
        <f t="shared" si="717"/>
        <v>1.7814218168510563E-5</v>
      </c>
      <c r="G2256" s="15">
        <f t="shared" si="718"/>
        <v>688.34553898314562</v>
      </c>
      <c r="H2256" s="11">
        <f t="shared" si="703"/>
        <v>9.7457797473429739E-2</v>
      </c>
      <c r="I2256" s="12">
        <f t="shared" si="714"/>
        <v>3.5926717981063696E-5</v>
      </c>
      <c r="J2256" s="7">
        <f t="shared" si="721"/>
        <v>1.5254386363035377</v>
      </c>
      <c r="K2256" s="8">
        <f>ESI_mass_rate/ESI_Area/'Hydraulic Gradient'!J2256</f>
        <v>2.1545394920706018</v>
      </c>
      <c r="L2256" s="16">
        <f t="shared" si="715"/>
        <v>24515.348923770147</v>
      </c>
      <c r="M2256" s="4">
        <f t="shared" si="704"/>
        <v>0</v>
      </c>
      <c r="N2256" s="5">
        <f t="shared" si="705"/>
        <v>0.21563389375540393</v>
      </c>
      <c r="O2256" s="6">
        <f t="shared" si="719"/>
        <v>1.5461974432114218E-5</v>
      </c>
      <c r="P2256" s="15">
        <f t="shared" si="716"/>
        <v>663.13176582392975</v>
      </c>
      <c r="Q2256" s="11">
        <f t="shared" si="706"/>
        <v>0</v>
      </c>
      <c r="R2256" s="13">
        <f t="shared" si="720"/>
        <v>4.6306295844267275E-6</v>
      </c>
      <c r="S2256" s="12">
        <f t="shared" si="707"/>
        <v>-6.2289013663810427E-2</v>
      </c>
      <c r="T2256" s="9">
        <f t="shared" si="708"/>
        <v>1.5266557122602475</v>
      </c>
      <c r="U2256" s="9">
        <f>Aly_mass_rate/Aly_Area/'Hydraulic Gradient'!T2256</f>
        <v>2.1528218564619164</v>
      </c>
      <c r="V2256" s="5">
        <f t="shared" si="709"/>
        <v>-0.28884395899460474</v>
      </c>
      <c r="W2256" s="10">
        <f t="shared" si="710"/>
        <v>2.187251605671392</v>
      </c>
      <c r="X2256" s="9"/>
    </row>
    <row r="2257" spans="1:24" x14ac:dyDescent="0.3">
      <c r="A2257" s="4">
        <f t="shared" si="711"/>
        <v>22540</v>
      </c>
      <c r="B2257" s="5">
        <v>0</v>
      </c>
      <c r="C2257" s="16">
        <f t="shared" si="712"/>
        <v>24514.929539380075</v>
      </c>
      <c r="D2257" s="4">
        <f t="shared" si="702"/>
        <v>0</v>
      </c>
      <c r="E2257" s="5">
        <f t="shared" si="713"/>
        <v>0.21580640951960495</v>
      </c>
      <c r="F2257" s="6">
        <f t="shared" si="717"/>
        <v>1.7813892708960885E-5</v>
      </c>
      <c r="G2257" s="15">
        <f t="shared" si="718"/>
        <v>688.41826511395823</v>
      </c>
      <c r="H2257" s="11">
        <f t="shared" si="703"/>
        <v>9.7458287820290188E-2</v>
      </c>
      <c r="I2257" s="12">
        <f t="shared" si="714"/>
        <v>3.5926061612462793E-5</v>
      </c>
      <c r="J2257" s="7">
        <f t="shared" si="721"/>
        <v>1.5254347988698156</v>
      </c>
      <c r="K2257" s="8">
        <f>ESI_mass_rate/ESI_Area/'Hydraulic Gradient'!J2257</f>
        <v>2.1545449121006865</v>
      </c>
      <c r="L2257" s="16">
        <f t="shared" si="715"/>
        <v>24515.1332739434</v>
      </c>
      <c r="M2257" s="4">
        <f t="shared" si="704"/>
        <v>0</v>
      </c>
      <c r="N2257" s="5">
        <f t="shared" si="705"/>
        <v>0.21563436497136726</v>
      </c>
      <c r="O2257" s="6">
        <f t="shared" si="719"/>
        <v>1.5461773799246602E-5</v>
      </c>
      <c r="P2257" s="15">
        <f t="shared" si="716"/>
        <v>663.19404914441861</v>
      </c>
      <c r="Q2257" s="11">
        <f t="shared" si="706"/>
        <v>0</v>
      </c>
      <c r="R2257" s="13">
        <f t="shared" si="720"/>
        <v>4.6304898373494361E-6</v>
      </c>
      <c r="S2257" s="12">
        <f t="shared" si="707"/>
        <v>-6.2287950978627916E-2</v>
      </c>
      <c r="T2257" s="9">
        <f t="shared" si="708"/>
        <v>1.5266523761795809</v>
      </c>
      <c r="U2257" s="9">
        <f>Aly_mass_rate/Aly_Area/'Hydraulic Gradient'!T2257</f>
        <v>2.1528265608644945</v>
      </c>
      <c r="V2257" s="5">
        <f t="shared" si="709"/>
        <v>-0.28883840028194524</v>
      </c>
      <c r="W2257" s="10">
        <f t="shared" si="710"/>
        <v>2.1872940111562285</v>
      </c>
      <c r="X2257" s="9"/>
    </row>
    <row r="2258" spans="1:24" x14ac:dyDescent="0.3">
      <c r="A2258" s="4">
        <f t="shared" si="711"/>
        <v>22550</v>
      </c>
      <c r="B2258" s="5">
        <v>0</v>
      </c>
      <c r="C2258" s="16">
        <f t="shared" si="712"/>
        <v>24514.713714614099</v>
      </c>
      <c r="D2258" s="4">
        <f t="shared" si="702"/>
        <v>0</v>
      </c>
      <c r="E2258" s="5">
        <f t="shared" si="713"/>
        <v>0.21580695240927406</v>
      </c>
      <c r="F2258" s="6">
        <f t="shared" si="717"/>
        <v>1.7813567269844929E-5</v>
      </c>
      <c r="G2258" s="15">
        <f t="shared" si="718"/>
        <v>688.49098957428203</v>
      </c>
      <c r="H2258" s="11">
        <f t="shared" si="703"/>
        <v>9.7458778159426107E-2</v>
      </c>
      <c r="I2258" s="12">
        <f t="shared" si="714"/>
        <v>3.592540528507148E-5</v>
      </c>
      <c r="J2258" s="7">
        <f t="shared" si="721"/>
        <v>1.5254309615255013</v>
      </c>
      <c r="K2258" s="8">
        <f>ESI_mass_rate/ESI_Area/'Hydraulic Gradient'!J2258</f>
        <v>2.1545503320317598</v>
      </c>
      <c r="L2258" s="16">
        <f t="shared" si="715"/>
        <v>24514.917623645644</v>
      </c>
      <c r="M2258" s="4">
        <f t="shared" si="704"/>
        <v>0</v>
      </c>
      <c r="N2258" s="5">
        <f t="shared" si="705"/>
        <v>0.21563483618121657</v>
      </c>
      <c r="O2258" s="6">
        <f t="shared" si="719"/>
        <v>1.5461573179514949E-5</v>
      </c>
      <c r="P2258" s="15">
        <f t="shared" si="716"/>
        <v>663.25633140241632</v>
      </c>
      <c r="Q2258" s="11">
        <f t="shared" si="706"/>
        <v>0</v>
      </c>
      <c r="R2258" s="13">
        <f t="shared" si="720"/>
        <v>4.6303501003711991E-6</v>
      </c>
      <c r="S2258" s="12">
        <f t="shared" si="707"/>
        <v>-6.228688834777317E-2</v>
      </c>
      <c r="T2258" s="9">
        <f t="shared" si="708"/>
        <v>1.5266490401567794</v>
      </c>
      <c r="U2258" s="9">
        <f>Aly_mass_rate/Aly_Area/'Hydraulic Gradient'!T2258</f>
        <v>2.1528312652060331</v>
      </c>
      <c r="V2258" s="5">
        <f t="shared" si="709"/>
        <v>-0.28883284185523844</v>
      </c>
      <c r="W2258" s="10">
        <f t="shared" si="710"/>
        <v>2.1873364161025148</v>
      </c>
      <c r="X2258" s="9"/>
    </row>
    <row r="2259" spans="1:24" x14ac:dyDescent="0.3">
      <c r="A2259" s="4">
        <f t="shared" si="711"/>
        <v>22560</v>
      </c>
      <c r="B2259" s="5">
        <v>0</v>
      </c>
      <c r="C2259" s="16">
        <f t="shared" si="712"/>
        <v>24514.497889305567</v>
      </c>
      <c r="D2259" s="4">
        <f t="shared" si="702"/>
        <v>0</v>
      </c>
      <c r="E2259" s="5">
        <f t="shared" si="713"/>
        <v>0.2158074952890259</v>
      </c>
      <c r="F2259" s="6">
        <f t="shared" si="717"/>
        <v>1.7813241857000895E-5</v>
      </c>
      <c r="G2259" s="15">
        <f t="shared" si="718"/>
        <v>688.56371236422831</v>
      </c>
      <c r="H2259" s="11">
        <f t="shared" si="703"/>
        <v>9.7459268490838094E-2</v>
      </c>
      <c r="I2259" s="12">
        <f t="shared" si="714"/>
        <v>3.5924749010663907E-5</v>
      </c>
      <c r="J2259" s="7">
        <f t="shared" si="721"/>
        <v>1.5254271242705888</v>
      </c>
      <c r="K2259" s="8">
        <f>ESI_mass_rate/ESI_Area/'Hydraulic Gradient'!J2259</f>
        <v>2.1545557518638283</v>
      </c>
      <c r="L2259" s="16">
        <f t="shared" si="715"/>
        <v>24514.701972876886</v>
      </c>
      <c r="M2259" s="4">
        <f t="shared" si="704"/>
        <v>0</v>
      </c>
      <c r="N2259" s="5">
        <f t="shared" si="705"/>
        <v>0.2156353073849519</v>
      </c>
      <c r="O2259" s="6">
        <f t="shared" si="719"/>
        <v>1.5461372565621508E-5</v>
      </c>
      <c r="P2259" s="15">
        <f t="shared" si="716"/>
        <v>663.31861259797722</v>
      </c>
      <c r="Q2259" s="11">
        <f t="shared" si="706"/>
        <v>0</v>
      </c>
      <c r="R2259" s="13">
        <f t="shared" si="720"/>
        <v>4.630210371305849E-6</v>
      </c>
      <c r="S2259" s="12">
        <f t="shared" si="707"/>
        <v>-6.2285825771241435E-2</v>
      </c>
      <c r="T2259" s="9">
        <f t="shared" si="708"/>
        <v>1.5266457041918395</v>
      </c>
      <c r="U2259" s="9">
        <f>Aly_mass_rate/Aly_Area/'Hydraulic Gradient'!T2259</f>
        <v>2.1528359694865369</v>
      </c>
      <c r="V2259" s="5">
        <f t="shared" si="709"/>
        <v>-0.28882728371445987</v>
      </c>
      <c r="W2259" s="10">
        <f t="shared" si="710"/>
        <v>2.1873788205102795</v>
      </c>
      <c r="X2259" s="9"/>
    </row>
    <row r="2260" spans="1:24" x14ac:dyDescent="0.3">
      <c r="A2260" s="4">
        <f t="shared" si="711"/>
        <v>22570</v>
      </c>
      <c r="B2260" s="5">
        <v>0</v>
      </c>
      <c r="C2260" s="16">
        <f t="shared" si="712"/>
        <v>24514.282063454491</v>
      </c>
      <c r="D2260" s="4">
        <f t="shared" si="702"/>
        <v>0</v>
      </c>
      <c r="E2260" s="5">
        <f t="shared" si="713"/>
        <v>0.2158080381588611</v>
      </c>
      <c r="F2260" s="6">
        <f t="shared" si="717"/>
        <v>1.7812916466050142E-5</v>
      </c>
      <c r="G2260" s="15">
        <f t="shared" si="718"/>
        <v>688.63643348391452</v>
      </c>
      <c r="H2260" s="11">
        <f t="shared" si="703"/>
        <v>9.7459758814526773E-2</v>
      </c>
      <c r="I2260" s="12">
        <f t="shared" si="714"/>
        <v>3.5924092780409458E-5</v>
      </c>
      <c r="J2260" s="7">
        <f t="shared" si="721"/>
        <v>1.5254232871050715</v>
      </c>
      <c r="K2260" s="8">
        <f>ESI_mass_rate/ESI_Area/'Hydraulic Gradient'!J2260</f>
        <v>2.1545611715968991</v>
      </c>
      <c r="L2260" s="16">
        <f t="shared" si="715"/>
        <v>24514.48632163713</v>
      </c>
      <c r="M2260" s="4">
        <f t="shared" si="704"/>
        <v>0</v>
      </c>
      <c r="N2260" s="5">
        <f t="shared" si="705"/>
        <v>0.21563577858257377</v>
      </c>
      <c r="O2260" s="6">
        <f t="shared" si="719"/>
        <v>1.5461171967783126E-5</v>
      </c>
      <c r="P2260" s="15">
        <f t="shared" si="716"/>
        <v>663.38089273115668</v>
      </c>
      <c r="Q2260" s="11">
        <f t="shared" si="706"/>
        <v>0</v>
      </c>
      <c r="R2260" s="13">
        <f t="shared" si="720"/>
        <v>4.6300706532123648E-6</v>
      </c>
      <c r="S2260" s="12">
        <f t="shared" si="707"/>
        <v>-6.2284763250078673E-2</v>
      </c>
      <c r="T2260" s="9">
        <f t="shared" si="708"/>
        <v>1.5266423682847587</v>
      </c>
      <c r="U2260" s="9">
        <f>Aly_mass_rate/Aly_Area/'Hydraulic Gradient'!T2260</f>
        <v>2.1528406737060082</v>
      </c>
      <c r="V2260" s="5">
        <f t="shared" si="709"/>
        <v>-0.28882172585958504</v>
      </c>
      <c r="W2260" s="10">
        <f t="shared" si="710"/>
        <v>2.1874212243795514</v>
      </c>
      <c r="X2260" s="9"/>
    </row>
    <row r="2261" spans="1:24" x14ac:dyDescent="0.3">
      <c r="A2261" s="4">
        <f t="shared" si="711"/>
        <v>22580</v>
      </c>
      <c r="B2261" s="5">
        <v>0</v>
      </c>
      <c r="C2261" s="16">
        <f t="shared" si="712"/>
        <v>24514.066237060881</v>
      </c>
      <c r="D2261" s="4">
        <f t="shared" si="702"/>
        <v>0</v>
      </c>
      <c r="E2261" s="5">
        <f t="shared" si="713"/>
        <v>0.21580858101878031</v>
      </c>
      <c r="F2261" s="6">
        <f t="shared" si="717"/>
        <v>1.781259109845221E-5</v>
      </c>
      <c r="G2261" s="15">
        <f t="shared" si="718"/>
        <v>688.7091529334557</v>
      </c>
      <c r="H2261" s="11">
        <f t="shared" si="703"/>
        <v>9.7460249130492685E-2</v>
      </c>
      <c r="I2261" s="12">
        <f t="shared" si="714"/>
        <v>3.592343659725168E-5</v>
      </c>
      <c r="J2261" s="7">
        <f t="shared" si="721"/>
        <v>1.5254194500289435</v>
      </c>
      <c r="K2261" s="8">
        <f>ESI_mass_rate/ESI_Area/'Hydraulic Gradient'!J2261</f>
        <v>2.1545665912309788</v>
      </c>
      <c r="L2261" s="16">
        <f t="shared" si="715"/>
        <v>24514.270669926387</v>
      </c>
      <c r="M2261" s="4">
        <f t="shared" si="704"/>
        <v>0</v>
      </c>
      <c r="N2261" s="5">
        <f t="shared" si="705"/>
        <v>0.21563624977408244</v>
      </c>
      <c r="O2261" s="6">
        <f t="shared" si="719"/>
        <v>1.5460971377242509E-5</v>
      </c>
      <c r="P2261" s="15">
        <f t="shared" si="716"/>
        <v>663.4431718020079</v>
      </c>
      <c r="Q2261" s="11">
        <f t="shared" si="706"/>
        <v>0</v>
      </c>
      <c r="R2261" s="13">
        <f t="shared" si="720"/>
        <v>4.6299309434675381E-6</v>
      </c>
      <c r="S2261" s="12">
        <f t="shared" si="707"/>
        <v>-6.2283700782178653E-2</v>
      </c>
      <c r="T2261" s="9">
        <f t="shared" si="708"/>
        <v>1.5266390324355339</v>
      </c>
      <c r="U2261" s="9">
        <f>Aly_mass_rate/Aly_Area/'Hydraulic Gradient'!T2261</f>
        <v>2.1528453778644501</v>
      </c>
      <c r="V2261" s="5">
        <f t="shared" si="709"/>
        <v>-0.28881616829058943</v>
      </c>
      <c r="W2261" s="10">
        <f t="shared" si="710"/>
        <v>2.1874636277103594</v>
      </c>
      <c r="X2261" s="9"/>
    </row>
    <row r="2262" spans="1:24" x14ac:dyDescent="0.3">
      <c r="A2262" s="4">
        <f t="shared" si="711"/>
        <v>22590</v>
      </c>
      <c r="B2262" s="5">
        <v>0</v>
      </c>
      <c r="C2262" s="16">
        <f t="shared" si="712"/>
        <v>24513.850410124749</v>
      </c>
      <c r="D2262" s="4">
        <f t="shared" si="702"/>
        <v>0</v>
      </c>
      <c r="E2262" s="5">
        <f t="shared" si="713"/>
        <v>0.21580912386878415</v>
      </c>
      <c r="F2262" s="6">
        <f t="shared" si="717"/>
        <v>1.7812265752747545E-5</v>
      </c>
      <c r="G2262" s="15">
        <f t="shared" si="718"/>
        <v>688.78187071296918</v>
      </c>
      <c r="H2262" s="11">
        <f t="shared" si="703"/>
        <v>9.7460739438736302E-2</v>
      </c>
      <c r="I2262" s="12">
        <f t="shared" si="714"/>
        <v>3.5922780458247026E-5</v>
      </c>
      <c r="J2262" s="7">
        <f t="shared" si="721"/>
        <v>1.525415613042199</v>
      </c>
      <c r="K2262" s="8">
        <f>ESI_mass_rate/ESI_Area/'Hydraulic Gradient'!J2262</f>
        <v>2.1545720107660751</v>
      </c>
      <c r="L2262" s="16">
        <f t="shared" si="715"/>
        <v>24514.055017744657</v>
      </c>
      <c r="M2262" s="4">
        <f t="shared" si="704"/>
        <v>0</v>
      </c>
      <c r="N2262" s="5">
        <f t="shared" si="705"/>
        <v>0.21563672095947817</v>
      </c>
      <c r="O2262" s="6">
        <f t="shared" si="719"/>
        <v>1.5460770796918748E-5</v>
      </c>
      <c r="P2262" s="15">
        <f t="shared" si="716"/>
        <v>663.50544981058738</v>
      </c>
      <c r="Q2262" s="11">
        <f t="shared" si="706"/>
        <v>0</v>
      </c>
      <c r="R2262" s="13">
        <f t="shared" si="720"/>
        <v>4.6297912429448791E-6</v>
      </c>
      <c r="S2262" s="12">
        <f t="shared" si="707"/>
        <v>-6.2282638370688738E-2</v>
      </c>
      <c r="T2262" s="9">
        <f t="shared" si="708"/>
        <v>1.5266356966441619</v>
      </c>
      <c r="U2262" s="9">
        <f>Aly_mass_rate/Aly_Area/'Hydraulic Gradient'!T2262</f>
        <v>2.152850081961867</v>
      </c>
      <c r="V2262" s="5">
        <f t="shared" si="709"/>
        <v>-0.28881061100744854</v>
      </c>
      <c r="W2262" s="10">
        <f t="shared" si="710"/>
        <v>2.1875060305027318</v>
      </c>
      <c r="X2262" s="9"/>
    </row>
    <row r="2263" spans="1:24" x14ac:dyDescent="0.3">
      <c r="A2263" s="4">
        <f t="shared" si="711"/>
        <v>22600</v>
      </c>
      <c r="B2263" s="5">
        <v>0</v>
      </c>
      <c r="C2263" s="16">
        <f t="shared" si="712"/>
        <v>24513.6345826461</v>
      </c>
      <c r="D2263" s="4">
        <f t="shared" si="702"/>
        <v>0</v>
      </c>
      <c r="E2263" s="5">
        <f t="shared" si="713"/>
        <v>0.21580966670887353</v>
      </c>
      <c r="F2263" s="6">
        <f t="shared" si="717"/>
        <v>1.7811940431855256E-5</v>
      </c>
      <c r="G2263" s="15">
        <f t="shared" si="718"/>
        <v>688.85458682256819</v>
      </c>
      <c r="H2263" s="11">
        <f t="shared" si="703"/>
        <v>9.7461229739258318E-2</v>
      </c>
      <c r="I2263" s="12">
        <f t="shared" si="714"/>
        <v>3.5922124369282586E-5</v>
      </c>
      <c r="J2263" s="7">
        <f t="shared" si="721"/>
        <v>1.5254117761448311</v>
      </c>
      <c r="K2263" s="8">
        <f>ESI_mass_rate/ESI_Area/'Hydraulic Gradient'!J2263</f>
        <v>2.1545774302021945</v>
      </c>
      <c r="L2263" s="16">
        <f t="shared" si="715"/>
        <v>24513.83936509195</v>
      </c>
      <c r="M2263" s="4">
        <f t="shared" si="704"/>
        <v>0</v>
      </c>
      <c r="N2263" s="5">
        <f t="shared" si="705"/>
        <v>0.21563719213876137</v>
      </c>
      <c r="O2263" s="6">
        <f t="shared" si="719"/>
        <v>1.5460570231190501E-5</v>
      </c>
      <c r="P2263" s="15">
        <f t="shared" si="716"/>
        <v>663.56772675694822</v>
      </c>
      <c r="Q2263" s="11">
        <f t="shared" si="706"/>
        <v>0</v>
      </c>
      <c r="R2263" s="13">
        <f t="shared" si="720"/>
        <v>4.6296515529549021E-6</v>
      </c>
      <c r="S2263" s="12">
        <f t="shared" si="707"/>
        <v>-6.2281576012452086E-2</v>
      </c>
      <c r="T2263" s="9">
        <f t="shared" si="708"/>
        <v>1.5266323609106398</v>
      </c>
      <c r="U2263" s="9">
        <f>Aly_mass_rate/Aly_Area/'Hydraulic Gradient'!T2263</f>
        <v>2.1528547859982612</v>
      </c>
      <c r="V2263" s="5">
        <f t="shared" si="709"/>
        <v>-0.28880505401013801</v>
      </c>
      <c r="W2263" s="10">
        <f t="shared" si="710"/>
        <v>2.187548432756699</v>
      </c>
      <c r="X2263" s="9"/>
    </row>
    <row r="2264" spans="1:24" x14ac:dyDescent="0.3">
      <c r="A2264" s="4">
        <f t="shared" si="711"/>
        <v>22610</v>
      </c>
      <c r="B2264" s="5">
        <v>0</v>
      </c>
      <c r="C2264" s="16">
        <f t="shared" si="712"/>
        <v>24513.418754624949</v>
      </c>
      <c r="D2264" s="4">
        <f t="shared" si="702"/>
        <v>0</v>
      </c>
      <c r="E2264" s="5">
        <f t="shared" si="713"/>
        <v>0.21581020953904897</v>
      </c>
      <c r="F2264" s="6">
        <f t="shared" si="717"/>
        <v>1.7811615132856245E-5</v>
      </c>
      <c r="G2264" s="15">
        <f t="shared" si="718"/>
        <v>688.92730126236995</v>
      </c>
      <c r="H2264" s="11">
        <f t="shared" si="703"/>
        <v>9.7461720032059218E-2</v>
      </c>
      <c r="I2264" s="12">
        <f t="shared" si="714"/>
        <v>3.5921468324471269E-5</v>
      </c>
      <c r="J2264" s="7">
        <f t="shared" si="721"/>
        <v>1.5254079393368343</v>
      </c>
      <c r="K2264" s="8">
        <f>ESI_mass_rate/ESI_Area/'Hydraulic Gradient'!J2264</f>
        <v>2.1545828495393442</v>
      </c>
      <c r="L2264" s="16">
        <f t="shared" si="715"/>
        <v>24513.62371196827</v>
      </c>
      <c r="M2264" s="4">
        <f t="shared" si="704"/>
        <v>0</v>
      </c>
      <c r="N2264" s="5">
        <f t="shared" si="705"/>
        <v>0.21563766331193238</v>
      </c>
      <c r="O2264" s="6">
        <f t="shared" si="719"/>
        <v>1.5460369672760015E-5</v>
      </c>
      <c r="P2264" s="15">
        <f t="shared" si="716"/>
        <v>663.63000264114589</v>
      </c>
      <c r="Q2264" s="11">
        <f t="shared" si="706"/>
        <v>0</v>
      </c>
      <c r="R2264" s="13">
        <f t="shared" si="720"/>
        <v>4.629511871311608E-6</v>
      </c>
      <c r="S2264" s="12">
        <f t="shared" si="707"/>
        <v>-6.2280513709565222E-2</v>
      </c>
      <c r="T2264" s="9">
        <f t="shared" si="708"/>
        <v>1.526629025234965</v>
      </c>
      <c r="U2264" s="9">
        <f>Aly_mass_rate/Aly_Area/'Hydraulic Gradient'!T2264</f>
        <v>2.1528594899736357</v>
      </c>
      <c r="V2264" s="5">
        <f t="shared" si="709"/>
        <v>-0.28879949729863308</v>
      </c>
      <c r="W2264" s="10">
        <f t="shared" si="710"/>
        <v>2.1875908344722879</v>
      </c>
      <c r="X2264" s="9"/>
    </row>
    <row r="2265" spans="1:24" x14ac:dyDescent="0.3">
      <c r="A2265" s="4">
        <f t="shared" si="711"/>
        <v>22620</v>
      </c>
      <c r="B2265" s="5">
        <v>0</v>
      </c>
      <c r="C2265" s="16">
        <f t="shared" si="712"/>
        <v>24513.202926061298</v>
      </c>
      <c r="D2265" s="4">
        <f t="shared" si="702"/>
        <v>0</v>
      </c>
      <c r="E2265" s="5">
        <f t="shared" si="713"/>
        <v>0.21581075235931133</v>
      </c>
      <c r="F2265" s="6">
        <f t="shared" si="717"/>
        <v>1.7811289857210055E-5</v>
      </c>
      <c r="G2265" s="15">
        <f t="shared" si="718"/>
        <v>689.00001403248984</v>
      </c>
      <c r="H2265" s="11">
        <f t="shared" si="703"/>
        <v>9.7462210317139641E-2</v>
      </c>
      <c r="I2265" s="12">
        <f t="shared" si="714"/>
        <v>3.5920812326756623E-5</v>
      </c>
      <c r="J2265" s="7">
        <f t="shared" si="721"/>
        <v>1.5254041026182019</v>
      </c>
      <c r="K2265" s="8">
        <f>ESI_mass_rate/ESI_Area/'Hydraulic Gradient'!J2265</f>
        <v>2.1545882687775313</v>
      </c>
      <c r="L2265" s="16">
        <f t="shared" si="715"/>
        <v>24513.408058373621</v>
      </c>
      <c r="M2265" s="4">
        <f t="shared" si="704"/>
        <v>0</v>
      </c>
      <c r="N2265" s="5">
        <f t="shared" si="705"/>
        <v>0.21563813447899138</v>
      </c>
      <c r="O2265" s="6">
        <f t="shared" si="719"/>
        <v>1.5460169124546386E-5</v>
      </c>
      <c r="P2265" s="15">
        <f t="shared" si="716"/>
        <v>663.69227746323577</v>
      </c>
      <c r="Q2265" s="11">
        <f t="shared" si="706"/>
        <v>0</v>
      </c>
      <c r="R2265" s="13">
        <f t="shared" si="720"/>
        <v>4.6293721988884582E-6</v>
      </c>
      <c r="S2265" s="12">
        <f t="shared" si="707"/>
        <v>-6.2279451462023377E-2</v>
      </c>
      <c r="T2265" s="9">
        <f t="shared" si="708"/>
        <v>1.5266256896171342</v>
      </c>
      <c r="U2265" s="9">
        <f>Aly_mass_rate/Aly_Area/'Hydraulic Gradient'!T2265</f>
        <v>2.1528641938879947</v>
      </c>
      <c r="V2265" s="5">
        <f t="shared" si="709"/>
        <v>-0.28879394087290944</v>
      </c>
      <c r="W2265" s="10">
        <f t="shared" si="710"/>
        <v>2.1876332356495292</v>
      </c>
      <c r="X2265" s="9"/>
    </row>
    <row r="2266" spans="1:24" x14ac:dyDescent="0.3">
      <c r="A2266" s="4">
        <f t="shared" si="711"/>
        <v>22630</v>
      </c>
      <c r="B2266" s="5">
        <v>0</v>
      </c>
      <c r="C2266" s="16">
        <f t="shared" si="712"/>
        <v>24512.987096955163</v>
      </c>
      <c r="D2266" s="4">
        <f t="shared" si="702"/>
        <v>0</v>
      </c>
      <c r="E2266" s="5">
        <f t="shared" si="713"/>
        <v>0.21581129516966119</v>
      </c>
      <c r="F2266" s="6">
        <f t="shared" si="717"/>
        <v>1.7810964604916691E-5</v>
      </c>
      <c r="G2266" s="15">
        <f t="shared" si="718"/>
        <v>689.07272513304304</v>
      </c>
      <c r="H2266" s="11">
        <f t="shared" si="703"/>
        <v>9.7462700594500087E-2</v>
      </c>
      <c r="I2266" s="12">
        <f t="shared" si="714"/>
        <v>3.592015637613865E-5</v>
      </c>
      <c r="J2266" s="7">
        <f t="shared" si="721"/>
        <v>1.5254002659889279</v>
      </c>
      <c r="K2266" s="8">
        <f>ESI_mass_rate/ESI_Area/'Hydraulic Gradient'!J2266</f>
        <v>2.1545936879167633</v>
      </c>
      <c r="L2266" s="16">
        <f t="shared" si="715"/>
        <v>24513.192404308011</v>
      </c>
      <c r="M2266" s="4">
        <f t="shared" si="704"/>
        <v>0</v>
      </c>
      <c r="N2266" s="5">
        <f t="shared" si="705"/>
        <v>0.21563860563993884</v>
      </c>
      <c r="O2266" s="6">
        <f t="shared" si="719"/>
        <v>1.5459968589468721E-5</v>
      </c>
      <c r="P2266" s="15">
        <f t="shared" si="716"/>
        <v>663.75455122327196</v>
      </c>
      <c r="Q2266" s="11">
        <f t="shared" si="706"/>
        <v>0</v>
      </c>
      <c r="R2266" s="13">
        <f t="shared" si="720"/>
        <v>4.629232536558868E-6</v>
      </c>
      <c r="S2266" s="12">
        <f t="shared" si="707"/>
        <v>-6.2278389268771106E-2</v>
      </c>
      <c r="T2266" s="9">
        <f t="shared" si="708"/>
        <v>1.5266223540571442</v>
      </c>
      <c r="U2266" s="9">
        <f>Aly_mass_rate/Aly_Area/'Hydraulic Gradient'!T2266</f>
        <v>2.152868897741341</v>
      </c>
      <c r="V2266" s="5">
        <f t="shared" si="709"/>
        <v>-0.28878838473294249</v>
      </c>
      <c r="W2266" s="10">
        <f t="shared" si="710"/>
        <v>2.1876756362884513</v>
      </c>
      <c r="X2266" s="9"/>
    </row>
    <row r="2267" spans="1:24" x14ac:dyDescent="0.3">
      <c r="A2267" s="4">
        <f t="shared" si="711"/>
        <v>22640</v>
      </c>
      <c r="B2267" s="5">
        <v>0</v>
      </c>
      <c r="C2267" s="16">
        <f t="shared" si="712"/>
        <v>24512.771267306554</v>
      </c>
      <c r="D2267" s="4">
        <f t="shared" si="702"/>
        <v>0</v>
      </c>
      <c r="E2267" s="5">
        <f t="shared" si="713"/>
        <v>0.21581183797009937</v>
      </c>
      <c r="F2267" s="6">
        <f t="shared" si="717"/>
        <v>1.7810639377435698E-5</v>
      </c>
      <c r="G2267" s="15">
        <f t="shared" si="718"/>
        <v>689.14543456414265</v>
      </c>
      <c r="H2267" s="11">
        <f t="shared" si="703"/>
        <v>9.7463190864141236E-2</v>
      </c>
      <c r="I2267" s="12">
        <f t="shared" si="714"/>
        <v>3.5919500475560875E-5</v>
      </c>
      <c r="J2267" s="7">
        <f t="shared" si="721"/>
        <v>1.5253964294490061</v>
      </c>
      <c r="K2267" s="8">
        <f>ESI_mass_rate/ESI_Area/'Hydraulic Gradient'!J2267</f>
        <v>2.1545991069570465</v>
      </c>
      <c r="L2267" s="16">
        <f t="shared" si="715"/>
        <v>24512.976749771446</v>
      </c>
      <c r="M2267" s="4">
        <f t="shared" si="704"/>
        <v>0</v>
      </c>
      <c r="N2267" s="5">
        <f t="shared" si="705"/>
        <v>0.21563907679477509</v>
      </c>
      <c r="O2267" s="6">
        <f t="shared" si="719"/>
        <v>1.5459768064607919E-5</v>
      </c>
      <c r="P2267" s="15">
        <f t="shared" si="716"/>
        <v>663.81682392130881</v>
      </c>
      <c r="Q2267" s="11">
        <f t="shared" si="706"/>
        <v>0</v>
      </c>
      <c r="R2267" s="13">
        <f t="shared" si="720"/>
        <v>4.6290928834480584E-6</v>
      </c>
      <c r="S2267" s="12">
        <f t="shared" si="707"/>
        <v>-6.227732712980364E-2</v>
      </c>
      <c r="T2267" s="9">
        <f t="shared" si="708"/>
        <v>1.5266190185549926</v>
      </c>
      <c r="U2267" s="9">
        <f>Aly_mass_rate/Aly_Area/'Hydraulic Gradient'!T2267</f>
        <v>2.152873601533678</v>
      </c>
      <c r="V2267" s="5">
        <f t="shared" si="709"/>
        <v>-0.28878282887870771</v>
      </c>
      <c r="W2267" s="10">
        <f t="shared" si="710"/>
        <v>2.1877180363890831</v>
      </c>
      <c r="X2267" s="9"/>
    </row>
    <row r="2268" spans="1:24" x14ac:dyDescent="0.3">
      <c r="A2268" s="4">
        <f t="shared" si="711"/>
        <v>22650</v>
      </c>
      <c r="B2268" s="5">
        <v>0</v>
      </c>
      <c r="C2268" s="16">
        <f t="shared" si="712"/>
        <v>24512.555437115479</v>
      </c>
      <c r="D2268" s="4">
        <f t="shared" si="702"/>
        <v>0</v>
      </c>
      <c r="E2268" s="5">
        <f t="shared" si="713"/>
        <v>0.21581238076062648</v>
      </c>
      <c r="F2268" s="6">
        <f t="shared" si="717"/>
        <v>1.7810314170388432E-5</v>
      </c>
      <c r="G2268" s="15">
        <f t="shared" si="718"/>
        <v>689.21814232590793</v>
      </c>
      <c r="H2268" s="11">
        <f t="shared" si="703"/>
        <v>9.7463681126063517E-2</v>
      </c>
      <c r="I2268" s="12">
        <f t="shared" si="714"/>
        <v>3.5918844616192691E-5</v>
      </c>
      <c r="J2268" s="7">
        <f t="shared" si="721"/>
        <v>1.5253925929984302</v>
      </c>
      <c r="K2268" s="8">
        <f>ESI_mass_rate/ESI_Area/'Hydraulic Gradient'!J2268</f>
        <v>2.1546045258983879</v>
      </c>
      <c r="L2268" s="16">
        <f t="shared" si="715"/>
        <v>24512.761094763933</v>
      </c>
      <c r="M2268" s="4">
        <f t="shared" si="704"/>
        <v>0</v>
      </c>
      <c r="N2268" s="5">
        <f t="shared" si="705"/>
        <v>0.21563954794350043</v>
      </c>
      <c r="O2268" s="6">
        <f t="shared" si="719"/>
        <v>1.5459567549963974E-5</v>
      </c>
      <c r="P2268" s="15">
        <f t="shared" si="716"/>
        <v>663.87909555740077</v>
      </c>
      <c r="Q2268" s="11">
        <f t="shared" si="706"/>
        <v>0</v>
      </c>
      <c r="R2268" s="13">
        <f t="shared" si="720"/>
        <v>4.6289532395553618E-6</v>
      </c>
      <c r="S2268" s="12">
        <f t="shared" si="707"/>
        <v>-6.2276265045116221E-2</v>
      </c>
      <c r="T2268" s="9">
        <f t="shared" si="708"/>
        <v>1.5266156831106761</v>
      </c>
      <c r="U2268" s="9">
        <f>Aly_mass_rate/Aly_Area/'Hydraulic Gradient'!T2268</f>
        <v>2.1528783052650087</v>
      </c>
      <c r="V2268" s="5">
        <f t="shared" si="709"/>
        <v>-0.2887772733101806</v>
      </c>
      <c r="W2268" s="10">
        <f t="shared" si="710"/>
        <v>2.1877604359514526</v>
      </c>
      <c r="X2268" s="9"/>
    </row>
    <row r="2269" spans="1:24" x14ac:dyDescent="0.3">
      <c r="A2269" s="4">
        <f t="shared" si="711"/>
        <v>22660</v>
      </c>
      <c r="B2269" s="5">
        <v>0</v>
      </c>
      <c r="C2269" s="16">
        <f t="shared" si="712"/>
        <v>24512.339606381953</v>
      </c>
      <c r="D2269" s="4">
        <f t="shared" si="702"/>
        <v>0</v>
      </c>
      <c r="E2269" s="5">
        <f t="shared" si="713"/>
        <v>0.21581292354124315</v>
      </c>
      <c r="F2269" s="6">
        <f t="shared" si="717"/>
        <v>1.7809988986693987E-5</v>
      </c>
      <c r="G2269" s="15">
        <f t="shared" si="718"/>
        <v>689.29084841845383</v>
      </c>
      <c r="H2269" s="11">
        <f t="shared" si="703"/>
        <v>9.746417138026757E-2</v>
      </c>
      <c r="I2269" s="12">
        <f t="shared" si="714"/>
        <v>3.5918188803921178E-5</v>
      </c>
      <c r="J2269" s="7">
        <f t="shared" si="721"/>
        <v>1.5253887566371942</v>
      </c>
      <c r="K2269" s="8">
        <f>ESI_mass_rate/ESI_Area/'Hydraulic Gradient'!J2269</f>
        <v>2.1546099447407956</v>
      </c>
      <c r="L2269" s="16">
        <f t="shared" si="715"/>
        <v>24512.545439285481</v>
      </c>
      <c r="M2269" s="4">
        <f t="shared" si="704"/>
        <v>0</v>
      </c>
      <c r="N2269" s="5">
        <f t="shared" si="705"/>
        <v>0.21564001908611519</v>
      </c>
      <c r="O2269" s="6">
        <f t="shared" si="719"/>
        <v>1.5459367045536894E-5</v>
      </c>
      <c r="P2269" s="15">
        <f t="shared" si="716"/>
        <v>663.94136613160185</v>
      </c>
      <c r="Q2269" s="11">
        <f t="shared" si="706"/>
        <v>0</v>
      </c>
      <c r="R2269" s="13">
        <f t="shared" si="720"/>
        <v>4.6288136048801115E-6</v>
      </c>
      <c r="S2269" s="12">
        <f t="shared" si="707"/>
        <v>-6.2275203014704128E-2</v>
      </c>
      <c r="T2269" s="9">
        <f t="shared" si="708"/>
        <v>1.5266123477241915</v>
      </c>
      <c r="U2269" s="9">
        <f>Aly_mass_rate/Aly_Area/'Hydraulic Gradient'!T2269</f>
        <v>2.1528830089353366</v>
      </c>
      <c r="V2269" s="5">
        <f t="shared" si="709"/>
        <v>-0.28877171802733681</v>
      </c>
      <c r="W2269" s="10">
        <f t="shared" si="710"/>
        <v>2.18780283497559</v>
      </c>
      <c r="X2269" s="9"/>
    </row>
    <row r="2270" spans="1:24" x14ac:dyDescent="0.3">
      <c r="A2270" s="4">
        <f t="shared" si="711"/>
        <v>22670</v>
      </c>
      <c r="B2270" s="5">
        <v>0</v>
      </c>
      <c r="C2270" s="16">
        <f t="shared" si="712"/>
        <v>24512.123775105978</v>
      </c>
      <c r="D2270" s="4">
        <f t="shared" si="702"/>
        <v>0</v>
      </c>
      <c r="E2270" s="5">
        <f t="shared" si="713"/>
        <v>0.21581346631195039</v>
      </c>
      <c r="F2270" s="6">
        <f t="shared" si="717"/>
        <v>1.7809663829271465E-5</v>
      </c>
      <c r="G2270" s="15">
        <f t="shared" si="718"/>
        <v>689.36355284189165</v>
      </c>
      <c r="H2270" s="11">
        <f t="shared" si="703"/>
        <v>9.7464661626754018E-2</v>
      </c>
      <c r="I2270" s="12">
        <f t="shared" si="714"/>
        <v>3.5917533044633412E-5</v>
      </c>
      <c r="J2270" s="7">
        <f t="shared" si="721"/>
        <v>1.5253849203652921</v>
      </c>
      <c r="K2270" s="8">
        <f>ESI_mass_rate/ESI_Area/'Hydraulic Gradient'!J2270</f>
        <v>2.1546153634842748</v>
      </c>
      <c r="L2270" s="16">
        <f t="shared" si="715"/>
        <v>24512.329783336092</v>
      </c>
      <c r="M2270" s="4">
        <f t="shared" si="704"/>
        <v>0</v>
      </c>
      <c r="N2270" s="5">
        <f t="shared" si="705"/>
        <v>0.21564049022261966</v>
      </c>
      <c r="O2270" s="6">
        <f t="shared" si="719"/>
        <v>1.5459166552786224E-5</v>
      </c>
      <c r="P2270" s="15">
        <f t="shared" si="716"/>
        <v>664.00363564396753</v>
      </c>
      <c r="Q2270" s="11">
        <f t="shared" si="706"/>
        <v>0</v>
      </c>
      <c r="R2270" s="13">
        <f t="shared" si="720"/>
        <v>4.6286739798586483E-6</v>
      </c>
      <c r="S2270" s="12">
        <f t="shared" si="707"/>
        <v>-6.227414103961311E-2</v>
      </c>
      <c r="T2270" s="9">
        <f t="shared" si="708"/>
        <v>1.5266090123955363</v>
      </c>
      <c r="U2270" s="9">
        <f>Aly_mass_rate/Aly_Area/'Hydraulic Gradient'!T2270</f>
        <v>2.1528877125446648</v>
      </c>
      <c r="V2270" s="5">
        <f t="shared" si="709"/>
        <v>-0.28876616303015179</v>
      </c>
      <c r="W2270" s="10">
        <f t="shared" si="710"/>
        <v>2.1878452334615224</v>
      </c>
      <c r="X2270" s="9"/>
    </row>
    <row r="2271" spans="1:24" x14ac:dyDescent="0.3">
      <c r="A2271" s="4">
        <f t="shared" si="711"/>
        <v>22680</v>
      </c>
      <c r="B2271" s="5">
        <v>0</v>
      </c>
      <c r="C2271" s="16">
        <f t="shared" si="712"/>
        <v>24511.907943287566</v>
      </c>
      <c r="D2271" s="4">
        <f t="shared" si="702"/>
        <v>0</v>
      </c>
      <c r="E2271" s="5">
        <f t="shared" si="713"/>
        <v>0.21581400907274845</v>
      </c>
      <c r="F2271" s="6">
        <f t="shared" si="717"/>
        <v>1.7809338689363568E-5</v>
      </c>
      <c r="G2271" s="15">
        <f t="shared" si="718"/>
        <v>689.43625559634449</v>
      </c>
      <c r="H2271" s="11">
        <f t="shared" si="703"/>
        <v>9.746515186552325E-2</v>
      </c>
      <c r="I2271" s="12">
        <f t="shared" si="714"/>
        <v>3.5916877320668146E-5</v>
      </c>
      <c r="J2271" s="7">
        <f t="shared" si="721"/>
        <v>1.5253810841827171</v>
      </c>
      <c r="K2271" s="8">
        <f>ESI_mass_rate/ESI_Area/'Hydraulic Gradient'!J2271</f>
        <v>2.1546207821288346</v>
      </c>
      <c r="L2271" s="16">
        <f t="shared" si="715"/>
        <v>24512.114126915774</v>
      </c>
      <c r="M2271" s="4">
        <f t="shared" si="704"/>
        <v>0</v>
      </c>
      <c r="N2271" s="5">
        <f t="shared" si="705"/>
        <v>0.21564096135301417</v>
      </c>
      <c r="O2271" s="6">
        <f t="shared" si="719"/>
        <v>1.545896607025241E-5</v>
      </c>
      <c r="P2271" s="15">
        <f t="shared" si="716"/>
        <v>664.06590409455191</v>
      </c>
      <c r="Q2271" s="11">
        <f t="shared" si="706"/>
        <v>0</v>
      </c>
      <c r="R2271" s="13">
        <f t="shared" si="720"/>
        <v>4.6285343640532779E-6</v>
      </c>
      <c r="S2271" s="12">
        <f t="shared" si="707"/>
        <v>-6.227307911878785E-2</v>
      </c>
      <c r="T2271" s="9">
        <f t="shared" si="708"/>
        <v>1.5266056771247074</v>
      </c>
      <c r="U2271" s="9">
        <f>Aly_mass_rate/Aly_Area/'Hydraulic Gradient'!T2271</f>
        <v>2.1528924160929961</v>
      </c>
      <c r="V2271" s="5">
        <f t="shared" si="709"/>
        <v>-0.28876060831860106</v>
      </c>
      <c r="W2271" s="10">
        <f t="shared" si="710"/>
        <v>2.1878876314092799</v>
      </c>
      <c r="X2271" s="9"/>
    </row>
    <row r="2272" spans="1:24" x14ac:dyDescent="0.3">
      <c r="A2272" s="4">
        <f t="shared" si="711"/>
        <v>22690</v>
      </c>
      <c r="B2272" s="5">
        <v>0</v>
      </c>
      <c r="C2272" s="16">
        <f t="shared" si="712"/>
        <v>24511.692110926731</v>
      </c>
      <c r="D2272" s="4">
        <f t="shared" si="702"/>
        <v>0</v>
      </c>
      <c r="E2272" s="5">
        <f t="shared" si="713"/>
        <v>0.21581455182363854</v>
      </c>
      <c r="F2272" s="6">
        <f t="shared" si="717"/>
        <v>1.7809013578646693E-5</v>
      </c>
      <c r="G2272" s="15">
        <f t="shared" si="718"/>
        <v>689.50895668191936</v>
      </c>
      <c r="H2272" s="11">
        <f t="shared" si="703"/>
        <v>9.7465642096576058E-2</v>
      </c>
      <c r="I2272" s="12">
        <f t="shared" si="714"/>
        <v>3.5916221655573724E-5</v>
      </c>
      <c r="J2272" s="7">
        <f t="shared" si="721"/>
        <v>1.5253772480894636</v>
      </c>
      <c r="K2272" s="8">
        <f>ESI_mass_rate/ESI_Area/'Hydraulic Gradient'!J2272</f>
        <v>2.1546262006744805</v>
      </c>
      <c r="L2272" s="16">
        <f t="shared" si="715"/>
        <v>24511.898470024531</v>
      </c>
      <c r="M2272" s="4">
        <f t="shared" si="704"/>
        <v>0</v>
      </c>
      <c r="N2272" s="5">
        <f t="shared" si="705"/>
        <v>0.215641432477299</v>
      </c>
      <c r="O2272" s="6">
        <f t="shared" si="719"/>
        <v>1.5458765596475912E-5</v>
      </c>
      <c r="P2272" s="15">
        <f t="shared" si="716"/>
        <v>664.12817148341037</v>
      </c>
      <c r="Q2272" s="11">
        <f t="shared" si="706"/>
        <v>0</v>
      </c>
      <c r="R2272" s="13">
        <f t="shared" si="720"/>
        <v>4.6283947570263435E-6</v>
      </c>
      <c r="S2272" s="12">
        <f t="shared" si="707"/>
        <v>-6.2272017253274081E-2</v>
      </c>
      <c r="T2272" s="9">
        <f t="shared" si="708"/>
        <v>1.5266023419117016</v>
      </c>
      <c r="U2272" s="9">
        <f>Aly_mass_rate/Aly_Area/'Hydraulic Gradient'!T2272</f>
        <v>2.1528971195803348</v>
      </c>
      <c r="V2272" s="5">
        <f t="shared" si="709"/>
        <v>-0.28875505389266015</v>
      </c>
      <c r="W2272" s="10">
        <f t="shared" si="710"/>
        <v>2.187930028818891</v>
      </c>
      <c r="X2272" s="9"/>
    </row>
    <row r="2273" spans="1:24" x14ac:dyDescent="0.3">
      <c r="A2273" s="4">
        <f t="shared" si="711"/>
        <v>22700</v>
      </c>
      <c r="B2273" s="5">
        <v>0</v>
      </c>
      <c r="C2273" s="16">
        <f t="shared" si="712"/>
        <v>24511.476278023478</v>
      </c>
      <c r="D2273" s="4">
        <f t="shared" si="702"/>
        <v>0</v>
      </c>
      <c r="E2273" s="5">
        <f t="shared" si="713"/>
        <v>0.21581509456462092</v>
      </c>
      <c r="F2273" s="6">
        <f t="shared" si="717"/>
        <v>1.7808688486903993E-5</v>
      </c>
      <c r="G2273" s="15">
        <f t="shared" si="718"/>
        <v>689.58165609873743</v>
      </c>
      <c r="H2273" s="11">
        <f t="shared" si="703"/>
        <v>9.7466132319912885E-2</v>
      </c>
      <c r="I2273" s="12">
        <f t="shared" si="714"/>
        <v>3.5915566028745336E-5</v>
      </c>
      <c r="J2273" s="7">
        <f t="shared" si="721"/>
        <v>1.5253734120855253</v>
      </c>
      <c r="K2273" s="8">
        <f>ESI_mass_rate/ESI_Area/'Hydraulic Gradient'!J2273</f>
        <v>2.1546316191212203</v>
      </c>
      <c r="L2273" s="16">
        <f t="shared" si="715"/>
        <v>24511.68281266237</v>
      </c>
      <c r="M2273" s="4">
        <f t="shared" si="704"/>
        <v>0</v>
      </c>
      <c r="N2273" s="5">
        <f t="shared" si="705"/>
        <v>0.21564190359547469</v>
      </c>
      <c r="O2273" s="6">
        <f t="shared" si="719"/>
        <v>1.5458565137294922E-5</v>
      </c>
      <c r="P2273" s="15">
        <f t="shared" si="716"/>
        <v>664.19043781059725</v>
      </c>
      <c r="Q2273" s="11">
        <f t="shared" si="706"/>
        <v>0</v>
      </c>
      <c r="R2273" s="13">
        <f t="shared" si="720"/>
        <v>4.6282551605251403E-6</v>
      </c>
      <c r="S2273" s="12">
        <f t="shared" si="707"/>
        <v>-6.2270955442016537E-2</v>
      </c>
      <c r="T2273" s="9">
        <f t="shared" si="708"/>
        <v>1.5265990067565161</v>
      </c>
      <c r="U2273" s="9">
        <f>Aly_mass_rate/Aly_Area/'Hydraulic Gradient'!T2273</f>
        <v>2.1529018230066832</v>
      </c>
      <c r="V2273" s="5">
        <f t="shared" si="709"/>
        <v>-0.28874949975230463</v>
      </c>
      <c r="W2273" s="10">
        <f t="shared" si="710"/>
        <v>2.1879724256903845</v>
      </c>
      <c r="X2273" s="9"/>
    </row>
    <row r="2274" spans="1:24" x14ac:dyDescent="0.3">
      <c r="A2274" s="4">
        <f t="shared" si="711"/>
        <v>22710</v>
      </c>
      <c r="B2274" s="5">
        <v>0</v>
      </c>
      <c r="C2274" s="16">
        <f t="shared" si="712"/>
        <v>24511.260444577816</v>
      </c>
      <c r="D2274" s="4">
        <f t="shared" si="702"/>
        <v>0</v>
      </c>
      <c r="E2274" s="5">
        <f t="shared" si="713"/>
        <v>0.21581563729569664</v>
      </c>
      <c r="F2274" s="6">
        <f t="shared" si="717"/>
        <v>1.7808363419973669E-5</v>
      </c>
      <c r="G2274" s="15">
        <f t="shared" si="718"/>
        <v>689.65435384691182</v>
      </c>
      <c r="H2274" s="11">
        <f t="shared" si="703"/>
        <v>9.7466622535534286E-2</v>
      </c>
      <c r="I2274" s="12">
        <f t="shared" si="714"/>
        <v>3.5914910451957155E-5</v>
      </c>
      <c r="J2274" s="7">
        <f t="shared" si="721"/>
        <v>1.5253695761708959</v>
      </c>
      <c r="K2274" s="8">
        <f>ESI_mass_rate/ESI_Area/'Hydraulic Gradient'!J2274</f>
        <v>2.1546370374690604</v>
      </c>
      <c r="L2274" s="16">
        <f t="shared" si="715"/>
        <v>24511.467154829297</v>
      </c>
      <c r="M2274" s="4">
        <f t="shared" si="704"/>
        <v>0</v>
      </c>
      <c r="N2274" s="5">
        <f t="shared" si="705"/>
        <v>0.21564237470754122</v>
      </c>
      <c r="O2274" s="6">
        <f t="shared" si="719"/>
        <v>1.5458364685411698E-5</v>
      </c>
      <c r="P2274" s="15">
        <f t="shared" si="716"/>
        <v>664.25270307616665</v>
      </c>
      <c r="Q2274" s="11">
        <f t="shared" si="706"/>
        <v>0</v>
      </c>
      <c r="R2274" s="13">
        <f t="shared" si="720"/>
        <v>4.6281155723640428E-6</v>
      </c>
      <c r="S2274" s="12">
        <f t="shared" si="707"/>
        <v>-6.2269893685010458E-2</v>
      </c>
      <c r="T2274" s="9">
        <f t="shared" si="708"/>
        <v>1.5265956716591478</v>
      </c>
      <c r="U2274" s="9">
        <f>Aly_mass_rate/Aly_Area/'Hydraulic Gradient'!T2274</f>
        <v>2.1529065263720457</v>
      </c>
      <c r="V2274" s="5">
        <f t="shared" si="709"/>
        <v>-0.28874394589751001</v>
      </c>
      <c r="W2274" s="10">
        <f t="shared" si="710"/>
        <v>2.1880148220237903</v>
      </c>
      <c r="X2274" s="9"/>
    </row>
    <row r="2275" spans="1:24" x14ac:dyDescent="0.3">
      <c r="A2275" s="4">
        <f t="shared" si="711"/>
        <v>22720</v>
      </c>
      <c r="B2275" s="5">
        <v>0</v>
      </c>
      <c r="C2275" s="16">
        <f t="shared" si="712"/>
        <v>24511.044610589761</v>
      </c>
      <c r="D2275" s="4">
        <f t="shared" si="702"/>
        <v>0</v>
      </c>
      <c r="E2275" s="5">
        <f t="shared" si="713"/>
        <v>0.21581618001686614</v>
      </c>
      <c r="F2275" s="6">
        <f t="shared" si="717"/>
        <v>1.7808038374936614E-5</v>
      </c>
      <c r="G2275" s="15">
        <f t="shared" si="718"/>
        <v>689.7270499265594</v>
      </c>
      <c r="H2275" s="11">
        <f t="shared" si="703"/>
        <v>9.7467112743440901E-2</v>
      </c>
      <c r="I2275" s="12">
        <f t="shared" si="714"/>
        <v>3.5914254919322104E-5</v>
      </c>
      <c r="J2275" s="7">
        <f t="shared" si="721"/>
        <v>1.5253657403455692</v>
      </c>
      <c r="K2275" s="8">
        <f>ESI_mass_rate/ESI_Area/'Hydraulic Gradient'!J2275</f>
        <v>2.1546424557180086</v>
      </c>
      <c r="L2275" s="16">
        <f t="shared" si="715"/>
        <v>24511.251496525318</v>
      </c>
      <c r="M2275" s="4">
        <f t="shared" si="704"/>
        <v>0</v>
      </c>
      <c r="N2275" s="5">
        <f t="shared" si="705"/>
        <v>0.2156428458134993</v>
      </c>
      <c r="O2275" s="6">
        <f t="shared" si="719"/>
        <v>1.5458164248123979E-5</v>
      </c>
      <c r="P2275" s="15">
        <f t="shared" si="716"/>
        <v>664.31496728017396</v>
      </c>
      <c r="Q2275" s="11">
        <f t="shared" si="706"/>
        <v>0</v>
      </c>
      <c r="R2275" s="13">
        <f t="shared" si="720"/>
        <v>4.6279759947272832E-6</v>
      </c>
      <c r="S2275" s="12">
        <f t="shared" si="707"/>
        <v>-6.2268831983301479E-2</v>
      </c>
      <c r="T2275" s="9">
        <f t="shared" si="708"/>
        <v>1.5265923366195937</v>
      </c>
      <c r="U2275" s="9">
        <f>Aly_mass_rate/Aly_Area/'Hydraulic Gradient'!T2275</f>
        <v>2.1529112296764246</v>
      </c>
      <c r="V2275" s="5">
        <f t="shared" si="709"/>
        <v>-0.28873839232825166</v>
      </c>
      <c r="W2275" s="10">
        <f t="shared" si="710"/>
        <v>2.1880572178191353</v>
      </c>
      <c r="X2275" s="9"/>
    </row>
    <row r="2276" spans="1:24" x14ac:dyDescent="0.3">
      <c r="A2276" s="4">
        <f t="shared" si="711"/>
        <v>22730</v>
      </c>
      <c r="B2276" s="5">
        <v>0</v>
      </c>
      <c r="C2276" s="16">
        <f t="shared" si="712"/>
        <v>24510.828776059319</v>
      </c>
      <c r="D2276" s="4">
        <f t="shared" si="702"/>
        <v>0</v>
      </c>
      <c r="E2276" s="5">
        <f t="shared" si="713"/>
        <v>0.21581672272813027</v>
      </c>
      <c r="F2276" s="6">
        <f t="shared" si="717"/>
        <v>1.7807713354711934E-5</v>
      </c>
      <c r="G2276" s="15">
        <f t="shared" si="718"/>
        <v>689.7997443377933</v>
      </c>
      <c r="H2276" s="11">
        <f t="shared" si="703"/>
        <v>9.7467602943633228E-2</v>
      </c>
      <c r="I2276" s="12">
        <f t="shared" si="714"/>
        <v>3.5913599436727265E-5</v>
      </c>
      <c r="J2276" s="7">
        <f t="shared" si="721"/>
        <v>1.525361904609539</v>
      </c>
      <c r="K2276" s="8">
        <f>ESI_mass_rate/ESI_Area/'Hydraulic Gradient'!J2276</f>
        <v>2.1546478738680719</v>
      </c>
      <c r="L2276" s="16">
        <f t="shared" si="715"/>
        <v>24511.035837750438</v>
      </c>
      <c r="M2276" s="4">
        <f t="shared" si="704"/>
        <v>0</v>
      </c>
      <c r="N2276" s="5">
        <f t="shared" si="705"/>
        <v>0.21564331691334901</v>
      </c>
      <c r="O2276" s="6">
        <f t="shared" si="719"/>
        <v>1.5457963818134025E-5</v>
      </c>
      <c r="P2276" s="15">
        <f t="shared" si="716"/>
        <v>664.37723042267328</v>
      </c>
      <c r="Q2276" s="11">
        <f t="shared" si="706"/>
        <v>0</v>
      </c>
      <c r="R2276" s="13">
        <f t="shared" si="720"/>
        <v>4.6278364254293071E-6</v>
      </c>
      <c r="S2276" s="12">
        <f t="shared" si="707"/>
        <v>-6.2267770335834437E-2</v>
      </c>
      <c r="T2276" s="9">
        <f t="shared" si="708"/>
        <v>1.5265890016378512</v>
      </c>
      <c r="U2276" s="9">
        <f>Aly_mass_rate/Aly_Area/'Hydraulic Gradient'!T2276</f>
        <v>2.1529159329198229</v>
      </c>
      <c r="V2276" s="5">
        <f t="shared" si="709"/>
        <v>-0.28873283904450536</v>
      </c>
      <c r="W2276" s="10">
        <f t="shared" si="710"/>
        <v>2.1880996130764503</v>
      </c>
      <c r="X2276" s="9"/>
    </row>
    <row r="2277" spans="1:24" x14ac:dyDescent="0.3">
      <c r="A2277" s="4">
        <f t="shared" si="711"/>
        <v>22740</v>
      </c>
      <c r="B2277" s="5">
        <v>0</v>
      </c>
      <c r="C2277" s="16">
        <f t="shared" si="712"/>
        <v>24510.612940986499</v>
      </c>
      <c r="D2277" s="4">
        <f t="shared" si="702"/>
        <v>0</v>
      </c>
      <c r="E2277" s="5">
        <f t="shared" si="713"/>
        <v>0.21581726542948981</v>
      </c>
      <c r="F2277" s="6">
        <f t="shared" si="717"/>
        <v>1.7807388357840082E-5</v>
      </c>
      <c r="G2277" s="15">
        <f t="shared" si="718"/>
        <v>689.87243708072845</v>
      </c>
      <c r="H2277" s="11">
        <f t="shared" si="703"/>
        <v>9.7468093136111947E-2</v>
      </c>
      <c r="I2277" s="12">
        <f t="shared" si="714"/>
        <v>3.5912944001229092E-5</v>
      </c>
      <c r="J2277" s="7">
        <f t="shared" si="721"/>
        <v>1.5253580689627995</v>
      </c>
      <c r="K2277" s="8">
        <f>ESI_mass_rate/ESI_Area/'Hydraulic Gradient'!J2277</f>
        <v>2.154653291919256</v>
      </c>
      <c r="L2277" s="16">
        <f t="shared" si="715"/>
        <v>24510.820178504666</v>
      </c>
      <c r="M2277" s="4">
        <f t="shared" si="704"/>
        <v>0</v>
      </c>
      <c r="N2277" s="5">
        <f t="shared" si="705"/>
        <v>0.21564378800709064</v>
      </c>
      <c r="O2277" s="6">
        <f t="shared" si="719"/>
        <v>1.5457763398360928E-5</v>
      </c>
      <c r="P2277" s="15">
        <f t="shared" si="716"/>
        <v>664.43949250371907</v>
      </c>
      <c r="Q2277" s="11">
        <f t="shared" si="706"/>
        <v>0</v>
      </c>
      <c r="R2277" s="13">
        <f t="shared" si="720"/>
        <v>4.627696865343408E-6</v>
      </c>
      <c r="S2277" s="12">
        <f t="shared" si="707"/>
        <v>-6.2266708742604537E-2</v>
      </c>
      <c r="T2277" s="9">
        <f t="shared" si="708"/>
        <v>1.5265856667139168</v>
      </c>
      <c r="U2277" s="9">
        <f>Aly_mass_rate/Aly_Area/'Hydraulic Gradient'!T2277</f>
        <v>2.152920636102245</v>
      </c>
      <c r="V2277" s="5">
        <f t="shared" si="709"/>
        <v>-0.28872728604624642</v>
      </c>
      <c r="W2277" s="10">
        <f t="shared" si="710"/>
        <v>2.1881420077957627</v>
      </c>
      <c r="X2277" s="9"/>
    </row>
    <row r="2278" spans="1:24" x14ac:dyDescent="0.3">
      <c r="A2278" s="4">
        <f t="shared" si="711"/>
        <v>22750</v>
      </c>
      <c r="B2278" s="5">
        <v>0</v>
      </c>
      <c r="C2278" s="16">
        <f t="shared" si="712"/>
        <v>24510.397105371314</v>
      </c>
      <c r="D2278" s="4">
        <f t="shared" si="702"/>
        <v>0</v>
      </c>
      <c r="E2278" s="5">
        <f t="shared" si="713"/>
        <v>0.21581780812094514</v>
      </c>
      <c r="F2278" s="6">
        <f t="shared" si="717"/>
        <v>1.7807063379942402E-5</v>
      </c>
      <c r="G2278" s="15">
        <f t="shared" si="718"/>
        <v>689.94512815548603</v>
      </c>
      <c r="H2278" s="11">
        <f t="shared" si="703"/>
        <v>9.7468583320877419E-2</v>
      </c>
      <c r="I2278" s="12">
        <f t="shared" si="714"/>
        <v>3.5912288603996954E-5</v>
      </c>
      <c r="J2278" s="7">
        <f t="shared" si="721"/>
        <v>1.525354233405344</v>
      </c>
      <c r="K2278" s="8">
        <f>ESI_mass_rate/ESI_Area/'Hydraulic Gradient'!J2278</f>
        <v>2.1546587098715695</v>
      </c>
      <c r="L2278" s="16">
        <f t="shared" si="715"/>
        <v>24510.604518788008</v>
      </c>
      <c r="M2278" s="4">
        <f t="shared" si="704"/>
        <v>0</v>
      </c>
      <c r="N2278" s="5">
        <f t="shared" si="705"/>
        <v>0.21564425909472471</v>
      </c>
      <c r="O2278" s="6">
        <f t="shared" si="719"/>
        <v>1.5457562993183344E-5</v>
      </c>
      <c r="P2278" s="15">
        <f t="shared" si="716"/>
        <v>664.50175352336532</v>
      </c>
      <c r="Q2278" s="11">
        <f t="shared" si="706"/>
        <v>0</v>
      </c>
      <c r="R2278" s="13">
        <f t="shared" si="720"/>
        <v>4.6275573157797589E-6</v>
      </c>
      <c r="S2278" s="12">
        <f t="shared" si="707"/>
        <v>-6.2265647203607069E-2</v>
      </c>
      <c r="T2278" s="9">
        <f t="shared" si="708"/>
        <v>1.5265823318477878</v>
      </c>
      <c r="U2278" s="9">
        <f>Aly_mass_rate/Aly_Area/'Hydraulic Gradient'!T2278</f>
        <v>2.1529253392236933</v>
      </c>
      <c r="V2278" s="5">
        <f t="shared" si="709"/>
        <v>-0.28872173333345058</v>
      </c>
      <c r="W2278" s="10">
        <f t="shared" si="710"/>
        <v>2.1881844019771024</v>
      </c>
      <c r="X2278" s="9"/>
    </row>
    <row r="2279" spans="1:24" x14ac:dyDescent="0.3">
      <c r="A2279" s="4">
        <f t="shared" si="711"/>
        <v>22760</v>
      </c>
      <c r="B2279" s="5">
        <v>0</v>
      </c>
      <c r="C2279" s="16">
        <f t="shared" si="712"/>
        <v>24510.181269213772</v>
      </c>
      <c r="D2279" s="4">
        <f t="shared" si="702"/>
        <v>0</v>
      </c>
      <c r="E2279" s="5">
        <f t="shared" si="713"/>
        <v>0.21581835080249731</v>
      </c>
      <c r="F2279" s="6">
        <f t="shared" si="717"/>
        <v>1.780673842977619E-5</v>
      </c>
      <c r="G2279" s="15">
        <f t="shared" si="718"/>
        <v>690.01781756217497</v>
      </c>
      <c r="H2279" s="11">
        <f t="shared" si="703"/>
        <v>9.7469073497930422E-2</v>
      </c>
      <c r="I2279" s="12">
        <f t="shared" si="714"/>
        <v>3.5911633262692131E-5</v>
      </c>
      <c r="J2279" s="7">
        <f t="shared" si="721"/>
        <v>1.525350397937167</v>
      </c>
      <c r="K2279" s="8">
        <f>ESI_mass_rate/ESI_Area/'Hydraulic Gradient'!J2279</f>
        <v>2.1546641277250185</v>
      </c>
      <c r="L2279" s="16">
        <f t="shared" si="715"/>
        <v>24510.388858600472</v>
      </c>
      <c r="M2279" s="4">
        <f t="shared" si="704"/>
        <v>0</v>
      </c>
      <c r="N2279" s="5">
        <f t="shared" si="705"/>
        <v>0.21564473017625144</v>
      </c>
      <c r="O2279" s="6">
        <f t="shared" si="719"/>
        <v>1.5457362595303522E-5</v>
      </c>
      <c r="P2279" s="15">
        <f t="shared" si="716"/>
        <v>664.56401348166639</v>
      </c>
      <c r="Q2279" s="11">
        <f t="shared" si="706"/>
        <v>0</v>
      </c>
      <c r="R2279" s="13">
        <f t="shared" si="720"/>
        <v>4.6274177745529247E-6</v>
      </c>
      <c r="S2279" s="12">
        <f t="shared" si="707"/>
        <v>-6.2264585718837258E-2</v>
      </c>
      <c r="T2279" s="9">
        <f t="shared" si="708"/>
        <v>1.5265789970394614</v>
      </c>
      <c r="U2279" s="9">
        <f>Aly_mass_rate/Aly_Area/'Hydraulic Gradient'!T2279</f>
        <v>2.1529300422841713</v>
      </c>
      <c r="V2279" s="5">
        <f t="shared" si="709"/>
        <v>-0.2887161809060933</v>
      </c>
      <c r="W2279" s="10">
        <f t="shared" si="710"/>
        <v>2.1882267956204968</v>
      </c>
      <c r="X2279" s="9"/>
    </row>
    <row r="2280" spans="1:24" x14ac:dyDescent="0.3">
      <c r="A2280" s="4">
        <f t="shared" si="711"/>
        <v>22770</v>
      </c>
      <c r="B2280" s="5">
        <v>0</v>
      </c>
      <c r="C2280" s="16">
        <f t="shared" si="712"/>
        <v>24509.965432513884</v>
      </c>
      <c r="D2280" s="4">
        <f t="shared" si="702"/>
        <v>0</v>
      </c>
      <c r="E2280" s="5">
        <f t="shared" si="713"/>
        <v>0.21581889347414684</v>
      </c>
      <c r="F2280" s="6">
        <f t="shared" si="717"/>
        <v>1.7806413500043707E-5</v>
      </c>
      <c r="G2280" s="15">
        <f t="shared" si="718"/>
        <v>690.09050530091417</v>
      </c>
      <c r="H2280" s="11">
        <f t="shared" si="703"/>
        <v>9.7469563667271414E-2</v>
      </c>
      <c r="I2280" s="12">
        <f t="shared" si="714"/>
        <v>3.5910977962596877E-5</v>
      </c>
      <c r="J2280" s="7">
        <f t="shared" si="721"/>
        <v>1.5253465625582616</v>
      </c>
      <c r="K2280" s="8">
        <f>ESI_mass_rate/ESI_Area/'Hydraulic Gradient'!J2280</f>
        <v>2.1546695454796105</v>
      </c>
      <c r="L2280" s="16">
        <f t="shared" si="715"/>
        <v>24510.173197942058</v>
      </c>
      <c r="M2280" s="4">
        <f t="shared" si="704"/>
        <v>0</v>
      </c>
      <c r="N2280" s="5">
        <f t="shared" si="705"/>
        <v>0.21564520125167114</v>
      </c>
      <c r="O2280" s="6">
        <f t="shared" si="719"/>
        <v>1.545716220910011E-5</v>
      </c>
      <c r="P2280" s="15">
        <f t="shared" si="716"/>
        <v>664.62627237867855</v>
      </c>
      <c r="Q2280" s="11">
        <f t="shared" si="706"/>
        <v>0</v>
      </c>
      <c r="R2280" s="13">
        <f t="shared" si="720"/>
        <v>4.627278242973081E-6</v>
      </c>
      <c r="S2280" s="12">
        <f t="shared" si="707"/>
        <v>-6.2263524290391024E-2</v>
      </c>
      <c r="T2280" s="9">
        <f t="shared" si="708"/>
        <v>1.5265756622889344</v>
      </c>
      <c r="U2280" s="9">
        <f>Aly_mass_rate/Aly_Area/'Hydraulic Gradient'!T2280</f>
        <v>2.1529347452836824</v>
      </c>
      <c r="V2280" s="5">
        <f t="shared" si="709"/>
        <v>-0.28871062876415016</v>
      </c>
      <c r="W2280" s="10">
        <f t="shared" si="710"/>
        <v>2.1882691887259753</v>
      </c>
      <c r="X2280" s="9"/>
    </row>
    <row r="2281" spans="1:24" x14ac:dyDescent="0.3">
      <c r="A2281" s="4">
        <f t="shared" si="711"/>
        <v>22780</v>
      </c>
      <c r="B2281" s="5">
        <v>0</v>
      </c>
      <c r="C2281" s="16">
        <f t="shared" si="712"/>
        <v>24509.74959527166</v>
      </c>
      <c r="D2281" s="4">
        <f t="shared" si="702"/>
        <v>0</v>
      </c>
      <c r="E2281" s="5">
        <f t="shared" si="713"/>
        <v>0.21581943613589452</v>
      </c>
      <c r="F2281" s="6">
        <f t="shared" si="717"/>
        <v>1.7806088595123596E-5</v>
      </c>
      <c r="G2281" s="15">
        <f t="shared" si="718"/>
        <v>690.16319137181665</v>
      </c>
      <c r="H2281" s="11">
        <f t="shared" si="703"/>
        <v>9.7470053828901032E-2</v>
      </c>
      <c r="I2281" s="12">
        <f t="shared" si="714"/>
        <v>3.5910322712541836E-5</v>
      </c>
      <c r="J2281" s="7">
        <f t="shared" si="721"/>
        <v>1.525342727268622</v>
      </c>
      <c r="K2281" s="8">
        <f>ESI_mass_rate/ESI_Area/'Hydraulic Gradient'!J2281</f>
        <v>2.1546749631353523</v>
      </c>
      <c r="L2281" s="16">
        <f t="shared" si="715"/>
        <v>24509.957536812777</v>
      </c>
      <c r="M2281" s="4">
        <f t="shared" si="704"/>
        <v>0</v>
      </c>
      <c r="N2281" s="5">
        <f t="shared" si="705"/>
        <v>0.21564567232098417</v>
      </c>
      <c r="O2281" s="6">
        <f t="shared" si="719"/>
        <v>1.5456961834573111E-5</v>
      </c>
      <c r="P2281" s="15">
        <f t="shared" si="716"/>
        <v>664.68853021445489</v>
      </c>
      <c r="Q2281" s="11">
        <f t="shared" si="706"/>
        <v>0</v>
      </c>
      <c r="R2281" s="13">
        <f t="shared" si="720"/>
        <v>4.6271387210395415E-6</v>
      </c>
      <c r="S2281" s="12">
        <f t="shared" si="707"/>
        <v>-6.2262462915112581E-2</v>
      </c>
      <c r="T2281" s="9">
        <f t="shared" si="708"/>
        <v>1.526572327596204</v>
      </c>
      <c r="U2281" s="9">
        <f>Aly_mass_rate/Aly_Area/'Hydraulic Gradient'!T2281</f>
        <v>2.152939448222229</v>
      </c>
      <c r="V2281" s="5">
        <f t="shared" si="709"/>
        <v>-0.28870507690759672</v>
      </c>
      <c r="W2281" s="10">
        <f t="shared" si="710"/>
        <v>2.1883115812935681</v>
      </c>
      <c r="X2281" s="9"/>
    </row>
    <row r="2282" spans="1:24" x14ac:dyDescent="0.3">
      <c r="A2282" s="4">
        <f t="shared" si="711"/>
        <v>22790</v>
      </c>
      <c r="B2282" s="5">
        <v>0</v>
      </c>
      <c r="C2282" s="16">
        <f t="shared" si="712"/>
        <v>24509.533757487108</v>
      </c>
      <c r="D2282" s="4">
        <f t="shared" si="702"/>
        <v>0</v>
      </c>
      <c r="E2282" s="5">
        <f t="shared" si="713"/>
        <v>0.21581997878774095</v>
      </c>
      <c r="F2282" s="6">
        <f t="shared" si="717"/>
        <v>1.780576371209676E-5</v>
      </c>
      <c r="G2282" s="15">
        <f t="shared" si="718"/>
        <v>690.23587577499916</v>
      </c>
      <c r="H2282" s="11">
        <f t="shared" si="703"/>
        <v>9.7470543982819763E-2</v>
      </c>
      <c r="I2282" s="12">
        <f t="shared" si="714"/>
        <v>3.5909667506639912E-5</v>
      </c>
      <c r="J2282" s="7">
        <f t="shared" si="721"/>
        <v>1.525338892068242</v>
      </c>
      <c r="K2282" s="8">
        <f>ESI_mass_rate/ESI_Area/'Hydraulic Gradient'!J2282</f>
        <v>2.1546803806922505</v>
      </c>
      <c r="L2282" s="16">
        <f t="shared" si="715"/>
        <v>24509.741875212632</v>
      </c>
      <c r="M2282" s="4">
        <f t="shared" si="704"/>
        <v>0</v>
      </c>
      <c r="N2282" s="5">
        <f t="shared" si="705"/>
        <v>0.2156461433841908</v>
      </c>
      <c r="O2282" s="6">
        <f t="shared" si="719"/>
        <v>1.545676146734387E-5</v>
      </c>
      <c r="P2282" s="15">
        <f t="shared" si="716"/>
        <v>664.75078698905088</v>
      </c>
      <c r="Q2282" s="11">
        <f t="shared" si="706"/>
        <v>0</v>
      </c>
      <c r="R2282" s="13">
        <f t="shared" si="720"/>
        <v>4.6269992074408604E-6</v>
      </c>
      <c r="S2282" s="12">
        <f t="shared" si="707"/>
        <v>-6.226140159509775E-2</v>
      </c>
      <c r="T2282" s="9">
        <f t="shared" si="708"/>
        <v>1.5265689929612669</v>
      </c>
      <c r="U2282" s="9">
        <f>Aly_mass_rate/Aly_Area/'Hydraulic Gradient'!T2282</f>
        <v>2.152944151099816</v>
      </c>
      <c r="V2282" s="5">
        <f t="shared" si="709"/>
        <v>-0.2886995253364083</v>
      </c>
      <c r="W2282" s="10">
        <f t="shared" si="710"/>
        <v>2.1883539733233022</v>
      </c>
      <c r="X2282" s="9"/>
    </row>
    <row r="2283" spans="1:24" x14ac:dyDescent="0.3">
      <c r="A2283" s="4">
        <f t="shared" si="711"/>
        <v>22800</v>
      </c>
      <c r="B2283" s="5">
        <v>0</v>
      </c>
      <c r="C2283" s="16">
        <f t="shared" si="712"/>
        <v>24509.317919160239</v>
      </c>
      <c r="D2283" s="4">
        <f t="shared" si="702"/>
        <v>0</v>
      </c>
      <c r="E2283" s="5">
        <f t="shared" si="713"/>
        <v>0.21582052142968694</v>
      </c>
      <c r="F2283" s="6">
        <f t="shared" si="717"/>
        <v>1.7805438850963195E-5</v>
      </c>
      <c r="G2283" s="15">
        <f t="shared" si="718"/>
        <v>690.30855851057879</v>
      </c>
      <c r="H2283" s="11">
        <f t="shared" si="703"/>
        <v>9.7471034129028161E-2</v>
      </c>
      <c r="I2283" s="12">
        <f t="shared" si="714"/>
        <v>3.5909012344891119E-5</v>
      </c>
      <c r="J2283" s="7">
        <f t="shared" si="721"/>
        <v>1.5253350569571151</v>
      </c>
      <c r="K2283" s="8">
        <f>ESI_mass_rate/ESI_Area/'Hydraulic Gradient'!J2283</f>
        <v>2.1546857981503136</v>
      </c>
      <c r="L2283" s="16">
        <f t="shared" si="715"/>
        <v>24509.526213141631</v>
      </c>
      <c r="M2283" s="4">
        <f t="shared" si="704"/>
        <v>0</v>
      </c>
      <c r="N2283" s="5">
        <f t="shared" si="705"/>
        <v>0.21564661444129149</v>
      </c>
      <c r="O2283" s="6">
        <f t="shared" si="719"/>
        <v>1.5456561116169692E-5</v>
      </c>
      <c r="P2283" s="15">
        <f t="shared" si="716"/>
        <v>664.81304270252053</v>
      </c>
      <c r="Q2283" s="11">
        <f t="shared" si="706"/>
        <v>0</v>
      </c>
      <c r="R2283" s="13">
        <f t="shared" si="720"/>
        <v>4.6268597047978754E-6</v>
      </c>
      <c r="S2283" s="12">
        <f t="shared" si="707"/>
        <v>-6.2260340329291557E-2</v>
      </c>
      <c r="T2283" s="9">
        <f t="shared" si="708"/>
        <v>1.5265656583841205</v>
      </c>
      <c r="U2283" s="9">
        <f>Aly_mass_rate/Aly_Area/'Hydraulic Gradient'!T2283</f>
        <v>2.152948853916445</v>
      </c>
      <c r="V2283" s="5">
        <f t="shared" si="709"/>
        <v>-0.28869397405056085</v>
      </c>
      <c r="W2283" s="10">
        <f t="shared" si="710"/>
        <v>2.1883963648152074</v>
      </c>
      <c r="X2283" s="9"/>
    </row>
    <row r="2284" spans="1:24" x14ac:dyDescent="0.3">
      <c r="A2284" s="4">
        <f t="shared" si="711"/>
        <v>22810</v>
      </c>
      <c r="B2284" s="5">
        <v>0</v>
      </c>
      <c r="C2284" s="16">
        <f t="shared" si="712"/>
        <v>24509.102080291064</v>
      </c>
      <c r="D2284" s="4">
        <f t="shared" si="702"/>
        <v>0</v>
      </c>
      <c r="E2284" s="5">
        <f t="shared" si="713"/>
        <v>0.21582106406173321</v>
      </c>
      <c r="F2284" s="6">
        <f t="shared" si="717"/>
        <v>1.7805114017561105E-5</v>
      </c>
      <c r="G2284" s="15">
        <f t="shared" si="718"/>
        <v>690.38123957866446</v>
      </c>
      <c r="H2284" s="11">
        <f t="shared" si="703"/>
        <v>9.7471524267526949E-2</v>
      </c>
      <c r="I2284" s="12">
        <f t="shared" si="714"/>
        <v>3.5908357239069634E-5</v>
      </c>
      <c r="J2284" s="7">
        <f t="shared" si="721"/>
        <v>1.5253312219352357</v>
      </c>
      <c r="K2284" s="8">
        <f>ESI_mass_rate/ESI_Area/'Hydraulic Gradient'!J2284</f>
        <v>2.1546912155095468</v>
      </c>
      <c r="L2284" s="16">
        <f t="shared" si="715"/>
        <v>24509.310550599777</v>
      </c>
      <c r="M2284" s="4">
        <f t="shared" si="704"/>
        <v>0</v>
      </c>
      <c r="N2284" s="5">
        <f t="shared" si="705"/>
        <v>0.21564708549228639</v>
      </c>
      <c r="O2284" s="6">
        <f t="shared" si="719"/>
        <v>1.5456360770833725E-5</v>
      </c>
      <c r="P2284" s="15">
        <f t="shared" si="716"/>
        <v>664.8752973549191</v>
      </c>
      <c r="Q2284" s="11">
        <f t="shared" si="706"/>
        <v>0</v>
      </c>
      <c r="R2284" s="13">
        <f t="shared" si="720"/>
        <v>4.6267202100515144E-6</v>
      </c>
      <c r="S2284" s="12">
        <f t="shared" si="707"/>
        <v>-6.2259279118739429E-2</v>
      </c>
      <c r="T2284" s="9">
        <f t="shared" si="708"/>
        <v>1.5265623238647614</v>
      </c>
      <c r="U2284" s="9">
        <f>Aly_mass_rate/Aly_Area/'Hydraulic Gradient'!T2284</f>
        <v>2.1529535566721205</v>
      </c>
      <c r="V2284" s="5">
        <f t="shared" si="709"/>
        <v>-0.28868842305002962</v>
      </c>
      <c r="W2284" s="10">
        <f t="shared" si="710"/>
        <v>2.1884387557693121</v>
      </c>
      <c r="X2284" s="9"/>
    </row>
    <row r="2285" spans="1:24" x14ac:dyDescent="0.3">
      <c r="A2285" s="4">
        <f t="shared" si="711"/>
        <v>22820</v>
      </c>
      <c r="B2285" s="5">
        <v>0</v>
      </c>
      <c r="C2285" s="16">
        <f t="shared" si="712"/>
        <v>24508.88624087959</v>
      </c>
      <c r="D2285" s="4">
        <f t="shared" si="702"/>
        <v>0</v>
      </c>
      <c r="E2285" s="5">
        <f t="shared" si="713"/>
        <v>0.2158216066838802</v>
      </c>
      <c r="F2285" s="6">
        <f t="shared" si="717"/>
        <v>1.7804789201673638E-5</v>
      </c>
      <c r="G2285" s="15">
        <f t="shared" si="718"/>
        <v>690.45391897937895</v>
      </c>
      <c r="H2285" s="11">
        <f t="shared" si="703"/>
        <v>9.7472014398316528E-2</v>
      </c>
      <c r="I2285" s="12">
        <f t="shared" si="714"/>
        <v>3.590770216857063E-5</v>
      </c>
      <c r="J2285" s="7">
        <f t="shared" si="721"/>
        <v>1.5253273870025972</v>
      </c>
      <c r="K2285" s="8">
        <f>ESI_mass_rate/ESI_Area/'Hydraulic Gradient'!J2285</f>
        <v>2.1546966327699586</v>
      </c>
      <c r="L2285" s="16">
        <f t="shared" si="715"/>
        <v>24509.094887587078</v>
      </c>
      <c r="M2285" s="4">
        <f t="shared" si="704"/>
        <v>0</v>
      </c>
      <c r="N2285" s="5">
        <f t="shared" si="705"/>
        <v>0.21564755653717604</v>
      </c>
      <c r="O2285" s="6">
        <f t="shared" si="719"/>
        <v>1.5456160440093271E-5</v>
      </c>
      <c r="P2285" s="15">
        <f t="shared" si="716"/>
        <v>664.9375509463008</v>
      </c>
      <c r="Q2285" s="11">
        <f t="shared" si="706"/>
        <v>0</v>
      </c>
      <c r="R2285" s="13">
        <f t="shared" si="720"/>
        <v>4.6265807258225479E-6</v>
      </c>
      <c r="S2285" s="12">
        <f t="shared" si="707"/>
        <v>-6.2258217962386363E-2</v>
      </c>
      <c r="T2285" s="9">
        <f t="shared" si="708"/>
        <v>1.5265589894031872</v>
      </c>
      <c r="U2285" s="9">
        <f>Aly_mass_rate/Aly_Area/'Hydraulic Gradient'!T2285</f>
        <v>2.1529582593668448</v>
      </c>
      <c r="V2285" s="5">
        <f t="shared" si="709"/>
        <v>-0.28868287233479034</v>
      </c>
      <c r="W2285" s="10">
        <f t="shared" si="710"/>
        <v>2.1884811461856457</v>
      </c>
      <c r="X2285" s="9"/>
    </row>
    <row r="2286" spans="1:24" x14ac:dyDescent="0.3">
      <c r="A2286" s="4">
        <f t="shared" si="711"/>
        <v>22830</v>
      </c>
      <c r="B2286" s="5">
        <v>0</v>
      </c>
      <c r="C2286" s="16">
        <f t="shared" si="712"/>
        <v>24508.670400925828</v>
      </c>
      <c r="D2286" s="4">
        <f t="shared" si="702"/>
        <v>0</v>
      </c>
      <c r="E2286" s="5">
        <f t="shared" si="713"/>
        <v>0.21582214929612906</v>
      </c>
      <c r="F2286" s="6">
        <f t="shared" si="717"/>
        <v>1.7804464413517646E-5</v>
      </c>
      <c r="G2286" s="15">
        <f t="shared" si="718"/>
        <v>690.52659671283106</v>
      </c>
      <c r="H2286" s="11">
        <f t="shared" si="703"/>
        <v>9.7472504521397607E-2</v>
      </c>
      <c r="I2286" s="12">
        <f t="shared" si="714"/>
        <v>3.590704715399894E-5</v>
      </c>
      <c r="J2286" s="7">
        <f t="shared" si="721"/>
        <v>1.5253235521591937</v>
      </c>
      <c r="K2286" s="8">
        <f>ESI_mass_rate/ESI_Area/'Hydraulic Gradient'!J2286</f>
        <v>2.1547020499315548</v>
      </c>
      <c r="L2286" s="16">
        <f t="shared" si="715"/>
        <v>24508.879224103541</v>
      </c>
      <c r="M2286" s="4">
        <f t="shared" si="704"/>
        <v>0</v>
      </c>
      <c r="N2286" s="5">
        <f t="shared" si="705"/>
        <v>0.21564802757596049</v>
      </c>
      <c r="O2286" s="6">
        <f t="shared" si="719"/>
        <v>1.5455960116650572E-5</v>
      </c>
      <c r="P2286" s="15">
        <f t="shared" si="716"/>
        <v>664.99980347671976</v>
      </c>
      <c r="Q2286" s="11">
        <f t="shared" si="706"/>
        <v>0</v>
      </c>
      <c r="R2286" s="13">
        <f t="shared" si="720"/>
        <v>4.6264412499258031E-6</v>
      </c>
      <c r="S2286" s="12">
        <f t="shared" si="707"/>
        <v>-6.2257156860227612E-2</v>
      </c>
      <c r="T2286" s="9">
        <f t="shared" si="708"/>
        <v>1.5265556549993946</v>
      </c>
      <c r="U2286" s="9">
        <f>Aly_mass_rate/Aly_Area/'Hydraulic Gradient'!T2286</f>
        <v>2.1529629620006214</v>
      </c>
      <c r="V2286" s="5">
        <f t="shared" si="709"/>
        <v>-0.28867732190481848</v>
      </c>
      <c r="W2286" s="10">
        <f t="shared" si="710"/>
        <v>2.188523536064237</v>
      </c>
      <c r="X2286" s="9"/>
    </row>
    <row r="2287" spans="1:24" x14ac:dyDescent="0.3">
      <c r="A2287" s="4">
        <f t="shared" si="711"/>
        <v>22840</v>
      </c>
      <c r="B2287" s="5">
        <v>0</v>
      </c>
      <c r="C2287" s="16">
        <f t="shared" si="712"/>
        <v>24508.454560429789</v>
      </c>
      <c r="D2287" s="4">
        <f t="shared" si="702"/>
        <v>0</v>
      </c>
      <c r="E2287" s="5">
        <f t="shared" si="713"/>
        <v>0.21582269189848008</v>
      </c>
      <c r="F2287" s="6">
        <f t="shared" si="717"/>
        <v>1.7804139644335826E-5</v>
      </c>
      <c r="G2287" s="15">
        <f t="shared" si="718"/>
        <v>690.59927277914176</v>
      </c>
      <c r="H2287" s="11">
        <f t="shared" si="703"/>
        <v>9.7472994636770588E-2</v>
      </c>
      <c r="I2287" s="12">
        <f t="shared" si="714"/>
        <v>3.5906392177693266E-5</v>
      </c>
      <c r="J2287" s="7">
        <f t="shared" si="721"/>
        <v>1.5253197174050188</v>
      </c>
      <c r="K2287" s="8">
        <f>ESI_mass_rate/ESI_Area/'Hydraulic Gradient'!J2287</f>
        <v>2.1547074669943433</v>
      </c>
      <c r="L2287" s="16">
        <f t="shared" si="715"/>
        <v>24508.663560149173</v>
      </c>
      <c r="M2287" s="4">
        <f t="shared" si="704"/>
        <v>0</v>
      </c>
      <c r="N2287" s="5">
        <f t="shared" si="705"/>
        <v>0.21564849860864027</v>
      </c>
      <c r="O2287" s="6">
        <f t="shared" si="719"/>
        <v>1.5455759804884286E-5</v>
      </c>
      <c r="P2287" s="15">
        <f t="shared" si="716"/>
        <v>665.06205494623021</v>
      </c>
      <c r="Q2287" s="11">
        <f t="shared" si="706"/>
        <v>0</v>
      </c>
      <c r="R2287" s="13">
        <f t="shared" si="720"/>
        <v>4.6263017836712985E-6</v>
      </c>
      <c r="S2287" s="12">
        <f t="shared" si="707"/>
        <v>-6.225609581225839E-2</v>
      </c>
      <c r="T2287" s="9">
        <f t="shared" si="708"/>
        <v>1.5265523206533806</v>
      </c>
      <c r="U2287" s="9">
        <f>Aly_mass_rate/Aly_Area/'Hydraulic Gradient'!T2287</f>
        <v>2.1529676645734543</v>
      </c>
      <c r="V2287" s="5">
        <f t="shared" si="709"/>
        <v>-0.28867177176008951</v>
      </c>
      <c r="W2287" s="10">
        <f t="shared" si="710"/>
        <v>2.1885659254051144</v>
      </c>
      <c r="X2287" s="9"/>
    </row>
    <row r="2288" spans="1:24" x14ac:dyDescent="0.3">
      <c r="A2288" s="4">
        <f t="shared" si="711"/>
        <v>22850</v>
      </c>
      <c r="B2288" s="5">
        <v>0</v>
      </c>
      <c r="C2288" s="16">
        <f t="shared" si="712"/>
        <v>24508.238719391484</v>
      </c>
      <c r="D2288" s="4">
        <f t="shared" si="702"/>
        <v>0</v>
      </c>
      <c r="E2288" s="5">
        <f t="shared" si="713"/>
        <v>0.21582323449093424</v>
      </c>
      <c r="F2288" s="6">
        <f t="shared" si="717"/>
        <v>1.7803814901425932E-5</v>
      </c>
      <c r="G2288" s="15">
        <f t="shared" si="718"/>
        <v>690.67194717842187</v>
      </c>
      <c r="H2288" s="11">
        <f t="shared" si="703"/>
        <v>9.7473484744436178E-2</v>
      </c>
      <c r="I2288" s="12">
        <f t="shared" si="714"/>
        <v>3.5905737254371359E-5</v>
      </c>
      <c r="J2288" s="7">
        <f t="shared" si="721"/>
        <v>1.5253158827400666</v>
      </c>
      <c r="K2288" s="8">
        <f>ESI_mass_rate/ESI_Area/'Hydraulic Gradient'!J2288</f>
        <v>2.1547128839583305</v>
      </c>
      <c r="L2288" s="16">
        <f t="shared" si="715"/>
        <v>24508.447895723977</v>
      </c>
      <c r="M2288" s="4">
        <f t="shared" si="704"/>
        <v>0</v>
      </c>
      <c r="N2288" s="5">
        <f t="shared" si="705"/>
        <v>0.21564896963521576</v>
      </c>
      <c r="O2288" s="6">
        <f t="shared" si="719"/>
        <v>1.5455559506253964E-5</v>
      </c>
      <c r="P2288" s="15">
        <f t="shared" si="716"/>
        <v>665.12430535488738</v>
      </c>
      <c r="Q2288" s="11">
        <f t="shared" si="706"/>
        <v>0</v>
      </c>
      <c r="R2288" s="13">
        <f t="shared" si="720"/>
        <v>4.6261623274952179E-6</v>
      </c>
      <c r="S2288" s="12">
        <f t="shared" si="707"/>
        <v>-6.2255034819524178E-2</v>
      </c>
      <c r="T2288" s="9">
        <f t="shared" si="708"/>
        <v>1.5265489863651422</v>
      </c>
      <c r="U2288" s="9">
        <f>Aly_mass_rate/Aly_Area/'Hydraulic Gradient'!T2288</f>
        <v>2.1529723670853458</v>
      </c>
      <c r="V2288" s="5">
        <f t="shared" si="709"/>
        <v>-0.28866622190057922</v>
      </c>
      <c r="W2288" s="10">
        <f t="shared" si="710"/>
        <v>2.1886083142083059</v>
      </c>
      <c r="X2288" s="9"/>
    </row>
    <row r="2289" spans="1:24" x14ac:dyDescent="0.3">
      <c r="A2289" s="4">
        <f t="shared" si="711"/>
        <v>22860</v>
      </c>
      <c r="B2289" s="5">
        <v>0</v>
      </c>
      <c r="C2289" s="16">
        <f t="shared" si="712"/>
        <v>24508.022877810919</v>
      </c>
      <c r="D2289" s="4">
        <f t="shared" si="702"/>
        <v>0</v>
      </c>
      <c r="E2289" s="5">
        <f t="shared" si="713"/>
        <v>0.21582377707349207</v>
      </c>
      <c r="F2289" s="6">
        <f t="shared" si="717"/>
        <v>1.780349017894976E-5</v>
      </c>
      <c r="G2289" s="15">
        <f t="shared" si="718"/>
        <v>690.74461991079033</v>
      </c>
      <c r="H2289" s="11">
        <f t="shared" si="703"/>
        <v>9.7473974844394864E-2</v>
      </c>
      <c r="I2289" s="12">
        <f t="shared" si="714"/>
        <v>3.5905082372259041E-5</v>
      </c>
      <c r="J2289" s="7">
        <f t="shared" si="721"/>
        <v>1.5253120481643305</v>
      </c>
      <c r="K2289" s="8">
        <f>ESI_mass_rate/ESI_Area/'Hydraulic Gradient'!J2289</f>
        <v>2.1547183008235242</v>
      </c>
      <c r="L2289" s="16">
        <f t="shared" si="715"/>
        <v>24508.232230827962</v>
      </c>
      <c r="M2289" s="4">
        <f t="shared" si="704"/>
        <v>0</v>
      </c>
      <c r="N2289" s="5">
        <f t="shared" si="705"/>
        <v>0.21564944065568706</v>
      </c>
      <c r="O2289" s="6">
        <f t="shared" si="719"/>
        <v>1.5455359214921402E-5</v>
      </c>
      <c r="P2289" s="15">
        <f t="shared" si="716"/>
        <v>665.18655470274541</v>
      </c>
      <c r="Q2289" s="11">
        <f t="shared" si="706"/>
        <v>0</v>
      </c>
      <c r="R2289" s="13">
        <f t="shared" si="720"/>
        <v>4.6260228796493896E-6</v>
      </c>
      <c r="S2289" s="12">
        <f t="shared" si="707"/>
        <v>-6.2253973880970002E-2</v>
      </c>
      <c r="T2289" s="9">
        <f t="shared" si="708"/>
        <v>1.5265456521346765</v>
      </c>
      <c r="U2289" s="9">
        <f>Aly_mass_rate/Aly_Area/'Hydraulic Gradient'!T2289</f>
        <v>2.1529770695362997</v>
      </c>
      <c r="V2289" s="5">
        <f t="shared" si="709"/>
        <v>-0.28866067232626313</v>
      </c>
      <c r="W2289" s="10">
        <f t="shared" si="710"/>
        <v>2.1886507024738422</v>
      </c>
      <c r="X2289" s="9"/>
    </row>
    <row r="2290" spans="1:24" x14ac:dyDescent="0.3">
      <c r="A2290" s="4">
        <f t="shared" si="711"/>
        <v>22870</v>
      </c>
      <c r="B2290" s="5">
        <v>0</v>
      </c>
      <c r="C2290" s="16">
        <f t="shared" si="712"/>
        <v>24507.807035688107</v>
      </c>
      <c r="D2290" s="4">
        <f t="shared" si="702"/>
        <v>0</v>
      </c>
      <c r="E2290" s="5">
        <f t="shared" si="713"/>
        <v>0.21582431964615442</v>
      </c>
      <c r="F2290" s="6">
        <f t="shared" si="717"/>
        <v>1.7803165482745514E-5</v>
      </c>
      <c r="G2290" s="15">
        <f t="shared" si="718"/>
        <v>690.81729097635764</v>
      </c>
      <c r="H2290" s="11">
        <f t="shared" si="703"/>
        <v>9.7474464936647284E-2</v>
      </c>
      <c r="I2290" s="12">
        <f t="shared" si="714"/>
        <v>3.5904427543130477E-5</v>
      </c>
      <c r="J2290" s="7">
        <f t="shared" si="721"/>
        <v>1.5253082136778049</v>
      </c>
      <c r="K2290" s="8">
        <f>ESI_mass_rate/ESI_Area/'Hydraulic Gradient'!J2290</f>
        <v>2.1547237175899303</v>
      </c>
      <c r="L2290" s="16">
        <f t="shared" si="715"/>
        <v>24508.01656546113</v>
      </c>
      <c r="M2290" s="4">
        <f t="shared" si="704"/>
        <v>0</v>
      </c>
      <c r="N2290" s="5">
        <f t="shared" si="705"/>
        <v>0.21564991167005459</v>
      </c>
      <c r="O2290" s="6">
        <f t="shared" si="719"/>
        <v>1.5455158936724801E-5</v>
      </c>
      <c r="P2290" s="15">
        <f t="shared" si="716"/>
        <v>665.24880298985966</v>
      </c>
      <c r="Q2290" s="11">
        <f t="shared" si="706"/>
        <v>0</v>
      </c>
      <c r="R2290" s="13">
        <f t="shared" si="720"/>
        <v>4.625883441880625E-6</v>
      </c>
      <c r="S2290" s="12">
        <f t="shared" si="707"/>
        <v>-6.225291299764122E-2</v>
      </c>
      <c r="T2290" s="9">
        <f t="shared" si="708"/>
        <v>1.5265423179619806</v>
      </c>
      <c r="U2290" s="9">
        <f>Aly_mass_rate/Aly_Area/'Hydraulic Gradient'!T2290</f>
        <v>2.1529817719263193</v>
      </c>
      <c r="V2290" s="5">
        <f t="shared" si="709"/>
        <v>-0.28865512303711666</v>
      </c>
      <c r="W2290" s="10">
        <f t="shared" si="710"/>
        <v>2.1886930902017507</v>
      </c>
      <c r="X2290" s="9"/>
    </row>
    <row r="2291" spans="1:24" x14ac:dyDescent="0.3">
      <c r="A2291" s="4">
        <f t="shared" si="711"/>
        <v>22880</v>
      </c>
      <c r="B2291" s="5">
        <v>0</v>
      </c>
      <c r="C2291" s="16">
        <f t="shared" si="712"/>
        <v>24507.591193023058</v>
      </c>
      <c r="D2291" s="4">
        <f t="shared" si="702"/>
        <v>0</v>
      </c>
      <c r="E2291" s="5">
        <f t="shared" si="713"/>
        <v>0.21582486220892186</v>
      </c>
      <c r="F2291" s="6">
        <f t="shared" si="717"/>
        <v>1.7802840805515435E-5</v>
      </c>
      <c r="G2291" s="15">
        <f t="shared" si="718"/>
        <v>690.88996037524475</v>
      </c>
      <c r="H2291" s="11">
        <f t="shared" si="703"/>
        <v>9.7474955021193951E-2</v>
      </c>
      <c r="I2291" s="12">
        <f t="shared" si="714"/>
        <v>3.5903772752267948E-5</v>
      </c>
      <c r="J2291" s="7">
        <f t="shared" si="721"/>
        <v>1.5253043792804832</v>
      </c>
      <c r="K2291" s="8">
        <f>ESI_mass_rate/ESI_Area/'Hydraulic Gradient'!J2291</f>
        <v>2.1547291342575567</v>
      </c>
      <c r="L2291" s="16">
        <f t="shared" si="715"/>
        <v>24507.800899623493</v>
      </c>
      <c r="M2291" s="4">
        <f t="shared" si="704"/>
        <v>0</v>
      </c>
      <c r="N2291" s="5">
        <f t="shared" si="705"/>
        <v>0.21565038267831885</v>
      </c>
      <c r="O2291" s="6">
        <f t="shared" si="719"/>
        <v>1.545495866874506E-5</v>
      </c>
      <c r="P2291" s="15">
        <f t="shared" si="716"/>
        <v>665.31105021628298</v>
      </c>
      <c r="Q2291" s="11">
        <f t="shared" si="706"/>
        <v>0</v>
      </c>
      <c r="R2291" s="13">
        <f t="shared" si="720"/>
        <v>4.6257440133145083E-6</v>
      </c>
      <c r="S2291" s="12">
        <f t="shared" si="707"/>
        <v>-6.2251852167432876E-2</v>
      </c>
      <c r="T2291" s="9">
        <f t="shared" si="708"/>
        <v>1.5265389838470516</v>
      </c>
      <c r="U2291" s="9">
        <f>Aly_mass_rate/Aly_Area/'Hydraulic Gradient'!T2291</f>
        <v>2.1529864742554072</v>
      </c>
      <c r="V2291" s="5">
        <f t="shared" si="709"/>
        <v>-0.28864957403311564</v>
      </c>
      <c r="W2291" s="10">
        <f t="shared" si="710"/>
        <v>2.1887354773920613</v>
      </c>
      <c r="X2291" s="9"/>
    </row>
    <row r="2292" spans="1:24" x14ac:dyDescent="0.3">
      <c r="A2292" s="4">
        <f t="shared" si="711"/>
        <v>22890</v>
      </c>
      <c r="B2292" s="5">
        <v>0</v>
      </c>
      <c r="C2292" s="16">
        <f t="shared" si="712"/>
        <v>24507.375349815782</v>
      </c>
      <c r="D2292" s="4">
        <f t="shared" si="702"/>
        <v>0</v>
      </c>
      <c r="E2292" s="5">
        <f t="shared" si="713"/>
        <v>0.21582540476179507</v>
      </c>
      <c r="F2292" s="6">
        <f t="shared" si="717"/>
        <v>1.7802516154557287E-5</v>
      </c>
      <c r="G2292" s="15">
        <f t="shared" si="718"/>
        <v>690.9626281075623</v>
      </c>
      <c r="H2292" s="11">
        <f t="shared" si="703"/>
        <v>9.7475445098035393E-2</v>
      </c>
      <c r="I2292" s="12">
        <f t="shared" si="714"/>
        <v>3.5903118014389166E-5</v>
      </c>
      <c r="J2292" s="7">
        <f t="shared" si="721"/>
        <v>1.5253005449723593</v>
      </c>
      <c r="K2292" s="8">
        <f>ESI_mass_rate/ESI_Area/'Hydraulic Gradient'!J2292</f>
        <v>2.1547345508264102</v>
      </c>
      <c r="L2292" s="16">
        <f t="shared" si="715"/>
        <v>24507.585233315054</v>
      </c>
      <c r="M2292" s="4">
        <f t="shared" si="704"/>
        <v>0</v>
      </c>
      <c r="N2292" s="5">
        <f t="shared" si="705"/>
        <v>0.21565085368047984</v>
      </c>
      <c r="O2292" s="6">
        <f t="shared" si="719"/>
        <v>1.5454758409522627E-5</v>
      </c>
      <c r="P2292" s="15">
        <f t="shared" si="716"/>
        <v>665.37329638207086</v>
      </c>
      <c r="Q2292" s="11">
        <f t="shared" si="706"/>
        <v>0</v>
      </c>
      <c r="R2292" s="13">
        <f t="shared" si="720"/>
        <v>4.6256045935135335E-6</v>
      </c>
      <c r="S2292" s="12">
        <f t="shared" si="707"/>
        <v>-6.2250791392440379E-2</v>
      </c>
      <c r="T2292" s="9">
        <f t="shared" si="708"/>
        <v>1.5265356497898861</v>
      </c>
      <c r="U2292" s="9">
        <f>Aly_mass_rate/Aly_Area/'Hydraulic Gradient'!T2292</f>
        <v>2.1529911765235674</v>
      </c>
      <c r="V2292" s="5">
        <f t="shared" si="709"/>
        <v>-0.28864402531423533</v>
      </c>
      <c r="W2292" s="10">
        <f t="shared" si="710"/>
        <v>2.188777864044801</v>
      </c>
      <c r="X2292" s="9"/>
    </row>
    <row r="2293" spans="1:24" x14ac:dyDescent="0.3">
      <c r="A2293" s="4">
        <f t="shared" si="711"/>
        <v>22900</v>
      </c>
      <c r="B2293" s="5">
        <v>0</v>
      </c>
      <c r="C2293" s="16">
        <f t="shared" si="712"/>
        <v>24507.159506066288</v>
      </c>
      <c r="D2293" s="4">
        <f t="shared" si="702"/>
        <v>0</v>
      </c>
      <c r="E2293" s="5">
        <f t="shared" si="713"/>
        <v>0.21582594730477492</v>
      </c>
      <c r="F2293" s="6">
        <f t="shared" si="717"/>
        <v>1.7802191525492409E-5</v>
      </c>
      <c r="G2293" s="15">
        <f t="shared" si="718"/>
        <v>691.03529417342702</v>
      </c>
      <c r="H2293" s="11">
        <f t="shared" si="703"/>
        <v>9.7475935167172303E-2</v>
      </c>
      <c r="I2293" s="12">
        <f t="shared" si="714"/>
        <v>3.5902463320663515E-5</v>
      </c>
      <c r="J2293" s="7">
        <f t="shared" si="721"/>
        <v>1.5252967107534272</v>
      </c>
      <c r="K2293" s="8">
        <f>ESI_mass_rate/ESI_Area/'Hydraulic Gradient'!J2293</f>
        <v>2.1547399672964977</v>
      </c>
      <c r="L2293" s="16">
        <f t="shared" si="715"/>
        <v>24507.369566535817</v>
      </c>
      <c r="M2293" s="4">
        <f t="shared" si="704"/>
        <v>0</v>
      </c>
      <c r="N2293" s="5">
        <f t="shared" si="705"/>
        <v>0.21565132467653816</v>
      </c>
      <c r="O2293" s="6">
        <f t="shared" si="719"/>
        <v>1.545455816343616E-5</v>
      </c>
      <c r="P2293" s="15">
        <f t="shared" si="716"/>
        <v>665.43554148727833</v>
      </c>
      <c r="Q2293" s="11">
        <f t="shared" si="706"/>
        <v>0</v>
      </c>
      <c r="R2293" s="13">
        <f t="shared" si="720"/>
        <v>4.6254651837875598E-6</v>
      </c>
      <c r="S2293" s="12">
        <f t="shared" si="707"/>
        <v>-6.2249730672659022E-2</v>
      </c>
      <c r="T2293" s="9">
        <f t="shared" si="708"/>
        <v>1.5265323157904815</v>
      </c>
      <c r="U2293" s="9">
        <f>Aly_mass_rate/Aly_Area/'Hydraulic Gradient'!T2293</f>
        <v>2.152995878730803</v>
      </c>
      <c r="V2293" s="5">
        <f t="shared" si="709"/>
        <v>-0.28863847688045174</v>
      </c>
      <c r="W2293" s="10">
        <f t="shared" si="710"/>
        <v>2.1888202501600005</v>
      </c>
      <c r="X2293" s="9"/>
    </row>
    <row r="2294" spans="1:24" x14ac:dyDescent="0.3">
      <c r="A2294" s="4">
        <f t="shared" si="711"/>
        <v>22910</v>
      </c>
      <c r="B2294" s="5">
        <v>0</v>
      </c>
      <c r="C2294" s="16">
        <f t="shared" si="712"/>
        <v>24506.943661774581</v>
      </c>
      <c r="D2294" s="4">
        <f t="shared" si="702"/>
        <v>0</v>
      </c>
      <c r="E2294" s="5">
        <f t="shared" si="713"/>
        <v>0.21582648983786201</v>
      </c>
      <c r="F2294" s="6">
        <f t="shared" si="717"/>
        <v>1.7801866919780355E-5</v>
      </c>
      <c r="G2294" s="15">
        <f t="shared" si="718"/>
        <v>691.10795857295386</v>
      </c>
      <c r="H2294" s="11">
        <f t="shared" si="703"/>
        <v>9.747642522860514E-2</v>
      </c>
      <c r="I2294" s="12">
        <f t="shared" si="714"/>
        <v>3.5901808674034529E-5</v>
      </c>
      <c r="J2294" s="7">
        <f t="shared" si="721"/>
        <v>1.5252928766236808</v>
      </c>
      <c r="K2294" s="8">
        <f>ESI_mass_rate/ESI_Area/'Hydraulic Gradient'!J2294</f>
        <v>2.1547453836678261</v>
      </c>
      <c r="L2294" s="16">
        <f t="shared" si="715"/>
        <v>24507.15389928579</v>
      </c>
      <c r="M2294" s="4">
        <f t="shared" si="704"/>
        <v>0</v>
      </c>
      <c r="N2294" s="5">
        <f t="shared" si="705"/>
        <v>0.21565179566649401</v>
      </c>
      <c r="O2294" s="6">
        <f t="shared" si="719"/>
        <v>1.5454357927566551E-5</v>
      </c>
      <c r="P2294" s="15">
        <f t="shared" si="716"/>
        <v>665.49778553195961</v>
      </c>
      <c r="Q2294" s="11">
        <f t="shared" si="706"/>
        <v>0</v>
      </c>
      <c r="R2294" s="13">
        <f t="shared" si="720"/>
        <v>4.6253257832622258E-6</v>
      </c>
      <c r="S2294" s="12">
        <f t="shared" si="707"/>
        <v>-6.2248670007033872E-2</v>
      </c>
      <c r="T2294" s="9">
        <f t="shared" si="708"/>
        <v>1.526528981848835</v>
      </c>
      <c r="U2294" s="9">
        <f>Aly_mass_rate/Aly_Area/'Hydraulic Gradient'!T2294</f>
        <v>2.1530005808771171</v>
      </c>
      <c r="V2294" s="5">
        <f t="shared" si="709"/>
        <v>-0.28863292873174007</v>
      </c>
      <c r="W2294" s="10">
        <f t="shared" si="710"/>
        <v>2.1888626357376877</v>
      </c>
      <c r="X2294" s="9"/>
    </row>
    <row r="2295" spans="1:24" x14ac:dyDescent="0.3">
      <c r="A2295" s="4">
        <f t="shared" si="711"/>
        <v>22920</v>
      </c>
      <c r="B2295" s="5">
        <v>0</v>
      </c>
      <c r="C2295" s="16">
        <f t="shared" si="712"/>
        <v>24506.727816940678</v>
      </c>
      <c r="D2295" s="4">
        <f t="shared" si="702"/>
        <v>0</v>
      </c>
      <c r="E2295" s="5">
        <f t="shared" si="713"/>
        <v>0.21582703236105696</v>
      </c>
      <c r="F2295" s="6">
        <f t="shared" si="717"/>
        <v>1.7801542335961572E-5</v>
      </c>
      <c r="G2295" s="15">
        <f t="shared" si="718"/>
        <v>691.18062130625935</v>
      </c>
      <c r="H2295" s="11">
        <f t="shared" si="703"/>
        <v>9.7476915282334473E-2</v>
      </c>
      <c r="I2295" s="12">
        <f t="shared" si="714"/>
        <v>3.5901154071558673E-5</v>
      </c>
      <c r="J2295" s="7">
        <f t="shared" si="721"/>
        <v>1.5252890425831136</v>
      </c>
      <c r="K2295" s="8">
        <f>ESI_mass_rate/ESI_Area/'Hydraulic Gradient'!J2295</f>
        <v>2.1547507999404032</v>
      </c>
      <c r="L2295" s="16">
        <f t="shared" si="715"/>
        <v>24506.938231564978</v>
      </c>
      <c r="M2295" s="4">
        <f t="shared" si="704"/>
        <v>0</v>
      </c>
      <c r="N2295" s="5">
        <f t="shared" si="705"/>
        <v>0.21565226665034784</v>
      </c>
      <c r="O2295" s="6">
        <f t="shared" si="719"/>
        <v>1.5454157701913805E-5</v>
      </c>
      <c r="P2295" s="15">
        <f t="shared" si="716"/>
        <v>665.5600285161687</v>
      </c>
      <c r="Q2295" s="11">
        <f t="shared" si="706"/>
        <v>0</v>
      </c>
      <c r="R2295" s="13">
        <f t="shared" si="720"/>
        <v>4.6251863919368604E-6</v>
      </c>
      <c r="S2295" s="12">
        <f t="shared" si="707"/>
        <v>-6.2247609395560212E-2</v>
      </c>
      <c r="T2295" s="9">
        <f t="shared" si="708"/>
        <v>1.5265256479649434</v>
      </c>
      <c r="U2295" s="9">
        <f>Aly_mass_rate/Aly_Area/'Hydraulic Gradient'!T2295</f>
        <v>2.1530052829625124</v>
      </c>
      <c r="V2295" s="5">
        <f t="shared" si="709"/>
        <v>-0.28862738086807599</v>
      </c>
      <c r="W2295" s="10">
        <f t="shared" si="710"/>
        <v>2.188905020777892</v>
      </c>
      <c r="X2295" s="9"/>
    </row>
    <row r="2296" spans="1:24" x14ac:dyDescent="0.3">
      <c r="A2296" s="4">
        <f t="shared" si="711"/>
        <v>22930</v>
      </c>
      <c r="B2296" s="5">
        <v>0</v>
      </c>
      <c r="C2296" s="16">
        <f t="shared" si="712"/>
        <v>24506.511971564589</v>
      </c>
      <c r="D2296" s="4">
        <f t="shared" si="702"/>
        <v>0</v>
      </c>
      <c r="E2296" s="5">
        <f t="shared" si="713"/>
        <v>0.21582757487436072</v>
      </c>
      <c r="F2296" s="6">
        <f t="shared" si="717"/>
        <v>1.7801217778414718E-5</v>
      </c>
      <c r="G2296" s="15">
        <f t="shared" si="718"/>
        <v>691.25328237345423</v>
      </c>
      <c r="H2296" s="11">
        <f t="shared" si="703"/>
        <v>9.7477405328361008E-2</v>
      </c>
      <c r="I2296" s="12">
        <f t="shared" si="714"/>
        <v>3.5900499522066572E-5</v>
      </c>
      <c r="J2296" s="7">
        <f t="shared" si="721"/>
        <v>1.5252852086317197</v>
      </c>
      <c r="K2296" s="8">
        <f>ESI_mass_rate/ESI_Area/'Hydraulic Gradient'!J2296</f>
        <v>2.1547562161142348</v>
      </c>
      <c r="L2296" s="16">
        <f t="shared" si="715"/>
        <v>24506.722563373394</v>
      </c>
      <c r="M2296" s="4">
        <f t="shared" si="704"/>
        <v>0</v>
      </c>
      <c r="N2296" s="5">
        <f t="shared" si="705"/>
        <v>0.21565273762809975</v>
      </c>
      <c r="O2296" s="6">
        <f t="shared" si="719"/>
        <v>1.5453957485018368E-5</v>
      </c>
      <c r="P2296" s="15">
        <f t="shared" si="716"/>
        <v>665.62227043995881</v>
      </c>
      <c r="Q2296" s="11">
        <f t="shared" si="706"/>
        <v>0</v>
      </c>
      <c r="R2296" s="13">
        <f t="shared" si="720"/>
        <v>4.6250470093739874E-6</v>
      </c>
      <c r="S2296" s="12">
        <f t="shared" si="707"/>
        <v>-6.2246548837183328E-2</v>
      </c>
      <c r="T2296" s="9">
        <f t="shared" si="708"/>
        <v>1.5265223141388036</v>
      </c>
      <c r="U2296" s="9">
        <f>Aly_mass_rate/Aly_Area/'Hydraulic Gradient'!T2296</f>
        <v>2.1530099849869933</v>
      </c>
      <c r="V2296" s="5">
        <f t="shared" si="709"/>
        <v>-0.28862183328943519</v>
      </c>
      <c r="W2296" s="10">
        <f t="shared" si="710"/>
        <v>2.1889474052806412</v>
      </c>
      <c r="X2296" s="9"/>
    </row>
    <row r="2297" spans="1:24" x14ac:dyDescent="0.3">
      <c r="A2297" s="4">
        <f t="shared" si="711"/>
        <v>22940</v>
      </c>
      <c r="B2297" s="5">
        <v>0</v>
      </c>
      <c r="C2297" s="16">
        <f t="shared" si="712"/>
        <v>24506.29612564632</v>
      </c>
      <c r="D2297" s="4">
        <f t="shared" si="702"/>
        <v>0</v>
      </c>
      <c r="E2297" s="5">
        <f t="shared" si="713"/>
        <v>0.21582811737777371</v>
      </c>
      <c r="F2297" s="6">
        <f t="shared" si="717"/>
        <v>1.7800893239842036E-5</v>
      </c>
      <c r="G2297" s="15">
        <f t="shared" si="718"/>
        <v>691.32594177465921</v>
      </c>
      <c r="H2297" s="11">
        <f t="shared" si="703"/>
        <v>9.7477895366685122E-2</v>
      </c>
      <c r="I2297" s="12">
        <f t="shared" si="714"/>
        <v>3.5899845010840498E-5</v>
      </c>
      <c r="J2297" s="7">
        <f t="shared" si="721"/>
        <v>1.5252813747694929</v>
      </c>
      <c r="K2297" s="8">
        <f>ESI_mass_rate/ESI_Area/'Hydraulic Gradient'!J2297</f>
        <v>2.1547616321893286</v>
      </c>
      <c r="L2297" s="16">
        <f t="shared" si="715"/>
        <v>24506.506894711038</v>
      </c>
      <c r="M2297" s="4">
        <f t="shared" si="704"/>
        <v>0</v>
      </c>
      <c r="N2297" s="5">
        <f t="shared" si="705"/>
        <v>0.21565320859975026</v>
      </c>
      <c r="O2297" s="6">
        <f t="shared" si="719"/>
        <v>1.5453757282718442E-5</v>
      </c>
      <c r="P2297" s="15">
        <f t="shared" si="716"/>
        <v>665.68451130338622</v>
      </c>
      <c r="Q2297" s="11">
        <f t="shared" si="706"/>
        <v>0</v>
      </c>
      <c r="R2297" s="13">
        <f t="shared" si="720"/>
        <v>4.6249076373201827E-6</v>
      </c>
      <c r="S2297" s="12">
        <f t="shared" si="707"/>
        <v>-6.2245488335048463E-2</v>
      </c>
      <c r="T2297" s="9">
        <f t="shared" si="708"/>
        <v>1.5265189803704129</v>
      </c>
      <c r="U2297" s="9">
        <f>Aly_mass_rate/Aly_Area/'Hydraulic Gradient'!T2297</f>
        <v>2.153014686950562</v>
      </c>
      <c r="V2297" s="5">
        <f t="shared" si="709"/>
        <v>-0.28861628599579325</v>
      </c>
      <c r="W2297" s="10">
        <f t="shared" si="710"/>
        <v>2.188989789245964</v>
      </c>
      <c r="X2297" s="9"/>
    </row>
    <row r="2298" spans="1:24" x14ac:dyDescent="0.3">
      <c r="A2298" s="4">
        <f t="shared" si="711"/>
        <v>22950</v>
      </c>
      <c r="B2298" s="5">
        <v>0</v>
      </c>
      <c r="C2298" s="16">
        <f t="shared" si="712"/>
        <v>24506.08027918588</v>
      </c>
      <c r="D2298" s="4">
        <f t="shared" si="702"/>
        <v>0</v>
      </c>
      <c r="E2298" s="5">
        <f t="shared" si="713"/>
        <v>0.21582865987129682</v>
      </c>
      <c r="F2298" s="6">
        <f t="shared" si="717"/>
        <v>1.7800568726081727E-5</v>
      </c>
      <c r="G2298" s="15">
        <f t="shared" si="718"/>
        <v>691.39859950998698</v>
      </c>
      <c r="H2298" s="11">
        <f t="shared" si="703"/>
        <v>9.7478385397307479E-2</v>
      </c>
      <c r="I2298" s="12">
        <f t="shared" si="714"/>
        <v>3.5899190549654651E-5</v>
      </c>
      <c r="J2298" s="7">
        <f t="shared" si="721"/>
        <v>1.5252775409964268</v>
      </c>
      <c r="K2298" s="8">
        <f>ESI_mass_rate/ESI_Area/'Hydraulic Gradient'!J2298</f>
        <v>2.154767048165692</v>
      </c>
      <c r="L2298" s="16">
        <f t="shared" si="715"/>
        <v>24506.291225577916</v>
      </c>
      <c r="M2298" s="4">
        <f t="shared" si="704"/>
        <v>0</v>
      </c>
      <c r="N2298" s="5">
        <f t="shared" si="705"/>
        <v>0.21565367956529963</v>
      </c>
      <c r="O2298" s="6">
        <f t="shared" si="719"/>
        <v>1.5453557087716279E-5</v>
      </c>
      <c r="P2298" s="15">
        <f t="shared" si="716"/>
        <v>665.74675110650503</v>
      </c>
      <c r="Q2298" s="11">
        <f t="shared" si="706"/>
        <v>0</v>
      </c>
      <c r="R2298" s="13">
        <f t="shared" si="720"/>
        <v>4.6247682735907265E-6</v>
      </c>
      <c r="S2298" s="12">
        <f t="shared" si="707"/>
        <v>-6.2244427887050868E-2</v>
      </c>
      <c r="T2298" s="9">
        <f t="shared" si="708"/>
        <v>1.5265156466597682</v>
      </c>
      <c r="U2298" s="9">
        <f>Aly_mass_rate/Aly_Area/'Hydraulic Gradient'!T2298</f>
        <v>2.1530193888532221</v>
      </c>
      <c r="V2298" s="5">
        <f t="shared" si="709"/>
        <v>-0.28861073898712586</v>
      </c>
      <c r="W2298" s="10">
        <f t="shared" si="710"/>
        <v>2.1890321726738899</v>
      </c>
      <c r="X2298" s="9"/>
    </row>
    <row r="2299" spans="1:24" x14ac:dyDescent="0.3">
      <c r="A2299" s="4">
        <f t="shared" si="711"/>
        <v>22960</v>
      </c>
      <c r="B2299" s="5">
        <v>0</v>
      </c>
      <c r="C2299" s="16">
        <f t="shared" si="712"/>
        <v>24505.86443218328</v>
      </c>
      <c r="D2299" s="4">
        <f t="shared" si="702"/>
        <v>0</v>
      </c>
      <c r="E2299" s="5">
        <f t="shared" si="713"/>
        <v>0.21582920235493069</v>
      </c>
      <c r="F2299" s="6">
        <f t="shared" si="717"/>
        <v>1.7800244237133792E-5</v>
      </c>
      <c r="G2299" s="15">
        <f t="shared" si="718"/>
        <v>691.47125557955007</v>
      </c>
      <c r="H2299" s="11">
        <f t="shared" si="703"/>
        <v>9.747887542022865E-2</v>
      </c>
      <c r="I2299" s="12">
        <f t="shared" si="714"/>
        <v>3.589853613850901E-5</v>
      </c>
      <c r="J2299" s="7">
        <f t="shared" si="721"/>
        <v>1.5252737073125155</v>
      </c>
      <c r="K2299" s="8">
        <f>ESI_mass_rate/ESI_Area/'Hydraulic Gradient'!J2299</f>
        <v>2.1547724640433312</v>
      </c>
      <c r="L2299" s="16">
        <f t="shared" si="715"/>
        <v>24506.075555974036</v>
      </c>
      <c r="M2299" s="4">
        <f t="shared" si="704"/>
        <v>0</v>
      </c>
      <c r="N2299" s="5">
        <f t="shared" si="705"/>
        <v>0.21565415052474812</v>
      </c>
      <c r="O2299" s="6">
        <f t="shared" si="719"/>
        <v>1.5453356904390522E-5</v>
      </c>
      <c r="P2299" s="15">
        <f t="shared" si="716"/>
        <v>665.80898984936937</v>
      </c>
      <c r="Q2299" s="11">
        <f t="shared" si="706"/>
        <v>0</v>
      </c>
      <c r="R2299" s="13">
        <f t="shared" si="720"/>
        <v>4.6246289194953696E-6</v>
      </c>
      <c r="S2299" s="12">
        <f t="shared" si="707"/>
        <v>-6.2243367493185764E-2</v>
      </c>
      <c r="T2299" s="9">
        <f t="shared" si="708"/>
        <v>1.5265123130068665</v>
      </c>
      <c r="U2299" s="9">
        <f>Aly_mass_rate/Aly_Area/'Hydraulic Gradient'!T2299</f>
        <v>2.1530240906949776</v>
      </c>
      <c r="V2299" s="5">
        <f t="shared" si="709"/>
        <v>-0.28860519226340847</v>
      </c>
      <c r="W2299" s="10">
        <f t="shared" si="710"/>
        <v>2.1890745555644475</v>
      </c>
      <c r="X2299" s="9"/>
    </row>
    <row r="2300" spans="1:24" x14ac:dyDescent="0.3">
      <c r="A2300" s="4">
        <f t="shared" si="711"/>
        <v>22970</v>
      </c>
      <c r="B2300" s="5">
        <v>0</v>
      </c>
      <c r="C2300" s="16">
        <f t="shared" si="712"/>
        <v>24505.648584638529</v>
      </c>
      <c r="D2300" s="4">
        <f t="shared" si="702"/>
        <v>0</v>
      </c>
      <c r="E2300" s="5">
        <f t="shared" si="713"/>
        <v>0.21582974482867606</v>
      </c>
      <c r="F2300" s="6">
        <f t="shared" si="717"/>
        <v>1.7799919768619581E-5</v>
      </c>
      <c r="G2300" s="15">
        <f t="shared" si="718"/>
        <v>691.54390998346719</v>
      </c>
      <c r="H2300" s="11">
        <f t="shared" si="703"/>
        <v>9.7479365435449189E-2</v>
      </c>
      <c r="I2300" s="12">
        <f t="shared" si="714"/>
        <v>3.5897881768572951E-5</v>
      </c>
      <c r="J2300" s="7">
        <f t="shared" si="721"/>
        <v>1.525269873717753</v>
      </c>
      <c r="K2300" s="8">
        <f>ESI_mass_rate/ESI_Area/'Hydraulic Gradient'!J2300</f>
        <v>2.154777879822253</v>
      </c>
      <c r="L2300" s="16">
        <f t="shared" si="715"/>
        <v>24505.859885899401</v>
      </c>
      <c r="M2300" s="4">
        <f t="shared" si="704"/>
        <v>0</v>
      </c>
      <c r="N2300" s="5">
        <f t="shared" si="705"/>
        <v>0.21565462147809622</v>
      </c>
      <c r="O2300" s="6">
        <f t="shared" si="719"/>
        <v>1.5453156734200731E-5</v>
      </c>
      <c r="P2300" s="15">
        <f t="shared" si="716"/>
        <v>665.87122753203437</v>
      </c>
      <c r="Q2300" s="11">
        <f t="shared" si="706"/>
        <v>0</v>
      </c>
      <c r="R2300" s="13">
        <f t="shared" si="720"/>
        <v>4.6244895754702036E-6</v>
      </c>
      <c r="S2300" s="12">
        <f t="shared" si="707"/>
        <v>-6.2242307154498362E-2</v>
      </c>
      <c r="T2300" s="9">
        <f t="shared" si="708"/>
        <v>1.5265089794117048</v>
      </c>
      <c r="U2300" s="9">
        <f>Aly_mass_rate/Aly_Area/'Hydraulic Gradient'!T2300</f>
        <v>2.1530287924758307</v>
      </c>
      <c r="V2300" s="5">
        <f t="shared" si="709"/>
        <v>-0.28859964582461678</v>
      </c>
      <c r="W2300" s="10">
        <f t="shared" si="710"/>
        <v>2.1891169379176656</v>
      </c>
      <c r="X2300" s="9"/>
    </row>
    <row r="2301" spans="1:24" x14ac:dyDescent="0.3">
      <c r="A2301" s="4">
        <f t="shared" si="711"/>
        <v>22980</v>
      </c>
      <c r="B2301" s="5">
        <v>0</v>
      </c>
      <c r="C2301" s="16">
        <f t="shared" si="712"/>
        <v>24505.43273655164</v>
      </c>
      <c r="D2301" s="4">
        <f t="shared" si="702"/>
        <v>0</v>
      </c>
      <c r="E2301" s="5">
        <f t="shared" si="713"/>
        <v>0.21583028729253351</v>
      </c>
      <c r="F2301" s="6">
        <f t="shared" si="717"/>
        <v>1.7799595321998641E-5</v>
      </c>
      <c r="G2301" s="15">
        <f t="shared" si="718"/>
        <v>691.61656272185496</v>
      </c>
      <c r="H2301" s="11">
        <f t="shared" si="703"/>
        <v>9.7479855442969596E-2</v>
      </c>
      <c r="I2301" s="12">
        <f t="shared" si="714"/>
        <v>3.5897227442790017E-5</v>
      </c>
      <c r="J2301" s="7">
        <f t="shared" si="721"/>
        <v>1.5252660402121327</v>
      </c>
      <c r="K2301" s="8">
        <f>ESI_mass_rate/ESI_Area/'Hydraulic Gradient'!J2301</f>
        <v>2.1547832955024657</v>
      </c>
      <c r="L2301" s="16">
        <f t="shared" si="715"/>
        <v>24505.644215354019</v>
      </c>
      <c r="M2301" s="4">
        <f t="shared" si="704"/>
        <v>0</v>
      </c>
      <c r="N2301" s="5">
        <f t="shared" si="705"/>
        <v>0.21565509242534409</v>
      </c>
      <c r="O2301" s="6">
        <f t="shared" si="719"/>
        <v>1.5452956571308699E-5</v>
      </c>
      <c r="P2301" s="15">
        <f t="shared" si="716"/>
        <v>665.93346415455403</v>
      </c>
      <c r="Q2301" s="11">
        <f t="shared" si="706"/>
        <v>0</v>
      </c>
      <c r="R2301" s="13">
        <f t="shared" si="720"/>
        <v>4.6243502397674209E-6</v>
      </c>
      <c r="S2301" s="12">
        <f t="shared" si="707"/>
        <v>-6.2241246869933944E-2</v>
      </c>
      <c r="T2301" s="9">
        <f t="shared" si="708"/>
        <v>1.5265056458742803</v>
      </c>
      <c r="U2301" s="9">
        <f>Aly_mass_rate/Aly_Area/'Hydraulic Gradient'!T2301</f>
        <v>2.1530334941957854</v>
      </c>
      <c r="V2301" s="5">
        <f t="shared" si="709"/>
        <v>-0.28859409967072636</v>
      </c>
      <c r="W2301" s="10">
        <f t="shared" si="710"/>
        <v>2.189159319733573</v>
      </c>
      <c r="X2301" s="9"/>
    </row>
    <row r="2302" spans="1:24" x14ac:dyDescent="0.3">
      <c r="A2302" s="4">
        <f t="shared" si="711"/>
        <v>22990</v>
      </c>
      <c r="B2302" s="5">
        <v>0</v>
      </c>
      <c r="C2302" s="16">
        <f t="shared" si="712"/>
        <v>24505.216887922623</v>
      </c>
      <c r="D2302" s="4">
        <f t="shared" si="702"/>
        <v>0</v>
      </c>
      <c r="E2302" s="5">
        <f t="shared" si="713"/>
        <v>0.21583082974650386</v>
      </c>
      <c r="F2302" s="6">
        <f t="shared" si="717"/>
        <v>1.7799270903109177E-5</v>
      </c>
      <c r="G2302" s="15">
        <f t="shared" si="718"/>
        <v>691.68921379482174</v>
      </c>
      <c r="H2302" s="11">
        <f t="shared" si="703"/>
        <v>9.7480345442790592E-2</v>
      </c>
      <c r="I2302" s="12">
        <f t="shared" si="714"/>
        <v>3.5896573172934384E-5</v>
      </c>
      <c r="J2302" s="7">
        <f t="shared" si="721"/>
        <v>1.5252622067956489</v>
      </c>
      <c r="K2302" s="8">
        <f>ESI_mass_rate/ESI_Area/'Hydraulic Gradient'!J2302</f>
        <v>2.1547887110839747</v>
      </c>
      <c r="L2302" s="16">
        <f t="shared" si="715"/>
        <v>24505.428544337898</v>
      </c>
      <c r="M2302" s="4">
        <f t="shared" si="704"/>
        <v>0</v>
      </c>
      <c r="N2302" s="5">
        <f t="shared" si="705"/>
        <v>0.21565556336649222</v>
      </c>
      <c r="O2302" s="6">
        <f t="shared" si="719"/>
        <v>1.545275642155263E-5</v>
      </c>
      <c r="P2302" s="15">
        <f t="shared" si="716"/>
        <v>665.9956997169827</v>
      </c>
      <c r="Q2302" s="11">
        <f t="shared" si="706"/>
        <v>0</v>
      </c>
      <c r="R2302" s="13">
        <f t="shared" si="720"/>
        <v>4.6242109141334688E-6</v>
      </c>
      <c r="S2302" s="12">
        <f t="shared" si="707"/>
        <v>-6.2240186639487792E-2</v>
      </c>
      <c r="T2302" s="9">
        <f t="shared" si="708"/>
        <v>1.5265023123945898</v>
      </c>
      <c r="U2302" s="9">
        <f>Aly_mass_rate/Aly_Area/'Hydraulic Gradient'!T2302</f>
        <v>2.1530381958548443</v>
      </c>
      <c r="V2302" s="5">
        <f t="shared" si="709"/>
        <v>-0.28858855380171283</v>
      </c>
      <c r="W2302" s="10">
        <f t="shared" si="710"/>
        <v>2.1892017010121991</v>
      </c>
      <c r="X2302" s="9"/>
    </row>
    <row r="2303" spans="1:24" x14ac:dyDescent="0.3">
      <c r="A2303" s="4">
        <f t="shared" si="711"/>
        <v>23000</v>
      </c>
      <c r="B2303" s="5">
        <v>0</v>
      </c>
      <c r="C2303" s="16">
        <f t="shared" si="712"/>
        <v>24505.001038751485</v>
      </c>
      <c r="D2303" s="4">
        <f t="shared" si="702"/>
        <v>0</v>
      </c>
      <c r="E2303" s="5">
        <f t="shared" si="713"/>
        <v>0.21583137219058771</v>
      </c>
      <c r="F2303" s="6">
        <f t="shared" si="717"/>
        <v>1.7798946501734334E-5</v>
      </c>
      <c r="G2303" s="15">
        <f t="shared" si="718"/>
        <v>691.76186320249042</v>
      </c>
      <c r="H2303" s="11">
        <f t="shared" si="703"/>
        <v>9.7480835434912538E-2</v>
      </c>
      <c r="I2303" s="12">
        <f t="shared" si="714"/>
        <v>3.5895918938401245E-5</v>
      </c>
      <c r="J2303" s="7">
        <f t="shared" si="721"/>
        <v>1.5252583734682952</v>
      </c>
      <c r="K2303" s="8">
        <f>ESI_mass_rate/ESI_Area/'Hydraulic Gradient'!J2303</f>
        <v>2.1547941265667885</v>
      </c>
      <c r="L2303" s="16">
        <f t="shared" si="715"/>
        <v>24505.21287285104</v>
      </c>
      <c r="M2303" s="4">
        <f t="shared" si="704"/>
        <v>0</v>
      </c>
      <c r="N2303" s="5">
        <f t="shared" si="705"/>
        <v>0.21565603430154073</v>
      </c>
      <c r="O2303" s="6">
        <f t="shared" si="719"/>
        <v>1.5452556280553871E-5</v>
      </c>
      <c r="P2303" s="15">
        <f t="shared" si="716"/>
        <v>666.05793421937528</v>
      </c>
      <c r="Q2303" s="11">
        <f t="shared" si="706"/>
        <v>0</v>
      </c>
      <c r="R2303" s="13">
        <f t="shared" si="720"/>
        <v>4.6240715972573571E-6</v>
      </c>
      <c r="S2303" s="12">
        <f t="shared" si="707"/>
        <v>-6.2239126464205E-2</v>
      </c>
      <c r="T2303" s="9">
        <f t="shared" si="708"/>
        <v>1.5264989789726304</v>
      </c>
      <c r="U2303" s="9">
        <f>Aly_mass_rate/Aly_Area/'Hydraulic Gradient'!T2303</f>
        <v>2.1530428974530111</v>
      </c>
      <c r="V2303" s="5">
        <f t="shared" si="709"/>
        <v>-0.28858300821755173</v>
      </c>
      <c r="W2303" s="10">
        <f t="shared" si="710"/>
        <v>2.1892440817535714</v>
      </c>
      <c r="X2303" s="9"/>
    </row>
    <row r="2304" spans="1:24" x14ac:dyDescent="0.3">
      <c r="A2304" s="4">
        <f t="shared" si="711"/>
        <v>23010</v>
      </c>
      <c r="B2304" s="5">
        <v>0</v>
      </c>
      <c r="C2304" s="16">
        <f t="shared" si="712"/>
        <v>24504.785189038237</v>
      </c>
      <c r="D2304" s="4">
        <f t="shared" si="702"/>
        <v>0</v>
      </c>
      <c r="E2304" s="5">
        <f t="shared" si="713"/>
        <v>0.2158319146247859</v>
      </c>
      <c r="F2304" s="6">
        <f t="shared" si="717"/>
        <v>1.7798622128090965E-5</v>
      </c>
      <c r="G2304" s="15">
        <f t="shared" si="718"/>
        <v>691.83451094496945</v>
      </c>
      <c r="H2304" s="11">
        <f t="shared" si="703"/>
        <v>9.7481325419336198E-2</v>
      </c>
      <c r="I2304" s="12">
        <f t="shared" si="714"/>
        <v>3.5895264759795394E-5</v>
      </c>
      <c r="J2304" s="7">
        <f t="shared" si="721"/>
        <v>1.5252545402300655</v>
      </c>
      <c r="K2304" s="8">
        <f>ESI_mass_rate/ESI_Area/'Hydraulic Gradient'!J2304</f>
        <v>2.1547995419509132</v>
      </c>
      <c r="L2304" s="16">
        <f t="shared" si="715"/>
        <v>24504.997200893453</v>
      </c>
      <c r="M2304" s="4">
        <f t="shared" si="704"/>
        <v>0</v>
      </c>
      <c r="N2304" s="5">
        <f t="shared" si="705"/>
        <v>0.21565650523049007</v>
      </c>
      <c r="O2304" s="6">
        <f t="shared" si="719"/>
        <v>1.545235615123152E-5</v>
      </c>
      <c r="P2304" s="15">
        <f t="shared" si="716"/>
        <v>666.12016766178601</v>
      </c>
      <c r="Q2304" s="11">
        <f t="shared" si="706"/>
        <v>0</v>
      </c>
      <c r="R2304" s="13">
        <f t="shared" si="720"/>
        <v>4.6239322900119465E-6</v>
      </c>
      <c r="S2304" s="12">
        <f t="shared" si="707"/>
        <v>-6.2238066343030966E-2</v>
      </c>
      <c r="T2304" s="9">
        <f t="shared" si="708"/>
        <v>1.5264956456083996</v>
      </c>
      <c r="U2304" s="9">
        <f>Aly_mass_rate/Aly_Area/'Hydraulic Gradient'!T2304</f>
        <v>2.1530475989902889</v>
      </c>
      <c r="V2304" s="5">
        <f t="shared" si="709"/>
        <v>-0.28857746291821879</v>
      </c>
      <c r="W2304" s="10">
        <f t="shared" si="710"/>
        <v>2.1892864619577197</v>
      </c>
      <c r="X2304" s="9"/>
    </row>
    <row r="2305" spans="1:24" x14ac:dyDescent="0.3">
      <c r="A2305" s="4">
        <f t="shared" si="711"/>
        <v>23020</v>
      </c>
      <c r="B2305" s="5">
        <v>0</v>
      </c>
      <c r="C2305" s="16">
        <f t="shared" si="712"/>
        <v>24504.569338782891</v>
      </c>
      <c r="D2305" s="4">
        <f t="shared" si="702"/>
        <v>0</v>
      </c>
      <c r="E2305" s="5">
        <f t="shared" si="713"/>
        <v>0.21583245704909906</v>
      </c>
      <c r="F2305" s="6">
        <f t="shared" si="717"/>
        <v>1.7798297774881323E-5</v>
      </c>
      <c r="G2305" s="15">
        <f t="shared" si="718"/>
        <v>691.90715702237719</v>
      </c>
      <c r="H2305" s="11">
        <f t="shared" si="703"/>
        <v>9.748181539606203E-2</v>
      </c>
      <c r="I2305" s="12">
        <f t="shared" si="714"/>
        <v>3.5894610622399133E-5</v>
      </c>
      <c r="J2305" s="7">
        <f t="shared" si="721"/>
        <v>1.5252507070809536</v>
      </c>
      <c r="K2305" s="8">
        <f>ESI_mass_rate/ESI_Area/'Hydraulic Gradient'!J2305</f>
        <v>2.1548049572363559</v>
      </c>
      <c r="L2305" s="16">
        <f t="shared" si="715"/>
        <v>24504.781528465144</v>
      </c>
      <c r="M2305" s="4">
        <f t="shared" si="704"/>
        <v>0</v>
      </c>
      <c r="N2305" s="5">
        <f t="shared" si="705"/>
        <v>0.21565697615334065</v>
      </c>
      <c r="O2305" s="6">
        <f t="shared" si="719"/>
        <v>1.5452156032126032E-5</v>
      </c>
      <c r="P2305" s="15">
        <f t="shared" si="716"/>
        <v>666.182400044269</v>
      </c>
      <c r="Q2305" s="11">
        <f t="shared" si="706"/>
        <v>0</v>
      </c>
      <c r="R2305" s="13">
        <f t="shared" si="720"/>
        <v>4.623792991959808E-6</v>
      </c>
      <c r="S2305" s="12">
        <f t="shared" si="707"/>
        <v>-6.2237006275960918E-2</v>
      </c>
      <c r="T2305" s="9">
        <f t="shared" si="708"/>
        <v>1.5264923123018939</v>
      </c>
      <c r="U2305" s="9">
        <f>Aly_mass_rate/Aly_Area/'Hydraulic Gradient'!T2305</f>
        <v>2.1530523004666811</v>
      </c>
      <c r="V2305" s="5">
        <f t="shared" si="709"/>
        <v>-0.28857191790368947</v>
      </c>
      <c r="W2305" s="10">
        <f t="shared" si="710"/>
        <v>2.1893288416246723</v>
      </c>
      <c r="X2305" s="9"/>
    </row>
    <row r="2306" spans="1:24" x14ac:dyDescent="0.3">
      <c r="A2306" s="4">
        <f t="shared" si="711"/>
        <v>23030</v>
      </c>
      <c r="B2306" s="5">
        <v>0</v>
      </c>
      <c r="C2306" s="16">
        <f t="shared" si="712"/>
        <v>24504.353487985452</v>
      </c>
      <c r="D2306" s="4">
        <f t="shared" si="702"/>
        <v>0</v>
      </c>
      <c r="E2306" s="5">
        <f t="shared" si="713"/>
        <v>0.21583299946352788</v>
      </c>
      <c r="F2306" s="6">
        <f t="shared" si="717"/>
        <v>1.7797973445024501E-5</v>
      </c>
      <c r="G2306" s="15">
        <f t="shared" si="718"/>
        <v>691.97980143482846</v>
      </c>
      <c r="H2306" s="11">
        <f t="shared" si="703"/>
        <v>9.7482305365090602E-2</v>
      </c>
      <c r="I2306" s="12">
        <f t="shared" si="714"/>
        <v>3.5893956532099543E-5</v>
      </c>
      <c r="J2306" s="7">
        <f t="shared" si="721"/>
        <v>1.525246874020953</v>
      </c>
      <c r="K2306" s="8">
        <f>ESI_mass_rate/ESI_Area/'Hydraulic Gradient'!J2306</f>
        <v>2.1548103724231242</v>
      </c>
      <c r="L2306" s="16">
        <f t="shared" si="715"/>
        <v>24504.565855566118</v>
      </c>
      <c r="M2306" s="4">
        <f t="shared" si="704"/>
        <v>0</v>
      </c>
      <c r="N2306" s="5">
        <f t="shared" si="705"/>
        <v>0.21565744707009263</v>
      </c>
      <c r="O2306" s="6">
        <f t="shared" si="719"/>
        <v>1.5451955924696958E-5</v>
      </c>
      <c r="P2306" s="15">
        <f t="shared" si="716"/>
        <v>666.24463136687939</v>
      </c>
      <c r="Q2306" s="11">
        <f t="shared" si="706"/>
        <v>0</v>
      </c>
      <c r="R2306" s="13">
        <f t="shared" si="720"/>
        <v>4.6236537035370119E-6</v>
      </c>
      <c r="S2306" s="12">
        <f t="shared" si="707"/>
        <v>-6.223594626403995E-2</v>
      </c>
      <c r="T2306" s="9">
        <f t="shared" si="708"/>
        <v>1.5264889790531104</v>
      </c>
      <c r="U2306" s="9">
        <f>Aly_mass_rate/Aly_Area/'Hydraulic Gradient'!T2306</f>
        <v>2.1530570018821904</v>
      </c>
      <c r="V2306" s="5">
        <f t="shared" si="709"/>
        <v>-0.28856637317393957</v>
      </c>
      <c r="W2306" s="10">
        <f t="shared" si="710"/>
        <v>2.1893712207544578</v>
      </c>
      <c r="X2306" s="9"/>
    </row>
    <row r="2307" spans="1:24" x14ac:dyDescent="0.3">
      <c r="A2307" s="4">
        <f t="shared" si="711"/>
        <v>23040</v>
      </c>
      <c r="B2307" s="5">
        <v>0</v>
      </c>
      <c r="C2307" s="16">
        <f t="shared" si="712"/>
        <v>24504.137636645934</v>
      </c>
      <c r="D2307" s="4">
        <f t="shared" si="702"/>
        <v>0</v>
      </c>
      <c r="E2307" s="5">
        <f t="shared" si="713"/>
        <v>0.21583354186807313</v>
      </c>
      <c r="F2307" s="6">
        <f t="shared" si="717"/>
        <v>1.7797649139980056E-5</v>
      </c>
      <c r="G2307" s="15">
        <f t="shared" si="718"/>
        <v>692.05244418243569</v>
      </c>
      <c r="H2307" s="11">
        <f t="shared" si="703"/>
        <v>9.7482795326422553E-2</v>
      </c>
      <c r="I2307" s="12">
        <f t="shared" si="714"/>
        <v>3.589330249184016E-5</v>
      </c>
      <c r="J2307" s="7">
        <f t="shared" si="721"/>
        <v>1.5252430410500584</v>
      </c>
      <c r="K2307" s="8">
        <f>ESI_mass_rate/ESI_Area/'Hydraulic Gradient'!J2307</f>
        <v>2.1548157875112239</v>
      </c>
      <c r="L2307" s="16">
        <f t="shared" si="715"/>
        <v>24504.350182196384</v>
      </c>
      <c r="M2307" s="4">
        <f t="shared" si="704"/>
        <v>0</v>
      </c>
      <c r="N2307" s="5">
        <f t="shared" si="705"/>
        <v>0.21565791798074632</v>
      </c>
      <c r="O2307" s="6">
        <f t="shared" si="719"/>
        <v>1.5451755826025192E-5</v>
      </c>
      <c r="P2307" s="15">
        <f t="shared" si="716"/>
        <v>666.30686162967015</v>
      </c>
      <c r="Q2307" s="11">
        <f t="shared" si="706"/>
        <v>0</v>
      </c>
      <c r="R2307" s="13">
        <f t="shared" si="720"/>
        <v>4.6235144238694101E-6</v>
      </c>
      <c r="S2307" s="12">
        <f t="shared" si="707"/>
        <v>-6.2234886305163703E-2</v>
      </c>
      <c r="T2307" s="9">
        <f t="shared" si="708"/>
        <v>1.5264856458620464</v>
      </c>
      <c r="U2307" s="9">
        <f>Aly_mass_rate/Aly_Area/'Hydraulic Gradient'!T2307</f>
        <v>2.1530617032368204</v>
      </c>
      <c r="V2307" s="5">
        <f t="shared" si="709"/>
        <v>-0.28856082872894462</v>
      </c>
      <c r="W2307" s="10">
        <f t="shared" si="710"/>
        <v>2.1894135993471058</v>
      </c>
      <c r="X2307" s="9"/>
    </row>
    <row r="2308" spans="1:24" x14ac:dyDescent="0.3">
      <c r="A2308" s="4">
        <f t="shared" si="711"/>
        <v>23050</v>
      </c>
      <c r="B2308" s="5">
        <v>0</v>
      </c>
      <c r="C2308" s="16">
        <f t="shared" si="712"/>
        <v>24503.921784764349</v>
      </c>
      <c r="D2308" s="4">
        <f t="shared" ref="D2308:D2371" si="722">J2307*(B2308-B2307)*g</f>
        <v>0</v>
      </c>
      <c r="E2308" s="5">
        <f t="shared" si="713"/>
        <v>0.21583408426273532</v>
      </c>
      <c r="F2308" s="6">
        <f t="shared" si="717"/>
        <v>1.7797324853909783E-5</v>
      </c>
      <c r="G2308" s="15">
        <f t="shared" si="718"/>
        <v>692.1250852653194</v>
      </c>
      <c r="H2308" s="11">
        <f t="shared" ref="H2308:H2371" si="723">ESI_f*K2307^2*(A2308-A2307)/2/ESI_DH/ESI_Cp</f>
        <v>9.7483285280058299E-2</v>
      </c>
      <c r="I2308" s="12">
        <f t="shared" si="714"/>
        <v>3.5892648489846818E-5</v>
      </c>
      <c r="J2308" s="7">
        <f t="shared" si="721"/>
        <v>1.5252392081682629</v>
      </c>
      <c r="K2308" s="8">
        <f>ESI_mass_rate/ESI_Area/'Hydraulic Gradient'!J2308</f>
        <v>2.1548212025006634</v>
      </c>
      <c r="L2308" s="16">
        <f t="shared" si="715"/>
        <v>24504.134508355943</v>
      </c>
      <c r="M2308" s="4">
        <f t="shared" ref="M2308:M2371" si="724">T2307*Aly_g*(B2308-B2307)</f>
        <v>0</v>
      </c>
      <c r="N2308" s="5">
        <f t="shared" ref="N2308:N2371" si="725">T2307*Aly_f*U2307^2*(A2308-A2307)/2/Aly_DH</f>
        <v>0.2156583888853022</v>
      </c>
      <c r="O2308" s="6">
        <f t="shared" si="719"/>
        <v>1.5451555739029836E-5</v>
      </c>
      <c r="P2308" s="15">
        <f t="shared" si="716"/>
        <v>666.36909083269745</v>
      </c>
      <c r="Q2308" s="11">
        <f t="shared" ref="Q2308:Q2371" si="726">Aly_g*(B2308-B2307)/W2308</f>
        <v>0</v>
      </c>
      <c r="R2308" s="13">
        <f t="shared" si="720"/>
        <v>4.6233751538298056E-6</v>
      </c>
      <c r="S2308" s="12">
        <f t="shared" ref="S2308:S2371" si="727">-V2308*(L2308-L2307)</f>
        <v>-6.2233826402476773E-2</v>
      </c>
      <c r="T2308" s="9">
        <f t="shared" ref="T2308:T2371" si="728">T2307*(1+(L2308-L2307)/beta-alpha*(P2308-P2307))</f>
        <v>1.5264823127286986</v>
      </c>
      <c r="U2308" s="9">
        <f>Aly_mass_rate/Aly_Area/'Hydraulic Gradient'!T2308</f>
        <v>2.1530664045305747</v>
      </c>
      <c r="V2308" s="5">
        <f t="shared" ref="V2308:V2371" si="729">(Aly_alpha*(460+P2307)-1)/T2307/W2307</f>
        <v>-0.28855528456868024</v>
      </c>
      <c r="W2308" s="10">
        <f t="shared" ref="W2308:W2371" si="730">Aly_Cp+((P2307+460)/T2307)*(Aly_alpha^2)*(Aly_beta)</f>
        <v>2.1894559774026434</v>
      </c>
      <c r="X2308" s="9"/>
    </row>
    <row r="2309" spans="1:24" x14ac:dyDescent="0.3">
      <c r="A2309" s="4">
        <f t="shared" ref="A2309:A2372" si="731">A2308+10</f>
        <v>23060</v>
      </c>
      <c r="B2309" s="5">
        <v>0</v>
      </c>
      <c r="C2309" s="16">
        <f t="shared" ref="C2309:C2372" si="732">C2308-D2309-E2309-F2309</f>
        <v>24503.705932340701</v>
      </c>
      <c r="D2309" s="4">
        <f t="shared" si="722"/>
        <v>0</v>
      </c>
      <c r="E2309" s="5">
        <f t="shared" ref="E2309:E2372" si="733">J2308*ESI_f*(K2308^2)*(A2309-A2308)/(2*ESI_DH)</f>
        <v>0.21583462664751538</v>
      </c>
      <c r="F2309" s="6">
        <f t="shared" si="717"/>
        <v>1.7797000595570982E-5</v>
      </c>
      <c r="G2309" s="15">
        <f t="shared" si="718"/>
        <v>692.19772468358781</v>
      </c>
      <c r="H2309" s="11">
        <f t="shared" si="723"/>
        <v>9.748377522599859E-2</v>
      </c>
      <c r="I2309" s="12">
        <f t="shared" ref="I2309:I2372" si="734">alpha*beta*(K2308-K2307)/K2307/ESI_Cp/J2307</f>
        <v>3.5891994543780771E-5</v>
      </c>
      <c r="J2309" s="7">
        <f t="shared" si="721"/>
        <v>1.5252353753755608</v>
      </c>
      <c r="K2309" s="8">
        <f>ESI_mass_rate/ESI_Area/'Hydraulic Gradient'!J2309</f>
        <v>2.1548266173914485</v>
      </c>
      <c r="L2309" s="16">
        <f t="shared" ref="L2309:L2372" si="735">L2308-M2309-N2309-O2309</f>
        <v>24503.918834044805</v>
      </c>
      <c r="M2309" s="4">
        <f t="shared" si="724"/>
        <v>0</v>
      </c>
      <c r="N2309" s="5">
        <f t="shared" si="725"/>
        <v>0.21565885978376051</v>
      </c>
      <c r="O2309" s="6">
        <f t="shared" si="719"/>
        <v>1.5451355663710893E-5</v>
      </c>
      <c r="P2309" s="15">
        <f t="shared" ref="P2309:P2372" si="736">P2308-Q2309-R2309-S2309</f>
        <v>666.43131897601438</v>
      </c>
      <c r="Q2309" s="11">
        <f t="shared" si="726"/>
        <v>0</v>
      </c>
      <c r="R2309" s="13">
        <f t="shared" si="720"/>
        <v>4.6232358934175107E-6</v>
      </c>
      <c r="S2309" s="12">
        <f t="shared" si="727"/>
        <v>-6.2232766552825128E-2</v>
      </c>
      <c r="T2309" s="9">
        <f t="shared" si="728"/>
        <v>1.5264789796530642</v>
      </c>
      <c r="U2309" s="9">
        <f>Aly_mass_rate/Aly_Area/'Hydraulic Gradient'!T2309</f>
        <v>2.1530711057634564</v>
      </c>
      <c r="V2309" s="5">
        <f t="shared" si="729"/>
        <v>-0.28854974069312223</v>
      </c>
      <c r="W2309" s="10">
        <f t="shared" si="730"/>
        <v>2.1894983549211013</v>
      </c>
      <c r="X2309" s="9"/>
    </row>
    <row r="2310" spans="1:24" x14ac:dyDescent="0.3">
      <c r="A2310" s="4">
        <f t="shared" si="731"/>
        <v>23070</v>
      </c>
      <c r="B2310" s="5">
        <v>0</v>
      </c>
      <c r="C2310" s="16">
        <f t="shared" si="732"/>
        <v>24503.490079375002</v>
      </c>
      <c r="D2310" s="4">
        <f t="shared" si="722"/>
        <v>0</v>
      </c>
      <c r="E2310" s="5">
        <f t="shared" si="733"/>
        <v>0.21583516902241387</v>
      </c>
      <c r="F2310" s="6">
        <f t="shared" ref="F2310:F2373" si="737">J2308*K2308*(K2309-K2308)</f>
        <v>1.7796676356206356E-5</v>
      </c>
      <c r="G2310" s="15">
        <f t="shared" ref="G2310:G2373" si="738">(G2309+H2310)/(1+I2310)</f>
        <v>692.27036243736154</v>
      </c>
      <c r="H2310" s="11">
        <f t="shared" si="723"/>
        <v>9.7484265164243869E-2</v>
      </c>
      <c r="I2310" s="12">
        <f t="shared" si="734"/>
        <v>3.5891340635980766E-5</v>
      </c>
      <c r="J2310" s="7">
        <f t="shared" si="721"/>
        <v>1.5252315426719454</v>
      </c>
      <c r="K2310" s="8">
        <f>ESI_mass_rate/ESI_Area/'Hydraulic Gradient'!J2310</f>
        <v>2.1548320321835872</v>
      </c>
      <c r="L2310" s="16">
        <f t="shared" si="735"/>
        <v>24503.703159262976</v>
      </c>
      <c r="M2310" s="4">
        <f t="shared" si="724"/>
        <v>0</v>
      </c>
      <c r="N2310" s="5">
        <f t="shared" si="725"/>
        <v>0.21565933067612161</v>
      </c>
      <c r="O2310" s="6">
        <f t="shared" ref="O2310:O2373" si="739">T2308*U2308*(U2309-U2308)</f>
        <v>1.5451155598608808E-5</v>
      </c>
      <c r="P2310" s="15">
        <f t="shared" si="736"/>
        <v>666.49354605967608</v>
      </c>
      <c r="Q2310" s="11">
        <f t="shared" si="726"/>
        <v>0</v>
      </c>
      <c r="R2310" s="13">
        <f t="shared" ref="R2310:R2373" si="740">U2308*(U2309-U2308)/W2308</f>
        <v>4.6230966421951345E-6</v>
      </c>
      <c r="S2310" s="12">
        <f t="shared" si="727"/>
        <v>-6.223170675830348E-2</v>
      </c>
      <c r="T2310" s="9">
        <f t="shared" si="728"/>
        <v>1.5264756466351403</v>
      </c>
      <c r="U2310" s="9">
        <f>Aly_mass_rate/Aly_Area/'Hydraulic Gradient'!T2310</f>
        <v>2.1530758069354685</v>
      </c>
      <c r="V2310" s="5">
        <f t="shared" si="729"/>
        <v>-0.28854419710224599</v>
      </c>
      <c r="W2310" s="10">
        <f t="shared" si="730"/>
        <v>2.1895407319025071</v>
      </c>
      <c r="X2310" s="9"/>
    </row>
    <row r="2311" spans="1:24" x14ac:dyDescent="0.3">
      <c r="A2311" s="4">
        <f t="shared" si="731"/>
        <v>23080</v>
      </c>
      <c r="B2311" s="5">
        <v>0</v>
      </c>
      <c r="C2311" s="16">
        <f t="shared" si="732"/>
        <v>24503.274225867262</v>
      </c>
      <c r="D2311" s="4">
        <f t="shared" si="722"/>
        <v>0</v>
      </c>
      <c r="E2311" s="5">
        <f t="shared" si="733"/>
        <v>0.21583571138743152</v>
      </c>
      <c r="F2311" s="6">
        <f t="shared" si="737"/>
        <v>1.7796352143113657E-5</v>
      </c>
      <c r="G2311" s="15">
        <f t="shared" si="738"/>
        <v>692.34299852675099</v>
      </c>
      <c r="H2311" s="11">
        <f t="shared" si="723"/>
        <v>9.7484755094794762E-2</v>
      </c>
      <c r="I2311" s="12">
        <f t="shared" si="734"/>
        <v>3.5890686781164514E-5</v>
      </c>
      <c r="J2311" s="7">
        <f t="shared" si="721"/>
        <v>1.525227710057411</v>
      </c>
      <c r="K2311" s="8">
        <f>ESI_mass_rate/ESI_Area/'Hydraulic Gradient'!J2311</f>
        <v>2.1548374468770857</v>
      </c>
      <c r="L2311" s="16">
        <f t="shared" si="735"/>
        <v>24503.48748401046</v>
      </c>
      <c r="M2311" s="4">
        <f t="shared" si="724"/>
        <v>0</v>
      </c>
      <c r="N2311" s="5">
        <f t="shared" si="725"/>
        <v>0.21565980156238579</v>
      </c>
      <c r="O2311" s="6">
        <f t="shared" si="739"/>
        <v>1.5450955543723587E-5</v>
      </c>
      <c r="P2311" s="15">
        <f t="shared" si="736"/>
        <v>666.55577208373654</v>
      </c>
      <c r="Q2311" s="11">
        <f t="shared" si="726"/>
        <v>0</v>
      </c>
      <c r="R2311" s="13">
        <f t="shared" si="740"/>
        <v>4.6229574001620062E-6</v>
      </c>
      <c r="S2311" s="12">
        <f t="shared" si="727"/>
        <v>-6.2230647017857361E-2</v>
      </c>
      <c r="T2311" s="9">
        <f t="shared" si="728"/>
        <v>1.5264723136749239</v>
      </c>
      <c r="U2311" s="9">
        <f>Aly_mass_rate/Aly_Area/'Hydraulic Gradient'!T2311</f>
        <v>2.1530805080466142</v>
      </c>
      <c r="V2311" s="5">
        <f t="shared" si="729"/>
        <v>-0.28853865379602728</v>
      </c>
      <c r="W2311" s="10">
        <f t="shared" si="730"/>
        <v>2.18958310834689</v>
      </c>
      <c r="X2311" s="9"/>
    </row>
    <row r="2312" spans="1:24" x14ac:dyDescent="0.3">
      <c r="A2312" s="4">
        <f t="shared" si="731"/>
        <v>23090</v>
      </c>
      <c r="B2312" s="5">
        <v>0</v>
      </c>
      <c r="C2312" s="16">
        <f t="shared" si="732"/>
        <v>24503.058371817493</v>
      </c>
      <c r="D2312" s="4">
        <f t="shared" si="722"/>
        <v>0</v>
      </c>
      <c r="E2312" s="5">
        <f t="shared" si="733"/>
        <v>0.21583625374256904</v>
      </c>
      <c r="F2312" s="6">
        <f t="shared" si="737"/>
        <v>1.7796027950454675E-5</v>
      </c>
      <c r="G2312" s="15">
        <f t="shared" si="738"/>
        <v>692.41563295187473</v>
      </c>
      <c r="H2312" s="11">
        <f t="shared" si="723"/>
        <v>9.7485245017651781E-2</v>
      </c>
      <c r="I2312" s="12">
        <f t="shared" si="734"/>
        <v>3.5890032967557853E-5</v>
      </c>
      <c r="J2312" s="7">
        <f t="shared" si="721"/>
        <v>1.5252238775319513</v>
      </c>
      <c r="K2312" s="8">
        <f>ESI_mass_rate/ESI_Area/'Hydraulic Gradient'!J2312</f>
        <v>2.1548428614719519</v>
      </c>
      <c r="L2312" s="16">
        <f t="shared" si="735"/>
        <v>24503.271808287263</v>
      </c>
      <c r="M2312" s="4">
        <f t="shared" si="724"/>
        <v>0</v>
      </c>
      <c r="N2312" s="5">
        <f t="shared" si="725"/>
        <v>0.21566027244255345</v>
      </c>
      <c r="O2312" s="6">
        <f t="shared" si="739"/>
        <v>1.5450755499055226E-5</v>
      </c>
      <c r="P2312" s="15">
        <f t="shared" si="736"/>
        <v>666.61799704825091</v>
      </c>
      <c r="Q2312" s="11">
        <f t="shared" si="726"/>
        <v>0</v>
      </c>
      <c r="R2312" s="13">
        <f t="shared" si="740"/>
        <v>4.6228181673174649E-6</v>
      </c>
      <c r="S2312" s="12">
        <f t="shared" si="727"/>
        <v>-6.2229587332531727E-2</v>
      </c>
      <c r="T2312" s="9">
        <f t="shared" si="728"/>
        <v>1.5264689807724119</v>
      </c>
      <c r="U2312" s="9">
        <f>Aly_mass_rate/Aly_Area/'Hydraulic Gradient'!T2312</f>
        <v>2.153085209096897</v>
      </c>
      <c r="V2312" s="5">
        <f t="shared" si="729"/>
        <v>-0.28853311077444171</v>
      </c>
      <c r="W2312" s="10">
        <f t="shared" si="730"/>
        <v>2.1896254842542779</v>
      </c>
      <c r="X2312" s="9"/>
    </row>
    <row r="2313" spans="1:24" x14ac:dyDescent="0.3">
      <c r="A2313" s="4">
        <f t="shared" si="731"/>
        <v>23100</v>
      </c>
      <c r="B2313" s="5">
        <v>0</v>
      </c>
      <c r="C2313" s="16">
        <f t="shared" si="732"/>
        <v>24502.842517225701</v>
      </c>
      <c r="D2313" s="4">
        <f t="shared" si="722"/>
        <v>0</v>
      </c>
      <c r="E2313" s="5">
        <f t="shared" si="733"/>
        <v>0.2158367960878273</v>
      </c>
      <c r="F2313" s="6">
        <f t="shared" si="737"/>
        <v>1.7795703784067619E-5</v>
      </c>
      <c r="G2313" s="15">
        <f t="shared" si="738"/>
        <v>692.48826571284292</v>
      </c>
      <c r="H2313" s="11">
        <f t="shared" si="723"/>
        <v>9.7485734932815579E-2</v>
      </c>
      <c r="I2313" s="12">
        <f t="shared" si="734"/>
        <v>3.5889379206934938E-5</v>
      </c>
      <c r="J2313" s="7">
        <f t="shared" si="721"/>
        <v>1.5252200450955604</v>
      </c>
      <c r="K2313" s="8">
        <f>ESI_mass_rate/ESI_Area/'Hydraulic Gradient'!J2313</f>
        <v>2.1548482759681913</v>
      </c>
      <c r="L2313" s="16">
        <f t="shared" si="735"/>
        <v>24503.056132093392</v>
      </c>
      <c r="M2313" s="4">
        <f t="shared" si="724"/>
        <v>0</v>
      </c>
      <c r="N2313" s="5">
        <f t="shared" si="725"/>
        <v>0.21566074331662477</v>
      </c>
      <c r="O2313" s="6">
        <f t="shared" si="739"/>
        <v>1.5450555466063275E-5</v>
      </c>
      <c r="P2313" s="15">
        <f t="shared" si="736"/>
        <v>666.68022095327319</v>
      </c>
      <c r="Q2313" s="11">
        <f t="shared" si="726"/>
        <v>0</v>
      </c>
      <c r="R2313" s="13">
        <f t="shared" si="740"/>
        <v>4.6226789440975296E-6</v>
      </c>
      <c r="S2313" s="12">
        <f t="shared" si="727"/>
        <v>-6.2228527701272136E-2</v>
      </c>
      <c r="T2313" s="9">
        <f t="shared" si="728"/>
        <v>1.5264656479276013</v>
      </c>
      <c r="U2313" s="9">
        <f>Aly_mass_rate/Aly_Area/'Hydraulic Gradient'!T2313</f>
        <v>2.1530899100863201</v>
      </c>
      <c r="V2313" s="5">
        <f t="shared" si="729"/>
        <v>-0.28852756803746504</v>
      </c>
      <c r="W2313" s="10">
        <f t="shared" si="730"/>
        <v>2.1896678596247012</v>
      </c>
      <c r="X2313" s="9"/>
    </row>
    <row r="2314" spans="1:24" x14ac:dyDescent="0.3">
      <c r="A2314" s="4">
        <f t="shared" si="731"/>
        <v>23110</v>
      </c>
      <c r="B2314" s="5">
        <v>0</v>
      </c>
      <c r="C2314" s="16">
        <f t="shared" si="732"/>
        <v>24502.626662091898</v>
      </c>
      <c r="D2314" s="4">
        <f t="shared" si="722"/>
        <v>0</v>
      </c>
      <c r="E2314" s="5">
        <f t="shared" si="733"/>
        <v>0.2158373384232066</v>
      </c>
      <c r="F2314" s="6">
        <f t="shared" si="737"/>
        <v>1.7795379635195186E-5</v>
      </c>
      <c r="G2314" s="15">
        <f t="shared" si="738"/>
        <v>692.56089680977823</v>
      </c>
      <c r="H2314" s="11">
        <f t="shared" si="723"/>
        <v>9.7486224840286587E-2</v>
      </c>
      <c r="I2314" s="12">
        <f t="shared" si="734"/>
        <v>3.5888725481634517E-5</v>
      </c>
      <c r="J2314" s="7">
        <f t="shared" si="721"/>
        <v>1.5252162127482318</v>
      </c>
      <c r="K2314" s="8">
        <f>ESI_mass_rate/ESI_Area/'Hydraulic Gradient'!J2314</f>
        <v>2.1548536903658126</v>
      </c>
      <c r="L2314" s="16">
        <f t="shared" si="735"/>
        <v>24502.840455428854</v>
      </c>
      <c r="M2314" s="4">
        <f t="shared" si="724"/>
        <v>0</v>
      </c>
      <c r="N2314" s="5">
        <f t="shared" si="725"/>
        <v>0.21566121418460019</v>
      </c>
      <c r="O2314" s="6">
        <f t="shared" si="739"/>
        <v>1.5450355443288185E-5</v>
      </c>
      <c r="P2314" s="15">
        <f t="shared" si="736"/>
        <v>666.74244379885761</v>
      </c>
      <c r="Q2314" s="11">
        <f t="shared" si="726"/>
        <v>0</v>
      </c>
      <c r="R2314" s="13">
        <f t="shared" si="740"/>
        <v>4.622539730064838E-6</v>
      </c>
      <c r="S2314" s="12">
        <f t="shared" si="727"/>
        <v>-6.2227468124073822E-2</v>
      </c>
      <c r="T2314" s="9">
        <f t="shared" si="728"/>
        <v>1.5264623151404895</v>
      </c>
      <c r="U2314" s="9">
        <f>Aly_mass_rate/Aly_Area/'Hydraulic Gradient'!T2314</f>
        <v>2.1530946110148865</v>
      </c>
      <c r="V2314" s="5">
        <f t="shared" si="729"/>
        <v>-0.28852202558507267</v>
      </c>
      <c r="W2314" s="10">
        <f t="shared" si="730"/>
        <v>2.1897102344581878</v>
      </c>
      <c r="X2314" s="9"/>
    </row>
    <row r="2315" spans="1:24" x14ac:dyDescent="0.3">
      <c r="A2315" s="4">
        <f t="shared" si="731"/>
        <v>23120</v>
      </c>
      <c r="B2315" s="5">
        <v>0</v>
      </c>
      <c r="C2315" s="16">
        <f t="shared" si="732"/>
        <v>24502.410806416094</v>
      </c>
      <c r="D2315" s="4">
        <f t="shared" si="722"/>
        <v>0</v>
      </c>
      <c r="E2315" s="5">
        <f t="shared" si="733"/>
        <v>0.21583788074870802</v>
      </c>
      <c r="F2315" s="6">
        <f t="shared" si="737"/>
        <v>1.7795055515513778E-5</v>
      </c>
      <c r="G2315" s="15">
        <f t="shared" si="738"/>
        <v>692.63352624278684</v>
      </c>
      <c r="H2315" s="11">
        <f t="shared" si="723"/>
        <v>9.7486714740065539E-2</v>
      </c>
      <c r="I2315" s="12">
        <f t="shared" si="734"/>
        <v>3.5888071815204946E-5</v>
      </c>
      <c r="J2315" s="7">
        <f t="shared" ref="J2315:J2378" si="741">J2314*(1+(C2315-C2314)/beta-alpha*(G2315-G2314))</f>
        <v>1.5252123804899598</v>
      </c>
      <c r="K2315" s="8">
        <f>ESI_mass_rate/ESI_Area/'Hydraulic Gradient'!J2315</f>
        <v>2.1548591046648213</v>
      </c>
      <c r="L2315" s="16">
        <f t="shared" si="735"/>
        <v>24502.624778293652</v>
      </c>
      <c r="M2315" s="4">
        <f t="shared" si="724"/>
        <v>0</v>
      </c>
      <c r="N2315" s="5">
        <f t="shared" si="725"/>
        <v>0.21566168504647995</v>
      </c>
      <c r="O2315" s="6">
        <f t="shared" si="739"/>
        <v>1.5450155430729955E-5</v>
      </c>
      <c r="P2315" s="15">
        <f t="shared" si="736"/>
        <v>666.80466558505907</v>
      </c>
      <c r="Q2315" s="11">
        <f t="shared" si="726"/>
        <v>0</v>
      </c>
      <c r="R2315" s="13">
        <f t="shared" si="740"/>
        <v>4.6224005252187201E-6</v>
      </c>
      <c r="S2315" s="12">
        <f t="shared" si="727"/>
        <v>-6.2226408601981698E-2</v>
      </c>
      <c r="T2315" s="9">
        <f t="shared" si="728"/>
        <v>1.5264589824110733</v>
      </c>
      <c r="U2315" s="9">
        <f>Aly_mass_rate/Aly_Area/'Hydraulic Gradient'!T2315</f>
        <v>2.1530993118825998</v>
      </c>
      <c r="V2315" s="5">
        <f t="shared" si="729"/>
        <v>-0.2885164834172404</v>
      </c>
      <c r="W2315" s="10">
        <f t="shared" si="730"/>
        <v>2.1897526087547656</v>
      </c>
      <c r="X2315" s="9"/>
    </row>
    <row r="2316" spans="1:24" x14ac:dyDescent="0.3">
      <c r="A2316" s="4">
        <f t="shared" si="731"/>
        <v>23130</v>
      </c>
      <c r="B2316" s="5">
        <v>0</v>
      </c>
      <c r="C2316" s="16">
        <f t="shared" si="732"/>
        <v>24502.194950198296</v>
      </c>
      <c r="D2316" s="4">
        <f t="shared" si="722"/>
        <v>0</v>
      </c>
      <c r="E2316" s="5">
        <f t="shared" si="733"/>
        <v>0.21583842306433204</v>
      </c>
      <c r="F2316" s="6">
        <f t="shared" si="737"/>
        <v>1.7794731413346992E-5</v>
      </c>
      <c r="G2316" s="15">
        <f t="shared" si="738"/>
        <v>692.7061540119912</v>
      </c>
      <c r="H2316" s="11">
        <f t="shared" si="723"/>
        <v>9.7487204632152824E-2</v>
      </c>
      <c r="I2316" s="12">
        <f t="shared" si="734"/>
        <v>3.5887418184097861E-5</v>
      </c>
      <c r="J2316" s="7">
        <f t="shared" si="741"/>
        <v>1.5252085483207376</v>
      </c>
      <c r="K2316" s="8">
        <f>ESI_mass_rate/ESI_Area/'Hydraulic Gradient'!J2316</f>
        <v>2.1548645188652258</v>
      </c>
      <c r="L2316" s="16">
        <f t="shared" si="735"/>
        <v>24502.409100687797</v>
      </c>
      <c r="M2316" s="4">
        <f t="shared" si="724"/>
        <v>0</v>
      </c>
      <c r="N2316" s="5">
        <f t="shared" si="725"/>
        <v>0.21566215590226451</v>
      </c>
      <c r="O2316" s="6">
        <f t="shared" si="739"/>
        <v>1.5449955429848139E-5</v>
      </c>
      <c r="P2316" s="15">
        <f t="shared" si="736"/>
        <v>666.86688631193056</v>
      </c>
      <c r="Q2316" s="11">
        <f t="shared" si="726"/>
        <v>0</v>
      </c>
      <c r="R2316" s="13">
        <f t="shared" si="740"/>
        <v>4.6222613299951794E-6</v>
      </c>
      <c r="S2316" s="12">
        <f t="shared" si="727"/>
        <v>-6.222534913289178E-2</v>
      </c>
      <c r="T2316" s="9">
        <f t="shared" si="728"/>
        <v>1.5264556497393496</v>
      </c>
      <c r="U2316" s="9">
        <f>Aly_mass_rate/Aly_Area/'Hydraulic Gradient'!T2316</f>
        <v>2.1531040126894636</v>
      </c>
      <c r="V2316" s="5">
        <f t="shared" si="729"/>
        <v>-0.28851094153394391</v>
      </c>
      <c r="W2316" s="10">
        <f t="shared" si="730"/>
        <v>2.1897949825144649</v>
      </c>
      <c r="X2316" s="9"/>
    </row>
    <row r="2317" spans="1:24" x14ac:dyDescent="0.3">
      <c r="A2317" s="4">
        <f t="shared" si="731"/>
        <v>23140</v>
      </c>
      <c r="B2317" s="5">
        <v>0</v>
      </c>
      <c r="C2317" s="16">
        <f t="shared" si="732"/>
        <v>24501.97909343852</v>
      </c>
      <c r="D2317" s="4">
        <f t="shared" si="722"/>
        <v>0</v>
      </c>
      <c r="E2317" s="5">
        <f t="shared" si="733"/>
        <v>0.21583896537007952</v>
      </c>
      <c r="F2317" s="6">
        <f t="shared" si="737"/>
        <v>1.7794407338911681E-5</v>
      </c>
      <c r="G2317" s="15">
        <f t="shared" si="738"/>
        <v>692.77878011749965</v>
      </c>
      <c r="H2317" s="11">
        <f t="shared" si="723"/>
        <v>9.7487694516549123E-2</v>
      </c>
      <c r="I2317" s="12">
        <f t="shared" si="734"/>
        <v>3.5886764608918072E-5</v>
      </c>
      <c r="J2317" s="7">
        <f t="shared" si="741"/>
        <v>1.5252047162405595</v>
      </c>
      <c r="K2317" s="8">
        <f>ESI_mass_rate/ESI_Area/'Hydraulic Gradient'!J2317</f>
        <v>2.1548699329670322</v>
      </c>
      <c r="L2317" s="16">
        <f t="shared" si="735"/>
        <v>24502.19342261129</v>
      </c>
      <c r="M2317" s="4">
        <f t="shared" si="724"/>
        <v>0</v>
      </c>
      <c r="N2317" s="5">
        <f t="shared" si="725"/>
        <v>0.21566262675195413</v>
      </c>
      <c r="O2317" s="6">
        <f t="shared" si="739"/>
        <v>1.5449755440642734E-5</v>
      </c>
      <c r="P2317" s="15">
        <f t="shared" si="736"/>
        <v>666.92910597952834</v>
      </c>
      <c r="Q2317" s="11">
        <f t="shared" si="726"/>
        <v>0</v>
      </c>
      <c r="R2317" s="13">
        <f t="shared" si="740"/>
        <v>4.6221221443935299E-6</v>
      </c>
      <c r="S2317" s="12">
        <f t="shared" si="727"/>
        <v>-6.2224289719948117E-2</v>
      </c>
      <c r="T2317" s="9">
        <f t="shared" si="728"/>
        <v>1.5264523171253157</v>
      </c>
      <c r="U2317" s="9">
        <f>Aly_mass_rate/Aly_Area/'Hydraulic Gradient'!T2317</f>
        <v>2.15310871343548</v>
      </c>
      <c r="V2317" s="5">
        <f t="shared" si="729"/>
        <v>-0.28850539993515872</v>
      </c>
      <c r="W2317" s="10">
        <f t="shared" si="730"/>
        <v>2.1898373557373132</v>
      </c>
      <c r="X2317" s="9"/>
    </row>
    <row r="2318" spans="1:24" x14ac:dyDescent="0.3">
      <c r="A2318" s="4">
        <f t="shared" si="731"/>
        <v>23150</v>
      </c>
      <c r="B2318" s="5">
        <v>0</v>
      </c>
      <c r="C2318" s="16">
        <f t="shared" si="732"/>
        <v>24501.763236136772</v>
      </c>
      <c r="D2318" s="4">
        <f t="shared" si="722"/>
        <v>0</v>
      </c>
      <c r="E2318" s="5">
        <f t="shared" si="733"/>
        <v>0.21583950766595106</v>
      </c>
      <c r="F2318" s="6">
        <f t="shared" si="737"/>
        <v>1.7794083284910092E-5</v>
      </c>
      <c r="G2318" s="15">
        <f t="shared" si="738"/>
        <v>692.85140455943042</v>
      </c>
      <c r="H2318" s="11">
        <f t="shared" si="723"/>
        <v>9.7488184393255004E-2</v>
      </c>
      <c r="I2318" s="12">
        <f t="shared" si="734"/>
        <v>3.5886111074947879E-5</v>
      </c>
      <c r="J2318" s="7">
        <f t="shared" si="741"/>
        <v>1.5252008842494194</v>
      </c>
      <c r="K2318" s="8">
        <f>ESI_mass_rate/ESI_Area/'Hydraulic Gradient'!J2318</f>
        <v>2.1548753469702473</v>
      </c>
      <c r="L2318" s="16">
        <f t="shared" si="735"/>
        <v>24501.977744064141</v>
      </c>
      <c r="M2318" s="4">
        <f t="shared" si="724"/>
        <v>0</v>
      </c>
      <c r="N2318" s="5">
        <f t="shared" si="725"/>
        <v>0.21566309759554908</v>
      </c>
      <c r="O2318" s="6">
        <f t="shared" si="739"/>
        <v>1.5449555458735089E-5</v>
      </c>
      <c r="P2318" s="15">
        <f t="shared" si="736"/>
        <v>666.99132458790541</v>
      </c>
      <c r="Q2318" s="11">
        <f t="shared" si="726"/>
        <v>0</v>
      </c>
      <c r="R2318" s="13">
        <f t="shared" si="740"/>
        <v>4.6219829671031361E-6</v>
      </c>
      <c r="S2318" s="12">
        <f t="shared" si="727"/>
        <v>-6.222323035999721E-2</v>
      </c>
      <c r="T2318" s="9">
        <f t="shared" si="728"/>
        <v>1.5264489845689686</v>
      </c>
      <c r="U2318" s="9">
        <f>Aly_mass_rate/Aly_Area/'Hydraulic Gradient'!T2318</f>
        <v>2.1531134141206527</v>
      </c>
      <c r="V2318" s="5">
        <f t="shared" si="729"/>
        <v>-0.28849985862086064</v>
      </c>
      <c r="W2318" s="10">
        <f t="shared" si="730"/>
        <v>2.1898797284233398</v>
      </c>
      <c r="X2318" s="9"/>
    </row>
    <row r="2319" spans="1:24" x14ac:dyDescent="0.3">
      <c r="A2319" s="4">
        <f t="shared" si="731"/>
        <v>23160</v>
      </c>
      <c r="B2319" s="5">
        <v>0</v>
      </c>
      <c r="C2319" s="16">
        <f t="shared" si="732"/>
        <v>24501.547378293064</v>
      </c>
      <c r="D2319" s="4">
        <f t="shared" si="722"/>
        <v>0</v>
      </c>
      <c r="E2319" s="5">
        <f t="shared" si="733"/>
        <v>0.21584004995194728</v>
      </c>
      <c r="F2319" s="6">
        <f t="shared" si="737"/>
        <v>1.7793759252801781E-5</v>
      </c>
      <c r="G2319" s="15">
        <f t="shared" si="738"/>
        <v>692.92402733790004</v>
      </c>
      <c r="H2319" s="11">
        <f t="shared" si="723"/>
        <v>9.7488674262270952E-2</v>
      </c>
      <c r="I2319" s="12">
        <f t="shared" si="734"/>
        <v>3.588545758513079E-5</v>
      </c>
      <c r="J2319" s="7">
        <f t="shared" si="741"/>
        <v>1.5251970523473106</v>
      </c>
      <c r="K2319" s="8">
        <f>ESI_mass_rate/ESI_Area/'Hydraulic Gradient'!J2319</f>
        <v>2.154880760874879</v>
      </c>
      <c r="L2319" s="16">
        <f t="shared" si="735"/>
        <v>24501.76206504635</v>
      </c>
      <c r="M2319" s="4">
        <f t="shared" si="724"/>
        <v>0</v>
      </c>
      <c r="N2319" s="5">
        <f t="shared" si="725"/>
        <v>0.21566356843304962</v>
      </c>
      <c r="O2319" s="6">
        <f t="shared" si="739"/>
        <v>1.5449355488503855E-5</v>
      </c>
      <c r="P2319" s="15">
        <f t="shared" si="736"/>
        <v>667.0535421371178</v>
      </c>
      <c r="Q2319" s="11">
        <f t="shared" si="726"/>
        <v>0</v>
      </c>
      <c r="R2319" s="13">
        <f t="shared" si="740"/>
        <v>4.6218437994333045E-6</v>
      </c>
      <c r="S2319" s="12">
        <f t="shared" si="727"/>
        <v>-6.2222171056182995E-2</v>
      </c>
      <c r="T2319" s="9">
        <f t="shared" si="728"/>
        <v>1.5264456520703051</v>
      </c>
      <c r="U2319" s="9">
        <f>Aly_mass_rate/Aly_Area/'Hydraulic Gradient'!T2319</f>
        <v>2.1531181147449856</v>
      </c>
      <c r="V2319" s="5">
        <f t="shared" si="729"/>
        <v>-0.28849431759102528</v>
      </c>
      <c r="W2319" s="10">
        <f t="shared" si="730"/>
        <v>2.1899221005725731</v>
      </c>
      <c r="X2319" s="9"/>
    </row>
    <row r="2320" spans="1:24" x14ac:dyDescent="0.3">
      <c r="A2320" s="4">
        <f t="shared" si="731"/>
        <v>23170</v>
      </c>
      <c r="B2320" s="5">
        <v>0</v>
      </c>
      <c r="C2320" s="16">
        <f t="shared" si="732"/>
        <v>24501.331519907402</v>
      </c>
      <c r="D2320" s="4">
        <f t="shared" si="722"/>
        <v>0</v>
      </c>
      <c r="E2320" s="5">
        <f t="shared" si="733"/>
        <v>0.21584059222806914</v>
      </c>
      <c r="F2320" s="6">
        <f t="shared" si="737"/>
        <v>1.7793435246965389E-5</v>
      </c>
      <c r="G2320" s="15">
        <f t="shared" si="738"/>
        <v>692.99664845301834</v>
      </c>
      <c r="H2320" s="11">
        <f t="shared" si="723"/>
        <v>9.7489164123597635E-2</v>
      </c>
      <c r="I2320" s="12">
        <f t="shared" si="734"/>
        <v>3.5884804148297475E-5</v>
      </c>
      <c r="J2320" s="7">
        <f t="shared" si="741"/>
        <v>1.5251932205342278</v>
      </c>
      <c r="K2320" s="8">
        <f>ESI_mass_rate/ESI_Area/'Hydraulic Gradient'!J2320</f>
        <v>2.1548861746809336</v>
      </c>
      <c r="L2320" s="16">
        <f t="shared" si="735"/>
        <v>24501.546385557929</v>
      </c>
      <c r="M2320" s="4">
        <f t="shared" si="724"/>
        <v>0</v>
      </c>
      <c r="N2320" s="5">
        <f t="shared" si="725"/>
        <v>0.21566403926445635</v>
      </c>
      <c r="O2320" s="6">
        <f t="shared" si="739"/>
        <v>1.5449155531408581E-5</v>
      </c>
      <c r="P2320" s="15">
        <f t="shared" si="736"/>
        <v>667.1157586272185</v>
      </c>
      <c r="Q2320" s="11">
        <f t="shared" si="726"/>
        <v>0</v>
      </c>
      <c r="R2320" s="13">
        <f t="shared" si="740"/>
        <v>4.6217046418199782E-6</v>
      </c>
      <c r="S2320" s="12">
        <f t="shared" si="727"/>
        <v>-6.2221111805352079E-2</v>
      </c>
      <c r="T2320" s="9">
        <f t="shared" si="728"/>
        <v>1.5264423196293226</v>
      </c>
      <c r="U2320" s="9">
        <f>Aly_mass_rate/Aly_Area/'Hydraulic Gradient'!T2320</f>
        <v>2.1531228153084814</v>
      </c>
      <c r="V2320" s="5">
        <f t="shared" si="729"/>
        <v>-0.28848877684562829</v>
      </c>
      <c r="W2320" s="10">
        <f t="shared" si="730"/>
        <v>2.1899644721850429</v>
      </c>
      <c r="X2320" s="9"/>
    </row>
    <row r="2321" spans="1:24" x14ac:dyDescent="0.3">
      <c r="A2321" s="4">
        <f t="shared" si="731"/>
        <v>23180</v>
      </c>
      <c r="B2321" s="5">
        <v>0</v>
      </c>
      <c r="C2321" s="16">
        <f t="shared" si="732"/>
        <v>24501.115660979798</v>
      </c>
      <c r="D2321" s="4">
        <f t="shared" si="722"/>
        <v>0</v>
      </c>
      <c r="E2321" s="5">
        <f t="shared" si="733"/>
        <v>0.21584113449431713</v>
      </c>
      <c r="F2321" s="6">
        <f t="shared" si="737"/>
        <v>1.7793111261562718E-5</v>
      </c>
      <c r="G2321" s="15">
        <f t="shared" si="738"/>
        <v>693.06926790490411</v>
      </c>
      <c r="H2321" s="11">
        <f t="shared" si="723"/>
        <v>9.7489653977235524E-2</v>
      </c>
      <c r="I2321" s="12">
        <f t="shared" si="734"/>
        <v>3.5884150752673742E-5</v>
      </c>
      <c r="J2321" s="7">
        <f t="shared" si="741"/>
        <v>1.525189388810164</v>
      </c>
      <c r="K2321" s="8">
        <f>ESI_mass_rate/ESI_Area/'Hydraulic Gradient'!J2321</f>
        <v>2.1548915883884185</v>
      </c>
      <c r="L2321" s="16">
        <f t="shared" si="735"/>
        <v>24501.330705598881</v>
      </c>
      <c r="M2321" s="4">
        <f t="shared" si="724"/>
        <v>0</v>
      </c>
      <c r="N2321" s="5">
        <f t="shared" si="725"/>
        <v>0.21566451008976933</v>
      </c>
      <c r="O2321" s="6">
        <f t="shared" si="739"/>
        <v>1.5448955583070617E-5</v>
      </c>
      <c r="P2321" s="15">
        <f t="shared" si="736"/>
        <v>667.17797405826263</v>
      </c>
      <c r="Q2321" s="11">
        <f t="shared" si="726"/>
        <v>0</v>
      </c>
      <c r="R2321" s="13">
        <f t="shared" si="740"/>
        <v>4.6215654929525763E-6</v>
      </c>
      <c r="S2321" s="12">
        <f t="shared" si="727"/>
        <v>-6.2220052609598758E-2</v>
      </c>
      <c r="T2321" s="9">
        <f t="shared" si="728"/>
        <v>1.526438987246018</v>
      </c>
      <c r="U2321" s="9">
        <f>Aly_mass_rate/Aly_Area/'Hydraulic Gradient'!T2321</f>
        <v>2.1531275158111427</v>
      </c>
      <c r="V2321" s="5">
        <f t="shared" si="729"/>
        <v>-0.28848323638464524</v>
      </c>
      <c r="W2321" s="10">
        <f t="shared" si="730"/>
        <v>2.1900068432607771</v>
      </c>
      <c r="X2321" s="9"/>
    </row>
    <row r="2322" spans="1:24" x14ac:dyDescent="0.3">
      <c r="A2322" s="4">
        <f t="shared" si="731"/>
        <v>23190</v>
      </c>
      <c r="B2322" s="5">
        <v>0</v>
      </c>
      <c r="C2322" s="16">
        <f t="shared" si="732"/>
        <v>24500.899801510259</v>
      </c>
      <c r="D2322" s="4">
        <f t="shared" si="722"/>
        <v>0</v>
      </c>
      <c r="E2322" s="5">
        <f t="shared" si="733"/>
        <v>0.21584167675069199</v>
      </c>
      <c r="F2322" s="6">
        <f t="shared" si="737"/>
        <v>1.7792787300972427E-5</v>
      </c>
      <c r="G2322" s="15">
        <f t="shared" si="738"/>
        <v>693.14188569366934</v>
      </c>
      <c r="H2322" s="11">
        <f t="shared" si="723"/>
        <v>9.7490143823185271E-2</v>
      </c>
      <c r="I2322" s="12">
        <f t="shared" si="734"/>
        <v>3.5883497407090202E-5</v>
      </c>
      <c r="J2322" s="7">
        <f t="shared" si="741"/>
        <v>1.5251855571751138</v>
      </c>
      <c r="K2322" s="8">
        <f>ESI_mass_rate/ESI_Area/'Hydraulic Gradient'!J2322</f>
        <v>2.1548970019973401</v>
      </c>
      <c r="L2322" s="16">
        <f t="shared" si="735"/>
        <v>24501.115025169216</v>
      </c>
      <c r="M2322" s="4">
        <f t="shared" si="724"/>
        <v>0</v>
      </c>
      <c r="N2322" s="5">
        <f t="shared" si="725"/>
        <v>0.21566498090898886</v>
      </c>
      <c r="O2322" s="6">
        <f t="shared" si="739"/>
        <v>1.5448755643489965E-5</v>
      </c>
      <c r="P2322" s="15">
        <f t="shared" si="736"/>
        <v>667.24018843030308</v>
      </c>
      <c r="Q2322" s="11">
        <f t="shared" si="726"/>
        <v>0</v>
      </c>
      <c r="R2322" s="13">
        <f t="shared" si="740"/>
        <v>4.6214263528304516E-6</v>
      </c>
      <c r="S2322" s="12">
        <f t="shared" si="727"/>
        <v>-6.221899346681932E-2</v>
      </c>
      <c r="T2322" s="9">
        <f t="shared" si="728"/>
        <v>1.5264356549203884</v>
      </c>
      <c r="U2322" s="9">
        <f>Aly_mass_rate/Aly_Area/'Hydraulic Gradient'!T2322</f>
        <v>2.153132216252974</v>
      </c>
      <c r="V2322" s="5">
        <f t="shared" si="729"/>
        <v>-0.28847769620805186</v>
      </c>
      <c r="W2322" s="10">
        <f t="shared" si="730"/>
        <v>2.1900492137998047</v>
      </c>
      <c r="X2322" s="9"/>
    </row>
    <row r="2323" spans="1:24" x14ac:dyDescent="0.3">
      <c r="A2323" s="4">
        <f t="shared" si="731"/>
        <v>23200</v>
      </c>
      <c r="B2323" s="5">
        <v>0</v>
      </c>
      <c r="C2323" s="16">
        <f t="shared" si="732"/>
        <v>24500.683941498799</v>
      </c>
      <c r="D2323" s="4">
        <f t="shared" si="722"/>
        <v>0</v>
      </c>
      <c r="E2323" s="5">
        <f t="shared" si="733"/>
        <v>0.21584221899719444</v>
      </c>
      <c r="F2323" s="6">
        <f t="shared" si="737"/>
        <v>1.7792463360815857E-5</v>
      </c>
      <c r="G2323" s="15">
        <f t="shared" si="738"/>
        <v>693.21450181943226</v>
      </c>
      <c r="H2323" s="11">
        <f t="shared" si="723"/>
        <v>9.7490633661447362E-2</v>
      </c>
      <c r="I2323" s="12">
        <f t="shared" si="734"/>
        <v>3.5882844102716265E-5</v>
      </c>
      <c r="J2323" s="7">
        <f t="shared" si="741"/>
        <v>1.5251817256290707</v>
      </c>
      <c r="K2323" s="8">
        <f>ESI_mass_rate/ESI_Area/'Hydraulic Gradient'!J2323</f>
        <v>2.1549024155077059</v>
      </c>
      <c r="L2323" s="16">
        <f t="shared" si="735"/>
        <v>24500.899344268935</v>
      </c>
      <c r="M2323" s="4">
        <f t="shared" si="724"/>
        <v>0</v>
      </c>
      <c r="N2323" s="5">
        <f t="shared" si="725"/>
        <v>0.21566545172211563</v>
      </c>
      <c r="O2323" s="6">
        <f t="shared" si="739"/>
        <v>1.5448555718504822E-5</v>
      </c>
      <c r="P2323" s="15">
        <f t="shared" si="736"/>
        <v>667.30240174339599</v>
      </c>
      <c r="Q2323" s="11">
        <f t="shared" si="726"/>
        <v>0</v>
      </c>
      <c r="R2323" s="13">
        <f t="shared" si="740"/>
        <v>4.621287223199406E-6</v>
      </c>
      <c r="S2323" s="12">
        <f t="shared" si="727"/>
        <v>-6.221793438015745E-2</v>
      </c>
      <c r="T2323" s="9">
        <f t="shared" si="728"/>
        <v>1.5264323226524303</v>
      </c>
      <c r="U2323" s="9">
        <f>Aly_mass_rate/Aly_Area/'Hydraulic Gradient'!T2323</f>
        <v>2.153136916633978</v>
      </c>
      <c r="V2323" s="5">
        <f t="shared" si="729"/>
        <v>-0.28847215631582379</v>
      </c>
      <c r="W2323" s="10">
        <f t="shared" si="730"/>
        <v>2.1900915838021531</v>
      </c>
      <c r="X2323" s="9"/>
    </row>
    <row r="2324" spans="1:24" x14ac:dyDescent="0.3">
      <c r="A2324" s="4">
        <f t="shared" si="731"/>
        <v>23210</v>
      </c>
      <c r="B2324" s="5">
        <v>0</v>
      </c>
      <c r="C2324" s="16">
        <f t="shared" si="732"/>
        <v>24500.468080945426</v>
      </c>
      <c r="D2324" s="4">
        <f t="shared" si="722"/>
        <v>0</v>
      </c>
      <c r="E2324" s="5">
        <f t="shared" si="733"/>
        <v>0.21584276123382515</v>
      </c>
      <c r="F2324" s="6">
        <f t="shared" si="737"/>
        <v>1.7792139445471661E-5</v>
      </c>
      <c r="G2324" s="15">
        <f t="shared" si="738"/>
        <v>693.28711628230508</v>
      </c>
      <c r="H2324" s="11">
        <f t="shared" si="723"/>
        <v>9.7491123492022408E-2</v>
      </c>
      <c r="I2324" s="12">
        <f t="shared" si="734"/>
        <v>3.5882190848382528E-5</v>
      </c>
      <c r="J2324" s="7">
        <f t="shared" si="741"/>
        <v>1.5251778941720286</v>
      </c>
      <c r="K2324" s="8">
        <f>ESI_mass_rate/ESI_Area/'Hydraulic Gradient'!J2324</f>
        <v>2.1549078289195225</v>
      </c>
      <c r="L2324" s="16">
        <f t="shared" si="735"/>
        <v>24500.683662898049</v>
      </c>
      <c r="M2324" s="4">
        <f t="shared" si="724"/>
        <v>0</v>
      </c>
      <c r="N2324" s="5">
        <f t="shared" si="725"/>
        <v>0.21566592252914957</v>
      </c>
      <c r="O2324" s="6">
        <f t="shared" si="739"/>
        <v>1.5448355802276993E-5</v>
      </c>
      <c r="P2324" s="15">
        <f t="shared" si="736"/>
        <v>667.36461399759435</v>
      </c>
      <c r="Q2324" s="11">
        <f t="shared" si="726"/>
        <v>0</v>
      </c>
      <c r="R2324" s="13">
        <f t="shared" si="740"/>
        <v>4.6211481023123001E-6</v>
      </c>
      <c r="S2324" s="12">
        <f t="shared" si="727"/>
        <v>-6.2216875346460081E-2</v>
      </c>
      <c r="T2324" s="9">
        <f t="shared" si="728"/>
        <v>1.5264289904421413</v>
      </c>
      <c r="U2324" s="9">
        <f>Aly_mass_rate/Aly_Area/'Hydraulic Gradient'!T2324</f>
        <v>2.1531416169541582</v>
      </c>
      <c r="V2324" s="5">
        <f t="shared" si="729"/>
        <v>-0.28846661670793705</v>
      </c>
      <c r="W2324" s="10">
        <f t="shared" si="730"/>
        <v>2.190133953267853</v>
      </c>
      <c r="X2324" s="9"/>
    </row>
    <row r="2325" spans="1:24" x14ac:dyDescent="0.3">
      <c r="A2325" s="4">
        <f t="shared" si="731"/>
        <v>23220</v>
      </c>
      <c r="B2325" s="5">
        <v>0</v>
      </c>
      <c r="C2325" s="16">
        <f t="shared" si="732"/>
        <v>24500.25221985015</v>
      </c>
      <c r="D2325" s="4">
        <f t="shared" si="722"/>
        <v>0</v>
      </c>
      <c r="E2325" s="5">
        <f t="shared" si="733"/>
        <v>0.21584330346058481</v>
      </c>
      <c r="F2325" s="6">
        <f t="shared" si="737"/>
        <v>1.7791815552020736E-5</v>
      </c>
      <c r="G2325" s="15">
        <f t="shared" si="738"/>
        <v>693.3597290824041</v>
      </c>
      <c r="H2325" s="11">
        <f t="shared" si="723"/>
        <v>9.7491613314910922E-2</v>
      </c>
      <c r="I2325" s="12">
        <f t="shared" si="734"/>
        <v>3.5881537638201914E-5</v>
      </c>
      <c r="J2325" s="7">
        <f t="shared" si="741"/>
        <v>1.5251740628039814</v>
      </c>
      <c r="K2325" s="8">
        <f>ESI_mass_rate/ESI_Area/'Hydraulic Gradient'!J2325</f>
        <v>2.1549132422327975</v>
      </c>
      <c r="L2325" s="16">
        <f t="shared" si="735"/>
        <v>24500.467981056561</v>
      </c>
      <c r="M2325" s="4">
        <f t="shared" si="724"/>
        <v>0</v>
      </c>
      <c r="N2325" s="5">
        <f t="shared" si="725"/>
        <v>0.21566639333009122</v>
      </c>
      <c r="O2325" s="6">
        <f t="shared" si="739"/>
        <v>1.5448155897725571E-5</v>
      </c>
      <c r="P2325" s="15">
        <f t="shared" si="736"/>
        <v>667.42682519295317</v>
      </c>
      <c r="Q2325" s="11">
        <f t="shared" si="726"/>
        <v>0</v>
      </c>
      <c r="R2325" s="13">
        <f t="shared" si="740"/>
        <v>4.6210089910416829E-6</v>
      </c>
      <c r="S2325" s="12">
        <f t="shared" si="727"/>
        <v>-6.221581636782126E-2</v>
      </c>
      <c r="T2325" s="9">
        <f t="shared" si="728"/>
        <v>1.5264256582895184</v>
      </c>
      <c r="U2325" s="9">
        <f>Aly_mass_rate/Aly_Area/'Hydraulic Gradient'!T2325</f>
        <v>2.1531463172135177</v>
      </c>
      <c r="V2325" s="5">
        <f t="shared" si="729"/>
        <v>-0.28846107738436683</v>
      </c>
      <c r="W2325" s="10">
        <f t="shared" si="730"/>
        <v>2.1901763221969319</v>
      </c>
      <c r="X2325" s="9"/>
    </row>
    <row r="2326" spans="1:24" x14ac:dyDescent="0.3">
      <c r="A2326" s="4">
        <f t="shared" si="731"/>
        <v>23230</v>
      </c>
      <c r="B2326" s="5">
        <v>0</v>
      </c>
      <c r="C2326" s="16">
        <f t="shared" si="732"/>
        <v>24500.036358212979</v>
      </c>
      <c r="D2326" s="4">
        <f t="shared" si="722"/>
        <v>0</v>
      </c>
      <c r="E2326" s="5">
        <f t="shared" si="733"/>
        <v>0.21584384567747422</v>
      </c>
      <c r="F2326" s="6">
        <f t="shared" si="737"/>
        <v>1.7791491683382187E-5</v>
      </c>
      <c r="G2326" s="15">
        <f t="shared" si="738"/>
        <v>693.43234021984142</v>
      </c>
      <c r="H2326" s="11">
        <f t="shared" si="723"/>
        <v>9.7492103130113542E-2</v>
      </c>
      <c r="I2326" s="12">
        <f t="shared" si="734"/>
        <v>3.588088447806152E-5</v>
      </c>
      <c r="J2326" s="7">
        <f t="shared" si="741"/>
        <v>1.5251702315249229</v>
      </c>
      <c r="K2326" s="8">
        <f>ESI_mass_rate/ESI_Area/'Hydraulic Gradient'!J2326</f>
        <v>2.154918655447537</v>
      </c>
      <c r="L2326" s="16">
        <f t="shared" si="735"/>
        <v>24500.252298744479</v>
      </c>
      <c r="M2326" s="4">
        <f t="shared" si="724"/>
        <v>0</v>
      </c>
      <c r="N2326" s="5">
        <f t="shared" si="725"/>
        <v>0.21566686412494088</v>
      </c>
      <c r="O2326" s="6">
        <f t="shared" si="739"/>
        <v>1.5447956003391017E-5</v>
      </c>
      <c r="P2326" s="15">
        <f t="shared" si="736"/>
        <v>667.48903532952647</v>
      </c>
      <c r="Q2326" s="11">
        <f t="shared" si="726"/>
        <v>0</v>
      </c>
      <c r="R2326" s="13">
        <f t="shared" si="740"/>
        <v>4.6208698889502796E-6</v>
      </c>
      <c r="S2326" s="12">
        <f t="shared" si="727"/>
        <v>-6.2214757443186872E-2</v>
      </c>
      <c r="T2326" s="9">
        <f t="shared" si="728"/>
        <v>1.5264223261945584</v>
      </c>
      <c r="U2326" s="9">
        <f>Aly_mass_rate/Aly_Area/'Hydraulic Gradient'!T2326</f>
        <v>2.1531510174120592</v>
      </c>
      <c r="V2326" s="5">
        <f t="shared" si="729"/>
        <v>-0.28845553834508902</v>
      </c>
      <c r="W2326" s="10">
        <f t="shared" si="730"/>
        <v>2.1902186905894188</v>
      </c>
      <c r="X2326" s="9"/>
    </row>
    <row r="2327" spans="1:24" x14ac:dyDescent="0.3">
      <c r="A2327" s="4">
        <f t="shared" si="731"/>
        <v>23240</v>
      </c>
      <c r="B2327" s="5">
        <v>0</v>
      </c>
      <c r="C2327" s="16">
        <f t="shared" si="732"/>
        <v>24499.820496033928</v>
      </c>
      <c r="D2327" s="4">
        <f t="shared" si="722"/>
        <v>0</v>
      </c>
      <c r="E2327" s="5">
        <f t="shared" si="733"/>
        <v>0.21584438788449392</v>
      </c>
      <c r="F2327" s="6">
        <f t="shared" si="737"/>
        <v>1.7791167835177359E-5</v>
      </c>
      <c r="G2327" s="15">
        <f t="shared" si="738"/>
        <v>693.50494969473539</v>
      </c>
      <c r="H2327" s="11">
        <f t="shared" si="723"/>
        <v>9.7492592937630754E-2</v>
      </c>
      <c r="I2327" s="12">
        <f t="shared" si="734"/>
        <v>3.5880231359130701E-5</v>
      </c>
      <c r="J2327" s="7">
        <f t="shared" si="741"/>
        <v>1.5251664003348466</v>
      </c>
      <c r="K2327" s="8">
        <f>ESI_mass_rate/ESI_Area/'Hydraulic Gradient'!J2327</f>
        <v>2.1549240685637492</v>
      </c>
      <c r="L2327" s="16">
        <f t="shared" si="735"/>
        <v>24500.03661596181</v>
      </c>
      <c r="M2327" s="4">
        <f t="shared" si="724"/>
        <v>0</v>
      </c>
      <c r="N2327" s="5">
        <f t="shared" si="725"/>
        <v>0.21566733491369869</v>
      </c>
      <c r="O2327" s="6">
        <f t="shared" si="739"/>
        <v>1.544775611781377E-5</v>
      </c>
      <c r="P2327" s="15">
        <f t="shared" si="736"/>
        <v>667.55124440736824</v>
      </c>
      <c r="Q2327" s="11">
        <f t="shared" si="726"/>
        <v>0</v>
      </c>
      <c r="R2327" s="13">
        <f t="shared" si="740"/>
        <v>4.6207307956008442E-6</v>
      </c>
      <c r="S2327" s="12">
        <f t="shared" si="727"/>
        <v>-6.2213698572552212E-2</v>
      </c>
      <c r="T2327" s="9">
        <f t="shared" si="728"/>
        <v>1.5264189941572586</v>
      </c>
      <c r="U2327" s="9">
        <f>Aly_mass_rate/Aly_Area/'Hydraulic Gradient'!T2327</f>
        <v>2.1531557175497866</v>
      </c>
      <c r="V2327" s="5">
        <f t="shared" si="729"/>
        <v>-0.28844999959007944</v>
      </c>
      <c r="W2327" s="10">
        <f t="shared" si="730"/>
        <v>2.1902610584453424</v>
      </c>
      <c r="X2327" s="9"/>
    </row>
    <row r="2328" spans="1:24" x14ac:dyDescent="0.3">
      <c r="A2328" s="4">
        <f t="shared" si="731"/>
        <v>23250</v>
      </c>
      <c r="B2328" s="5">
        <v>0</v>
      </c>
      <c r="C2328" s="16">
        <f t="shared" si="732"/>
        <v>24499.604633313003</v>
      </c>
      <c r="D2328" s="4">
        <f t="shared" si="722"/>
        <v>0</v>
      </c>
      <c r="E2328" s="5">
        <f t="shared" si="733"/>
        <v>0.21584493008164479</v>
      </c>
      <c r="F2328" s="6">
        <f t="shared" si="737"/>
        <v>1.7790844013244461E-5</v>
      </c>
      <c r="G2328" s="15">
        <f t="shared" si="738"/>
        <v>693.57755750719593</v>
      </c>
      <c r="H2328" s="11">
        <f t="shared" si="723"/>
        <v>9.7493082737463252E-2</v>
      </c>
      <c r="I2328" s="12">
        <f t="shared" si="734"/>
        <v>3.5879578293183637E-5</v>
      </c>
      <c r="J2328" s="7">
        <f t="shared" si="741"/>
        <v>1.5251625692337472</v>
      </c>
      <c r="K2328" s="8">
        <f>ESI_mass_rate/ESI_Area/'Hydraulic Gradient'!J2328</f>
        <v>2.1549294815814397</v>
      </c>
      <c r="L2328" s="16">
        <f t="shared" si="735"/>
        <v>24499.820932708557</v>
      </c>
      <c r="M2328" s="4">
        <f t="shared" si="724"/>
        <v>0</v>
      </c>
      <c r="N2328" s="5">
        <f t="shared" si="725"/>
        <v>0.21566780569636526</v>
      </c>
      <c r="O2328" s="6">
        <f t="shared" si="739"/>
        <v>1.5447556245372482E-5</v>
      </c>
      <c r="P2328" s="15">
        <f t="shared" si="736"/>
        <v>667.6134524265334</v>
      </c>
      <c r="Q2328" s="11">
        <f t="shared" si="726"/>
        <v>0</v>
      </c>
      <c r="R2328" s="13">
        <f t="shared" si="740"/>
        <v>4.6205917123024558E-6</v>
      </c>
      <c r="S2328" s="12">
        <f t="shared" si="727"/>
        <v>-6.2212639756961868E-2</v>
      </c>
      <c r="T2328" s="9">
        <f t="shared" si="728"/>
        <v>1.5264156621776159</v>
      </c>
      <c r="U2328" s="9">
        <f>Aly_mass_rate/Aly_Area/'Hydraulic Gradient'!T2328</f>
        <v>2.1531604176267027</v>
      </c>
      <c r="V2328" s="5">
        <f t="shared" si="729"/>
        <v>-0.28844446111931354</v>
      </c>
      <c r="W2328" s="10">
        <f t="shared" si="730"/>
        <v>2.1903034257647311</v>
      </c>
      <c r="X2328" s="9"/>
    </row>
    <row r="2329" spans="1:24" x14ac:dyDescent="0.3">
      <c r="A2329" s="4">
        <f t="shared" si="731"/>
        <v>23260</v>
      </c>
      <c r="B2329" s="5">
        <v>0</v>
      </c>
      <c r="C2329" s="16">
        <f t="shared" si="732"/>
        <v>24499.388770050213</v>
      </c>
      <c r="D2329" s="4">
        <f t="shared" si="722"/>
        <v>0</v>
      </c>
      <c r="E2329" s="5">
        <f t="shared" si="733"/>
        <v>0.21584547226892745</v>
      </c>
      <c r="F2329" s="6">
        <f t="shared" si="737"/>
        <v>1.7790520210285728E-5</v>
      </c>
      <c r="G2329" s="15">
        <f t="shared" si="738"/>
        <v>693.65016365734334</v>
      </c>
      <c r="H2329" s="11">
        <f t="shared" si="723"/>
        <v>9.7493572529611466E-2</v>
      </c>
      <c r="I2329" s="12">
        <f t="shared" si="734"/>
        <v>3.5878925265502621E-5</v>
      </c>
      <c r="J2329" s="7">
        <f t="shared" si="741"/>
        <v>1.5251587382216176</v>
      </c>
      <c r="K2329" s="8">
        <f>ESI_mass_rate/ESI_Area/'Hydraulic Gradient'!J2329</f>
        <v>2.154934894500617</v>
      </c>
      <c r="L2329" s="16">
        <f t="shared" si="735"/>
        <v>24499.605248984728</v>
      </c>
      <c r="M2329" s="4">
        <f t="shared" si="724"/>
        <v>0</v>
      </c>
      <c r="N2329" s="5">
        <f t="shared" si="725"/>
        <v>0.21566827647294071</v>
      </c>
      <c r="O2329" s="6">
        <f t="shared" si="739"/>
        <v>1.5447356381688506E-5</v>
      </c>
      <c r="P2329" s="15">
        <f t="shared" si="736"/>
        <v>667.67565938707617</v>
      </c>
      <c r="Q2329" s="11">
        <f t="shared" si="726"/>
        <v>0</v>
      </c>
      <c r="R2329" s="13">
        <f t="shared" si="740"/>
        <v>4.6204526377447123E-6</v>
      </c>
      <c r="S2329" s="12">
        <f t="shared" si="727"/>
        <v>-6.2211580995361754E-2</v>
      </c>
      <c r="T2329" s="9">
        <f t="shared" si="728"/>
        <v>1.5264123302556274</v>
      </c>
      <c r="U2329" s="9">
        <f>Aly_mass_rate/Aly_Area/'Hydraulic Gradient'!T2329</f>
        <v>2.153165117642811</v>
      </c>
      <c r="V2329" s="5">
        <f t="shared" si="729"/>
        <v>-0.28843892293276718</v>
      </c>
      <c r="W2329" s="10">
        <f t="shared" si="730"/>
        <v>2.190345792547614</v>
      </c>
      <c r="X2329" s="9"/>
    </row>
    <row r="2330" spans="1:24" x14ac:dyDescent="0.3">
      <c r="A2330" s="4">
        <f t="shared" si="731"/>
        <v>23270</v>
      </c>
      <c r="B2330" s="5">
        <v>0</v>
      </c>
      <c r="C2330" s="16">
        <f t="shared" si="732"/>
        <v>24499.172906245571</v>
      </c>
      <c r="D2330" s="4">
        <f t="shared" si="722"/>
        <v>0</v>
      </c>
      <c r="E2330" s="5">
        <f t="shared" si="733"/>
        <v>0.2158460144463426</v>
      </c>
      <c r="F2330" s="6">
        <f t="shared" si="737"/>
        <v>1.7790196435058477E-5</v>
      </c>
      <c r="G2330" s="15">
        <f t="shared" si="738"/>
        <v>693.7227681452855</v>
      </c>
      <c r="H2330" s="11">
        <f t="shared" si="723"/>
        <v>9.7494062314076063E-2</v>
      </c>
      <c r="I2330" s="12">
        <f t="shared" si="734"/>
        <v>3.5878272293748893E-5</v>
      </c>
      <c r="J2330" s="7">
        <f t="shared" si="741"/>
        <v>1.5251549072984525</v>
      </c>
      <c r="K2330" s="8">
        <f>ESI_mass_rate/ESI_Area/'Hydraulic Gradient'!J2330</f>
        <v>2.1549403073212865</v>
      </c>
      <c r="L2330" s="16">
        <f t="shared" si="735"/>
        <v>24499.389564790326</v>
      </c>
      <c r="M2330" s="4">
        <f t="shared" si="724"/>
        <v>0</v>
      </c>
      <c r="N2330" s="5">
        <f t="shared" si="725"/>
        <v>0.21566874724342538</v>
      </c>
      <c r="O2330" s="6">
        <f t="shared" si="739"/>
        <v>1.544715652968094E-5</v>
      </c>
      <c r="P2330" s="15">
        <f t="shared" si="736"/>
        <v>667.73786528905134</v>
      </c>
      <c r="Q2330" s="11">
        <f t="shared" si="726"/>
        <v>0</v>
      </c>
      <c r="R2330" s="13">
        <f t="shared" si="740"/>
        <v>4.6203135728000854E-6</v>
      </c>
      <c r="S2330" s="12">
        <f t="shared" si="727"/>
        <v>-6.2210522288796463E-2</v>
      </c>
      <c r="T2330" s="9">
        <f t="shared" si="728"/>
        <v>1.5264089983912901</v>
      </c>
      <c r="U2330" s="9">
        <f>Aly_mass_rate/Aly_Area/'Hydraulic Gradient'!T2330</f>
        <v>2.1531698175981151</v>
      </c>
      <c r="V2330" s="5">
        <f t="shared" si="729"/>
        <v>-0.28843338503041605</v>
      </c>
      <c r="W2330" s="10">
        <f t="shared" si="730"/>
        <v>2.1903881587940197</v>
      </c>
      <c r="X2330" s="9"/>
    </row>
    <row r="2331" spans="1:24" x14ac:dyDescent="0.3">
      <c r="A2331" s="4">
        <f t="shared" si="731"/>
        <v>23280</v>
      </c>
      <c r="B2331" s="5">
        <v>0</v>
      </c>
      <c r="C2331" s="16">
        <f t="shared" si="732"/>
        <v>24498.957041899084</v>
      </c>
      <c r="D2331" s="4">
        <f t="shared" si="722"/>
        <v>0</v>
      </c>
      <c r="E2331" s="5">
        <f t="shared" si="733"/>
        <v>0.21584655661389085</v>
      </c>
      <c r="F2331" s="6">
        <f t="shared" si="737"/>
        <v>1.7789872677345841E-5</v>
      </c>
      <c r="G2331" s="15">
        <f t="shared" si="738"/>
        <v>693.79537097114473</v>
      </c>
      <c r="H2331" s="11">
        <f t="shared" si="723"/>
        <v>9.74945520908575E-2</v>
      </c>
      <c r="I2331" s="12">
        <f t="shared" si="734"/>
        <v>3.5877619357317666E-5</v>
      </c>
      <c r="J2331" s="7">
        <f t="shared" si="741"/>
        <v>1.5251510764642453</v>
      </c>
      <c r="K2331" s="8">
        <f>ESI_mass_rate/ESI_Area/'Hydraulic Gradient'!J2331</f>
        <v>2.1549457200434565</v>
      </c>
      <c r="L2331" s="16">
        <f t="shared" si="735"/>
        <v>24499.173880125363</v>
      </c>
      <c r="M2331" s="4">
        <f t="shared" si="724"/>
        <v>0</v>
      </c>
      <c r="N2331" s="5">
        <f t="shared" si="725"/>
        <v>0.21566921800781971</v>
      </c>
      <c r="O2331" s="6">
        <f t="shared" si="739"/>
        <v>1.5446956689349788E-5</v>
      </c>
      <c r="P2331" s="15">
        <f t="shared" si="736"/>
        <v>667.80007013251202</v>
      </c>
      <c r="Q2331" s="11">
        <f t="shared" si="726"/>
        <v>0</v>
      </c>
      <c r="R2331" s="13">
        <f t="shared" si="740"/>
        <v>4.6201745174678909E-6</v>
      </c>
      <c r="S2331" s="12">
        <f t="shared" si="727"/>
        <v>-6.220946363516261E-2</v>
      </c>
      <c r="T2331" s="9">
        <f t="shared" si="728"/>
        <v>1.5264056665846009</v>
      </c>
      <c r="U2331" s="9">
        <f>Aly_mass_rate/Aly_Area/'Hydraulic Gradient'!T2331</f>
        <v>2.153174517492618</v>
      </c>
      <c r="V2331" s="5">
        <f t="shared" si="729"/>
        <v>-0.2884278474122357</v>
      </c>
      <c r="W2331" s="10">
        <f t="shared" si="730"/>
        <v>2.1904305245039772</v>
      </c>
      <c r="X2331" s="9"/>
    </row>
    <row r="2332" spans="1:24" x14ac:dyDescent="0.3">
      <c r="A2332" s="4">
        <f t="shared" si="731"/>
        <v>23290</v>
      </c>
      <c r="B2332" s="5">
        <v>0</v>
      </c>
      <c r="C2332" s="16">
        <f t="shared" si="732"/>
        <v>24498.741177010765</v>
      </c>
      <c r="D2332" s="4">
        <f t="shared" si="722"/>
        <v>0</v>
      </c>
      <c r="E2332" s="5">
        <f t="shared" si="733"/>
        <v>0.21584709877157304</v>
      </c>
      <c r="F2332" s="6">
        <f t="shared" si="737"/>
        <v>1.7789548947364685E-5</v>
      </c>
      <c r="G2332" s="15">
        <f t="shared" si="738"/>
        <v>693.86797213502905</v>
      </c>
      <c r="H2332" s="11">
        <f t="shared" si="723"/>
        <v>9.7495041859956444E-2</v>
      </c>
      <c r="I2332" s="12">
        <f t="shared" si="734"/>
        <v>3.5876966476813734E-5</v>
      </c>
      <c r="J2332" s="7">
        <f t="shared" si="741"/>
        <v>1.5251472457189901</v>
      </c>
      <c r="K2332" s="8">
        <f>ESI_mass_rate/ESI_Area/'Hydraulic Gradient'!J2332</f>
        <v>2.1549511326671329</v>
      </c>
      <c r="L2332" s="16">
        <f t="shared" si="735"/>
        <v>24498.958194989842</v>
      </c>
      <c r="M2332" s="4">
        <f t="shared" si="724"/>
        <v>0</v>
      </c>
      <c r="N2332" s="5">
        <f t="shared" si="725"/>
        <v>0.21566968876612405</v>
      </c>
      <c r="O2332" s="6">
        <f t="shared" si="739"/>
        <v>1.5446756859235496E-5</v>
      </c>
      <c r="P2332" s="15">
        <f t="shared" si="736"/>
        <v>667.86227391751311</v>
      </c>
      <c r="Q2332" s="11">
        <f t="shared" si="726"/>
        <v>0</v>
      </c>
      <c r="R2332" s="13">
        <f t="shared" si="740"/>
        <v>4.6200354713109012E-6</v>
      </c>
      <c r="S2332" s="12">
        <f t="shared" si="727"/>
        <v>-6.2208405036554094E-2</v>
      </c>
      <c r="T2332" s="9">
        <f t="shared" si="728"/>
        <v>1.5264023348355571</v>
      </c>
      <c r="U2332" s="9">
        <f>Aly_mass_rate/Aly_Area/'Hydraulic Gradient'!T2332</f>
        <v>2.153179217326322</v>
      </c>
      <c r="V2332" s="5">
        <f t="shared" si="729"/>
        <v>-0.28842231007820196</v>
      </c>
      <c r="W2332" s="10">
        <f t="shared" si="730"/>
        <v>2.1904728896775145</v>
      </c>
      <c r="X2332" s="9"/>
    </row>
    <row r="2333" spans="1:24" x14ac:dyDescent="0.3">
      <c r="A2333" s="4">
        <f t="shared" si="731"/>
        <v>23300</v>
      </c>
      <c r="B2333" s="5">
        <v>0</v>
      </c>
      <c r="C2333" s="16">
        <f t="shared" si="732"/>
        <v>24498.525311580619</v>
      </c>
      <c r="D2333" s="4">
        <f t="shared" si="722"/>
        <v>0</v>
      </c>
      <c r="E2333" s="5">
        <f t="shared" si="733"/>
        <v>0.21584764091938982</v>
      </c>
      <c r="F2333" s="6">
        <f t="shared" si="737"/>
        <v>1.7789225236357701E-5</v>
      </c>
      <c r="G2333" s="15">
        <f t="shared" si="738"/>
        <v>693.94057163705861</v>
      </c>
      <c r="H2333" s="11">
        <f t="shared" si="723"/>
        <v>9.7495531621373366E-2</v>
      </c>
      <c r="I2333" s="12">
        <f t="shared" si="734"/>
        <v>3.5876313634575843E-5</v>
      </c>
      <c r="J2333" s="7">
        <f t="shared" si="741"/>
        <v>1.5251434150626804</v>
      </c>
      <c r="K2333" s="8">
        <f>ESI_mass_rate/ESI_Area/'Hydraulic Gradient'!J2333</f>
        <v>2.1549565451923236</v>
      </c>
      <c r="L2333" s="16">
        <f t="shared" si="735"/>
        <v>24498.742509383766</v>
      </c>
      <c r="M2333" s="4">
        <f t="shared" si="724"/>
        <v>0</v>
      </c>
      <c r="N2333" s="5">
        <f t="shared" si="725"/>
        <v>0.21567015951833846</v>
      </c>
      <c r="O2333" s="6">
        <f t="shared" si="739"/>
        <v>1.5446557036418965E-5</v>
      </c>
      <c r="P2333" s="15">
        <f t="shared" si="736"/>
        <v>667.92447664410963</v>
      </c>
      <c r="Q2333" s="11">
        <f t="shared" si="726"/>
        <v>0</v>
      </c>
      <c r="R2333" s="13">
        <f t="shared" si="740"/>
        <v>4.619896433455379E-6</v>
      </c>
      <c r="S2333" s="12">
        <f t="shared" si="727"/>
        <v>-6.2207346492966137E-2</v>
      </c>
      <c r="T2333" s="9">
        <f t="shared" si="728"/>
        <v>1.5263990031441557</v>
      </c>
      <c r="U2333" s="9">
        <f>Aly_mass_rate/Aly_Area/'Hydraulic Gradient'!T2333</f>
        <v>2.1531839170992315</v>
      </c>
      <c r="V2333" s="5">
        <f t="shared" si="729"/>
        <v>-0.2884167730282905</v>
      </c>
      <c r="W2333" s="10">
        <f t="shared" si="730"/>
        <v>2.1905152543146609</v>
      </c>
      <c r="X2333" s="9"/>
    </row>
    <row r="2334" spans="1:24" x14ac:dyDescent="0.3">
      <c r="A2334" s="4">
        <f t="shared" si="731"/>
        <v>23310</v>
      </c>
      <c r="B2334" s="5">
        <v>0</v>
      </c>
      <c r="C2334" s="16">
        <f t="shared" si="732"/>
        <v>24498.309445608662</v>
      </c>
      <c r="D2334" s="4">
        <f t="shared" si="722"/>
        <v>0</v>
      </c>
      <c r="E2334" s="5">
        <f t="shared" si="733"/>
        <v>0.21584818305734182</v>
      </c>
      <c r="F2334" s="6">
        <f t="shared" si="737"/>
        <v>1.7788901551622639E-5</v>
      </c>
      <c r="G2334" s="15">
        <f t="shared" si="738"/>
        <v>694.01316947734335</v>
      </c>
      <c r="H2334" s="11">
        <f t="shared" si="723"/>
        <v>9.7496021375108932E-2</v>
      </c>
      <c r="I2334" s="12">
        <f t="shared" si="734"/>
        <v>3.5875660845321707E-5</v>
      </c>
      <c r="J2334" s="7">
        <f t="shared" si="741"/>
        <v>1.5251395844953104</v>
      </c>
      <c r="K2334" s="8">
        <f>ESI_mass_rate/ESI_Area/'Hydraulic Gradient'!J2334</f>
        <v>2.1549619576190349</v>
      </c>
      <c r="L2334" s="16">
        <f t="shared" si="735"/>
        <v>24498.526823307147</v>
      </c>
      <c r="M2334" s="4">
        <f t="shared" si="724"/>
        <v>0</v>
      </c>
      <c r="N2334" s="5">
        <f t="shared" si="725"/>
        <v>0.21567063026446351</v>
      </c>
      <c r="O2334" s="6">
        <f t="shared" si="739"/>
        <v>1.5446357228197941E-5</v>
      </c>
      <c r="P2334" s="15">
        <f t="shared" si="736"/>
        <v>667.98667831235446</v>
      </c>
      <c r="Q2334" s="11">
        <f t="shared" si="726"/>
        <v>0</v>
      </c>
      <c r="R2334" s="13">
        <f t="shared" si="740"/>
        <v>4.6197574060833498E-6</v>
      </c>
      <c r="S2334" s="12">
        <f t="shared" si="727"/>
        <v>-6.2206288002295489E-2</v>
      </c>
      <c r="T2334" s="9">
        <f t="shared" si="728"/>
        <v>1.5263956715103935</v>
      </c>
      <c r="U2334" s="9">
        <f>Aly_mass_rate/Aly_Area/'Hydraulic Gradient'!T2334</f>
        <v>2.1531886168113497</v>
      </c>
      <c r="V2334" s="5">
        <f t="shared" si="729"/>
        <v>-0.288411236262477</v>
      </c>
      <c r="W2334" s="10">
        <f t="shared" si="730"/>
        <v>2.1905576184154452</v>
      </c>
      <c r="X2334" s="9"/>
    </row>
    <row r="2335" spans="1:24" x14ac:dyDescent="0.3">
      <c r="A2335" s="4">
        <f t="shared" si="731"/>
        <v>23320</v>
      </c>
      <c r="B2335" s="5">
        <v>0</v>
      </c>
      <c r="C2335" s="16">
        <f t="shared" si="732"/>
        <v>24498.093579094897</v>
      </c>
      <c r="D2335" s="4">
        <f t="shared" si="722"/>
        <v>0</v>
      </c>
      <c r="E2335" s="5">
        <f t="shared" si="733"/>
        <v>0.21584872518542983</v>
      </c>
      <c r="F2335" s="6">
        <f t="shared" si="737"/>
        <v>1.7788577887321298E-5</v>
      </c>
      <c r="G2335" s="15">
        <f t="shared" si="738"/>
        <v>694.08576565600129</v>
      </c>
      <c r="H2335" s="11">
        <f t="shared" si="723"/>
        <v>9.7496511121163615E-2</v>
      </c>
      <c r="I2335" s="12">
        <f t="shared" si="734"/>
        <v>3.587500809727716E-5</v>
      </c>
      <c r="J2335" s="7">
        <f t="shared" si="741"/>
        <v>1.525135754016874</v>
      </c>
      <c r="K2335" s="8">
        <f>ESI_mass_rate/ESI_Area/'Hydraulic Gradient'!J2335</f>
        <v>2.1549673699472742</v>
      </c>
      <c r="L2335" s="16">
        <f t="shared" si="735"/>
        <v>24498.311136759989</v>
      </c>
      <c r="M2335" s="4">
        <f t="shared" si="724"/>
        <v>0</v>
      </c>
      <c r="N2335" s="5">
        <f t="shared" si="725"/>
        <v>0.21567110100449946</v>
      </c>
      <c r="O2335" s="6">
        <f t="shared" si="739"/>
        <v>1.544615743019378E-5</v>
      </c>
      <c r="P2335" s="15">
        <f t="shared" si="736"/>
        <v>668.04887892230272</v>
      </c>
      <c r="Q2335" s="11">
        <f t="shared" si="726"/>
        <v>0</v>
      </c>
      <c r="R2335" s="13">
        <f t="shared" si="740"/>
        <v>4.6196183878845198E-6</v>
      </c>
      <c r="S2335" s="12">
        <f t="shared" si="727"/>
        <v>-6.2205229566635913E-2</v>
      </c>
      <c r="T2335" s="9">
        <f t="shared" si="728"/>
        <v>1.5263923399342678</v>
      </c>
      <c r="U2335" s="9">
        <f>Aly_mass_rate/Aly_Area/'Hydraulic Gradient'!T2335</f>
        <v>2.1531933164626795</v>
      </c>
      <c r="V2335" s="5">
        <f t="shared" si="729"/>
        <v>-0.28840569978073716</v>
      </c>
      <c r="W2335" s="10">
        <f t="shared" si="730"/>
        <v>2.1905999819798954</v>
      </c>
      <c r="X2335" s="9"/>
    </row>
    <row r="2336" spans="1:24" x14ac:dyDescent="0.3">
      <c r="A2336" s="4">
        <f t="shared" si="731"/>
        <v>23330</v>
      </c>
      <c r="B2336" s="5">
        <v>0</v>
      </c>
      <c r="C2336" s="16">
        <f t="shared" si="732"/>
        <v>24497.877712039339</v>
      </c>
      <c r="D2336" s="4">
        <f t="shared" si="722"/>
        <v>0</v>
      </c>
      <c r="E2336" s="5">
        <f t="shared" si="733"/>
        <v>0.21584926730365456</v>
      </c>
      <c r="F2336" s="6">
        <f t="shared" si="737"/>
        <v>1.7788254247832335E-5</v>
      </c>
      <c r="G2336" s="15">
        <f t="shared" si="738"/>
        <v>694.15836017314462</v>
      </c>
      <c r="H2336" s="11">
        <f t="shared" si="723"/>
        <v>9.7497000859538052E-2</v>
      </c>
      <c r="I2336" s="12">
        <f t="shared" si="734"/>
        <v>3.5874355399272812E-5</v>
      </c>
      <c r="J2336" s="7">
        <f t="shared" si="741"/>
        <v>1.5251319236273648</v>
      </c>
      <c r="K2336" s="8">
        <f>ESI_mass_rate/ESI_Area/'Hydraulic Gradient'!J2336</f>
        <v>2.1549727821770479</v>
      </c>
      <c r="L2336" s="16">
        <f t="shared" si="735"/>
        <v>24498.09544974229</v>
      </c>
      <c r="M2336" s="4">
        <f t="shared" si="724"/>
        <v>0</v>
      </c>
      <c r="N2336" s="5">
        <f t="shared" si="725"/>
        <v>0.21567157173844675</v>
      </c>
      <c r="O2336" s="6">
        <f t="shared" si="739"/>
        <v>1.5445957642406484E-5</v>
      </c>
      <c r="P2336" s="15">
        <f t="shared" si="736"/>
        <v>668.11107847401036</v>
      </c>
      <c r="Q2336" s="11">
        <f t="shared" si="726"/>
        <v>0</v>
      </c>
      <c r="R2336" s="13">
        <f t="shared" si="740"/>
        <v>4.6194793788582273E-6</v>
      </c>
      <c r="S2336" s="12">
        <f t="shared" si="727"/>
        <v>-6.2204171187031837E-2</v>
      </c>
      <c r="T2336" s="9">
        <f t="shared" si="728"/>
        <v>1.5263890084157756</v>
      </c>
      <c r="U2336" s="9">
        <f>Aly_mass_rate/Aly_Area/'Hydraulic Gradient'!T2336</f>
        <v>2.1531980160532238</v>
      </c>
      <c r="V2336" s="5">
        <f t="shared" si="729"/>
        <v>-0.28840016358304671</v>
      </c>
      <c r="W2336" s="10">
        <f t="shared" si="730"/>
        <v>2.1906423450080403</v>
      </c>
      <c r="X2336" s="9"/>
    </row>
    <row r="2337" spans="1:24" x14ac:dyDescent="0.3">
      <c r="A2337" s="4">
        <f t="shared" si="731"/>
        <v>23340</v>
      </c>
      <c r="B2337" s="5">
        <v>0</v>
      </c>
      <c r="C2337" s="16">
        <f t="shared" si="732"/>
        <v>24497.661844441998</v>
      </c>
      <c r="D2337" s="4">
        <f t="shared" si="722"/>
        <v>0</v>
      </c>
      <c r="E2337" s="5">
        <f t="shared" si="733"/>
        <v>0.21584980941201656</v>
      </c>
      <c r="F2337" s="6">
        <f t="shared" si="737"/>
        <v>1.7787930628777095E-5</v>
      </c>
      <c r="G2337" s="15">
        <f t="shared" si="738"/>
        <v>694.23095302889135</v>
      </c>
      <c r="H2337" s="11">
        <f t="shared" si="723"/>
        <v>9.7497490590232702E-2</v>
      </c>
      <c r="I2337" s="12">
        <f t="shared" si="734"/>
        <v>3.5873702742478047E-5</v>
      </c>
      <c r="J2337" s="7">
        <f t="shared" si="741"/>
        <v>1.5251280933267768</v>
      </c>
      <c r="K2337" s="8">
        <f>ESI_mass_rate/ESI_Area/'Hydraulic Gradient'!J2337</f>
        <v>2.1549781943083639</v>
      </c>
      <c r="L2337" s="16">
        <f t="shared" si="735"/>
        <v>24497.879762254066</v>
      </c>
      <c r="M2337" s="4">
        <f t="shared" si="724"/>
        <v>0</v>
      </c>
      <c r="N2337" s="5">
        <f t="shared" si="725"/>
        <v>0.21567204246630539</v>
      </c>
      <c r="O2337" s="6">
        <f t="shared" si="739"/>
        <v>1.5445757863376495E-5</v>
      </c>
      <c r="P2337" s="15">
        <f t="shared" si="736"/>
        <v>668.1732769675292</v>
      </c>
      <c r="Q2337" s="11">
        <f t="shared" si="726"/>
        <v>0</v>
      </c>
      <c r="R2337" s="13">
        <f t="shared" si="740"/>
        <v>4.6193403785673034E-6</v>
      </c>
      <c r="S2337" s="12">
        <f t="shared" si="727"/>
        <v>-6.2203112859281741E-2</v>
      </c>
      <c r="T2337" s="9">
        <f t="shared" si="728"/>
        <v>1.526385676954914</v>
      </c>
      <c r="U2337" s="9">
        <f>Aly_mass_rate/Aly_Area/'Hydraulic Gradient'!T2337</f>
        <v>2.153202715582986</v>
      </c>
      <c r="V2337" s="5">
        <f t="shared" si="729"/>
        <v>-0.28839462766938145</v>
      </c>
      <c r="W2337" s="10">
        <f t="shared" si="730"/>
        <v>2.1906847074999103</v>
      </c>
      <c r="X2337" s="9"/>
    </row>
    <row r="2338" spans="1:24" x14ac:dyDescent="0.3">
      <c r="A2338" s="4">
        <f t="shared" si="731"/>
        <v>23350</v>
      </c>
      <c r="B2338" s="5">
        <v>0</v>
      </c>
      <c r="C2338" s="16">
        <f t="shared" si="732"/>
        <v>24497.445976302883</v>
      </c>
      <c r="D2338" s="4">
        <f t="shared" si="722"/>
        <v>0</v>
      </c>
      <c r="E2338" s="5">
        <f t="shared" si="733"/>
        <v>0.21585035151051671</v>
      </c>
      <c r="F2338" s="6">
        <f t="shared" si="737"/>
        <v>1.7787607035993775E-5</v>
      </c>
      <c r="G2338" s="15">
        <f t="shared" si="738"/>
        <v>694.30354422335131</v>
      </c>
      <c r="H2338" s="11">
        <f t="shared" si="723"/>
        <v>9.7497980313248273E-2</v>
      </c>
      <c r="I2338" s="12">
        <f t="shared" si="734"/>
        <v>3.5873050138667042E-5</v>
      </c>
      <c r="J2338" s="7">
        <f t="shared" si="741"/>
        <v>1.5251242631151041</v>
      </c>
      <c r="K2338" s="8">
        <f>ESI_mass_rate/ESI_Area/'Hydraulic Gradient'!J2338</f>
        <v>2.1549836063412284</v>
      </c>
      <c r="L2338" s="16">
        <f t="shared" si="735"/>
        <v>24497.66407429532</v>
      </c>
      <c r="M2338" s="4">
        <f t="shared" si="724"/>
        <v>0</v>
      </c>
      <c r="N2338" s="5">
        <f t="shared" si="725"/>
        <v>0.2156725131880759</v>
      </c>
      <c r="O2338" s="6">
        <f t="shared" si="739"/>
        <v>1.5445558096022919E-5</v>
      </c>
      <c r="P2338" s="15">
        <f t="shared" si="736"/>
        <v>668.23547440291441</v>
      </c>
      <c r="Q2338" s="11">
        <f t="shared" si="726"/>
        <v>0</v>
      </c>
      <c r="R2338" s="13">
        <f t="shared" si="740"/>
        <v>4.6192013878841032E-6</v>
      </c>
      <c r="S2338" s="12">
        <f t="shared" si="727"/>
        <v>-6.2202054586528423E-2</v>
      </c>
      <c r="T2338" s="9">
        <f t="shared" si="728"/>
        <v>1.5263823455516801</v>
      </c>
      <c r="U2338" s="9">
        <f>Aly_mass_rate/Aly_Area/'Hydraulic Gradient'!T2338</f>
        <v>2.1532074150519698</v>
      </c>
      <c r="V2338" s="5">
        <f t="shared" si="729"/>
        <v>-0.2883890920397168</v>
      </c>
      <c r="W2338" s="10">
        <f t="shared" si="730"/>
        <v>2.1907270694555319</v>
      </c>
      <c r="X2338" s="9"/>
    </row>
    <row r="2339" spans="1:24" x14ac:dyDescent="0.3">
      <c r="A2339" s="4">
        <f t="shared" si="731"/>
        <v>23360</v>
      </c>
      <c r="B2339" s="5">
        <v>0</v>
      </c>
      <c r="C2339" s="16">
        <f t="shared" si="732"/>
        <v>24497.230107621999</v>
      </c>
      <c r="D2339" s="4">
        <f t="shared" si="722"/>
        <v>0</v>
      </c>
      <c r="E2339" s="5">
        <f t="shared" si="733"/>
        <v>0.21585089359915557</v>
      </c>
      <c r="F2339" s="6">
        <f t="shared" si="737"/>
        <v>1.778728346364418E-5</v>
      </c>
      <c r="G2339" s="15">
        <f t="shared" si="738"/>
        <v>694.3761337566425</v>
      </c>
      <c r="H2339" s="11">
        <f t="shared" si="723"/>
        <v>9.7498470028585221E-2</v>
      </c>
      <c r="I2339" s="12">
        <f t="shared" si="734"/>
        <v>3.5872397576065628E-5</v>
      </c>
      <c r="J2339" s="7">
        <f t="shared" si="741"/>
        <v>1.52512043299234</v>
      </c>
      <c r="K2339" s="8">
        <f>ESI_mass_rate/ESI_Area/'Hydraulic Gradient'!J2339</f>
        <v>2.154989018275649</v>
      </c>
      <c r="L2339" s="16">
        <f t="shared" si="735"/>
        <v>24497.448385866057</v>
      </c>
      <c r="M2339" s="4">
        <f t="shared" si="724"/>
        <v>0</v>
      </c>
      <c r="N2339" s="5">
        <f t="shared" si="725"/>
        <v>0.21567298390375866</v>
      </c>
      <c r="O2339" s="6">
        <f t="shared" si="739"/>
        <v>1.5445358340345751E-5</v>
      </c>
      <c r="P2339" s="15">
        <f t="shared" si="736"/>
        <v>668.29767078022076</v>
      </c>
      <c r="Q2339" s="11">
        <f t="shared" si="726"/>
        <v>0</v>
      </c>
      <c r="R2339" s="13">
        <f t="shared" si="740"/>
        <v>4.6190624068079404E-6</v>
      </c>
      <c r="S2339" s="12">
        <f t="shared" si="727"/>
        <v>-6.2200996368767185E-2</v>
      </c>
      <c r="T2339" s="9">
        <f t="shared" si="728"/>
        <v>1.5263790142060705</v>
      </c>
      <c r="U2339" s="9">
        <f>Aly_mass_rate/Aly_Area/'Hydraulic Gradient'!T2339</f>
        <v>2.1532121144601786</v>
      </c>
      <c r="V2339" s="5">
        <f t="shared" si="729"/>
        <v>-0.28838355669402876</v>
      </c>
      <c r="W2339" s="10">
        <f t="shared" si="730"/>
        <v>2.1907694308749344</v>
      </c>
      <c r="X2339" s="9"/>
    </row>
    <row r="2340" spans="1:24" x14ac:dyDescent="0.3">
      <c r="A2340" s="4">
        <f t="shared" si="731"/>
        <v>23370</v>
      </c>
      <c r="B2340" s="5">
        <v>0</v>
      </c>
      <c r="C2340" s="16">
        <f t="shared" si="732"/>
        <v>24497.014238399363</v>
      </c>
      <c r="D2340" s="4">
        <f t="shared" si="722"/>
        <v>0</v>
      </c>
      <c r="E2340" s="5">
        <f t="shared" si="733"/>
        <v>0.21585143567793399</v>
      </c>
      <c r="F2340" s="6">
        <f t="shared" si="737"/>
        <v>1.7786959916106962E-5</v>
      </c>
      <c r="G2340" s="15">
        <f t="shared" si="738"/>
        <v>694.44872162887691</v>
      </c>
      <c r="H2340" s="11">
        <f t="shared" si="723"/>
        <v>9.7498959736244145E-2</v>
      </c>
      <c r="I2340" s="12">
        <f t="shared" si="734"/>
        <v>3.5871745063504412E-5</v>
      </c>
      <c r="J2340" s="7">
        <f t="shared" si="741"/>
        <v>1.5251166029584791</v>
      </c>
      <c r="K2340" s="8">
        <f>ESI_mass_rate/ESI_Area/'Hydraulic Gradient'!J2340</f>
        <v>2.1549944301116319</v>
      </c>
      <c r="L2340" s="16">
        <f t="shared" si="735"/>
        <v>24497.232696966283</v>
      </c>
      <c r="M2340" s="4">
        <f t="shared" si="724"/>
        <v>0</v>
      </c>
      <c r="N2340" s="5">
        <f t="shared" si="725"/>
        <v>0.21567345461335405</v>
      </c>
      <c r="O2340" s="6">
        <f t="shared" si="739"/>
        <v>1.5445158596344999E-5</v>
      </c>
      <c r="P2340" s="15">
        <f t="shared" si="736"/>
        <v>668.35986609950226</v>
      </c>
      <c r="Q2340" s="11">
        <f t="shared" si="726"/>
        <v>0</v>
      </c>
      <c r="R2340" s="13">
        <f t="shared" si="740"/>
        <v>4.6189234353381334E-6</v>
      </c>
      <c r="S2340" s="12">
        <f t="shared" si="727"/>
        <v>-6.2199938204944114E-2</v>
      </c>
      <c r="T2340" s="9">
        <f t="shared" si="728"/>
        <v>1.5263756829180826</v>
      </c>
      <c r="U2340" s="9">
        <f>Aly_mass_rate/Aly_Area/'Hydraulic Gradient'!T2340</f>
        <v>2.1532168138076146</v>
      </c>
      <c r="V2340" s="5">
        <f t="shared" si="729"/>
        <v>-0.28837802163229304</v>
      </c>
      <c r="W2340" s="10">
        <f t="shared" si="730"/>
        <v>2.1908117917581476</v>
      </c>
      <c r="X2340" s="9"/>
    </row>
    <row r="2341" spans="1:24" x14ac:dyDescent="0.3">
      <c r="A2341" s="4">
        <f t="shared" si="731"/>
        <v>23380</v>
      </c>
      <c r="B2341" s="5">
        <v>0</v>
      </c>
      <c r="C2341" s="16">
        <f t="shared" si="732"/>
        <v>24496.79836863498</v>
      </c>
      <c r="D2341" s="4">
        <f t="shared" si="722"/>
        <v>0</v>
      </c>
      <c r="E2341" s="5">
        <f t="shared" si="733"/>
        <v>0.21585197774685252</v>
      </c>
      <c r="F2341" s="6">
        <f t="shared" si="737"/>
        <v>1.7786636389003464E-5</v>
      </c>
      <c r="G2341" s="15">
        <f t="shared" si="738"/>
        <v>694.52130784017243</v>
      </c>
      <c r="H2341" s="11">
        <f t="shared" si="723"/>
        <v>9.7499449436225585E-2</v>
      </c>
      <c r="I2341" s="12">
        <f t="shared" si="734"/>
        <v>3.5871092592152772E-5</v>
      </c>
      <c r="J2341" s="7">
        <f t="shared" si="741"/>
        <v>1.5251127730135146</v>
      </c>
      <c r="K2341" s="8">
        <f>ESI_mass_rate/ESI_Area/'Hydraulic Gradient'!J2341</f>
        <v>2.1549998418491847</v>
      </c>
      <c r="L2341" s="16">
        <f t="shared" si="735"/>
        <v>24497.017007596009</v>
      </c>
      <c r="M2341" s="4">
        <f t="shared" si="724"/>
        <v>0</v>
      </c>
      <c r="N2341" s="5">
        <f t="shared" si="725"/>
        <v>0.21567392531686211</v>
      </c>
      <c r="O2341" s="6">
        <f t="shared" si="739"/>
        <v>1.5444958859642006E-5</v>
      </c>
      <c r="P2341" s="15">
        <f t="shared" si="736"/>
        <v>668.42206036081177</v>
      </c>
      <c r="Q2341" s="11">
        <f t="shared" si="726"/>
        <v>0</v>
      </c>
      <c r="R2341" s="13">
        <f t="shared" si="740"/>
        <v>4.6187844721645702E-6</v>
      </c>
      <c r="S2341" s="12">
        <f t="shared" si="727"/>
        <v>-6.2198880094005385E-2</v>
      </c>
      <c r="T2341" s="9">
        <f t="shared" si="728"/>
        <v>1.5263723516877135</v>
      </c>
      <c r="U2341" s="9">
        <f>Aly_mass_rate/Aly_Area/'Hydraulic Gradient'!T2341</f>
        <v>2.153221513094282</v>
      </c>
      <c r="V2341" s="5">
        <f t="shared" si="729"/>
        <v>-0.28837248685448519</v>
      </c>
      <c r="W2341" s="10">
        <f t="shared" si="730"/>
        <v>2.190854152105199</v>
      </c>
      <c r="X2341" s="9"/>
    </row>
    <row r="2342" spans="1:24" x14ac:dyDescent="0.3">
      <c r="A2342" s="4">
        <f t="shared" si="731"/>
        <v>23390</v>
      </c>
      <c r="B2342" s="5">
        <v>0</v>
      </c>
      <c r="C2342" s="16">
        <f t="shared" si="732"/>
        <v>24496.582498328862</v>
      </c>
      <c r="D2342" s="4">
        <f t="shared" si="722"/>
        <v>0</v>
      </c>
      <c r="E2342" s="5">
        <f t="shared" si="733"/>
        <v>0.21585251980591194</v>
      </c>
      <c r="F2342" s="6">
        <f t="shared" si="737"/>
        <v>1.778631288671234E-5</v>
      </c>
      <c r="G2342" s="15">
        <f t="shared" si="738"/>
        <v>694.59389239064092</v>
      </c>
      <c r="H2342" s="11">
        <f t="shared" si="723"/>
        <v>9.749993912853018E-2</v>
      </c>
      <c r="I2342" s="12">
        <f t="shared" si="734"/>
        <v>3.5870440170841352E-5</v>
      </c>
      <c r="J2342" s="7">
        <f t="shared" si="741"/>
        <v>1.5251089431574409</v>
      </c>
      <c r="K2342" s="8">
        <f>ESI_mass_rate/ESI_Area/'Hydraulic Gradient'!J2342</f>
        <v>2.155005253488314</v>
      </c>
      <c r="L2342" s="16">
        <f t="shared" si="735"/>
        <v>24496.801317755235</v>
      </c>
      <c r="M2342" s="4">
        <f t="shared" si="724"/>
        <v>0</v>
      </c>
      <c r="N2342" s="5">
        <f t="shared" si="725"/>
        <v>0.2156743960142834</v>
      </c>
      <c r="O2342" s="6">
        <f t="shared" si="739"/>
        <v>1.5444759136074968E-5</v>
      </c>
      <c r="P2342" s="15">
        <f t="shared" si="736"/>
        <v>668.48425356420535</v>
      </c>
      <c r="Q2342" s="11">
        <f t="shared" si="726"/>
        <v>0</v>
      </c>
      <c r="R2342" s="13">
        <f t="shared" si="740"/>
        <v>4.6186455190325021E-6</v>
      </c>
      <c r="S2342" s="12">
        <f t="shared" si="727"/>
        <v>-6.2197822039093575E-2</v>
      </c>
      <c r="T2342" s="9">
        <f t="shared" si="728"/>
        <v>1.52636902051496</v>
      </c>
      <c r="U2342" s="9">
        <f>Aly_mass_rate/Aly_Area/'Hydraulic Gradient'!T2342</f>
        <v>2.1532262123201833</v>
      </c>
      <c r="V2342" s="5">
        <f t="shared" si="729"/>
        <v>-0.28836695236058107</v>
      </c>
      <c r="W2342" s="10">
        <f t="shared" si="730"/>
        <v>2.190896511916117</v>
      </c>
      <c r="X2342" s="9"/>
    </row>
    <row r="2343" spans="1:24" x14ac:dyDescent="0.3">
      <c r="A2343" s="4">
        <f t="shared" si="731"/>
        <v>23400</v>
      </c>
      <c r="B2343" s="5">
        <v>0</v>
      </c>
      <c r="C2343" s="16">
        <f t="shared" si="732"/>
        <v>24496.366627481017</v>
      </c>
      <c r="D2343" s="4">
        <f t="shared" si="722"/>
        <v>0</v>
      </c>
      <c r="E2343" s="5">
        <f t="shared" si="733"/>
        <v>0.21585306185511285</v>
      </c>
      <c r="F2343" s="6">
        <f t="shared" si="737"/>
        <v>1.7785989406314487E-5</v>
      </c>
      <c r="G2343" s="15">
        <f t="shared" si="738"/>
        <v>694.66647528039846</v>
      </c>
      <c r="H2343" s="11">
        <f t="shared" si="723"/>
        <v>9.7500428813158402E-2</v>
      </c>
      <c r="I2343" s="12">
        <f t="shared" si="734"/>
        <v>3.5869787793683063E-5</v>
      </c>
      <c r="J2343" s="7">
        <f t="shared" si="741"/>
        <v>1.5251051133902513</v>
      </c>
      <c r="K2343" s="8">
        <f>ESI_mass_rate/ESI_Area/'Hydraulic Gradient'!J2343</f>
        <v>2.1550106650290273</v>
      </c>
      <c r="L2343" s="16">
        <f t="shared" si="735"/>
        <v>24496.585627443972</v>
      </c>
      <c r="M2343" s="4">
        <f t="shared" si="724"/>
        <v>0</v>
      </c>
      <c r="N2343" s="5">
        <f t="shared" si="725"/>
        <v>0.21567486670561811</v>
      </c>
      <c r="O2343" s="6">
        <f t="shared" si="739"/>
        <v>1.5444559421265249E-5</v>
      </c>
      <c r="P2343" s="15">
        <f t="shared" si="736"/>
        <v>668.54644570973585</v>
      </c>
      <c r="Q2343" s="11">
        <f t="shared" si="726"/>
        <v>0</v>
      </c>
      <c r="R2343" s="13">
        <f t="shared" si="740"/>
        <v>4.6185065746318419E-6</v>
      </c>
      <c r="S2343" s="12">
        <f t="shared" si="727"/>
        <v>-6.2196764037056713E-2</v>
      </c>
      <c r="T2343" s="9">
        <f t="shared" si="728"/>
        <v>1.5263656893998192</v>
      </c>
      <c r="U2343" s="9">
        <f>Aly_mass_rate/Aly_Area/'Hydraulic Gradient'!T2343</f>
        <v>2.1532309114853225</v>
      </c>
      <c r="V2343" s="5">
        <f t="shared" si="729"/>
        <v>-0.28836141815055644</v>
      </c>
      <c r="W2343" s="10">
        <f t="shared" si="730"/>
        <v>2.190938871190931</v>
      </c>
      <c r="X2343" s="9"/>
    </row>
    <row r="2344" spans="1:24" x14ac:dyDescent="0.3">
      <c r="A2344" s="4">
        <f t="shared" si="731"/>
        <v>23410</v>
      </c>
      <c r="B2344" s="5">
        <v>0</v>
      </c>
      <c r="C2344" s="16">
        <f t="shared" si="732"/>
        <v>24496.150756091454</v>
      </c>
      <c r="D2344" s="4">
        <f t="shared" si="722"/>
        <v>0</v>
      </c>
      <c r="E2344" s="5">
        <f t="shared" si="733"/>
        <v>0.21585360389445613</v>
      </c>
      <c r="F2344" s="6">
        <f t="shared" si="737"/>
        <v>1.7785665950729013E-5</v>
      </c>
      <c r="G2344" s="15">
        <f t="shared" si="738"/>
        <v>694.7390565095568</v>
      </c>
      <c r="H2344" s="11">
        <f t="shared" si="723"/>
        <v>9.7500918490110874E-2</v>
      </c>
      <c r="I2344" s="12">
        <f t="shared" si="734"/>
        <v>3.5869135466564986E-5</v>
      </c>
      <c r="J2344" s="7">
        <f t="shared" si="741"/>
        <v>1.5251012837119404</v>
      </c>
      <c r="K2344" s="8">
        <f>ESI_mass_rate/ESI_Area/'Hydraulic Gradient'!J2344</f>
        <v>2.1550160764713309</v>
      </c>
      <c r="L2344" s="16">
        <f t="shared" si="735"/>
        <v>24496.369936662224</v>
      </c>
      <c r="M2344" s="4">
        <f t="shared" si="724"/>
        <v>0</v>
      </c>
      <c r="N2344" s="5">
        <f t="shared" si="725"/>
        <v>0.21567533739086669</v>
      </c>
      <c r="O2344" s="6">
        <f t="shared" si="739"/>
        <v>1.5444359719591486E-5</v>
      </c>
      <c r="P2344" s="15">
        <f t="shared" si="736"/>
        <v>668.60863679745819</v>
      </c>
      <c r="Q2344" s="11">
        <f t="shared" si="726"/>
        <v>0</v>
      </c>
      <c r="R2344" s="13">
        <f t="shared" si="740"/>
        <v>4.6183676402713115E-6</v>
      </c>
      <c r="S2344" s="12">
        <f t="shared" si="727"/>
        <v>-6.2195706089988194E-2</v>
      </c>
      <c r="T2344" s="9">
        <f t="shared" si="728"/>
        <v>1.5263623583422883</v>
      </c>
      <c r="U2344" s="9">
        <f>Aly_mass_rate/Aly_Area/'Hydraulic Gradient'!T2344</f>
        <v>2.1532356105897028</v>
      </c>
      <c r="V2344" s="5">
        <f t="shared" si="729"/>
        <v>-0.28835588422438702</v>
      </c>
      <c r="W2344" s="10">
        <f t="shared" si="730"/>
        <v>2.1909812299296698</v>
      </c>
      <c r="X2344" s="9"/>
    </row>
    <row r="2345" spans="1:24" x14ac:dyDescent="0.3">
      <c r="A2345" s="4">
        <f t="shared" si="731"/>
        <v>23420</v>
      </c>
      <c r="B2345" s="5">
        <v>0</v>
      </c>
      <c r="C2345" s="16">
        <f t="shared" si="732"/>
        <v>24495.934884160186</v>
      </c>
      <c r="D2345" s="4">
        <f t="shared" si="722"/>
        <v>0</v>
      </c>
      <c r="E2345" s="5">
        <f t="shared" si="733"/>
        <v>0.21585414592394236</v>
      </c>
      <c r="F2345" s="6">
        <f t="shared" si="737"/>
        <v>1.7785342515577258E-5</v>
      </c>
      <c r="G2345" s="15">
        <f t="shared" si="738"/>
        <v>694.81163607823373</v>
      </c>
      <c r="H2345" s="11">
        <f t="shared" si="723"/>
        <v>9.7501408159388139E-2</v>
      </c>
      <c r="I2345" s="12">
        <f t="shared" si="734"/>
        <v>3.5868483180656485E-5</v>
      </c>
      <c r="J2345" s="7">
        <f t="shared" si="741"/>
        <v>1.5250974541225018</v>
      </c>
      <c r="K2345" s="8">
        <f>ESI_mass_rate/ESI_Area/'Hydraulic Gradient'!J2345</f>
        <v>2.1550214878152314</v>
      </c>
      <c r="L2345" s="16">
        <f t="shared" si="735"/>
        <v>24496.154245409994</v>
      </c>
      <c r="M2345" s="4">
        <f t="shared" si="724"/>
        <v>0</v>
      </c>
      <c r="N2345" s="5">
        <f t="shared" si="725"/>
        <v>0.21567580807002953</v>
      </c>
      <c r="O2345" s="6">
        <f t="shared" si="739"/>
        <v>1.5444160028134583E-5</v>
      </c>
      <c r="P2345" s="15">
        <f t="shared" si="736"/>
        <v>668.67082682742739</v>
      </c>
      <c r="Q2345" s="11">
        <f t="shared" si="726"/>
        <v>0</v>
      </c>
      <c r="R2345" s="13">
        <f t="shared" si="740"/>
        <v>4.6182287150773114E-6</v>
      </c>
      <c r="S2345" s="12">
        <f t="shared" si="727"/>
        <v>-6.2194648197883236E-2</v>
      </c>
      <c r="T2345" s="9">
        <f t="shared" si="728"/>
        <v>1.5263590273423644</v>
      </c>
      <c r="U2345" s="9">
        <f>Aly_mass_rate/Aly_Area/'Hydraulic Gradient'!T2345</f>
        <v>2.1532403096333264</v>
      </c>
      <c r="V2345" s="5">
        <f t="shared" si="729"/>
        <v>-0.28835035058204844</v>
      </c>
      <c r="W2345" s="10">
        <f t="shared" si="730"/>
        <v>2.191023588132361</v>
      </c>
      <c r="X2345" s="9"/>
    </row>
    <row r="2346" spans="1:24" x14ac:dyDescent="0.3">
      <c r="A2346" s="4">
        <f t="shared" si="731"/>
        <v>23430</v>
      </c>
      <c r="B2346" s="5">
        <v>0</v>
      </c>
      <c r="C2346" s="16">
        <f t="shared" si="732"/>
        <v>24495.719011687223</v>
      </c>
      <c r="D2346" s="4">
        <f t="shared" si="722"/>
        <v>0</v>
      </c>
      <c r="E2346" s="5">
        <f t="shared" si="733"/>
        <v>0.2158546879435721</v>
      </c>
      <c r="F2346" s="6">
        <f t="shared" si="737"/>
        <v>1.778501910231878E-5</v>
      </c>
      <c r="G2346" s="15">
        <f t="shared" si="738"/>
        <v>694.88421398654532</v>
      </c>
      <c r="H2346" s="11">
        <f t="shared" si="723"/>
        <v>9.7501897820990696E-2</v>
      </c>
      <c r="I2346" s="12">
        <f t="shared" si="734"/>
        <v>3.5867830938901108E-5</v>
      </c>
      <c r="J2346" s="7">
        <f t="shared" si="741"/>
        <v>1.5250936246219287</v>
      </c>
      <c r="K2346" s="8">
        <f>ESI_mass_rate/ESI_Area/'Hydraulic Gradient'!J2346</f>
        <v>2.1550268990607377</v>
      </c>
      <c r="L2346" s="16">
        <f t="shared" si="735"/>
        <v>24495.938553687294</v>
      </c>
      <c r="M2346" s="4">
        <f t="shared" si="724"/>
        <v>0</v>
      </c>
      <c r="N2346" s="5">
        <f t="shared" si="725"/>
        <v>0.21567627874310669</v>
      </c>
      <c r="O2346" s="6">
        <f t="shared" si="739"/>
        <v>1.5443960343975445E-5</v>
      </c>
      <c r="P2346" s="15">
        <f t="shared" si="736"/>
        <v>668.73301579969632</v>
      </c>
      <c r="Q2346" s="11">
        <f t="shared" si="726"/>
        <v>0</v>
      </c>
      <c r="R2346" s="13">
        <f t="shared" si="740"/>
        <v>4.6180897981763009E-6</v>
      </c>
      <c r="S2346" s="12">
        <f t="shared" si="727"/>
        <v>-6.2193590358639105E-2</v>
      </c>
      <c r="T2346" s="9">
        <f t="shared" si="728"/>
        <v>1.5263556964000444</v>
      </c>
      <c r="U2346" s="9">
        <f>Aly_mass_rate/Aly_Area/'Hydraulic Gradient'!T2346</f>
        <v>2.1532450086161972</v>
      </c>
      <c r="V2346" s="5">
        <f t="shared" si="729"/>
        <v>-0.28834481722351657</v>
      </c>
      <c r="W2346" s="10">
        <f t="shared" si="730"/>
        <v>2.1910659457990347</v>
      </c>
      <c r="X2346" s="9"/>
    </row>
    <row r="2347" spans="1:24" x14ac:dyDescent="0.3">
      <c r="A2347" s="4">
        <f t="shared" si="731"/>
        <v>23440</v>
      </c>
      <c r="B2347" s="5">
        <v>0</v>
      </c>
      <c r="C2347" s="16">
        <f t="shared" si="732"/>
        <v>24495.503138672575</v>
      </c>
      <c r="D2347" s="4">
        <f t="shared" si="722"/>
        <v>0</v>
      </c>
      <c r="E2347" s="5">
        <f t="shared" si="733"/>
        <v>0.21585522995334638</v>
      </c>
      <c r="F2347" s="6">
        <f t="shared" si="737"/>
        <v>1.7784695718251324E-5</v>
      </c>
      <c r="G2347" s="15">
        <f t="shared" si="738"/>
        <v>694.95679023459729</v>
      </c>
      <c r="H2347" s="11">
        <f t="shared" si="723"/>
        <v>9.7502387474919294E-2</v>
      </c>
      <c r="I2347" s="12">
        <f t="shared" si="734"/>
        <v>3.5867178756016575E-5</v>
      </c>
      <c r="J2347" s="7">
        <f t="shared" si="741"/>
        <v>1.5250897952102158</v>
      </c>
      <c r="K2347" s="8">
        <f>ESI_mass_rate/ESI_Area/'Hydraulic Gradient'!J2347</f>
        <v>2.1550323102078548</v>
      </c>
      <c r="L2347" s="16">
        <f t="shared" si="735"/>
        <v>24495.722861494123</v>
      </c>
      <c r="M2347" s="4">
        <f t="shared" si="724"/>
        <v>0</v>
      </c>
      <c r="N2347" s="5">
        <f t="shared" si="725"/>
        <v>0.21567674941009854</v>
      </c>
      <c r="O2347" s="6">
        <f t="shared" si="739"/>
        <v>1.5443760672952264E-5</v>
      </c>
      <c r="P2347" s="15">
        <f t="shared" si="736"/>
        <v>668.79520371432079</v>
      </c>
      <c r="Q2347" s="11">
        <f t="shared" si="726"/>
        <v>0</v>
      </c>
      <c r="R2347" s="13">
        <f t="shared" si="740"/>
        <v>4.6179508913133898E-6</v>
      </c>
      <c r="S2347" s="12">
        <f t="shared" si="727"/>
        <v>-6.2192532575398043E-2</v>
      </c>
      <c r="T2347" s="9">
        <f t="shared" si="728"/>
        <v>1.5263523655153253</v>
      </c>
      <c r="U2347" s="9">
        <f>Aly_mass_rate/Aly_Area/'Hydraulic Gradient'!T2347</f>
        <v>2.1532497075383192</v>
      </c>
      <c r="V2347" s="5">
        <f t="shared" si="729"/>
        <v>-0.28833928414876703</v>
      </c>
      <c r="W2347" s="10">
        <f t="shared" si="730"/>
        <v>2.191108302929718</v>
      </c>
      <c r="X2347" s="9"/>
    </row>
    <row r="2348" spans="1:24" x14ac:dyDescent="0.3">
      <c r="A2348" s="4">
        <f t="shared" si="731"/>
        <v>23450</v>
      </c>
      <c r="B2348" s="5">
        <v>0</v>
      </c>
      <c r="C2348" s="16">
        <f t="shared" si="732"/>
        <v>24495.287265116251</v>
      </c>
      <c r="D2348" s="4">
        <f t="shared" si="722"/>
        <v>0</v>
      </c>
      <c r="E2348" s="5">
        <f t="shared" si="733"/>
        <v>0.21585577195326563</v>
      </c>
      <c r="F2348" s="6">
        <f t="shared" si="737"/>
        <v>1.7784372350238941E-5</v>
      </c>
      <c r="G2348" s="15">
        <f t="shared" si="738"/>
        <v>695.02936482251346</v>
      </c>
      <c r="H2348" s="11">
        <f t="shared" si="723"/>
        <v>9.7502877121174295E-2</v>
      </c>
      <c r="I2348" s="12">
        <f t="shared" si="734"/>
        <v>3.5866526605510993E-5</v>
      </c>
      <c r="J2348" s="7">
        <f t="shared" si="741"/>
        <v>1.5250859658873566</v>
      </c>
      <c r="K2348" s="8">
        <f>ESI_mass_rate/ESI_Area/'Hydraulic Gradient'!J2348</f>
        <v>2.155037721256591</v>
      </c>
      <c r="L2348" s="16">
        <f t="shared" si="735"/>
        <v>24495.507168830489</v>
      </c>
      <c r="M2348" s="4">
        <f t="shared" si="724"/>
        <v>0</v>
      </c>
      <c r="N2348" s="5">
        <f t="shared" si="725"/>
        <v>0.21567722007100573</v>
      </c>
      <c r="O2348" s="6">
        <f t="shared" si="739"/>
        <v>1.5443561015065046E-5</v>
      </c>
      <c r="P2348" s="15">
        <f t="shared" si="736"/>
        <v>668.85739057135481</v>
      </c>
      <c r="Q2348" s="11">
        <f t="shared" si="726"/>
        <v>0</v>
      </c>
      <c r="R2348" s="13">
        <f t="shared" si="740"/>
        <v>4.6178119944878666E-6</v>
      </c>
      <c r="S2348" s="12">
        <f t="shared" si="727"/>
        <v>-6.2191474846057353E-2</v>
      </c>
      <c r="T2348" s="9">
        <f t="shared" si="728"/>
        <v>1.526349034688204</v>
      </c>
      <c r="U2348" s="9">
        <f>Aly_mass_rate/Aly_Area/'Hydraulic Gradient'!T2348</f>
        <v>2.1532544063996948</v>
      </c>
      <c r="V2348" s="5">
        <f t="shared" si="729"/>
        <v>-0.28833375135777578</v>
      </c>
      <c r="W2348" s="10">
        <f t="shared" si="730"/>
        <v>2.1911506595244417</v>
      </c>
      <c r="X2348" s="9"/>
    </row>
    <row r="2349" spans="1:24" x14ac:dyDescent="0.3">
      <c r="A2349" s="4">
        <f t="shared" si="731"/>
        <v>23460</v>
      </c>
      <c r="B2349" s="5">
        <v>0</v>
      </c>
      <c r="C2349" s="16">
        <f t="shared" si="732"/>
        <v>24495.07139101826</v>
      </c>
      <c r="D2349" s="4">
        <f t="shared" si="722"/>
        <v>0</v>
      </c>
      <c r="E2349" s="5">
        <f t="shared" si="733"/>
        <v>0.21585631394333071</v>
      </c>
      <c r="F2349" s="6">
        <f t="shared" si="737"/>
        <v>1.7784049009958033E-5</v>
      </c>
      <c r="G2349" s="15">
        <f t="shared" si="738"/>
        <v>695.10193775040148</v>
      </c>
      <c r="H2349" s="11">
        <f t="shared" si="723"/>
        <v>9.7503366759756405E-2</v>
      </c>
      <c r="I2349" s="12">
        <f t="shared" si="734"/>
        <v>3.5865874510932714E-5</v>
      </c>
      <c r="J2349" s="7">
        <f t="shared" si="741"/>
        <v>1.5250821366533451</v>
      </c>
      <c r="K2349" s="8">
        <f>ESI_mass_rate/ESI_Area/'Hydraulic Gradient'!J2349</f>
        <v>2.1550431322069521</v>
      </c>
      <c r="L2349" s="16">
        <f t="shared" si="735"/>
        <v>24495.291475696402</v>
      </c>
      <c r="M2349" s="4">
        <f t="shared" si="724"/>
        <v>0</v>
      </c>
      <c r="N2349" s="5">
        <f t="shared" si="725"/>
        <v>0.21567769072582824</v>
      </c>
      <c r="O2349" s="6">
        <f t="shared" si="739"/>
        <v>1.5443361364475592E-5</v>
      </c>
      <c r="P2349" s="15">
        <f t="shared" si="736"/>
        <v>668.91957637085125</v>
      </c>
      <c r="Q2349" s="11">
        <f t="shared" si="726"/>
        <v>0</v>
      </c>
      <c r="R2349" s="13">
        <f t="shared" si="740"/>
        <v>4.6176731059533669E-6</v>
      </c>
      <c r="S2349" s="12">
        <f t="shared" si="727"/>
        <v>-6.219041716956332E-2</v>
      </c>
      <c r="T2349" s="9">
        <f t="shared" si="728"/>
        <v>1.5263457039186779</v>
      </c>
      <c r="U2349" s="9">
        <f>Aly_mass_rate/Aly_Area/'Hydraulic Gradient'!T2349</f>
        <v>2.1532591052003269</v>
      </c>
      <c r="V2349" s="5">
        <f t="shared" si="729"/>
        <v>-0.28832821885051818</v>
      </c>
      <c r="W2349" s="10">
        <f t="shared" si="730"/>
        <v>2.1911930155832331</v>
      </c>
      <c r="X2349" s="9"/>
    </row>
    <row r="2350" spans="1:24" x14ac:dyDescent="0.3">
      <c r="A2350" s="4">
        <f t="shared" si="731"/>
        <v>23470</v>
      </c>
      <c r="B2350" s="5">
        <v>0</v>
      </c>
      <c r="C2350" s="16">
        <f t="shared" si="732"/>
        <v>24494.855516378611</v>
      </c>
      <c r="D2350" s="4">
        <f t="shared" si="722"/>
        <v>0</v>
      </c>
      <c r="E2350" s="5">
        <f t="shared" si="733"/>
        <v>0.21585685592354217</v>
      </c>
      <c r="F2350" s="6">
        <f t="shared" si="737"/>
        <v>1.7783725688651297E-5</v>
      </c>
      <c r="G2350" s="15">
        <f t="shared" si="738"/>
        <v>695.1745090183814</v>
      </c>
      <c r="H2350" s="11">
        <f t="shared" si="723"/>
        <v>9.7503856390666069E-2</v>
      </c>
      <c r="I2350" s="12">
        <f t="shared" si="734"/>
        <v>3.5865222454620469E-5</v>
      </c>
      <c r="J2350" s="7">
        <f t="shared" si="741"/>
        <v>1.5250783075081753</v>
      </c>
      <c r="K2350" s="8">
        <f>ESI_mass_rate/ESI_Area/'Hydraulic Gradient'!J2350</f>
        <v>2.1550485430589457</v>
      </c>
      <c r="L2350" s="16">
        <f t="shared" si="735"/>
        <v>24495.075782091866</v>
      </c>
      <c r="M2350" s="4">
        <f t="shared" si="724"/>
        <v>0</v>
      </c>
      <c r="N2350" s="5">
        <f t="shared" si="725"/>
        <v>0.21567816137456647</v>
      </c>
      <c r="O2350" s="6">
        <f t="shared" si="739"/>
        <v>1.5443161724102993E-5</v>
      </c>
      <c r="P2350" s="15">
        <f t="shared" si="736"/>
        <v>668.981761112865</v>
      </c>
      <c r="Q2350" s="11">
        <f t="shared" si="726"/>
        <v>0</v>
      </c>
      <c r="R2350" s="13">
        <f t="shared" si="740"/>
        <v>4.6175342265820841E-6</v>
      </c>
      <c r="S2350" s="12">
        <f t="shared" si="727"/>
        <v>-6.2189359548009172E-2</v>
      </c>
      <c r="T2350" s="9">
        <f t="shared" si="728"/>
        <v>1.5263423732067438</v>
      </c>
      <c r="U2350" s="9">
        <f>Aly_mass_rate/Aly_Area/'Hydraulic Gradient'!T2350</f>
        <v>2.1532638039402197</v>
      </c>
      <c r="V2350" s="5">
        <f t="shared" si="729"/>
        <v>-0.28832268662697025</v>
      </c>
      <c r="W2350" s="10">
        <f t="shared" si="730"/>
        <v>2.1912353711061208</v>
      </c>
      <c r="X2350" s="9"/>
    </row>
    <row r="2351" spans="1:24" x14ac:dyDescent="0.3">
      <c r="A2351" s="4">
        <f t="shared" si="731"/>
        <v>23480</v>
      </c>
      <c r="B2351" s="5">
        <v>0</v>
      </c>
      <c r="C2351" s="16">
        <f t="shared" si="732"/>
        <v>24494.639641197318</v>
      </c>
      <c r="D2351" s="4">
        <f t="shared" si="722"/>
        <v>0</v>
      </c>
      <c r="E2351" s="5">
        <f t="shared" si="733"/>
        <v>0.21585739789390079</v>
      </c>
      <c r="F2351" s="6">
        <f t="shared" si="737"/>
        <v>1.7783402392156931E-5</v>
      </c>
      <c r="G2351" s="15">
        <f t="shared" si="738"/>
        <v>695.24707862656487</v>
      </c>
      <c r="H2351" s="11">
        <f t="shared" si="723"/>
        <v>9.7504346013903953E-2</v>
      </c>
      <c r="I2351" s="12">
        <f t="shared" si="734"/>
        <v>3.586457044834843E-5</v>
      </c>
      <c r="J2351" s="7">
        <f t="shared" si="741"/>
        <v>1.5250744784518409</v>
      </c>
      <c r="K2351" s="8">
        <f>ESI_mass_rate/ESI_Area/'Hydraulic Gradient'!J2351</f>
        <v>2.1550539538125784</v>
      </c>
      <c r="L2351" s="16">
        <f t="shared" si="735"/>
        <v>24494.860088016889</v>
      </c>
      <c r="M2351" s="4">
        <f t="shared" si="724"/>
        <v>0</v>
      </c>
      <c r="N2351" s="5">
        <f t="shared" si="725"/>
        <v>0.2156786320172209</v>
      </c>
      <c r="O2351" s="6">
        <f t="shared" si="739"/>
        <v>1.5442962096866356E-5</v>
      </c>
      <c r="P2351" s="15">
        <f t="shared" si="736"/>
        <v>669.04394479744997</v>
      </c>
      <c r="Q2351" s="11">
        <f t="shared" si="726"/>
        <v>0</v>
      </c>
      <c r="R2351" s="13">
        <f t="shared" si="740"/>
        <v>4.6173953572461614E-6</v>
      </c>
      <c r="S2351" s="12">
        <f t="shared" si="727"/>
        <v>-6.2188301980341268E-2</v>
      </c>
      <c r="T2351" s="9">
        <f t="shared" si="728"/>
        <v>1.5263390425523991</v>
      </c>
      <c r="U2351" s="9">
        <f>Aly_mass_rate/Aly_Area/'Hydraulic Gradient'!T2351</f>
        <v>2.1532685026193756</v>
      </c>
      <c r="V2351" s="5">
        <f t="shared" si="729"/>
        <v>-0.28831715468710784</v>
      </c>
      <c r="W2351" s="10">
        <f t="shared" si="730"/>
        <v>2.1912777260931335</v>
      </c>
      <c r="X2351" s="9"/>
    </row>
    <row r="2352" spans="1:24" x14ac:dyDescent="0.3">
      <c r="A2352" s="4">
        <f t="shared" si="731"/>
        <v>23490</v>
      </c>
      <c r="B2352" s="5">
        <v>0</v>
      </c>
      <c r="C2352" s="16">
        <f t="shared" si="732"/>
        <v>24494.423765474385</v>
      </c>
      <c r="D2352" s="4">
        <f t="shared" si="722"/>
        <v>0</v>
      </c>
      <c r="E2352" s="5">
        <f t="shared" si="733"/>
        <v>0.21585793985440721</v>
      </c>
      <c r="F2352" s="6">
        <f t="shared" si="737"/>
        <v>1.7783079117555845E-5</v>
      </c>
      <c r="G2352" s="15">
        <f t="shared" si="738"/>
        <v>695.31964657506762</v>
      </c>
      <c r="H2352" s="11">
        <f t="shared" si="723"/>
        <v>9.7504835629470488E-2</v>
      </c>
      <c r="I2352" s="12">
        <f t="shared" si="734"/>
        <v>3.5863918486229522E-5</v>
      </c>
      <c r="J2352" s="7">
        <f t="shared" si="741"/>
        <v>1.5250706494843356</v>
      </c>
      <c r="K2352" s="8">
        <f>ESI_mass_rate/ESI_Area/'Hydraulic Gradient'!J2352</f>
        <v>2.1550593644678582</v>
      </c>
      <c r="L2352" s="16">
        <f t="shared" si="735"/>
        <v>24494.644393471473</v>
      </c>
      <c r="M2352" s="4">
        <f t="shared" si="724"/>
        <v>0</v>
      </c>
      <c r="N2352" s="5">
        <f t="shared" si="725"/>
        <v>0.21567910265379167</v>
      </c>
      <c r="O2352" s="6">
        <f t="shared" si="739"/>
        <v>1.5442762478387031E-5</v>
      </c>
      <c r="P2352" s="15">
        <f t="shared" si="736"/>
        <v>669.10612742466105</v>
      </c>
      <c r="Q2352" s="11">
        <f t="shared" si="726"/>
        <v>0</v>
      </c>
      <c r="R2352" s="13">
        <f t="shared" si="740"/>
        <v>4.617256496635713E-6</v>
      </c>
      <c r="S2352" s="12">
        <f t="shared" si="727"/>
        <v>-6.2187244467603722E-2</v>
      </c>
      <c r="T2352" s="9">
        <f t="shared" si="728"/>
        <v>1.5263357119556402</v>
      </c>
      <c r="U2352" s="9">
        <f>Aly_mass_rate/Aly_Area/'Hydraulic Gradient'!T2352</f>
        <v>2.1532732012377984</v>
      </c>
      <c r="V2352" s="5">
        <f t="shared" si="729"/>
        <v>-0.28831162303090646</v>
      </c>
      <c r="W2352" s="10">
        <f t="shared" si="730"/>
        <v>2.1913200805442998</v>
      </c>
      <c r="X2352" s="9"/>
    </row>
    <row r="2353" spans="1:24" x14ac:dyDescent="0.3">
      <c r="A2353" s="4">
        <f t="shared" si="731"/>
        <v>23500</v>
      </c>
      <c r="B2353" s="5">
        <v>0</v>
      </c>
      <c r="C2353" s="16">
        <f t="shared" si="732"/>
        <v>24494.207889209822</v>
      </c>
      <c r="D2353" s="4">
        <f t="shared" si="722"/>
        <v>0</v>
      </c>
      <c r="E2353" s="5">
        <f t="shared" si="733"/>
        <v>0.21585848180506231</v>
      </c>
      <c r="F2353" s="6">
        <f t="shared" si="737"/>
        <v>1.778275586922668E-5</v>
      </c>
      <c r="G2353" s="15">
        <f t="shared" si="738"/>
        <v>695.39221286399948</v>
      </c>
      <c r="H2353" s="11">
        <f t="shared" si="723"/>
        <v>9.7505325237366436E-2</v>
      </c>
      <c r="I2353" s="12">
        <f t="shared" si="734"/>
        <v>3.5863266577094368E-5</v>
      </c>
      <c r="J2353" s="7">
        <f t="shared" si="741"/>
        <v>1.5250668206056539</v>
      </c>
      <c r="K2353" s="8">
        <f>ESI_mass_rate/ESI_Area/'Hydraulic Gradient'!J2353</f>
        <v>2.15506477502479</v>
      </c>
      <c r="L2353" s="16">
        <f t="shared" si="735"/>
        <v>24494.428698455627</v>
      </c>
      <c r="M2353" s="4">
        <f t="shared" si="724"/>
        <v>0</v>
      </c>
      <c r="N2353" s="5">
        <f t="shared" si="725"/>
        <v>0.21567957328427914</v>
      </c>
      <c r="O2353" s="6">
        <f t="shared" si="739"/>
        <v>1.5442562871584119E-5</v>
      </c>
      <c r="P2353" s="15">
        <f t="shared" si="736"/>
        <v>669.16830899455215</v>
      </c>
      <c r="Q2353" s="11">
        <f t="shared" si="726"/>
        <v>0</v>
      </c>
      <c r="R2353" s="13">
        <f t="shared" si="740"/>
        <v>4.6171176456228705E-6</v>
      </c>
      <c r="S2353" s="12">
        <f t="shared" si="727"/>
        <v>-6.2186187008742962E-2</v>
      </c>
      <c r="T2353" s="9">
        <f t="shared" si="728"/>
        <v>1.5263323814164649</v>
      </c>
      <c r="U2353" s="9">
        <f>Aly_mass_rate/Aly_Area/'Hydraulic Gradient'!T2353</f>
        <v>2.1532778997954907</v>
      </c>
      <c r="V2353" s="5">
        <f t="shared" si="729"/>
        <v>-0.28830609165834209</v>
      </c>
      <c r="W2353" s="10">
        <f t="shared" si="730"/>
        <v>2.191362434459649</v>
      </c>
      <c r="X2353" s="9"/>
    </row>
    <row r="2354" spans="1:24" x14ac:dyDescent="0.3">
      <c r="A2354" s="4">
        <f t="shared" si="731"/>
        <v>23510</v>
      </c>
      <c r="B2354" s="5">
        <v>0</v>
      </c>
      <c r="C2354" s="16">
        <f t="shared" si="732"/>
        <v>24493.992012403643</v>
      </c>
      <c r="D2354" s="4">
        <f t="shared" si="722"/>
        <v>0</v>
      </c>
      <c r="E2354" s="5">
        <f t="shared" si="733"/>
        <v>0.21585902374586644</v>
      </c>
      <c r="F2354" s="6">
        <f t="shared" si="737"/>
        <v>1.7782432636952586E-5</v>
      </c>
      <c r="G2354" s="15">
        <f t="shared" si="738"/>
        <v>695.46477749348423</v>
      </c>
      <c r="H2354" s="11">
        <f t="shared" si="723"/>
        <v>9.7505814837592131E-2</v>
      </c>
      <c r="I2354" s="12">
        <f t="shared" si="734"/>
        <v>3.5862614700338174E-5</v>
      </c>
      <c r="J2354" s="7">
        <f t="shared" si="741"/>
        <v>1.5250629918157887</v>
      </c>
      <c r="K2354" s="8">
        <f>ESI_mass_rate/ESI_Area/'Hydraulic Gradient'!J2354</f>
        <v>2.1550701854833836</v>
      </c>
      <c r="L2354" s="16">
        <f t="shared" si="735"/>
        <v>24494.213002969358</v>
      </c>
      <c r="M2354" s="4">
        <f t="shared" si="724"/>
        <v>0</v>
      </c>
      <c r="N2354" s="5">
        <f t="shared" si="725"/>
        <v>0.21568004390868367</v>
      </c>
      <c r="O2354" s="6">
        <f t="shared" si="739"/>
        <v>1.5442363273538515E-5</v>
      </c>
      <c r="P2354" s="15">
        <f t="shared" si="736"/>
        <v>669.23048950717714</v>
      </c>
      <c r="Q2354" s="11">
        <f t="shared" si="726"/>
        <v>0</v>
      </c>
      <c r="R2354" s="13">
        <f t="shared" si="740"/>
        <v>4.6169788033341946E-6</v>
      </c>
      <c r="S2354" s="12">
        <f t="shared" si="727"/>
        <v>-6.2185129603754226E-2</v>
      </c>
      <c r="T2354" s="9">
        <f t="shared" si="728"/>
        <v>1.5263290509348699</v>
      </c>
      <c r="U2354" s="9">
        <f>Aly_mass_rate/Aly_Area/'Hydraulic Gradient'!T2354</f>
        <v>2.1532825982924564</v>
      </c>
      <c r="V2354" s="5">
        <f t="shared" si="729"/>
        <v>-0.28830056056939024</v>
      </c>
      <c r="W2354" s="10">
        <f t="shared" si="730"/>
        <v>2.1914047878392089</v>
      </c>
      <c r="X2354" s="9"/>
    </row>
    <row r="2355" spans="1:24" x14ac:dyDescent="0.3">
      <c r="A2355" s="4">
        <f t="shared" si="731"/>
        <v>23520</v>
      </c>
      <c r="B2355" s="5">
        <v>0</v>
      </c>
      <c r="C2355" s="16">
        <f t="shared" si="732"/>
        <v>24493.776135055858</v>
      </c>
      <c r="D2355" s="4">
        <f t="shared" si="722"/>
        <v>0</v>
      </c>
      <c r="E2355" s="5">
        <f t="shared" si="733"/>
        <v>0.21585956567682071</v>
      </c>
      <c r="F2355" s="6">
        <f t="shared" si="737"/>
        <v>1.7782109436788618E-5</v>
      </c>
      <c r="G2355" s="15">
        <f t="shared" si="738"/>
        <v>695.5373404636232</v>
      </c>
      <c r="H2355" s="11">
        <f t="shared" si="723"/>
        <v>9.7506304430148363E-2</v>
      </c>
      <c r="I2355" s="12">
        <f t="shared" si="734"/>
        <v>3.5861962888339904E-5</v>
      </c>
      <c r="J2355" s="7">
        <f t="shared" si="741"/>
        <v>1.525059163114735</v>
      </c>
      <c r="K2355" s="8">
        <f>ESI_mass_rate/ESI_Area/'Hydraulic Gradient'!J2355</f>
        <v>2.1550755958436434</v>
      </c>
      <c r="L2355" s="16">
        <f t="shared" si="735"/>
        <v>24493.997307012665</v>
      </c>
      <c r="M2355" s="4">
        <f t="shared" si="724"/>
        <v>0</v>
      </c>
      <c r="N2355" s="5">
        <f t="shared" si="725"/>
        <v>0.2156805145270056</v>
      </c>
      <c r="O2355" s="6">
        <f t="shared" si="739"/>
        <v>1.544216368862887E-5</v>
      </c>
      <c r="P2355" s="15">
        <f t="shared" si="736"/>
        <v>669.29266896259185</v>
      </c>
      <c r="Q2355" s="11">
        <f t="shared" si="726"/>
        <v>0</v>
      </c>
      <c r="R2355" s="13">
        <f t="shared" si="740"/>
        <v>4.6168399710781547E-6</v>
      </c>
      <c r="S2355" s="12">
        <f t="shared" si="727"/>
        <v>-6.218407225473048E-2</v>
      </c>
      <c r="T2355" s="9">
        <f t="shared" si="728"/>
        <v>1.5263257205108522</v>
      </c>
      <c r="U2355" s="9">
        <f>Aly_mass_rate/Aly_Area/'Hydraulic Gradient'!T2355</f>
        <v>2.1532872967286982</v>
      </c>
      <c r="V2355" s="5">
        <f t="shared" si="729"/>
        <v>-0.28829502976402693</v>
      </c>
      <c r="W2355" s="10">
        <f t="shared" si="730"/>
        <v>2.1914471406830081</v>
      </c>
      <c r="X2355" s="9"/>
    </row>
    <row r="2356" spans="1:24" x14ac:dyDescent="0.3">
      <c r="A2356" s="4">
        <f t="shared" si="731"/>
        <v>23530</v>
      </c>
      <c r="B2356" s="5">
        <v>0</v>
      </c>
      <c r="C2356" s="16">
        <f t="shared" si="732"/>
        <v>24493.560257166475</v>
      </c>
      <c r="D2356" s="4">
        <f t="shared" si="722"/>
        <v>0</v>
      </c>
      <c r="E2356" s="5">
        <f t="shared" si="733"/>
        <v>0.21586010759792557</v>
      </c>
      <c r="F2356" s="6">
        <f t="shared" si="737"/>
        <v>1.7781786251220172E-5</v>
      </c>
      <c r="G2356" s="15">
        <f t="shared" si="738"/>
        <v>695.60990177454244</v>
      </c>
      <c r="H2356" s="11">
        <f t="shared" si="723"/>
        <v>9.7506794015035508E-2</v>
      </c>
      <c r="I2356" s="12">
        <f t="shared" si="734"/>
        <v>3.5861311105777046E-5</v>
      </c>
      <c r="J2356" s="7">
        <f t="shared" si="741"/>
        <v>1.5250553345024858</v>
      </c>
      <c r="K2356" s="8">
        <f>ESI_mass_rate/ESI_Area/'Hydraulic Gradient'!J2356</f>
        <v>2.1550810061055778</v>
      </c>
      <c r="L2356" s="16">
        <f t="shared" si="735"/>
        <v>24493.78161058556</v>
      </c>
      <c r="M2356" s="4">
        <f t="shared" si="724"/>
        <v>0</v>
      </c>
      <c r="N2356" s="5">
        <f t="shared" si="725"/>
        <v>0.21568098513924527</v>
      </c>
      <c r="O2356" s="6">
        <f t="shared" si="739"/>
        <v>1.5441964112476543E-5</v>
      </c>
      <c r="P2356" s="15">
        <f t="shared" si="736"/>
        <v>669.35484736084913</v>
      </c>
      <c r="Q2356" s="11">
        <f t="shared" si="726"/>
        <v>0</v>
      </c>
      <c r="R2356" s="13">
        <f t="shared" si="740"/>
        <v>4.6167011475449609E-6</v>
      </c>
      <c r="S2356" s="12">
        <f t="shared" si="727"/>
        <v>-6.2183014958520501E-2</v>
      </c>
      <c r="T2356" s="9">
        <f t="shared" si="728"/>
        <v>1.526322390144409</v>
      </c>
      <c r="U2356" s="9">
        <f>Aly_mass_rate/Aly_Area/'Hydraulic Gradient'!T2356</f>
        <v>2.1532919951042198</v>
      </c>
      <c r="V2356" s="5">
        <f t="shared" si="729"/>
        <v>-0.2882894992422278</v>
      </c>
      <c r="W2356" s="10">
        <f t="shared" si="730"/>
        <v>2.1914894929910771</v>
      </c>
      <c r="X2356" s="9"/>
    </row>
    <row r="2357" spans="1:24" x14ac:dyDescent="0.3">
      <c r="A2357" s="4">
        <f t="shared" si="731"/>
        <v>23540</v>
      </c>
      <c r="B2357" s="5">
        <v>0</v>
      </c>
      <c r="C2357" s="16">
        <f t="shared" si="732"/>
        <v>24493.344378735503</v>
      </c>
      <c r="D2357" s="4">
        <f t="shared" si="722"/>
        <v>0</v>
      </c>
      <c r="E2357" s="5">
        <f t="shared" si="733"/>
        <v>0.21586064950918166</v>
      </c>
      <c r="F2357" s="6">
        <f t="shared" si="737"/>
        <v>1.7781463093383198E-5</v>
      </c>
      <c r="G2357" s="15">
        <f t="shared" si="738"/>
        <v>695.68246142634939</v>
      </c>
      <c r="H2357" s="11">
        <f t="shared" si="723"/>
        <v>9.750728359225426E-2</v>
      </c>
      <c r="I2357" s="12">
        <f t="shared" si="734"/>
        <v>3.5860659379141476E-5</v>
      </c>
      <c r="J2357" s="7">
        <f t="shared" si="741"/>
        <v>1.5250515059790353</v>
      </c>
      <c r="K2357" s="8">
        <f>ESI_mass_rate/ESI_Area/'Hydraulic Gradient'!J2357</f>
        <v>2.1550864162691936</v>
      </c>
      <c r="L2357" s="16">
        <f t="shared" si="735"/>
        <v>24493.565913688049</v>
      </c>
      <c r="M2357" s="4">
        <f t="shared" si="724"/>
        <v>0</v>
      </c>
      <c r="N2357" s="5">
        <f t="shared" si="725"/>
        <v>0.2156814557454029</v>
      </c>
      <c r="O2357" s="6">
        <f t="shared" si="739"/>
        <v>1.5441764548000623E-5</v>
      </c>
      <c r="P2357" s="15">
        <f t="shared" si="736"/>
        <v>669.41702470200289</v>
      </c>
      <c r="Q2357" s="11">
        <f t="shared" si="726"/>
        <v>0</v>
      </c>
      <c r="R2357" s="13">
        <f t="shared" si="740"/>
        <v>4.6165623336066819E-6</v>
      </c>
      <c r="S2357" s="12">
        <f t="shared" si="727"/>
        <v>-6.2181957716168385E-2</v>
      </c>
      <c r="T2357" s="9">
        <f t="shared" si="728"/>
        <v>1.5263190598355367</v>
      </c>
      <c r="U2357" s="9">
        <f>Aly_mass_rate/Aly_Area/'Hydraulic Gradient'!T2357</f>
        <v>2.1532966934190245</v>
      </c>
      <c r="V2357" s="5">
        <f t="shared" si="729"/>
        <v>-0.28828396900396847</v>
      </c>
      <c r="W2357" s="10">
        <f t="shared" si="730"/>
        <v>2.1915318447634426</v>
      </c>
      <c r="X2357" s="9"/>
    </row>
    <row r="2358" spans="1:24" x14ac:dyDescent="0.3">
      <c r="A2358" s="4">
        <f t="shared" si="731"/>
        <v>23550</v>
      </c>
      <c r="B2358" s="5">
        <v>0</v>
      </c>
      <c r="C2358" s="16">
        <f t="shared" si="732"/>
        <v>24493.128499762952</v>
      </c>
      <c r="D2358" s="4">
        <f t="shared" si="722"/>
        <v>0</v>
      </c>
      <c r="E2358" s="5">
        <f t="shared" si="733"/>
        <v>0.21586119141058993</v>
      </c>
      <c r="F2358" s="6">
        <f t="shared" si="737"/>
        <v>1.7781139957439502E-5</v>
      </c>
      <c r="G2358" s="15">
        <f t="shared" si="738"/>
        <v>695.75501941915991</v>
      </c>
      <c r="H2358" s="11">
        <f t="shared" si="723"/>
        <v>9.7507773161805117E-2</v>
      </c>
      <c r="I2358" s="12">
        <f t="shared" si="734"/>
        <v>3.5860007696659037E-5</v>
      </c>
      <c r="J2358" s="7">
        <f t="shared" si="741"/>
        <v>1.5250476775443775</v>
      </c>
      <c r="K2358" s="8">
        <f>ESI_mass_rate/ESI_Area/'Hydraulic Gradient'!J2358</f>
        <v>2.1550918263344969</v>
      </c>
      <c r="L2358" s="16">
        <f t="shared" si="735"/>
        <v>24493.350216320141</v>
      </c>
      <c r="M2358" s="4">
        <f t="shared" si="724"/>
        <v>0</v>
      </c>
      <c r="N2358" s="5">
        <f t="shared" si="725"/>
        <v>0.21568192634547889</v>
      </c>
      <c r="O2358" s="6">
        <f t="shared" si="739"/>
        <v>1.5441564995201113E-5</v>
      </c>
      <c r="P2358" s="15">
        <f t="shared" si="736"/>
        <v>669.479200986107</v>
      </c>
      <c r="Q2358" s="11">
        <f t="shared" si="726"/>
        <v>0</v>
      </c>
      <c r="R2358" s="13">
        <f t="shared" si="740"/>
        <v>4.6164235292626324E-6</v>
      </c>
      <c r="S2358" s="12">
        <f t="shared" si="727"/>
        <v>-6.2180900527669503E-2</v>
      </c>
      <c r="T2358" s="9">
        <f t="shared" si="728"/>
        <v>1.5263157295842331</v>
      </c>
      <c r="U2358" s="9">
        <f>Aly_mass_rate/Aly_Area/'Hydraulic Gradient'!T2358</f>
        <v>2.1533013916731152</v>
      </c>
      <c r="V2358" s="5">
        <f t="shared" si="729"/>
        <v>-0.28827843904922507</v>
      </c>
      <c r="W2358" s="10">
        <f t="shared" si="730"/>
        <v>2.1915741960001336</v>
      </c>
      <c r="X2358" s="9"/>
    </row>
    <row r="2359" spans="1:24" x14ac:dyDescent="0.3">
      <c r="A2359" s="4">
        <f t="shared" si="731"/>
        <v>23560</v>
      </c>
      <c r="B2359" s="5">
        <v>0</v>
      </c>
      <c r="C2359" s="16">
        <f t="shared" si="732"/>
        <v>24492.912620248833</v>
      </c>
      <c r="D2359" s="4">
        <f t="shared" si="722"/>
        <v>0</v>
      </c>
      <c r="E2359" s="5">
        <f t="shared" si="733"/>
        <v>0.21586173330215083</v>
      </c>
      <c r="F2359" s="6">
        <f t="shared" si="737"/>
        <v>1.7780816841929524E-5</v>
      </c>
      <c r="G2359" s="15">
        <f t="shared" si="738"/>
        <v>695.82757575309142</v>
      </c>
      <c r="H2359" s="11">
        <f t="shared" si="723"/>
        <v>9.7508262723688635E-2</v>
      </c>
      <c r="I2359" s="12">
        <f t="shared" si="734"/>
        <v>3.5859356055386181E-5</v>
      </c>
      <c r="J2359" s="7">
        <f t="shared" si="741"/>
        <v>1.5250438491985061</v>
      </c>
      <c r="K2359" s="8">
        <f>ESI_mass_rate/ESI_Area/'Hydraulic Gradient'!J2359</f>
        <v>2.1550972363014957</v>
      </c>
      <c r="L2359" s="16">
        <f t="shared" si="735"/>
        <v>24493.134518481838</v>
      </c>
      <c r="M2359" s="4">
        <f t="shared" si="724"/>
        <v>0</v>
      </c>
      <c r="N2359" s="5">
        <f t="shared" si="725"/>
        <v>0.21568239693947361</v>
      </c>
      <c r="O2359" s="6">
        <f t="shared" si="739"/>
        <v>1.5441365451158915E-5</v>
      </c>
      <c r="P2359" s="15">
        <f t="shared" si="736"/>
        <v>669.54137621321638</v>
      </c>
      <c r="Q2359" s="11">
        <f t="shared" si="726"/>
        <v>0</v>
      </c>
      <c r="R2359" s="13">
        <f t="shared" si="740"/>
        <v>4.6162847336394512E-6</v>
      </c>
      <c r="S2359" s="12">
        <f t="shared" si="727"/>
        <v>-6.2179843394067832E-2</v>
      </c>
      <c r="T2359" s="9">
        <f t="shared" si="728"/>
        <v>1.5263123993904952</v>
      </c>
      <c r="U2359" s="9">
        <f>Aly_mass_rate/Aly_Area/'Hydraulic Gradient'!T2359</f>
        <v>2.1533060898664953</v>
      </c>
      <c r="V2359" s="5">
        <f t="shared" si="729"/>
        <v>-0.28827290937797317</v>
      </c>
      <c r="W2359" s="10">
        <f t="shared" si="730"/>
        <v>2.1916165467011792</v>
      </c>
      <c r="X2359" s="9"/>
    </row>
    <row r="2360" spans="1:24" x14ac:dyDescent="0.3">
      <c r="A2360" s="4">
        <f t="shared" si="731"/>
        <v>23570</v>
      </c>
      <c r="B2360" s="5">
        <v>0</v>
      </c>
      <c r="C2360" s="16">
        <f t="shared" si="732"/>
        <v>24492.696740193154</v>
      </c>
      <c r="D2360" s="4">
        <f t="shared" si="722"/>
        <v>0</v>
      </c>
      <c r="E2360" s="5">
        <f t="shared" si="733"/>
        <v>0.21586227518386517</v>
      </c>
      <c r="F2360" s="6">
        <f t="shared" si="737"/>
        <v>1.7780493752691476E-5</v>
      </c>
      <c r="G2360" s="15">
        <f t="shared" si="738"/>
        <v>695.90013042825365</v>
      </c>
      <c r="H2360" s="11">
        <f t="shared" si="723"/>
        <v>9.7508752277905397E-2</v>
      </c>
      <c r="I2360" s="12">
        <f t="shared" si="734"/>
        <v>3.5858704467097078E-5</v>
      </c>
      <c r="J2360" s="7">
        <f t="shared" si="741"/>
        <v>1.525040020941415</v>
      </c>
      <c r="K2360" s="8">
        <f>ESI_mass_rate/ESI_Area/'Hydraulic Gradient'!J2360</f>
        <v>2.1551026461701968</v>
      </c>
      <c r="L2360" s="16">
        <f t="shared" si="735"/>
        <v>24492.918820173145</v>
      </c>
      <c r="M2360" s="4">
        <f t="shared" si="724"/>
        <v>0</v>
      </c>
      <c r="N2360" s="5">
        <f t="shared" si="725"/>
        <v>0.21568286752738741</v>
      </c>
      <c r="O2360" s="6">
        <f t="shared" si="739"/>
        <v>1.5441165918793126E-5</v>
      </c>
      <c r="P2360" s="15">
        <f t="shared" si="736"/>
        <v>669.60355038338582</v>
      </c>
      <c r="Q2360" s="11">
        <f t="shared" si="726"/>
        <v>0</v>
      </c>
      <c r="R2360" s="13">
        <f t="shared" si="740"/>
        <v>4.6161459476091663E-6</v>
      </c>
      <c r="S2360" s="12">
        <f t="shared" si="727"/>
        <v>-6.2178786315358607E-2</v>
      </c>
      <c r="T2360" s="9">
        <f t="shared" si="728"/>
        <v>1.5263090692543198</v>
      </c>
      <c r="U2360" s="9">
        <f>Aly_mass_rate/Aly_Area/'Hydraulic Gradient'!T2360</f>
        <v>2.153310787999168</v>
      </c>
      <c r="V2360" s="5">
        <f t="shared" si="729"/>
        <v>-0.28826737999018853</v>
      </c>
      <c r="W2360" s="10">
        <f t="shared" si="730"/>
        <v>2.1916588968666066</v>
      </c>
      <c r="X2360" s="9"/>
    </row>
    <row r="2361" spans="1:24" x14ac:dyDescent="0.3">
      <c r="A2361" s="4">
        <f t="shared" si="731"/>
        <v>23580</v>
      </c>
      <c r="B2361" s="5">
        <v>0</v>
      </c>
      <c r="C2361" s="16">
        <f t="shared" si="732"/>
        <v>24492.480859595929</v>
      </c>
      <c r="D2361" s="4">
        <f t="shared" si="722"/>
        <v>0</v>
      </c>
      <c r="E2361" s="5">
        <f t="shared" si="733"/>
        <v>0.21586281705573371</v>
      </c>
      <c r="F2361" s="6">
        <f t="shared" si="737"/>
        <v>1.7780170685346698E-5</v>
      </c>
      <c r="G2361" s="15">
        <f t="shared" si="738"/>
        <v>695.9726834447622</v>
      </c>
      <c r="H2361" s="11">
        <f t="shared" si="723"/>
        <v>9.7509241824456014E-2</v>
      </c>
      <c r="I2361" s="12">
        <f t="shared" si="734"/>
        <v>3.5858052922961099E-5</v>
      </c>
      <c r="J2361" s="7">
        <f t="shared" si="741"/>
        <v>1.5250361927730984</v>
      </c>
      <c r="K2361" s="8">
        <f>ESI_mass_rate/ESI_Area/'Hydraulic Gradient'!J2361</f>
        <v>2.1551080559406062</v>
      </c>
      <c r="L2361" s="16">
        <f t="shared" si="735"/>
        <v>24492.703121394068</v>
      </c>
      <c r="M2361" s="4">
        <f t="shared" si="724"/>
        <v>0</v>
      </c>
      <c r="N2361" s="5">
        <f t="shared" si="725"/>
        <v>0.21568333810922044</v>
      </c>
      <c r="O2361" s="6">
        <f t="shared" si="739"/>
        <v>1.5440966396644201E-5</v>
      </c>
      <c r="P2361" s="15">
        <f t="shared" si="736"/>
        <v>669.66572349666922</v>
      </c>
      <c r="Q2361" s="11">
        <f t="shared" si="726"/>
        <v>0</v>
      </c>
      <c r="R2361" s="13">
        <f t="shared" si="740"/>
        <v>4.6160071707347663E-6</v>
      </c>
      <c r="S2361" s="12">
        <f t="shared" si="727"/>
        <v>-6.2177729290488398E-2</v>
      </c>
      <c r="T2361" s="9">
        <f t="shared" si="728"/>
        <v>1.526305739175704</v>
      </c>
      <c r="U2361" s="9">
        <f>Aly_mass_rate/Aly_Area/'Hydraulic Gradient'!T2361</f>
        <v>2.1533154860711359</v>
      </c>
      <c r="V2361" s="5">
        <f t="shared" si="729"/>
        <v>-0.28826185088584705</v>
      </c>
      <c r="W2361" s="10">
        <f t="shared" si="730"/>
        <v>2.1917012464964469</v>
      </c>
      <c r="X2361" s="9"/>
    </row>
    <row r="2362" spans="1:24" x14ac:dyDescent="0.3">
      <c r="A2362" s="4">
        <f t="shared" si="731"/>
        <v>23590</v>
      </c>
      <c r="B2362" s="5">
        <v>0</v>
      </c>
      <c r="C2362" s="16">
        <f t="shared" si="732"/>
        <v>24492.264978457166</v>
      </c>
      <c r="D2362" s="4">
        <f t="shared" si="722"/>
        <v>0</v>
      </c>
      <c r="E2362" s="5">
        <f t="shared" si="733"/>
        <v>0.21586335891775696</v>
      </c>
      <c r="F2362" s="6">
        <f t="shared" si="737"/>
        <v>1.7779847638435642E-5</v>
      </c>
      <c r="G2362" s="15">
        <f t="shared" si="738"/>
        <v>696.04523480273463</v>
      </c>
      <c r="H2362" s="11">
        <f t="shared" si="723"/>
        <v>9.7509731363340915E-2</v>
      </c>
      <c r="I2362" s="12">
        <f t="shared" si="734"/>
        <v>3.5857401420034703E-5</v>
      </c>
      <c r="J2362" s="7">
        <f t="shared" si="741"/>
        <v>1.5250323646935497</v>
      </c>
      <c r="K2362" s="8">
        <f>ESI_mass_rate/ESI_Area/'Hydraulic Gradient'!J2362</f>
        <v>2.155113465612732</v>
      </c>
      <c r="L2362" s="16">
        <f t="shared" si="735"/>
        <v>24492.487422144615</v>
      </c>
      <c r="M2362" s="4">
        <f t="shared" si="724"/>
        <v>0</v>
      </c>
      <c r="N2362" s="5">
        <f t="shared" si="725"/>
        <v>0.21568380868497303</v>
      </c>
      <c r="O2362" s="6">
        <f t="shared" si="739"/>
        <v>1.5440766883252584E-5</v>
      </c>
      <c r="P2362" s="15">
        <f t="shared" si="736"/>
        <v>669.72789555312022</v>
      </c>
      <c r="Q2362" s="11">
        <f t="shared" si="726"/>
        <v>0</v>
      </c>
      <c r="R2362" s="13">
        <f t="shared" si="740"/>
        <v>4.6158684025792736E-6</v>
      </c>
      <c r="S2362" s="12">
        <f t="shared" si="727"/>
        <v>-6.2176672319452474E-2</v>
      </c>
      <c r="T2362" s="9">
        <f t="shared" si="728"/>
        <v>1.5263024091546449</v>
      </c>
      <c r="U2362" s="9">
        <f>Aly_mass_rate/Aly_Area/'Hydraulic Gradient'!T2362</f>
        <v>2.1533201840824034</v>
      </c>
      <c r="V2362" s="5">
        <f t="shared" si="729"/>
        <v>-0.28825632206492435</v>
      </c>
      <c r="W2362" s="10">
        <f t="shared" si="730"/>
        <v>2.1917435955907272</v>
      </c>
      <c r="X2362" s="9"/>
    </row>
    <row r="2363" spans="1:24" x14ac:dyDescent="0.3">
      <c r="A2363" s="4">
        <f t="shared" si="731"/>
        <v>23600</v>
      </c>
      <c r="B2363" s="5">
        <v>0</v>
      </c>
      <c r="C2363" s="16">
        <f t="shared" si="732"/>
        <v>24492.049096776871</v>
      </c>
      <c r="D2363" s="4">
        <f t="shared" si="722"/>
        <v>0</v>
      </c>
      <c r="E2363" s="5">
        <f t="shared" si="733"/>
        <v>0.21586390076993581</v>
      </c>
      <c r="F2363" s="6">
        <f t="shared" si="737"/>
        <v>1.7779524617796511E-5</v>
      </c>
      <c r="G2363" s="15">
        <f t="shared" si="738"/>
        <v>696.11778450228064</v>
      </c>
      <c r="H2363" s="11">
        <f t="shared" si="723"/>
        <v>9.7510220894560781E-2</v>
      </c>
      <c r="I2363" s="12">
        <f t="shared" si="734"/>
        <v>3.5856749970092068E-5</v>
      </c>
      <c r="J2363" s="7">
        <f t="shared" si="741"/>
        <v>1.5250285367027629</v>
      </c>
      <c r="K2363" s="8">
        <f>ESI_mass_rate/ESI_Area/'Hydraulic Gradient'!J2363</f>
        <v>2.1551188751865809</v>
      </c>
      <c r="L2363" s="16">
        <f t="shared" si="735"/>
        <v>24492.271722424794</v>
      </c>
      <c r="M2363" s="4">
        <f t="shared" si="724"/>
        <v>0</v>
      </c>
      <c r="N2363" s="5">
        <f t="shared" si="725"/>
        <v>0.21568427925464573</v>
      </c>
      <c r="O2363" s="6">
        <f t="shared" si="739"/>
        <v>1.544056738445648E-5</v>
      </c>
      <c r="P2363" s="15">
        <f t="shared" si="736"/>
        <v>669.79006655279284</v>
      </c>
      <c r="Q2363" s="11">
        <f t="shared" si="726"/>
        <v>0</v>
      </c>
      <c r="R2363" s="13">
        <f t="shared" si="740"/>
        <v>4.6157296448872917E-6</v>
      </c>
      <c r="S2363" s="12">
        <f t="shared" si="727"/>
        <v>-6.2175615402246143E-2</v>
      </c>
      <c r="T2363" s="9">
        <f t="shared" si="728"/>
        <v>1.5262990791911393</v>
      </c>
      <c r="U2363" s="9">
        <f>Aly_mass_rate/Aly_Area/'Hydraulic Gradient'!T2363</f>
        <v>2.1533248820329733</v>
      </c>
      <c r="V2363" s="5">
        <f t="shared" si="729"/>
        <v>-0.2882507935273963</v>
      </c>
      <c r="W2363" s="10">
        <f t="shared" si="730"/>
        <v>2.1917859441494763</v>
      </c>
      <c r="X2363" s="9"/>
    </row>
    <row r="2364" spans="1:24" x14ac:dyDescent="0.3">
      <c r="A2364" s="4">
        <f t="shared" si="731"/>
        <v>23610</v>
      </c>
      <c r="B2364" s="5">
        <v>0</v>
      </c>
      <c r="C2364" s="16">
        <f t="shared" si="732"/>
        <v>24491.833214555056</v>
      </c>
      <c r="D2364" s="4">
        <f t="shared" si="722"/>
        <v>0</v>
      </c>
      <c r="E2364" s="5">
        <f t="shared" si="733"/>
        <v>0.21586444261227086</v>
      </c>
      <c r="F2364" s="6">
        <f t="shared" si="737"/>
        <v>1.7779201619050655E-5</v>
      </c>
      <c r="G2364" s="15">
        <f t="shared" si="738"/>
        <v>696.19033254351552</v>
      </c>
      <c r="H2364" s="11">
        <f t="shared" si="723"/>
        <v>9.7510710418116195E-2</v>
      </c>
      <c r="I2364" s="12">
        <f t="shared" si="734"/>
        <v>3.5856098564302543E-5</v>
      </c>
      <c r="J2364" s="7">
        <f t="shared" si="741"/>
        <v>1.5250247088007323</v>
      </c>
      <c r="K2364" s="8">
        <f>ESI_mass_rate/ESI_Area/'Hydraulic Gradient'!J2364</f>
        <v>2.155124284662159</v>
      </c>
      <c r="L2364" s="16">
        <f t="shared" si="735"/>
        <v>24492.056022234607</v>
      </c>
      <c r="M2364" s="4">
        <f t="shared" si="724"/>
        <v>0</v>
      </c>
      <c r="N2364" s="5">
        <f t="shared" si="725"/>
        <v>0.21568474981823868</v>
      </c>
      <c r="O2364" s="6">
        <f t="shared" si="739"/>
        <v>1.5440367894417687E-5</v>
      </c>
      <c r="P2364" s="15">
        <f t="shared" si="736"/>
        <v>669.85223649574186</v>
      </c>
      <c r="Q2364" s="11">
        <f t="shared" si="726"/>
        <v>0</v>
      </c>
      <c r="R2364" s="13">
        <f t="shared" si="740"/>
        <v>4.6155908959128796E-6</v>
      </c>
      <c r="S2364" s="12">
        <f t="shared" si="727"/>
        <v>-6.2174558539913348E-2</v>
      </c>
      <c r="T2364" s="9">
        <f t="shared" si="728"/>
        <v>1.5262957492851845</v>
      </c>
      <c r="U2364" s="9">
        <f>Aly_mass_rate/Aly_Area/'Hydraulic Gradient'!T2364</f>
        <v>2.1533295799228482</v>
      </c>
      <c r="V2364" s="5">
        <f t="shared" si="729"/>
        <v>-0.28824526527323874</v>
      </c>
      <c r="W2364" s="10">
        <f t="shared" si="730"/>
        <v>2.191828292172723</v>
      </c>
      <c r="X2364" s="9"/>
    </row>
    <row r="2365" spans="1:24" x14ac:dyDescent="0.3">
      <c r="A2365" s="4">
        <f t="shared" si="731"/>
        <v>23620</v>
      </c>
      <c r="B2365" s="5">
        <v>0</v>
      </c>
      <c r="C2365" s="16">
        <f t="shared" si="732"/>
        <v>24491.617331791731</v>
      </c>
      <c r="D2365" s="4">
        <f t="shared" si="722"/>
        <v>0</v>
      </c>
      <c r="E2365" s="5">
        <f t="shared" si="733"/>
        <v>0.21586498444476274</v>
      </c>
      <c r="F2365" s="6">
        <f t="shared" si="737"/>
        <v>1.7778878640738517E-5</v>
      </c>
      <c r="G2365" s="15">
        <f t="shared" si="738"/>
        <v>696.26287892655705</v>
      </c>
      <c r="H2365" s="11">
        <f t="shared" si="723"/>
        <v>9.7511199934007559E-2</v>
      </c>
      <c r="I2365" s="12">
        <f t="shared" si="734"/>
        <v>3.5855447199722614E-5</v>
      </c>
      <c r="J2365" s="7">
        <f t="shared" si="741"/>
        <v>1.5250208809874513</v>
      </c>
      <c r="K2365" s="8">
        <f>ESI_mass_rate/ESI_Area/'Hydraulic Gradient'!J2365</f>
        <v>2.1551296940394744</v>
      </c>
      <c r="L2365" s="16">
        <f t="shared" si="735"/>
        <v>24491.840321574062</v>
      </c>
      <c r="M2365" s="4">
        <f t="shared" si="724"/>
        <v>0</v>
      </c>
      <c r="N2365" s="5">
        <f t="shared" si="725"/>
        <v>0.21568522037575225</v>
      </c>
      <c r="O2365" s="6">
        <f t="shared" si="739"/>
        <v>1.5440168413136204E-5</v>
      </c>
      <c r="P2365" s="15">
        <f t="shared" si="736"/>
        <v>669.91440538202107</v>
      </c>
      <c r="Q2365" s="11">
        <f t="shared" si="726"/>
        <v>0</v>
      </c>
      <c r="R2365" s="13">
        <f t="shared" si="740"/>
        <v>4.6154521556553997E-6</v>
      </c>
      <c r="S2365" s="12">
        <f t="shared" si="727"/>
        <v>-6.2173501731400689E-2</v>
      </c>
      <c r="T2365" s="9">
        <f t="shared" si="728"/>
        <v>1.5262924194367777</v>
      </c>
      <c r="U2365" s="9">
        <f>Aly_mass_rate/Aly_Area/'Hydraulic Gradient'!T2365</f>
        <v>2.1533342777520321</v>
      </c>
      <c r="V2365" s="5">
        <f t="shared" si="729"/>
        <v>-0.28823973730242736</v>
      </c>
      <c r="W2365" s="10">
        <f t="shared" si="730"/>
        <v>2.1918706396604959</v>
      </c>
      <c r="X2365" s="9"/>
    </row>
    <row r="2366" spans="1:24" x14ac:dyDescent="0.3">
      <c r="A2366" s="4">
        <f t="shared" si="731"/>
        <v>23630</v>
      </c>
      <c r="B2366" s="5">
        <v>0</v>
      </c>
      <c r="C2366" s="16">
        <f t="shared" si="732"/>
        <v>24491.401448486908</v>
      </c>
      <c r="D2366" s="4">
        <f t="shared" si="722"/>
        <v>0</v>
      </c>
      <c r="E2366" s="5">
        <f t="shared" si="733"/>
        <v>0.21586552626741232</v>
      </c>
      <c r="F2366" s="6">
        <f t="shared" si="737"/>
        <v>1.7778555688698308E-5</v>
      </c>
      <c r="G2366" s="15">
        <f t="shared" si="738"/>
        <v>696.3354236515147</v>
      </c>
      <c r="H2366" s="11">
        <f t="shared" si="723"/>
        <v>9.7511689442235622E-2</v>
      </c>
      <c r="I2366" s="12">
        <f t="shared" si="734"/>
        <v>3.585479588812644E-5</v>
      </c>
      <c r="J2366" s="7">
        <f t="shared" si="741"/>
        <v>1.5250170532629139</v>
      </c>
      <c r="K2366" s="8">
        <f>ESI_mass_rate/ESI_Area/'Hydraulic Gradient'!J2366</f>
        <v>2.1551351033185338</v>
      </c>
      <c r="L2366" s="16">
        <f t="shared" si="735"/>
        <v>24491.624620443166</v>
      </c>
      <c r="M2366" s="4">
        <f t="shared" si="724"/>
        <v>0</v>
      </c>
      <c r="N2366" s="5">
        <f t="shared" si="725"/>
        <v>0.2156856909271867</v>
      </c>
      <c r="O2366" s="6">
        <f t="shared" si="739"/>
        <v>1.5439968944990678E-5</v>
      </c>
      <c r="P2366" s="15">
        <f t="shared" si="736"/>
        <v>669.97657321168435</v>
      </c>
      <c r="Q2366" s="11">
        <f t="shared" si="726"/>
        <v>0</v>
      </c>
      <c r="R2366" s="13">
        <f t="shared" si="740"/>
        <v>4.6153134254230781E-6</v>
      </c>
      <c r="S2366" s="12">
        <f t="shared" si="727"/>
        <v>-6.2172444976703496E-2</v>
      </c>
      <c r="T2366" s="9">
        <f t="shared" si="728"/>
        <v>1.5262890896459158</v>
      </c>
      <c r="U2366" s="9">
        <f>Aly_mass_rate/Aly_Area/'Hydraulic Gradient'!T2366</f>
        <v>2.1533389755205281</v>
      </c>
      <c r="V2366" s="5">
        <f t="shared" si="729"/>
        <v>-0.28823420961493806</v>
      </c>
      <c r="W2366" s="10">
        <f t="shared" si="730"/>
        <v>2.1919129866128229</v>
      </c>
      <c r="X2366" s="9"/>
    </row>
    <row r="2367" spans="1:24" x14ac:dyDescent="0.3">
      <c r="A2367" s="4">
        <f t="shared" si="731"/>
        <v>23640</v>
      </c>
      <c r="B2367" s="5">
        <v>0</v>
      </c>
      <c r="C2367" s="16">
        <f t="shared" si="732"/>
        <v>24491.185564640597</v>
      </c>
      <c r="D2367" s="4">
        <f t="shared" si="722"/>
        <v>0</v>
      </c>
      <c r="E2367" s="5">
        <f t="shared" si="733"/>
        <v>0.21586606808022024</v>
      </c>
      <c r="F2367" s="6">
        <f t="shared" si="737"/>
        <v>1.777823275855137E-5</v>
      </c>
      <c r="G2367" s="15">
        <f t="shared" si="738"/>
        <v>696.40796671850387</v>
      </c>
      <c r="H2367" s="11">
        <f t="shared" si="723"/>
        <v>9.751217894280087E-2</v>
      </c>
      <c r="I2367" s="12">
        <f t="shared" si="734"/>
        <v>3.5854144620683389E-5</v>
      </c>
      <c r="J2367" s="7">
        <f t="shared" si="741"/>
        <v>1.5250132256271143</v>
      </c>
      <c r="K2367" s="8">
        <f>ESI_mass_rate/ESI_Area/'Hydraulic Gradient'!J2367</f>
        <v>2.1551405124993432</v>
      </c>
      <c r="L2367" s="16">
        <f t="shared" si="735"/>
        <v>24491.408918841924</v>
      </c>
      <c r="M2367" s="4">
        <f t="shared" si="724"/>
        <v>0</v>
      </c>
      <c r="N2367" s="5">
        <f t="shared" si="725"/>
        <v>0.21568616147254252</v>
      </c>
      <c r="O2367" s="6">
        <f t="shared" si="739"/>
        <v>1.543976948706202E-5</v>
      </c>
      <c r="P2367" s="15">
        <f t="shared" si="736"/>
        <v>670.0387399847865</v>
      </c>
      <c r="Q2367" s="11">
        <f t="shared" si="726"/>
        <v>0</v>
      </c>
      <c r="R2367" s="13">
        <f t="shared" si="740"/>
        <v>4.6151747043426477E-6</v>
      </c>
      <c r="S2367" s="12">
        <f t="shared" si="727"/>
        <v>-6.2171388276865636E-2</v>
      </c>
      <c r="T2367" s="9">
        <f t="shared" si="728"/>
        <v>1.5262857599125956</v>
      </c>
      <c r="U2367" s="9">
        <f>Aly_mass_rate/Aly_Area/'Hydraulic Gradient'!T2367</f>
        <v>2.1533436732283393</v>
      </c>
      <c r="V2367" s="5">
        <f t="shared" si="729"/>
        <v>-0.2882286822107466</v>
      </c>
      <c r="W2367" s="10">
        <f t="shared" si="730"/>
        <v>2.1919553330297337</v>
      </c>
      <c r="X2367" s="9"/>
    </row>
    <row r="2368" spans="1:24" x14ac:dyDescent="0.3">
      <c r="A2368" s="4">
        <f t="shared" si="731"/>
        <v>23650</v>
      </c>
      <c r="B2368" s="5">
        <v>0</v>
      </c>
      <c r="C2368" s="16">
        <f t="shared" si="732"/>
        <v>24490.969680252801</v>
      </c>
      <c r="D2368" s="4">
        <f t="shared" si="722"/>
        <v>0</v>
      </c>
      <c r="E2368" s="5">
        <f t="shared" si="733"/>
        <v>0.21586660988318704</v>
      </c>
      <c r="F2368" s="6">
        <f t="shared" si="737"/>
        <v>1.7777909848838157E-5</v>
      </c>
      <c r="G2368" s="15">
        <f t="shared" si="738"/>
        <v>696.48050812764211</v>
      </c>
      <c r="H2368" s="11">
        <f t="shared" si="723"/>
        <v>9.7512668435703789E-2</v>
      </c>
      <c r="I2368" s="12">
        <f t="shared" si="734"/>
        <v>3.5853493394449914E-5</v>
      </c>
      <c r="J2368" s="7">
        <f t="shared" si="741"/>
        <v>1.5250093980800459</v>
      </c>
      <c r="K2368" s="8">
        <f>ESI_mass_rate/ESI_Area/'Hydraulic Gradient'!J2368</f>
        <v>2.1551459215819109</v>
      </c>
      <c r="L2368" s="16">
        <f t="shared" si="735"/>
        <v>24491.193216770342</v>
      </c>
      <c r="M2368" s="4">
        <f t="shared" si="724"/>
        <v>0</v>
      </c>
      <c r="N2368" s="5">
        <f t="shared" si="725"/>
        <v>0.21568663201181998</v>
      </c>
      <c r="O2368" s="6">
        <f t="shared" si="739"/>
        <v>1.5439570039350222E-5</v>
      </c>
      <c r="P2368" s="15">
        <f t="shared" si="736"/>
        <v>670.10090570138129</v>
      </c>
      <c r="Q2368" s="11">
        <f t="shared" si="726"/>
        <v>0</v>
      </c>
      <c r="R2368" s="13">
        <f t="shared" si="740"/>
        <v>4.6150359924134512E-6</v>
      </c>
      <c r="S2368" s="12">
        <f t="shared" si="727"/>
        <v>-6.2170331630833776E-2</v>
      </c>
      <c r="T2368" s="9">
        <f t="shared" si="728"/>
        <v>1.5262824302368145</v>
      </c>
      <c r="U2368" s="9">
        <f>Aly_mass_rate/Aly_Area/'Hydraulic Gradient'!T2368</f>
        <v>2.1533483708754684</v>
      </c>
      <c r="V2368" s="5">
        <f t="shared" si="729"/>
        <v>-0.28822315508982876</v>
      </c>
      <c r="W2368" s="10">
        <f t="shared" si="730"/>
        <v>2.1919976789112559</v>
      </c>
      <c r="X2368" s="9"/>
    </row>
    <row r="2369" spans="1:24" x14ac:dyDescent="0.3">
      <c r="A2369" s="4">
        <f t="shared" si="731"/>
        <v>23660</v>
      </c>
      <c r="B2369" s="5">
        <v>0</v>
      </c>
      <c r="C2369" s="16">
        <f t="shared" si="732"/>
        <v>24490.753795323537</v>
      </c>
      <c r="D2369" s="4">
        <f t="shared" si="722"/>
        <v>0</v>
      </c>
      <c r="E2369" s="5">
        <f t="shared" si="733"/>
        <v>0.2158671516763136</v>
      </c>
      <c r="F2369" s="6">
        <f t="shared" si="737"/>
        <v>1.7777586965396866E-5</v>
      </c>
      <c r="G2369" s="15">
        <f t="shared" si="738"/>
        <v>696.55304787903867</v>
      </c>
      <c r="H2369" s="11">
        <f t="shared" si="723"/>
        <v>9.7513157920945059E-2</v>
      </c>
      <c r="I2369" s="12">
        <f t="shared" si="734"/>
        <v>3.5852842221200199E-5</v>
      </c>
      <c r="J2369" s="7">
        <f t="shared" si="741"/>
        <v>1.5250055706217029</v>
      </c>
      <c r="K2369" s="8">
        <f>ESI_mass_rate/ESI_Area/'Hydraulic Gradient'!J2369</f>
        <v>2.1551513305662429</v>
      </c>
      <c r="L2369" s="16">
        <f t="shared" si="735"/>
        <v>24490.977514228427</v>
      </c>
      <c r="M2369" s="4">
        <f t="shared" si="724"/>
        <v>0</v>
      </c>
      <c r="N2369" s="5">
        <f t="shared" si="725"/>
        <v>0.21568710254501916</v>
      </c>
      <c r="O2369" s="6">
        <f t="shared" si="739"/>
        <v>1.5439370600395731E-5</v>
      </c>
      <c r="P2369" s="15">
        <f t="shared" si="736"/>
        <v>670.16307036152261</v>
      </c>
      <c r="Q2369" s="11">
        <f t="shared" si="726"/>
        <v>0</v>
      </c>
      <c r="R2369" s="13">
        <f t="shared" si="740"/>
        <v>4.6148972891985584E-6</v>
      </c>
      <c r="S2369" s="12">
        <f t="shared" si="727"/>
        <v>-6.2169275038603262E-2</v>
      </c>
      <c r="T2369" s="9">
        <f t="shared" si="728"/>
        <v>1.5262791006185694</v>
      </c>
      <c r="U2369" s="9">
        <f>Aly_mass_rate/Aly_Area/'Hydraulic Gradient'!T2369</f>
        <v>2.1533530684619198</v>
      </c>
      <c r="V2369" s="5">
        <f t="shared" si="729"/>
        <v>-0.28821762825216046</v>
      </c>
      <c r="W2369" s="10">
        <f t="shared" si="730"/>
        <v>2.1920400242574192</v>
      </c>
      <c r="X2369" s="9"/>
    </row>
    <row r="2370" spans="1:24" x14ac:dyDescent="0.3">
      <c r="A2370" s="4">
        <f t="shared" si="731"/>
        <v>23670</v>
      </c>
      <c r="B2370" s="5">
        <v>0</v>
      </c>
      <c r="C2370" s="16">
        <f t="shared" si="732"/>
        <v>24490.537909852814</v>
      </c>
      <c r="D2370" s="4">
        <f t="shared" si="722"/>
        <v>0</v>
      </c>
      <c r="E2370" s="5">
        <f t="shared" si="733"/>
        <v>0.21586769345960052</v>
      </c>
      <c r="F2370" s="6">
        <f t="shared" si="737"/>
        <v>1.7777264102389297E-5</v>
      </c>
      <c r="G2370" s="15">
        <f t="shared" si="738"/>
        <v>696.62558597281122</v>
      </c>
      <c r="H2370" s="11">
        <f t="shared" si="723"/>
        <v>9.7513647398525208E-2</v>
      </c>
      <c r="I2370" s="12">
        <f t="shared" si="734"/>
        <v>3.5852191089160068E-5</v>
      </c>
      <c r="J2370" s="7">
        <f t="shared" si="741"/>
        <v>1.525001743252079</v>
      </c>
      <c r="K2370" s="8">
        <f>ESI_mass_rate/ESI_Area/'Hydraulic Gradient'!J2370</f>
        <v>2.1551567394523468</v>
      </c>
      <c r="L2370" s="16">
        <f t="shared" si="735"/>
        <v>24490.761811216184</v>
      </c>
      <c r="M2370" s="4">
        <f t="shared" si="724"/>
        <v>0</v>
      </c>
      <c r="N2370" s="5">
        <f t="shared" si="725"/>
        <v>0.21568757307214073</v>
      </c>
      <c r="O2370" s="6">
        <f t="shared" si="739"/>
        <v>1.543917117603675E-5</v>
      </c>
      <c r="P2370" s="15">
        <f t="shared" si="736"/>
        <v>670.22523396526526</v>
      </c>
      <c r="Q2370" s="11">
        <f t="shared" si="726"/>
        <v>0</v>
      </c>
      <c r="R2370" s="13">
        <f t="shared" si="740"/>
        <v>4.6147585964423676E-6</v>
      </c>
      <c r="S2370" s="12">
        <f t="shared" si="727"/>
        <v>-6.2168218501217863E-2</v>
      </c>
      <c r="T2370" s="9">
        <f t="shared" si="728"/>
        <v>1.5262757710578574</v>
      </c>
      <c r="U2370" s="9">
        <f>Aly_mass_rate/Aly_Area/'Hydraulic Gradient'!T2370</f>
        <v>2.1533577659876957</v>
      </c>
      <c r="V2370" s="5">
        <f t="shared" si="729"/>
        <v>-0.28821210169771738</v>
      </c>
      <c r="W2370" s="10">
        <f t="shared" si="730"/>
        <v>2.1920823690682516</v>
      </c>
      <c r="X2370" s="9"/>
    </row>
    <row r="2371" spans="1:24" x14ac:dyDescent="0.3">
      <c r="A2371" s="4">
        <f t="shared" si="731"/>
        <v>23680</v>
      </c>
      <c r="B2371" s="5">
        <v>0</v>
      </c>
      <c r="C2371" s="16">
        <f t="shared" si="732"/>
        <v>24490.322023840639</v>
      </c>
      <c r="D2371" s="4">
        <f t="shared" si="722"/>
        <v>0</v>
      </c>
      <c r="E2371" s="5">
        <f t="shared" si="733"/>
        <v>0.2158682352330486</v>
      </c>
      <c r="F2371" s="6">
        <f t="shared" si="737"/>
        <v>1.7776941264194104E-5</v>
      </c>
      <c r="G2371" s="15">
        <f t="shared" si="738"/>
        <v>696.69812240907117</v>
      </c>
      <c r="H2371" s="11">
        <f t="shared" si="723"/>
        <v>9.7514136868444776E-2</v>
      </c>
      <c r="I2371" s="12">
        <f t="shared" si="734"/>
        <v>3.5851540007160149E-5</v>
      </c>
      <c r="J2371" s="7">
        <f t="shared" si="741"/>
        <v>1.5249979159711684</v>
      </c>
      <c r="K2371" s="8">
        <f>ESI_mass_rate/ESI_Area/'Hydraulic Gradient'!J2371</f>
        <v>2.1551621482402292</v>
      </c>
      <c r="L2371" s="16">
        <f t="shared" si="735"/>
        <v>24490.546107733619</v>
      </c>
      <c r="M2371" s="4">
        <f t="shared" si="724"/>
        <v>0</v>
      </c>
      <c r="N2371" s="5">
        <f t="shared" si="725"/>
        <v>0.21568804359318478</v>
      </c>
      <c r="O2371" s="6">
        <f t="shared" si="739"/>
        <v>1.5438971758975534E-5</v>
      </c>
      <c r="P2371" s="15">
        <f t="shared" si="736"/>
        <v>670.28739651266301</v>
      </c>
      <c r="Q2371" s="11">
        <f t="shared" si="726"/>
        <v>0</v>
      </c>
      <c r="R2371" s="13">
        <f t="shared" si="740"/>
        <v>4.6146199119628941E-6</v>
      </c>
      <c r="S2371" s="12">
        <f t="shared" si="727"/>
        <v>-6.2167162017624324E-2</v>
      </c>
      <c r="T2371" s="9">
        <f t="shared" si="728"/>
        <v>1.5262724415546756</v>
      </c>
      <c r="U2371" s="9">
        <f>Aly_mass_rate/Aly_Area/'Hydraulic Gradient'!T2371</f>
        <v>2.1533624634527997</v>
      </c>
      <c r="V2371" s="5">
        <f t="shared" si="729"/>
        <v>-0.28820657542647526</v>
      </c>
      <c r="W2371" s="10">
        <f t="shared" si="730"/>
        <v>2.1921247133437816</v>
      </c>
      <c r="X2371" s="9"/>
    </row>
    <row r="2372" spans="1:24" x14ac:dyDescent="0.3">
      <c r="A2372" s="4">
        <f t="shared" si="731"/>
        <v>23690</v>
      </c>
      <c r="B2372" s="5">
        <v>0</v>
      </c>
      <c r="C2372" s="16">
        <f t="shared" si="732"/>
        <v>24490.106137287024</v>
      </c>
      <c r="D2372" s="4">
        <f t="shared" ref="D2372:D2435" si="742">J2371*(B2372-B2371)*g</f>
        <v>0</v>
      </c>
      <c r="E2372" s="5">
        <f t="shared" si="733"/>
        <v>0.21586877699665841</v>
      </c>
      <c r="F2372" s="6">
        <f t="shared" si="737"/>
        <v>1.7776618447892182E-5</v>
      </c>
      <c r="G2372" s="15">
        <f t="shared" si="738"/>
        <v>696.77065718793403</v>
      </c>
      <c r="H2372" s="11">
        <f t="shared" ref="H2372:H2435" si="743">ESI_f*K2371^2*(A2372-A2371)/2/ESI_DH/ESI_Cp</f>
        <v>9.7514626330704332E-2</v>
      </c>
      <c r="I2372" s="12">
        <f t="shared" si="734"/>
        <v>3.5850888969313354E-5</v>
      </c>
      <c r="J2372" s="7">
        <f t="shared" si="741"/>
        <v>1.5249940887789648</v>
      </c>
      <c r="K2372" s="8">
        <f>ESI_mass_rate/ESI_Area/'Hydraulic Gradient'!J2372</f>
        <v>2.1551675569298969</v>
      </c>
      <c r="L2372" s="16">
        <f t="shared" si="735"/>
        <v>24490.330403780739</v>
      </c>
      <c r="M2372" s="4">
        <f t="shared" ref="M2372:M2435" si="744">T2371*Aly_g*(B2372-B2371)</f>
        <v>0</v>
      </c>
      <c r="N2372" s="5">
        <f t="shared" ref="N2372:N2435" si="745">T2371*Aly_f*U2371^2*(A2372-A2371)/2/Aly_DH</f>
        <v>0.21568851410815176</v>
      </c>
      <c r="O2372" s="6">
        <f t="shared" si="739"/>
        <v>1.5438772353590728E-5</v>
      </c>
      <c r="P2372" s="15">
        <f t="shared" si="736"/>
        <v>670.34955800376963</v>
      </c>
      <c r="Q2372" s="11">
        <f t="shared" ref="Q2372:Q2435" si="746">Aly_g*(B2372-B2371)/W2372</f>
        <v>0</v>
      </c>
      <c r="R2372" s="13">
        <f t="shared" si="740"/>
        <v>4.6144812370682548E-6</v>
      </c>
      <c r="S2372" s="12">
        <f t="shared" ref="S2372:S2435" si="747">-V2372*(L2372-L2371)</f>
        <v>-6.2166105587817995E-2</v>
      </c>
      <c r="T2372" s="9">
        <f t="shared" ref="T2372:T2435" si="748">T2371*(1+(L2372-L2371)/beta-alpha*(P2372-P2371))</f>
        <v>1.5262691121090208</v>
      </c>
      <c r="U2372" s="9">
        <f>Aly_mass_rate/Aly_Area/'Hydraulic Gradient'!T2372</f>
        <v>2.1533671608572353</v>
      </c>
      <c r="V2372" s="5">
        <f t="shared" ref="V2372:V2435" si="749">(Aly_alpha*(460+P2371)-1)/T2371/W2371</f>
        <v>-0.28820104943841013</v>
      </c>
      <c r="W2372" s="10">
        <f t="shared" ref="W2372:W2435" si="750">Aly_Cp+((P2371+460)/T2371)*(Aly_alpha^2)*(Aly_beta)</f>
        <v>2.1921670570840379</v>
      </c>
      <c r="X2372" s="9"/>
    </row>
    <row r="2373" spans="1:24" x14ac:dyDescent="0.3">
      <c r="A2373" s="4">
        <f t="shared" ref="A2373:A2436" si="751">A2372+10</f>
        <v>23700</v>
      </c>
      <c r="B2373" s="5">
        <v>0</v>
      </c>
      <c r="C2373" s="16">
        <f t="shared" ref="C2373:C2436" si="752">C2372-D2373-E2373-F2373</f>
        <v>24489.890250191977</v>
      </c>
      <c r="D2373" s="4">
        <f t="shared" si="742"/>
        <v>0</v>
      </c>
      <c r="E2373" s="5">
        <f t="shared" ref="E2373:E2436" si="753">J2372*ESI_f*(K2372^2)*(A2373-A2372)/(2*ESI_DH)</f>
        <v>0.21586931875043069</v>
      </c>
      <c r="F2373" s="6">
        <f t="shared" si="737"/>
        <v>1.7776295653483538E-5</v>
      </c>
      <c r="G2373" s="15">
        <f t="shared" si="738"/>
        <v>696.84319030951508</v>
      </c>
      <c r="H2373" s="11">
        <f t="shared" si="743"/>
        <v>9.7515115785304474E-2</v>
      </c>
      <c r="I2373" s="12">
        <f t="shared" ref="I2373:I2436" si="754">alpha*beta*(K2372-K2371)/K2371/ESI_Cp/J2371</f>
        <v>3.5850237975619676E-5</v>
      </c>
      <c r="J2373" s="7">
        <f t="shared" si="741"/>
        <v>1.524990261675462</v>
      </c>
      <c r="K2373" s="8">
        <f>ESI_mass_rate/ESI_Area/'Hydraulic Gradient'!J2373</f>
        <v>2.155172965521357</v>
      </c>
      <c r="L2373" s="16">
        <f t="shared" ref="L2373:L2436" si="755">L2372-M2373-N2373-O2373</f>
        <v>24490.114699357549</v>
      </c>
      <c r="M2373" s="4">
        <f t="shared" si="744"/>
        <v>0</v>
      </c>
      <c r="N2373" s="5">
        <f t="shared" si="745"/>
        <v>0.215688984617042</v>
      </c>
      <c r="O2373" s="6">
        <f t="shared" si="739"/>
        <v>1.5438572959882332E-5</v>
      </c>
      <c r="P2373" s="15">
        <f t="shared" ref="P2373:P2436" si="756">P2372-Q2373-R2373-S2373</f>
        <v>670.41171843863992</v>
      </c>
      <c r="Q2373" s="11">
        <f t="shared" si="746"/>
        <v>0</v>
      </c>
      <c r="R2373" s="13">
        <f t="shared" si="740"/>
        <v>4.6143425717577679E-6</v>
      </c>
      <c r="S2373" s="12">
        <f t="shared" si="747"/>
        <v>-6.2165049212842598E-2</v>
      </c>
      <c r="T2373" s="9">
        <f t="shared" si="748"/>
        <v>1.5262657827208903</v>
      </c>
      <c r="U2373" s="9">
        <f>Aly_mass_rate/Aly_Area/'Hydraulic Gradient'!T2373</f>
        <v>2.1533718582010053</v>
      </c>
      <c r="V2373" s="5">
        <f t="shared" si="749"/>
        <v>-0.28819552373349766</v>
      </c>
      <c r="W2373" s="10">
        <f t="shared" si="750"/>
        <v>2.1922094002890491</v>
      </c>
      <c r="X2373" s="9"/>
    </row>
    <row r="2374" spans="1:24" x14ac:dyDescent="0.3">
      <c r="A2374" s="4">
        <f t="shared" si="751"/>
        <v>23710</v>
      </c>
      <c r="B2374" s="5">
        <v>0</v>
      </c>
      <c r="C2374" s="16">
        <f t="shared" si="752"/>
        <v>24489.67436255551</v>
      </c>
      <c r="D2374" s="4">
        <f t="shared" si="742"/>
        <v>0</v>
      </c>
      <c r="E2374" s="5">
        <f t="shared" si="753"/>
        <v>0.21586986049436618</v>
      </c>
      <c r="F2374" s="6">
        <f t="shared" ref="F2374:F2437" si="757">J2372*K2372*(K2373-K2372)</f>
        <v>1.7775972882427714E-5</v>
      </c>
      <c r="G2374" s="15">
        <f t="shared" ref="G2374:G2437" si="758">(G2373+H2374)/(1+I2374)</f>
        <v>696.91572177392777</v>
      </c>
      <c r="H2374" s="11">
        <f t="shared" si="743"/>
        <v>9.7515605232245658E-2</v>
      </c>
      <c r="I2374" s="12">
        <f t="shared" si="754"/>
        <v>3.5849587029022677E-5</v>
      </c>
      <c r="J2374" s="7">
        <f t="shared" si="741"/>
        <v>1.5249864346606543</v>
      </c>
      <c r="K2374" s="8">
        <f>ESI_mass_rate/ESI_Area/'Hydraulic Gradient'!J2374</f>
        <v>2.155178374014616</v>
      </c>
      <c r="L2374" s="16">
        <f t="shared" si="755"/>
        <v>24489.898994464056</v>
      </c>
      <c r="M2374" s="4">
        <f t="shared" si="744"/>
        <v>0</v>
      </c>
      <c r="N2374" s="5">
        <f t="shared" si="745"/>
        <v>0.21568945511985571</v>
      </c>
      <c r="O2374" s="6">
        <f t="shared" ref="O2374:O2437" si="759">T2372*U2372*(U2373-U2372)</f>
        <v>1.5438373574931247E-5</v>
      </c>
      <c r="P2374" s="15">
        <f t="shared" si="756"/>
        <v>670.47387781732766</v>
      </c>
      <c r="Q2374" s="11">
        <f t="shared" si="746"/>
        <v>0</v>
      </c>
      <c r="R2374" s="13">
        <f t="shared" ref="R2374:R2437" si="760">U2372*(U2373-U2372)/W2372</f>
        <v>4.6142039151582932E-6</v>
      </c>
      <c r="S2374" s="12">
        <f t="shared" si="747"/>
        <v>-6.2163992891644967E-2</v>
      </c>
      <c r="T2374" s="9">
        <f t="shared" si="748"/>
        <v>1.5262624533902811</v>
      </c>
      <c r="U2374" s="9">
        <f>Aly_mass_rate/Aly_Area/'Hydraulic Gradient'!T2374</f>
        <v>2.1533765554841136</v>
      </c>
      <c r="V2374" s="5">
        <f t="shared" si="749"/>
        <v>-0.28818999831171377</v>
      </c>
      <c r="W2374" s="10">
        <f t="shared" si="750"/>
        <v>2.1922517429588444</v>
      </c>
      <c r="X2374" s="9"/>
    </row>
    <row r="2375" spans="1:24" x14ac:dyDescent="0.3">
      <c r="A2375" s="4">
        <f t="shared" si="751"/>
        <v>23720</v>
      </c>
      <c r="B2375" s="5">
        <v>0</v>
      </c>
      <c r="C2375" s="16">
        <f t="shared" si="752"/>
        <v>24489.458474377629</v>
      </c>
      <c r="D2375" s="4">
        <f t="shared" si="742"/>
        <v>0</v>
      </c>
      <c r="E2375" s="5">
        <f t="shared" si="753"/>
        <v>0.21587040222846546</v>
      </c>
      <c r="F2375" s="6">
        <f t="shared" si="757"/>
        <v>1.777565013326516E-5</v>
      </c>
      <c r="G2375" s="15">
        <f t="shared" si="758"/>
        <v>696.98825158128739</v>
      </c>
      <c r="H2375" s="11">
        <f t="shared" si="743"/>
        <v>9.7516094671528497E-2</v>
      </c>
      <c r="I2375" s="12">
        <f t="shared" si="754"/>
        <v>3.5848936126578801E-5</v>
      </c>
      <c r="J2375" s="7">
        <f t="shared" si="741"/>
        <v>1.524982607734535</v>
      </c>
      <c r="K2375" s="8">
        <f>ESI_mass_rate/ESI_Area/'Hydraulic Gradient'!J2375</f>
        <v>2.155183782409682</v>
      </c>
      <c r="L2375" s="16">
        <f t="shared" si="755"/>
        <v>24489.683289100267</v>
      </c>
      <c r="M2375" s="4">
        <f t="shared" si="744"/>
        <v>0</v>
      </c>
      <c r="N2375" s="5">
        <f t="shared" si="745"/>
        <v>0.21568992561659331</v>
      </c>
      <c r="O2375" s="6">
        <f t="shared" si="759"/>
        <v>1.5438174203116122E-5</v>
      </c>
      <c r="P2375" s="15">
        <f t="shared" si="756"/>
        <v>670.53603613988662</v>
      </c>
      <c r="Q2375" s="11">
        <f t="shared" si="746"/>
        <v>0</v>
      </c>
      <c r="R2375" s="13">
        <f t="shared" si="760"/>
        <v>4.6140652685778563E-6</v>
      </c>
      <c r="S2375" s="12">
        <f t="shared" si="747"/>
        <v>-6.2162936624220386E-2</v>
      </c>
      <c r="T2375" s="9">
        <f t="shared" si="748"/>
        <v>1.5262591241171903</v>
      </c>
      <c r="U2375" s="9">
        <f>Aly_mass_rate/Aly_Area/'Hydraulic Gradient'!T2375</f>
        <v>2.1533812527065623</v>
      </c>
      <c r="V2375" s="5">
        <f t="shared" si="749"/>
        <v>-0.28818447317303419</v>
      </c>
      <c r="W2375" s="10">
        <f t="shared" si="750"/>
        <v>2.1922940850934514</v>
      </c>
      <c r="X2375" s="9"/>
    </row>
    <row r="2376" spans="1:24" x14ac:dyDescent="0.3">
      <c r="A2376" s="4">
        <f t="shared" si="751"/>
        <v>23730</v>
      </c>
      <c r="B2376" s="5">
        <v>0</v>
      </c>
      <c r="C2376" s="16">
        <f t="shared" si="752"/>
        <v>24489.242585658347</v>
      </c>
      <c r="D2376" s="4">
        <f t="shared" si="742"/>
        <v>0</v>
      </c>
      <c r="E2376" s="5">
        <f t="shared" si="753"/>
        <v>0.2158709439527294</v>
      </c>
      <c r="F2376" s="6">
        <f t="shared" si="757"/>
        <v>1.7775327410374533E-5</v>
      </c>
      <c r="G2376" s="15">
        <f t="shared" si="758"/>
        <v>697.06077973170318</v>
      </c>
      <c r="H2376" s="11">
        <f t="shared" si="743"/>
        <v>9.7516584103153656E-2</v>
      </c>
      <c r="I2376" s="12">
        <f t="shared" si="754"/>
        <v>3.5848285277118673E-5</v>
      </c>
      <c r="J2376" s="7">
        <f t="shared" si="741"/>
        <v>1.5249787808970985</v>
      </c>
      <c r="K2376" s="8">
        <f>ESI_mass_rate/ESI_Area/'Hydraulic Gradient'!J2376</f>
        <v>2.1551891907065608</v>
      </c>
      <c r="L2376" s="16">
        <f t="shared" si="755"/>
        <v>24489.467583266185</v>
      </c>
      <c r="M2376" s="4">
        <f t="shared" si="744"/>
        <v>0</v>
      </c>
      <c r="N2376" s="5">
        <f t="shared" si="745"/>
        <v>0.21569039610725516</v>
      </c>
      <c r="O2376" s="6">
        <f t="shared" si="759"/>
        <v>1.5437974838598761E-5</v>
      </c>
      <c r="P2376" s="15">
        <f t="shared" si="756"/>
        <v>670.59819340637159</v>
      </c>
      <c r="Q2376" s="11">
        <f t="shared" si="746"/>
        <v>0</v>
      </c>
      <c r="R2376" s="13">
        <f t="shared" si="760"/>
        <v>4.6139266302708983E-6</v>
      </c>
      <c r="S2376" s="12">
        <f t="shared" si="747"/>
        <v>-6.2161880411612545E-2</v>
      </c>
      <c r="T2376" s="9">
        <f t="shared" si="748"/>
        <v>1.5262557949016149</v>
      </c>
      <c r="U2376" s="9">
        <f>Aly_mass_rate/Aly_Area/'Hydraulic Gradient'!T2376</f>
        <v>2.1533859498683552</v>
      </c>
      <c r="V2376" s="5">
        <f t="shared" si="749"/>
        <v>-0.28817894831743474</v>
      </c>
      <c r="W2376" s="10">
        <f t="shared" si="750"/>
        <v>2.1923364266928989</v>
      </c>
      <c r="X2376" s="9"/>
    </row>
    <row r="2377" spans="1:24" x14ac:dyDescent="0.3">
      <c r="A2377" s="4">
        <f t="shared" si="751"/>
        <v>23740</v>
      </c>
      <c r="B2377" s="5">
        <v>0</v>
      </c>
      <c r="C2377" s="16">
        <f t="shared" si="752"/>
        <v>24489.026696397676</v>
      </c>
      <c r="D2377" s="4">
        <f t="shared" si="742"/>
        <v>0</v>
      </c>
      <c r="E2377" s="5">
        <f t="shared" si="753"/>
        <v>0.21587148566715852</v>
      </c>
      <c r="F2377" s="6">
        <f t="shared" si="757"/>
        <v>1.7775004706458078E-5</v>
      </c>
      <c r="G2377" s="15">
        <f t="shared" si="758"/>
        <v>697.13330622529463</v>
      </c>
      <c r="H2377" s="11">
        <f t="shared" si="743"/>
        <v>9.7517073527121537E-2</v>
      </c>
      <c r="I2377" s="12">
        <f t="shared" si="754"/>
        <v>3.58476344659246E-5</v>
      </c>
      <c r="J2377" s="7">
        <f t="shared" si="741"/>
        <v>1.5249749541483384</v>
      </c>
      <c r="K2377" s="8">
        <f>ESI_mass_rate/ESI_Area/'Hydraulic Gradient'!J2377</f>
        <v>2.1551945989052603</v>
      </c>
      <c r="L2377" s="16">
        <f t="shared" si="755"/>
        <v>24489.251876961818</v>
      </c>
      <c r="M2377" s="4">
        <f t="shared" si="744"/>
        <v>0</v>
      </c>
      <c r="N2377" s="5">
        <f t="shared" si="745"/>
        <v>0.21569086659184125</v>
      </c>
      <c r="O2377" s="6">
        <f t="shared" si="759"/>
        <v>1.5437775485757808E-5</v>
      </c>
      <c r="P2377" s="15">
        <f t="shared" si="756"/>
        <v>670.66034961683636</v>
      </c>
      <c r="Q2377" s="11">
        <f t="shared" si="746"/>
        <v>0</v>
      </c>
      <c r="R2377" s="13">
        <f t="shared" si="760"/>
        <v>4.6137880015454221E-6</v>
      </c>
      <c r="S2377" s="12">
        <f t="shared" si="747"/>
        <v>-6.2160824252768372E-2</v>
      </c>
      <c r="T2377" s="9">
        <f t="shared" si="748"/>
        <v>1.5262524657435519</v>
      </c>
      <c r="U2377" s="9">
        <f>Aly_mass_rate/Aly_Area/'Hydraulic Gradient'!T2377</f>
        <v>2.1533906469694961</v>
      </c>
      <c r="V2377" s="5">
        <f t="shared" si="749"/>
        <v>-0.28817342374489141</v>
      </c>
      <c r="W2377" s="10">
        <f t="shared" si="750"/>
        <v>2.1923787677572162</v>
      </c>
      <c r="X2377" s="9"/>
    </row>
    <row r="2378" spans="1:24" x14ac:dyDescent="0.3">
      <c r="A2378" s="4">
        <f t="shared" si="751"/>
        <v>23750</v>
      </c>
      <c r="B2378" s="5">
        <v>0</v>
      </c>
      <c r="C2378" s="16">
        <f t="shared" si="752"/>
        <v>24488.810806595622</v>
      </c>
      <c r="D2378" s="4">
        <f t="shared" si="742"/>
        <v>0</v>
      </c>
      <c r="E2378" s="5">
        <f t="shared" si="753"/>
        <v>0.21587202737175371</v>
      </c>
      <c r="F2378" s="6">
        <f t="shared" si="757"/>
        <v>1.7774682028813549E-5</v>
      </c>
      <c r="G2378" s="15">
        <f t="shared" si="758"/>
        <v>697.20583106217111</v>
      </c>
      <c r="H2378" s="11">
        <f t="shared" si="743"/>
        <v>9.7517562943432862E-2</v>
      </c>
      <c r="I2378" s="12">
        <f t="shared" si="754"/>
        <v>3.5846983707714267E-5</v>
      </c>
      <c r="J2378" s="7">
        <f t="shared" si="741"/>
        <v>1.5249711274882487</v>
      </c>
      <c r="K2378" s="8">
        <f>ESI_mass_rate/ESI_Area/'Hydraulic Gradient'!J2378</f>
        <v>2.1552000070057864</v>
      </c>
      <c r="L2378" s="16">
        <f t="shared" si="755"/>
        <v>24489.03617018717</v>
      </c>
      <c r="M2378" s="4">
        <f t="shared" si="744"/>
        <v>0</v>
      </c>
      <c r="N2378" s="5">
        <f t="shared" si="745"/>
        <v>0.21569133707035243</v>
      </c>
      <c r="O2378" s="6">
        <f t="shared" si="759"/>
        <v>1.5437576146052814E-5</v>
      </c>
      <c r="P2378" s="15">
        <f t="shared" si="756"/>
        <v>670.72250477133571</v>
      </c>
      <c r="Q2378" s="11">
        <f t="shared" si="746"/>
        <v>0</v>
      </c>
      <c r="R2378" s="13">
        <f t="shared" si="760"/>
        <v>4.6136493828369456E-6</v>
      </c>
      <c r="S2378" s="12">
        <f t="shared" si="747"/>
        <v>-6.2159768148731448E-2</v>
      </c>
      <c r="T2378" s="9">
        <f t="shared" si="748"/>
        <v>1.5262491366429984</v>
      </c>
      <c r="U2378" s="9">
        <f>Aly_mass_rate/Aly_Area/'Hydraulic Gradient'!T2378</f>
        <v>2.1533953440099873</v>
      </c>
      <c r="V2378" s="5">
        <f t="shared" si="749"/>
        <v>-0.28816789945537979</v>
      </c>
      <c r="W2378" s="10">
        <f t="shared" si="750"/>
        <v>2.1924211082864309</v>
      </c>
      <c r="X2378" s="9"/>
    </row>
    <row r="2379" spans="1:24" x14ac:dyDescent="0.3">
      <c r="A2379" s="4">
        <f t="shared" si="751"/>
        <v>23760</v>
      </c>
      <c r="B2379" s="5">
        <v>0</v>
      </c>
      <c r="C2379" s="16">
        <f t="shared" si="752"/>
        <v>24488.594916252194</v>
      </c>
      <c r="D2379" s="4">
        <f t="shared" si="742"/>
        <v>0</v>
      </c>
      <c r="E2379" s="5">
        <f t="shared" si="753"/>
        <v>0.21587256906651545</v>
      </c>
      <c r="F2379" s="6">
        <f t="shared" si="757"/>
        <v>1.7774359370143195E-5</v>
      </c>
      <c r="G2379" s="15">
        <f t="shared" si="758"/>
        <v>697.278354242452</v>
      </c>
      <c r="H2379" s="11">
        <f t="shared" si="743"/>
        <v>9.7518052352088033E-2</v>
      </c>
      <c r="I2379" s="12">
        <f t="shared" si="754"/>
        <v>3.5846332987769975E-5</v>
      </c>
      <c r="J2379" s="7">
        <f t="shared" ref="J2379:J2442" si="761">J2378*(1+(C2379-C2378)/beta-alpha*(G2379-G2378))</f>
        <v>1.5249673009168232</v>
      </c>
      <c r="K2379" s="8">
        <f>ESI_mass_rate/ESI_Area/'Hydraulic Gradient'!J2379</f>
        <v>2.155205415008147</v>
      </c>
      <c r="L2379" s="16">
        <f t="shared" si="755"/>
        <v>24488.820462942251</v>
      </c>
      <c r="M2379" s="4">
        <f t="shared" si="744"/>
        <v>0</v>
      </c>
      <c r="N2379" s="5">
        <f t="shared" si="745"/>
        <v>0.21569180754278861</v>
      </c>
      <c r="O2379" s="6">
        <f t="shared" si="759"/>
        <v>1.5437376813645585E-5</v>
      </c>
      <c r="P2379" s="15">
        <f t="shared" si="756"/>
        <v>670.78465886992228</v>
      </c>
      <c r="Q2379" s="11">
        <f t="shared" si="746"/>
        <v>0</v>
      </c>
      <c r="R2379" s="13">
        <f t="shared" si="760"/>
        <v>4.6135107723999974E-6</v>
      </c>
      <c r="S2379" s="12">
        <f t="shared" si="747"/>
        <v>-6.2158712097400433E-2</v>
      </c>
      <c r="T2379" s="9">
        <f t="shared" si="748"/>
        <v>1.5262458075999514</v>
      </c>
      <c r="U2379" s="9">
        <f>Aly_mass_rate/Aly_Area/'Hydraulic Gradient'!T2379</f>
        <v>2.1534000409898328</v>
      </c>
      <c r="V2379" s="5">
        <f t="shared" si="749"/>
        <v>-0.28816237544887596</v>
      </c>
      <c r="W2379" s="10">
        <f t="shared" si="750"/>
        <v>2.1924634482805732</v>
      </c>
      <c r="X2379" s="9"/>
    </row>
    <row r="2380" spans="1:24" x14ac:dyDescent="0.3">
      <c r="A2380" s="4">
        <f t="shared" si="751"/>
        <v>23770</v>
      </c>
      <c r="B2380" s="5">
        <v>0</v>
      </c>
      <c r="C2380" s="16">
        <f t="shared" si="752"/>
        <v>24488.379025367405</v>
      </c>
      <c r="D2380" s="4">
        <f t="shared" si="742"/>
        <v>0</v>
      </c>
      <c r="E2380" s="5">
        <f t="shared" si="753"/>
        <v>0.21587311075144469</v>
      </c>
      <c r="F2380" s="6">
        <f t="shared" si="757"/>
        <v>1.777403673774476E-5</v>
      </c>
      <c r="G2380" s="15">
        <f t="shared" si="758"/>
        <v>697.35087576624619</v>
      </c>
      <c r="H2380" s="11">
        <f t="shared" si="743"/>
        <v>9.7518541753087745E-2</v>
      </c>
      <c r="I2380" s="12">
        <f t="shared" si="754"/>
        <v>3.5845682320809445E-5</v>
      </c>
      <c r="J2380" s="7">
        <f t="shared" si="761"/>
        <v>1.5249634744340559</v>
      </c>
      <c r="K2380" s="8">
        <f>ESI_mass_rate/ESI_Area/'Hydraulic Gradient'!J2380</f>
        <v>2.1552108229123483</v>
      </c>
      <c r="L2380" s="16">
        <f t="shared" si="755"/>
        <v>24488.604755227065</v>
      </c>
      <c r="M2380" s="4">
        <f t="shared" si="744"/>
        <v>0</v>
      </c>
      <c r="N2380" s="5">
        <f t="shared" si="745"/>
        <v>0.21569227800915042</v>
      </c>
      <c r="O2380" s="6">
        <f t="shared" si="759"/>
        <v>1.5437177494374316E-5</v>
      </c>
      <c r="P2380" s="15">
        <f t="shared" si="756"/>
        <v>670.84681191265099</v>
      </c>
      <c r="Q2380" s="11">
        <f t="shared" si="746"/>
        <v>0</v>
      </c>
      <c r="R2380" s="13">
        <f t="shared" si="760"/>
        <v>4.6133721719787014E-6</v>
      </c>
      <c r="S2380" s="12">
        <f t="shared" si="747"/>
        <v>-6.2157656100867244E-2</v>
      </c>
      <c r="T2380" s="9">
        <f t="shared" si="748"/>
        <v>1.5262424786144082</v>
      </c>
      <c r="U2380" s="9">
        <f>Aly_mass_rate/Aly_Area/'Hydraulic Gradient'!T2380</f>
        <v>2.1534047379090349</v>
      </c>
      <c r="V2380" s="5">
        <f t="shared" si="749"/>
        <v>-0.28815685172535549</v>
      </c>
      <c r="W2380" s="10">
        <f t="shared" si="750"/>
        <v>2.1925057877396701</v>
      </c>
      <c r="X2380" s="9"/>
    </row>
    <row r="2381" spans="1:24" x14ac:dyDescent="0.3">
      <c r="A2381" s="4">
        <f t="shared" si="751"/>
        <v>23780</v>
      </c>
      <c r="B2381" s="5">
        <v>0</v>
      </c>
      <c r="C2381" s="16">
        <f t="shared" si="752"/>
        <v>24488.163133941267</v>
      </c>
      <c r="D2381" s="4">
        <f t="shared" si="742"/>
        <v>0</v>
      </c>
      <c r="E2381" s="5">
        <f t="shared" si="753"/>
        <v>0.21587365242654175</v>
      </c>
      <c r="F2381" s="6">
        <f t="shared" si="757"/>
        <v>1.777371412578005E-5</v>
      </c>
      <c r="G2381" s="15">
        <f t="shared" si="758"/>
        <v>697.42339563367125</v>
      </c>
      <c r="H2381" s="11">
        <f t="shared" si="743"/>
        <v>9.7519031146432456E-2</v>
      </c>
      <c r="I2381" s="12">
        <f t="shared" si="754"/>
        <v>3.584503169505849E-5</v>
      </c>
      <c r="J2381" s="7">
        <f t="shared" si="761"/>
        <v>1.5249596480399406</v>
      </c>
      <c r="K2381" s="8">
        <f>ESI_mass_rate/ESI_Area/'Hydraulic Gradient'!J2381</f>
        <v>2.155216230718398</v>
      </c>
      <c r="L2381" s="16">
        <f t="shared" si="755"/>
        <v>24488.389047041619</v>
      </c>
      <c r="M2381" s="4">
        <f t="shared" si="744"/>
        <v>0</v>
      </c>
      <c r="N2381" s="5">
        <f t="shared" si="745"/>
        <v>0.21569274846943781</v>
      </c>
      <c r="O2381" s="6">
        <f t="shared" si="759"/>
        <v>1.5436978182400805E-5</v>
      </c>
      <c r="P2381" s="15">
        <f t="shared" si="756"/>
        <v>670.9089638995755</v>
      </c>
      <c r="Q2381" s="11">
        <f t="shared" si="746"/>
        <v>0</v>
      </c>
      <c r="R2381" s="13">
        <f t="shared" si="760"/>
        <v>4.6132335798276428E-6</v>
      </c>
      <c r="S2381" s="12">
        <f t="shared" si="747"/>
        <v>-6.2156600158078883E-2</v>
      </c>
      <c r="T2381" s="9">
        <f t="shared" si="748"/>
        <v>1.5262391496863656</v>
      </c>
      <c r="U2381" s="9">
        <f>Aly_mass_rate/Aly_Area/'Hydraulic Gradient'!T2381</f>
        <v>2.1534094347675978</v>
      </c>
      <c r="V2381" s="5">
        <f t="shared" si="749"/>
        <v>-0.28815132828479439</v>
      </c>
      <c r="W2381" s="10">
        <f t="shared" si="750"/>
        <v>2.1925481266637505</v>
      </c>
      <c r="X2381" s="9"/>
    </row>
    <row r="2382" spans="1:24" x14ac:dyDescent="0.3">
      <c r="A2382" s="4">
        <f t="shared" si="751"/>
        <v>23790</v>
      </c>
      <c r="B2382" s="5">
        <v>0</v>
      </c>
      <c r="C2382" s="16">
        <f t="shared" si="752"/>
        <v>24487.947241973783</v>
      </c>
      <c r="D2382" s="4">
        <f t="shared" si="742"/>
        <v>0</v>
      </c>
      <c r="E2382" s="5">
        <f t="shared" si="753"/>
        <v>0.21587419409180769</v>
      </c>
      <c r="F2382" s="6">
        <f t="shared" si="757"/>
        <v>1.7773391538627713E-5</v>
      </c>
      <c r="G2382" s="15">
        <f t="shared" si="758"/>
        <v>697.49591384483847</v>
      </c>
      <c r="H2382" s="11">
        <f t="shared" si="743"/>
        <v>9.7519520532122803E-2</v>
      </c>
      <c r="I2382" s="12">
        <f t="shared" si="754"/>
        <v>3.5844381119347749E-5</v>
      </c>
      <c r="J2382" s="7">
        <f t="shared" si="761"/>
        <v>1.5249558217344712</v>
      </c>
      <c r="K2382" s="8">
        <f>ESI_mass_rate/ESI_Area/'Hydraulic Gradient'!J2382</f>
        <v>2.1552216384263025</v>
      </c>
      <c r="L2382" s="16">
        <f t="shared" si="755"/>
        <v>24488.173338385917</v>
      </c>
      <c r="M2382" s="4">
        <f t="shared" si="744"/>
        <v>0</v>
      </c>
      <c r="N2382" s="5">
        <f t="shared" si="745"/>
        <v>0.21569321892365145</v>
      </c>
      <c r="O2382" s="6">
        <f t="shared" si="759"/>
        <v>1.5436778885022806E-5</v>
      </c>
      <c r="P2382" s="15">
        <f t="shared" si="756"/>
        <v>670.97111483075059</v>
      </c>
      <c r="Q2382" s="11">
        <f t="shared" si="746"/>
        <v>0</v>
      </c>
      <c r="R2382" s="13">
        <f t="shared" si="760"/>
        <v>4.6130949981270547E-6</v>
      </c>
      <c r="S2382" s="12">
        <f t="shared" si="747"/>
        <v>-6.2155544270078918E-2</v>
      </c>
      <c r="T2382" s="9">
        <f t="shared" si="748"/>
        <v>1.5262358208158207</v>
      </c>
      <c r="U2382" s="9">
        <f>Aly_mass_rate/Aly_Area/'Hydraulic Gradient'!T2382</f>
        <v>2.1534141315655244</v>
      </c>
      <c r="V2382" s="5">
        <f t="shared" si="749"/>
        <v>-0.28814580512716848</v>
      </c>
      <c r="W2382" s="10">
        <f t="shared" si="750"/>
        <v>2.1925904650528429</v>
      </c>
      <c r="X2382" s="9"/>
    </row>
    <row r="2383" spans="1:24" x14ac:dyDescent="0.3">
      <c r="A2383" s="4">
        <f t="shared" si="751"/>
        <v>23800</v>
      </c>
      <c r="B2383" s="5">
        <v>0</v>
      </c>
      <c r="C2383" s="16">
        <f t="shared" si="752"/>
        <v>24487.731349464968</v>
      </c>
      <c r="D2383" s="4">
        <f t="shared" si="742"/>
        <v>0</v>
      </c>
      <c r="E2383" s="5">
        <f t="shared" si="753"/>
        <v>0.21587473574724311</v>
      </c>
      <c r="F2383" s="6">
        <f t="shared" si="757"/>
        <v>1.777306897336865E-5</v>
      </c>
      <c r="G2383" s="15">
        <f t="shared" si="758"/>
        <v>697.56843039986279</v>
      </c>
      <c r="H2383" s="11">
        <f t="shared" si="743"/>
        <v>9.7520009910159314E-2</v>
      </c>
      <c r="I2383" s="12">
        <f t="shared" si="754"/>
        <v>3.5843730587790144E-5</v>
      </c>
      <c r="J2383" s="7">
        <f t="shared" si="761"/>
        <v>1.5249519955176416</v>
      </c>
      <c r="K2383" s="8">
        <f>ESI_mass_rate/ESI_Area/'Hydraulic Gradient'!J2383</f>
        <v>2.1552270460360692</v>
      </c>
      <c r="L2383" s="16">
        <f t="shared" si="755"/>
        <v>24487.957629259963</v>
      </c>
      <c r="M2383" s="4">
        <f t="shared" si="744"/>
        <v>0</v>
      </c>
      <c r="N2383" s="5">
        <f t="shared" si="745"/>
        <v>0.21569368937179154</v>
      </c>
      <c r="O2383" s="6">
        <f t="shared" si="759"/>
        <v>1.5436579596402119E-5</v>
      </c>
      <c r="P2383" s="15">
        <f t="shared" si="756"/>
        <v>671.03326470623097</v>
      </c>
      <c r="Q2383" s="11">
        <f t="shared" si="746"/>
        <v>0</v>
      </c>
      <c r="R2383" s="13">
        <f t="shared" si="760"/>
        <v>4.6129564251315657E-6</v>
      </c>
      <c r="S2383" s="12">
        <f t="shared" si="747"/>
        <v>-6.215448843686263E-2</v>
      </c>
      <c r="T2383" s="9">
        <f t="shared" si="748"/>
        <v>1.5262324920027703</v>
      </c>
      <c r="U2383" s="9">
        <f>Aly_mass_rate/Aly_Area/'Hydraulic Gradient'!T2383</f>
        <v>2.1534188283028177</v>
      </c>
      <c r="V2383" s="5">
        <f t="shared" si="749"/>
        <v>-0.28814028225245375</v>
      </c>
      <c r="W2383" s="10">
        <f t="shared" si="750"/>
        <v>2.1926328029069762</v>
      </c>
      <c r="X2383" s="9"/>
    </row>
    <row r="2384" spans="1:24" x14ac:dyDescent="0.3">
      <c r="A2384" s="4">
        <f t="shared" si="751"/>
        <v>23810</v>
      </c>
      <c r="B2384" s="5">
        <v>0</v>
      </c>
      <c r="C2384" s="16">
        <f t="shared" si="752"/>
        <v>24487.515456414829</v>
      </c>
      <c r="D2384" s="4">
        <f t="shared" si="742"/>
        <v>0</v>
      </c>
      <c r="E2384" s="5">
        <f t="shared" si="753"/>
        <v>0.21587527739284865</v>
      </c>
      <c r="F2384" s="6">
        <f t="shared" si="757"/>
        <v>1.7772746431462411E-5</v>
      </c>
      <c r="G2384" s="15">
        <f t="shared" si="758"/>
        <v>697.64094529885767</v>
      </c>
      <c r="H2384" s="11">
        <f t="shared" si="743"/>
        <v>9.7520499280542614E-2</v>
      </c>
      <c r="I2384" s="12">
        <f t="shared" si="754"/>
        <v>3.5843080103329191E-5</v>
      </c>
      <c r="J2384" s="7">
        <f t="shared" si="761"/>
        <v>1.524948169389446</v>
      </c>
      <c r="K2384" s="8">
        <f>ESI_mass_rate/ESI_Area/'Hydraulic Gradient'!J2384</f>
        <v>2.1552324535477041</v>
      </c>
      <c r="L2384" s="16">
        <f t="shared" si="755"/>
        <v>24487.741919663767</v>
      </c>
      <c r="M2384" s="4">
        <f t="shared" si="744"/>
        <v>0</v>
      </c>
      <c r="N2384" s="5">
        <f t="shared" si="745"/>
        <v>0.21569415981385839</v>
      </c>
      <c r="O2384" s="6">
        <f t="shared" si="759"/>
        <v>1.5436380317998292E-5</v>
      </c>
      <c r="P2384" s="15">
        <f t="shared" si="756"/>
        <v>671.09541352606948</v>
      </c>
      <c r="Q2384" s="11">
        <f t="shared" si="746"/>
        <v>0</v>
      </c>
      <c r="R2384" s="13">
        <f t="shared" si="760"/>
        <v>4.6128178612766939E-6</v>
      </c>
      <c r="S2384" s="12">
        <f t="shared" si="747"/>
        <v>-6.2153432656328764E-2</v>
      </c>
      <c r="T2384" s="9">
        <f t="shared" si="748"/>
        <v>1.526229163247212</v>
      </c>
      <c r="U2384" s="9">
        <f>Aly_mass_rate/Aly_Area/'Hydraulic Gradient'!T2384</f>
        <v>2.1534235249794813</v>
      </c>
      <c r="V2384" s="5">
        <f t="shared" si="749"/>
        <v>-0.28813475966062579</v>
      </c>
      <c r="W2384" s="10">
        <f t="shared" si="750"/>
        <v>2.1926751402261804</v>
      </c>
      <c r="X2384" s="9"/>
    </row>
    <row r="2385" spans="1:24" x14ac:dyDescent="0.3">
      <c r="A2385" s="4">
        <f t="shared" si="751"/>
        <v>23820</v>
      </c>
      <c r="B2385" s="5">
        <v>0</v>
      </c>
      <c r="C2385" s="16">
        <f t="shared" si="752"/>
        <v>24487.299562823377</v>
      </c>
      <c r="D2385" s="4">
        <f t="shared" si="742"/>
        <v>0</v>
      </c>
      <c r="E2385" s="5">
        <f t="shared" si="753"/>
        <v>0.21587581902862493</v>
      </c>
      <c r="F2385" s="6">
        <f t="shared" si="757"/>
        <v>1.777242390998989E-5</v>
      </c>
      <c r="G2385" s="15">
        <f t="shared" si="758"/>
        <v>697.71345854194033</v>
      </c>
      <c r="H2385" s="11">
        <f t="shared" si="743"/>
        <v>9.752098864327309E-2</v>
      </c>
      <c r="I2385" s="12">
        <f t="shared" si="754"/>
        <v>3.5842429660077821E-5</v>
      </c>
      <c r="J2385" s="7">
        <f t="shared" si="761"/>
        <v>1.5249443433498779</v>
      </c>
      <c r="K2385" s="8">
        <f>ESI_mass_rate/ESI_Area/'Hydraulic Gradient'!J2385</f>
        <v>2.1552378609612148</v>
      </c>
      <c r="L2385" s="16">
        <f t="shared" si="755"/>
        <v>24487.526209597338</v>
      </c>
      <c r="M2385" s="4">
        <f t="shared" si="744"/>
        <v>0</v>
      </c>
      <c r="N2385" s="5">
        <f t="shared" si="745"/>
        <v>0.21569463024985228</v>
      </c>
      <c r="O2385" s="6">
        <f t="shared" si="759"/>
        <v>1.5436181051270875E-5</v>
      </c>
      <c r="P2385" s="15">
        <f t="shared" si="756"/>
        <v>671.15756129031968</v>
      </c>
      <c r="Q2385" s="11">
        <f t="shared" si="746"/>
        <v>0</v>
      </c>
      <c r="R2385" s="13">
        <f t="shared" si="760"/>
        <v>4.6126793069979242E-6</v>
      </c>
      <c r="S2385" s="12">
        <f t="shared" si="747"/>
        <v>-6.2152376929520879E-2</v>
      </c>
      <c r="T2385" s="9">
        <f t="shared" si="748"/>
        <v>1.5262258345491424</v>
      </c>
      <c r="U2385" s="9">
        <f>Aly_mass_rate/Aly_Area/'Hydraulic Gradient'!T2385</f>
        <v>2.1534282215955183</v>
      </c>
      <c r="V2385" s="5">
        <f t="shared" si="749"/>
        <v>-0.28812923735166041</v>
      </c>
      <c r="W2385" s="10">
        <f t="shared" si="750"/>
        <v>2.1927174770104814</v>
      </c>
      <c r="X2385" s="9"/>
    </row>
    <row r="2386" spans="1:24" x14ac:dyDescent="0.3">
      <c r="A2386" s="4">
        <f t="shared" si="751"/>
        <v>23830</v>
      </c>
      <c r="B2386" s="5">
        <v>0</v>
      </c>
      <c r="C2386" s="16">
        <f t="shared" si="752"/>
        <v>24487.083668690622</v>
      </c>
      <c r="D2386" s="4">
        <f t="shared" si="742"/>
        <v>0</v>
      </c>
      <c r="E2386" s="5">
        <f t="shared" si="753"/>
        <v>0.21587636065457277</v>
      </c>
      <c r="F2386" s="6">
        <f t="shared" si="757"/>
        <v>1.7772101413329749E-5</v>
      </c>
      <c r="G2386" s="15">
        <f t="shared" si="758"/>
        <v>697.78597012922171</v>
      </c>
      <c r="H2386" s="11">
        <f t="shared" si="743"/>
        <v>9.752147799835148E-2</v>
      </c>
      <c r="I2386" s="12">
        <f t="shared" si="754"/>
        <v>3.584177926686667E-5</v>
      </c>
      <c r="J2386" s="7">
        <f t="shared" si="761"/>
        <v>1.5249405173989314</v>
      </c>
      <c r="K2386" s="8">
        <f>ESI_mass_rate/ESI_Area/'Hydraulic Gradient'!J2386</f>
        <v>2.1552432682766085</v>
      </c>
      <c r="L2386" s="16">
        <f t="shared" si="755"/>
        <v>24487.310499060677</v>
      </c>
      <c r="M2386" s="4">
        <f t="shared" si="744"/>
        <v>0</v>
      </c>
      <c r="N2386" s="5">
        <f t="shared" si="745"/>
        <v>0.21569510067977371</v>
      </c>
      <c r="O2386" s="6">
        <f t="shared" si="759"/>
        <v>1.5435981794760322E-5</v>
      </c>
      <c r="P2386" s="15">
        <f t="shared" si="756"/>
        <v>671.21970799903636</v>
      </c>
      <c r="Q2386" s="11">
        <f t="shared" si="746"/>
        <v>0</v>
      </c>
      <c r="R2386" s="13">
        <f t="shared" si="760"/>
        <v>4.6125407618584343E-6</v>
      </c>
      <c r="S2386" s="12">
        <f t="shared" si="747"/>
        <v>-6.2151321257482559E-2</v>
      </c>
      <c r="T2386" s="9">
        <f t="shared" si="748"/>
        <v>1.5262225059085588</v>
      </c>
      <c r="U2386" s="9">
        <f>Aly_mass_rate/Aly_Area/'Hydraulic Gradient'!T2386</f>
        <v>2.1534329181509317</v>
      </c>
      <c r="V2386" s="5">
        <f t="shared" si="749"/>
        <v>-0.28812371532553382</v>
      </c>
      <c r="W2386" s="10">
        <f t="shared" si="750"/>
        <v>2.1927598132599093</v>
      </c>
      <c r="X2386" s="9"/>
    </row>
    <row r="2387" spans="1:24" x14ac:dyDescent="0.3">
      <c r="A2387" s="4">
        <f t="shared" si="751"/>
        <v>23840</v>
      </c>
      <c r="B2387" s="5">
        <v>0</v>
      </c>
      <c r="C2387" s="16">
        <f t="shared" si="752"/>
        <v>24486.867774016573</v>
      </c>
      <c r="D2387" s="4">
        <f t="shared" si="742"/>
        <v>0</v>
      </c>
      <c r="E2387" s="5">
        <f t="shared" si="753"/>
        <v>0.21587690227069281</v>
      </c>
      <c r="F2387" s="6">
        <f t="shared" si="757"/>
        <v>1.7771778940022428E-5</v>
      </c>
      <c r="G2387" s="15">
        <f t="shared" si="758"/>
        <v>697.85848006081517</v>
      </c>
      <c r="H2387" s="11">
        <f t="shared" si="743"/>
        <v>9.7521967345778282E-2</v>
      </c>
      <c r="I2387" s="12">
        <f t="shared" si="754"/>
        <v>3.5841128920752191E-5</v>
      </c>
      <c r="J2387" s="7">
        <f t="shared" si="761"/>
        <v>1.5249366915366007</v>
      </c>
      <c r="K2387" s="8">
        <f>ESI_mass_rate/ESI_Area/'Hydraulic Gradient'!J2387</f>
        <v>2.1552486754938913</v>
      </c>
      <c r="L2387" s="16">
        <f t="shared" si="755"/>
        <v>24487.09478805379</v>
      </c>
      <c r="M2387" s="4">
        <f t="shared" si="744"/>
        <v>0</v>
      </c>
      <c r="N2387" s="5">
        <f t="shared" si="745"/>
        <v>0.21569557110362281</v>
      </c>
      <c r="O2387" s="6">
        <f t="shared" si="759"/>
        <v>1.543578254846663E-5</v>
      </c>
      <c r="P2387" s="15">
        <f t="shared" si="756"/>
        <v>671.28185365227432</v>
      </c>
      <c r="Q2387" s="11">
        <f t="shared" si="746"/>
        <v>0</v>
      </c>
      <c r="R2387" s="13">
        <f t="shared" si="760"/>
        <v>4.6124022258575692E-6</v>
      </c>
      <c r="S2387" s="12">
        <f t="shared" si="747"/>
        <v>-6.2150265640208993E-2</v>
      </c>
      <c r="T2387" s="9">
        <f t="shared" si="748"/>
        <v>1.5262191773254583</v>
      </c>
      <c r="U2387" s="9">
        <f>Aly_mass_rate/Aly_Area/'Hydraulic Gradient'!T2387</f>
        <v>2.1534376146457248</v>
      </c>
      <c r="V2387" s="5">
        <f t="shared" si="749"/>
        <v>-0.28811819358222163</v>
      </c>
      <c r="W2387" s="10">
        <f t="shared" si="750"/>
        <v>2.1928021489744918</v>
      </c>
      <c r="X2387" s="9"/>
    </row>
    <row r="2388" spans="1:24" x14ac:dyDescent="0.3">
      <c r="A2388" s="4">
        <f t="shared" si="751"/>
        <v>23850</v>
      </c>
      <c r="B2388" s="5">
        <v>0</v>
      </c>
      <c r="C2388" s="16">
        <f t="shared" si="752"/>
        <v>24486.65187880124</v>
      </c>
      <c r="D2388" s="4">
        <f t="shared" si="742"/>
        <v>0</v>
      </c>
      <c r="E2388" s="5">
        <f t="shared" si="753"/>
        <v>0.21587744387698576</v>
      </c>
      <c r="F2388" s="6">
        <f t="shared" si="757"/>
        <v>1.7771456487148828E-5</v>
      </c>
      <c r="G2388" s="15">
        <f t="shared" si="758"/>
        <v>697.93098833683791</v>
      </c>
      <c r="H2388" s="11">
        <f t="shared" si="743"/>
        <v>9.7522456685554038E-2</v>
      </c>
      <c r="I2388" s="12">
        <f t="shared" si="754"/>
        <v>3.5840478615847295E-5</v>
      </c>
      <c r="J2388" s="7">
        <f t="shared" si="761"/>
        <v>1.5249328657628791</v>
      </c>
      <c r="K2388" s="8">
        <f>ESI_mass_rate/ESI_Area/'Hydraulic Gradient'!J2388</f>
        <v>2.1552540826130713</v>
      </c>
      <c r="L2388" s="16">
        <f t="shared" si="755"/>
        <v>24486.879076576683</v>
      </c>
      <c r="M2388" s="4">
        <f t="shared" si="744"/>
        <v>0</v>
      </c>
      <c r="N2388" s="5">
        <f t="shared" si="745"/>
        <v>0.21569604152139993</v>
      </c>
      <c r="O2388" s="6">
        <f t="shared" si="759"/>
        <v>1.5435583312389795E-5</v>
      </c>
      <c r="P2388" s="15">
        <f t="shared" si="756"/>
        <v>671.34399825008722</v>
      </c>
      <c r="Q2388" s="11">
        <f t="shared" si="746"/>
        <v>0</v>
      </c>
      <c r="R2388" s="13">
        <f t="shared" si="760"/>
        <v>4.6122636989946675E-6</v>
      </c>
      <c r="S2388" s="12">
        <f t="shared" si="747"/>
        <v>-6.2149210076647317E-2</v>
      </c>
      <c r="T2388" s="9">
        <f t="shared" si="748"/>
        <v>1.5262158487998376</v>
      </c>
      <c r="U2388" s="9">
        <f>Aly_mass_rate/Aly_Area/'Hydraulic Gradient'!T2388</f>
        <v>2.1534423110799015</v>
      </c>
      <c r="V2388" s="5">
        <f t="shared" si="749"/>
        <v>-0.28811267212169978</v>
      </c>
      <c r="W2388" s="10">
        <f t="shared" si="750"/>
        <v>2.1928444841542589</v>
      </c>
      <c r="X2388" s="9"/>
    </row>
    <row r="2389" spans="1:24" x14ac:dyDescent="0.3">
      <c r="A2389" s="4">
        <f t="shared" si="751"/>
        <v>23860</v>
      </c>
      <c r="B2389" s="5">
        <v>0</v>
      </c>
      <c r="C2389" s="16">
        <f t="shared" si="752"/>
        <v>24486.435983044634</v>
      </c>
      <c r="D2389" s="4">
        <f t="shared" si="742"/>
        <v>0</v>
      </c>
      <c r="E2389" s="5">
        <f t="shared" si="753"/>
        <v>0.21587798547345238</v>
      </c>
      <c r="F2389" s="6">
        <f t="shared" si="757"/>
        <v>1.7771134060547158E-5</v>
      </c>
      <c r="G2389" s="15">
        <f t="shared" si="758"/>
        <v>698.00349495739886</v>
      </c>
      <c r="H2389" s="11">
        <f t="shared" si="743"/>
        <v>9.7522946017679329E-2</v>
      </c>
      <c r="I2389" s="12">
        <f t="shared" si="754"/>
        <v>3.5839828363926139E-5</v>
      </c>
      <c r="J2389" s="7">
        <f t="shared" si="761"/>
        <v>1.5249290400777609</v>
      </c>
      <c r="K2389" s="8">
        <f>ESI_mass_rate/ESI_Area/'Hydraulic Gradient'!J2389</f>
        <v>2.1552594896341541</v>
      </c>
      <c r="L2389" s="16">
        <f t="shared" si="755"/>
        <v>24486.663364629367</v>
      </c>
      <c r="M2389" s="4">
        <f t="shared" si="744"/>
        <v>0</v>
      </c>
      <c r="N2389" s="5">
        <f t="shared" si="745"/>
        <v>0.21569651193310557</v>
      </c>
      <c r="O2389" s="6">
        <f t="shared" si="759"/>
        <v>1.5435384089448926E-5</v>
      </c>
      <c r="P2389" s="15">
        <f t="shared" si="756"/>
        <v>671.40614179252782</v>
      </c>
      <c r="Q2389" s="11">
        <f t="shared" si="746"/>
        <v>0</v>
      </c>
      <c r="R2389" s="13">
        <f t="shared" si="760"/>
        <v>4.6121251821413066E-6</v>
      </c>
      <c r="S2389" s="12">
        <f t="shared" si="747"/>
        <v>-6.2148154565744677E-2</v>
      </c>
      <c r="T2389" s="9">
        <f t="shared" si="748"/>
        <v>1.5262125203316941</v>
      </c>
      <c r="U2389" s="9">
        <f>Aly_mass_rate/Aly_Area/'Hydraulic Gradient'!T2389</f>
        <v>2.153447007453464</v>
      </c>
      <c r="V2389" s="5">
        <f t="shared" si="749"/>
        <v>-0.28810715094394401</v>
      </c>
      <c r="W2389" s="10">
        <f t="shared" si="750"/>
        <v>2.1928868187992379</v>
      </c>
      <c r="X2389" s="9"/>
    </row>
    <row r="2390" spans="1:24" x14ac:dyDescent="0.3">
      <c r="A2390" s="4">
        <f t="shared" si="751"/>
        <v>23870</v>
      </c>
      <c r="B2390" s="5">
        <v>0</v>
      </c>
      <c r="C2390" s="16">
        <f t="shared" si="752"/>
        <v>24486.220086746762</v>
      </c>
      <c r="D2390" s="4">
        <f t="shared" si="742"/>
        <v>0</v>
      </c>
      <c r="E2390" s="5">
        <f t="shared" si="753"/>
        <v>0.21587852706009325</v>
      </c>
      <c r="F2390" s="6">
        <f t="shared" si="757"/>
        <v>1.7770811652919656E-5</v>
      </c>
      <c r="G2390" s="15">
        <f t="shared" si="758"/>
        <v>698.07599992261737</v>
      </c>
      <c r="H2390" s="11">
        <f t="shared" si="743"/>
        <v>9.7523435342154713E-2</v>
      </c>
      <c r="I2390" s="12">
        <f t="shared" si="754"/>
        <v>3.5839178150271025E-5</v>
      </c>
      <c r="J2390" s="7">
        <f t="shared" si="761"/>
        <v>1.5249252144812397</v>
      </c>
      <c r="K2390" s="8">
        <f>ESI_mass_rate/ESI_Area/'Hydraulic Gradient'!J2390</f>
        <v>2.1552648965571479</v>
      </c>
      <c r="L2390" s="16">
        <f t="shared" si="755"/>
        <v>24486.447652211846</v>
      </c>
      <c r="M2390" s="4">
        <f t="shared" si="744"/>
        <v>0</v>
      </c>
      <c r="N2390" s="5">
        <f t="shared" si="745"/>
        <v>0.21569698233873974</v>
      </c>
      <c r="O2390" s="6">
        <f t="shared" si="759"/>
        <v>1.5435184873805813E-5</v>
      </c>
      <c r="P2390" s="15">
        <f t="shared" si="756"/>
        <v>671.46828427965067</v>
      </c>
      <c r="Q2390" s="11">
        <f t="shared" si="746"/>
        <v>0</v>
      </c>
      <c r="R2390" s="13">
        <f t="shared" si="760"/>
        <v>4.6119866735523429E-6</v>
      </c>
      <c r="S2390" s="12">
        <f t="shared" si="747"/>
        <v>-6.21470991095927E-2</v>
      </c>
      <c r="T2390" s="9">
        <f t="shared" si="748"/>
        <v>1.5262091919210248</v>
      </c>
      <c r="U2390" s="9">
        <f>Aly_mass_rate/Aly_Area/'Hydraulic Gradient'!T2390</f>
        <v>2.1534517037664158</v>
      </c>
      <c r="V2390" s="5">
        <f t="shared" si="749"/>
        <v>-0.28810163004893036</v>
      </c>
      <c r="W2390" s="10">
        <f t="shared" si="750"/>
        <v>2.1929291529094574</v>
      </c>
      <c r="X2390" s="9"/>
    </row>
    <row r="2391" spans="1:24" x14ac:dyDescent="0.3">
      <c r="A2391" s="4">
        <f t="shared" si="751"/>
        <v>23880</v>
      </c>
      <c r="B2391" s="5">
        <v>0</v>
      </c>
      <c r="C2391" s="16">
        <f t="shared" si="752"/>
        <v>24486.004189907635</v>
      </c>
      <c r="D2391" s="4">
        <f t="shared" si="742"/>
        <v>0</v>
      </c>
      <c r="E2391" s="5">
        <f t="shared" si="753"/>
        <v>0.21587906863690914</v>
      </c>
      <c r="F2391" s="6">
        <f t="shared" si="757"/>
        <v>1.7770489271564081E-5</v>
      </c>
      <c r="G2391" s="15">
        <f t="shared" si="758"/>
        <v>698.14850323260237</v>
      </c>
      <c r="H2391" s="11">
        <f t="shared" si="743"/>
        <v>9.7523924658980771E-2</v>
      </c>
      <c r="I2391" s="12">
        <f t="shared" si="754"/>
        <v>3.5838527989599678E-5</v>
      </c>
      <c r="J2391" s="7">
        <f t="shared" si="761"/>
        <v>1.52492138897331</v>
      </c>
      <c r="K2391" s="8">
        <f>ESI_mass_rate/ESI_Area/'Hydraulic Gradient'!J2391</f>
        <v>2.1552703033820584</v>
      </c>
      <c r="L2391" s="16">
        <f t="shared" si="755"/>
        <v>24486.23193932412</v>
      </c>
      <c r="M2391" s="4">
        <f t="shared" si="744"/>
        <v>0</v>
      </c>
      <c r="N2391" s="5">
        <f t="shared" si="745"/>
        <v>0.21569745273830301</v>
      </c>
      <c r="O2391" s="6">
        <f t="shared" si="759"/>
        <v>1.5434985669839112E-5</v>
      </c>
      <c r="P2391" s="15">
        <f t="shared" si="756"/>
        <v>671.53042571151173</v>
      </c>
      <c r="Q2391" s="11">
        <f t="shared" si="746"/>
        <v>0</v>
      </c>
      <c r="R2391" s="13">
        <f t="shared" si="760"/>
        <v>4.6118481745354689E-6</v>
      </c>
      <c r="S2391" s="12">
        <f t="shared" si="747"/>
        <v>-6.2146043709234718E-2</v>
      </c>
      <c r="T2391" s="9">
        <f t="shared" si="748"/>
        <v>1.5262058635678266</v>
      </c>
      <c r="U2391" s="9">
        <f>Aly_mass_rate/Aly_Area/'Hydraulic Gradient'!T2391</f>
        <v>2.1534564000187606</v>
      </c>
      <c r="V2391" s="5">
        <f t="shared" si="749"/>
        <v>-0.28809610943663461</v>
      </c>
      <c r="W2391" s="10">
        <f t="shared" si="750"/>
        <v>2.1929714864849461</v>
      </c>
      <c r="X2391" s="9"/>
    </row>
    <row r="2392" spans="1:24" x14ac:dyDescent="0.3">
      <c r="A2392" s="4">
        <f t="shared" si="751"/>
        <v>23890</v>
      </c>
      <c r="B2392" s="5">
        <v>0</v>
      </c>
      <c r="C2392" s="16">
        <f t="shared" si="752"/>
        <v>24485.788292527264</v>
      </c>
      <c r="D2392" s="4">
        <f t="shared" si="742"/>
        <v>0</v>
      </c>
      <c r="E2392" s="5">
        <f t="shared" si="753"/>
        <v>0.21587961020390065</v>
      </c>
      <c r="F2392" s="6">
        <f t="shared" si="757"/>
        <v>1.7770166909182677E-5</v>
      </c>
      <c r="G2392" s="15">
        <f t="shared" si="758"/>
        <v>698.2210048874731</v>
      </c>
      <c r="H2392" s="11">
        <f t="shared" si="743"/>
        <v>9.7524413968157975E-2</v>
      </c>
      <c r="I2392" s="12">
        <f t="shared" si="754"/>
        <v>3.5837877867194366E-5</v>
      </c>
      <c r="J2392" s="7">
        <f t="shared" si="761"/>
        <v>1.5249175635539647</v>
      </c>
      <c r="K2392" s="8">
        <f>ESI_mass_rate/ESI_Area/'Hydraulic Gradient'!J2392</f>
        <v>2.155275710108894</v>
      </c>
      <c r="L2392" s="16">
        <f t="shared" si="755"/>
        <v>24486.016225966199</v>
      </c>
      <c r="M2392" s="4">
        <f t="shared" si="744"/>
        <v>0</v>
      </c>
      <c r="N2392" s="5">
        <f t="shared" si="745"/>
        <v>0.21569792313179567</v>
      </c>
      <c r="O2392" s="6">
        <f t="shared" si="759"/>
        <v>1.5434786477548822E-5</v>
      </c>
      <c r="P2392" s="15">
        <f t="shared" si="756"/>
        <v>671.59256608816361</v>
      </c>
      <c r="Q2392" s="11">
        <f t="shared" si="746"/>
        <v>0</v>
      </c>
      <c r="R2392" s="13">
        <f t="shared" si="760"/>
        <v>4.6117096850900046E-6</v>
      </c>
      <c r="S2392" s="12">
        <f t="shared" si="747"/>
        <v>-6.2144988361521727E-2</v>
      </c>
      <c r="T2392" s="9">
        <f t="shared" si="748"/>
        <v>1.5262025352720967</v>
      </c>
      <c r="U2392" s="9">
        <f>Aly_mass_rate/Aly_Area/'Hydraulic Gradient'!T2392</f>
        <v>2.1534610962105014</v>
      </c>
      <c r="V2392" s="5">
        <f t="shared" si="749"/>
        <v>-0.28809058910703272</v>
      </c>
      <c r="W2392" s="10">
        <f t="shared" si="750"/>
        <v>2.193013819525734</v>
      </c>
      <c r="X2392" s="9"/>
    </row>
    <row r="2393" spans="1:24" x14ac:dyDescent="0.3">
      <c r="A2393" s="4">
        <f t="shared" si="751"/>
        <v>23900</v>
      </c>
      <c r="B2393" s="5">
        <v>0</v>
      </c>
      <c r="C2393" s="16">
        <f t="shared" si="752"/>
        <v>24485.572394605657</v>
      </c>
      <c r="D2393" s="4">
        <f t="shared" si="742"/>
        <v>0</v>
      </c>
      <c r="E2393" s="5">
        <f t="shared" si="753"/>
        <v>0.21588015176106867</v>
      </c>
      <c r="F2393" s="6">
        <f t="shared" si="757"/>
        <v>1.7769844574532749E-5</v>
      </c>
      <c r="G2393" s="15">
        <f t="shared" si="758"/>
        <v>698.29350488733644</v>
      </c>
      <c r="H2393" s="11">
        <f t="shared" si="743"/>
        <v>9.7524903269687088E-2</v>
      </c>
      <c r="I2393" s="12">
        <f t="shared" si="754"/>
        <v>3.5837227800716349E-5</v>
      </c>
      <c r="J2393" s="7">
        <f t="shared" si="761"/>
        <v>1.5249137382231988</v>
      </c>
      <c r="K2393" s="8">
        <f>ESI_mass_rate/ESI_Area/'Hydraulic Gradient'!J2393</f>
        <v>2.15528111673766</v>
      </c>
      <c r="L2393" s="16">
        <f t="shared" si="755"/>
        <v>24485.800512138092</v>
      </c>
      <c r="M2393" s="4">
        <f t="shared" si="744"/>
        <v>0</v>
      </c>
      <c r="N2393" s="5">
        <f t="shared" si="745"/>
        <v>0.21569839351921807</v>
      </c>
      <c r="O2393" s="6">
        <f t="shared" si="759"/>
        <v>1.5434587295475396E-5</v>
      </c>
      <c r="P2393" s="15">
        <f t="shared" si="756"/>
        <v>671.65470540965998</v>
      </c>
      <c r="Q2393" s="11">
        <f t="shared" si="746"/>
        <v>0</v>
      </c>
      <c r="R2393" s="13">
        <f t="shared" si="760"/>
        <v>4.6115712047791816E-6</v>
      </c>
      <c r="S2393" s="12">
        <f t="shared" si="747"/>
        <v>-6.2143933067497117E-2</v>
      </c>
      <c r="T2393" s="9">
        <f t="shared" si="748"/>
        <v>1.5261992070338322</v>
      </c>
      <c r="U2393" s="9">
        <f>Aly_mass_rate/Aly_Area/'Hydraulic Gradient'!T2393</f>
        <v>2.1534657923416409</v>
      </c>
      <c r="V2393" s="5">
        <f t="shared" si="749"/>
        <v>-0.28808506906010034</v>
      </c>
      <c r="W2393" s="10">
        <f t="shared" si="750"/>
        <v>2.1930561520318479</v>
      </c>
      <c r="X2393" s="9"/>
    </row>
    <row r="2394" spans="1:24" x14ac:dyDescent="0.3">
      <c r="A2394" s="4">
        <f t="shared" si="751"/>
        <v>23910</v>
      </c>
      <c r="B2394" s="5">
        <v>0</v>
      </c>
      <c r="C2394" s="16">
        <f t="shared" si="752"/>
        <v>24485.356496142827</v>
      </c>
      <c r="D2394" s="4">
        <f t="shared" si="742"/>
        <v>0</v>
      </c>
      <c r="E2394" s="5">
        <f t="shared" si="753"/>
        <v>0.21588069330841364</v>
      </c>
      <c r="F2394" s="6">
        <f t="shared" si="757"/>
        <v>1.7769522257397439E-5</v>
      </c>
      <c r="G2394" s="15">
        <f t="shared" si="758"/>
        <v>698.36600323231357</v>
      </c>
      <c r="H2394" s="11">
        <f t="shared" si="743"/>
        <v>9.7525392563568403E-2</v>
      </c>
      <c r="I2394" s="12">
        <f t="shared" si="754"/>
        <v>3.5836577769560826E-5</v>
      </c>
      <c r="J2394" s="7">
        <f t="shared" si="761"/>
        <v>1.5249099129810055</v>
      </c>
      <c r="K2394" s="8">
        <f>ESI_mass_rate/ESI_Area/'Hydraulic Gradient'!J2394</f>
        <v>2.1552865232683645</v>
      </c>
      <c r="L2394" s="16">
        <f t="shared" si="755"/>
        <v>24485.584797839805</v>
      </c>
      <c r="M2394" s="4">
        <f t="shared" si="744"/>
        <v>0</v>
      </c>
      <c r="N2394" s="5">
        <f t="shared" si="745"/>
        <v>0.21569886390057036</v>
      </c>
      <c r="O2394" s="6">
        <f t="shared" si="759"/>
        <v>1.5434388122159274E-5</v>
      </c>
      <c r="P2394" s="15">
        <f t="shared" si="756"/>
        <v>671.7168436760544</v>
      </c>
      <c r="Q2394" s="11">
        <f t="shared" si="746"/>
        <v>0</v>
      </c>
      <c r="R2394" s="13">
        <f t="shared" si="760"/>
        <v>4.6114327331662595E-6</v>
      </c>
      <c r="S2394" s="12">
        <f t="shared" si="747"/>
        <v>-6.2142877827156232E-2</v>
      </c>
      <c r="T2394" s="9">
        <f t="shared" si="748"/>
        <v>1.5261958788530299</v>
      </c>
      <c r="U2394" s="9">
        <f>Aly_mass_rate/Aly_Area/'Hydraulic Gradient'!T2394</f>
        <v>2.1534704884121831</v>
      </c>
      <c r="V2394" s="5">
        <f t="shared" si="749"/>
        <v>-0.28807954929581353</v>
      </c>
      <c r="W2394" s="10">
        <f t="shared" si="750"/>
        <v>2.1930984840033165</v>
      </c>
      <c r="X2394" s="9"/>
    </row>
    <row r="2395" spans="1:24" x14ac:dyDescent="0.3">
      <c r="A2395" s="4">
        <f t="shared" si="751"/>
        <v>23920</v>
      </c>
      <c r="B2395" s="5">
        <v>0</v>
      </c>
      <c r="C2395" s="16">
        <f t="shared" si="752"/>
        <v>24485.140597138783</v>
      </c>
      <c r="D2395" s="4">
        <f t="shared" si="742"/>
        <v>0</v>
      </c>
      <c r="E2395" s="5">
        <f t="shared" si="753"/>
        <v>0.21588123484593641</v>
      </c>
      <c r="F2395" s="6">
        <f t="shared" si="757"/>
        <v>1.776919996653406E-5</v>
      </c>
      <c r="G2395" s="15">
        <f t="shared" si="758"/>
        <v>698.43849992251342</v>
      </c>
      <c r="H2395" s="11">
        <f t="shared" si="743"/>
        <v>9.7525881849802668E-2</v>
      </c>
      <c r="I2395" s="12">
        <f t="shared" si="754"/>
        <v>3.5835927791389063E-5</v>
      </c>
      <c r="J2395" s="7">
        <f t="shared" si="761"/>
        <v>1.524906087827379</v>
      </c>
      <c r="K2395" s="8">
        <f>ESI_mass_rate/ESI_Area/'Hydraulic Gradient'!J2395</f>
        <v>2.155291929701014</v>
      </c>
      <c r="L2395" s="16">
        <f t="shared" si="755"/>
        <v>24485.369083071339</v>
      </c>
      <c r="M2395" s="4">
        <f t="shared" si="744"/>
        <v>0</v>
      </c>
      <c r="N2395" s="5">
        <f t="shared" si="745"/>
        <v>0.21569933427585294</v>
      </c>
      <c r="O2395" s="6">
        <f t="shared" si="759"/>
        <v>1.5434188961979119E-5</v>
      </c>
      <c r="P2395" s="15">
        <f t="shared" si="756"/>
        <v>671.77898088740278</v>
      </c>
      <c r="Q2395" s="11">
        <f t="shared" si="746"/>
        <v>0</v>
      </c>
      <c r="R2395" s="13">
        <f t="shared" si="760"/>
        <v>4.611294271558821E-6</v>
      </c>
      <c r="S2395" s="12">
        <f t="shared" si="747"/>
        <v>-6.2141822642590411E-2</v>
      </c>
      <c r="T2395" s="9">
        <f t="shared" si="748"/>
        <v>1.5261925507296872</v>
      </c>
      <c r="U2395" s="9">
        <f>Aly_mass_rate/Aly_Area/'Hydraulic Gradient'!T2395</f>
        <v>2.1534751844221312</v>
      </c>
      <c r="V2395" s="5">
        <f t="shared" si="749"/>
        <v>-0.2880740298141482</v>
      </c>
      <c r="W2395" s="10">
        <f t="shared" si="750"/>
        <v>2.1931408154401688</v>
      </c>
      <c r="X2395" s="9"/>
    </row>
    <row r="2396" spans="1:24" x14ac:dyDescent="0.3">
      <c r="A2396" s="4">
        <f t="shared" si="751"/>
        <v>23930</v>
      </c>
      <c r="B2396" s="5">
        <v>0</v>
      </c>
      <c r="C2396" s="16">
        <f t="shared" si="752"/>
        <v>24484.924697593531</v>
      </c>
      <c r="D2396" s="4">
        <f t="shared" si="742"/>
        <v>0</v>
      </c>
      <c r="E2396" s="5">
        <f t="shared" si="753"/>
        <v>0.2158817763736377</v>
      </c>
      <c r="F2396" s="6">
        <f t="shared" si="757"/>
        <v>1.7768877697563947E-5</v>
      </c>
      <c r="G2396" s="15">
        <f t="shared" si="758"/>
        <v>698.51099495805113</v>
      </c>
      <c r="H2396" s="11">
        <f t="shared" si="743"/>
        <v>9.752637112839041E-2</v>
      </c>
      <c r="I2396" s="12">
        <f t="shared" si="754"/>
        <v>3.5835277857370418E-5</v>
      </c>
      <c r="J2396" s="7">
        <f t="shared" si="761"/>
        <v>1.5249022627623132</v>
      </c>
      <c r="K2396" s="8">
        <f>ESI_mass_rate/ESI_Area/'Hydraulic Gradient'!J2396</f>
        <v>2.1552973360356154</v>
      </c>
      <c r="L2396" s="16">
        <f t="shared" si="755"/>
        <v>24485.153367832703</v>
      </c>
      <c r="M2396" s="4">
        <f t="shared" si="744"/>
        <v>0</v>
      </c>
      <c r="N2396" s="5">
        <f t="shared" si="745"/>
        <v>0.2156998046450663</v>
      </c>
      <c r="O2396" s="6">
        <f t="shared" si="759"/>
        <v>1.5433989812015824E-5</v>
      </c>
      <c r="P2396" s="15">
        <f t="shared" si="756"/>
        <v>671.84111704375755</v>
      </c>
      <c r="Q2396" s="11">
        <f t="shared" si="746"/>
        <v>0</v>
      </c>
      <c r="R2396" s="13">
        <f t="shared" si="760"/>
        <v>4.6111558190840358E-6</v>
      </c>
      <c r="S2396" s="12">
        <f t="shared" si="747"/>
        <v>-6.2140767510650861E-2</v>
      </c>
      <c r="T2396" s="9">
        <f t="shared" si="748"/>
        <v>1.526189222663801</v>
      </c>
      <c r="U2396" s="9">
        <f>Aly_mass_rate/Aly_Area/'Hydraulic Gradient'!T2396</f>
        <v>2.1534798803714876</v>
      </c>
      <c r="V2396" s="5">
        <f t="shared" si="749"/>
        <v>-0.2880685106150801</v>
      </c>
      <c r="W2396" s="10">
        <f t="shared" si="750"/>
        <v>2.1931831463424336</v>
      </c>
      <c r="X2396" s="9"/>
    </row>
    <row r="2397" spans="1:24" x14ac:dyDescent="0.3">
      <c r="A2397" s="4">
        <f t="shared" si="751"/>
        <v>23940</v>
      </c>
      <c r="B2397" s="5">
        <v>0</v>
      </c>
      <c r="C2397" s="16">
        <f t="shared" si="752"/>
        <v>24484.708797507086</v>
      </c>
      <c r="D2397" s="4">
        <f t="shared" si="742"/>
        <v>0</v>
      </c>
      <c r="E2397" s="5">
        <f t="shared" si="753"/>
        <v>0.2158823178915181</v>
      </c>
      <c r="F2397" s="6">
        <f t="shared" si="757"/>
        <v>1.7768555450487112E-5</v>
      </c>
      <c r="G2397" s="15">
        <f t="shared" si="758"/>
        <v>698.58348833904165</v>
      </c>
      <c r="H2397" s="11">
        <f t="shared" si="743"/>
        <v>9.752686039933213E-2</v>
      </c>
      <c r="I2397" s="12">
        <f t="shared" si="754"/>
        <v>3.583462796750491E-5</v>
      </c>
      <c r="J2397" s="7">
        <f t="shared" si="761"/>
        <v>1.5248984377858017</v>
      </c>
      <c r="K2397" s="8">
        <f>ESI_mass_rate/ESI_Area/'Hydraulic Gradient'!J2397</f>
        <v>2.155302742272176</v>
      </c>
      <c r="L2397" s="16">
        <f t="shared" si="755"/>
        <v>24484.937652123903</v>
      </c>
      <c r="M2397" s="4">
        <f t="shared" si="744"/>
        <v>0</v>
      </c>
      <c r="N2397" s="5">
        <f t="shared" si="745"/>
        <v>0.21570027500821057</v>
      </c>
      <c r="O2397" s="6">
        <f t="shared" si="759"/>
        <v>1.543379067080984E-5</v>
      </c>
      <c r="P2397" s="15">
        <f t="shared" si="756"/>
        <v>671.90325214517361</v>
      </c>
      <c r="Q2397" s="11">
        <f t="shared" si="746"/>
        <v>0</v>
      </c>
      <c r="R2397" s="13">
        <f t="shared" si="760"/>
        <v>4.6110173753051856E-6</v>
      </c>
      <c r="S2397" s="12">
        <f t="shared" si="747"/>
        <v>-6.2139712433428924E-2</v>
      </c>
      <c r="T2397" s="9">
        <f t="shared" si="748"/>
        <v>1.5261858946553684</v>
      </c>
      <c r="U2397" s="9">
        <f>Aly_mass_rate/Aly_Area/'Hydraulic Gradient'!T2397</f>
        <v>2.1534845762602561</v>
      </c>
      <c r="V2397" s="5">
        <f t="shared" si="749"/>
        <v>-0.28806299169858524</v>
      </c>
      <c r="W2397" s="10">
        <f t="shared" si="750"/>
        <v>2.1932254767101389</v>
      </c>
      <c r="X2397" s="9"/>
    </row>
    <row r="2398" spans="1:24" x14ac:dyDescent="0.3">
      <c r="A2398" s="4">
        <f t="shared" si="751"/>
        <v>23950</v>
      </c>
      <c r="B2398" s="5">
        <v>0</v>
      </c>
      <c r="C2398" s="16">
        <f t="shared" si="752"/>
        <v>24484.492896879452</v>
      </c>
      <c r="D2398" s="4">
        <f t="shared" si="742"/>
        <v>0</v>
      </c>
      <c r="E2398" s="5">
        <f t="shared" si="753"/>
        <v>0.21588285939957835</v>
      </c>
      <c r="F2398" s="6">
        <f t="shared" si="757"/>
        <v>1.776823322822265E-5</v>
      </c>
      <c r="G2398" s="15">
        <f t="shared" si="758"/>
        <v>698.65598006559583</v>
      </c>
      <c r="H2398" s="11">
        <f t="shared" si="743"/>
        <v>9.7527349662628438E-2</v>
      </c>
      <c r="I2398" s="12">
        <f t="shared" si="754"/>
        <v>3.5833978127679608E-5</v>
      </c>
      <c r="J2398" s="7">
        <f t="shared" si="761"/>
        <v>1.5248946128978389</v>
      </c>
      <c r="K2398" s="8">
        <f>ESI_mass_rate/ESI_Area/'Hydraulic Gradient'!J2398</f>
        <v>2.1553081484107022</v>
      </c>
      <c r="L2398" s="16">
        <f t="shared" si="755"/>
        <v>24484.721935944948</v>
      </c>
      <c r="M2398" s="4">
        <f t="shared" si="744"/>
        <v>0</v>
      </c>
      <c r="N2398" s="5">
        <f t="shared" si="745"/>
        <v>0.21570074536528616</v>
      </c>
      <c r="O2398" s="6">
        <f t="shared" si="759"/>
        <v>1.5433591541280263E-5</v>
      </c>
      <c r="P2398" s="15">
        <f t="shared" si="756"/>
        <v>671.96538619170349</v>
      </c>
      <c r="Q2398" s="11">
        <f t="shared" si="746"/>
        <v>0</v>
      </c>
      <c r="R2398" s="13">
        <f t="shared" si="760"/>
        <v>4.6108789410937334E-6</v>
      </c>
      <c r="S2398" s="12">
        <f t="shared" si="747"/>
        <v>-6.2138657408823926E-2</v>
      </c>
      <c r="T2398" s="9">
        <f t="shared" si="748"/>
        <v>1.5261825667043865</v>
      </c>
      <c r="U2398" s="9">
        <f>Aly_mass_rate/Aly_Area/'Hydraulic Gradient'!T2398</f>
        <v>2.1534892720884398</v>
      </c>
      <c r="V2398" s="5">
        <f t="shared" si="749"/>
        <v>-0.28805747306463936</v>
      </c>
      <c r="W2398" s="10">
        <f t="shared" si="750"/>
        <v>2.1932678065433135</v>
      </c>
      <c r="X2398" s="9"/>
    </row>
    <row r="2399" spans="1:24" x14ac:dyDescent="0.3">
      <c r="A2399" s="4">
        <f t="shared" si="751"/>
        <v>23960</v>
      </c>
      <c r="B2399" s="5">
        <v>0</v>
      </c>
      <c r="C2399" s="16">
        <f t="shared" si="752"/>
        <v>24484.276995710643</v>
      </c>
      <c r="D2399" s="4">
        <f t="shared" si="742"/>
        <v>0</v>
      </c>
      <c r="E2399" s="5">
        <f t="shared" si="753"/>
        <v>0.21588340089781921</v>
      </c>
      <c r="F2399" s="6">
        <f t="shared" si="757"/>
        <v>1.7767911026391907E-5</v>
      </c>
      <c r="G2399" s="15">
        <f t="shared" si="758"/>
        <v>698.72847013783087</v>
      </c>
      <c r="H2399" s="11">
        <f t="shared" si="743"/>
        <v>9.7527838918279888E-2</v>
      </c>
      <c r="I2399" s="12">
        <f t="shared" si="754"/>
        <v>3.5833328329063889E-5</v>
      </c>
      <c r="J2399" s="7">
        <f t="shared" si="761"/>
        <v>1.5248907880984182</v>
      </c>
      <c r="K2399" s="8">
        <f>ESI_mass_rate/ESI_Area/'Hydraulic Gradient'!J2399</f>
        <v>2.1553135544512014</v>
      </c>
      <c r="L2399" s="16">
        <f t="shared" si="755"/>
        <v>24484.506219295839</v>
      </c>
      <c r="M2399" s="4">
        <f t="shared" si="744"/>
        <v>0</v>
      </c>
      <c r="N2399" s="5">
        <f t="shared" si="745"/>
        <v>0.21570121571629325</v>
      </c>
      <c r="O2399" s="6">
        <f t="shared" si="759"/>
        <v>1.543339242196755E-5</v>
      </c>
      <c r="P2399" s="15">
        <f t="shared" si="756"/>
        <v>672.027519183403</v>
      </c>
      <c r="Q2399" s="11">
        <f t="shared" si="746"/>
        <v>0</v>
      </c>
      <c r="R2399" s="13">
        <f t="shared" si="760"/>
        <v>4.6107405160129585E-6</v>
      </c>
      <c r="S2399" s="12">
        <f t="shared" si="747"/>
        <v>-6.2137602439975077E-2</v>
      </c>
      <c r="T2399" s="9">
        <f t="shared" si="748"/>
        <v>1.5261792388108522</v>
      </c>
      <c r="U2399" s="9">
        <f>Aly_mass_rate/Aly_Area/'Hydraulic Gradient'!T2399</f>
        <v>2.1534939678560416</v>
      </c>
      <c r="V2399" s="5">
        <f t="shared" si="749"/>
        <v>-0.28805195471321854</v>
      </c>
      <c r="W2399" s="10">
        <f t="shared" si="750"/>
        <v>2.1933101358419855</v>
      </c>
      <c r="X2399" s="9"/>
    </row>
    <row r="2400" spans="1:24" x14ac:dyDescent="0.3">
      <c r="A2400" s="4">
        <f t="shared" si="751"/>
        <v>23970</v>
      </c>
      <c r="B2400" s="5">
        <v>0</v>
      </c>
      <c r="C2400" s="16">
        <f t="shared" si="752"/>
        <v>24484.061094000666</v>
      </c>
      <c r="D2400" s="4">
        <f t="shared" si="742"/>
        <v>0</v>
      </c>
      <c r="E2400" s="5">
        <f t="shared" si="753"/>
        <v>0.21588394238624126</v>
      </c>
      <c r="F2400" s="6">
        <f t="shared" si="757"/>
        <v>1.7767588849373543E-5</v>
      </c>
      <c r="G2400" s="15">
        <f t="shared" si="758"/>
        <v>698.80095855585739</v>
      </c>
      <c r="H2400" s="11">
        <f t="shared" si="743"/>
        <v>9.7528328166287079E-2</v>
      </c>
      <c r="I2400" s="12">
        <f t="shared" si="754"/>
        <v>3.5832678580488382E-5</v>
      </c>
      <c r="J2400" s="7">
        <f t="shared" si="761"/>
        <v>1.5248869633875339</v>
      </c>
      <c r="K2400" s="8">
        <f>ESI_mass_rate/ESI_Area/'Hydraulic Gradient'!J2400</f>
        <v>2.1553189603936804</v>
      </c>
      <c r="L2400" s="16">
        <f t="shared" si="755"/>
        <v>24484.290502176584</v>
      </c>
      <c r="M2400" s="4">
        <f t="shared" si="744"/>
        <v>0</v>
      </c>
      <c r="N2400" s="5">
        <f t="shared" si="745"/>
        <v>0.21570168606123227</v>
      </c>
      <c r="O2400" s="6">
        <f t="shared" si="759"/>
        <v>1.5433193312871698E-5</v>
      </c>
      <c r="P2400" s="15">
        <f t="shared" si="756"/>
        <v>672.0896511203257</v>
      </c>
      <c r="Q2400" s="11">
        <f t="shared" si="746"/>
        <v>0</v>
      </c>
      <c r="R2400" s="13">
        <f t="shared" si="760"/>
        <v>4.610602100062201E-6</v>
      </c>
      <c r="S2400" s="12">
        <f t="shared" si="747"/>
        <v>-6.2136547524781725E-2</v>
      </c>
      <c r="T2400" s="9">
        <f t="shared" si="748"/>
        <v>1.5261759109747626</v>
      </c>
      <c r="U2400" s="9">
        <f>Aly_mass_rate/Aly_Area/'Hydraulic Gradient'!T2400</f>
        <v>2.1534986635630657</v>
      </c>
      <c r="V2400" s="5">
        <f t="shared" si="749"/>
        <v>-0.28804643664429858</v>
      </c>
      <c r="W2400" s="10">
        <f t="shared" si="750"/>
        <v>2.1933524646061837</v>
      </c>
      <c r="X2400" s="9"/>
    </row>
    <row r="2401" spans="1:24" x14ac:dyDescent="0.3">
      <c r="A2401" s="4">
        <f t="shared" si="751"/>
        <v>23980</v>
      </c>
      <c r="B2401" s="5">
        <v>0</v>
      </c>
      <c r="C2401" s="16">
        <f t="shared" si="752"/>
        <v>24483.845191749537</v>
      </c>
      <c r="D2401" s="4">
        <f t="shared" si="742"/>
        <v>0</v>
      </c>
      <c r="E2401" s="5">
        <f t="shared" si="753"/>
        <v>0.21588448386484529</v>
      </c>
      <c r="F2401" s="6">
        <f t="shared" si="757"/>
        <v>1.776726669424845E-5</v>
      </c>
      <c r="G2401" s="15">
        <f t="shared" si="758"/>
        <v>698.87344531979068</v>
      </c>
      <c r="H2401" s="11">
        <f t="shared" si="743"/>
        <v>9.7528817406650495E-2</v>
      </c>
      <c r="I2401" s="12">
        <f t="shared" si="754"/>
        <v>3.5832028876065999E-5</v>
      </c>
      <c r="J2401" s="7">
        <f t="shared" si="761"/>
        <v>1.52488313876518</v>
      </c>
      <c r="K2401" s="8">
        <f>ESI_mass_rate/ESI_Area/'Hydraulic Gradient'!J2401</f>
        <v>2.1553243662381454</v>
      </c>
      <c r="L2401" s="16">
        <f t="shared" si="755"/>
        <v>24484.074784587188</v>
      </c>
      <c r="M2401" s="4">
        <f t="shared" si="744"/>
        <v>0</v>
      </c>
      <c r="N2401" s="5">
        <f t="shared" si="745"/>
        <v>0.21570215640010368</v>
      </c>
      <c r="O2401" s="6">
        <f t="shared" si="759"/>
        <v>1.5432994216911805E-5</v>
      </c>
      <c r="P2401" s="15">
        <f t="shared" si="756"/>
        <v>672.15178200252524</v>
      </c>
      <c r="Q2401" s="11">
        <f t="shared" si="746"/>
        <v>0</v>
      </c>
      <c r="R2401" s="13">
        <f t="shared" si="760"/>
        <v>4.6104636941128595E-6</v>
      </c>
      <c r="S2401" s="12">
        <f t="shared" si="747"/>
        <v>-6.21354926632392E-2</v>
      </c>
      <c r="T2401" s="9">
        <f t="shared" si="748"/>
        <v>1.5261725831961148</v>
      </c>
      <c r="U2401" s="9">
        <f>Aly_mass_rate/Aly_Area/'Hydraulic Gradient'!T2401</f>
        <v>2.1535033592095147</v>
      </c>
      <c r="V2401" s="5">
        <f t="shared" si="749"/>
        <v>-0.28804091885785538</v>
      </c>
      <c r="W2401" s="10">
        <f t="shared" si="750"/>
        <v>2.1933947928359374</v>
      </c>
      <c r="X2401" s="9"/>
    </row>
    <row r="2402" spans="1:24" x14ac:dyDescent="0.3">
      <c r="A2402" s="4">
        <f t="shared" si="751"/>
        <v>23990</v>
      </c>
      <c r="B2402" s="5">
        <v>0</v>
      </c>
      <c r="C2402" s="16">
        <f t="shared" si="752"/>
        <v>24483.629288957258</v>
      </c>
      <c r="D2402" s="4">
        <f t="shared" si="742"/>
        <v>0</v>
      </c>
      <c r="E2402" s="5">
        <f t="shared" si="753"/>
        <v>0.21588502533363182</v>
      </c>
      <c r="F2402" s="6">
        <f t="shared" si="757"/>
        <v>1.7766944559557078E-5</v>
      </c>
      <c r="G2402" s="15">
        <f t="shared" si="758"/>
        <v>698.94593042974748</v>
      </c>
      <c r="H2402" s="11">
        <f t="shared" si="743"/>
        <v>9.7529306639370691E-2</v>
      </c>
      <c r="I2402" s="12">
        <f t="shared" si="754"/>
        <v>3.5831379212853193E-5</v>
      </c>
      <c r="J2402" s="7">
        <f t="shared" si="761"/>
        <v>1.5248793142313497</v>
      </c>
      <c r="K2402" s="8">
        <f>ESI_mass_rate/ESI_Area/'Hydraulic Gradient'!J2402</f>
        <v>2.1553297719846047</v>
      </c>
      <c r="L2402" s="16">
        <f t="shared" si="755"/>
        <v>24483.859066527661</v>
      </c>
      <c r="M2402" s="4">
        <f t="shared" si="744"/>
        <v>0</v>
      </c>
      <c r="N2402" s="5">
        <f t="shared" si="745"/>
        <v>0.21570262673290763</v>
      </c>
      <c r="O2402" s="6">
        <f t="shared" si="759"/>
        <v>1.5432795129709227E-5</v>
      </c>
      <c r="P2402" s="15">
        <f t="shared" si="756"/>
        <v>672.21391183005528</v>
      </c>
      <c r="Q2402" s="11">
        <f t="shared" si="746"/>
        <v>0</v>
      </c>
      <c r="R2402" s="13">
        <f t="shared" si="760"/>
        <v>4.6103252968561733E-6</v>
      </c>
      <c r="S2402" s="12">
        <f t="shared" si="747"/>
        <v>-6.2134437855342818E-2</v>
      </c>
      <c r="T2402" s="9">
        <f t="shared" si="748"/>
        <v>1.526169255474906</v>
      </c>
      <c r="U2402" s="9">
        <f>Aly_mass_rate/Aly_Area/'Hydraulic Gradient'!T2402</f>
        <v>2.1535080547953913</v>
      </c>
      <c r="V2402" s="5">
        <f t="shared" si="749"/>
        <v>-0.2880354013538648</v>
      </c>
      <c r="W2402" s="10">
        <f t="shared" si="750"/>
        <v>2.1934371205312742</v>
      </c>
      <c r="X2402" s="9"/>
    </row>
    <row r="2403" spans="1:24" x14ac:dyDescent="0.3">
      <c r="A2403" s="4">
        <f t="shared" si="751"/>
        <v>24000</v>
      </c>
      <c r="B2403" s="5">
        <v>0</v>
      </c>
      <c r="C2403" s="16">
        <f t="shared" si="752"/>
        <v>24483.413385623844</v>
      </c>
      <c r="D2403" s="4">
        <f t="shared" si="742"/>
        <v>0</v>
      </c>
      <c r="E2403" s="5">
        <f t="shared" si="753"/>
        <v>0.21588556679260182</v>
      </c>
      <c r="F2403" s="6">
        <f t="shared" si="757"/>
        <v>1.7766622452597182E-5</v>
      </c>
      <c r="G2403" s="15">
        <f t="shared" si="758"/>
        <v>699.01841388583466</v>
      </c>
      <c r="H2403" s="11">
        <f t="shared" si="743"/>
        <v>9.7529795864448307E-2</v>
      </c>
      <c r="I2403" s="12">
        <f t="shared" si="754"/>
        <v>3.5830729605567695E-5</v>
      </c>
      <c r="J2403" s="7">
        <f t="shared" si="761"/>
        <v>1.5248754897860377</v>
      </c>
      <c r="K2403" s="8">
        <f>ESI_mass_rate/ESI_Area/'Hydraulic Gradient'!J2403</f>
        <v>2.1553351776330643</v>
      </c>
      <c r="L2403" s="16">
        <f t="shared" si="755"/>
        <v>24483.643347998004</v>
      </c>
      <c r="M2403" s="4">
        <f t="shared" si="744"/>
        <v>0</v>
      </c>
      <c r="N2403" s="5">
        <f t="shared" si="745"/>
        <v>0.21570309705964441</v>
      </c>
      <c r="O2403" s="6">
        <f t="shared" si="759"/>
        <v>1.5432596051263956E-5</v>
      </c>
      <c r="P2403" s="15">
        <f t="shared" si="756"/>
        <v>672.27604060297051</v>
      </c>
      <c r="Q2403" s="11">
        <f t="shared" si="746"/>
        <v>0</v>
      </c>
      <c r="R2403" s="13">
        <f t="shared" si="760"/>
        <v>4.6101869082915012E-6</v>
      </c>
      <c r="S2403" s="12">
        <f t="shared" si="747"/>
        <v>-6.2133383102135738E-2</v>
      </c>
      <c r="T2403" s="9">
        <f t="shared" si="748"/>
        <v>1.5261659278111328</v>
      </c>
      <c r="U2403" s="9">
        <f>Aly_mass_rate/Aly_Area/'Hydraulic Gradient'!T2403</f>
        <v>2.1535127503206999</v>
      </c>
      <c r="V2403" s="5">
        <f t="shared" si="749"/>
        <v>-0.28802988413230274</v>
      </c>
      <c r="W2403" s="10">
        <f t="shared" si="750"/>
        <v>2.1934794476922228</v>
      </c>
      <c r="X2403" s="9"/>
    </row>
    <row r="2404" spans="1:24" x14ac:dyDescent="0.3">
      <c r="A2404" s="4">
        <f t="shared" si="751"/>
        <v>24010</v>
      </c>
      <c r="B2404" s="5">
        <v>0</v>
      </c>
      <c r="C2404" s="16">
        <f t="shared" si="752"/>
        <v>24483.197481749303</v>
      </c>
      <c r="D2404" s="4">
        <f t="shared" si="742"/>
        <v>0</v>
      </c>
      <c r="E2404" s="5">
        <f t="shared" si="753"/>
        <v>0.2158861082417558</v>
      </c>
      <c r="F2404" s="6">
        <f t="shared" si="757"/>
        <v>1.7766300364611458E-5</v>
      </c>
      <c r="G2404" s="15">
        <f t="shared" si="758"/>
        <v>699.09089568817126</v>
      </c>
      <c r="H2404" s="11">
        <f t="shared" si="743"/>
        <v>9.7530285081883855E-2</v>
      </c>
      <c r="I2404" s="12">
        <f t="shared" si="754"/>
        <v>3.5830080036548231E-5</v>
      </c>
      <c r="J2404" s="7">
        <f t="shared" si="761"/>
        <v>1.5248716654292376</v>
      </c>
      <c r="K2404" s="8">
        <f>ESI_mass_rate/ESI_Area/'Hydraulic Gradient'!J2404</f>
        <v>2.1553405831835315</v>
      </c>
      <c r="L2404" s="16">
        <f t="shared" si="755"/>
        <v>24483.427628998226</v>
      </c>
      <c r="M2404" s="4">
        <f t="shared" si="744"/>
        <v>0</v>
      </c>
      <c r="N2404" s="5">
        <f t="shared" si="745"/>
        <v>0.21570356738031451</v>
      </c>
      <c r="O2404" s="6">
        <f t="shared" si="759"/>
        <v>1.5432396987414195E-5</v>
      </c>
      <c r="P2404" s="15">
        <f t="shared" si="756"/>
        <v>672.33816832132447</v>
      </c>
      <c r="Q2404" s="11">
        <f t="shared" si="746"/>
        <v>0</v>
      </c>
      <c r="R2404" s="13">
        <f t="shared" si="760"/>
        <v>4.6100485301622335E-6</v>
      </c>
      <c r="S2404" s="12">
        <f t="shared" si="747"/>
        <v>-6.2132328402565433E-2</v>
      </c>
      <c r="T2404" s="9">
        <f t="shared" si="748"/>
        <v>1.5261626002047928</v>
      </c>
      <c r="U2404" s="9">
        <f>Aly_mass_rate/Aly_Area/'Hydraulic Gradient'!T2404</f>
        <v>2.1535174457854431</v>
      </c>
      <c r="V2404" s="5">
        <f t="shared" si="749"/>
        <v>-0.28802436719314528</v>
      </c>
      <c r="W2404" s="10">
        <f t="shared" si="750"/>
        <v>2.1935217743188122</v>
      </c>
      <c r="X2404" s="9"/>
    </row>
    <row r="2405" spans="1:24" x14ac:dyDescent="0.3">
      <c r="A2405" s="4">
        <f t="shared" si="751"/>
        <v>24020</v>
      </c>
      <c r="B2405" s="5">
        <v>0</v>
      </c>
      <c r="C2405" s="16">
        <f t="shared" si="752"/>
        <v>24482.981577333645</v>
      </c>
      <c r="D2405" s="4">
        <f t="shared" si="742"/>
        <v>0</v>
      </c>
      <c r="E2405" s="5">
        <f t="shared" si="753"/>
        <v>0.21588664968109453</v>
      </c>
      <c r="F2405" s="6">
        <f t="shared" si="757"/>
        <v>1.776597830143811E-5</v>
      </c>
      <c r="G2405" s="15">
        <f t="shared" si="758"/>
        <v>699.163375836868</v>
      </c>
      <c r="H2405" s="11">
        <f t="shared" si="743"/>
        <v>9.7530774291677946E-2</v>
      </c>
      <c r="I2405" s="12">
        <f t="shared" si="754"/>
        <v>3.5829430517568974E-5</v>
      </c>
      <c r="J2405" s="7">
        <f t="shared" si="761"/>
        <v>1.5248678411609433</v>
      </c>
      <c r="K2405" s="8">
        <f>ESI_mass_rate/ESI_Area/'Hydraulic Gradient'!J2405</f>
        <v>2.1553459886360127</v>
      </c>
      <c r="L2405" s="16">
        <f t="shared" si="755"/>
        <v>24483.211909528334</v>
      </c>
      <c r="M2405" s="4">
        <f t="shared" si="744"/>
        <v>0</v>
      </c>
      <c r="N2405" s="5">
        <f t="shared" si="745"/>
        <v>0.21570403769491817</v>
      </c>
      <c r="O2405" s="6">
        <f t="shared" si="759"/>
        <v>1.5432197932321745E-5</v>
      </c>
      <c r="P2405" s="15">
        <f t="shared" si="756"/>
        <v>672.40029498517094</v>
      </c>
      <c r="Q2405" s="11">
        <f t="shared" si="746"/>
        <v>0</v>
      </c>
      <c r="R2405" s="13">
        <f t="shared" si="760"/>
        <v>4.6099101607236534E-6</v>
      </c>
      <c r="S2405" s="12">
        <f t="shared" si="747"/>
        <v>-6.2131273756627171E-2</v>
      </c>
      <c r="T2405" s="9">
        <f t="shared" si="748"/>
        <v>1.5261592726558828</v>
      </c>
      <c r="U2405" s="9">
        <f>Aly_mass_rate/Aly_Area/'Hydraulic Gradient'!T2405</f>
        <v>2.1535221411896237</v>
      </c>
      <c r="V2405" s="5">
        <f t="shared" si="749"/>
        <v>-0.28801885053636811</v>
      </c>
      <c r="W2405" s="10">
        <f t="shared" si="750"/>
        <v>2.1935641004110704</v>
      </c>
      <c r="X2405" s="9"/>
    </row>
    <row r="2406" spans="1:24" x14ac:dyDescent="0.3">
      <c r="A2406" s="4">
        <f t="shared" si="751"/>
        <v>24030</v>
      </c>
      <c r="B2406" s="5">
        <v>0</v>
      </c>
      <c r="C2406" s="16">
        <f t="shared" si="752"/>
        <v>24482.765672376878</v>
      </c>
      <c r="D2406" s="4">
        <f t="shared" si="742"/>
        <v>0</v>
      </c>
      <c r="E2406" s="5">
        <f t="shared" si="753"/>
        <v>0.2158871911106186</v>
      </c>
      <c r="F2406" s="6">
        <f t="shared" si="757"/>
        <v>1.7765656258698483E-5</v>
      </c>
      <c r="G2406" s="15">
        <f t="shared" si="758"/>
        <v>699.23585433204175</v>
      </c>
      <c r="H2406" s="11">
        <f t="shared" si="743"/>
        <v>9.7531263493831011E-2</v>
      </c>
      <c r="I2406" s="12">
        <f t="shared" si="754"/>
        <v>3.5828781039799306E-5</v>
      </c>
      <c r="J2406" s="7">
        <f t="shared" si="761"/>
        <v>1.5248640169811487</v>
      </c>
      <c r="K2406" s="8">
        <f>ESI_mass_rate/ESI_Area/'Hydraulic Gradient'!J2406</f>
        <v>2.1553513939905153</v>
      </c>
      <c r="L2406" s="16">
        <f t="shared" si="755"/>
        <v>24482.996189588332</v>
      </c>
      <c r="M2406" s="4">
        <f t="shared" si="744"/>
        <v>0</v>
      </c>
      <c r="N2406" s="5">
        <f t="shared" si="745"/>
        <v>0.21570450800345564</v>
      </c>
      <c r="O2406" s="6">
        <f t="shared" si="759"/>
        <v>1.5431998885986609E-5</v>
      </c>
      <c r="P2406" s="15">
        <f t="shared" si="756"/>
        <v>672.46242059456449</v>
      </c>
      <c r="Q2406" s="11">
        <f t="shared" si="746"/>
        <v>0</v>
      </c>
      <c r="R2406" s="13">
        <f t="shared" si="760"/>
        <v>4.609771799975124E-6</v>
      </c>
      <c r="S2406" s="12">
        <f t="shared" si="747"/>
        <v>-6.2130219165364098E-2</v>
      </c>
      <c r="T2406" s="9">
        <f t="shared" si="748"/>
        <v>1.5261559451644</v>
      </c>
      <c r="U2406" s="9">
        <f>Aly_mass_rate/Aly_Area/'Hydraulic Gradient'!T2406</f>
        <v>2.1535268365332456</v>
      </c>
      <c r="V2406" s="5">
        <f t="shared" si="749"/>
        <v>-0.28801333416194724</v>
      </c>
      <c r="W2406" s="10">
        <f t="shared" si="750"/>
        <v>2.1936064259690258</v>
      </c>
      <c r="X2406" s="9"/>
    </row>
    <row r="2407" spans="1:24" x14ac:dyDescent="0.3">
      <c r="A2407" s="4">
        <f t="shared" si="751"/>
        <v>24040</v>
      </c>
      <c r="B2407" s="5">
        <v>0</v>
      </c>
      <c r="C2407" s="16">
        <f t="shared" si="752"/>
        <v>24482.549766879012</v>
      </c>
      <c r="D2407" s="4">
        <f t="shared" si="742"/>
        <v>0</v>
      </c>
      <c r="E2407" s="5">
        <f t="shared" si="753"/>
        <v>0.21588773253032878</v>
      </c>
      <c r="F2407" s="6">
        <f t="shared" si="757"/>
        <v>1.776533424077123E-5</v>
      </c>
      <c r="G2407" s="15">
        <f t="shared" si="758"/>
        <v>699.30833117380348</v>
      </c>
      <c r="H2407" s="11">
        <f t="shared" si="743"/>
        <v>9.753175268834377E-2</v>
      </c>
      <c r="I2407" s="12">
        <f t="shared" si="754"/>
        <v>3.5828131612069851E-5</v>
      </c>
      <c r="J2407" s="7">
        <f t="shared" si="761"/>
        <v>1.524860192889848</v>
      </c>
      <c r="K2407" s="8">
        <f>ESI_mass_rate/ESI_Area/'Hydraulic Gradient'!J2407</f>
        <v>2.1553567992470457</v>
      </c>
      <c r="L2407" s="16">
        <f t="shared" si="755"/>
        <v>24482.780469178226</v>
      </c>
      <c r="M2407" s="4">
        <f t="shared" si="744"/>
        <v>0</v>
      </c>
      <c r="N2407" s="5">
        <f t="shared" si="745"/>
        <v>0.21570497830592736</v>
      </c>
      <c r="O2407" s="6">
        <f t="shared" si="759"/>
        <v>1.5431799852787432E-5</v>
      </c>
      <c r="P2407" s="15">
        <f t="shared" si="756"/>
        <v>672.52454514955878</v>
      </c>
      <c r="Q2407" s="11">
        <f t="shared" si="746"/>
        <v>0</v>
      </c>
      <c r="R2407" s="13">
        <f t="shared" si="760"/>
        <v>4.6096334492239602E-6</v>
      </c>
      <c r="S2407" s="12">
        <f t="shared" si="747"/>
        <v>-6.2129164627723714E-2</v>
      </c>
      <c r="T2407" s="9">
        <f t="shared" si="748"/>
        <v>1.5261526177303413</v>
      </c>
      <c r="U2407" s="9">
        <f>Aly_mass_rate/Aly_Area/'Hydraulic Gradient'!T2407</f>
        <v>2.1535315318163115</v>
      </c>
      <c r="V2407" s="5">
        <f t="shared" si="749"/>
        <v>-0.28800781806985865</v>
      </c>
      <c r="W2407" s="10">
        <f t="shared" si="750"/>
        <v>2.1936487509927072</v>
      </c>
      <c r="X2407" s="9"/>
    </row>
    <row r="2408" spans="1:24" x14ac:dyDescent="0.3">
      <c r="A2408" s="4">
        <f t="shared" si="751"/>
        <v>24050</v>
      </c>
      <c r="B2408" s="5">
        <v>0</v>
      </c>
      <c r="C2408" s="16">
        <f t="shared" si="752"/>
        <v>24482.333860840063</v>
      </c>
      <c r="D2408" s="4">
        <f t="shared" si="742"/>
        <v>0</v>
      </c>
      <c r="E2408" s="5">
        <f t="shared" si="753"/>
        <v>0.21588827394022567</v>
      </c>
      <c r="F2408" s="6">
        <f t="shared" si="757"/>
        <v>1.7765012243277698E-5</v>
      </c>
      <c r="G2408" s="15">
        <f t="shared" si="758"/>
        <v>699.38080636226982</v>
      </c>
      <c r="H2408" s="11">
        <f t="shared" si="743"/>
        <v>9.7532241875216627E-2</v>
      </c>
      <c r="I2408" s="12">
        <f t="shared" si="754"/>
        <v>3.5827482225549972E-5</v>
      </c>
      <c r="J2408" s="7">
        <f t="shared" si="761"/>
        <v>1.5248563688870347</v>
      </c>
      <c r="K2408" s="8">
        <f>ESI_mass_rate/ESI_Area/'Hydraulic Gradient'!J2408</f>
        <v>2.1553622044056118</v>
      </c>
      <c r="L2408" s="16">
        <f t="shared" si="755"/>
        <v>24482.564748298024</v>
      </c>
      <c r="M2408" s="4">
        <f t="shared" si="744"/>
        <v>0</v>
      </c>
      <c r="N2408" s="5">
        <f t="shared" si="745"/>
        <v>0.21570544860233351</v>
      </c>
      <c r="O2408" s="6">
        <f t="shared" si="759"/>
        <v>1.5431600828345567E-5</v>
      </c>
      <c r="P2408" s="15">
        <f t="shared" si="756"/>
        <v>672.58666865020734</v>
      </c>
      <c r="Q2408" s="11">
        <f t="shared" si="746"/>
        <v>0</v>
      </c>
      <c r="R2408" s="13">
        <f t="shared" si="760"/>
        <v>4.6094951071615349E-6</v>
      </c>
      <c r="S2408" s="12">
        <f t="shared" si="747"/>
        <v>-6.2128110143701315E-2</v>
      </c>
      <c r="T2408" s="9">
        <f t="shared" si="748"/>
        <v>1.5261492903537039</v>
      </c>
      <c r="U2408" s="9">
        <f>Aly_mass_rate/Aly_Area/'Hydraulic Gradient'!T2408</f>
        <v>2.153536227038825</v>
      </c>
      <c r="V2408" s="5">
        <f t="shared" si="749"/>
        <v>-0.28800230226007811</v>
      </c>
      <c r="W2408" s="10">
        <f t="shared" si="750"/>
        <v>2.1936910754821435</v>
      </c>
      <c r="X2408" s="9"/>
    </row>
    <row r="2409" spans="1:24" x14ac:dyDescent="0.3">
      <c r="A2409" s="4">
        <f t="shared" si="751"/>
        <v>24060</v>
      </c>
      <c r="B2409" s="5">
        <v>0</v>
      </c>
      <c r="C2409" s="16">
        <f t="shared" si="752"/>
        <v>24482.117954260033</v>
      </c>
      <c r="D2409" s="4">
        <f t="shared" si="742"/>
        <v>0</v>
      </c>
      <c r="E2409" s="5">
        <f t="shared" si="753"/>
        <v>0.21588881534031018</v>
      </c>
      <c r="F2409" s="6">
        <f t="shared" si="757"/>
        <v>1.7764690272056092E-5</v>
      </c>
      <c r="G2409" s="15">
        <f t="shared" si="758"/>
        <v>699.45327989754969</v>
      </c>
      <c r="H2409" s="11">
        <f t="shared" si="743"/>
        <v>9.7532731054450289E-2</v>
      </c>
      <c r="I2409" s="12">
        <f t="shared" si="754"/>
        <v>3.5826832892013854E-5</v>
      </c>
      <c r="J2409" s="7">
        <f t="shared" si="761"/>
        <v>1.5248525449727028</v>
      </c>
      <c r="K2409" s="8">
        <f>ESI_mass_rate/ESI_Area/'Hydraulic Gradient'!J2409</f>
        <v>2.1553676094662197</v>
      </c>
      <c r="L2409" s="16">
        <f t="shared" si="755"/>
        <v>24482.34902694773</v>
      </c>
      <c r="M2409" s="4">
        <f t="shared" si="744"/>
        <v>0</v>
      </c>
      <c r="N2409" s="5">
        <f t="shared" si="745"/>
        <v>0.21570591889267457</v>
      </c>
      <c r="O2409" s="6">
        <f t="shared" si="759"/>
        <v>1.5431401815580112E-5</v>
      </c>
      <c r="P2409" s="15">
        <f t="shared" si="756"/>
        <v>672.64879109656488</v>
      </c>
      <c r="Q2409" s="11">
        <f t="shared" si="746"/>
        <v>0</v>
      </c>
      <c r="R2409" s="13">
        <f t="shared" si="760"/>
        <v>4.6093567746591462E-6</v>
      </c>
      <c r="S2409" s="12">
        <f t="shared" si="747"/>
        <v>-6.2127055714339963E-2</v>
      </c>
      <c r="T2409" s="9">
        <f t="shared" si="748"/>
        <v>1.5261459630344847</v>
      </c>
      <c r="U2409" s="9">
        <f>Aly_mass_rate/Aly_Area/'Hydraulic Gradient'!T2409</f>
        <v>2.1535409222007891</v>
      </c>
      <c r="V2409" s="5">
        <f t="shared" si="749"/>
        <v>-0.28799678673258161</v>
      </c>
      <c r="W2409" s="10">
        <f t="shared" si="750"/>
        <v>2.1937333994373618</v>
      </c>
      <c r="X2409" s="9"/>
    </row>
    <row r="2410" spans="1:24" x14ac:dyDescent="0.3">
      <c r="A2410" s="4">
        <f t="shared" si="751"/>
        <v>24070</v>
      </c>
      <c r="B2410" s="5">
        <v>0</v>
      </c>
      <c r="C2410" s="16">
        <f t="shared" si="752"/>
        <v>24481.902047138934</v>
      </c>
      <c r="D2410" s="4">
        <f t="shared" si="742"/>
        <v>0</v>
      </c>
      <c r="E2410" s="5">
        <f t="shared" si="753"/>
        <v>0.21588935673058282</v>
      </c>
      <c r="F2410" s="6">
        <f t="shared" si="757"/>
        <v>1.7764368321268207E-5</v>
      </c>
      <c r="G2410" s="15">
        <f t="shared" si="758"/>
        <v>699.52575177975973</v>
      </c>
      <c r="H2410" s="11">
        <f t="shared" si="743"/>
        <v>9.7533220226045242E-2</v>
      </c>
      <c r="I2410" s="12">
        <f t="shared" si="754"/>
        <v>3.5826183599687312E-5</v>
      </c>
      <c r="J2410" s="7">
        <f t="shared" si="761"/>
        <v>1.5248487211468464</v>
      </c>
      <c r="K2410" s="8">
        <f>ESI_mass_rate/ESI_Area/'Hydraulic Gradient'!J2410</f>
        <v>2.1553730144288763</v>
      </c>
      <c r="L2410" s="16">
        <f t="shared" si="755"/>
        <v>24482.13330512735</v>
      </c>
      <c r="M2410" s="4">
        <f t="shared" si="744"/>
        <v>0</v>
      </c>
      <c r="N2410" s="5">
        <f t="shared" si="745"/>
        <v>0.21570638917695079</v>
      </c>
      <c r="O2410" s="6">
        <f t="shared" si="759"/>
        <v>1.5431202813031518E-5</v>
      </c>
      <c r="P2410" s="15">
        <f t="shared" si="756"/>
        <v>672.71091248868504</v>
      </c>
      <c r="Q2410" s="11">
        <f t="shared" si="746"/>
        <v>0</v>
      </c>
      <c r="R2410" s="13">
        <f t="shared" si="760"/>
        <v>4.6092184512801553E-6</v>
      </c>
      <c r="S2410" s="12">
        <f t="shared" si="747"/>
        <v>-6.2126001338587269E-2</v>
      </c>
      <c r="T2410" s="9">
        <f t="shared" si="748"/>
        <v>1.5261426357726808</v>
      </c>
      <c r="U2410" s="9">
        <f>Aly_mass_rate/Aly_Area/'Hydraulic Gradient'!T2410</f>
        <v>2.1535456173022074</v>
      </c>
      <c r="V2410" s="5">
        <f t="shared" si="749"/>
        <v>-0.28799127148734532</v>
      </c>
      <c r="W2410" s="10">
        <f t="shared" si="750"/>
        <v>2.1937757228583923</v>
      </c>
      <c r="X2410" s="9"/>
    </row>
    <row r="2411" spans="1:24" x14ac:dyDescent="0.3">
      <c r="A2411" s="4">
        <f t="shared" si="751"/>
        <v>24080</v>
      </c>
      <c r="B2411" s="5">
        <v>0</v>
      </c>
      <c r="C2411" s="16">
        <f t="shared" si="752"/>
        <v>24481.686139476777</v>
      </c>
      <c r="D2411" s="4">
        <f t="shared" si="742"/>
        <v>0</v>
      </c>
      <c r="E2411" s="5">
        <f t="shared" si="753"/>
        <v>0.21588989811104431</v>
      </c>
      <c r="F2411" s="6">
        <f t="shared" si="757"/>
        <v>1.77640463923736E-5</v>
      </c>
      <c r="G2411" s="15">
        <f t="shared" si="758"/>
        <v>699.59822200901476</v>
      </c>
      <c r="H2411" s="11">
        <f t="shared" si="743"/>
        <v>9.7533709390002027E-2</v>
      </c>
      <c r="I2411" s="12">
        <f t="shared" si="754"/>
        <v>3.58255343515139E-5</v>
      </c>
      <c r="J2411" s="7">
        <f t="shared" si="761"/>
        <v>1.5248448974094593</v>
      </c>
      <c r="K2411" s="8">
        <f>ESI_mass_rate/ESI_Area/'Hydraulic Gradient'!J2411</f>
        <v>2.1553784192935894</v>
      </c>
      <c r="L2411" s="16">
        <f t="shared" si="755"/>
        <v>24481.917582836893</v>
      </c>
      <c r="M2411" s="4">
        <f t="shared" si="744"/>
        <v>0</v>
      </c>
      <c r="N2411" s="5">
        <f t="shared" si="745"/>
        <v>0.21570685945516252</v>
      </c>
      <c r="O2411" s="6">
        <f t="shared" si="759"/>
        <v>1.5431003822159333E-5</v>
      </c>
      <c r="P2411" s="15">
        <f t="shared" si="756"/>
        <v>672.77303282662126</v>
      </c>
      <c r="Q2411" s="11">
        <f t="shared" si="746"/>
        <v>0</v>
      </c>
      <c r="R2411" s="13">
        <f t="shared" si="760"/>
        <v>4.60908013745986E-6</v>
      </c>
      <c r="S2411" s="12">
        <f t="shared" si="747"/>
        <v>-6.2124947016438468E-2</v>
      </c>
      <c r="T2411" s="9">
        <f t="shared" si="748"/>
        <v>1.5261393085682895</v>
      </c>
      <c r="U2411" s="9">
        <f>Aly_mass_rate/Aly_Area/'Hydraulic Gradient'!T2411</f>
        <v>2.1535503123430826</v>
      </c>
      <c r="V2411" s="5">
        <f t="shared" si="749"/>
        <v>-0.28798575652434472</v>
      </c>
      <c r="W2411" s="10">
        <f t="shared" si="750"/>
        <v>2.193818045745263</v>
      </c>
      <c r="X2411" s="9"/>
    </row>
    <row r="2412" spans="1:24" x14ac:dyDescent="0.3">
      <c r="A2412" s="4">
        <f t="shared" si="751"/>
        <v>24090</v>
      </c>
      <c r="B2412" s="5">
        <v>0</v>
      </c>
      <c r="C2412" s="16">
        <f t="shared" si="752"/>
        <v>24481.470231273572</v>
      </c>
      <c r="D2412" s="4">
        <f t="shared" si="742"/>
        <v>0</v>
      </c>
      <c r="E2412" s="5">
        <f t="shared" si="753"/>
        <v>0.21589043948169548</v>
      </c>
      <c r="F2412" s="6">
        <f t="shared" si="757"/>
        <v>1.7763724489750913E-5</v>
      </c>
      <c r="G2412" s="15">
        <f t="shared" si="758"/>
        <v>699.67069058542359</v>
      </c>
      <c r="H2412" s="11">
        <f t="shared" si="743"/>
        <v>9.7534198546321269E-2</v>
      </c>
      <c r="I2412" s="12">
        <f t="shared" si="754"/>
        <v>3.5824885156324242E-5</v>
      </c>
      <c r="J2412" s="7">
        <f t="shared" si="761"/>
        <v>1.5248410737605356</v>
      </c>
      <c r="K2412" s="8">
        <f>ESI_mass_rate/ESI_Area/'Hydraulic Gradient'!J2412</f>
        <v>2.1553838240603644</v>
      </c>
      <c r="L2412" s="16">
        <f t="shared" si="755"/>
        <v>24481.701860076362</v>
      </c>
      <c r="M2412" s="4">
        <f t="shared" si="744"/>
        <v>0</v>
      </c>
      <c r="N2412" s="5">
        <f t="shared" si="745"/>
        <v>0.21570732972731005</v>
      </c>
      <c r="O2412" s="6">
        <f t="shared" si="759"/>
        <v>1.543080484004446E-5</v>
      </c>
      <c r="P2412" s="15">
        <f t="shared" si="756"/>
        <v>672.83515211042834</v>
      </c>
      <c r="Q2412" s="11">
        <f t="shared" si="746"/>
        <v>0</v>
      </c>
      <c r="R2412" s="13">
        <f t="shared" si="760"/>
        <v>4.6089418323256877E-6</v>
      </c>
      <c r="S2412" s="12">
        <f t="shared" si="747"/>
        <v>-6.2123892748936593E-2</v>
      </c>
      <c r="T2412" s="9">
        <f t="shared" si="748"/>
        <v>1.5261359814213076</v>
      </c>
      <c r="U2412" s="9">
        <f>Aly_mass_rate/Aly_Area/'Hydraulic Gradient'!T2412</f>
        <v>2.1535550073234178</v>
      </c>
      <c r="V2412" s="5">
        <f t="shared" si="749"/>
        <v>-0.28798024184355597</v>
      </c>
      <c r="W2412" s="10">
        <f t="shared" si="750"/>
        <v>2.1938603680980018</v>
      </c>
      <c r="X2412" s="9"/>
    </row>
    <row r="2413" spans="1:24" x14ac:dyDescent="0.3">
      <c r="A2413" s="4">
        <f t="shared" si="751"/>
        <v>24100</v>
      </c>
      <c r="B2413" s="5">
        <v>0</v>
      </c>
      <c r="C2413" s="16">
        <f t="shared" si="752"/>
        <v>24481.254322529327</v>
      </c>
      <c r="D2413" s="4">
        <f t="shared" si="742"/>
        <v>0</v>
      </c>
      <c r="E2413" s="5">
        <f t="shared" si="753"/>
        <v>0.21589098084253674</v>
      </c>
      <c r="F2413" s="6">
        <f t="shared" si="757"/>
        <v>1.7763402604642847E-5</v>
      </c>
      <c r="G2413" s="15">
        <f t="shared" si="758"/>
        <v>699.74315750910716</v>
      </c>
      <c r="H2413" s="11">
        <f t="shared" si="743"/>
        <v>9.7534687695003425E-2</v>
      </c>
      <c r="I2413" s="12">
        <f t="shared" si="754"/>
        <v>3.5824235996457078E-5</v>
      </c>
      <c r="J2413" s="7">
        <f t="shared" si="761"/>
        <v>1.5248372502000689</v>
      </c>
      <c r="K2413" s="8">
        <f>ESI_mass_rate/ESI_Area/'Hydraulic Gradient'!J2413</f>
        <v>2.1553892287292098</v>
      </c>
      <c r="L2413" s="16">
        <f t="shared" si="755"/>
        <v>24481.48613684576</v>
      </c>
      <c r="M2413" s="4">
        <f t="shared" si="744"/>
        <v>0</v>
      </c>
      <c r="N2413" s="5">
        <f t="shared" si="745"/>
        <v>0.21570779999339362</v>
      </c>
      <c r="O2413" s="6">
        <f t="shared" si="759"/>
        <v>1.5430605868146451E-5</v>
      </c>
      <c r="P2413" s="15">
        <f t="shared" si="756"/>
        <v>672.89727034016084</v>
      </c>
      <c r="Q2413" s="11">
        <f t="shared" si="746"/>
        <v>0</v>
      </c>
      <c r="R2413" s="13">
        <f t="shared" si="760"/>
        <v>4.6088035363129413E-6</v>
      </c>
      <c r="S2413" s="12">
        <f t="shared" si="747"/>
        <v>-6.2122838536076926E-2</v>
      </c>
      <c r="T2413" s="9">
        <f t="shared" si="748"/>
        <v>1.526132654331732</v>
      </c>
      <c r="U2413" s="9">
        <f>Aly_mass_rate/Aly_Area/'Hydraulic Gradient'!T2413</f>
        <v>2.1535597022432174</v>
      </c>
      <c r="V2413" s="5">
        <f t="shared" si="749"/>
        <v>-0.28797472744495506</v>
      </c>
      <c r="W2413" s="10">
        <f t="shared" si="750"/>
        <v>2.1939026899166381</v>
      </c>
      <c r="X2413" s="9"/>
    </row>
    <row r="2414" spans="1:24" x14ac:dyDescent="0.3">
      <c r="A2414" s="4">
        <f t="shared" si="751"/>
        <v>24110</v>
      </c>
      <c r="B2414" s="5">
        <v>0</v>
      </c>
      <c r="C2414" s="16">
        <f t="shared" si="752"/>
        <v>24481.038413244052</v>
      </c>
      <c r="D2414" s="4">
        <f t="shared" si="742"/>
        <v>0</v>
      </c>
      <c r="E2414" s="5">
        <f t="shared" si="753"/>
        <v>0.21589152219356905</v>
      </c>
      <c r="F2414" s="6">
        <f t="shared" si="757"/>
        <v>1.7763080747266257E-5</v>
      </c>
      <c r="G2414" s="15">
        <f t="shared" si="758"/>
        <v>699.81562278017179</v>
      </c>
      <c r="H2414" s="11">
        <f t="shared" si="743"/>
        <v>9.7535176836049162E-2</v>
      </c>
      <c r="I2414" s="12">
        <f t="shared" si="754"/>
        <v>3.5823586892517223E-5</v>
      </c>
      <c r="J2414" s="7">
        <f t="shared" si="761"/>
        <v>1.5248334267280534</v>
      </c>
      <c r="K2414" s="8">
        <f>ESI_mass_rate/ESI_Area/'Hydraulic Gradient'!J2414</f>
        <v>2.1553946333001313</v>
      </c>
      <c r="L2414" s="16">
        <f t="shared" si="755"/>
        <v>24481.270413145099</v>
      </c>
      <c r="M2414" s="4">
        <f t="shared" si="744"/>
        <v>0</v>
      </c>
      <c r="N2414" s="5">
        <f t="shared" si="745"/>
        <v>0.21570827025341374</v>
      </c>
      <c r="O2414" s="6">
        <f t="shared" si="759"/>
        <v>1.5430406910843948E-5</v>
      </c>
      <c r="P2414" s="15">
        <f t="shared" si="756"/>
        <v>672.95938751587141</v>
      </c>
      <c r="Q2414" s="11">
        <f t="shared" si="746"/>
        <v>0</v>
      </c>
      <c r="R2414" s="13">
        <f t="shared" si="760"/>
        <v>4.6086652507287553E-6</v>
      </c>
      <c r="S2414" s="12">
        <f t="shared" si="747"/>
        <v>-6.2121784375759465E-2</v>
      </c>
      <c r="T2414" s="9">
        <f t="shared" si="748"/>
        <v>1.52612932729956</v>
      </c>
      <c r="U2414" s="9">
        <f>Aly_mass_rate/Aly_Area/'Hydraulic Gradient'!T2414</f>
        <v>2.1535643971024836</v>
      </c>
      <c r="V2414" s="5">
        <f t="shared" si="749"/>
        <v>-0.28796921332851783</v>
      </c>
      <c r="W2414" s="10">
        <f t="shared" si="750"/>
        <v>2.1939450112012002</v>
      </c>
      <c r="X2414" s="9"/>
    </row>
    <row r="2415" spans="1:24" x14ac:dyDescent="0.3">
      <c r="A2415" s="4">
        <f t="shared" si="751"/>
        <v>24120</v>
      </c>
      <c r="B2415" s="5">
        <v>0</v>
      </c>
      <c r="C2415" s="16">
        <f t="shared" si="752"/>
        <v>24480.822503417759</v>
      </c>
      <c r="D2415" s="4">
        <f t="shared" si="742"/>
        <v>0</v>
      </c>
      <c r="E2415" s="5">
        <f t="shared" si="753"/>
        <v>0.21589206353479287</v>
      </c>
      <c r="F2415" s="6">
        <f t="shared" si="757"/>
        <v>1.7762758908863839E-5</v>
      </c>
      <c r="G2415" s="15">
        <f t="shared" si="758"/>
        <v>699.88808639873639</v>
      </c>
      <c r="H2415" s="11">
        <f t="shared" si="743"/>
        <v>9.7535665969458937E-2</v>
      </c>
      <c r="I2415" s="12">
        <f t="shared" si="754"/>
        <v>3.5822937826843395E-5</v>
      </c>
      <c r="J2415" s="7">
        <f t="shared" si="761"/>
        <v>1.524829603344483</v>
      </c>
      <c r="K2415" s="8">
        <f>ESI_mass_rate/ESI_Area/'Hydraulic Gradient'!J2415</f>
        <v>2.1554000377731364</v>
      </c>
      <c r="L2415" s="16">
        <f t="shared" si="755"/>
        <v>24481.054688974385</v>
      </c>
      <c r="M2415" s="4">
        <f t="shared" si="744"/>
        <v>0</v>
      </c>
      <c r="N2415" s="5">
        <f t="shared" si="745"/>
        <v>0.21570874050737068</v>
      </c>
      <c r="O2415" s="6">
        <f t="shared" si="759"/>
        <v>1.5430207960839209E-5</v>
      </c>
      <c r="P2415" s="15">
        <f t="shared" si="756"/>
        <v>673.02150363761348</v>
      </c>
      <c r="Q2415" s="11">
        <f t="shared" si="746"/>
        <v>0</v>
      </c>
      <c r="R2415" s="13">
        <f t="shared" si="760"/>
        <v>4.6085269733927932E-6</v>
      </c>
      <c r="S2415" s="12">
        <f t="shared" si="747"/>
        <v>-6.2120730269027181E-2</v>
      </c>
      <c r="T2415" s="9">
        <f t="shared" si="748"/>
        <v>1.5261260003247887</v>
      </c>
      <c r="U2415" s="9">
        <f>Aly_mass_rate/Aly_Area/'Hydraulic Gradient'!T2415</f>
        <v>2.1535690919012196</v>
      </c>
      <c r="V2415" s="5">
        <f t="shared" si="749"/>
        <v>-0.28796369949422013</v>
      </c>
      <c r="W2415" s="10">
        <f t="shared" si="750"/>
        <v>2.1939873319517167</v>
      </c>
      <c r="X2415" s="9"/>
    </row>
    <row r="2416" spans="1:24" x14ac:dyDescent="0.3">
      <c r="A2416" s="4">
        <f t="shared" si="751"/>
        <v>24130</v>
      </c>
      <c r="B2416" s="5">
        <v>0</v>
      </c>
      <c r="C2416" s="16">
        <f t="shared" si="752"/>
        <v>24480.606593050456</v>
      </c>
      <c r="D2416" s="4">
        <f t="shared" si="742"/>
        <v>0</v>
      </c>
      <c r="E2416" s="5">
        <f t="shared" si="753"/>
        <v>0.21589260486620909</v>
      </c>
      <c r="F2416" s="6">
        <f t="shared" si="757"/>
        <v>1.7762437095273791E-5</v>
      </c>
      <c r="G2416" s="15">
        <f t="shared" si="758"/>
        <v>699.96054836491157</v>
      </c>
      <c r="H2416" s="11">
        <f t="shared" si="743"/>
        <v>9.7536155095233404E-2</v>
      </c>
      <c r="I2416" s="12">
        <f t="shared" si="754"/>
        <v>3.5822288811209787E-5</v>
      </c>
      <c r="J2416" s="7">
        <f t="shared" si="761"/>
        <v>1.5248257800493517</v>
      </c>
      <c r="K2416" s="8">
        <f>ESI_mass_rate/ESI_Area/'Hydraulic Gradient'!J2416</f>
        <v>2.1554054421482318</v>
      </c>
      <c r="L2416" s="16">
        <f t="shared" si="755"/>
        <v>24480.83896433362</v>
      </c>
      <c r="M2416" s="4">
        <f t="shared" si="744"/>
        <v>0</v>
      </c>
      <c r="N2416" s="5">
        <f t="shared" si="745"/>
        <v>0.21570921075526467</v>
      </c>
      <c r="O2416" s="6">
        <f t="shared" si="759"/>
        <v>1.5430009021051331E-5</v>
      </c>
      <c r="P2416" s="15">
        <f t="shared" si="756"/>
        <v>673.08361870544275</v>
      </c>
      <c r="Q2416" s="11">
        <f t="shared" si="746"/>
        <v>0</v>
      </c>
      <c r="R2416" s="13">
        <f t="shared" si="760"/>
        <v>4.6083887051762707E-6</v>
      </c>
      <c r="S2416" s="12">
        <f t="shared" si="747"/>
        <v>-6.2119676217970599E-2</v>
      </c>
      <c r="T2416" s="9">
        <f t="shared" si="748"/>
        <v>1.5261226734074151</v>
      </c>
      <c r="U2416" s="9">
        <f>Aly_mass_rate/Aly_Area/'Hydraulic Gradient'!T2416</f>
        <v>2.1535737866394289</v>
      </c>
      <c r="V2416" s="5">
        <f t="shared" si="749"/>
        <v>-0.28795818594203804</v>
      </c>
      <c r="W2416" s="10">
        <f t="shared" si="750"/>
        <v>2.1940296521682146</v>
      </c>
      <c r="X2416" s="9"/>
    </row>
    <row r="2417" spans="1:24" x14ac:dyDescent="0.3">
      <c r="A2417" s="4">
        <f t="shared" si="751"/>
        <v>24140</v>
      </c>
      <c r="B2417" s="5">
        <v>0</v>
      </c>
      <c r="C2417" s="16">
        <f t="shared" si="752"/>
        <v>24480.390682142151</v>
      </c>
      <c r="D2417" s="4">
        <f t="shared" si="742"/>
        <v>0</v>
      </c>
      <c r="E2417" s="5">
        <f t="shared" si="753"/>
        <v>0.21589314618781838</v>
      </c>
      <c r="F2417" s="6">
        <f t="shared" si="757"/>
        <v>1.776211530357702E-5</v>
      </c>
      <c r="G2417" s="15">
        <f t="shared" si="758"/>
        <v>700.03300867881217</v>
      </c>
      <c r="H2417" s="11">
        <f t="shared" si="743"/>
        <v>9.7536644213373047E-2</v>
      </c>
      <c r="I2417" s="12">
        <f t="shared" si="754"/>
        <v>3.5821639839729297E-5</v>
      </c>
      <c r="J2417" s="7">
        <f t="shared" si="761"/>
        <v>1.5248219568426531</v>
      </c>
      <c r="K2417" s="8">
        <f>ESI_mass_rate/ESI_Area/'Hydraulic Gradient'!J2417</f>
        <v>2.1554108464254247</v>
      </c>
      <c r="L2417" s="16">
        <f t="shared" si="755"/>
        <v>24480.623239222812</v>
      </c>
      <c r="M2417" s="4">
        <f t="shared" si="744"/>
        <v>0</v>
      </c>
      <c r="N2417" s="5">
        <f t="shared" si="745"/>
        <v>0.21570968099709606</v>
      </c>
      <c r="O2417" s="6">
        <f t="shared" si="759"/>
        <v>1.5429810092939863E-5</v>
      </c>
      <c r="P2417" s="15">
        <f t="shared" si="756"/>
        <v>673.14573271941174</v>
      </c>
      <c r="Q2417" s="11">
        <f t="shared" si="746"/>
        <v>0</v>
      </c>
      <c r="R2417" s="13">
        <f t="shared" si="760"/>
        <v>4.6082504465144408E-6</v>
      </c>
      <c r="S2417" s="12">
        <f t="shared" si="747"/>
        <v>-6.2118622219442261E-2</v>
      </c>
      <c r="T2417" s="9">
        <f t="shared" si="748"/>
        <v>1.5261193465474365</v>
      </c>
      <c r="U2417" s="9">
        <f>Aly_mass_rate/Aly_Area/'Hydraulic Gradient'!T2417</f>
        <v>2.1535784813171146</v>
      </c>
      <c r="V2417" s="5">
        <f t="shared" si="749"/>
        <v>-0.28795267267194757</v>
      </c>
      <c r="W2417" s="10">
        <f t="shared" si="750"/>
        <v>2.1940719718507244</v>
      </c>
      <c r="X2417" s="9"/>
    </row>
    <row r="2418" spans="1:24" x14ac:dyDescent="0.3">
      <c r="A2418" s="4">
        <f t="shared" si="751"/>
        <v>24150</v>
      </c>
      <c r="B2418" s="5">
        <v>0</v>
      </c>
      <c r="C2418" s="16">
        <f t="shared" si="752"/>
        <v>24480.174770692858</v>
      </c>
      <c r="D2418" s="4">
        <f t="shared" si="742"/>
        <v>0</v>
      </c>
      <c r="E2418" s="5">
        <f t="shared" si="753"/>
        <v>0.21589368749962135</v>
      </c>
      <c r="F2418" s="6">
        <f t="shared" si="757"/>
        <v>1.7761793535233073E-5</v>
      </c>
      <c r="G2418" s="15">
        <f t="shared" si="758"/>
        <v>700.10546734055072</v>
      </c>
      <c r="H2418" s="11">
        <f t="shared" si="743"/>
        <v>9.7537133323878492E-2</v>
      </c>
      <c r="I2418" s="12">
        <f t="shared" si="754"/>
        <v>3.5820990915345471E-5</v>
      </c>
      <c r="J2418" s="7">
        <f t="shared" si="761"/>
        <v>1.5248181337243814</v>
      </c>
      <c r="K2418" s="8">
        <f>ESI_mass_rate/ESI_Area/'Hydraulic Gradient'!J2418</f>
        <v>2.1554162506047221</v>
      </c>
      <c r="L2418" s="16">
        <f t="shared" si="755"/>
        <v>24480.407513641971</v>
      </c>
      <c r="M2418" s="4">
        <f t="shared" si="744"/>
        <v>0</v>
      </c>
      <c r="N2418" s="5">
        <f t="shared" si="745"/>
        <v>0.21571015123286522</v>
      </c>
      <c r="O2418" s="6">
        <f t="shared" si="759"/>
        <v>1.5429611175045256E-5</v>
      </c>
      <c r="P2418" s="15">
        <f t="shared" si="756"/>
        <v>673.20784567957401</v>
      </c>
      <c r="Q2418" s="11">
        <f t="shared" si="746"/>
        <v>0</v>
      </c>
      <c r="R2418" s="13">
        <f t="shared" si="760"/>
        <v>4.6081121969707249E-6</v>
      </c>
      <c r="S2418" s="12">
        <f t="shared" si="747"/>
        <v>-6.2117568274485044E-2</v>
      </c>
      <c r="T2418" s="9">
        <f t="shared" si="748"/>
        <v>1.5261160197448498</v>
      </c>
      <c r="U2418" s="9">
        <f>Aly_mass_rate/Aly_Area/'Hydraulic Gradient'!T2418</f>
        <v>2.1535831759342798</v>
      </c>
      <c r="V2418" s="5">
        <f t="shared" si="749"/>
        <v>-0.28794715968392448</v>
      </c>
      <c r="W2418" s="10">
        <f t="shared" si="750"/>
        <v>2.1941142909992735</v>
      </c>
      <c r="X2418" s="9"/>
    </row>
    <row r="2419" spans="1:24" x14ac:dyDescent="0.3">
      <c r="A2419" s="4">
        <f t="shared" si="751"/>
        <v>24160</v>
      </c>
      <c r="B2419" s="5">
        <v>0</v>
      </c>
      <c r="C2419" s="16">
        <f t="shared" si="752"/>
        <v>24479.958858702586</v>
      </c>
      <c r="D2419" s="4">
        <f t="shared" si="742"/>
        <v>0</v>
      </c>
      <c r="E2419" s="5">
        <f t="shared" si="753"/>
        <v>0.21589422880161882</v>
      </c>
      <c r="F2419" s="6">
        <f t="shared" si="757"/>
        <v>1.776147179024195E-5</v>
      </c>
      <c r="G2419" s="15">
        <f t="shared" si="758"/>
        <v>700.17792435023978</v>
      </c>
      <c r="H2419" s="11">
        <f t="shared" si="743"/>
        <v>9.7537622426750265E-2</v>
      </c>
      <c r="I2419" s="12">
        <f t="shared" si="754"/>
        <v>3.582034203805833E-5</v>
      </c>
      <c r="J2419" s="7">
        <f t="shared" si="761"/>
        <v>1.5248143106945302</v>
      </c>
      <c r="K2419" s="8">
        <f>ESI_mass_rate/ESI_Area/'Hydraulic Gradient'!J2419</f>
        <v>2.1554216546861302</v>
      </c>
      <c r="L2419" s="16">
        <f t="shared" si="755"/>
        <v>24480.191787591095</v>
      </c>
      <c r="M2419" s="4">
        <f t="shared" si="744"/>
        <v>0</v>
      </c>
      <c r="N2419" s="5">
        <f t="shared" si="745"/>
        <v>0.21571062146257244</v>
      </c>
      <c r="O2419" s="6">
        <f t="shared" si="759"/>
        <v>1.5429412267367506E-5</v>
      </c>
      <c r="P2419" s="15">
        <f t="shared" si="756"/>
        <v>673.26995758598514</v>
      </c>
      <c r="Q2419" s="11">
        <f t="shared" si="746"/>
        <v>0</v>
      </c>
      <c r="R2419" s="13">
        <f t="shared" si="760"/>
        <v>4.607973956544464E-6</v>
      </c>
      <c r="S2419" s="12">
        <f t="shared" si="747"/>
        <v>-6.2116514385189357E-2</v>
      </c>
      <c r="T2419" s="9">
        <f t="shared" si="748"/>
        <v>1.5261126929996518</v>
      </c>
      <c r="U2419" s="9">
        <f>Aly_mass_rate/Aly_Area/'Hydraulic Gradient'!T2419</f>
        <v>2.1535878704909281</v>
      </c>
      <c r="V2419" s="5">
        <f t="shared" si="749"/>
        <v>-0.28794164697794483</v>
      </c>
      <c r="W2419" s="10">
        <f t="shared" si="750"/>
        <v>2.19415660961389</v>
      </c>
      <c r="X2419" s="9"/>
    </row>
    <row r="2420" spans="1:24" x14ac:dyDescent="0.3">
      <c r="A2420" s="4">
        <f t="shared" si="751"/>
        <v>24170</v>
      </c>
      <c r="B2420" s="5">
        <v>0</v>
      </c>
      <c r="C2420" s="16">
        <f t="shared" si="752"/>
        <v>24479.74294617134</v>
      </c>
      <c r="D2420" s="4">
        <f t="shared" si="742"/>
        <v>0</v>
      </c>
      <c r="E2420" s="5">
        <f t="shared" si="753"/>
        <v>0.21589477009381125</v>
      </c>
      <c r="F2420" s="6">
        <f t="shared" si="757"/>
        <v>1.7761150065684551E-5</v>
      </c>
      <c r="G2420" s="15">
        <f t="shared" si="758"/>
        <v>700.2503797079961</v>
      </c>
      <c r="H2420" s="11">
        <f t="shared" si="743"/>
        <v>9.7538111521988921E-2</v>
      </c>
      <c r="I2420" s="12">
        <f t="shared" si="754"/>
        <v>3.5819693201980759E-5</v>
      </c>
      <c r="J2420" s="7">
        <f t="shared" si="761"/>
        <v>1.5248104877530937</v>
      </c>
      <c r="K2420" s="8">
        <f>ESI_mass_rate/ESI_Area/'Hydraulic Gradient'!J2420</f>
        <v>2.1554270586696567</v>
      </c>
      <c r="L2420" s="16">
        <f t="shared" si="755"/>
        <v>24479.976061070196</v>
      </c>
      <c r="M2420" s="4">
        <f t="shared" si="744"/>
        <v>0</v>
      </c>
      <c r="N2420" s="5">
        <f t="shared" si="745"/>
        <v>0.21571109168621802</v>
      </c>
      <c r="O2420" s="6">
        <f t="shared" si="759"/>
        <v>1.5429213371366173E-5</v>
      </c>
      <c r="P2420" s="15">
        <f t="shared" si="756"/>
        <v>673.33206843869777</v>
      </c>
      <c r="Q2420" s="11">
        <f t="shared" si="746"/>
        <v>0</v>
      </c>
      <c r="R2420" s="13">
        <f t="shared" si="760"/>
        <v>4.60783572567089E-6</v>
      </c>
      <c r="S2420" s="12">
        <f t="shared" si="747"/>
        <v>-6.2115460548407914E-2</v>
      </c>
      <c r="T2420" s="9">
        <f t="shared" si="748"/>
        <v>1.5261093663118399</v>
      </c>
      <c r="U2420" s="9">
        <f>Aly_mass_rate/Aly_Area/'Hydraulic Gradient'!T2420</f>
        <v>2.1535925649870622</v>
      </c>
      <c r="V2420" s="5">
        <f t="shared" si="749"/>
        <v>-0.28793613455398465</v>
      </c>
      <c r="W2420" s="10">
        <f t="shared" si="750"/>
        <v>2.1941989276946039</v>
      </c>
      <c r="X2420" s="9"/>
    </row>
    <row r="2421" spans="1:24" x14ac:dyDescent="0.3">
      <c r="A2421" s="4">
        <f t="shared" si="751"/>
        <v>24180</v>
      </c>
      <c r="B2421" s="5">
        <v>0</v>
      </c>
      <c r="C2421" s="16">
        <f t="shared" si="752"/>
        <v>24479.527033099137</v>
      </c>
      <c r="D2421" s="4">
        <f t="shared" si="742"/>
        <v>0</v>
      </c>
      <c r="E2421" s="5">
        <f t="shared" si="753"/>
        <v>0.21589531137619955</v>
      </c>
      <c r="F2421" s="6">
        <f t="shared" si="757"/>
        <v>1.7760828365939525E-5</v>
      </c>
      <c r="G2421" s="15">
        <f t="shared" si="758"/>
        <v>700.3228334139302</v>
      </c>
      <c r="H2421" s="11">
        <f t="shared" si="743"/>
        <v>9.753860060959503E-2</v>
      </c>
      <c r="I2421" s="12">
        <f t="shared" si="754"/>
        <v>3.5819044415943407E-5</v>
      </c>
      <c r="J2421" s="7">
        <f t="shared" si="761"/>
        <v>1.5248066649000658</v>
      </c>
      <c r="K2421" s="8">
        <f>ESI_mass_rate/ESI_Area/'Hydraulic Gradient'!J2421</f>
        <v>2.1554324625553085</v>
      </c>
      <c r="L2421" s="16">
        <f t="shared" si="755"/>
        <v>24479.760334079278</v>
      </c>
      <c r="M2421" s="4">
        <f t="shared" si="744"/>
        <v>0</v>
      </c>
      <c r="N2421" s="5">
        <f t="shared" si="745"/>
        <v>0.21571156190380228</v>
      </c>
      <c r="O2421" s="6">
        <f t="shared" si="759"/>
        <v>1.5429014484122144E-5</v>
      </c>
      <c r="P2421" s="15">
        <f t="shared" si="756"/>
        <v>673.39417823776648</v>
      </c>
      <c r="Q2421" s="11">
        <f t="shared" si="746"/>
        <v>0</v>
      </c>
      <c r="R2421" s="13">
        <f t="shared" si="760"/>
        <v>4.6076975034775672E-6</v>
      </c>
      <c r="S2421" s="12">
        <f t="shared" si="747"/>
        <v>-6.2114406766231027E-2</v>
      </c>
      <c r="T2421" s="9">
        <f t="shared" si="748"/>
        <v>1.5261060396814108</v>
      </c>
      <c r="U2421" s="9">
        <f>Aly_mass_rate/Aly_Area/'Hydraulic Gradient'!T2421</f>
        <v>2.1535972594226864</v>
      </c>
      <c r="V2421" s="5">
        <f t="shared" si="749"/>
        <v>-0.28793062241201967</v>
      </c>
      <c r="W2421" s="10">
        <f t="shared" si="750"/>
        <v>2.1942412452414422</v>
      </c>
      <c r="X2421" s="9"/>
    </row>
    <row r="2422" spans="1:24" x14ac:dyDescent="0.3">
      <c r="A2422" s="4">
        <f t="shared" si="751"/>
        <v>24190</v>
      </c>
      <c r="B2422" s="5">
        <v>0</v>
      </c>
      <c r="C2422" s="16">
        <f t="shared" si="752"/>
        <v>24479.311119485981</v>
      </c>
      <c r="D2422" s="4">
        <f t="shared" si="742"/>
        <v>0</v>
      </c>
      <c r="E2422" s="5">
        <f t="shared" si="753"/>
        <v>0.21589585264878441</v>
      </c>
      <c r="F2422" s="6">
        <f t="shared" si="757"/>
        <v>1.776050668954732E-5</v>
      </c>
      <c r="G2422" s="15">
        <f t="shared" si="758"/>
        <v>700.39528546815461</v>
      </c>
      <c r="H2422" s="11">
        <f t="shared" si="743"/>
        <v>9.7539089689569161E-2</v>
      </c>
      <c r="I2422" s="12">
        <f t="shared" si="754"/>
        <v>3.581839567700272E-5</v>
      </c>
      <c r="J2422" s="7">
        <f t="shared" si="761"/>
        <v>1.5248028421354405</v>
      </c>
      <c r="K2422" s="8">
        <f>ESI_mass_rate/ESI_Area/'Hydraulic Gradient'!J2422</f>
        <v>2.1554378663430915</v>
      </c>
      <c r="L2422" s="16">
        <f t="shared" si="755"/>
        <v>24479.544606618347</v>
      </c>
      <c r="M2422" s="4">
        <f t="shared" si="744"/>
        <v>0</v>
      </c>
      <c r="N2422" s="5">
        <f t="shared" si="745"/>
        <v>0.21571203211532566</v>
      </c>
      <c r="O2422" s="6">
        <f t="shared" si="759"/>
        <v>1.5428815611473635E-5</v>
      </c>
      <c r="P2422" s="15">
        <f t="shared" si="756"/>
        <v>673.45628698324481</v>
      </c>
      <c r="Q2422" s="11">
        <f t="shared" si="746"/>
        <v>0</v>
      </c>
      <c r="R2422" s="13">
        <f t="shared" si="760"/>
        <v>4.6075592917073415E-6</v>
      </c>
      <c r="S2422" s="12">
        <f t="shared" si="747"/>
        <v>-6.211335303760656E-2</v>
      </c>
      <c r="T2422" s="9">
        <f t="shared" si="748"/>
        <v>1.526102713108362</v>
      </c>
      <c r="U2422" s="9">
        <f>Aly_mass_rate/Aly_Area/'Hydraulic Gradient'!T2422</f>
        <v>2.1536019537978026</v>
      </c>
      <c r="V2422" s="5">
        <f t="shared" si="749"/>
        <v>-0.28792511055202613</v>
      </c>
      <c r="W2422" s="10">
        <f t="shared" si="750"/>
        <v>2.1942835622544345</v>
      </c>
      <c r="X2422" s="9"/>
    </row>
    <row r="2423" spans="1:24" x14ac:dyDescent="0.3">
      <c r="A2423" s="4">
        <f t="shared" si="751"/>
        <v>24200</v>
      </c>
      <c r="B2423" s="5">
        <v>0</v>
      </c>
      <c r="C2423" s="16">
        <f t="shared" si="752"/>
        <v>24479.095205331887</v>
      </c>
      <c r="D2423" s="4">
        <f t="shared" si="742"/>
        <v>0</v>
      </c>
      <c r="E2423" s="5">
        <f t="shared" si="753"/>
        <v>0.21589639391156629</v>
      </c>
      <c r="F2423" s="6">
        <f t="shared" si="757"/>
        <v>1.776018503212929E-5</v>
      </c>
      <c r="G2423" s="15">
        <f t="shared" si="758"/>
        <v>700.46773587078803</v>
      </c>
      <c r="H2423" s="11">
        <f t="shared" si="743"/>
        <v>9.7539578761911813E-2</v>
      </c>
      <c r="I2423" s="12">
        <f t="shared" si="754"/>
        <v>3.5817746976328061E-5</v>
      </c>
      <c r="J2423" s="7">
        <f t="shared" si="761"/>
        <v>1.5247990194592114</v>
      </c>
      <c r="K2423" s="8">
        <f>ESI_mass_rate/ESI_Area/'Hydraulic Gradient'!J2423</f>
        <v>2.1554432700330137</v>
      </c>
      <c r="L2423" s="16">
        <f t="shared" si="755"/>
        <v>24479.328878687407</v>
      </c>
      <c r="M2423" s="4">
        <f t="shared" si="744"/>
        <v>0</v>
      </c>
      <c r="N2423" s="5">
        <f t="shared" si="745"/>
        <v>0.21571250232078834</v>
      </c>
      <c r="O2423" s="6">
        <f t="shared" si="759"/>
        <v>1.5428616744663331E-5</v>
      </c>
      <c r="P2423" s="15">
        <f t="shared" si="756"/>
        <v>673.51839467518732</v>
      </c>
      <c r="Q2423" s="11">
        <f t="shared" si="746"/>
        <v>0</v>
      </c>
      <c r="R2423" s="13">
        <f t="shared" si="760"/>
        <v>4.6074210877443142E-6</v>
      </c>
      <c r="S2423" s="12">
        <f t="shared" si="747"/>
        <v>-6.2112299363577227E-2</v>
      </c>
      <c r="T2423" s="9">
        <f t="shared" si="748"/>
        <v>1.5260993865926902</v>
      </c>
      <c r="U2423" s="9">
        <f>Aly_mass_rate/Aly_Area/'Hydraulic Gradient'!T2423</f>
        <v>2.1536066481124148</v>
      </c>
      <c r="V2423" s="5">
        <f t="shared" si="749"/>
        <v>-0.28791959897397967</v>
      </c>
      <c r="W2423" s="10">
        <f t="shared" si="750"/>
        <v>2.1943258787336086</v>
      </c>
      <c r="X2423" s="9"/>
    </row>
    <row r="2424" spans="1:24" x14ac:dyDescent="0.3">
      <c r="A2424" s="4">
        <f t="shared" si="751"/>
        <v>24210</v>
      </c>
      <c r="B2424" s="5">
        <v>0</v>
      </c>
      <c r="C2424" s="16">
        <f t="shared" si="752"/>
        <v>24478.879290636858</v>
      </c>
      <c r="D2424" s="4">
        <f t="shared" si="742"/>
        <v>0</v>
      </c>
      <c r="E2424" s="5">
        <f t="shared" si="753"/>
        <v>0.21589693516454614</v>
      </c>
      <c r="F2424" s="6">
        <f t="shared" si="757"/>
        <v>1.7759863400983183E-5</v>
      </c>
      <c r="G2424" s="15">
        <f t="shared" si="758"/>
        <v>700.54018462193892</v>
      </c>
      <c r="H2424" s="11">
        <f t="shared" si="743"/>
        <v>9.7540067826623611E-2</v>
      </c>
      <c r="I2424" s="12">
        <f t="shared" si="754"/>
        <v>3.581709832863717E-5</v>
      </c>
      <c r="J2424" s="7">
        <f t="shared" si="761"/>
        <v>1.5247951968713729</v>
      </c>
      <c r="K2424" s="8">
        <f>ESI_mass_rate/ESI_Area/'Hydraulic Gradient'!J2424</f>
        <v>2.1554486736250813</v>
      </c>
      <c r="L2424" s="16">
        <f t="shared" si="755"/>
        <v>24479.11315028647</v>
      </c>
      <c r="M2424" s="4">
        <f t="shared" si="744"/>
        <v>0</v>
      </c>
      <c r="N2424" s="5">
        <f t="shared" si="745"/>
        <v>0.21571297252019075</v>
      </c>
      <c r="O2424" s="6">
        <f t="shared" si="759"/>
        <v>1.5428417890988986E-5</v>
      </c>
      <c r="P2424" s="15">
        <f t="shared" si="756"/>
        <v>673.58050131364644</v>
      </c>
      <c r="Q2424" s="11">
        <f t="shared" si="746"/>
        <v>0</v>
      </c>
      <c r="R2424" s="13">
        <f t="shared" si="760"/>
        <v>4.6072828937671717E-6</v>
      </c>
      <c r="S2424" s="12">
        <f t="shared" si="747"/>
        <v>-6.2111245742043505E-2</v>
      </c>
      <c r="T2424" s="9">
        <f t="shared" si="748"/>
        <v>1.5260960601343927</v>
      </c>
      <c r="U2424" s="9">
        <f>Aly_mass_rate/Aly_Area/'Hydraulic Gradient'!T2424</f>
        <v>2.1536113423665255</v>
      </c>
      <c r="V2424" s="5">
        <f t="shared" si="749"/>
        <v>-0.28791408767785653</v>
      </c>
      <c r="W2424" s="10">
        <f t="shared" si="750"/>
        <v>2.1943681946789937</v>
      </c>
      <c r="X2424" s="9"/>
    </row>
    <row r="2425" spans="1:24" x14ac:dyDescent="0.3">
      <c r="A2425" s="4">
        <f t="shared" si="751"/>
        <v>24220</v>
      </c>
      <c r="B2425" s="5">
        <v>0</v>
      </c>
      <c r="C2425" s="16">
        <f t="shared" si="752"/>
        <v>24478.663375400909</v>
      </c>
      <c r="D2425" s="4">
        <f t="shared" si="742"/>
        <v>0</v>
      </c>
      <c r="E2425" s="5">
        <f t="shared" si="753"/>
        <v>0.21589747640772447</v>
      </c>
      <c r="F2425" s="6">
        <f t="shared" si="757"/>
        <v>1.7759541790270797E-5</v>
      </c>
      <c r="G2425" s="15">
        <f t="shared" si="758"/>
        <v>700.61263172172391</v>
      </c>
      <c r="H2425" s="11">
        <f t="shared" si="743"/>
        <v>9.7540556883705082E-2</v>
      </c>
      <c r="I2425" s="12">
        <f t="shared" si="754"/>
        <v>3.5816449722155861E-5</v>
      </c>
      <c r="J2425" s="7">
        <f t="shared" si="761"/>
        <v>1.5247913743719186</v>
      </c>
      <c r="K2425" s="8">
        <f>ESI_mass_rate/ESI_Area/'Hydraulic Gradient'!J2425</f>
        <v>2.1554540771193018</v>
      </c>
      <c r="L2425" s="16">
        <f t="shared" si="755"/>
        <v>24478.897421415535</v>
      </c>
      <c r="M2425" s="4">
        <f t="shared" si="744"/>
        <v>0</v>
      </c>
      <c r="N2425" s="5">
        <f t="shared" si="745"/>
        <v>0.21571344271353307</v>
      </c>
      <c r="O2425" s="6">
        <f t="shared" si="759"/>
        <v>1.5428219046071956E-5</v>
      </c>
      <c r="P2425" s="15">
        <f t="shared" si="756"/>
        <v>673.64260689867797</v>
      </c>
      <c r="Q2425" s="11">
        <f t="shared" si="746"/>
        <v>0</v>
      </c>
      <c r="R2425" s="13">
        <f t="shared" si="760"/>
        <v>4.6071447084676701E-6</v>
      </c>
      <c r="S2425" s="12">
        <f t="shared" si="747"/>
        <v>-6.2110192176142963E-2</v>
      </c>
      <c r="T2425" s="9">
        <f t="shared" si="748"/>
        <v>1.5260927337334664</v>
      </c>
      <c r="U2425" s="9">
        <f>Aly_mass_rate/Aly_Area/'Hydraulic Gradient'!T2425</f>
        <v>2.1536160365601389</v>
      </c>
      <c r="V2425" s="5">
        <f t="shared" si="749"/>
        <v>-0.28790857666363245</v>
      </c>
      <c r="W2425" s="10">
        <f t="shared" si="750"/>
        <v>2.1944105100906173</v>
      </c>
      <c r="X2425" s="9"/>
    </row>
    <row r="2426" spans="1:24" x14ac:dyDescent="0.3">
      <c r="A2426" s="4">
        <f t="shared" si="751"/>
        <v>24230</v>
      </c>
      <c r="B2426" s="5">
        <v>0</v>
      </c>
      <c r="C2426" s="16">
        <f t="shared" si="752"/>
        <v>24478.447459624047</v>
      </c>
      <c r="D2426" s="4">
        <f t="shared" si="742"/>
        <v>0</v>
      </c>
      <c r="E2426" s="5">
        <f t="shared" si="753"/>
        <v>0.2158980176411022</v>
      </c>
      <c r="F2426" s="6">
        <f t="shared" si="757"/>
        <v>1.7759220204370787E-5</v>
      </c>
      <c r="G2426" s="15">
        <f t="shared" si="758"/>
        <v>700.68507717025341</v>
      </c>
      <c r="H2426" s="11">
        <f t="shared" si="743"/>
        <v>9.7541045933156809E-2</v>
      </c>
      <c r="I2426" s="12">
        <f t="shared" si="754"/>
        <v>3.5815801165714765E-5</v>
      </c>
      <c r="J2426" s="7">
        <f t="shared" si="761"/>
        <v>1.5247875519608427</v>
      </c>
      <c r="K2426" s="8">
        <f>ESI_mass_rate/ESI_Area/'Hydraulic Gradient'!J2426</f>
        <v>2.1554594805156815</v>
      </c>
      <c r="L2426" s="16">
        <f t="shared" si="755"/>
        <v>24478.681692074613</v>
      </c>
      <c r="M2426" s="4">
        <f t="shared" si="744"/>
        <v>0</v>
      </c>
      <c r="N2426" s="5">
        <f t="shared" si="745"/>
        <v>0.21571391290081579</v>
      </c>
      <c r="O2426" s="6">
        <f t="shared" si="759"/>
        <v>1.5428020214290882E-5</v>
      </c>
      <c r="P2426" s="15">
        <f t="shared" si="756"/>
        <v>673.70471143033421</v>
      </c>
      <c r="Q2426" s="11">
        <f t="shared" si="746"/>
        <v>0</v>
      </c>
      <c r="R2426" s="13">
        <f t="shared" si="760"/>
        <v>4.6070065331526963E-6</v>
      </c>
      <c r="S2426" s="12">
        <f t="shared" si="747"/>
        <v>-6.2109138662728686E-2</v>
      </c>
      <c r="T2426" s="9">
        <f t="shared" si="748"/>
        <v>1.5260894073899085</v>
      </c>
      <c r="U2426" s="9">
        <f>Aly_mass_rate/Aly_Area/'Hydraulic Gradient'!T2426</f>
        <v>2.153620730693258</v>
      </c>
      <c r="V2426" s="5">
        <f t="shared" si="749"/>
        <v>-0.28790306593128362</v>
      </c>
      <c r="W2426" s="10">
        <f t="shared" si="750"/>
        <v>2.1944528249685087</v>
      </c>
      <c r="X2426" s="9"/>
    </row>
    <row r="2427" spans="1:24" x14ac:dyDescent="0.3">
      <c r="A2427" s="4">
        <f t="shared" si="751"/>
        <v>24240</v>
      </c>
      <c r="B2427" s="5">
        <v>0</v>
      </c>
      <c r="C2427" s="16">
        <f t="shared" si="752"/>
        <v>24478.231543306283</v>
      </c>
      <c r="D2427" s="4">
        <f t="shared" si="742"/>
        <v>0</v>
      </c>
      <c r="E2427" s="5">
        <f t="shared" si="753"/>
        <v>0.21589855886467973</v>
      </c>
      <c r="F2427" s="6">
        <f t="shared" si="757"/>
        <v>1.7758898638904496E-5</v>
      </c>
      <c r="G2427" s="15">
        <f t="shared" si="758"/>
        <v>700.75752096764393</v>
      </c>
      <c r="H2427" s="11">
        <f t="shared" si="743"/>
        <v>9.7541534974979305E-2</v>
      </c>
      <c r="I2427" s="12">
        <f t="shared" si="754"/>
        <v>3.5815152650483246E-5</v>
      </c>
      <c r="J2427" s="7">
        <f t="shared" si="761"/>
        <v>1.5247837296381388</v>
      </c>
      <c r="K2427" s="8">
        <f>ESI_mass_rate/ESI_Area/'Hydraulic Gradient'!J2427</f>
        <v>2.1554648838142278</v>
      </c>
      <c r="L2427" s="16">
        <f t="shared" si="755"/>
        <v>24478.465962263712</v>
      </c>
      <c r="M2427" s="4">
        <f t="shared" si="744"/>
        <v>0</v>
      </c>
      <c r="N2427" s="5">
        <f t="shared" si="745"/>
        <v>0.21571438308203922</v>
      </c>
      <c r="O2427" s="6">
        <f t="shared" si="759"/>
        <v>1.5427821392726676E-5</v>
      </c>
      <c r="P2427" s="15">
        <f t="shared" si="756"/>
        <v>673.76681490866861</v>
      </c>
      <c r="Q2427" s="11">
        <f t="shared" si="746"/>
        <v>0</v>
      </c>
      <c r="R2427" s="13">
        <f t="shared" si="760"/>
        <v>4.6068683669498862E-6</v>
      </c>
      <c r="S2427" s="12">
        <f t="shared" si="747"/>
        <v>-6.2108085202843423E-2</v>
      </c>
      <c r="T2427" s="9">
        <f t="shared" si="748"/>
        <v>1.5260860811037162</v>
      </c>
      <c r="U2427" s="9">
        <f>Aly_mass_rate/Aly_Area/'Hydraulic Gradient'!T2427</f>
        <v>2.153625424765885</v>
      </c>
      <c r="V2427" s="5">
        <f t="shared" si="749"/>
        <v>-0.28789755548078588</v>
      </c>
      <c r="W2427" s="10">
        <f t="shared" si="750"/>
        <v>2.1944951393126955</v>
      </c>
      <c r="X2427" s="9"/>
    </row>
    <row r="2428" spans="1:24" x14ac:dyDescent="0.3">
      <c r="A2428" s="4">
        <f t="shared" si="751"/>
        <v>24250</v>
      </c>
      <c r="B2428" s="5">
        <v>0</v>
      </c>
      <c r="C2428" s="16">
        <f t="shared" si="752"/>
        <v>24478.015626447625</v>
      </c>
      <c r="D2428" s="4">
        <f t="shared" si="742"/>
        <v>0</v>
      </c>
      <c r="E2428" s="5">
        <f t="shared" si="753"/>
        <v>0.215899100078458</v>
      </c>
      <c r="F2428" s="6">
        <f t="shared" si="757"/>
        <v>1.7758577098250584E-5</v>
      </c>
      <c r="G2428" s="15">
        <f t="shared" si="758"/>
        <v>700.82996311400598</v>
      </c>
      <c r="H2428" s="11">
        <f t="shared" si="743"/>
        <v>9.7542024009173167E-2</v>
      </c>
      <c r="I2428" s="12">
        <f t="shared" si="754"/>
        <v>3.5814504185291939E-5</v>
      </c>
      <c r="J2428" s="7">
        <f t="shared" si="761"/>
        <v>1.5247799074038011</v>
      </c>
      <c r="K2428" s="8">
        <f>ESI_mass_rate/ESI_Area/'Hydraulic Gradient'!J2428</f>
        <v>2.1554702870149471</v>
      </c>
      <c r="L2428" s="16">
        <f t="shared" si="755"/>
        <v>24478.250231982831</v>
      </c>
      <c r="M2428" s="4">
        <f t="shared" si="744"/>
        <v>0</v>
      </c>
      <c r="N2428" s="5">
        <f t="shared" si="745"/>
        <v>0.21571485325720352</v>
      </c>
      <c r="O2428" s="6">
        <f t="shared" si="759"/>
        <v>1.5427622578460224E-5</v>
      </c>
      <c r="P2428" s="15">
        <f t="shared" si="756"/>
        <v>673.82891733373708</v>
      </c>
      <c r="Q2428" s="11">
        <f t="shared" si="746"/>
        <v>0</v>
      </c>
      <c r="R2428" s="13">
        <f t="shared" si="760"/>
        <v>4.6067302089869295E-6</v>
      </c>
      <c r="S2428" s="12">
        <f t="shared" si="747"/>
        <v>-6.2107031798577197E-2</v>
      </c>
      <c r="T2428" s="9">
        <f t="shared" si="748"/>
        <v>1.5260827548748863</v>
      </c>
      <c r="U2428" s="9">
        <f>Aly_mass_rate/Aly_Area/'Hydraulic Gradient'!T2428</f>
        <v>2.153630118778024</v>
      </c>
      <c r="V2428" s="5">
        <f t="shared" si="749"/>
        <v>-0.28789204531211521</v>
      </c>
      <c r="W2428" s="10">
        <f t="shared" si="750"/>
        <v>2.1945374531232065</v>
      </c>
      <c r="X2428" s="9"/>
    </row>
    <row r="2429" spans="1:24" x14ac:dyDescent="0.3">
      <c r="A2429" s="4">
        <f t="shared" si="751"/>
        <v>24260</v>
      </c>
      <c r="B2429" s="5">
        <v>0</v>
      </c>
      <c r="C2429" s="16">
        <f t="shared" si="752"/>
        <v>24477.799709048086</v>
      </c>
      <c r="D2429" s="4">
        <f t="shared" si="742"/>
        <v>0</v>
      </c>
      <c r="E2429" s="5">
        <f t="shared" si="753"/>
        <v>0.21589964128243752</v>
      </c>
      <c r="F2429" s="6">
        <f t="shared" si="757"/>
        <v>1.7758255578030394E-5</v>
      </c>
      <c r="G2429" s="15">
        <f t="shared" si="758"/>
        <v>700.90240360945609</v>
      </c>
      <c r="H2429" s="11">
        <f t="shared" si="743"/>
        <v>9.7542513035738909E-2</v>
      </c>
      <c r="I2429" s="12">
        <f t="shared" si="754"/>
        <v>3.5813855761310214E-5</v>
      </c>
      <c r="J2429" s="7">
        <f t="shared" si="761"/>
        <v>1.5247760852578232</v>
      </c>
      <c r="K2429" s="8">
        <f>ESI_mass_rate/ESI_Area/'Hydraulic Gradient'!J2429</f>
        <v>2.1554756901178469</v>
      </c>
      <c r="L2429" s="16">
        <f t="shared" si="755"/>
        <v>24478.034501231981</v>
      </c>
      <c r="M2429" s="4">
        <f t="shared" si="744"/>
        <v>0</v>
      </c>
      <c r="N2429" s="5">
        <f t="shared" si="745"/>
        <v>0.21571532342630911</v>
      </c>
      <c r="O2429" s="6">
        <f t="shared" si="759"/>
        <v>1.5427423777329736E-5</v>
      </c>
      <c r="P2429" s="15">
        <f t="shared" si="756"/>
        <v>673.89101870559182</v>
      </c>
      <c r="Q2429" s="11">
        <f t="shared" si="746"/>
        <v>0</v>
      </c>
      <c r="R2429" s="13">
        <f t="shared" si="760"/>
        <v>4.6065920610064899E-6</v>
      </c>
      <c r="S2429" s="12">
        <f t="shared" si="747"/>
        <v>-6.2105978446783262E-2</v>
      </c>
      <c r="T2429" s="9">
        <f t="shared" si="748"/>
        <v>1.5260794287034161</v>
      </c>
      <c r="U2429" s="9">
        <f>Aly_mass_rate/Aly_Area/'Hydraulic Gradient'!T2429</f>
        <v>2.153634812729678</v>
      </c>
      <c r="V2429" s="5">
        <f t="shared" si="749"/>
        <v>-0.28788653542524767</v>
      </c>
      <c r="W2429" s="10">
        <f t="shared" si="750"/>
        <v>2.1945797664000706</v>
      </c>
      <c r="X2429" s="9"/>
    </row>
    <row r="2430" spans="1:24" x14ac:dyDescent="0.3">
      <c r="A2430" s="4">
        <f t="shared" si="751"/>
        <v>24270</v>
      </c>
      <c r="B2430" s="5">
        <v>0</v>
      </c>
      <c r="C2430" s="16">
        <f t="shared" si="752"/>
        <v>24477.583791107674</v>
      </c>
      <c r="D2430" s="4">
        <f t="shared" si="742"/>
        <v>0</v>
      </c>
      <c r="E2430" s="5">
        <f t="shared" si="753"/>
        <v>0.21590018247661905</v>
      </c>
      <c r="F2430" s="6">
        <f t="shared" si="757"/>
        <v>1.7757934082622573E-5</v>
      </c>
      <c r="G2430" s="15">
        <f t="shared" si="758"/>
        <v>700.97484245410453</v>
      </c>
      <c r="H2430" s="11">
        <f t="shared" si="743"/>
        <v>9.7543002054677183E-2</v>
      </c>
      <c r="I2430" s="12">
        <f t="shared" si="754"/>
        <v>3.5813207387368703E-5</v>
      </c>
      <c r="J2430" s="7">
        <f t="shared" si="761"/>
        <v>1.5247722632001992</v>
      </c>
      <c r="K2430" s="8">
        <f>ESI_mass_rate/ESI_Area/'Hydraulic Gradient'!J2430</f>
        <v>2.1554810931229342</v>
      </c>
      <c r="L2430" s="16">
        <f t="shared" si="755"/>
        <v>24477.818770011167</v>
      </c>
      <c r="M2430" s="4">
        <f t="shared" si="744"/>
        <v>0</v>
      </c>
      <c r="N2430" s="5">
        <f t="shared" si="745"/>
        <v>0.2157157935893563</v>
      </c>
      <c r="O2430" s="6">
        <f t="shared" si="759"/>
        <v>1.5427224986416111E-5</v>
      </c>
      <c r="P2430" s="15">
        <f t="shared" si="756"/>
        <v>673.9531190242875</v>
      </c>
      <c r="Q2430" s="11">
        <f t="shared" si="746"/>
        <v>0</v>
      </c>
      <c r="R2430" s="13">
        <f t="shared" si="760"/>
        <v>4.6064539221362446E-6</v>
      </c>
      <c r="S2430" s="12">
        <f t="shared" si="747"/>
        <v>-6.2104925149551606E-2</v>
      </c>
      <c r="T2430" s="9">
        <f t="shared" si="748"/>
        <v>1.5260761025893024</v>
      </c>
      <c r="U2430" s="9">
        <f>Aly_mass_rate/Aly_Area/'Hydraulic Gradient'!T2430</f>
        <v>2.1536395066208507</v>
      </c>
      <c r="V2430" s="5">
        <f t="shared" si="749"/>
        <v>-0.28788102582015918</v>
      </c>
      <c r="W2430" s="10">
        <f t="shared" si="750"/>
        <v>2.1946220791433158</v>
      </c>
      <c r="X2430" s="9"/>
    </row>
    <row r="2431" spans="1:24" x14ac:dyDescent="0.3">
      <c r="A2431" s="4">
        <f t="shared" si="751"/>
        <v>24280</v>
      </c>
      <c r="B2431" s="5">
        <v>0</v>
      </c>
      <c r="C2431" s="16">
        <f t="shared" si="752"/>
        <v>24477.367872626401</v>
      </c>
      <c r="D2431" s="4">
        <f t="shared" si="742"/>
        <v>0</v>
      </c>
      <c r="E2431" s="5">
        <f t="shared" si="753"/>
        <v>0.21590072366100335</v>
      </c>
      <c r="F2431" s="6">
        <f t="shared" si="757"/>
        <v>1.7757612610567576E-5</v>
      </c>
      <c r="G2431" s="15">
        <f t="shared" si="758"/>
        <v>701.04727964806386</v>
      </c>
      <c r="H2431" s="11">
        <f t="shared" si="743"/>
        <v>9.7543491065988489E-2</v>
      </c>
      <c r="I2431" s="12">
        <f t="shared" si="754"/>
        <v>3.581255906052387E-5</v>
      </c>
      <c r="J2431" s="7">
        <f t="shared" si="761"/>
        <v>1.5247684412309233</v>
      </c>
      <c r="K2431" s="8">
        <f>ESI_mass_rate/ESI_Area/'Hydraulic Gradient'!J2431</f>
        <v>2.1554864960302149</v>
      </c>
      <c r="L2431" s="16">
        <f t="shared" si="755"/>
        <v>24477.603038320394</v>
      </c>
      <c r="M2431" s="4">
        <f t="shared" si="744"/>
        <v>0</v>
      </c>
      <c r="N2431" s="5">
        <f t="shared" si="745"/>
        <v>0.21571626374634548</v>
      </c>
      <c r="O2431" s="6">
        <f t="shared" si="759"/>
        <v>1.5427026207178893E-5</v>
      </c>
      <c r="P2431" s="15">
        <f t="shared" si="756"/>
        <v>674.01521828987757</v>
      </c>
      <c r="Q2431" s="11">
        <f t="shared" si="746"/>
        <v>0</v>
      </c>
      <c r="R2431" s="13">
        <f t="shared" si="760"/>
        <v>4.6063157928113423E-6</v>
      </c>
      <c r="S2431" s="12">
        <f t="shared" si="747"/>
        <v>-6.2103871905830242E-2</v>
      </c>
      <c r="T2431" s="9">
        <f t="shared" si="748"/>
        <v>1.5260727765325424</v>
      </c>
      <c r="U2431" s="9">
        <f>Aly_mass_rate/Aly_Area/'Hydraulic Gradient'!T2431</f>
        <v>2.1536442004515446</v>
      </c>
      <c r="V2431" s="5">
        <f t="shared" si="749"/>
        <v>-0.28787551649682575</v>
      </c>
      <c r="W2431" s="10">
        <f t="shared" si="750"/>
        <v>2.1946643913529709</v>
      </c>
      <c r="X2431" s="9"/>
    </row>
    <row r="2432" spans="1:24" x14ac:dyDescent="0.3">
      <c r="A2432" s="4">
        <f t="shared" si="751"/>
        <v>24290</v>
      </c>
      <c r="B2432" s="5">
        <v>0</v>
      </c>
      <c r="C2432" s="16">
        <f t="shared" si="752"/>
        <v>24477.151953604272</v>
      </c>
      <c r="D2432" s="4">
        <f t="shared" si="742"/>
        <v>0</v>
      </c>
      <c r="E2432" s="5">
        <f t="shared" si="753"/>
        <v>0.21590126483559102</v>
      </c>
      <c r="F2432" s="6">
        <f t="shared" si="757"/>
        <v>1.7757291157486754E-5</v>
      </c>
      <c r="G2432" s="15">
        <f t="shared" si="758"/>
        <v>701.11971519145266</v>
      </c>
      <c r="H2432" s="11">
        <f t="shared" si="743"/>
        <v>9.7543980069673311E-2</v>
      </c>
      <c r="I2432" s="12">
        <f t="shared" si="754"/>
        <v>3.5811910771945065E-5</v>
      </c>
      <c r="J2432" s="7">
        <f t="shared" si="761"/>
        <v>1.5247646193499889</v>
      </c>
      <c r="K2432" s="8">
        <f>ESI_mass_rate/ESI_Area/'Hydraulic Gradient'!J2432</f>
        <v>2.1554918988396974</v>
      </c>
      <c r="L2432" s="16">
        <f t="shared" si="755"/>
        <v>24477.387306159671</v>
      </c>
      <c r="M2432" s="4">
        <f t="shared" si="744"/>
        <v>0</v>
      </c>
      <c r="N2432" s="5">
        <f t="shared" si="745"/>
        <v>0.21571673389727694</v>
      </c>
      <c r="O2432" s="6">
        <f t="shared" si="759"/>
        <v>1.542682743669899E-5</v>
      </c>
      <c r="P2432" s="15">
        <f t="shared" si="756"/>
        <v>674.07731650241556</v>
      </c>
      <c r="Q2432" s="11">
        <f t="shared" si="746"/>
        <v>0</v>
      </c>
      <c r="R2432" s="13">
        <f t="shared" si="760"/>
        <v>4.6061776721595119E-6</v>
      </c>
      <c r="S2432" s="12">
        <f t="shared" si="747"/>
        <v>-6.2102818715614481E-2</v>
      </c>
      <c r="T2432" s="9">
        <f t="shared" si="748"/>
        <v>1.5260694505331334</v>
      </c>
      <c r="U2432" s="9">
        <f>Aly_mass_rate/Aly_Area/'Hydraulic Gradient'!T2432</f>
        <v>2.1536488942217629</v>
      </c>
      <c r="V2432" s="5">
        <f t="shared" si="749"/>
        <v>-0.28787000745522334</v>
      </c>
      <c r="W2432" s="10">
        <f t="shared" si="750"/>
        <v>2.1947067030290639</v>
      </c>
      <c r="X2432" s="9"/>
    </row>
    <row r="2433" spans="1:24" x14ac:dyDescent="0.3">
      <c r="A2433" s="4">
        <f t="shared" si="751"/>
        <v>24300</v>
      </c>
      <c r="B2433" s="5">
        <v>0</v>
      </c>
      <c r="C2433" s="16">
        <f t="shared" si="752"/>
        <v>24476.9360340413</v>
      </c>
      <c r="D2433" s="4">
        <f t="shared" si="742"/>
        <v>0</v>
      </c>
      <c r="E2433" s="5">
        <f t="shared" si="753"/>
        <v>0.21590180600038289</v>
      </c>
      <c r="F2433" s="6">
        <f t="shared" si="757"/>
        <v>1.7756969732137409E-5</v>
      </c>
      <c r="G2433" s="15">
        <f t="shared" si="758"/>
        <v>701.19214908437698</v>
      </c>
      <c r="H2433" s="11">
        <f t="shared" si="743"/>
        <v>9.75444690657324E-2</v>
      </c>
      <c r="I2433" s="12">
        <f t="shared" si="754"/>
        <v>3.5811262539293555E-5</v>
      </c>
      <c r="J2433" s="7">
        <f t="shared" si="761"/>
        <v>1.5247607975573905</v>
      </c>
      <c r="K2433" s="8">
        <f>ESI_mass_rate/ESI_Area/'Hydraulic Gradient'!J2433</f>
        <v>2.155497301551387</v>
      </c>
      <c r="L2433" s="16">
        <f t="shared" si="755"/>
        <v>24477.171573529002</v>
      </c>
      <c r="M2433" s="4">
        <f t="shared" si="744"/>
        <v>0</v>
      </c>
      <c r="N2433" s="5">
        <f t="shared" si="745"/>
        <v>0.21571720404215083</v>
      </c>
      <c r="O2433" s="6">
        <f t="shared" si="759"/>
        <v>1.5426628676435943E-5</v>
      </c>
      <c r="P2433" s="15">
        <f t="shared" si="756"/>
        <v>674.13941366195604</v>
      </c>
      <c r="Q2433" s="11">
        <f t="shared" si="746"/>
        <v>0</v>
      </c>
      <c r="R2433" s="13">
        <f t="shared" si="760"/>
        <v>4.606039560615909E-6</v>
      </c>
      <c r="S2433" s="12">
        <f t="shared" si="747"/>
        <v>-6.2101765579946913E-2</v>
      </c>
      <c r="T2433" s="9">
        <f t="shared" si="748"/>
        <v>1.526066124591072</v>
      </c>
      <c r="U2433" s="9">
        <f>Aly_mass_rate/Aly_Area/'Hydraulic Gradient'!T2433</f>
        <v>2.1536535879315091</v>
      </c>
      <c r="V2433" s="5">
        <f t="shared" si="749"/>
        <v>-0.28786449869532788</v>
      </c>
      <c r="W2433" s="10">
        <f t="shared" si="750"/>
        <v>2.1947490141716233</v>
      </c>
      <c r="X2433" s="9"/>
    </row>
    <row r="2434" spans="1:24" x14ac:dyDescent="0.3">
      <c r="A2434" s="4">
        <f t="shared" si="751"/>
        <v>24310</v>
      </c>
      <c r="B2434" s="5">
        <v>0</v>
      </c>
      <c r="C2434" s="16">
        <f t="shared" si="752"/>
        <v>24476.720113937499</v>
      </c>
      <c r="D2434" s="4">
        <f t="shared" si="742"/>
        <v>0</v>
      </c>
      <c r="E2434" s="5">
        <f t="shared" si="753"/>
        <v>0.21590234715537945</v>
      </c>
      <c r="F2434" s="6">
        <f t="shared" si="757"/>
        <v>1.7756648324302685E-5</v>
      </c>
      <c r="G2434" s="15">
        <f t="shared" si="758"/>
        <v>701.26458132695768</v>
      </c>
      <c r="H2434" s="11">
        <f t="shared" si="743"/>
        <v>9.7544958054166089E-2</v>
      </c>
      <c r="I2434" s="12">
        <f t="shared" si="754"/>
        <v>3.5810614341964552E-5</v>
      </c>
      <c r="J2434" s="7">
        <f t="shared" si="761"/>
        <v>1.5247569758531216</v>
      </c>
      <c r="K2434" s="8">
        <f>ESI_mass_rate/ESI_Area/'Hydraulic Gradient'!J2434</f>
        <v>2.1555027041652912</v>
      </c>
      <c r="L2434" s="16">
        <f t="shared" si="755"/>
        <v>24476.955840428389</v>
      </c>
      <c r="M2434" s="4">
        <f t="shared" si="744"/>
        <v>0</v>
      </c>
      <c r="N2434" s="5">
        <f t="shared" si="745"/>
        <v>0.21571767418096771</v>
      </c>
      <c r="O2434" s="6">
        <f t="shared" si="759"/>
        <v>1.5426429927849307E-5</v>
      </c>
      <c r="P2434" s="15">
        <f t="shared" si="756"/>
        <v>674.20150976855336</v>
      </c>
      <c r="Q2434" s="11">
        <f t="shared" si="746"/>
        <v>0</v>
      </c>
      <c r="R2434" s="13">
        <f t="shared" si="760"/>
        <v>4.6059014586156594E-6</v>
      </c>
      <c r="S2434" s="12">
        <f t="shared" si="747"/>
        <v>-6.2100712498822846E-2</v>
      </c>
      <c r="T2434" s="9">
        <f t="shared" si="748"/>
        <v>1.5260627987063555</v>
      </c>
      <c r="U2434" s="9">
        <f>Aly_mass_rate/Aly_Area/'Hydraulic Gradient'!T2434</f>
        <v>2.1536582815807868</v>
      </c>
      <c r="V2434" s="5">
        <f t="shared" si="749"/>
        <v>-0.28785899021711558</v>
      </c>
      <c r="W2434" s="10">
        <f t="shared" si="750"/>
        <v>2.1947913247806778</v>
      </c>
      <c r="X2434" s="9"/>
    </row>
    <row r="2435" spans="1:24" x14ac:dyDescent="0.3">
      <c r="A2435" s="4">
        <f t="shared" si="751"/>
        <v>24320</v>
      </c>
      <c r="B2435" s="5">
        <v>0</v>
      </c>
      <c r="C2435" s="16">
        <f t="shared" si="752"/>
        <v>24476.504193292873</v>
      </c>
      <c r="D2435" s="4">
        <f t="shared" si="742"/>
        <v>0</v>
      </c>
      <c r="E2435" s="5">
        <f t="shared" si="753"/>
        <v>0.21590288830058144</v>
      </c>
      <c r="F2435" s="6">
        <f t="shared" si="757"/>
        <v>1.7756326941280331E-5</v>
      </c>
      <c r="G2435" s="15">
        <f t="shared" si="758"/>
        <v>701.33701191930493</v>
      </c>
      <c r="H2435" s="11">
        <f t="shared" si="743"/>
        <v>9.7545447034975072E-2</v>
      </c>
      <c r="I2435" s="12">
        <f t="shared" si="754"/>
        <v>3.5809966194675749E-5</v>
      </c>
      <c r="J2435" s="7">
        <f t="shared" si="761"/>
        <v>1.5247531542371764</v>
      </c>
      <c r="K2435" s="8">
        <f>ESI_mass_rate/ESI_Area/'Hydraulic Gradient'!J2435</f>
        <v>2.1555081066814177</v>
      </c>
      <c r="L2435" s="16">
        <f t="shared" si="755"/>
        <v>24476.740106857844</v>
      </c>
      <c r="M2435" s="4">
        <f t="shared" si="744"/>
        <v>0</v>
      </c>
      <c r="N2435" s="5">
        <f t="shared" si="745"/>
        <v>0.21571814431372779</v>
      </c>
      <c r="O2435" s="6">
        <f t="shared" si="759"/>
        <v>1.5426231190939085E-5</v>
      </c>
      <c r="P2435" s="15">
        <f t="shared" si="756"/>
        <v>674.26360482226016</v>
      </c>
      <c r="Q2435" s="11">
        <f t="shared" si="746"/>
        <v>0</v>
      </c>
      <c r="R2435" s="13">
        <f t="shared" si="760"/>
        <v>4.6057633661580855E-6</v>
      </c>
      <c r="S2435" s="12">
        <f t="shared" si="747"/>
        <v>-6.2099659470143127E-2</v>
      </c>
      <c r="T2435" s="9">
        <f t="shared" si="748"/>
        <v>1.5260594728789809</v>
      </c>
      <c r="U2435" s="9">
        <f>Aly_mass_rate/Aly_Area/'Hydraulic Gradient'!T2435</f>
        <v>2.1536629751695986</v>
      </c>
      <c r="V2435" s="5">
        <f t="shared" si="749"/>
        <v>-0.28785348202056227</v>
      </c>
      <c r="W2435" s="10">
        <f t="shared" si="750"/>
        <v>2.1948336348562569</v>
      </c>
      <c r="X2435" s="9"/>
    </row>
    <row r="2436" spans="1:24" x14ac:dyDescent="0.3">
      <c r="A2436" s="4">
        <f t="shared" si="751"/>
        <v>24330</v>
      </c>
      <c r="B2436" s="5">
        <v>0</v>
      </c>
      <c r="C2436" s="16">
        <f t="shared" si="752"/>
        <v>24476.288272107431</v>
      </c>
      <c r="D2436" s="4">
        <f t="shared" ref="D2436:D2499" si="762">J2435*(B2436-B2435)*g</f>
        <v>0</v>
      </c>
      <c r="E2436" s="5">
        <f t="shared" si="753"/>
        <v>0.21590342943598972</v>
      </c>
      <c r="F2436" s="6">
        <f t="shared" si="757"/>
        <v>1.775600558307035E-5</v>
      </c>
      <c r="G2436" s="15">
        <f t="shared" si="758"/>
        <v>701.40944086152876</v>
      </c>
      <c r="H2436" s="11">
        <f t="shared" ref="H2436:H2499" si="763">ESI_f*K2435^2*(A2436-A2435)/2/ESI_DH/ESI_Cp</f>
        <v>9.7545936008159917E-2</v>
      </c>
      <c r="I2436" s="12">
        <f t="shared" si="754"/>
        <v>3.5809318097427172E-5</v>
      </c>
      <c r="J2436" s="7">
        <f t="shared" si="761"/>
        <v>1.5247493327095487</v>
      </c>
      <c r="K2436" s="8">
        <f>ESI_mass_rate/ESI_Area/'Hydraulic Gradient'!J2436</f>
        <v>2.1555135090997721</v>
      </c>
      <c r="L2436" s="16">
        <f t="shared" si="755"/>
        <v>24476.52437281737</v>
      </c>
      <c r="M2436" s="4">
        <f t="shared" ref="M2436:M2499" si="764">T2435*Aly_g*(B2436-B2435)</f>
        <v>0</v>
      </c>
      <c r="N2436" s="5">
        <f t="shared" ref="N2436:N2499" si="765">T2435*Aly_f*U2435^2*(A2436-A2435)/2/Aly_DH</f>
        <v>0.21571861444043147</v>
      </c>
      <c r="O2436" s="6">
        <f t="shared" si="759"/>
        <v>1.542603246278617E-5</v>
      </c>
      <c r="P2436" s="15">
        <f t="shared" si="756"/>
        <v>674.32569882313089</v>
      </c>
      <c r="Q2436" s="11">
        <f t="shared" ref="Q2436:Q2499" si="766">Aly_g*(B2436-B2435)/W2436</f>
        <v>0</v>
      </c>
      <c r="R2436" s="13">
        <f t="shared" si="760"/>
        <v>4.605625282370978E-6</v>
      </c>
      <c r="S2436" s="12">
        <f t="shared" ref="S2436:S2499" si="767">-V2436*(L2436-L2435)</f>
        <v>-6.2098606495997487E-2</v>
      </c>
      <c r="T2436" s="9">
        <f t="shared" ref="T2436:T2499" si="768">T2435*(1+(L2436-L2435)/beta-alpha*(P2436-P2435))</f>
        <v>1.5260561471089453</v>
      </c>
      <c r="U2436" s="9">
        <f>Aly_mass_rate/Aly_Area/'Hydraulic Gradient'!T2436</f>
        <v>2.1536676686979486</v>
      </c>
      <c r="V2436" s="5">
        <f t="shared" ref="V2436:V2499" si="769">(Aly_alpha*(460+P2435)-1)/T2435/W2435</f>
        <v>-0.28784797410564383</v>
      </c>
      <c r="W2436" s="10">
        <f t="shared" ref="W2436:W2499" si="770">Aly_Cp+((P2435+460)/T2435)*(Aly_alpha^2)*(Aly_beta)</f>
        <v>2.1948759443983876</v>
      </c>
      <c r="X2436" s="9"/>
    </row>
    <row r="2437" spans="1:24" x14ac:dyDescent="0.3">
      <c r="A2437" s="4">
        <f t="shared" ref="A2437:A2500" si="771">A2436+10</f>
        <v>24340</v>
      </c>
      <c r="B2437" s="5">
        <v>0</v>
      </c>
      <c r="C2437" s="16">
        <f t="shared" ref="C2437:C2500" si="772">C2436-D2437-E2437-F2437</f>
        <v>24476.072350381186</v>
      </c>
      <c r="D2437" s="4">
        <f t="shared" si="762"/>
        <v>0</v>
      </c>
      <c r="E2437" s="5">
        <f t="shared" ref="E2437:E2500" si="773">J2436*ESI_f*(K2436^2)*(A2437-A2436)/(2*ESI_DH)</f>
        <v>0.21590397056160479</v>
      </c>
      <c r="F2437" s="6">
        <f t="shared" si="757"/>
        <v>1.7755684243834544E-5</v>
      </c>
      <c r="G2437" s="15">
        <f t="shared" si="758"/>
        <v>701.48186815374777</v>
      </c>
      <c r="H2437" s="11">
        <f t="shared" si="763"/>
        <v>9.7546424973721069E-2</v>
      </c>
      <c r="I2437" s="12">
        <f t="shared" ref="I2437:I2500" si="774">alpha*beta*(K2436-K2435)/K2435/ESI_Cp/J2435</f>
        <v>3.5808670038444616E-5</v>
      </c>
      <c r="J2437" s="7">
        <f t="shared" si="761"/>
        <v>1.5247455112702324</v>
      </c>
      <c r="K2437" s="8">
        <f>ESI_mass_rate/ESI_Area/'Hydraulic Gradient'!J2437</f>
        <v>2.1555189114203626</v>
      </c>
      <c r="L2437" s="16">
        <f t="shared" ref="L2437:L2500" si="775">L2436-M2437-N2437-O2437</f>
        <v>24476.308638306975</v>
      </c>
      <c r="M2437" s="4">
        <f t="shared" si="764"/>
        <v>0</v>
      </c>
      <c r="N2437" s="5">
        <f t="shared" si="765"/>
        <v>0.21571908456107897</v>
      </c>
      <c r="O2437" s="6">
        <f t="shared" si="759"/>
        <v>1.5425833747769221E-5</v>
      </c>
      <c r="P2437" s="15">
        <f t="shared" ref="P2437:P2500" si="776">P2436-Q2437-R2437-S2437</f>
        <v>674.38779177121899</v>
      </c>
      <c r="Q2437" s="11">
        <f t="shared" si="766"/>
        <v>0</v>
      </c>
      <c r="R2437" s="13">
        <f t="shared" si="760"/>
        <v>4.6054872085609776E-6</v>
      </c>
      <c r="S2437" s="12">
        <f t="shared" si="767"/>
        <v>-6.2097553575334093E-2</v>
      </c>
      <c r="T2437" s="9">
        <f t="shared" si="768"/>
        <v>1.5260528213962459</v>
      </c>
      <c r="U2437" s="9">
        <f>Aly_mass_rate/Aly_Area/'Hydraulic Gradient'!T2437</f>
        <v>2.1536723621658389</v>
      </c>
      <c r="V2437" s="5">
        <f t="shared" si="769"/>
        <v>-0.28784246647233647</v>
      </c>
      <c r="W2437" s="10">
        <f t="shared" si="770"/>
        <v>2.1949182534070983</v>
      </c>
      <c r="X2437" s="9"/>
    </row>
    <row r="2438" spans="1:24" x14ac:dyDescent="0.3">
      <c r="A2438" s="4">
        <f t="shared" si="771"/>
        <v>24350</v>
      </c>
      <c r="B2438" s="5">
        <v>0</v>
      </c>
      <c r="C2438" s="16">
        <f t="shared" si="772"/>
        <v>24475.856428114144</v>
      </c>
      <c r="D2438" s="4">
        <f t="shared" si="762"/>
        <v>0</v>
      </c>
      <c r="E2438" s="5">
        <f t="shared" si="773"/>
        <v>0.21590451167742741</v>
      </c>
      <c r="F2438" s="6">
        <f t="shared" ref="F2438:F2501" si="777">J2436*K2436*(K2437-K2436)</f>
        <v>1.7755362930870661E-5</v>
      </c>
      <c r="G2438" s="15">
        <f t="shared" ref="G2438:G2501" si="778">(G2437+H2438)/(1+I2438)</f>
        <v>701.55429379607028</v>
      </c>
      <c r="H2438" s="11">
        <f t="shared" si="763"/>
        <v>9.7546913931659207E-2</v>
      </c>
      <c r="I2438" s="12">
        <f t="shared" si="774"/>
        <v>3.5808022032445828E-5</v>
      </c>
      <c r="J2438" s="7">
        <f t="shared" si="761"/>
        <v>1.5247416899192217</v>
      </c>
      <c r="K2438" s="8">
        <f>ESI_mass_rate/ESI_Area/'Hydraulic Gradient'!J2438</f>
        <v>2.1555243136431952</v>
      </c>
      <c r="L2438" s="16">
        <f t="shared" si="775"/>
        <v>24476.092903326666</v>
      </c>
      <c r="M2438" s="4">
        <f t="shared" si="764"/>
        <v>0</v>
      </c>
      <c r="N2438" s="5">
        <f t="shared" si="765"/>
        <v>0.21571955467567069</v>
      </c>
      <c r="O2438" s="6">
        <f t="shared" ref="O2438:O2501" si="779">T2436*U2436*(U2437-U2436)</f>
        <v>1.5425635040050031E-5</v>
      </c>
      <c r="P2438" s="15">
        <f t="shared" si="776"/>
        <v>674.44988366657799</v>
      </c>
      <c r="Q2438" s="11">
        <f t="shared" si="766"/>
        <v>0</v>
      </c>
      <c r="R2438" s="13">
        <f t="shared" ref="R2438:R2501" si="780">U2436*(U2437-U2436)/W2436</f>
        <v>4.6053491429843831E-6</v>
      </c>
      <c r="S2438" s="12">
        <f t="shared" si="767"/>
        <v>-6.2096500708148275E-2</v>
      </c>
      <c r="T2438" s="9">
        <f t="shared" si="768"/>
        <v>1.5260494957408794</v>
      </c>
      <c r="U2438" s="9">
        <f>Aly_mass_rate/Aly_Area/'Hydraulic Gradient'!T2438</f>
        <v>2.1536770555732732</v>
      </c>
      <c r="V2438" s="5">
        <f t="shared" si="769"/>
        <v>-0.28783695912061613</v>
      </c>
      <c r="W2438" s="10">
        <f t="shared" si="770"/>
        <v>2.1949605618824179</v>
      </c>
      <c r="X2438" s="9"/>
    </row>
    <row r="2439" spans="1:24" x14ac:dyDescent="0.3">
      <c r="A2439" s="4">
        <f t="shared" si="771"/>
        <v>24360</v>
      </c>
      <c r="B2439" s="5">
        <v>0</v>
      </c>
      <c r="C2439" s="16">
        <f t="shared" si="772"/>
        <v>24475.640505306317</v>
      </c>
      <c r="D2439" s="4">
        <f t="shared" si="762"/>
        <v>0</v>
      </c>
      <c r="E2439" s="5">
        <f t="shared" si="773"/>
        <v>0.21590505278345834</v>
      </c>
      <c r="F2439" s="6">
        <f t="shared" si="777"/>
        <v>1.7755041638340503E-5</v>
      </c>
      <c r="G2439" s="15">
        <f t="shared" si="778"/>
        <v>701.62671778861261</v>
      </c>
      <c r="H2439" s="11">
        <f t="shared" si="763"/>
        <v>9.754740288197486E-2</v>
      </c>
      <c r="I2439" s="12">
        <f t="shared" si="774"/>
        <v>3.5807374067656622E-5</v>
      </c>
      <c r="J2439" s="7">
        <f t="shared" si="761"/>
        <v>1.5247378686565103</v>
      </c>
      <c r="K2439" s="8">
        <f>ESI_mass_rate/ESI_Area/'Hydraulic Gradient'!J2439</f>
        <v>2.1555297157682767</v>
      </c>
      <c r="L2439" s="16">
        <f t="shared" si="775"/>
        <v>24475.877167876442</v>
      </c>
      <c r="M2439" s="4">
        <f t="shared" si="764"/>
        <v>0</v>
      </c>
      <c r="N2439" s="5">
        <f t="shared" si="765"/>
        <v>0.21572002478420688</v>
      </c>
      <c r="O2439" s="6">
        <f t="shared" si="779"/>
        <v>1.5425436344007251E-5</v>
      </c>
      <c r="P2439" s="15">
        <f t="shared" si="776"/>
        <v>674.5119745092635</v>
      </c>
      <c r="Q2439" s="11">
        <f t="shared" si="766"/>
        <v>0</v>
      </c>
      <c r="R2439" s="13">
        <f t="shared" si="780"/>
        <v>4.6052110869478131E-6</v>
      </c>
      <c r="S2439" s="12">
        <f t="shared" si="767"/>
        <v>-6.2095447896529633E-2</v>
      </c>
      <c r="T2439" s="9">
        <f t="shared" si="768"/>
        <v>1.5260461701428434</v>
      </c>
      <c r="U2439" s="9">
        <f>Aly_mass_rate/Aly_Area/'Hydraulic Gradient'!T2439</f>
        <v>2.1536817489202549</v>
      </c>
      <c r="V2439" s="5">
        <f t="shared" si="769"/>
        <v>-0.2878314520504589</v>
      </c>
      <c r="W2439" s="10">
        <f t="shared" si="770"/>
        <v>2.1950028698243749</v>
      </c>
      <c r="X2439" s="9"/>
    </row>
    <row r="2440" spans="1:24" x14ac:dyDescent="0.3">
      <c r="A2440" s="4">
        <f t="shared" si="771"/>
        <v>24370</v>
      </c>
      <c r="B2440" s="5">
        <v>0</v>
      </c>
      <c r="C2440" s="16">
        <f t="shared" si="772"/>
        <v>24475.424581957719</v>
      </c>
      <c r="D2440" s="4">
        <f t="shared" si="762"/>
        <v>0</v>
      </c>
      <c r="E2440" s="5">
        <f t="shared" si="773"/>
        <v>0.2159055938796981</v>
      </c>
      <c r="F2440" s="6">
        <f t="shared" si="777"/>
        <v>1.7754720367703619E-5</v>
      </c>
      <c r="G2440" s="15">
        <f t="shared" si="778"/>
        <v>701.699140131489</v>
      </c>
      <c r="H2440" s="11">
        <f t="shared" si="763"/>
        <v>9.7547891824668526E-2</v>
      </c>
      <c r="I2440" s="12">
        <f t="shared" si="774"/>
        <v>3.5806726147020534E-5</v>
      </c>
      <c r="J2440" s="7">
        <f t="shared" si="761"/>
        <v>1.5247340474820921</v>
      </c>
      <c r="K2440" s="8">
        <f>ESI_mass_rate/ESI_Area/'Hydraulic Gradient'!J2440</f>
        <v>2.1555351177956146</v>
      </c>
      <c r="L2440" s="16">
        <f t="shared" si="775"/>
        <v>24475.66143195632</v>
      </c>
      <c r="M2440" s="4">
        <f t="shared" si="764"/>
        <v>0</v>
      </c>
      <c r="N2440" s="5">
        <f t="shared" si="765"/>
        <v>0.21572049488668793</v>
      </c>
      <c r="O2440" s="6">
        <f t="shared" si="779"/>
        <v>1.5425237659640881E-5</v>
      </c>
      <c r="P2440" s="15">
        <f t="shared" si="776"/>
        <v>674.57406429932678</v>
      </c>
      <c r="Q2440" s="11">
        <f t="shared" si="766"/>
        <v>0</v>
      </c>
      <c r="R2440" s="13">
        <f t="shared" si="780"/>
        <v>4.6050730404505917E-6</v>
      </c>
      <c r="S2440" s="12">
        <f t="shared" si="767"/>
        <v>-6.2094395136284952E-2</v>
      </c>
      <c r="T2440" s="9">
        <f t="shared" si="768"/>
        <v>1.5260428446021346</v>
      </c>
      <c r="U2440" s="9">
        <f>Aly_mass_rate/Aly_Area/'Hydraulic Gradient'!T2440</f>
        <v>2.1536864422067867</v>
      </c>
      <c r="V2440" s="5">
        <f t="shared" si="769"/>
        <v>-0.28782594526184069</v>
      </c>
      <c r="W2440" s="10">
        <f t="shared" si="770"/>
        <v>2.1950451772329984</v>
      </c>
      <c r="X2440" s="9"/>
    </row>
    <row r="2441" spans="1:24" x14ac:dyDescent="0.3">
      <c r="A2441" s="4">
        <f t="shared" si="771"/>
        <v>24380</v>
      </c>
      <c r="B2441" s="5">
        <v>0</v>
      </c>
      <c r="C2441" s="16">
        <f t="shared" si="772"/>
        <v>24475.208658068354</v>
      </c>
      <c r="D2441" s="4">
        <f t="shared" si="762"/>
        <v>0</v>
      </c>
      <c r="E2441" s="5">
        <f t="shared" si="773"/>
        <v>0.21590613496614749</v>
      </c>
      <c r="F2441" s="6">
        <f t="shared" si="777"/>
        <v>1.7754399121879104E-5</v>
      </c>
      <c r="G2441" s="15">
        <f t="shared" si="778"/>
        <v>701.77156082480963</v>
      </c>
      <c r="H2441" s="11">
        <f t="shared" si="763"/>
        <v>9.7548380759740788E-2</v>
      </c>
      <c r="I2441" s="12">
        <f t="shared" si="774"/>
        <v>3.5806078276424665E-5</v>
      </c>
      <c r="J2441" s="7">
        <f t="shared" si="761"/>
        <v>1.5247302263959612</v>
      </c>
      <c r="K2441" s="8">
        <f>ESI_mass_rate/ESI_Area/'Hydraulic Gradient'!J2441</f>
        <v>2.1555405197252155</v>
      </c>
      <c r="L2441" s="16">
        <f t="shared" si="775"/>
        <v>24475.445695566301</v>
      </c>
      <c r="M2441" s="4">
        <f t="shared" si="764"/>
        <v>0</v>
      </c>
      <c r="N2441" s="5">
        <f t="shared" si="765"/>
        <v>0.21572096498311408</v>
      </c>
      <c r="O2441" s="6">
        <f t="shared" si="779"/>
        <v>1.5425038984031822E-5</v>
      </c>
      <c r="P2441" s="15">
        <f t="shared" si="776"/>
        <v>674.63615303682229</v>
      </c>
      <c r="Q2441" s="11">
        <f t="shared" si="766"/>
        <v>0</v>
      </c>
      <c r="R2441" s="13">
        <f t="shared" si="780"/>
        <v>4.6049350026205824E-6</v>
      </c>
      <c r="S2441" s="12">
        <f t="shared" si="767"/>
        <v>-6.2093342430550924E-2</v>
      </c>
      <c r="T2441" s="9">
        <f t="shared" si="768"/>
        <v>1.5260395191187504</v>
      </c>
      <c r="U2441" s="9">
        <f>Aly_mass_rate/Aly_Area/'Hydraulic Gradient'!T2441</f>
        <v>2.1536911354328723</v>
      </c>
      <c r="V2441" s="5">
        <f t="shared" si="769"/>
        <v>-0.2878204387547374</v>
      </c>
      <c r="W2441" s="10">
        <f t="shared" si="770"/>
        <v>2.1950874841083152</v>
      </c>
      <c r="X2441" s="9"/>
    </row>
    <row r="2442" spans="1:24" x14ac:dyDescent="0.3">
      <c r="A2442" s="4">
        <f t="shared" si="771"/>
        <v>24390</v>
      </c>
      <c r="B2442" s="5">
        <v>0</v>
      </c>
      <c r="C2442" s="16">
        <f t="shared" si="772"/>
        <v>24474.992733638232</v>
      </c>
      <c r="D2442" s="4">
        <f t="shared" si="762"/>
        <v>0</v>
      </c>
      <c r="E2442" s="5">
        <f t="shared" si="773"/>
        <v>0.21590667604280728</v>
      </c>
      <c r="F2442" s="6">
        <f t="shared" si="777"/>
        <v>1.7754077897947868E-5</v>
      </c>
      <c r="G2442" s="15">
        <f t="shared" si="778"/>
        <v>701.84397986868896</v>
      </c>
      <c r="H2442" s="11">
        <f t="shared" si="763"/>
        <v>9.7548869687192272E-2</v>
      </c>
      <c r="I2442" s="12">
        <f t="shared" si="774"/>
        <v>3.580543044998192E-5</v>
      </c>
      <c r="J2442" s="7">
        <f t="shared" si="761"/>
        <v>1.5247264053981116</v>
      </c>
      <c r="K2442" s="8">
        <f>ESI_mass_rate/ESI_Area/'Hydraulic Gradient'!J2442</f>
        <v>2.1555459215570862</v>
      </c>
      <c r="L2442" s="16">
        <f t="shared" si="775"/>
        <v>24475.229958706386</v>
      </c>
      <c r="M2442" s="4">
        <f t="shared" si="764"/>
        <v>0</v>
      </c>
      <c r="N2442" s="5">
        <f t="shared" si="765"/>
        <v>0.21572143507348582</v>
      </c>
      <c r="O2442" s="6">
        <f t="shared" si="779"/>
        <v>1.5424840320099173E-5</v>
      </c>
      <c r="P2442" s="15">
        <f t="shared" si="776"/>
        <v>674.69824072180563</v>
      </c>
      <c r="Q2442" s="11">
        <f t="shared" si="766"/>
        <v>0</v>
      </c>
      <c r="R2442" s="13">
        <f t="shared" si="780"/>
        <v>4.6047969743285943E-6</v>
      </c>
      <c r="S2442" s="12">
        <f t="shared" si="767"/>
        <v>-6.2092289780369944E-2</v>
      </c>
      <c r="T2442" s="9">
        <f t="shared" si="768"/>
        <v>1.5260361936926874</v>
      </c>
      <c r="U2442" s="9">
        <f>Aly_mass_rate/Aly_Area/'Hydraulic Gradient'!T2442</f>
        <v>2.1536958285985146</v>
      </c>
      <c r="V2442" s="5">
        <f t="shared" si="769"/>
        <v>-0.28781493252912527</v>
      </c>
      <c r="W2442" s="10">
        <f t="shared" si="770"/>
        <v>2.1951297904503542</v>
      </c>
      <c r="X2442" s="9"/>
    </row>
    <row r="2443" spans="1:24" x14ac:dyDescent="0.3">
      <c r="A2443" s="4">
        <f t="shared" si="771"/>
        <v>24400</v>
      </c>
      <c r="B2443" s="5">
        <v>0</v>
      </c>
      <c r="C2443" s="16">
        <f t="shared" si="772"/>
        <v>24474.776808667368</v>
      </c>
      <c r="D2443" s="4">
        <f t="shared" si="762"/>
        <v>0</v>
      </c>
      <c r="E2443" s="5">
        <f t="shared" si="773"/>
        <v>0.21590721710967797</v>
      </c>
      <c r="F2443" s="6">
        <f t="shared" si="777"/>
        <v>1.7753756695909898E-5</v>
      </c>
      <c r="G2443" s="15">
        <f t="shared" si="778"/>
        <v>701.91639726324115</v>
      </c>
      <c r="H2443" s="11">
        <f t="shared" si="763"/>
        <v>9.7549358607023434E-2</v>
      </c>
      <c r="I2443" s="12">
        <f t="shared" si="774"/>
        <v>3.5804782667692298E-5</v>
      </c>
      <c r="J2443" s="7">
        <f t="shared" ref="J2443:J2506" si="781">J2442*(1+(C2443-C2442)/beta-alpha*(G2443-G2442))</f>
        <v>1.5247225844885368</v>
      </c>
      <c r="K2443" s="8">
        <f>ESI_mass_rate/ESI_Area/'Hydraulic Gradient'!J2443</f>
        <v>2.1555513232912338</v>
      </c>
      <c r="L2443" s="16">
        <f t="shared" si="775"/>
        <v>24475.014221376587</v>
      </c>
      <c r="M2443" s="4">
        <f t="shared" si="764"/>
        <v>0</v>
      </c>
      <c r="N2443" s="5">
        <f t="shared" si="765"/>
        <v>0.21572190515780321</v>
      </c>
      <c r="O2443" s="6">
        <f t="shared" si="779"/>
        <v>1.5424641666383388E-5</v>
      </c>
      <c r="P2443" s="15">
        <f t="shared" si="776"/>
        <v>674.76032735432921</v>
      </c>
      <c r="Q2443" s="11">
        <f t="shared" si="766"/>
        <v>0</v>
      </c>
      <c r="R2443" s="13">
        <f t="shared" si="780"/>
        <v>4.6046589551382405E-6</v>
      </c>
      <c r="S2443" s="12">
        <f t="shared" si="767"/>
        <v>-6.2091237182596105E-2</v>
      </c>
      <c r="T2443" s="9">
        <f t="shared" si="768"/>
        <v>1.526032868323943</v>
      </c>
      <c r="U2443" s="9">
        <f>Aly_mass_rate/Aly_Area/'Hydraulic Gradient'!T2443</f>
        <v>2.1537005217037168</v>
      </c>
      <c r="V2443" s="5">
        <f t="shared" si="769"/>
        <v>-0.28780942658498032</v>
      </c>
      <c r="W2443" s="10">
        <f t="shared" si="770"/>
        <v>2.195172096259145</v>
      </c>
      <c r="X2443" s="9"/>
    </row>
    <row r="2444" spans="1:24" x14ac:dyDescent="0.3">
      <c r="A2444" s="4">
        <f t="shared" si="771"/>
        <v>24410</v>
      </c>
      <c r="B2444" s="5">
        <v>0</v>
      </c>
      <c r="C2444" s="16">
        <f t="shared" si="772"/>
        <v>24474.560883155766</v>
      </c>
      <c r="D2444" s="4">
        <f t="shared" si="762"/>
        <v>0</v>
      </c>
      <c r="E2444" s="5">
        <f t="shared" si="773"/>
        <v>0.21590775816676044</v>
      </c>
      <c r="F2444" s="6">
        <f t="shared" si="777"/>
        <v>1.7753435517224759E-5</v>
      </c>
      <c r="G2444" s="15">
        <f t="shared" si="778"/>
        <v>701.98881300857829</v>
      </c>
      <c r="H2444" s="11">
        <f t="shared" si="763"/>
        <v>9.7549847519234886E-2</v>
      </c>
      <c r="I2444" s="12">
        <f t="shared" si="774"/>
        <v>3.5804134932499342E-5</v>
      </c>
      <c r="J2444" s="7">
        <f t="shared" si="781"/>
        <v>1.5247187636672315</v>
      </c>
      <c r="K2444" s="8">
        <f>ESI_mass_rate/ESI_Area/'Hydraulic Gradient'!J2444</f>
        <v>2.1555567249276648</v>
      </c>
      <c r="L2444" s="16">
        <f t="shared" si="775"/>
        <v>24474.798483576906</v>
      </c>
      <c r="M2444" s="4">
        <f t="shared" si="764"/>
        <v>0</v>
      </c>
      <c r="N2444" s="5">
        <f t="shared" si="765"/>
        <v>0.21572237523606677</v>
      </c>
      <c r="O2444" s="6">
        <f t="shared" si="779"/>
        <v>1.542444302288446E-5</v>
      </c>
      <c r="P2444" s="15">
        <f t="shared" si="776"/>
        <v>674.82241293444758</v>
      </c>
      <c r="Q2444" s="11">
        <f t="shared" si="766"/>
        <v>0</v>
      </c>
      <c r="R2444" s="13">
        <f t="shared" si="780"/>
        <v>4.6045209450488643E-6</v>
      </c>
      <c r="S2444" s="12">
        <f t="shared" si="767"/>
        <v>-6.2090184639318799E-2</v>
      </c>
      <c r="T2444" s="9">
        <f t="shared" si="768"/>
        <v>1.5260295430125141</v>
      </c>
      <c r="U2444" s="9">
        <f>Aly_mass_rate/Aly_Area/'Hydraulic Gradient'!T2444</f>
        <v>2.1537052147484825</v>
      </c>
      <c r="V2444" s="5">
        <f t="shared" si="769"/>
        <v>-0.2878039209222783</v>
      </c>
      <c r="W2444" s="10">
        <f t="shared" si="770"/>
        <v>2.1952144015347153</v>
      </c>
      <c r="X2444" s="9"/>
    </row>
    <row r="2445" spans="1:24" x14ac:dyDescent="0.3">
      <c r="A2445" s="4">
        <f t="shared" si="771"/>
        <v>24420</v>
      </c>
      <c r="B2445" s="5">
        <v>0</v>
      </c>
      <c r="C2445" s="16">
        <f t="shared" si="772"/>
        <v>24474.344957103436</v>
      </c>
      <c r="D2445" s="4">
        <f t="shared" si="762"/>
        <v>0</v>
      </c>
      <c r="E2445" s="5">
        <f t="shared" si="773"/>
        <v>0.21590829921405522</v>
      </c>
      <c r="F2445" s="6">
        <f t="shared" si="777"/>
        <v>1.7753114360432885E-5</v>
      </c>
      <c r="G2445" s="15">
        <f t="shared" si="778"/>
        <v>702.06122710481486</v>
      </c>
      <c r="H2445" s="11">
        <f t="shared" si="763"/>
        <v>9.7550336423827169E-2</v>
      </c>
      <c r="I2445" s="12">
        <f t="shared" si="774"/>
        <v>3.5803487241459523E-5</v>
      </c>
      <c r="J2445" s="7">
        <f t="shared" si="781"/>
        <v>1.5247149429341889</v>
      </c>
      <c r="K2445" s="8">
        <f>ESI_mass_rate/ESI_Area/'Hydraulic Gradient'!J2445</f>
        <v>2.1555621264663869</v>
      </c>
      <c r="L2445" s="16">
        <f t="shared" si="775"/>
        <v>24474.582745307354</v>
      </c>
      <c r="M2445" s="4">
        <f t="shared" si="764"/>
        <v>0</v>
      </c>
      <c r="N2445" s="5">
        <f t="shared" si="765"/>
        <v>0.21572284530827676</v>
      </c>
      <c r="O2445" s="6">
        <f t="shared" si="779"/>
        <v>1.5424244391061946E-5</v>
      </c>
      <c r="P2445" s="15">
        <f t="shared" si="776"/>
        <v>674.88449746221306</v>
      </c>
      <c r="Q2445" s="11">
        <f t="shared" si="766"/>
        <v>0</v>
      </c>
      <c r="R2445" s="13">
        <f t="shared" si="780"/>
        <v>4.6043829444955086E-6</v>
      </c>
      <c r="S2445" s="12">
        <f t="shared" si="767"/>
        <v>-6.2089132148439356E-2</v>
      </c>
      <c r="T2445" s="9">
        <f t="shared" si="768"/>
        <v>1.5260262177583981</v>
      </c>
      <c r="U2445" s="9">
        <f>Aly_mass_rate/Aly_Area/'Hydraulic Gradient'!T2445</f>
        <v>2.1537099077328148</v>
      </c>
      <c r="V2445" s="5">
        <f t="shared" si="769"/>
        <v>-0.2877984155409955</v>
      </c>
      <c r="W2445" s="10">
        <f t="shared" si="770"/>
        <v>2.1952567062770942</v>
      </c>
      <c r="X2445" s="9"/>
    </row>
    <row r="2446" spans="1:24" x14ac:dyDescent="0.3">
      <c r="A2446" s="4">
        <f t="shared" si="771"/>
        <v>24430</v>
      </c>
      <c r="B2446" s="5">
        <v>0</v>
      </c>
      <c r="C2446" s="16">
        <f t="shared" si="772"/>
        <v>24474.12903051039</v>
      </c>
      <c r="D2446" s="4">
        <f t="shared" si="762"/>
        <v>0</v>
      </c>
      <c r="E2446" s="5">
        <f t="shared" si="773"/>
        <v>0.21590884025156315</v>
      </c>
      <c r="F2446" s="6">
        <f t="shared" si="777"/>
        <v>1.775279322845339E-5</v>
      </c>
      <c r="G2446" s="15">
        <f t="shared" si="778"/>
        <v>702.1336395520608</v>
      </c>
      <c r="H2446" s="11">
        <f t="shared" si="763"/>
        <v>9.755082532080088E-2</v>
      </c>
      <c r="I2446" s="12">
        <f t="shared" si="774"/>
        <v>3.580283960045991E-5</v>
      </c>
      <c r="J2446" s="7">
        <f t="shared" si="781"/>
        <v>1.5247111222894034</v>
      </c>
      <c r="K2446" s="8">
        <f>ESI_mass_rate/ESI_Area/'Hydraulic Gradient'!J2446</f>
        <v>2.1555675279074058</v>
      </c>
      <c r="L2446" s="16">
        <f t="shared" si="775"/>
        <v>24474.367006567936</v>
      </c>
      <c r="M2446" s="4">
        <f t="shared" si="764"/>
        <v>0</v>
      </c>
      <c r="N2446" s="5">
        <f t="shared" si="765"/>
        <v>0.21572331537443359</v>
      </c>
      <c r="O2446" s="6">
        <f t="shared" si="779"/>
        <v>1.5424045769456293E-5</v>
      </c>
      <c r="P2446" s="15">
        <f t="shared" si="776"/>
        <v>674.9465809376801</v>
      </c>
      <c r="Q2446" s="11">
        <f t="shared" si="766"/>
        <v>0</v>
      </c>
      <c r="R2446" s="13">
        <f t="shared" si="780"/>
        <v>4.6042449530418068E-6</v>
      </c>
      <c r="S2446" s="12">
        <f t="shared" si="767"/>
        <v>-6.2088079712047092E-2</v>
      </c>
      <c r="T2446" s="9">
        <f t="shared" si="768"/>
        <v>1.5260228925615915</v>
      </c>
      <c r="U2446" s="9">
        <f>Aly_mass_rate/Aly_Area/'Hydraulic Gradient'!T2446</f>
        <v>2.1537146006567167</v>
      </c>
      <c r="V2446" s="5">
        <f t="shared" si="769"/>
        <v>-0.28779291044110766</v>
      </c>
      <c r="W2446" s="10">
        <f t="shared" si="770"/>
        <v>2.1952990104863082</v>
      </c>
      <c r="X2446" s="9"/>
    </row>
    <row r="2447" spans="1:24" x14ac:dyDescent="0.3">
      <c r="A2447" s="4">
        <f t="shared" si="771"/>
        <v>24440</v>
      </c>
      <c r="B2447" s="5">
        <v>0</v>
      </c>
      <c r="C2447" s="16">
        <f t="shared" si="772"/>
        <v>24473.913103376639</v>
      </c>
      <c r="D2447" s="4">
        <f t="shared" si="762"/>
        <v>0</v>
      </c>
      <c r="E2447" s="5">
        <f t="shared" si="773"/>
        <v>0.21590938127928475</v>
      </c>
      <c r="F2447" s="6">
        <f t="shared" si="777"/>
        <v>1.7752472115448066E-5</v>
      </c>
      <c r="G2447" s="15">
        <f t="shared" si="778"/>
        <v>702.20605035043434</v>
      </c>
      <c r="H2447" s="11">
        <f t="shared" si="763"/>
        <v>9.755131421015649E-2</v>
      </c>
      <c r="I2447" s="12">
        <f t="shared" si="774"/>
        <v>3.5802191997726332E-5</v>
      </c>
      <c r="J2447" s="7">
        <f t="shared" si="781"/>
        <v>1.5247073017328687</v>
      </c>
      <c r="K2447" s="8">
        <f>ESI_mass_rate/ESI_Area/'Hydraulic Gradient'!J2447</f>
        <v>2.1555729292507295</v>
      </c>
      <c r="L2447" s="16">
        <f t="shared" si="775"/>
        <v>24474.151267358655</v>
      </c>
      <c r="M2447" s="4">
        <f t="shared" si="764"/>
        <v>0</v>
      </c>
      <c r="N2447" s="5">
        <f t="shared" si="765"/>
        <v>0.21572378543453746</v>
      </c>
      <c r="O2447" s="6">
        <f t="shared" si="779"/>
        <v>1.54238471580675E-5</v>
      </c>
      <c r="P2447" s="15">
        <f t="shared" si="776"/>
        <v>675.00866336090326</v>
      </c>
      <c r="Q2447" s="11">
        <f t="shared" si="766"/>
        <v>0</v>
      </c>
      <c r="R2447" s="13">
        <f t="shared" si="780"/>
        <v>4.6041069706871031E-6</v>
      </c>
      <c r="S2447" s="12">
        <f t="shared" si="767"/>
        <v>-6.2087027330137393E-2</v>
      </c>
      <c r="T2447" s="9">
        <f t="shared" si="768"/>
        <v>1.526019567422092</v>
      </c>
      <c r="U2447" s="9">
        <f>Aly_mass_rate/Aly_Area/'Hydraulic Gradient'!T2447</f>
        <v>2.153719293520191</v>
      </c>
      <c r="V2447" s="5">
        <f t="shared" si="769"/>
        <v>-0.28778740562259125</v>
      </c>
      <c r="W2447" s="10">
        <f t="shared" si="770"/>
        <v>2.1953413141623872</v>
      </c>
      <c r="X2447" s="9"/>
    </row>
    <row r="2448" spans="1:24" x14ac:dyDescent="0.3">
      <c r="A2448" s="4">
        <f t="shared" si="771"/>
        <v>24450</v>
      </c>
      <c r="B2448" s="5">
        <v>0</v>
      </c>
      <c r="C2448" s="16">
        <f t="shared" si="772"/>
        <v>24473.697175702189</v>
      </c>
      <c r="D2448" s="4">
        <f t="shared" si="762"/>
        <v>0</v>
      </c>
      <c r="E2448" s="5">
        <f t="shared" si="773"/>
        <v>0.21590992229722089</v>
      </c>
      <c r="F2448" s="6">
        <f t="shared" si="777"/>
        <v>1.7752151028714666E-5</v>
      </c>
      <c r="G2448" s="15">
        <f t="shared" si="778"/>
        <v>702.2784595000436</v>
      </c>
      <c r="H2448" s="11">
        <f t="shared" si="763"/>
        <v>9.7551803091894651E-2</v>
      </c>
      <c r="I2448" s="12">
        <f t="shared" si="774"/>
        <v>3.5801544447976508E-5</v>
      </c>
      <c r="J2448" s="7">
        <f t="shared" si="781"/>
        <v>1.524703481264579</v>
      </c>
      <c r="K2448" s="8">
        <f>ESI_mass_rate/ESI_Area/'Hydraulic Gradient'!J2448</f>
        <v>2.1555783304963643</v>
      </c>
      <c r="L2448" s="16">
        <f t="shared" si="775"/>
        <v>24473.935527679518</v>
      </c>
      <c r="M2448" s="4">
        <f t="shared" si="764"/>
        <v>0</v>
      </c>
      <c r="N2448" s="5">
        <f t="shared" si="765"/>
        <v>0.21572425548858862</v>
      </c>
      <c r="O2448" s="6">
        <f t="shared" si="779"/>
        <v>1.5423648555436015E-5</v>
      </c>
      <c r="P2448" s="15">
        <f t="shared" si="776"/>
        <v>675.07074473193586</v>
      </c>
      <c r="Q2448" s="11">
        <f t="shared" si="766"/>
        <v>0</v>
      </c>
      <c r="R2448" s="13">
        <f t="shared" si="780"/>
        <v>4.603968996995069E-6</v>
      </c>
      <c r="S2448" s="12">
        <f t="shared" si="767"/>
        <v>-6.2085975001658522E-2</v>
      </c>
      <c r="T2448" s="9">
        <f t="shared" si="768"/>
        <v>1.5260162423398962</v>
      </c>
      <c r="U2448" s="9">
        <f>Aly_mass_rate/Aly_Area/'Hydraulic Gradient'!T2448</f>
        <v>2.153723986323242</v>
      </c>
      <c r="V2448" s="5">
        <f t="shared" si="769"/>
        <v>-0.28778190108542201</v>
      </c>
      <c r="W2448" s="10">
        <f t="shared" si="770"/>
        <v>2.1953836173053594</v>
      </c>
      <c r="X2448" s="9"/>
    </row>
    <row r="2449" spans="1:24" x14ac:dyDescent="0.3">
      <c r="A2449" s="4">
        <f t="shared" si="771"/>
        <v>24460</v>
      </c>
      <c r="B2449" s="5">
        <v>0</v>
      </c>
      <c r="C2449" s="16">
        <f t="shared" si="772"/>
        <v>24473.481247487052</v>
      </c>
      <c r="D2449" s="4">
        <f t="shared" si="762"/>
        <v>0</v>
      </c>
      <c r="E2449" s="5">
        <f t="shared" si="773"/>
        <v>0.21591046330537209</v>
      </c>
      <c r="F2449" s="6">
        <f t="shared" si="777"/>
        <v>1.7751829962414987E-5</v>
      </c>
      <c r="G2449" s="15">
        <f t="shared" si="778"/>
        <v>702.35086700100487</v>
      </c>
      <c r="H2449" s="11">
        <f t="shared" si="763"/>
        <v>9.755229196601585E-2</v>
      </c>
      <c r="I2449" s="12">
        <f t="shared" si="774"/>
        <v>3.580089693943628E-5</v>
      </c>
      <c r="J2449" s="7">
        <f t="shared" si="781"/>
        <v>1.524699660884528</v>
      </c>
      <c r="K2449" s="8">
        <f>ESI_mass_rate/ESI_Area/'Hydraulic Gradient'!J2449</f>
        <v>2.1555837316443172</v>
      </c>
      <c r="L2449" s="16">
        <f t="shared" si="775"/>
        <v>24473.719787530528</v>
      </c>
      <c r="M2449" s="4">
        <f t="shared" si="764"/>
        <v>0</v>
      </c>
      <c r="N2449" s="5">
        <f t="shared" si="765"/>
        <v>0.21572472553658764</v>
      </c>
      <c r="O2449" s="6">
        <f t="shared" si="779"/>
        <v>1.5423449967400042E-5</v>
      </c>
      <c r="P2449" s="15">
        <f t="shared" si="776"/>
        <v>675.13282505083248</v>
      </c>
      <c r="Q2449" s="11">
        <f t="shared" si="766"/>
        <v>0</v>
      </c>
      <c r="R2449" s="13">
        <f t="shared" si="780"/>
        <v>4.6038310337077461E-6</v>
      </c>
      <c r="S2449" s="12">
        <f t="shared" si="767"/>
        <v>-6.2084922727652765E-2</v>
      </c>
      <c r="T2449" s="9">
        <f t="shared" si="768"/>
        <v>1.5260129173150014</v>
      </c>
      <c r="U2449" s="9">
        <f>Aly_mass_rate/Aly_Area/'Hydraulic Gradient'!T2449</f>
        <v>2.1537286790658721</v>
      </c>
      <c r="V2449" s="5">
        <f t="shared" si="769"/>
        <v>-0.28777639682957601</v>
      </c>
      <c r="W2449" s="10">
        <f t="shared" si="770"/>
        <v>2.1954259199152535</v>
      </c>
      <c r="X2449" s="9"/>
    </row>
    <row r="2450" spans="1:24" x14ac:dyDescent="0.3">
      <c r="A2450" s="4">
        <f t="shared" si="771"/>
        <v>24470</v>
      </c>
      <c r="B2450" s="5">
        <v>0</v>
      </c>
      <c r="C2450" s="16">
        <f t="shared" si="772"/>
        <v>24473.265318731239</v>
      </c>
      <c r="D2450" s="4">
        <f t="shared" si="762"/>
        <v>0</v>
      </c>
      <c r="E2450" s="5">
        <f t="shared" si="773"/>
        <v>0.21591100430373916</v>
      </c>
      <c r="F2450" s="6">
        <f t="shared" si="777"/>
        <v>1.7751508919468135E-5</v>
      </c>
      <c r="G2450" s="15">
        <f t="shared" si="778"/>
        <v>702.42327285343003</v>
      </c>
      <c r="H2450" s="11">
        <f t="shared" si="763"/>
        <v>9.7552780832520669E-2</v>
      </c>
      <c r="I2450" s="12">
        <f t="shared" si="774"/>
        <v>3.5800249477992704E-5</v>
      </c>
      <c r="J2450" s="7">
        <f t="shared" si="781"/>
        <v>1.5246958405927098</v>
      </c>
      <c r="K2450" s="8">
        <f>ESI_mass_rate/ESI_Area/'Hydraulic Gradient'!J2450</f>
        <v>2.1555891326945948</v>
      </c>
      <c r="L2450" s="16">
        <f t="shared" si="775"/>
        <v>24473.504046911698</v>
      </c>
      <c r="M2450" s="4">
        <f t="shared" si="764"/>
        <v>0</v>
      </c>
      <c r="N2450" s="5">
        <f t="shared" si="765"/>
        <v>0.21572519557853467</v>
      </c>
      <c r="O2450" s="6">
        <f t="shared" si="779"/>
        <v>1.5423251386661831E-5</v>
      </c>
      <c r="P2450" s="15">
        <f t="shared" si="776"/>
        <v>675.19490431764541</v>
      </c>
      <c r="Q2450" s="11">
        <f t="shared" si="766"/>
        <v>0</v>
      </c>
      <c r="R2450" s="13">
        <f t="shared" si="780"/>
        <v>4.6036930786461067E-6</v>
      </c>
      <c r="S2450" s="12">
        <f t="shared" si="767"/>
        <v>-6.2083870506021592E-2</v>
      </c>
      <c r="T2450" s="9">
        <f t="shared" si="768"/>
        <v>1.5260095923474046</v>
      </c>
      <c r="U2450" s="9">
        <f>Aly_mass_rate/Aly_Area/'Hydraulic Gradient'!T2450</f>
        <v>2.1537333717480847</v>
      </c>
      <c r="V2450" s="5">
        <f t="shared" si="769"/>
        <v>-0.28777089285502921</v>
      </c>
      <c r="W2450" s="10">
        <f t="shared" si="770"/>
        <v>2.1954682219920985</v>
      </c>
      <c r="X2450" s="9"/>
    </row>
    <row r="2451" spans="1:24" x14ac:dyDescent="0.3">
      <c r="A2451" s="4">
        <f t="shared" si="771"/>
        <v>24480</v>
      </c>
      <c r="B2451" s="5">
        <v>0</v>
      </c>
      <c r="C2451" s="16">
        <f t="shared" si="772"/>
        <v>24473.04938943476</v>
      </c>
      <c r="D2451" s="4">
        <f t="shared" si="762"/>
        <v>0</v>
      </c>
      <c r="E2451" s="5">
        <f t="shared" si="773"/>
        <v>0.21591154529232273</v>
      </c>
      <c r="F2451" s="6">
        <f t="shared" si="777"/>
        <v>1.7751187898414554E-5</v>
      </c>
      <c r="G2451" s="15">
        <f t="shared" si="778"/>
        <v>702.49567705743334</v>
      </c>
      <c r="H2451" s="11">
        <f t="shared" si="763"/>
        <v>9.7553269691409678E-2</v>
      </c>
      <c r="I2451" s="12">
        <f t="shared" si="774"/>
        <v>3.5799602060702265E-5</v>
      </c>
      <c r="J2451" s="7">
        <f t="shared" si="781"/>
        <v>1.5246920203891181</v>
      </c>
      <c r="K2451" s="8">
        <f>ESI_mass_rate/ESI_Area/'Hydraulic Gradient'!J2451</f>
        <v>2.1555945336472049</v>
      </c>
      <c r="L2451" s="16">
        <f t="shared" si="775"/>
        <v>24473.288305823033</v>
      </c>
      <c r="M2451" s="4">
        <f t="shared" si="764"/>
        <v>0</v>
      </c>
      <c r="N2451" s="5">
        <f t="shared" si="765"/>
        <v>0.2157256656144301</v>
      </c>
      <c r="O2451" s="6">
        <f t="shared" si="779"/>
        <v>1.5423052817600033E-5</v>
      </c>
      <c r="P2451" s="15">
        <f t="shared" si="776"/>
        <v>675.25698253242808</v>
      </c>
      <c r="Q2451" s="11">
        <f t="shared" si="766"/>
        <v>0</v>
      </c>
      <c r="R2451" s="13">
        <f t="shared" si="780"/>
        <v>4.6035551331165026E-6</v>
      </c>
      <c r="S2451" s="12">
        <f t="shared" si="767"/>
        <v>-6.2082818337807294E-2</v>
      </c>
      <c r="T2451" s="9">
        <f t="shared" si="768"/>
        <v>1.5260062674371029</v>
      </c>
      <c r="U2451" s="9">
        <f>Aly_mass_rate/Aly_Area/'Hydraulic Gradient'!T2451</f>
        <v>2.1537380643698829</v>
      </c>
      <c r="V2451" s="5">
        <f t="shared" si="769"/>
        <v>-0.2877653891617577</v>
      </c>
      <c r="W2451" s="10">
        <f t="shared" si="770"/>
        <v>2.1955105235359209</v>
      </c>
      <c r="X2451" s="9"/>
    </row>
    <row r="2452" spans="1:24" x14ac:dyDescent="0.3">
      <c r="A2452" s="4">
        <f t="shared" si="771"/>
        <v>24490</v>
      </c>
      <c r="B2452" s="5">
        <v>0</v>
      </c>
      <c r="C2452" s="16">
        <f t="shared" si="772"/>
        <v>24472.833459597623</v>
      </c>
      <c r="D2452" s="4">
        <f t="shared" si="762"/>
        <v>0</v>
      </c>
      <c r="E2452" s="5">
        <f t="shared" si="773"/>
        <v>0.21591208627112352</v>
      </c>
      <c r="F2452" s="6">
        <f t="shared" si="777"/>
        <v>1.7750866902173345E-5</v>
      </c>
      <c r="G2452" s="15">
        <f t="shared" si="778"/>
        <v>702.56807961312484</v>
      </c>
      <c r="H2452" s="11">
        <f t="shared" si="763"/>
        <v>9.7553758542683458E-2</v>
      </c>
      <c r="I2452" s="12">
        <f t="shared" si="774"/>
        <v>3.5798954693452031E-5</v>
      </c>
      <c r="J2452" s="7">
        <f t="shared" si="781"/>
        <v>1.5246882002737472</v>
      </c>
      <c r="K2452" s="8">
        <f>ESI_mass_rate/ESI_Area/'Hydraulic Gradient'!J2452</f>
        <v>2.1555999345021535</v>
      </c>
      <c r="L2452" s="16">
        <f t="shared" si="775"/>
        <v>24473.072564264534</v>
      </c>
      <c r="M2452" s="4">
        <f t="shared" si="764"/>
        <v>0</v>
      </c>
      <c r="N2452" s="5">
        <f t="shared" si="765"/>
        <v>0.21572613564427418</v>
      </c>
      <c r="O2452" s="6">
        <f t="shared" si="779"/>
        <v>1.5422854258755093E-5</v>
      </c>
      <c r="P2452" s="15">
        <f t="shared" si="776"/>
        <v>675.31905969523598</v>
      </c>
      <c r="Q2452" s="11">
        <f t="shared" si="766"/>
        <v>0</v>
      </c>
      <c r="R2452" s="13">
        <f t="shared" si="780"/>
        <v>4.6034171966826086E-6</v>
      </c>
      <c r="S2452" s="12">
        <f t="shared" si="767"/>
        <v>-6.2081766225098985E-2</v>
      </c>
      <c r="T2452" s="9">
        <f t="shared" si="768"/>
        <v>1.5260029425840933</v>
      </c>
      <c r="U2452" s="9">
        <f>Aly_mass_rate/Aly_Area/'Hydraulic Gradient'!T2452</f>
        <v>2.1537427569312699</v>
      </c>
      <c r="V2452" s="5">
        <f t="shared" si="769"/>
        <v>-0.28775988574973771</v>
      </c>
      <c r="W2452" s="10">
        <f t="shared" si="770"/>
        <v>2.1955528245467502</v>
      </c>
      <c r="X2452" s="9"/>
    </row>
    <row r="2453" spans="1:24" x14ac:dyDescent="0.3">
      <c r="A2453" s="4">
        <f t="shared" si="771"/>
        <v>24500</v>
      </c>
      <c r="B2453" s="5">
        <v>0</v>
      </c>
      <c r="C2453" s="16">
        <f t="shared" si="772"/>
        <v>24472.617529219835</v>
      </c>
      <c r="D2453" s="4">
        <f t="shared" si="762"/>
        <v>0</v>
      </c>
      <c r="E2453" s="5">
        <f t="shared" si="773"/>
        <v>0.21591262724014226</v>
      </c>
      <c r="F2453" s="6">
        <f t="shared" si="777"/>
        <v>1.7750545926365862E-5</v>
      </c>
      <c r="G2453" s="15">
        <f t="shared" si="778"/>
        <v>702.64048052062083</v>
      </c>
      <c r="H2453" s="11">
        <f t="shared" si="763"/>
        <v>9.755424738634251E-2</v>
      </c>
      <c r="I2453" s="12">
        <f t="shared" si="774"/>
        <v>3.5798307367411388E-5</v>
      </c>
      <c r="J2453" s="7">
        <f t="shared" si="781"/>
        <v>1.5246843802465908</v>
      </c>
      <c r="K2453" s="8">
        <f>ESI_mass_rate/ESI_Area/'Hydraulic Gradient'!J2453</f>
        <v>2.1556053352594478</v>
      </c>
      <c r="L2453" s="16">
        <f t="shared" si="775"/>
        <v>24472.856822236212</v>
      </c>
      <c r="M2453" s="4">
        <f t="shared" si="764"/>
        <v>0</v>
      </c>
      <c r="N2453" s="5">
        <f t="shared" si="765"/>
        <v>0.2157266056680672</v>
      </c>
      <c r="O2453" s="6">
        <f t="shared" si="779"/>
        <v>1.5422655710127013E-5</v>
      </c>
      <c r="P2453" s="15">
        <f t="shared" si="776"/>
        <v>675.38113580612139</v>
      </c>
      <c r="Q2453" s="11">
        <f t="shared" si="766"/>
        <v>0</v>
      </c>
      <c r="R2453" s="13">
        <f t="shared" si="780"/>
        <v>4.6032792693437756E-6</v>
      </c>
      <c r="S2453" s="12">
        <f t="shared" si="767"/>
        <v>-6.2080714164751333E-2</v>
      </c>
      <c r="T2453" s="9">
        <f t="shared" si="768"/>
        <v>1.525999617788373</v>
      </c>
      <c r="U2453" s="9">
        <f>Aly_mass_rate/Aly_Area/'Hydraulic Gradient'!T2453</f>
        <v>2.1537474494322493</v>
      </c>
      <c r="V2453" s="5">
        <f t="shared" si="769"/>
        <v>-0.28775438261894509</v>
      </c>
      <c r="W2453" s="10">
        <f t="shared" si="770"/>
        <v>2.1955951250246146</v>
      </c>
      <c r="X2453" s="9"/>
    </row>
    <row r="2454" spans="1:24" x14ac:dyDescent="0.3">
      <c r="A2454" s="4">
        <f t="shared" si="771"/>
        <v>24510</v>
      </c>
      <c r="B2454" s="5">
        <v>0</v>
      </c>
      <c r="C2454" s="16">
        <f t="shared" si="772"/>
        <v>24472.401598301411</v>
      </c>
      <c r="D2454" s="4">
        <f t="shared" si="762"/>
        <v>0</v>
      </c>
      <c r="E2454" s="5">
        <f t="shared" si="773"/>
        <v>0.21591316819937958</v>
      </c>
      <c r="F2454" s="6">
        <f t="shared" si="777"/>
        <v>1.7750224973911199E-5</v>
      </c>
      <c r="G2454" s="15">
        <f t="shared" si="778"/>
        <v>702.71287978003306</v>
      </c>
      <c r="H2454" s="11">
        <f t="shared" si="763"/>
        <v>9.7554736222387389E-2</v>
      </c>
      <c r="I2454" s="12">
        <f t="shared" si="774"/>
        <v>3.5797660088467409E-5</v>
      </c>
      <c r="J2454" s="7">
        <f t="shared" si="781"/>
        <v>1.5246805603076428</v>
      </c>
      <c r="K2454" s="8">
        <f>ESI_mass_rate/ESI_Area/'Hydraulic Gradient'!J2454</f>
        <v>2.1556107359190948</v>
      </c>
      <c r="L2454" s="16">
        <f t="shared" si="775"/>
        <v>24472.641079738067</v>
      </c>
      <c r="M2454" s="4">
        <f t="shared" si="764"/>
        <v>0</v>
      </c>
      <c r="N2454" s="5">
        <f t="shared" si="765"/>
        <v>0.21572707568580962</v>
      </c>
      <c r="O2454" s="6">
        <f t="shared" si="779"/>
        <v>1.5422457173175343E-5</v>
      </c>
      <c r="P2454" s="15">
        <f t="shared" si="776"/>
        <v>675.44321086513992</v>
      </c>
      <c r="Q2454" s="11">
        <f t="shared" si="766"/>
        <v>0</v>
      </c>
      <c r="R2454" s="13">
        <f t="shared" si="780"/>
        <v>4.6031413515349799E-6</v>
      </c>
      <c r="S2454" s="12">
        <f t="shared" si="767"/>
        <v>-6.2079662159900247E-2</v>
      </c>
      <c r="T2454" s="9">
        <f t="shared" si="768"/>
        <v>1.5259962930499389</v>
      </c>
      <c r="U2454" s="9">
        <f>Aly_mass_rate/Aly_Area/'Hydraulic Gradient'!T2454</f>
        <v>2.153752141872824</v>
      </c>
      <c r="V2454" s="5">
        <f t="shared" si="769"/>
        <v>-0.28774887976935604</v>
      </c>
      <c r="W2454" s="10">
        <f t="shared" si="770"/>
        <v>2.1956374249695427</v>
      </c>
      <c r="X2454" s="9"/>
    </row>
    <row r="2455" spans="1:24" x14ac:dyDescent="0.3">
      <c r="A2455" s="4">
        <f t="shared" si="771"/>
        <v>24520</v>
      </c>
      <c r="B2455" s="5">
        <v>0</v>
      </c>
      <c r="C2455" s="16">
        <f t="shared" si="772"/>
        <v>24472.185666842361</v>
      </c>
      <c r="D2455" s="4">
        <f t="shared" si="762"/>
        <v>0</v>
      </c>
      <c r="E2455" s="5">
        <f t="shared" si="773"/>
        <v>0.21591370914883612</v>
      </c>
      <c r="F2455" s="6">
        <f t="shared" si="777"/>
        <v>1.7749904044809363E-5</v>
      </c>
      <c r="G2455" s="15">
        <f t="shared" si="778"/>
        <v>702.78527739147364</v>
      </c>
      <c r="H2455" s="11">
        <f t="shared" si="763"/>
        <v>9.755522505081872E-2</v>
      </c>
      <c r="I2455" s="12">
        <f t="shared" si="774"/>
        <v>3.5797012856620089E-5</v>
      </c>
      <c r="J2455" s="7">
        <f t="shared" si="781"/>
        <v>1.5246767404568973</v>
      </c>
      <c r="K2455" s="8">
        <f>ESI_mass_rate/ESI_Area/'Hydraulic Gradient'!J2455</f>
        <v>2.1556161364811013</v>
      </c>
      <c r="L2455" s="16">
        <f t="shared" si="775"/>
        <v>24472.425336770113</v>
      </c>
      <c r="M2455" s="4">
        <f t="shared" si="764"/>
        <v>0</v>
      </c>
      <c r="N2455" s="5">
        <f t="shared" si="765"/>
        <v>0.21572754569750174</v>
      </c>
      <c r="O2455" s="6">
        <f t="shared" si="779"/>
        <v>1.5422258646440537E-5</v>
      </c>
      <c r="P2455" s="15">
        <f t="shared" si="776"/>
        <v>675.50528487234283</v>
      </c>
      <c r="Q2455" s="11">
        <f t="shared" si="766"/>
        <v>0</v>
      </c>
      <c r="R2455" s="13">
        <f t="shared" si="780"/>
        <v>4.6030034428199205E-6</v>
      </c>
      <c r="S2455" s="12">
        <f t="shared" si="767"/>
        <v>-6.2078610206353697E-2</v>
      </c>
      <c r="T2455" s="9">
        <f t="shared" si="768"/>
        <v>1.5259929683687883</v>
      </c>
      <c r="U2455" s="9">
        <f>Aly_mass_rate/Aly_Area/'Hydraulic Gradient'!T2455</f>
        <v>2.1537568342529974</v>
      </c>
      <c r="V2455" s="5">
        <f t="shared" si="769"/>
        <v>-0.28774337720094645</v>
      </c>
      <c r="W2455" s="10">
        <f t="shared" si="770"/>
        <v>2.1956797243815633</v>
      </c>
      <c r="X2455" s="9"/>
    </row>
    <row r="2456" spans="1:24" x14ac:dyDescent="0.3">
      <c r="A2456" s="4">
        <f t="shared" si="771"/>
        <v>24530</v>
      </c>
      <c r="B2456" s="5">
        <v>0</v>
      </c>
      <c r="C2456" s="16">
        <f t="shared" si="772"/>
        <v>24471.969734842689</v>
      </c>
      <c r="D2456" s="4">
        <f t="shared" si="762"/>
        <v>0</v>
      </c>
      <c r="E2456" s="5">
        <f t="shared" si="773"/>
        <v>0.2159142500885127</v>
      </c>
      <c r="F2456" s="6">
        <f t="shared" si="777"/>
        <v>1.7749583137600797E-5</v>
      </c>
      <c r="G2456" s="15">
        <f t="shared" si="778"/>
        <v>702.85767335505659</v>
      </c>
      <c r="H2456" s="11">
        <f t="shared" si="763"/>
        <v>9.7555713871637001E-2</v>
      </c>
      <c r="I2456" s="12">
        <f t="shared" si="774"/>
        <v>3.5796365668925906E-5</v>
      </c>
      <c r="J2456" s="7">
        <f t="shared" si="781"/>
        <v>1.5246729206943483</v>
      </c>
      <c r="K2456" s="8">
        <f>ESI_mass_rate/ESI_Area/'Hydraulic Gradient'!J2456</f>
        <v>2.1556215369454739</v>
      </c>
      <c r="L2456" s="16">
        <f t="shared" si="775"/>
        <v>24472.209593332347</v>
      </c>
      <c r="M2456" s="4">
        <f t="shared" si="764"/>
        <v>0</v>
      </c>
      <c r="N2456" s="5">
        <f t="shared" si="765"/>
        <v>0.21572801570314376</v>
      </c>
      <c r="O2456" s="6">
        <f t="shared" si="779"/>
        <v>1.5422060129922589E-5</v>
      </c>
      <c r="P2456" s="15">
        <f t="shared" si="776"/>
        <v>675.56735782778674</v>
      </c>
      <c r="Q2456" s="11">
        <f t="shared" si="766"/>
        <v>0</v>
      </c>
      <c r="R2456" s="13">
        <f t="shared" si="780"/>
        <v>4.6028655431979436E-6</v>
      </c>
      <c r="S2456" s="12">
        <f t="shared" si="767"/>
        <v>-6.2077558309341085E-2</v>
      </c>
      <c r="T2456" s="9">
        <f t="shared" si="768"/>
        <v>1.5259896437449181</v>
      </c>
      <c r="U2456" s="9">
        <f>Aly_mass_rate/Aly_Area/'Hydraulic Gradient'!T2456</f>
        <v>2.1537615265727723</v>
      </c>
      <c r="V2456" s="5">
        <f t="shared" si="769"/>
        <v>-0.28773787491369235</v>
      </c>
      <c r="W2456" s="10">
        <f t="shared" si="770"/>
        <v>2.1957220232607035</v>
      </c>
      <c r="X2456" s="9"/>
    </row>
    <row r="2457" spans="1:24" x14ac:dyDescent="0.3">
      <c r="A2457" s="4">
        <f t="shared" si="771"/>
        <v>24540</v>
      </c>
      <c r="B2457" s="5">
        <v>0</v>
      </c>
      <c r="C2457" s="16">
        <f t="shared" si="772"/>
        <v>24471.75380230241</v>
      </c>
      <c r="D2457" s="4">
        <f t="shared" si="762"/>
        <v>0</v>
      </c>
      <c r="E2457" s="5">
        <f t="shared" si="773"/>
        <v>0.21591479101840994</v>
      </c>
      <c r="F2457" s="6">
        <f t="shared" si="777"/>
        <v>1.7749262252285503E-5</v>
      </c>
      <c r="G2457" s="15">
        <f t="shared" si="778"/>
        <v>702.93006767089605</v>
      </c>
      <c r="H2457" s="11">
        <f t="shared" si="763"/>
        <v>9.7556202684842774E-2</v>
      </c>
      <c r="I2457" s="12">
        <f t="shared" si="774"/>
        <v>3.5795718525384846E-5</v>
      </c>
      <c r="J2457" s="7">
        <f t="shared" si="781"/>
        <v>1.5246691010199898</v>
      </c>
      <c r="K2457" s="8">
        <f>ESI_mass_rate/ESI_Area/'Hydraulic Gradient'!J2457</f>
        <v>2.1556269373122197</v>
      </c>
      <c r="L2457" s="16">
        <f t="shared" si="775"/>
        <v>24471.993849424784</v>
      </c>
      <c r="M2457" s="4">
        <f t="shared" si="764"/>
        <v>0</v>
      </c>
      <c r="N2457" s="5">
        <f t="shared" si="765"/>
        <v>0.21572848570273609</v>
      </c>
      <c r="O2457" s="6">
        <f t="shared" si="779"/>
        <v>1.5421861623621504E-5</v>
      </c>
      <c r="P2457" s="15">
        <f t="shared" si="776"/>
        <v>675.62942973152269</v>
      </c>
      <c r="Q2457" s="11">
        <f t="shared" si="766"/>
        <v>0</v>
      </c>
      <c r="R2457" s="13">
        <f t="shared" si="780"/>
        <v>4.6027276526683928E-6</v>
      </c>
      <c r="S2457" s="12">
        <f t="shared" si="767"/>
        <v>-6.2076506463623796E-2</v>
      </c>
      <c r="T2457" s="9">
        <f t="shared" si="768"/>
        <v>1.5259863191783254</v>
      </c>
      <c r="U2457" s="9">
        <f>Aly_mass_rate/Aly_Area/'Hydraulic Gradient'!T2457</f>
        <v>2.153766218832152</v>
      </c>
      <c r="V2457" s="5">
        <f t="shared" si="769"/>
        <v>-0.28773237290757003</v>
      </c>
      <c r="W2457" s="10">
        <f t="shared" si="770"/>
        <v>2.195764321606994</v>
      </c>
      <c r="X2457" s="9"/>
    </row>
    <row r="2458" spans="1:24" x14ac:dyDescent="0.3">
      <c r="A2458" s="4">
        <f t="shared" si="771"/>
        <v>24550</v>
      </c>
      <c r="B2458" s="5">
        <v>0</v>
      </c>
      <c r="C2458" s="16">
        <f t="shared" si="772"/>
        <v>24471.537869221531</v>
      </c>
      <c r="D2458" s="4">
        <f t="shared" si="762"/>
        <v>0</v>
      </c>
      <c r="E2458" s="5">
        <f t="shared" si="773"/>
        <v>0.21591533193852852</v>
      </c>
      <c r="F2458" s="6">
        <f t="shared" si="777"/>
        <v>1.7748941390323036E-5</v>
      </c>
      <c r="G2458" s="15">
        <f t="shared" si="778"/>
        <v>703.002460339104</v>
      </c>
      <c r="H2458" s="11">
        <f t="shared" si="763"/>
        <v>9.7556691490436651E-2</v>
      </c>
      <c r="I2458" s="12">
        <f t="shared" si="774"/>
        <v>3.5795071428940459E-5</v>
      </c>
      <c r="J2458" s="7">
        <f t="shared" si="781"/>
        <v>1.5246652814338155</v>
      </c>
      <c r="K2458" s="8">
        <f>ESI_mass_rate/ESI_Area/'Hydraulic Gradient'!J2458</f>
        <v>2.1556323375813453</v>
      </c>
      <c r="L2458" s="16">
        <f t="shared" si="775"/>
        <v>24471.778105047426</v>
      </c>
      <c r="M2458" s="4">
        <f t="shared" si="764"/>
        <v>0</v>
      </c>
      <c r="N2458" s="5">
        <f t="shared" si="765"/>
        <v>0.21572895569627906</v>
      </c>
      <c r="O2458" s="6">
        <f t="shared" si="779"/>
        <v>1.542166312753728E-5</v>
      </c>
      <c r="P2458" s="15">
        <f t="shared" si="776"/>
        <v>675.69150058360526</v>
      </c>
      <c r="Q2458" s="11">
        <f t="shared" si="766"/>
        <v>0</v>
      </c>
      <c r="R2458" s="13">
        <f t="shared" si="780"/>
        <v>4.60258977123062E-6</v>
      </c>
      <c r="S2458" s="12">
        <f t="shared" si="767"/>
        <v>-6.2075454672337479E-2</v>
      </c>
      <c r="T2458" s="9">
        <f t="shared" si="768"/>
        <v>1.5259829946690073</v>
      </c>
      <c r="U2458" s="9">
        <f>Aly_mass_rate/Aly_Area/'Hydraulic Gradient'!T2458</f>
        <v>2.1537709110311405</v>
      </c>
      <c r="V2458" s="5">
        <f t="shared" si="769"/>
        <v>-0.2877268711825553</v>
      </c>
      <c r="W2458" s="10">
        <f t="shared" si="770"/>
        <v>2.1958066194204604</v>
      </c>
      <c r="X2458" s="9"/>
    </row>
    <row r="2459" spans="1:24" x14ac:dyDescent="0.3">
      <c r="A2459" s="4">
        <f t="shared" si="771"/>
        <v>24560</v>
      </c>
      <c r="B2459" s="5">
        <v>0</v>
      </c>
      <c r="C2459" s="16">
        <f t="shared" si="772"/>
        <v>24471.321935600059</v>
      </c>
      <c r="D2459" s="4">
        <f t="shared" si="762"/>
        <v>0</v>
      </c>
      <c r="E2459" s="5">
        <f t="shared" si="773"/>
        <v>0.21591587284886909</v>
      </c>
      <c r="F2459" s="6">
        <f t="shared" si="777"/>
        <v>1.7748620550253839E-5</v>
      </c>
      <c r="G2459" s="15">
        <f t="shared" si="778"/>
        <v>703.07485135979425</v>
      </c>
      <c r="H2459" s="11">
        <f t="shared" si="763"/>
        <v>9.7557180288419129E-2</v>
      </c>
      <c r="I2459" s="12">
        <f t="shared" si="774"/>
        <v>3.5794424376649188E-5</v>
      </c>
      <c r="J2459" s="7">
        <f t="shared" si="781"/>
        <v>1.5246614619358194</v>
      </c>
      <c r="K2459" s="8">
        <f>ESI_mass_rate/ESI_Area/'Hydraulic Gradient'!J2459</f>
        <v>2.1556377377528584</v>
      </c>
      <c r="L2459" s="16">
        <f t="shared" si="775"/>
        <v>24471.562360200278</v>
      </c>
      <c r="M2459" s="4">
        <f t="shared" si="764"/>
        <v>0</v>
      </c>
      <c r="N2459" s="5">
        <f t="shared" si="765"/>
        <v>0.21572942568377301</v>
      </c>
      <c r="O2459" s="6">
        <f t="shared" si="779"/>
        <v>1.5421464644589016E-5</v>
      </c>
      <c r="P2459" s="15">
        <f t="shared" si="776"/>
        <v>675.75357038408879</v>
      </c>
      <c r="Q2459" s="11">
        <f t="shared" si="766"/>
        <v>0</v>
      </c>
      <c r="R2459" s="13">
        <f t="shared" si="780"/>
        <v>4.6024518997551549E-6</v>
      </c>
      <c r="S2459" s="12">
        <f t="shared" si="767"/>
        <v>-6.2074402935477488E-2</v>
      </c>
      <c r="T2459" s="9">
        <f t="shared" si="768"/>
        <v>1.525979670216961</v>
      </c>
      <c r="U2459" s="9">
        <f>Aly_mass_rate/Aly_Area/'Hydraulic Gradient'!T2459</f>
        <v>2.1537756031697395</v>
      </c>
      <c r="V2459" s="5">
        <f t="shared" si="769"/>
        <v>-0.28772136973862444</v>
      </c>
      <c r="W2459" s="10">
        <f t="shared" si="770"/>
        <v>2.1958489167011326</v>
      </c>
      <c r="X2459" s="9"/>
    </row>
    <row r="2460" spans="1:24" x14ac:dyDescent="0.3">
      <c r="A2460" s="4">
        <f t="shared" si="771"/>
        <v>24570</v>
      </c>
      <c r="B2460" s="5">
        <v>0</v>
      </c>
      <c r="C2460" s="16">
        <f t="shared" si="772"/>
        <v>24471.106001438013</v>
      </c>
      <c r="D2460" s="4">
        <f t="shared" si="762"/>
        <v>0</v>
      </c>
      <c r="E2460" s="5">
        <f t="shared" si="773"/>
        <v>0.21591641374943249</v>
      </c>
      <c r="F2460" s="6">
        <f t="shared" si="777"/>
        <v>1.7748299734997019E-5</v>
      </c>
      <c r="G2460" s="15">
        <f t="shared" si="778"/>
        <v>703.14724073307673</v>
      </c>
      <c r="H2460" s="11">
        <f t="shared" si="763"/>
        <v>9.7557669078790835E-2</v>
      </c>
      <c r="I2460" s="12">
        <f t="shared" si="774"/>
        <v>3.5793777374398137E-5</v>
      </c>
      <c r="J2460" s="7">
        <f t="shared" si="781"/>
        <v>1.5246576425259959</v>
      </c>
      <c r="K2460" s="8">
        <f>ESI_mass_rate/ESI_Area/'Hydraulic Gradient'!J2460</f>
        <v>2.1556431378267646</v>
      </c>
      <c r="L2460" s="16">
        <f t="shared" si="775"/>
        <v>24471.346614883347</v>
      </c>
      <c r="M2460" s="4">
        <f t="shared" si="764"/>
        <v>0</v>
      </c>
      <c r="N2460" s="5">
        <f t="shared" si="765"/>
        <v>0.21572989566521808</v>
      </c>
      <c r="O2460" s="6">
        <f t="shared" si="779"/>
        <v>1.5421266167478964E-5</v>
      </c>
      <c r="P2460" s="15">
        <f t="shared" si="776"/>
        <v>675.81563913302682</v>
      </c>
      <c r="Q2460" s="11">
        <f t="shared" si="766"/>
        <v>0</v>
      </c>
      <c r="R2460" s="13">
        <f t="shared" si="780"/>
        <v>4.6023140360633687E-6</v>
      </c>
      <c r="S2460" s="12">
        <f t="shared" si="767"/>
        <v>-6.2073351251992377E-2</v>
      </c>
      <c r="T2460" s="9">
        <f t="shared" si="768"/>
        <v>1.5259763458221833</v>
      </c>
      <c r="U2460" s="9">
        <f>Aly_mass_rate/Aly_Area/'Hydraulic Gradient'!T2460</f>
        <v>2.1537802952479539</v>
      </c>
      <c r="V2460" s="5">
        <f t="shared" si="769"/>
        <v>-0.28771586857575343</v>
      </c>
      <c r="W2460" s="10">
        <f t="shared" si="770"/>
        <v>2.1958912134490389</v>
      </c>
      <c r="X2460" s="9"/>
    </row>
    <row r="2461" spans="1:24" x14ac:dyDescent="0.3">
      <c r="A2461" s="4">
        <f t="shared" si="771"/>
        <v>24580</v>
      </c>
      <c r="B2461" s="5">
        <v>0</v>
      </c>
      <c r="C2461" s="16">
        <f t="shared" si="772"/>
        <v>24470.890066735396</v>
      </c>
      <c r="D2461" s="4">
        <f t="shared" si="762"/>
        <v>0</v>
      </c>
      <c r="E2461" s="5">
        <f t="shared" si="773"/>
        <v>0.21591695464021909</v>
      </c>
      <c r="F2461" s="6">
        <f t="shared" si="777"/>
        <v>1.7747978938714367E-5</v>
      </c>
      <c r="G2461" s="15">
        <f t="shared" si="778"/>
        <v>703.21962845906955</v>
      </c>
      <c r="H2461" s="11">
        <f t="shared" si="763"/>
        <v>9.7558157861552225E-2</v>
      </c>
      <c r="I2461" s="12">
        <f t="shared" si="774"/>
        <v>3.5793130410413121E-5</v>
      </c>
      <c r="J2461" s="7">
        <f t="shared" si="781"/>
        <v>1.5246538232043383</v>
      </c>
      <c r="K2461" s="8">
        <f>ESI_mass_rate/ESI_Area/'Hydraulic Gradient'!J2461</f>
        <v>2.1556485378030721</v>
      </c>
      <c r="L2461" s="16">
        <f t="shared" si="775"/>
        <v>24471.130869096636</v>
      </c>
      <c r="M2461" s="4">
        <f t="shared" si="764"/>
        <v>0</v>
      </c>
      <c r="N2461" s="5">
        <f t="shared" si="765"/>
        <v>0.21573036564061487</v>
      </c>
      <c r="O2461" s="6">
        <f t="shared" si="779"/>
        <v>1.542106770642397E-5</v>
      </c>
      <c r="P2461" s="15">
        <f t="shared" si="776"/>
        <v>675.87770683047358</v>
      </c>
      <c r="Q2461" s="11">
        <f t="shared" si="766"/>
        <v>0</v>
      </c>
      <c r="R2461" s="13">
        <f t="shared" si="780"/>
        <v>4.6021761832037295E-6</v>
      </c>
      <c r="S2461" s="12">
        <f t="shared" si="767"/>
        <v>-6.2072299622924182E-2</v>
      </c>
      <c r="T2461" s="9">
        <f t="shared" si="768"/>
        <v>1.5259730214846714</v>
      </c>
      <c r="U2461" s="9">
        <f>Aly_mass_rate/Aly_Area/'Hydraulic Gradient'!T2461</f>
        <v>2.1537849872657859</v>
      </c>
      <c r="V2461" s="5">
        <f t="shared" si="769"/>
        <v>-0.28771036769391828</v>
      </c>
      <c r="W2461" s="10">
        <f t="shared" si="770"/>
        <v>2.1959335096642079</v>
      </c>
      <c r="X2461" s="9"/>
    </row>
    <row r="2462" spans="1:24" x14ac:dyDescent="0.3">
      <c r="A2462" s="4">
        <f t="shared" si="771"/>
        <v>24590</v>
      </c>
      <c r="B2462" s="5">
        <v>0</v>
      </c>
      <c r="C2462" s="16">
        <f t="shared" si="772"/>
        <v>24470.674131492218</v>
      </c>
      <c r="D2462" s="4">
        <f t="shared" si="762"/>
        <v>0</v>
      </c>
      <c r="E2462" s="5">
        <f t="shared" si="773"/>
        <v>0.21591749552122999</v>
      </c>
      <c r="F2462" s="6">
        <f t="shared" si="777"/>
        <v>1.7747658168703645E-5</v>
      </c>
      <c r="G2462" s="15">
        <f t="shared" si="778"/>
        <v>703.29201453788062</v>
      </c>
      <c r="H2462" s="11">
        <f t="shared" si="763"/>
        <v>9.7558646636703966E-2</v>
      </c>
      <c r="I2462" s="12">
        <f t="shared" si="774"/>
        <v>3.5792483499411859E-5</v>
      </c>
      <c r="J2462" s="7">
        <f t="shared" si="781"/>
        <v>1.5246500039708411</v>
      </c>
      <c r="K2462" s="8">
        <f>ESI_mass_rate/ESI_Area/'Hydraulic Gradient'!J2462</f>
        <v>2.1556539376817869</v>
      </c>
      <c r="L2462" s="16">
        <f t="shared" si="775"/>
        <v>24470.915122840157</v>
      </c>
      <c r="M2462" s="4">
        <f t="shared" si="764"/>
        <v>0</v>
      </c>
      <c r="N2462" s="5">
        <f t="shared" si="765"/>
        <v>0.21573083560996351</v>
      </c>
      <c r="O2462" s="6">
        <f t="shared" si="779"/>
        <v>1.5420869252666738E-5</v>
      </c>
      <c r="P2462" s="15">
        <f t="shared" si="776"/>
        <v>675.93977347648149</v>
      </c>
      <c r="Q2462" s="11">
        <f t="shared" si="766"/>
        <v>0</v>
      </c>
      <c r="R2462" s="13">
        <f t="shared" si="780"/>
        <v>4.6020383385620632E-6</v>
      </c>
      <c r="S2462" s="12">
        <f t="shared" si="767"/>
        <v>-6.2071248046174879E-2</v>
      </c>
      <c r="T2462" s="9">
        <f t="shared" si="768"/>
        <v>1.5259696972044223</v>
      </c>
      <c r="U2462" s="9">
        <f>Aly_mass_rate/Aly_Area/'Hydraulic Gradient'!T2462</f>
        <v>2.1537896792232387</v>
      </c>
      <c r="V2462" s="5">
        <f t="shared" si="769"/>
        <v>-0.28770486709309512</v>
      </c>
      <c r="W2462" s="10">
        <f t="shared" si="770"/>
        <v>2.1959758053466683</v>
      </c>
      <c r="X2462" s="9"/>
    </row>
    <row r="2463" spans="1:24" x14ac:dyDescent="0.3">
      <c r="A2463" s="4">
        <f t="shared" si="771"/>
        <v>24600</v>
      </c>
      <c r="B2463" s="5">
        <v>0</v>
      </c>
      <c r="C2463" s="16">
        <f t="shared" si="772"/>
        <v>24470.458195708488</v>
      </c>
      <c r="D2463" s="4">
        <f t="shared" si="762"/>
        <v>0</v>
      </c>
      <c r="E2463" s="5">
        <f t="shared" si="773"/>
        <v>0.21591803639246565</v>
      </c>
      <c r="F2463" s="6">
        <f t="shared" si="777"/>
        <v>1.7747337419126641E-5</v>
      </c>
      <c r="G2463" s="15">
        <f t="shared" si="778"/>
        <v>703.36439896962588</v>
      </c>
      <c r="H2463" s="11">
        <f t="shared" si="763"/>
        <v>9.7559135404246544E-2</v>
      </c>
      <c r="I2463" s="12">
        <f t="shared" si="774"/>
        <v>3.5791836629620186E-5</v>
      </c>
      <c r="J2463" s="7">
        <f t="shared" si="781"/>
        <v>1.5246461848254977</v>
      </c>
      <c r="K2463" s="8">
        <f>ESI_mass_rate/ESI_Area/'Hydraulic Gradient'!J2463</f>
        <v>2.1556593374629163</v>
      </c>
      <c r="L2463" s="16">
        <f t="shared" si="775"/>
        <v>24470.699376113913</v>
      </c>
      <c r="M2463" s="4">
        <f t="shared" si="764"/>
        <v>0</v>
      </c>
      <c r="N2463" s="5">
        <f t="shared" si="765"/>
        <v>0.21573130557326431</v>
      </c>
      <c r="O2463" s="6">
        <f t="shared" si="779"/>
        <v>1.542067080912637E-5</v>
      </c>
      <c r="P2463" s="15">
        <f t="shared" si="776"/>
        <v>676.00183907110477</v>
      </c>
      <c r="Q2463" s="11">
        <f t="shared" si="766"/>
        <v>0</v>
      </c>
      <c r="R2463" s="13">
        <f t="shared" si="780"/>
        <v>4.6019005030088885E-6</v>
      </c>
      <c r="S2463" s="12">
        <f t="shared" si="767"/>
        <v>-6.2070196523833138E-2</v>
      </c>
      <c r="T2463" s="9">
        <f t="shared" si="768"/>
        <v>1.5259663729814332</v>
      </c>
      <c r="U2463" s="9">
        <f>Aly_mass_rate/Aly_Area/'Hydraulic Gradient'!T2463</f>
        <v>2.1537943711203162</v>
      </c>
      <c r="V2463" s="5">
        <f t="shared" si="769"/>
        <v>-0.28769936677325991</v>
      </c>
      <c r="W2463" s="10">
        <f t="shared" si="770"/>
        <v>2.1960181004964476</v>
      </c>
      <c r="X2463" s="9"/>
    </row>
    <row r="2464" spans="1:24" x14ac:dyDescent="0.3">
      <c r="A2464" s="4">
        <f t="shared" si="771"/>
        <v>24610</v>
      </c>
      <c r="B2464" s="5">
        <v>0</v>
      </c>
      <c r="C2464" s="16">
        <f t="shared" si="772"/>
        <v>24470.242259384217</v>
      </c>
      <c r="D2464" s="4">
        <f t="shared" si="762"/>
        <v>0</v>
      </c>
      <c r="E2464" s="5">
        <f t="shared" si="773"/>
        <v>0.21591857725392669</v>
      </c>
      <c r="F2464" s="6">
        <f t="shared" si="777"/>
        <v>1.774701669290246E-5</v>
      </c>
      <c r="G2464" s="15">
        <f t="shared" si="778"/>
        <v>703.4367817544171</v>
      </c>
      <c r="H2464" s="11">
        <f t="shared" si="763"/>
        <v>9.7559624164180528E-2</v>
      </c>
      <c r="I2464" s="12">
        <f t="shared" si="774"/>
        <v>3.5791189806925179E-5</v>
      </c>
      <c r="J2464" s="7">
        <f t="shared" si="781"/>
        <v>1.5246423657683024</v>
      </c>
      <c r="K2464" s="8">
        <f>ESI_mass_rate/ESI_Area/'Hydraulic Gradient'!J2464</f>
        <v>2.1556647371464672</v>
      </c>
      <c r="L2464" s="16">
        <f t="shared" si="775"/>
        <v>24470.483628917911</v>
      </c>
      <c r="M2464" s="4">
        <f t="shared" si="764"/>
        <v>0</v>
      </c>
      <c r="N2464" s="5">
        <f t="shared" si="765"/>
        <v>0.21573177553051778</v>
      </c>
      <c r="O2464" s="6">
        <f t="shared" si="779"/>
        <v>1.5420472378721959E-5</v>
      </c>
      <c r="P2464" s="15">
        <f t="shared" si="776"/>
        <v>676.06390361439685</v>
      </c>
      <c r="Q2464" s="11">
        <f t="shared" si="766"/>
        <v>0</v>
      </c>
      <c r="R2464" s="13">
        <f t="shared" si="780"/>
        <v>4.6017626774146681E-6</v>
      </c>
      <c r="S2464" s="12">
        <f t="shared" si="767"/>
        <v>-6.2069145054847674E-2</v>
      </c>
      <c r="T2464" s="9">
        <f t="shared" si="768"/>
        <v>1.5259630488157012</v>
      </c>
      <c r="U2464" s="9">
        <f>Aly_mass_rate/Aly_Area/'Hydraulic Gradient'!T2464</f>
        <v>2.1537990629570207</v>
      </c>
      <c r="V2464" s="5">
        <f t="shared" si="769"/>
        <v>-0.2876938667343889</v>
      </c>
      <c r="W2464" s="10">
        <f t="shared" si="770"/>
        <v>2.196060395113574</v>
      </c>
      <c r="X2464" s="9"/>
    </row>
    <row r="2465" spans="1:24" x14ac:dyDescent="0.3">
      <c r="A2465" s="4">
        <f t="shared" si="771"/>
        <v>24620</v>
      </c>
      <c r="B2465" s="5">
        <v>0</v>
      </c>
      <c r="C2465" s="16">
        <f t="shared" si="772"/>
        <v>24470.026322519414</v>
      </c>
      <c r="D2465" s="4">
        <f t="shared" si="762"/>
        <v>0</v>
      </c>
      <c r="E2465" s="5">
        <f t="shared" si="773"/>
        <v>0.21591911810561404</v>
      </c>
      <c r="F2465" s="6">
        <f t="shared" si="777"/>
        <v>1.7746695990031103E-5</v>
      </c>
      <c r="G2465" s="15">
        <f t="shared" si="778"/>
        <v>703.50916289236625</v>
      </c>
      <c r="H2465" s="11">
        <f t="shared" si="763"/>
        <v>9.7560112916506514E-2</v>
      </c>
      <c r="I2465" s="12">
        <f t="shared" si="774"/>
        <v>3.5790543031326836E-5</v>
      </c>
      <c r="J2465" s="7">
        <f t="shared" si="781"/>
        <v>1.5246385467992492</v>
      </c>
      <c r="K2465" s="8">
        <f>ESI_mass_rate/ESI_Area/'Hydraulic Gradient'!J2465</f>
        <v>2.1556701367324465</v>
      </c>
      <c r="L2465" s="16">
        <f t="shared" si="775"/>
        <v>24470.267881252155</v>
      </c>
      <c r="M2465" s="4">
        <f t="shared" si="764"/>
        <v>0</v>
      </c>
      <c r="N2465" s="5">
        <f t="shared" si="765"/>
        <v>0.21573224548172407</v>
      </c>
      <c r="O2465" s="6">
        <f t="shared" si="779"/>
        <v>1.5420273955615312E-5</v>
      </c>
      <c r="P2465" s="15">
        <f t="shared" si="776"/>
        <v>676.1259671064123</v>
      </c>
      <c r="Q2465" s="11">
        <f t="shared" si="766"/>
        <v>0</v>
      </c>
      <c r="R2465" s="13">
        <f t="shared" si="780"/>
        <v>4.6016248600365047E-6</v>
      </c>
      <c r="S2465" s="12">
        <f t="shared" si="767"/>
        <v>-6.2068093640260447E-2</v>
      </c>
      <c r="T2465" s="9">
        <f t="shared" si="768"/>
        <v>1.5259597247072234</v>
      </c>
      <c r="U2465" s="9">
        <f>Aly_mass_rate/Aly_Area/'Hydraulic Gradient'!T2465</f>
        <v>2.1538037547333557</v>
      </c>
      <c r="V2465" s="5">
        <f t="shared" si="769"/>
        <v>-0.28768836697645817</v>
      </c>
      <c r="W2465" s="10">
        <f t="shared" si="770"/>
        <v>2.1961026891980762</v>
      </c>
      <c r="X2465" s="9"/>
    </row>
    <row r="2466" spans="1:24" x14ac:dyDescent="0.3">
      <c r="A2466" s="4">
        <f t="shared" si="771"/>
        <v>24630</v>
      </c>
      <c r="B2466" s="5">
        <v>0</v>
      </c>
      <c r="C2466" s="16">
        <f t="shared" si="772"/>
        <v>24469.810385114088</v>
      </c>
      <c r="D2466" s="4">
        <f t="shared" si="762"/>
        <v>0</v>
      </c>
      <c r="E2466" s="5">
        <f t="shared" si="773"/>
        <v>0.21591965894752826</v>
      </c>
      <c r="F2466" s="6">
        <f t="shared" si="777"/>
        <v>1.774637530905302E-5</v>
      </c>
      <c r="G2466" s="15">
        <f t="shared" si="778"/>
        <v>703.58154238358702</v>
      </c>
      <c r="H2466" s="11">
        <f t="shared" si="763"/>
        <v>9.7560601661225071E-2</v>
      </c>
      <c r="I2466" s="12">
        <f t="shared" si="774"/>
        <v>3.5789896299881624E-5</v>
      </c>
      <c r="J2466" s="7">
        <f t="shared" si="781"/>
        <v>1.5246347279183319</v>
      </c>
      <c r="K2466" s="8">
        <f>ESI_mass_rate/ESI_Area/'Hydraulic Gradient'!J2466</f>
        <v>2.1556755362208602</v>
      </c>
      <c r="L2466" s="16">
        <f t="shared" si="775"/>
        <v>24470.052133116653</v>
      </c>
      <c r="M2466" s="4">
        <f t="shared" si="764"/>
        <v>0</v>
      </c>
      <c r="N2466" s="5">
        <f t="shared" si="765"/>
        <v>0.21573271542688349</v>
      </c>
      <c r="O2466" s="6">
        <f t="shared" si="779"/>
        <v>1.5420075544185068E-5</v>
      </c>
      <c r="P2466" s="15">
        <f t="shared" si="776"/>
        <v>676.18802954720434</v>
      </c>
      <c r="Q2466" s="11">
        <f t="shared" si="766"/>
        <v>0</v>
      </c>
      <c r="R2466" s="13">
        <f t="shared" si="780"/>
        <v>4.601487052180418E-6</v>
      </c>
      <c r="S2466" s="12">
        <f t="shared" si="767"/>
        <v>-6.2067042279020143E-2</v>
      </c>
      <c r="T2466" s="9">
        <f t="shared" si="768"/>
        <v>1.5259564006559969</v>
      </c>
      <c r="U2466" s="9">
        <f>Aly_mass_rate/Aly_Area/'Hydraulic Gradient'!T2466</f>
        <v>2.1538084464493243</v>
      </c>
      <c r="V2466" s="5">
        <f t="shared" si="769"/>
        <v>-0.28768286749944372</v>
      </c>
      <c r="W2466" s="10">
        <f t="shared" si="770"/>
        <v>2.196144982749983</v>
      </c>
      <c r="X2466" s="9"/>
    </row>
    <row r="2467" spans="1:24" x14ac:dyDescent="0.3">
      <c r="A2467" s="4">
        <f t="shared" si="771"/>
        <v>24640</v>
      </c>
      <c r="B2467" s="5">
        <v>0</v>
      </c>
      <c r="C2467" s="16">
        <f t="shared" si="772"/>
        <v>24469.594447168256</v>
      </c>
      <c r="D2467" s="4">
        <f t="shared" si="762"/>
        <v>0</v>
      </c>
      <c r="E2467" s="5">
        <f t="shared" si="773"/>
        <v>0.21592019977966992</v>
      </c>
      <c r="F2467" s="6">
        <f t="shared" si="777"/>
        <v>1.7746054648508662E-5</v>
      </c>
      <c r="G2467" s="15">
        <f t="shared" si="778"/>
        <v>703.65392022819549</v>
      </c>
      <c r="H2467" s="11">
        <f t="shared" si="763"/>
        <v>9.7561090398336603E-2</v>
      </c>
      <c r="I2467" s="12">
        <f t="shared" si="774"/>
        <v>3.5789249609645987E-5</v>
      </c>
      <c r="J2467" s="7">
        <f t="shared" si="781"/>
        <v>1.5246309091255443</v>
      </c>
      <c r="K2467" s="8">
        <f>ESI_mass_rate/ESI_Area/'Hydraulic Gradient'!J2467</f>
        <v>2.1556809356117168</v>
      </c>
      <c r="L2467" s="16">
        <f t="shared" si="775"/>
        <v>24469.836384511407</v>
      </c>
      <c r="M2467" s="4">
        <f t="shared" si="764"/>
        <v>0</v>
      </c>
      <c r="N2467" s="5">
        <f t="shared" si="765"/>
        <v>0.21573318536599645</v>
      </c>
      <c r="O2467" s="6">
        <f t="shared" si="779"/>
        <v>1.5419877142971692E-5</v>
      </c>
      <c r="P2467" s="15">
        <f t="shared" si="776"/>
        <v>676.25009093682729</v>
      </c>
      <c r="Q2467" s="11">
        <f t="shared" si="766"/>
        <v>0</v>
      </c>
      <c r="R2467" s="13">
        <f t="shared" si="780"/>
        <v>4.601349253410197E-6</v>
      </c>
      <c r="S2467" s="12">
        <f t="shared" si="767"/>
        <v>-6.206599097216868E-2</v>
      </c>
      <c r="T2467" s="9">
        <f t="shared" si="768"/>
        <v>1.5259530766620184</v>
      </c>
      <c r="U2467" s="9">
        <f>Aly_mass_rate/Aly_Area/'Hydraulic Gradient'!T2467</f>
        <v>2.1538131381049306</v>
      </c>
      <c r="V2467" s="5">
        <f t="shared" si="769"/>
        <v>-0.28767736830332158</v>
      </c>
      <c r="W2467" s="10">
        <f t="shared" si="770"/>
        <v>2.1961872757693226</v>
      </c>
      <c r="X2467" s="9"/>
    </row>
    <row r="2468" spans="1:24" x14ac:dyDescent="0.3">
      <c r="A2468" s="4">
        <f t="shared" si="771"/>
        <v>24650</v>
      </c>
      <c r="B2468" s="5">
        <v>0</v>
      </c>
      <c r="C2468" s="16">
        <f t="shared" si="772"/>
        <v>24469.378508681923</v>
      </c>
      <c r="D2468" s="4">
        <f t="shared" si="762"/>
        <v>0</v>
      </c>
      <c r="E2468" s="5">
        <f t="shared" si="773"/>
        <v>0.21592074060203995</v>
      </c>
      <c r="F2468" s="6">
        <f t="shared" si="777"/>
        <v>1.7745734015695773E-5</v>
      </c>
      <c r="G2468" s="15">
        <f t="shared" si="778"/>
        <v>703.72629642629715</v>
      </c>
      <c r="H2468" s="11">
        <f t="shared" si="763"/>
        <v>9.7561579127841871E-2</v>
      </c>
      <c r="I2468" s="12">
        <f t="shared" si="774"/>
        <v>3.5788602975337653E-5</v>
      </c>
      <c r="J2468" s="7">
        <f t="shared" si="781"/>
        <v>1.524627090420881</v>
      </c>
      <c r="K2468" s="8">
        <f>ESI_mass_rate/ESI_Area/'Hydraulic Gradient'!J2468</f>
        <v>2.1556863349050213</v>
      </c>
      <c r="L2468" s="16">
        <f t="shared" si="775"/>
        <v>24469.620635436429</v>
      </c>
      <c r="M2468" s="4">
        <f t="shared" si="764"/>
        <v>0</v>
      </c>
      <c r="N2468" s="5">
        <f t="shared" si="765"/>
        <v>0.21573365529906327</v>
      </c>
      <c r="O2468" s="6">
        <f t="shared" si="779"/>
        <v>1.5419678754894276E-5</v>
      </c>
      <c r="P2468" s="15">
        <f t="shared" si="776"/>
        <v>676.31215127533346</v>
      </c>
      <c r="Q2468" s="11">
        <f t="shared" si="766"/>
        <v>0</v>
      </c>
      <c r="R2468" s="13">
        <f t="shared" si="780"/>
        <v>4.6012114645962436E-6</v>
      </c>
      <c r="S2468" s="12">
        <f t="shared" si="767"/>
        <v>-6.2064939717608285E-2</v>
      </c>
      <c r="T2468" s="9">
        <f t="shared" si="768"/>
        <v>1.5259497527252852</v>
      </c>
      <c r="U2468" s="9">
        <f>Aly_mass_rate/Aly_Area/'Hydraulic Gradient'!T2468</f>
        <v>2.1538178297001771</v>
      </c>
      <c r="V2468" s="5">
        <f t="shared" si="769"/>
        <v>-0.28767186938806794</v>
      </c>
      <c r="W2468" s="10">
        <f t="shared" si="770"/>
        <v>2.1962295682561237</v>
      </c>
      <c r="X2468" s="9"/>
    </row>
    <row r="2469" spans="1:24" x14ac:dyDescent="0.3">
      <c r="A2469" s="4">
        <f t="shared" si="771"/>
        <v>24660</v>
      </c>
      <c r="B2469" s="5">
        <v>0</v>
      </c>
      <c r="C2469" s="16">
        <f t="shared" si="772"/>
        <v>24469.162569655095</v>
      </c>
      <c r="D2469" s="4">
        <f t="shared" si="762"/>
        <v>0</v>
      </c>
      <c r="E2469" s="5">
        <f t="shared" si="773"/>
        <v>0.2159212814146387</v>
      </c>
      <c r="F2469" s="6">
        <f t="shared" si="777"/>
        <v>1.7745413398937956E-5</v>
      </c>
      <c r="G2469" s="15">
        <f t="shared" si="778"/>
        <v>703.79867097801423</v>
      </c>
      <c r="H2469" s="11">
        <f t="shared" si="763"/>
        <v>9.7562067849741224E-2</v>
      </c>
      <c r="I2469" s="12">
        <f t="shared" si="774"/>
        <v>3.5787956373408271E-5</v>
      </c>
      <c r="J2469" s="7">
        <f t="shared" si="781"/>
        <v>1.5246232718043351</v>
      </c>
      <c r="K2469" s="8">
        <f>ESI_mass_rate/ESI_Area/'Hydraulic Gradient'!J2469</f>
        <v>2.1556917341007824</v>
      </c>
      <c r="L2469" s="16">
        <f t="shared" si="775"/>
        <v>24469.404885891723</v>
      </c>
      <c r="M2469" s="4">
        <f t="shared" si="764"/>
        <v>0</v>
      </c>
      <c r="N2469" s="5">
        <f t="shared" si="765"/>
        <v>0.21573412522608426</v>
      </c>
      <c r="O2469" s="6">
        <f t="shared" si="779"/>
        <v>1.5419480375574171E-5</v>
      </c>
      <c r="P2469" s="15">
        <f t="shared" si="776"/>
        <v>676.37421056277719</v>
      </c>
      <c r="Q2469" s="11">
        <f t="shared" si="766"/>
        <v>0</v>
      </c>
      <c r="R2469" s="13">
        <f t="shared" si="780"/>
        <v>4.6010736844313013E-6</v>
      </c>
      <c r="S2469" s="12">
        <f t="shared" si="767"/>
        <v>-6.2063888517427432E-2</v>
      </c>
      <c r="T2469" s="9">
        <f t="shared" si="768"/>
        <v>1.5259464288457945</v>
      </c>
      <c r="U2469" s="9">
        <f>Aly_mass_rate/Aly_Area/'Hydraulic Gradient'!T2469</f>
        <v>2.153822521235067</v>
      </c>
      <c r="V2469" s="5">
        <f t="shared" si="769"/>
        <v>-0.28766637075365892</v>
      </c>
      <c r="W2469" s="10">
        <f t="shared" si="770"/>
        <v>2.1962718602104139</v>
      </c>
      <c r="X2469" s="9"/>
    </row>
    <row r="2470" spans="1:24" x14ac:dyDescent="0.3">
      <c r="A2470" s="4">
        <f t="shared" si="771"/>
        <v>24670</v>
      </c>
      <c r="B2470" s="5">
        <v>0</v>
      </c>
      <c r="C2470" s="16">
        <f t="shared" si="772"/>
        <v>24468.946630087783</v>
      </c>
      <c r="D2470" s="4">
        <f t="shared" si="762"/>
        <v>0</v>
      </c>
      <c r="E2470" s="5">
        <f t="shared" si="773"/>
        <v>0.21592182221746728</v>
      </c>
      <c r="F2470" s="6">
        <f t="shared" si="777"/>
        <v>1.7745092811371168E-5</v>
      </c>
      <c r="G2470" s="15">
        <f t="shared" si="778"/>
        <v>703.87104388345017</v>
      </c>
      <c r="H2470" s="11">
        <f t="shared" si="763"/>
        <v>9.7562556564035438E-2</v>
      </c>
      <c r="I2470" s="12">
        <f t="shared" si="774"/>
        <v>3.5787309830349739E-5</v>
      </c>
      <c r="J2470" s="7">
        <f t="shared" si="781"/>
        <v>1.5246194532759012</v>
      </c>
      <c r="K2470" s="8">
        <f>ESI_mass_rate/ESI_Area/'Hydraulic Gradient'!J2470</f>
        <v>2.1556971331990056</v>
      </c>
      <c r="L2470" s="16">
        <f t="shared" si="775"/>
        <v>24469.189135877295</v>
      </c>
      <c r="M2470" s="4">
        <f t="shared" si="764"/>
        <v>0</v>
      </c>
      <c r="N2470" s="5">
        <f t="shared" si="765"/>
        <v>0.21573459514705967</v>
      </c>
      <c r="O2470" s="6">
        <f t="shared" si="779"/>
        <v>1.5419282006470926E-5</v>
      </c>
      <c r="P2470" s="15">
        <f t="shared" si="776"/>
        <v>676.43626879921192</v>
      </c>
      <c r="Q2470" s="11">
        <f t="shared" si="766"/>
        <v>0</v>
      </c>
      <c r="R2470" s="13">
        <f t="shared" si="780"/>
        <v>4.6009359133502502E-6</v>
      </c>
      <c r="S2470" s="12">
        <f t="shared" si="767"/>
        <v>-6.2062837370574893E-2</v>
      </c>
      <c r="T2470" s="9">
        <f t="shared" si="768"/>
        <v>1.5259431050235432</v>
      </c>
      <c r="U2470" s="9">
        <f>Aly_mass_rate/Aly_Area/'Hydraulic Gradient'!T2470</f>
        <v>2.1538272127096034</v>
      </c>
      <c r="V2470" s="5">
        <f t="shared" si="769"/>
        <v>-0.28766087240007054</v>
      </c>
      <c r="W2470" s="10">
        <f t="shared" si="770"/>
        <v>2.1963141516322215</v>
      </c>
      <c r="X2470" s="9"/>
    </row>
    <row r="2471" spans="1:24" x14ac:dyDescent="0.3">
      <c r="A2471" s="4">
        <f t="shared" si="771"/>
        <v>24680</v>
      </c>
      <c r="B2471" s="5">
        <v>0</v>
      </c>
      <c r="C2471" s="16">
        <f t="shared" si="772"/>
        <v>24468.730689979999</v>
      </c>
      <c r="D2471" s="4">
        <f t="shared" si="762"/>
        <v>0</v>
      </c>
      <c r="E2471" s="5">
        <f t="shared" si="773"/>
        <v>0.21592236301052603</v>
      </c>
      <c r="F2471" s="6">
        <f t="shared" si="777"/>
        <v>1.7744772241319002E-5</v>
      </c>
      <c r="G2471" s="15">
        <f t="shared" si="778"/>
        <v>703.94341514272492</v>
      </c>
      <c r="H2471" s="11">
        <f t="shared" si="763"/>
        <v>9.7563045270724916E-2</v>
      </c>
      <c r="I2471" s="12">
        <f t="shared" si="774"/>
        <v>3.5786663322613687E-5</v>
      </c>
      <c r="J2471" s="7">
        <f t="shared" si="781"/>
        <v>1.5246156348355731</v>
      </c>
      <c r="K2471" s="8">
        <f>ESI_mass_rate/ESI_Area/'Hydraulic Gradient'!J2471</f>
        <v>2.1557025321996983</v>
      </c>
      <c r="L2471" s="16">
        <f t="shared" si="775"/>
        <v>24468.97338539315</v>
      </c>
      <c r="M2471" s="4">
        <f t="shared" si="764"/>
        <v>0</v>
      </c>
      <c r="N2471" s="5">
        <f t="shared" si="765"/>
        <v>0.21573506506198989</v>
      </c>
      <c r="O2471" s="6">
        <f t="shared" si="779"/>
        <v>1.5419083647584538E-5</v>
      </c>
      <c r="P2471" s="15">
        <f t="shared" si="776"/>
        <v>676.49832598469175</v>
      </c>
      <c r="Q2471" s="11">
        <f t="shared" si="766"/>
        <v>0</v>
      </c>
      <c r="R2471" s="13">
        <f t="shared" si="780"/>
        <v>4.6007981513524392E-6</v>
      </c>
      <c r="S2471" s="12">
        <f t="shared" si="767"/>
        <v>-6.2061786278092543E-2</v>
      </c>
      <c r="T2471" s="9">
        <f t="shared" si="768"/>
        <v>1.5259397812585287</v>
      </c>
      <c r="U2471" s="9">
        <f>Aly_mass_rate/Aly_Area/'Hydraulic Gradient'!T2471</f>
        <v>2.1538319041237894</v>
      </c>
      <c r="V2471" s="5">
        <f t="shared" si="769"/>
        <v>-0.287655374327279</v>
      </c>
      <c r="W2471" s="10">
        <f t="shared" si="770"/>
        <v>2.1963564425215756</v>
      </c>
      <c r="X2471" s="9"/>
    </row>
    <row r="2472" spans="1:24" x14ac:dyDescent="0.3">
      <c r="A2472" s="4">
        <f t="shared" si="771"/>
        <v>24690</v>
      </c>
      <c r="B2472" s="5">
        <v>0</v>
      </c>
      <c r="C2472" s="16">
        <f t="shared" si="772"/>
        <v>24468.514749331753</v>
      </c>
      <c r="D2472" s="4">
        <f t="shared" si="762"/>
        <v>0</v>
      </c>
      <c r="E2472" s="5">
        <f t="shared" si="773"/>
        <v>0.21592290379381582</v>
      </c>
      <c r="F2472" s="6">
        <f t="shared" si="777"/>
        <v>1.7744451696079206E-5</v>
      </c>
      <c r="G2472" s="15">
        <f t="shared" si="778"/>
        <v>704.01578475594829</v>
      </c>
      <c r="H2472" s="11">
        <f t="shared" si="763"/>
        <v>9.7563533969810226E-2</v>
      </c>
      <c r="I2472" s="12">
        <f t="shared" si="774"/>
        <v>3.5786016864917854E-5</v>
      </c>
      <c r="J2472" s="7">
        <f t="shared" si="781"/>
        <v>1.5246118164833447</v>
      </c>
      <c r="K2472" s="8">
        <f>ESI_mass_rate/ESI_Area/'Hydraulic Gradient'!J2472</f>
        <v>2.1557079311028673</v>
      </c>
      <c r="L2472" s="16">
        <f t="shared" si="775"/>
        <v>24468.757634439295</v>
      </c>
      <c r="M2472" s="4">
        <f t="shared" si="764"/>
        <v>0</v>
      </c>
      <c r="N2472" s="5">
        <f t="shared" si="765"/>
        <v>0.21573553497087516</v>
      </c>
      <c r="O2472" s="6">
        <f t="shared" si="779"/>
        <v>1.5418885298915015E-5</v>
      </c>
      <c r="P2472" s="15">
        <f t="shared" si="776"/>
        <v>676.56038211927023</v>
      </c>
      <c r="Q2472" s="11">
        <f t="shared" si="766"/>
        <v>0</v>
      </c>
      <c r="R2472" s="13">
        <f t="shared" si="780"/>
        <v>4.6006603984372159E-6</v>
      </c>
      <c r="S2472" s="12">
        <f t="shared" si="767"/>
        <v>-6.206073523892916E-2</v>
      </c>
      <c r="T2472" s="9">
        <f t="shared" si="768"/>
        <v>1.5259364575507477</v>
      </c>
      <c r="U2472" s="9">
        <f>Aly_mass_rate/Aly_Area/'Hydraulic Gradient'!T2472</f>
        <v>2.1538365954776286</v>
      </c>
      <c r="V2472" s="5">
        <f t="shared" si="769"/>
        <v>-0.2876498765352602</v>
      </c>
      <c r="W2472" s="10">
        <f t="shared" si="770"/>
        <v>2.1963987328785035</v>
      </c>
      <c r="X2472" s="9"/>
    </row>
    <row r="2473" spans="1:24" x14ac:dyDescent="0.3">
      <c r="A2473" s="4">
        <f t="shared" si="771"/>
        <v>24700</v>
      </c>
      <c r="B2473" s="5">
        <v>0</v>
      </c>
      <c r="C2473" s="16">
        <f t="shared" si="772"/>
        <v>24468.298808143052</v>
      </c>
      <c r="D2473" s="4">
        <f t="shared" si="762"/>
        <v>0</v>
      </c>
      <c r="E2473" s="5">
        <f t="shared" si="773"/>
        <v>0.21592344456733728</v>
      </c>
      <c r="F2473" s="6">
        <f t="shared" si="777"/>
        <v>1.7744131172732684E-5</v>
      </c>
      <c r="G2473" s="15">
        <f t="shared" si="778"/>
        <v>704.08815272323397</v>
      </c>
      <c r="H2473" s="11">
        <f t="shared" si="763"/>
        <v>9.756402266129198E-2</v>
      </c>
      <c r="I2473" s="12">
        <f t="shared" si="774"/>
        <v>3.5785370451375159E-5</v>
      </c>
      <c r="J2473" s="7">
        <f t="shared" si="781"/>
        <v>1.52460799821921</v>
      </c>
      <c r="K2473" s="8">
        <f>ESI_mass_rate/ESI_Area/'Hydraulic Gradient'!J2473</f>
        <v>2.1557133299085196</v>
      </c>
      <c r="L2473" s="16">
        <f t="shared" si="775"/>
        <v>24468.541883015736</v>
      </c>
      <c r="M2473" s="4">
        <f t="shared" si="764"/>
        <v>0</v>
      </c>
      <c r="N2473" s="5">
        <f t="shared" si="765"/>
        <v>0.21573600487371586</v>
      </c>
      <c r="O2473" s="6">
        <f t="shared" si="779"/>
        <v>1.5418686961921901E-5</v>
      </c>
      <c r="P2473" s="15">
        <f t="shared" si="776"/>
        <v>676.62243720300069</v>
      </c>
      <c r="Q2473" s="11">
        <f t="shared" si="766"/>
        <v>0</v>
      </c>
      <c r="R2473" s="13">
        <f t="shared" si="780"/>
        <v>4.6005226550394158E-6</v>
      </c>
      <c r="S2473" s="12">
        <f t="shared" si="767"/>
        <v>-6.2059684253080179E-2</v>
      </c>
      <c r="T2473" s="9">
        <f t="shared" si="768"/>
        <v>1.5259331339001976</v>
      </c>
      <c r="U2473" s="9">
        <f>Aly_mass_rate/Aly_Area/'Hydraulic Gradient'!T2473</f>
        <v>2.1538412867711241</v>
      </c>
      <c r="V2473" s="5">
        <f t="shared" si="769"/>
        <v>-0.28764437902399054</v>
      </c>
      <c r="W2473" s="10">
        <f t="shared" si="770"/>
        <v>2.1964410227030351</v>
      </c>
      <c r="X2473" s="9"/>
    </row>
    <row r="2474" spans="1:24" x14ac:dyDescent="0.3">
      <c r="A2474" s="4">
        <f t="shared" si="771"/>
        <v>24710</v>
      </c>
      <c r="B2474" s="5">
        <v>0</v>
      </c>
      <c r="C2474" s="16">
        <f t="shared" si="772"/>
        <v>24468.082866413908</v>
      </c>
      <c r="D2474" s="4">
        <f t="shared" si="762"/>
        <v>0</v>
      </c>
      <c r="E2474" s="5">
        <f t="shared" si="773"/>
        <v>0.21592398533109114</v>
      </c>
      <c r="F2474" s="6">
        <f t="shared" si="777"/>
        <v>1.7743810672738983E-5</v>
      </c>
      <c r="G2474" s="15">
        <f t="shared" si="778"/>
        <v>704.16051904469361</v>
      </c>
      <c r="H2474" s="11">
        <f t="shared" si="763"/>
        <v>9.756451134517069E-2</v>
      </c>
      <c r="I2474" s="12">
        <f t="shared" si="774"/>
        <v>3.5784724084929123E-5</v>
      </c>
      <c r="J2474" s="7">
        <f t="shared" si="781"/>
        <v>1.5246041800431631</v>
      </c>
      <c r="K2474" s="8">
        <f>ESI_mass_rate/ESI_Area/'Hydraulic Gradient'!J2474</f>
        <v>2.1557187286166619</v>
      </c>
      <c r="L2474" s="16">
        <f t="shared" si="775"/>
        <v>24468.326131122478</v>
      </c>
      <c r="M2474" s="4">
        <f t="shared" si="764"/>
        <v>0</v>
      </c>
      <c r="N2474" s="5">
        <f t="shared" si="765"/>
        <v>0.21573647477051242</v>
      </c>
      <c r="O2474" s="6">
        <f t="shared" si="779"/>
        <v>1.5418488635145648E-5</v>
      </c>
      <c r="P2474" s="15">
        <f t="shared" si="776"/>
        <v>676.68449123593734</v>
      </c>
      <c r="Q2474" s="11">
        <f t="shared" si="766"/>
        <v>0</v>
      </c>
      <c r="R2474" s="13">
        <f t="shared" si="780"/>
        <v>4.6003849207228863E-6</v>
      </c>
      <c r="S2474" s="12">
        <f t="shared" si="767"/>
        <v>-6.20586333215873E-2</v>
      </c>
      <c r="T2474" s="9">
        <f t="shared" si="768"/>
        <v>1.525929810306875</v>
      </c>
      <c r="U2474" s="9">
        <f>Aly_mass_rate/Aly_Area/'Hydraulic Gradient'!T2474</f>
        <v>2.1538459780042793</v>
      </c>
      <c r="V2474" s="5">
        <f t="shared" si="769"/>
        <v>-0.28763888179344577</v>
      </c>
      <c r="W2474" s="10">
        <f t="shared" si="770"/>
        <v>2.196483311995197</v>
      </c>
      <c r="X2474" s="9"/>
    </row>
    <row r="2475" spans="1:24" x14ac:dyDescent="0.3">
      <c r="A2475" s="4">
        <f t="shared" si="771"/>
        <v>24720</v>
      </c>
      <c r="B2475" s="5">
        <v>0</v>
      </c>
      <c r="C2475" s="16">
        <f t="shared" si="772"/>
        <v>24467.866924144335</v>
      </c>
      <c r="D2475" s="4">
        <f t="shared" si="762"/>
        <v>0</v>
      </c>
      <c r="E2475" s="5">
        <f t="shared" si="773"/>
        <v>0.21592452608507806</v>
      </c>
      <c r="F2475" s="6">
        <f t="shared" si="777"/>
        <v>1.7743490194638562E-5</v>
      </c>
      <c r="G2475" s="15">
        <f t="shared" si="778"/>
        <v>704.2328837204409</v>
      </c>
      <c r="H2475" s="11">
        <f t="shared" si="763"/>
        <v>9.756500002144694E-2</v>
      </c>
      <c r="I2475" s="12">
        <f t="shared" si="774"/>
        <v>3.578407776263621E-5</v>
      </c>
      <c r="J2475" s="7">
        <f t="shared" si="781"/>
        <v>1.5246003619551975</v>
      </c>
      <c r="K2475" s="8">
        <f>ESI_mass_rate/ESI_Area/'Hydraulic Gradient'!J2475</f>
        <v>2.1557241272273013</v>
      </c>
      <c r="L2475" s="16">
        <f t="shared" si="775"/>
        <v>24468.110378759528</v>
      </c>
      <c r="M2475" s="4">
        <f t="shared" si="764"/>
        <v>0</v>
      </c>
      <c r="N2475" s="5">
        <f t="shared" si="765"/>
        <v>0.21573694466126503</v>
      </c>
      <c r="O2475" s="6">
        <f t="shared" si="779"/>
        <v>1.5418290320045809E-5</v>
      </c>
      <c r="P2475" s="15">
        <f t="shared" si="776"/>
        <v>676.74654421813352</v>
      </c>
      <c r="Q2475" s="11">
        <f t="shared" si="766"/>
        <v>0</v>
      </c>
      <c r="R2475" s="13">
        <f t="shared" si="780"/>
        <v>4.6002471959224441E-6</v>
      </c>
      <c r="S2475" s="12">
        <f t="shared" si="767"/>
        <v>-6.2057582443399519E-2</v>
      </c>
      <c r="T2475" s="9">
        <f t="shared" si="768"/>
        <v>1.5259264867707776</v>
      </c>
      <c r="U2475" s="9">
        <f>Aly_mass_rate/Aly_Area/'Hydraulic Gradient'!T2475</f>
        <v>2.1538506691770967</v>
      </c>
      <c r="V2475" s="5">
        <f t="shared" si="769"/>
        <v>-0.2876333848436024</v>
      </c>
      <c r="W2475" s="10">
        <f t="shared" si="770"/>
        <v>2.1965256007550193</v>
      </c>
      <c r="X2475" s="9"/>
    </row>
    <row r="2476" spans="1:24" x14ac:dyDescent="0.3">
      <c r="A2476" s="4">
        <f t="shared" si="771"/>
        <v>24730</v>
      </c>
      <c r="B2476" s="5">
        <v>0</v>
      </c>
      <c r="C2476" s="16">
        <f t="shared" si="772"/>
        <v>24467.650981334336</v>
      </c>
      <c r="D2476" s="4">
        <f t="shared" si="762"/>
        <v>0</v>
      </c>
      <c r="E2476" s="5">
        <f t="shared" si="773"/>
        <v>0.21592506682929868</v>
      </c>
      <c r="F2476" s="6">
        <f t="shared" si="777"/>
        <v>1.7743169739890962E-5</v>
      </c>
      <c r="G2476" s="15">
        <f t="shared" si="778"/>
        <v>704.30524675058757</v>
      </c>
      <c r="H2476" s="11">
        <f t="shared" si="763"/>
        <v>9.7565488690121285E-2</v>
      </c>
      <c r="I2476" s="12">
        <f t="shared" si="774"/>
        <v>3.5783431487439955E-5</v>
      </c>
      <c r="J2476" s="7">
        <f t="shared" si="781"/>
        <v>1.5245965439553077</v>
      </c>
      <c r="K2476" s="8">
        <f>ESI_mass_rate/ESI_Area/'Hydraulic Gradient'!J2476</f>
        <v>2.1557295257404441</v>
      </c>
      <c r="L2476" s="16">
        <f t="shared" si="775"/>
        <v>24467.894625926889</v>
      </c>
      <c r="M2476" s="4">
        <f t="shared" si="764"/>
        <v>0</v>
      </c>
      <c r="N2476" s="5">
        <f t="shared" si="765"/>
        <v>0.21573741454597395</v>
      </c>
      <c r="O2476" s="6">
        <f t="shared" si="779"/>
        <v>1.5418092012243728E-5</v>
      </c>
      <c r="P2476" s="15">
        <f t="shared" si="776"/>
        <v>676.80859614964356</v>
      </c>
      <c r="Q2476" s="11">
        <f t="shared" si="766"/>
        <v>0</v>
      </c>
      <c r="R2476" s="13">
        <f t="shared" si="780"/>
        <v>4.6001094793310166E-6</v>
      </c>
      <c r="S2476" s="12">
        <f t="shared" si="767"/>
        <v>-6.2056531619558486E-2</v>
      </c>
      <c r="T2476" s="9">
        <f t="shared" si="768"/>
        <v>1.5259231632919019</v>
      </c>
      <c r="U2476" s="9">
        <f>Aly_mass_rate/Aly_Area/'Hydraulic Gradient'!T2476</f>
        <v>2.1538553602895805</v>
      </c>
      <c r="V2476" s="5">
        <f t="shared" si="769"/>
        <v>-0.28762788817443619</v>
      </c>
      <c r="W2476" s="10">
        <f t="shared" si="770"/>
        <v>2.1965678889825293</v>
      </c>
      <c r="X2476" s="9"/>
    </row>
    <row r="2477" spans="1:24" x14ac:dyDescent="0.3">
      <c r="A2477" s="4">
        <f t="shared" si="771"/>
        <v>24740</v>
      </c>
      <c r="B2477" s="5">
        <v>0</v>
      </c>
      <c r="C2477" s="16">
        <f t="shared" si="772"/>
        <v>24467.435037983923</v>
      </c>
      <c r="D2477" s="4">
        <f t="shared" si="762"/>
        <v>0</v>
      </c>
      <c r="E2477" s="5">
        <f t="shared" si="773"/>
        <v>0.2159256075637537</v>
      </c>
      <c r="F2477" s="6">
        <f t="shared" si="777"/>
        <v>1.7742849305577083E-5</v>
      </c>
      <c r="G2477" s="15">
        <f t="shared" si="778"/>
        <v>704.37760813524949</v>
      </c>
      <c r="H2477" s="11">
        <f t="shared" si="763"/>
        <v>9.7565977351194225E-2</v>
      </c>
      <c r="I2477" s="12">
        <f t="shared" si="774"/>
        <v>3.5782785253453303E-5</v>
      </c>
      <c r="J2477" s="7">
        <f t="shared" si="781"/>
        <v>1.5245927260434875</v>
      </c>
      <c r="K2477" s="8">
        <f>ESI_mass_rate/ESI_Area/'Hydraulic Gradient'!J2477</f>
        <v>2.1557349241560977</v>
      </c>
      <c r="L2477" s="16">
        <f t="shared" si="775"/>
        <v>24467.678872624572</v>
      </c>
      <c r="M2477" s="4">
        <f t="shared" si="764"/>
        <v>0</v>
      </c>
      <c r="N2477" s="5">
        <f t="shared" si="765"/>
        <v>0.2157378844246397</v>
      </c>
      <c r="O2477" s="6">
        <f t="shared" si="779"/>
        <v>1.5417893719037159E-5</v>
      </c>
      <c r="P2477" s="15">
        <f t="shared" si="776"/>
        <v>676.87064703051976</v>
      </c>
      <c r="Q2477" s="11">
        <f t="shared" si="766"/>
        <v>0</v>
      </c>
      <c r="R2477" s="13">
        <f t="shared" si="780"/>
        <v>4.5999717731252931E-6</v>
      </c>
      <c r="S2477" s="12">
        <f t="shared" si="767"/>
        <v>-6.2055480847966832E-2</v>
      </c>
      <c r="T2477" s="9">
        <f t="shared" si="768"/>
        <v>1.5259198398702454</v>
      </c>
      <c r="U2477" s="9">
        <f>Aly_mass_rate/Aly_Area/'Hydraulic Gradient'!T2477</f>
        <v>2.153860051341733</v>
      </c>
      <c r="V2477" s="5">
        <f t="shared" si="769"/>
        <v>-0.28762239178592341</v>
      </c>
      <c r="W2477" s="10">
        <f t="shared" si="770"/>
        <v>2.1966101766777557</v>
      </c>
      <c r="X2477" s="9"/>
    </row>
    <row r="2478" spans="1:24" x14ac:dyDescent="0.3">
      <c r="A2478" s="4">
        <f t="shared" si="771"/>
        <v>24750</v>
      </c>
      <c r="B2478" s="5">
        <v>0</v>
      </c>
      <c r="C2478" s="16">
        <f t="shared" si="772"/>
        <v>24467.219094093107</v>
      </c>
      <c r="D2478" s="4">
        <f t="shared" si="762"/>
        <v>0</v>
      </c>
      <c r="E2478" s="5">
        <f t="shared" si="773"/>
        <v>0.21592614828844384</v>
      </c>
      <c r="F2478" s="6">
        <f t="shared" si="777"/>
        <v>1.7742528896075574E-5</v>
      </c>
      <c r="G2478" s="15">
        <f t="shared" si="778"/>
        <v>704.44996787453613</v>
      </c>
      <c r="H2478" s="11">
        <f t="shared" si="763"/>
        <v>9.7566466004666369E-2</v>
      </c>
      <c r="I2478" s="12">
        <f t="shared" si="774"/>
        <v>3.578213906950685E-5</v>
      </c>
      <c r="J2478" s="7">
        <f t="shared" si="781"/>
        <v>1.5245889082197306</v>
      </c>
      <c r="K2478" s="8">
        <f>ESI_mass_rate/ESI_Area/'Hydraulic Gradient'!J2478</f>
        <v>2.1557403224742688</v>
      </c>
      <c r="L2478" s="16">
        <f t="shared" si="775"/>
        <v>24467.463118852578</v>
      </c>
      <c r="M2478" s="4">
        <f t="shared" si="764"/>
        <v>0</v>
      </c>
      <c r="N2478" s="5">
        <f t="shared" si="765"/>
        <v>0.2157383542972624</v>
      </c>
      <c r="O2478" s="6">
        <f t="shared" si="779"/>
        <v>1.5417695433128349E-5</v>
      </c>
      <c r="P2478" s="15">
        <f t="shared" si="776"/>
        <v>676.93269686081749</v>
      </c>
      <c r="Q2478" s="11">
        <f t="shared" si="766"/>
        <v>0</v>
      </c>
      <c r="R2478" s="13">
        <f t="shared" si="780"/>
        <v>4.5998340751272934E-6</v>
      </c>
      <c r="S2478" s="12">
        <f t="shared" si="767"/>
        <v>-6.2054430131759E-2</v>
      </c>
      <c r="T2478" s="9">
        <f t="shared" si="768"/>
        <v>1.5259165165058048</v>
      </c>
      <c r="U2478" s="9">
        <f>Aly_mass_rate/Aly_Area/'Hydraulic Gradient'!T2478</f>
        <v>2.1538647423335577</v>
      </c>
      <c r="V2478" s="5">
        <f t="shared" si="769"/>
        <v>-0.28761689567804022</v>
      </c>
      <c r="W2478" s="10">
        <f t="shared" si="770"/>
        <v>2.1966524638407261</v>
      </c>
      <c r="X2478" s="9"/>
    </row>
    <row r="2479" spans="1:24" x14ac:dyDescent="0.3">
      <c r="A2479" s="4">
        <f t="shared" si="771"/>
        <v>24760</v>
      </c>
      <c r="B2479" s="5">
        <v>0</v>
      </c>
      <c r="C2479" s="16">
        <f t="shared" si="772"/>
        <v>24467.003149661894</v>
      </c>
      <c r="D2479" s="4">
        <f t="shared" si="762"/>
        <v>0</v>
      </c>
      <c r="E2479" s="5">
        <f t="shared" si="773"/>
        <v>0.21592668900336981</v>
      </c>
      <c r="F2479" s="6">
        <f t="shared" si="777"/>
        <v>1.7742208508467342E-5</v>
      </c>
      <c r="G2479" s="15">
        <f t="shared" si="778"/>
        <v>704.52232596856129</v>
      </c>
      <c r="H2479" s="11">
        <f t="shared" si="763"/>
        <v>9.7566954650538246E-2</v>
      </c>
      <c r="I2479" s="12">
        <f t="shared" si="774"/>
        <v>3.5781492929713528E-5</v>
      </c>
      <c r="J2479" s="7">
        <f t="shared" si="781"/>
        <v>1.5245850904840312</v>
      </c>
      <c r="K2479" s="8">
        <f>ESI_mass_rate/ESI_Area/'Hydraulic Gradient'!J2479</f>
        <v>2.1557457206949646</v>
      </c>
      <c r="L2479" s="16">
        <f t="shared" si="775"/>
        <v>24467.247364610917</v>
      </c>
      <c r="M2479" s="4">
        <f t="shared" si="764"/>
        <v>0</v>
      </c>
      <c r="N2479" s="5">
        <f t="shared" si="765"/>
        <v>0.21573882416384255</v>
      </c>
      <c r="O2479" s="6">
        <f t="shared" si="779"/>
        <v>1.5417497158895952E-5</v>
      </c>
      <c r="P2479" s="15">
        <f t="shared" si="776"/>
        <v>676.99474564058892</v>
      </c>
      <c r="Q2479" s="11">
        <f t="shared" si="766"/>
        <v>0</v>
      </c>
      <c r="R2479" s="13">
        <f t="shared" si="780"/>
        <v>4.5996963866427451E-6</v>
      </c>
      <c r="S2479" s="12">
        <f t="shared" si="767"/>
        <v>-6.2053379467791277E-2</v>
      </c>
      <c r="T2479" s="9">
        <f t="shared" si="768"/>
        <v>1.5259131931985774</v>
      </c>
      <c r="U2479" s="9">
        <f>Aly_mass_rate/Aly_Area/'Hydraulic Gradient'!T2479</f>
        <v>2.1538694332650583</v>
      </c>
      <c r="V2479" s="5">
        <f t="shared" si="769"/>
        <v>-0.28761139985076273</v>
      </c>
      <c r="W2479" s="10">
        <f t="shared" si="770"/>
        <v>2.1966947504714707</v>
      </c>
      <c r="X2479" s="9"/>
    </row>
    <row r="2480" spans="1:24" x14ac:dyDescent="0.3">
      <c r="A2480" s="4">
        <f t="shared" si="771"/>
        <v>24770</v>
      </c>
      <c r="B2480" s="5">
        <v>0</v>
      </c>
      <c r="C2480" s="16">
        <f t="shared" si="772"/>
        <v>24466.787204690299</v>
      </c>
      <c r="D2480" s="4">
        <f t="shared" si="762"/>
        <v>0</v>
      </c>
      <c r="E2480" s="5">
        <f t="shared" si="773"/>
        <v>0.21592722970853231</v>
      </c>
      <c r="F2480" s="6">
        <f t="shared" si="777"/>
        <v>1.7741888144211934E-5</v>
      </c>
      <c r="G2480" s="15">
        <f t="shared" si="778"/>
        <v>704.59468241743639</v>
      </c>
      <c r="H2480" s="11">
        <f t="shared" si="763"/>
        <v>9.7567443288810479E-2</v>
      </c>
      <c r="I2480" s="12">
        <f t="shared" si="774"/>
        <v>3.5780846837016878E-5</v>
      </c>
      <c r="J2480" s="7">
        <f t="shared" si="781"/>
        <v>1.5245812728363834</v>
      </c>
      <c r="K2480" s="8">
        <f>ESI_mass_rate/ESI_Area/'Hydraulic Gradient'!J2480</f>
        <v>2.1557511188181913</v>
      </c>
      <c r="L2480" s="16">
        <f t="shared" si="775"/>
        <v>24467.031609899594</v>
      </c>
      <c r="M2480" s="4">
        <f t="shared" si="764"/>
        <v>0</v>
      </c>
      <c r="N2480" s="5">
        <f t="shared" si="765"/>
        <v>0.21573929402438027</v>
      </c>
      <c r="O2480" s="6">
        <f t="shared" si="779"/>
        <v>1.5417298896339962E-5</v>
      </c>
      <c r="P2480" s="15">
        <f t="shared" si="776"/>
        <v>677.0567933698884</v>
      </c>
      <c r="Q2480" s="11">
        <f t="shared" si="766"/>
        <v>0</v>
      </c>
      <c r="R2480" s="13">
        <f t="shared" si="780"/>
        <v>4.5995587076709765E-6</v>
      </c>
      <c r="S2480" s="12">
        <f t="shared" si="767"/>
        <v>-6.205232885815163E-2</v>
      </c>
      <c r="T2480" s="9">
        <f t="shared" si="768"/>
        <v>1.5259098699485605</v>
      </c>
      <c r="U2480" s="9">
        <f>Aly_mass_rate/Aly_Area/'Hydraulic Gradient'!T2480</f>
        <v>2.1538741241362374</v>
      </c>
      <c r="V2480" s="5">
        <f t="shared" si="769"/>
        <v>-0.28760590430406685</v>
      </c>
      <c r="W2480" s="10">
        <f t="shared" si="770"/>
        <v>2.1967370365700161</v>
      </c>
      <c r="X2480" s="9"/>
    </row>
    <row r="2481" spans="1:24" x14ac:dyDescent="0.3">
      <c r="A2481" s="4">
        <f t="shared" si="771"/>
        <v>24780</v>
      </c>
      <c r="B2481" s="5">
        <v>0</v>
      </c>
      <c r="C2481" s="16">
        <f t="shared" si="772"/>
        <v>24466.571259178327</v>
      </c>
      <c r="D2481" s="4">
        <f t="shared" si="762"/>
        <v>0</v>
      </c>
      <c r="E2481" s="5">
        <f t="shared" si="773"/>
        <v>0.21592777040393193</v>
      </c>
      <c r="F2481" s="6">
        <f t="shared" si="777"/>
        <v>1.7741567800390244E-5</v>
      </c>
      <c r="G2481" s="15">
        <f t="shared" si="778"/>
        <v>704.66703722127716</v>
      </c>
      <c r="H2481" s="11">
        <f t="shared" si="763"/>
        <v>9.7567931919483528E-2</v>
      </c>
      <c r="I2481" s="12">
        <f t="shared" si="774"/>
        <v>3.5780200785529804E-5</v>
      </c>
      <c r="J2481" s="7">
        <f t="shared" si="781"/>
        <v>1.5245774552767808</v>
      </c>
      <c r="K2481" s="8">
        <f>ESI_mass_rate/ESI_Area/'Hydraulic Gradient'!J2481</f>
        <v>2.1557565168439563</v>
      </c>
      <c r="L2481" s="16">
        <f t="shared" si="775"/>
        <v>24466.815854718614</v>
      </c>
      <c r="M2481" s="4">
        <f t="shared" si="764"/>
        <v>0</v>
      </c>
      <c r="N2481" s="5">
        <f t="shared" si="765"/>
        <v>0.21573976387887606</v>
      </c>
      <c r="O2481" s="6">
        <f t="shared" si="779"/>
        <v>1.5417100642541289E-5</v>
      </c>
      <c r="P2481" s="15">
        <f t="shared" si="776"/>
        <v>677.11884004876913</v>
      </c>
      <c r="Q2481" s="11">
        <f t="shared" si="766"/>
        <v>0</v>
      </c>
      <c r="R2481" s="13">
        <f t="shared" si="780"/>
        <v>4.5994210373404458E-6</v>
      </c>
      <c r="S2481" s="12">
        <f t="shared" si="767"/>
        <v>-6.2051278301789144E-2</v>
      </c>
      <c r="T2481" s="9">
        <f t="shared" si="768"/>
        <v>1.5259065467557509</v>
      </c>
      <c r="U2481" s="9">
        <f>Aly_mass_rate/Aly_Area/'Hydraulic Gradient'!T2481</f>
        <v>2.1538788149470984</v>
      </c>
      <c r="V2481" s="5">
        <f t="shared" si="769"/>
        <v>-0.28760040903792894</v>
      </c>
      <c r="W2481" s="10">
        <f t="shared" si="770"/>
        <v>2.1967793221363916</v>
      </c>
      <c r="X2481" s="9"/>
    </row>
    <row r="2482" spans="1:24" x14ac:dyDescent="0.3">
      <c r="A2482" s="4">
        <f t="shared" si="771"/>
        <v>24790</v>
      </c>
      <c r="B2482" s="5">
        <v>0</v>
      </c>
      <c r="C2482" s="16">
        <f t="shared" si="772"/>
        <v>24466.355313125991</v>
      </c>
      <c r="D2482" s="4">
        <f t="shared" si="762"/>
        <v>0</v>
      </c>
      <c r="E2482" s="5">
        <f t="shared" si="773"/>
        <v>0.21592831108956947</v>
      </c>
      <c r="F2482" s="6">
        <f t="shared" si="777"/>
        <v>1.7741247481380934E-5</v>
      </c>
      <c r="G2482" s="15">
        <f t="shared" si="778"/>
        <v>704.73939038019307</v>
      </c>
      <c r="H2482" s="11">
        <f t="shared" si="763"/>
        <v>9.7568420542558001E-2</v>
      </c>
      <c r="I2482" s="12">
        <f t="shared" si="774"/>
        <v>3.5779554784082949E-5</v>
      </c>
      <c r="J2482" s="7">
        <f t="shared" si="781"/>
        <v>1.5245736378052177</v>
      </c>
      <c r="K2482" s="8">
        <f>ESI_mass_rate/ESI_Area/'Hydraulic Gradient'!J2482</f>
        <v>2.1557619147722664</v>
      </c>
      <c r="L2482" s="16">
        <f t="shared" si="775"/>
        <v>24466.600099067982</v>
      </c>
      <c r="M2482" s="4">
        <f t="shared" si="764"/>
        <v>0</v>
      </c>
      <c r="N2482" s="5">
        <f t="shared" si="765"/>
        <v>0.21574023372733017</v>
      </c>
      <c r="O2482" s="6">
        <f t="shared" si="779"/>
        <v>1.5416902400419024E-5</v>
      </c>
      <c r="P2482" s="15">
        <f t="shared" si="776"/>
        <v>677.18088567728557</v>
      </c>
      <c r="Q2482" s="11">
        <f t="shared" si="766"/>
        <v>0</v>
      </c>
      <c r="R2482" s="13">
        <f t="shared" si="780"/>
        <v>4.599283376521375E-6</v>
      </c>
      <c r="S2482" s="12">
        <f t="shared" si="767"/>
        <v>-6.2050227799745436E-2</v>
      </c>
      <c r="T2482" s="9">
        <f t="shared" si="768"/>
        <v>1.5259032236201457</v>
      </c>
      <c r="U2482" s="9">
        <f>Aly_mass_rate/Aly_Area/'Hydraulic Gradient'!T2482</f>
        <v>2.1538835056976442</v>
      </c>
      <c r="V2482" s="5">
        <f t="shared" si="769"/>
        <v>-0.28759491405232507</v>
      </c>
      <c r="W2482" s="10">
        <f t="shared" si="770"/>
        <v>2.1968216071706244</v>
      </c>
      <c r="X2482" s="9"/>
    </row>
    <row r="2483" spans="1:24" x14ac:dyDescent="0.3">
      <c r="A2483" s="4">
        <f t="shared" si="771"/>
        <v>24800</v>
      </c>
      <c r="B2483" s="5">
        <v>0</v>
      </c>
      <c r="C2483" s="16">
        <f t="shared" si="772"/>
        <v>24466.139366533298</v>
      </c>
      <c r="D2483" s="4">
        <f t="shared" si="762"/>
        <v>0</v>
      </c>
      <c r="E2483" s="5">
        <f t="shared" si="773"/>
        <v>0.21592885176544555</v>
      </c>
      <c r="F2483" s="6">
        <f t="shared" si="777"/>
        <v>1.7740927184264891E-5</v>
      </c>
      <c r="G2483" s="15">
        <f t="shared" si="778"/>
        <v>704.81174189429782</v>
      </c>
      <c r="H2483" s="11">
        <f t="shared" si="763"/>
        <v>9.7568909158034456E-2</v>
      </c>
      <c r="I2483" s="12">
        <f t="shared" si="774"/>
        <v>3.5778908826789211E-5</v>
      </c>
      <c r="J2483" s="7">
        <f t="shared" si="781"/>
        <v>1.524569820421688</v>
      </c>
      <c r="K2483" s="8">
        <f>ESI_mass_rate/ESI_Area/'Hydraulic Gradient'!J2483</f>
        <v>2.1557673126031278</v>
      </c>
      <c r="L2483" s="16">
        <f t="shared" si="775"/>
        <v>24466.384342947709</v>
      </c>
      <c r="M2483" s="4">
        <f t="shared" si="764"/>
        <v>0</v>
      </c>
      <c r="N2483" s="5">
        <f t="shared" si="765"/>
        <v>0.21574070356974293</v>
      </c>
      <c r="O2483" s="6">
        <f t="shared" si="779"/>
        <v>1.5416704167054069E-5</v>
      </c>
      <c r="P2483" s="15">
        <f t="shared" si="776"/>
        <v>677.24293025548968</v>
      </c>
      <c r="Q2483" s="11">
        <f t="shared" si="766"/>
        <v>0</v>
      </c>
      <c r="R2483" s="13">
        <f t="shared" si="780"/>
        <v>4.5991457243422564E-6</v>
      </c>
      <c r="S2483" s="12">
        <f t="shared" si="767"/>
        <v>-6.2049177349923323E-2</v>
      </c>
      <c r="T2483" s="9">
        <f t="shared" si="768"/>
        <v>1.525899900541742</v>
      </c>
      <c r="U2483" s="9">
        <f>Aly_mass_rate/Aly_Area/'Hydraulic Gradient'!T2483</f>
        <v>2.1538881963878782</v>
      </c>
      <c r="V2483" s="5">
        <f t="shared" si="769"/>
        <v>-0.28758941934723142</v>
      </c>
      <c r="W2483" s="10">
        <f t="shared" si="770"/>
        <v>2.1968638916727441</v>
      </c>
      <c r="X2483" s="9"/>
    </row>
    <row r="2484" spans="1:24" x14ac:dyDescent="0.3">
      <c r="A2484" s="4">
        <f t="shared" si="771"/>
        <v>24810</v>
      </c>
      <c r="B2484" s="5">
        <v>0</v>
      </c>
      <c r="C2484" s="16">
        <f t="shared" si="772"/>
        <v>24465.92341940026</v>
      </c>
      <c r="D2484" s="4">
        <f t="shared" si="762"/>
        <v>0</v>
      </c>
      <c r="E2484" s="5">
        <f t="shared" si="773"/>
        <v>0.21592939243156084</v>
      </c>
      <c r="F2484" s="6">
        <f t="shared" si="777"/>
        <v>1.7740606907582576E-5</v>
      </c>
      <c r="G2484" s="15">
        <f t="shared" si="778"/>
        <v>704.88409176370703</v>
      </c>
      <c r="H2484" s="11">
        <f t="shared" si="763"/>
        <v>9.756939776591339E-2</v>
      </c>
      <c r="I2484" s="12">
        <f t="shared" si="774"/>
        <v>3.5778262910705056E-5</v>
      </c>
      <c r="J2484" s="7">
        <f t="shared" si="781"/>
        <v>1.5245660031261854</v>
      </c>
      <c r="K2484" s="8">
        <f>ESI_mass_rate/ESI_Area/'Hydraulic Gradient'!J2484</f>
        <v>2.1557727103365485</v>
      </c>
      <c r="L2484" s="16">
        <f t="shared" si="775"/>
        <v>24466.168586357795</v>
      </c>
      <c r="M2484" s="4">
        <f t="shared" si="764"/>
        <v>0</v>
      </c>
      <c r="N2484" s="5">
        <f t="shared" si="765"/>
        <v>0.21574117340611457</v>
      </c>
      <c r="O2484" s="6">
        <f t="shared" si="779"/>
        <v>1.5416505945365521E-5</v>
      </c>
      <c r="P2484" s="15">
        <f t="shared" si="776"/>
        <v>677.30497378343705</v>
      </c>
      <c r="Q2484" s="11">
        <f t="shared" si="766"/>
        <v>0</v>
      </c>
      <c r="R2484" s="13">
        <f t="shared" si="780"/>
        <v>4.5990080816732806E-6</v>
      </c>
      <c r="S2484" s="12">
        <f t="shared" si="767"/>
        <v>-6.2048126955456889E-2</v>
      </c>
      <c r="T2484" s="9">
        <f t="shared" si="768"/>
        <v>1.5258965775205369</v>
      </c>
      <c r="U2484" s="9">
        <f>Aly_mass_rate/Aly_Area/'Hydraulic Gradient'!T2484</f>
        <v>2.153892887017804</v>
      </c>
      <c r="V2484" s="5">
        <f t="shared" si="769"/>
        <v>-0.28758392492262402</v>
      </c>
      <c r="W2484" s="10">
        <f t="shared" si="770"/>
        <v>2.1969061756427783</v>
      </c>
      <c r="X2484" s="9"/>
    </row>
    <row r="2485" spans="1:24" x14ac:dyDescent="0.3">
      <c r="A2485" s="4">
        <f t="shared" si="771"/>
        <v>24820</v>
      </c>
      <c r="B2485" s="5">
        <v>0</v>
      </c>
      <c r="C2485" s="16">
        <f t="shared" si="772"/>
        <v>24465.707471726884</v>
      </c>
      <c r="D2485" s="4">
        <f t="shared" si="762"/>
        <v>0</v>
      </c>
      <c r="E2485" s="5">
        <f t="shared" si="773"/>
        <v>0.21592993308791608</v>
      </c>
      <c r="F2485" s="6">
        <f t="shared" si="777"/>
        <v>1.7740286657172181E-5</v>
      </c>
      <c r="G2485" s="15">
        <f t="shared" si="778"/>
        <v>704.95643998852802</v>
      </c>
      <c r="H2485" s="11">
        <f t="shared" si="763"/>
        <v>9.7569886366195444E-2</v>
      </c>
      <c r="I2485" s="12">
        <f t="shared" si="774"/>
        <v>3.5777617047604669E-5</v>
      </c>
      <c r="J2485" s="7">
        <f t="shared" si="781"/>
        <v>1.5245621859187042</v>
      </c>
      <c r="K2485" s="8">
        <f>ESI_mass_rate/ESI_Area/'Hydraulic Gradient'!J2485</f>
        <v>2.1557781079725347</v>
      </c>
      <c r="L2485" s="16">
        <f t="shared" si="775"/>
        <v>24465.952829298254</v>
      </c>
      <c r="M2485" s="4">
        <f t="shared" si="764"/>
        <v>0</v>
      </c>
      <c r="N2485" s="5">
        <f t="shared" si="765"/>
        <v>0.21574164323644551</v>
      </c>
      <c r="O2485" s="6">
        <f t="shared" si="779"/>
        <v>1.5416307735353387E-5</v>
      </c>
      <c r="P2485" s="15">
        <f t="shared" si="776"/>
        <v>677.36701626117883</v>
      </c>
      <c r="Q2485" s="11">
        <f t="shared" si="766"/>
        <v>0</v>
      </c>
      <c r="R2485" s="13">
        <f t="shared" si="780"/>
        <v>4.5988704485137692E-6</v>
      </c>
      <c r="S2485" s="12">
        <f t="shared" si="767"/>
        <v>-6.2047076612156568E-2</v>
      </c>
      <c r="T2485" s="9">
        <f t="shared" si="768"/>
        <v>1.5258932545565274</v>
      </c>
      <c r="U2485" s="9">
        <f>Aly_mass_rate/Aly_Area/'Hydraulic Gradient'!T2485</f>
        <v>2.1538975775874247</v>
      </c>
      <c r="V2485" s="5">
        <f t="shared" si="769"/>
        <v>-0.28757843077847905</v>
      </c>
      <c r="W2485" s="10">
        <f t="shared" si="770"/>
        <v>2.1969484590807555</v>
      </c>
      <c r="X2485" s="9"/>
    </row>
    <row r="2486" spans="1:24" x14ac:dyDescent="0.3">
      <c r="A2486" s="4">
        <f t="shared" si="771"/>
        <v>24830</v>
      </c>
      <c r="B2486" s="5">
        <v>0</v>
      </c>
      <c r="C2486" s="16">
        <f t="shared" si="772"/>
        <v>24465.491523513181</v>
      </c>
      <c r="D2486" s="4">
        <f t="shared" si="762"/>
        <v>0</v>
      </c>
      <c r="E2486" s="5">
        <f t="shared" si="773"/>
        <v>0.21593047373451199</v>
      </c>
      <c r="F2486" s="6">
        <f t="shared" si="777"/>
        <v>1.773996642719551E-5</v>
      </c>
      <c r="G2486" s="15">
        <f t="shared" si="778"/>
        <v>705.0287865688764</v>
      </c>
      <c r="H2486" s="11">
        <f t="shared" si="763"/>
        <v>9.7570374958881101E-2</v>
      </c>
      <c r="I2486" s="12">
        <f t="shared" si="774"/>
        <v>3.5776971225713851E-5</v>
      </c>
      <c r="J2486" s="7">
        <f t="shared" si="781"/>
        <v>1.5245583687992383</v>
      </c>
      <c r="K2486" s="8">
        <f>ESI_mass_rate/ESI_Area/'Hydraulic Gradient'!J2486</f>
        <v>2.155783505511093</v>
      </c>
      <c r="L2486" s="16">
        <f t="shared" si="775"/>
        <v>24465.737071769083</v>
      </c>
      <c r="M2486" s="4">
        <f t="shared" si="764"/>
        <v>0</v>
      </c>
      <c r="N2486" s="5">
        <f t="shared" si="765"/>
        <v>0.21574211306073615</v>
      </c>
      <c r="O2486" s="6">
        <f t="shared" si="779"/>
        <v>1.5416109535558117E-5</v>
      </c>
      <c r="P2486" s="15">
        <f t="shared" si="776"/>
        <v>677.42905768877119</v>
      </c>
      <c r="Q2486" s="11">
        <f t="shared" si="766"/>
        <v>0</v>
      </c>
      <c r="R2486" s="13">
        <f t="shared" si="780"/>
        <v>4.5987328244276578E-6</v>
      </c>
      <c r="S2486" s="12">
        <f t="shared" si="767"/>
        <v>-6.2046026325248783E-2</v>
      </c>
      <c r="T2486" s="9">
        <f t="shared" si="768"/>
        <v>1.5258899316497108</v>
      </c>
      <c r="U2486" s="9">
        <f>Aly_mass_rate/Aly_Area/'Hydraulic Gradient'!T2486</f>
        <v>2.1539022680967426</v>
      </c>
      <c r="V2486" s="5">
        <f t="shared" si="769"/>
        <v>-0.2875729369147727</v>
      </c>
      <c r="W2486" s="10">
        <f t="shared" si="770"/>
        <v>2.1969907419867036</v>
      </c>
      <c r="X2486" s="9"/>
    </row>
    <row r="2487" spans="1:24" x14ac:dyDescent="0.3">
      <c r="A2487" s="4">
        <f t="shared" si="771"/>
        <v>24840</v>
      </c>
      <c r="B2487" s="5">
        <v>0</v>
      </c>
      <c r="C2487" s="16">
        <f t="shared" si="772"/>
        <v>24465.275574759162</v>
      </c>
      <c r="D2487" s="4">
        <f t="shared" si="762"/>
        <v>0</v>
      </c>
      <c r="E2487" s="5">
        <f t="shared" si="773"/>
        <v>0.21593101437134921</v>
      </c>
      <c r="F2487" s="6">
        <f t="shared" si="777"/>
        <v>1.773964621911211E-5</v>
      </c>
      <c r="G2487" s="15">
        <f t="shared" si="778"/>
        <v>705.10113150486598</v>
      </c>
      <c r="H2487" s="11">
        <f t="shared" si="763"/>
        <v>9.7570863543970945E-2</v>
      </c>
      <c r="I2487" s="12">
        <f t="shared" si="774"/>
        <v>3.5776325447976163E-5</v>
      </c>
      <c r="J2487" s="7">
        <f t="shared" si="781"/>
        <v>1.5245545517677817</v>
      </c>
      <c r="K2487" s="8">
        <f>ESI_mass_rate/ESI_Area/'Hydraulic Gradient'!J2487</f>
        <v>2.1557889029522306</v>
      </c>
      <c r="L2487" s="16">
        <f t="shared" si="775"/>
        <v>24465.521313770296</v>
      </c>
      <c r="M2487" s="4">
        <f t="shared" si="764"/>
        <v>0</v>
      </c>
      <c r="N2487" s="5">
        <f t="shared" si="765"/>
        <v>0.21574258287898659</v>
      </c>
      <c r="O2487" s="6">
        <f t="shared" si="779"/>
        <v>1.5415911343060605E-5</v>
      </c>
      <c r="P2487" s="15">
        <f t="shared" si="776"/>
        <v>677.49109806626552</v>
      </c>
      <c r="Q2487" s="11">
        <f t="shared" si="766"/>
        <v>0</v>
      </c>
      <c r="R2487" s="13">
        <f t="shared" si="780"/>
        <v>4.5985952085435206E-6</v>
      </c>
      <c r="S2487" s="12">
        <f t="shared" si="767"/>
        <v>-6.2044976089497897E-2</v>
      </c>
      <c r="T2487" s="9">
        <f t="shared" si="768"/>
        <v>1.525886608800084</v>
      </c>
      <c r="U2487" s="9">
        <f>Aly_mass_rate/Aly_Area/'Hydraulic Gradient'!T2487</f>
        <v>2.153906958545762</v>
      </c>
      <c r="V2487" s="5">
        <f t="shared" si="769"/>
        <v>-0.2875674433314811</v>
      </c>
      <c r="W2487" s="10">
        <f t="shared" si="770"/>
        <v>2.1970330243606515</v>
      </c>
      <c r="X2487" s="9"/>
    </row>
    <row r="2488" spans="1:24" x14ac:dyDescent="0.3">
      <c r="A2488" s="4">
        <f t="shared" si="771"/>
        <v>24850</v>
      </c>
      <c r="B2488" s="5">
        <v>0</v>
      </c>
      <c r="C2488" s="16">
        <f t="shared" si="772"/>
        <v>24465.059625464837</v>
      </c>
      <c r="D2488" s="4">
        <f t="shared" si="762"/>
        <v>0</v>
      </c>
      <c r="E2488" s="5">
        <f t="shared" si="773"/>
        <v>0.21593155499842828</v>
      </c>
      <c r="F2488" s="6">
        <f t="shared" si="777"/>
        <v>1.7739326034381537E-5</v>
      </c>
      <c r="G2488" s="15">
        <f t="shared" si="778"/>
        <v>705.17347479660793</v>
      </c>
      <c r="H2488" s="11">
        <f t="shared" si="763"/>
        <v>9.7571352121465518E-2</v>
      </c>
      <c r="I2488" s="12">
        <f t="shared" si="774"/>
        <v>3.5775679717335147E-5</v>
      </c>
      <c r="J2488" s="7">
        <f t="shared" si="781"/>
        <v>1.5245507348243281</v>
      </c>
      <c r="K2488" s="8">
        <f>ESI_mass_rate/ESI_Area/'Hydraulic Gradient'!J2488</f>
        <v>2.1557943002959545</v>
      </c>
      <c r="L2488" s="16">
        <f t="shared" si="775"/>
        <v>24465.305555301893</v>
      </c>
      <c r="M2488" s="4">
        <f t="shared" si="764"/>
        <v>0</v>
      </c>
      <c r="N2488" s="5">
        <f t="shared" si="765"/>
        <v>0.21574305269119731</v>
      </c>
      <c r="O2488" s="6">
        <f t="shared" si="779"/>
        <v>1.5415713165158602E-5</v>
      </c>
      <c r="P2488" s="15">
        <f t="shared" si="776"/>
        <v>677.55313739371695</v>
      </c>
      <c r="Q2488" s="11">
        <f t="shared" si="766"/>
        <v>0</v>
      </c>
      <c r="R2488" s="13">
        <f t="shared" si="780"/>
        <v>4.598457603037647E-6</v>
      </c>
      <c r="S2488" s="12">
        <f t="shared" si="767"/>
        <v>-6.2043925909083975E-2</v>
      </c>
      <c r="T2488" s="9">
        <f t="shared" si="768"/>
        <v>1.5258832860076441</v>
      </c>
      <c r="U2488" s="9">
        <f>Aly_mass_rate/Aly_Area/'Hydraulic Gradient'!T2488</f>
        <v>2.1539116489344852</v>
      </c>
      <c r="V2488" s="5">
        <f t="shared" si="769"/>
        <v>-0.28756195002858043</v>
      </c>
      <c r="W2488" s="10">
        <f t="shared" si="770"/>
        <v>2.1970753062026271</v>
      </c>
      <c r="X2488" s="9"/>
    </row>
    <row r="2489" spans="1:24" x14ac:dyDescent="0.3">
      <c r="A2489" s="4">
        <f t="shared" si="771"/>
        <v>24860</v>
      </c>
      <c r="B2489" s="5">
        <v>0</v>
      </c>
      <c r="C2489" s="16">
        <f t="shared" si="772"/>
        <v>24464.843675630214</v>
      </c>
      <c r="D2489" s="4">
        <f t="shared" si="762"/>
        <v>0</v>
      </c>
      <c r="E2489" s="5">
        <f t="shared" si="773"/>
        <v>0.21593209561575014</v>
      </c>
      <c r="F2489" s="6">
        <f t="shared" si="777"/>
        <v>1.7739005873003785E-5</v>
      </c>
      <c r="G2489" s="15">
        <f t="shared" si="778"/>
        <v>705.24581644421369</v>
      </c>
      <c r="H2489" s="11">
        <f t="shared" si="763"/>
        <v>9.7571840691365402E-2</v>
      </c>
      <c r="I2489" s="12">
        <f t="shared" si="774"/>
        <v>3.5775034033790796E-5</v>
      </c>
      <c r="J2489" s="7">
        <f t="shared" si="781"/>
        <v>1.524546917968872</v>
      </c>
      <c r="K2489" s="8">
        <f>ESI_mass_rate/ESI_Area/'Hydraulic Gradient'!J2489</f>
        <v>2.1557996975422711</v>
      </c>
      <c r="L2489" s="16">
        <f t="shared" si="775"/>
        <v>24465.089796363882</v>
      </c>
      <c r="M2489" s="4">
        <f t="shared" si="764"/>
        <v>0</v>
      </c>
      <c r="N2489" s="5">
        <f t="shared" si="765"/>
        <v>0.21574352249736858</v>
      </c>
      <c r="O2489" s="6">
        <f t="shared" si="779"/>
        <v>1.541551499455436E-5</v>
      </c>
      <c r="P2489" s="15">
        <f t="shared" si="776"/>
        <v>677.6151756711788</v>
      </c>
      <c r="Q2489" s="11">
        <f t="shared" si="766"/>
        <v>0</v>
      </c>
      <c r="R2489" s="13">
        <f t="shared" si="780"/>
        <v>4.59832000573246E-6</v>
      </c>
      <c r="S2489" s="12">
        <f t="shared" si="767"/>
        <v>-6.2042875781910013E-2</v>
      </c>
      <c r="T2489" s="9">
        <f t="shared" si="768"/>
        <v>1.5258799632723881</v>
      </c>
      <c r="U2489" s="9">
        <f>Aly_mass_rate/Aly_Area/'Hydraulic Gradient'!T2489</f>
        <v>2.1539163392629166</v>
      </c>
      <c r="V2489" s="5">
        <f t="shared" si="769"/>
        <v>-0.28755645700604676</v>
      </c>
      <c r="W2489" s="10">
        <f t="shared" si="770"/>
        <v>2.197117587512659</v>
      </c>
      <c r="X2489" s="9"/>
    </row>
    <row r="2490" spans="1:24" x14ac:dyDescent="0.3">
      <c r="A2490" s="4">
        <f t="shared" si="771"/>
        <v>24870</v>
      </c>
      <c r="B2490" s="5">
        <v>0</v>
      </c>
      <c r="C2490" s="16">
        <f t="shared" si="772"/>
        <v>24464.627725255305</v>
      </c>
      <c r="D2490" s="4">
        <f t="shared" si="762"/>
        <v>0</v>
      </c>
      <c r="E2490" s="5">
        <f t="shared" si="773"/>
        <v>0.21593263622331532</v>
      </c>
      <c r="F2490" s="6">
        <f t="shared" si="777"/>
        <v>1.7738685732059754E-5</v>
      </c>
      <c r="G2490" s="15">
        <f t="shared" si="778"/>
        <v>705.31815644779908</v>
      </c>
      <c r="H2490" s="11">
        <f t="shared" si="763"/>
        <v>9.7572329253671111E-2</v>
      </c>
      <c r="I2490" s="12">
        <f t="shared" si="774"/>
        <v>3.577438839145602E-5</v>
      </c>
      <c r="J2490" s="7">
        <f t="shared" si="781"/>
        <v>1.5245431012014068</v>
      </c>
      <c r="K2490" s="8">
        <f>ESI_mass_rate/ESI_Area/'Hydraulic Gradient'!J2490</f>
        <v>2.1558050946911878</v>
      </c>
      <c r="L2490" s="16">
        <f t="shared" si="775"/>
        <v>24464.874036956269</v>
      </c>
      <c r="M2490" s="4">
        <f t="shared" si="764"/>
        <v>0</v>
      </c>
      <c r="N2490" s="5">
        <f t="shared" si="765"/>
        <v>0.21574399229750085</v>
      </c>
      <c r="O2490" s="6">
        <f t="shared" si="779"/>
        <v>1.5415316838545631E-5</v>
      </c>
      <c r="P2490" s="15">
        <f t="shared" si="776"/>
        <v>677.6772128987044</v>
      </c>
      <c r="Q2490" s="11">
        <f t="shared" si="766"/>
        <v>0</v>
      </c>
      <c r="R2490" s="13">
        <f t="shared" si="780"/>
        <v>4.5981824188041746E-6</v>
      </c>
      <c r="S2490" s="12">
        <f t="shared" si="767"/>
        <v>-6.2041825707971392E-2</v>
      </c>
      <c r="T2490" s="9">
        <f t="shared" si="768"/>
        <v>1.5258766405943134</v>
      </c>
      <c r="U2490" s="9">
        <f>Aly_mass_rate/Aly_Area/'Hydraulic Gradient'!T2490</f>
        <v>2.153921029531058</v>
      </c>
      <c r="V2490" s="5">
        <f t="shared" si="769"/>
        <v>-0.28755096426385629</v>
      </c>
      <c r="W2490" s="10">
        <f t="shared" si="770"/>
        <v>2.1971598682907758</v>
      </c>
      <c r="X2490" s="9"/>
    </row>
    <row r="2491" spans="1:24" x14ac:dyDescent="0.3">
      <c r="A2491" s="4">
        <f t="shared" si="771"/>
        <v>24880</v>
      </c>
      <c r="B2491" s="5">
        <v>0</v>
      </c>
      <c r="C2491" s="16">
        <f t="shared" si="772"/>
        <v>24464.411774340118</v>
      </c>
      <c r="D2491" s="4">
        <f t="shared" si="762"/>
        <v>0</v>
      </c>
      <c r="E2491" s="5">
        <f t="shared" si="773"/>
        <v>0.21593317682112456</v>
      </c>
      <c r="F2491" s="6">
        <f t="shared" si="777"/>
        <v>1.7738365615928099E-5</v>
      </c>
      <c r="G2491" s="15">
        <f t="shared" si="778"/>
        <v>705.39049480747315</v>
      </c>
      <c r="H2491" s="11">
        <f t="shared" si="763"/>
        <v>9.7572817808383269E-2</v>
      </c>
      <c r="I2491" s="12">
        <f t="shared" si="774"/>
        <v>3.5773742799161472E-5</v>
      </c>
      <c r="J2491" s="7">
        <f t="shared" si="781"/>
        <v>1.5245392845219268</v>
      </c>
      <c r="K2491" s="8">
        <f>ESI_mass_rate/ESI_Area/'Hydraulic Gradient'!J2491</f>
        <v>2.1558104917427108</v>
      </c>
      <c r="L2491" s="16">
        <f t="shared" si="775"/>
        <v>24464.658277079059</v>
      </c>
      <c r="M2491" s="4">
        <f t="shared" si="764"/>
        <v>0</v>
      </c>
      <c r="N2491" s="5">
        <f t="shared" si="765"/>
        <v>0.2157444620915942</v>
      </c>
      <c r="O2491" s="6">
        <f t="shared" si="779"/>
        <v>1.5415118688375111E-5</v>
      </c>
      <c r="P2491" s="15">
        <f t="shared" si="776"/>
        <v>677.73924907634785</v>
      </c>
      <c r="Q2491" s="11">
        <f t="shared" si="766"/>
        <v>0</v>
      </c>
      <c r="R2491" s="13">
        <f t="shared" si="780"/>
        <v>4.5980448396399321E-6</v>
      </c>
      <c r="S2491" s="12">
        <f t="shared" si="767"/>
        <v>-6.2040775688309541E-2</v>
      </c>
      <c r="T2491" s="9">
        <f t="shared" si="768"/>
        <v>1.5258733179734167</v>
      </c>
      <c r="U2491" s="9">
        <f>Aly_mass_rate/Aly_Area/'Hydraulic Gradient'!T2491</f>
        <v>2.1539257197389134</v>
      </c>
      <c r="V2491" s="5">
        <f t="shared" si="769"/>
        <v>-0.28754547180198514</v>
      </c>
      <c r="W2491" s="10">
        <f t="shared" si="770"/>
        <v>2.1972021485370052</v>
      </c>
      <c r="X2491" s="9"/>
    </row>
    <row r="2492" spans="1:24" x14ac:dyDescent="0.3">
      <c r="A2492" s="4">
        <f t="shared" si="771"/>
        <v>24890</v>
      </c>
      <c r="B2492" s="5">
        <v>0</v>
      </c>
      <c r="C2492" s="16">
        <f t="shared" si="772"/>
        <v>24464.195822884663</v>
      </c>
      <c r="D2492" s="4">
        <f t="shared" si="762"/>
        <v>0</v>
      </c>
      <c r="E2492" s="5">
        <f t="shared" si="773"/>
        <v>0.21593371740917849</v>
      </c>
      <c r="F2492" s="6">
        <f t="shared" si="777"/>
        <v>1.7738045520230165E-5</v>
      </c>
      <c r="G2492" s="15">
        <f t="shared" si="778"/>
        <v>705.46283152335161</v>
      </c>
      <c r="H2492" s="11">
        <f t="shared" si="763"/>
        <v>9.7573306355502334E-2</v>
      </c>
      <c r="I2492" s="12">
        <f t="shared" si="774"/>
        <v>3.5773097248076499E-5</v>
      </c>
      <c r="J2492" s="7">
        <f t="shared" si="781"/>
        <v>1.5245354679304257</v>
      </c>
      <c r="K2492" s="8">
        <f>ESI_mass_rate/ESI_Area/'Hydraulic Gradient'!J2492</f>
        <v>2.1558158886968481</v>
      </c>
      <c r="L2492" s="16">
        <f t="shared" si="775"/>
        <v>24464.442516732259</v>
      </c>
      <c r="M2492" s="4">
        <f t="shared" si="764"/>
        <v>0</v>
      </c>
      <c r="N2492" s="5">
        <f t="shared" si="765"/>
        <v>0.21574493187964908</v>
      </c>
      <c r="O2492" s="6">
        <f t="shared" si="779"/>
        <v>1.5414920551340554E-5</v>
      </c>
      <c r="P2492" s="15">
        <f t="shared" si="776"/>
        <v>677.80128420416247</v>
      </c>
      <c r="Q2492" s="11">
        <f t="shared" si="766"/>
        <v>0</v>
      </c>
      <c r="R2492" s="13">
        <f t="shared" si="780"/>
        <v>4.5979072704158931E-6</v>
      </c>
      <c r="S2492" s="12">
        <f t="shared" si="767"/>
        <v>-6.2039725721873717E-2</v>
      </c>
      <c r="T2492" s="9">
        <f t="shared" si="768"/>
        <v>1.5258699954096953</v>
      </c>
      <c r="U2492" s="9">
        <f>Aly_mass_rate/Aly_Area/'Hydraulic Gradient'!T2492</f>
        <v>2.153930409886486</v>
      </c>
      <c r="V2492" s="5">
        <f t="shared" si="769"/>
        <v>-0.28753997962040945</v>
      </c>
      <c r="W2492" s="10">
        <f t="shared" si="770"/>
        <v>2.1972444282513761</v>
      </c>
      <c r="X2492" s="9"/>
    </row>
    <row r="2493" spans="1:24" x14ac:dyDescent="0.3">
      <c r="A2493" s="4">
        <f t="shared" si="771"/>
        <v>24900</v>
      </c>
      <c r="B2493" s="5">
        <v>0</v>
      </c>
      <c r="C2493" s="16">
        <f t="shared" si="772"/>
        <v>24463.97987088895</v>
      </c>
      <c r="D2493" s="4">
        <f t="shared" si="762"/>
        <v>0</v>
      </c>
      <c r="E2493" s="5">
        <f t="shared" si="773"/>
        <v>0.21593425798747801</v>
      </c>
      <c r="F2493" s="6">
        <f t="shared" si="777"/>
        <v>1.7737725450804161E-5</v>
      </c>
      <c r="G2493" s="15">
        <f t="shared" si="778"/>
        <v>705.5351665955418</v>
      </c>
      <c r="H2493" s="11">
        <f t="shared" si="763"/>
        <v>9.7573794895028973E-2</v>
      </c>
      <c r="I2493" s="12">
        <f t="shared" si="774"/>
        <v>3.577245174997528E-5</v>
      </c>
      <c r="J2493" s="7">
        <f t="shared" si="781"/>
        <v>1.5245316514268981</v>
      </c>
      <c r="K2493" s="8">
        <f>ESI_mass_rate/ESI_Area/'Hydraulic Gradient'!J2493</f>
        <v>2.1558212855536047</v>
      </c>
      <c r="L2493" s="16">
        <f t="shared" si="775"/>
        <v>24464.226755915872</v>
      </c>
      <c r="M2493" s="4">
        <f t="shared" si="764"/>
        <v>0</v>
      </c>
      <c r="N2493" s="5">
        <f t="shared" si="765"/>
        <v>0.21574540166166581</v>
      </c>
      <c r="O2493" s="6">
        <f t="shared" si="779"/>
        <v>1.5414722424522857E-5</v>
      </c>
      <c r="P2493" s="15">
        <f t="shared" si="776"/>
        <v>677.8633182822025</v>
      </c>
      <c r="Q2493" s="11">
        <f t="shared" si="766"/>
        <v>0</v>
      </c>
      <c r="R2493" s="13">
        <f t="shared" si="780"/>
        <v>4.5977697102606793E-6</v>
      </c>
      <c r="S2493" s="12">
        <f t="shared" si="767"/>
        <v>-6.2038675809705346E-2</v>
      </c>
      <c r="T2493" s="9">
        <f t="shared" si="768"/>
        <v>1.525866672903146</v>
      </c>
      <c r="U2493" s="9">
        <f>Aly_mass_rate/Aly_Area/'Hydraulic Gradient'!T2493</f>
        <v>2.1539350999737792</v>
      </c>
      <c r="V2493" s="5">
        <f t="shared" si="769"/>
        <v>-0.28753448771910545</v>
      </c>
      <c r="W2493" s="10">
        <f t="shared" si="770"/>
        <v>2.1972867074339169</v>
      </c>
      <c r="X2493" s="9"/>
    </row>
    <row r="2494" spans="1:24" x14ac:dyDescent="0.3">
      <c r="A2494" s="4">
        <f t="shared" si="771"/>
        <v>24910</v>
      </c>
      <c r="B2494" s="5">
        <v>0</v>
      </c>
      <c r="C2494" s="16">
        <f t="shared" si="772"/>
        <v>24463.76391835299</v>
      </c>
      <c r="D2494" s="4">
        <f t="shared" si="762"/>
        <v>0</v>
      </c>
      <c r="E2494" s="5">
        <f t="shared" si="773"/>
        <v>0.21593479855602338</v>
      </c>
      <c r="F2494" s="6">
        <f t="shared" si="777"/>
        <v>1.7737405397433223E-5</v>
      </c>
      <c r="G2494" s="15">
        <f t="shared" si="778"/>
        <v>705.60750002416523</v>
      </c>
      <c r="H2494" s="11">
        <f t="shared" si="763"/>
        <v>9.7574283426963587E-2</v>
      </c>
      <c r="I2494" s="12">
        <f t="shared" si="774"/>
        <v>3.5771806284253014E-5</v>
      </c>
      <c r="J2494" s="7">
        <f t="shared" si="781"/>
        <v>1.5245278350113372</v>
      </c>
      <c r="K2494" s="8">
        <f>ESI_mass_rate/ESI_Area/'Hydraulic Gradient'!J2494</f>
        <v>2.1558266823129895</v>
      </c>
      <c r="L2494" s="16">
        <f t="shared" si="775"/>
        <v>24464.010994629909</v>
      </c>
      <c r="M2494" s="4">
        <f t="shared" si="764"/>
        <v>0</v>
      </c>
      <c r="N2494" s="5">
        <f t="shared" si="765"/>
        <v>0.21574587143764482</v>
      </c>
      <c r="O2494" s="6">
        <f t="shared" si="779"/>
        <v>1.5414524309381571E-5</v>
      </c>
      <c r="P2494" s="15">
        <f t="shared" si="776"/>
        <v>677.92535131052011</v>
      </c>
      <c r="Q2494" s="11">
        <f t="shared" si="766"/>
        <v>0</v>
      </c>
      <c r="R2494" s="13">
        <f t="shared" si="780"/>
        <v>4.5976321596089753E-6</v>
      </c>
      <c r="S2494" s="12">
        <f t="shared" si="767"/>
        <v>-6.203762594970768E-2</v>
      </c>
      <c r="T2494" s="9">
        <f t="shared" si="768"/>
        <v>1.5258633504537664</v>
      </c>
      <c r="U2494" s="9">
        <f>Aly_mass_rate/Aly_Area/'Hydraulic Gradient'!T2494</f>
        <v>2.1539397900007953</v>
      </c>
      <c r="V2494" s="5">
        <f t="shared" si="769"/>
        <v>-0.28752899609804922</v>
      </c>
      <c r="W2494" s="10">
        <f t="shared" si="770"/>
        <v>2.1973289860846559</v>
      </c>
      <c r="X2494" s="9"/>
    </row>
    <row r="2495" spans="1:24" x14ac:dyDescent="0.3">
      <c r="A2495" s="4">
        <f t="shared" si="771"/>
        <v>24920</v>
      </c>
      <c r="B2495" s="5">
        <v>0</v>
      </c>
      <c r="C2495" s="16">
        <f t="shared" si="772"/>
        <v>24463.54796527679</v>
      </c>
      <c r="D2495" s="4">
        <f t="shared" si="762"/>
        <v>0</v>
      </c>
      <c r="E2495" s="5">
        <f t="shared" si="773"/>
        <v>0.21593533911481572</v>
      </c>
      <c r="F2495" s="6">
        <f t="shared" si="777"/>
        <v>1.773708537325331E-5</v>
      </c>
      <c r="G2495" s="15">
        <f t="shared" si="778"/>
        <v>705.67983180932492</v>
      </c>
      <c r="H2495" s="11">
        <f t="shared" si="763"/>
        <v>9.7574771951306885E-2</v>
      </c>
      <c r="I2495" s="12">
        <f t="shared" si="774"/>
        <v>3.577116087740159E-5</v>
      </c>
      <c r="J2495" s="7">
        <f t="shared" si="781"/>
        <v>1.5245240186837374</v>
      </c>
      <c r="K2495" s="8">
        <f>ESI_mass_rate/ESI_Area/'Hydraulic Gradient'!J2495</f>
        <v>2.1558320789750081</v>
      </c>
      <c r="L2495" s="16">
        <f t="shared" si="775"/>
        <v>24463.795232874374</v>
      </c>
      <c r="M2495" s="4">
        <f t="shared" si="764"/>
        <v>0</v>
      </c>
      <c r="N2495" s="5">
        <f t="shared" si="765"/>
        <v>0.21574634120758615</v>
      </c>
      <c r="O2495" s="6">
        <f t="shared" si="779"/>
        <v>1.5414326201538043E-5</v>
      </c>
      <c r="P2495" s="15">
        <f t="shared" si="776"/>
        <v>677.98738328916954</v>
      </c>
      <c r="Q2495" s="11">
        <f t="shared" si="766"/>
        <v>0</v>
      </c>
      <c r="R2495" s="13">
        <f t="shared" si="780"/>
        <v>4.5974946171541243E-6</v>
      </c>
      <c r="S2495" s="12">
        <f t="shared" si="767"/>
        <v>-6.2036576143968139E-2</v>
      </c>
      <c r="T2495" s="9">
        <f t="shared" si="768"/>
        <v>1.5258600280615531</v>
      </c>
      <c r="U2495" s="9">
        <f>Aly_mass_rate/Aly_Area/'Hydraulic Gradient'!T2495</f>
        <v>2.1539444799675387</v>
      </c>
      <c r="V2495" s="5">
        <f t="shared" si="769"/>
        <v>-0.28752350475721689</v>
      </c>
      <c r="W2495" s="10">
        <f t="shared" si="770"/>
        <v>2.1973712642036203</v>
      </c>
      <c r="X2495" s="9"/>
    </row>
    <row r="2496" spans="1:24" x14ac:dyDescent="0.3">
      <c r="A2496" s="4">
        <f t="shared" si="771"/>
        <v>24930</v>
      </c>
      <c r="B2496" s="5">
        <v>0</v>
      </c>
      <c r="C2496" s="16">
        <f t="shared" si="772"/>
        <v>24463.332011660361</v>
      </c>
      <c r="D2496" s="4">
        <f t="shared" si="762"/>
        <v>0</v>
      </c>
      <c r="E2496" s="5">
        <f t="shared" si="773"/>
        <v>0.21593587966385547</v>
      </c>
      <c r="F2496" s="6">
        <f t="shared" si="777"/>
        <v>1.7736765368047569E-5</v>
      </c>
      <c r="G2496" s="15">
        <f t="shared" si="778"/>
        <v>705.75216195113853</v>
      </c>
      <c r="H2496" s="11">
        <f t="shared" si="763"/>
        <v>9.7575260468059324E-2</v>
      </c>
      <c r="I2496" s="12">
        <f t="shared" si="774"/>
        <v>3.5770515508816208E-5</v>
      </c>
      <c r="J2496" s="7">
        <f t="shared" si="781"/>
        <v>1.5245202024440927</v>
      </c>
      <c r="K2496" s="8">
        <f>ESI_mass_rate/ESI_Area/'Hydraulic Gradient'!J2496</f>
        <v>2.1558374755396676</v>
      </c>
      <c r="L2496" s="16">
        <f t="shared" si="775"/>
        <v>24463.579470649274</v>
      </c>
      <c r="M2496" s="4">
        <f t="shared" si="764"/>
        <v>0</v>
      </c>
      <c r="N2496" s="5">
        <f t="shared" si="765"/>
        <v>0.21574681097149045</v>
      </c>
      <c r="O2496" s="6">
        <f t="shared" si="779"/>
        <v>1.541412810829003E-5</v>
      </c>
      <c r="P2496" s="15">
        <f t="shared" si="776"/>
        <v>678.04941421820388</v>
      </c>
      <c r="Q2496" s="11">
        <f t="shared" si="766"/>
        <v>0</v>
      </c>
      <c r="R2496" s="13">
        <f t="shared" si="780"/>
        <v>4.5973570850721192E-6</v>
      </c>
      <c r="S2496" s="12">
        <f t="shared" si="767"/>
        <v>-6.2035526391436106E-2</v>
      </c>
      <c r="T2496" s="9">
        <f t="shared" si="768"/>
        <v>1.5258567057265033</v>
      </c>
      <c r="U2496" s="9">
        <f>Aly_mass_rate/Aly_Area/'Hydraulic Gradient'!T2496</f>
        <v>2.1539491698740116</v>
      </c>
      <c r="V2496" s="5">
        <f t="shared" si="769"/>
        <v>-0.28751801369658486</v>
      </c>
      <c r="W2496" s="10">
        <f t="shared" si="770"/>
        <v>2.1974135417908398</v>
      </c>
      <c r="X2496" s="9"/>
    </row>
    <row r="2497" spans="1:24" x14ac:dyDescent="0.3">
      <c r="A2497" s="4">
        <f t="shared" si="771"/>
        <v>24940</v>
      </c>
      <c r="B2497" s="5">
        <v>0</v>
      </c>
      <c r="C2497" s="16">
        <f t="shared" si="772"/>
        <v>24463.116057503714</v>
      </c>
      <c r="D2497" s="4">
        <f t="shared" si="762"/>
        <v>0</v>
      </c>
      <c r="E2497" s="5">
        <f t="shared" si="773"/>
        <v>0.21593642020314344</v>
      </c>
      <c r="F2497" s="6">
        <f t="shared" si="777"/>
        <v>1.7736445386194652E-5</v>
      </c>
      <c r="G2497" s="15">
        <f t="shared" si="778"/>
        <v>705.82449044971725</v>
      </c>
      <c r="H2497" s="11">
        <f t="shared" si="763"/>
        <v>9.7575748977221516E-2</v>
      </c>
      <c r="I2497" s="12">
        <f t="shared" si="774"/>
        <v>3.5769870187327485E-5</v>
      </c>
      <c r="J2497" s="7">
        <f t="shared" si="781"/>
        <v>1.5245163862923969</v>
      </c>
      <c r="K2497" s="8">
        <f>ESI_mass_rate/ESI_Area/'Hydraulic Gradient'!J2497</f>
        <v>2.1558428720069749</v>
      </c>
      <c r="L2497" s="16">
        <f t="shared" si="775"/>
        <v>24463.363707954613</v>
      </c>
      <c r="M2497" s="4">
        <f t="shared" si="764"/>
        <v>0</v>
      </c>
      <c r="N2497" s="5">
        <f t="shared" si="765"/>
        <v>0.21574728072935781</v>
      </c>
      <c r="O2497" s="6">
        <f t="shared" si="779"/>
        <v>1.5413930022339776E-5</v>
      </c>
      <c r="P2497" s="15">
        <f t="shared" si="776"/>
        <v>678.11144409767746</v>
      </c>
      <c r="Q2497" s="11">
        <f t="shared" si="766"/>
        <v>0</v>
      </c>
      <c r="R2497" s="13">
        <f t="shared" si="780"/>
        <v>4.5972195611856839E-6</v>
      </c>
      <c r="S2497" s="12">
        <f t="shared" si="767"/>
        <v>-6.2034476693152873E-2</v>
      </c>
      <c r="T2497" s="9">
        <f t="shared" si="768"/>
        <v>1.5258533834486143</v>
      </c>
      <c r="U2497" s="9">
        <f>Aly_mass_rate/Aly_Area/'Hydraulic Gradient'!T2497</f>
        <v>2.1539538597202172</v>
      </c>
      <c r="V2497" s="5">
        <f t="shared" si="769"/>
        <v>-0.28751252291612905</v>
      </c>
      <c r="W2497" s="10">
        <f t="shared" si="770"/>
        <v>2.1974558188463416</v>
      </c>
      <c r="X2497" s="9"/>
    </row>
    <row r="2498" spans="1:24" x14ac:dyDescent="0.3">
      <c r="A2498" s="4">
        <f t="shared" si="771"/>
        <v>24950</v>
      </c>
      <c r="B2498" s="5">
        <v>0</v>
      </c>
      <c r="C2498" s="16">
        <f t="shared" si="772"/>
        <v>24462.900102806856</v>
      </c>
      <c r="D2498" s="4">
        <f t="shared" si="762"/>
        <v>0</v>
      </c>
      <c r="E2498" s="5">
        <f t="shared" si="773"/>
        <v>0.21593696073268029</v>
      </c>
      <c r="F2498" s="6">
        <f t="shared" si="777"/>
        <v>1.7736125426235008E-5</v>
      </c>
      <c r="G2498" s="15">
        <f t="shared" si="778"/>
        <v>705.89681730517464</v>
      </c>
      <c r="H2498" s="11">
        <f t="shared" si="763"/>
        <v>9.7576237478793987E-2</v>
      </c>
      <c r="I2498" s="12">
        <f t="shared" si="774"/>
        <v>3.5769224909991899E-5</v>
      </c>
      <c r="J2498" s="7">
        <f t="shared" si="781"/>
        <v>1.5245125702286442</v>
      </c>
      <c r="K2498" s="8">
        <f>ESI_mass_rate/ESI_Area/'Hydraulic Gradient'!J2498</f>
        <v>2.1558482683769369</v>
      </c>
      <c r="L2498" s="16">
        <f t="shared" si="775"/>
        <v>24463.147944790402</v>
      </c>
      <c r="M2498" s="4">
        <f t="shared" si="764"/>
        <v>0</v>
      </c>
      <c r="N2498" s="5">
        <f t="shared" si="765"/>
        <v>0.21574775048118852</v>
      </c>
      <c r="O2498" s="6">
        <f t="shared" si="779"/>
        <v>1.5413731946606382E-5</v>
      </c>
      <c r="P2498" s="15">
        <f t="shared" si="776"/>
        <v>678.17347292764248</v>
      </c>
      <c r="Q2498" s="11">
        <f t="shared" si="766"/>
        <v>0</v>
      </c>
      <c r="R2498" s="13">
        <f t="shared" si="780"/>
        <v>4.5970820463648187E-6</v>
      </c>
      <c r="S2498" s="12">
        <f t="shared" si="767"/>
        <v>-6.2033427047021895E-2</v>
      </c>
      <c r="T2498" s="9">
        <f t="shared" si="768"/>
        <v>1.5258500612278831</v>
      </c>
      <c r="U2498" s="9">
        <f>Aly_mass_rate/Aly_Area/'Hydraulic Gradient'!T2498</f>
        <v>2.1539585495061595</v>
      </c>
      <c r="V2498" s="5">
        <f t="shared" si="769"/>
        <v>-0.28750703241582581</v>
      </c>
      <c r="W2498" s="10">
        <f t="shared" si="770"/>
        <v>2.1974980953701553</v>
      </c>
      <c r="X2498" s="9"/>
    </row>
    <row r="2499" spans="1:24" x14ac:dyDescent="0.3">
      <c r="A2499" s="4">
        <f t="shared" si="771"/>
        <v>24960</v>
      </c>
      <c r="B2499" s="5">
        <v>0</v>
      </c>
      <c r="C2499" s="16">
        <f t="shared" si="772"/>
        <v>24462.684147569798</v>
      </c>
      <c r="D2499" s="4">
        <f t="shared" si="762"/>
        <v>0</v>
      </c>
      <c r="E2499" s="5">
        <f t="shared" si="773"/>
        <v>0.21593750125246666</v>
      </c>
      <c r="F2499" s="6">
        <f t="shared" si="777"/>
        <v>1.7735805489628185E-5</v>
      </c>
      <c r="G2499" s="15">
        <f t="shared" si="778"/>
        <v>705.96914251762189</v>
      </c>
      <c r="H2499" s="11">
        <f t="shared" si="763"/>
        <v>9.7576725972777265E-2</v>
      </c>
      <c r="I2499" s="12">
        <f t="shared" si="774"/>
        <v>3.5768579679752977E-5</v>
      </c>
      <c r="J2499" s="7">
        <f t="shared" si="781"/>
        <v>1.5245087542528282</v>
      </c>
      <c r="K2499" s="8">
        <f>ESI_mass_rate/ESI_Area/'Hydraulic Gradient'!J2499</f>
        <v>2.1558536646495603</v>
      </c>
      <c r="L2499" s="16">
        <f t="shared" si="775"/>
        <v>24462.932181156641</v>
      </c>
      <c r="M2499" s="4">
        <f t="shared" si="764"/>
        <v>0</v>
      </c>
      <c r="N2499" s="5">
        <f t="shared" si="765"/>
        <v>0.21574822022698309</v>
      </c>
      <c r="O2499" s="6">
        <f t="shared" si="779"/>
        <v>1.5413533884008948E-5</v>
      </c>
      <c r="P2499" s="15">
        <f t="shared" si="776"/>
        <v>678.23550070815406</v>
      </c>
      <c r="Q2499" s="11">
        <f t="shared" si="766"/>
        <v>0</v>
      </c>
      <c r="R2499" s="13">
        <f t="shared" si="780"/>
        <v>4.5969445414794694E-6</v>
      </c>
      <c r="S2499" s="12">
        <f t="shared" si="767"/>
        <v>-6.203237745617636E-2</v>
      </c>
      <c r="T2499" s="9">
        <f t="shared" si="768"/>
        <v>1.5258467390643067</v>
      </c>
      <c r="U2499" s="9">
        <f>Aly_mass_rate/Aly_Area/'Hydraulic Gradient'!T2499</f>
        <v>2.1539632392318411</v>
      </c>
      <c r="V2499" s="5">
        <f t="shared" si="769"/>
        <v>-0.28750154219565122</v>
      </c>
      <c r="W2499" s="10">
        <f t="shared" si="770"/>
        <v>2.1975403713623072</v>
      </c>
      <c r="X2499" s="9"/>
    </row>
    <row r="2500" spans="1:24" x14ac:dyDescent="0.3">
      <c r="A2500" s="4">
        <f t="shared" si="771"/>
        <v>24970</v>
      </c>
      <c r="B2500" s="5">
        <v>0</v>
      </c>
      <c r="C2500" s="16">
        <f t="shared" si="772"/>
        <v>24462.468191792552</v>
      </c>
      <c r="D2500" s="4">
        <f t="shared" ref="D2500:D2563" si="782">J2499*(B2500-B2499)*g</f>
        <v>0</v>
      </c>
      <c r="E2500" s="5">
        <f t="shared" si="773"/>
        <v>0.21593804176250317</v>
      </c>
      <c r="F2500" s="6">
        <f t="shared" si="777"/>
        <v>1.773548557491464E-5</v>
      </c>
      <c r="G2500" s="15">
        <f t="shared" si="778"/>
        <v>706.04146608717235</v>
      </c>
      <c r="H2500" s="11">
        <f t="shared" ref="H2500:H2563" si="783">ESI_f*K2499^2*(A2500-A2499)/2/ESI_DH/ESI_Cp</f>
        <v>9.7577214459171946E-2</v>
      </c>
      <c r="I2500" s="12">
        <f t="shared" si="774"/>
        <v>3.576793449366718E-5</v>
      </c>
      <c r="J2500" s="7">
        <f t="shared" si="781"/>
        <v>1.5245049383649432</v>
      </c>
      <c r="K2500" s="8">
        <f>ESI_mass_rate/ESI_Area/'Hydraulic Gradient'!J2500</f>
        <v>2.1558590608248522</v>
      </c>
      <c r="L2500" s="16">
        <f t="shared" si="775"/>
        <v>24462.71641705334</v>
      </c>
      <c r="M2500" s="4">
        <f t="shared" ref="M2500:M2563" si="784">T2499*Aly_g*(B2500-B2499)</f>
        <v>0</v>
      </c>
      <c r="N2500" s="5">
        <f t="shared" ref="N2500:N2563" si="785">T2499*Aly_f*U2499^2*(A2500-A2499)/2/Aly_DH</f>
        <v>0.21574868996674174</v>
      </c>
      <c r="O2500" s="6">
        <f t="shared" si="779"/>
        <v>1.5413335830168826E-5</v>
      </c>
      <c r="P2500" s="15">
        <f t="shared" si="776"/>
        <v>678.29752743926451</v>
      </c>
      <c r="Q2500" s="11">
        <f t="shared" ref="Q2500:Q2563" si="786">Aly_g*(B2500-B2499)/W2500</f>
        <v>0</v>
      </c>
      <c r="R2500" s="13">
        <f t="shared" si="780"/>
        <v>4.5968070452230685E-6</v>
      </c>
      <c r="S2500" s="12">
        <f t="shared" ref="S2500:S2563" si="787">-V2500*(L2500-L2499)</f>
        <v>-6.2031327917473823E-2</v>
      </c>
      <c r="T2500" s="9">
        <f t="shared" ref="T2500:T2563" si="788">T2499*(1+(L2500-L2499)/beta-alpha*(P2500-P2499))</f>
        <v>1.5258434169578823</v>
      </c>
      <c r="U2500" s="9">
        <f>Aly_mass_rate/Aly_Area/'Hydraulic Gradient'!T2500</f>
        <v>2.1539679288972651</v>
      </c>
      <c r="V2500" s="5">
        <f t="shared" ref="V2500:V2563" si="789">(Aly_alpha*(460+P2499)-1)/T2499/W2499</f>
        <v>-0.2874960522555815</v>
      </c>
      <c r="W2500" s="10">
        <f t="shared" ref="W2500:W2563" si="790">Aly_Cp+((P2499+460)/T2499)*(Aly_alpha^2)*(Aly_beta)</f>
        <v>2.197582646822827</v>
      </c>
      <c r="X2500" s="9"/>
    </row>
    <row r="2501" spans="1:24" x14ac:dyDescent="0.3">
      <c r="A2501" s="4">
        <f t="shared" ref="A2501:A2564" si="791">A2500+10</f>
        <v>24980</v>
      </c>
      <c r="B2501" s="5">
        <v>0</v>
      </c>
      <c r="C2501" s="16">
        <f t="shared" ref="C2501:C2564" si="792">C2500-D2501-E2501-F2501</f>
        <v>24462.252235475124</v>
      </c>
      <c r="D2501" s="4">
        <f t="shared" si="782"/>
        <v>0</v>
      </c>
      <c r="E2501" s="5">
        <f t="shared" ref="E2501:E2564" si="793">J2500*ESI_f*(K2500^2)*(A2501-A2500)/(2*ESI_DH)</f>
        <v>0.21593858226279064</v>
      </c>
      <c r="F2501" s="6">
        <f t="shared" si="777"/>
        <v>1.7735165683553911E-5</v>
      </c>
      <c r="G2501" s="15">
        <f t="shared" si="778"/>
        <v>706.1137880139371</v>
      </c>
      <c r="H2501" s="11">
        <f t="shared" si="783"/>
        <v>9.7577702937978586E-2</v>
      </c>
      <c r="I2501" s="12">
        <f t="shared" ref="I2501:I2564" si="794">alpha*beta*(K2500-K2499)/K2499/ESI_Cp/J2499</f>
        <v>3.5767289354678054E-5</v>
      </c>
      <c r="J2501" s="7">
        <f t="shared" si="781"/>
        <v>1.5245011225649832</v>
      </c>
      <c r="K2501" s="8">
        <f>ESI_mass_rate/ESI_Area/'Hydraulic Gradient'!J2501</f>
        <v>2.1558644569028194</v>
      </c>
      <c r="L2501" s="16">
        <f t="shared" ref="L2501:L2564" si="795">L2500-M2501-N2501-O2501</f>
        <v>24462.500652480503</v>
      </c>
      <c r="M2501" s="4">
        <f t="shared" si="784"/>
        <v>0</v>
      </c>
      <c r="N2501" s="5">
        <f t="shared" si="785"/>
        <v>0.21574915970046474</v>
      </c>
      <c r="O2501" s="6">
        <f t="shared" si="779"/>
        <v>1.5413137786545563E-5</v>
      </c>
      <c r="P2501" s="15">
        <f t="shared" ref="P2501:P2564" si="796">P2500-Q2501-R2501-S2501</f>
        <v>678.35955312102794</v>
      </c>
      <c r="Q2501" s="11">
        <f t="shared" si="786"/>
        <v>0</v>
      </c>
      <c r="R2501" s="13">
        <f t="shared" si="780"/>
        <v>4.5966695580302749E-6</v>
      </c>
      <c r="S2501" s="12">
        <f t="shared" si="787"/>
        <v>-6.2030278433001483E-2</v>
      </c>
      <c r="T2501" s="9">
        <f t="shared" si="788"/>
        <v>1.5258400949086066</v>
      </c>
      <c r="U2501" s="9">
        <f>Aly_mass_rate/Aly_Area/'Hydraulic Gradient'!T2501</f>
        <v>2.153972618502435</v>
      </c>
      <c r="V2501" s="5">
        <f t="shared" si="789"/>
        <v>-0.28749056259559286</v>
      </c>
      <c r="W2501" s="10">
        <f t="shared" si="790"/>
        <v>2.1976249217517427</v>
      </c>
      <c r="X2501" s="9"/>
    </row>
    <row r="2502" spans="1:24" x14ac:dyDescent="0.3">
      <c r="A2502" s="4">
        <f t="shared" si="791"/>
        <v>24990</v>
      </c>
      <c r="B2502" s="5">
        <v>0</v>
      </c>
      <c r="C2502" s="16">
        <f t="shared" si="792"/>
        <v>24462.036278617525</v>
      </c>
      <c r="D2502" s="4">
        <f t="shared" si="782"/>
        <v>0</v>
      </c>
      <c r="E2502" s="5">
        <f t="shared" si="793"/>
        <v>0.21593912275332983</v>
      </c>
      <c r="F2502" s="6">
        <f t="shared" ref="F2502:F2565" si="797">J2500*K2500*(K2501-K2500)</f>
        <v>1.773484581408646E-5</v>
      </c>
      <c r="G2502" s="15">
        <f t="shared" ref="G2502:G2565" si="798">(G2501+H2502)/(1+I2502)</f>
        <v>706.18610829802958</v>
      </c>
      <c r="H2502" s="11">
        <f t="shared" si="783"/>
        <v>9.7578191409197726E-2</v>
      </c>
      <c r="I2502" s="12">
        <f t="shared" si="794"/>
        <v>3.5766644259842059E-5</v>
      </c>
      <c r="J2502" s="7">
        <f t="shared" si="781"/>
        <v>1.5244973068529419</v>
      </c>
      <c r="K2502" s="8">
        <f>ESI_mass_rate/ESI_Area/'Hydraulic Gradient'!J2502</f>
        <v>2.1558698528834683</v>
      </c>
      <c r="L2502" s="16">
        <f t="shared" si="795"/>
        <v>24462.284887438134</v>
      </c>
      <c r="M2502" s="4">
        <f t="shared" si="784"/>
        <v>0</v>
      </c>
      <c r="N2502" s="5">
        <f t="shared" si="785"/>
        <v>0.21574962942815246</v>
      </c>
      <c r="O2502" s="6">
        <f t="shared" ref="O2502:O2565" si="799">T2500*U2500*(U2501-U2500)</f>
        <v>1.5412939754598714E-5</v>
      </c>
      <c r="P2502" s="15">
        <f t="shared" si="796"/>
        <v>678.42157775349858</v>
      </c>
      <c r="Q2502" s="11">
        <f t="shared" si="786"/>
        <v>0</v>
      </c>
      <c r="R2502" s="13">
        <f t="shared" ref="R2502:R2565" si="800">U2500*(U2501-U2500)/W2500</f>
        <v>4.5965320803357099E-6</v>
      </c>
      <c r="S2502" s="12">
        <f t="shared" si="787"/>
        <v>-6.2029229002754663E-2</v>
      </c>
      <c r="T2502" s="9">
        <f t="shared" si="788"/>
        <v>1.5258367729164772</v>
      </c>
      <c r="U2502" s="9">
        <f>Aly_mass_rate/Aly_Area/'Hydraulic Gradient'!T2502</f>
        <v>2.1539773080473541</v>
      </c>
      <c r="V2502" s="5">
        <f t="shared" si="789"/>
        <v>-0.28748507321566147</v>
      </c>
      <c r="W2502" s="10">
        <f t="shared" si="790"/>
        <v>2.1976671961490823</v>
      </c>
      <c r="X2502" s="9"/>
    </row>
    <row r="2503" spans="1:24" x14ac:dyDescent="0.3">
      <c r="A2503" s="4">
        <f t="shared" si="791"/>
        <v>25000</v>
      </c>
      <c r="B2503" s="5">
        <v>0</v>
      </c>
      <c r="C2503" s="16">
        <f t="shared" si="792"/>
        <v>24461.820321219766</v>
      </c>
      <c r="D2503" s="4">
        <f t="shared" si="782"/>
        <v>0</v>
      </c>
      <c r="E2503" s="5">
        <f t="shared" si="793"/>
        <v>0.21593966323412114</v>
      </c>
      <c r="F2503" s="6">
        <f t="shared" si="797"/>
        <v>1.7734525966512284E-5</v>
      </c>
      <c r="G2503" s="15">
        <f t="shared" si="798"/>
        <v>706.25842693956304</v>
      </c>
      <c r="H2503" s="11">
        <f t="shared" si="783"/>
        <v>9.7578679872829907E-2</v>
      </c>
      <c r="I2503" s="12">
        <f t="shared" si="794"/>
        <v>3.5765999209159174E-5</v>
      </c>
      <c r="J2503" s="7">
        <f t="shared" si="781"/>
        <v>1.5244934912288135</v>
      </c>
      <c r="K2503" s="8">
        <f>ESI_mass_rate/ESI_Area/'Hydraulic Gradient'!J2503</f>
        <v>2.1558752487668067</v>
      </c>
      <c r="L2503" s="16">
        <f t="shared" si="795"/>
        <v>24462.069121926244</v>
      </c>
      <c r="M2503" s="4">
        <f t="shared" si="784"/>
        <v>0</v>
      </c>
      <c r="N2503" s="5">
        <f t="shared" si="785"/>
        <v>0.21575009914980531</v>
      </c>
      <c r="O2503" s="6">
        <f t="shared" si="799"/>
        <v>1.5412741732868726E-5</v>
      </c>
      <c r="P2503" s="15">
        <f t="shared" si="796"/>
        <v>678.48360133672861</v>
      </c>
      <c r="Q2503" s="11">
        <f t="shared" si="786"/>
        <v>0</v>
      </c>
      <c r="R2503" s="13">
        <f t="shared" si="800"/>
        <v>4.5963946117034344E-6</v>
      </c>
      <c r="S2503" s="12">
        <f t="shared" si="787"/>
        <v>-6.2028179624636998E-2</v>
      </c>
      <c r="T2503" s="9">
        <f t="shared" si="788"/>
        <v>1.525833450981491</v>
      </c>
      <c r="U2503" s="9">
        <f>Aly_mass_rate/Aly_Area/'Hydraulic Gradient'!T2503</f>
        <v>2.1539819975320253</v>
      </c>
      <c r="V2503" s="5">
        <f t="shared" si="789"/>
        <v>-0.28747958411576358</v>
      </c>
      <c r="W2503" s="10">
        <f t="shared" si="790"/>
        <v>2.1977094700148752</v>
      </c>
      <c r="X2503" s="9"/>
    </row>
    <row r="2504" spans="1:24" x14ac:dyDescent="0.3">
      <c r="A2504" s="4">
        <f t="shared" si="791"/>
        <v>25010</v>
      </c>
      <c r="B2504" s="5">
        <v>0</v>
      </c>
      <c r="C2504" s="16">
        <f t="shared" si="792"/>
        <v>24461.604363281855</v>
      </c>
      <c r="D2504" s="4">
        <f t="shared" si="782"/>
        <v>0</v>
      </c>
      <c r="E2504" s="5">
        <f t="shared" si="793"/>
        <v>0.21594020370516556</v>
      </c>
      <c r="F2504" s="6">
        <f t="shared" si="797"/>
        <v>1.7734206143750477E-5</v>
      </c>
      <c r="G2504" s="15">
        <f t="shared" si="798"/>
        <v>706.33074393864661</v>
      </c>
      <c r="H2504" s="11">
        <f t="shared" si="783"/>
        <v>9.7579168328875726E-2</v>
      </c>
      <c r="I2504" s="12">
        <f t="shared" si="794"/>
        <v>3.5765354208516515E-5</v>
      </c>
      <c r="J2504" s="7">
        <f t="shared" si="781"/>
        <v>1.5244896756925923</v>
      </c>
      <c r="K2504" s="8">
        <f>ESI_mass_rate/ESI_Area/'Hydraulic Gradient'!J2504</f>
        <v>2.1558806445528398</v>
      </c>
      <c r="L2504" s="16">
        <f t="shared" si="795"/>
        <v>24461.853355944833</v>
      </c>
      <c r="M2504" s="4">
        <f t="shared" si="784"/>
        <v>0</v>
      </c>
      <c r="N2504" s="5">
        <f t="shared" si="785"/>
        <v>0.21575056886542349</v>
      </c>
      <c r="O2504" s="6">
        <f t="shared" si="799"/>
        <v>1.5412543721355595E-5</v>
      </c>
      <c r="P2504" s="15">
        <f t="shared" si="796"/>
        <v>678.54562387077328</v>
      </c>
      <c r="Q2504" s="11">
        <f t="shared" si="786"/>
        <v>0</v>
      </c>
      <c r="R2504" s="13">
        <f t="shared" si="800"/>
        <v>4.5962571521327995E-6</v>
      </c>
      <c r="S2504" s="12">
        <f t="shared" si="787"/>
        <v>-6.2027130301781343E-2</v>
      </c>
      <c r="T2504" s="9">
        <f t="shared" si="788"/>
        <v>1.5258301291036449</v>
      </c>
      <c r="U2504" s="9">
        <f>Aly_mass_rate/Aly_Area/'Hydraulic Gradient'!T2504</f>
        <v>2.1539866869564519</v>
      </c>
      <c r="V2504" s="5">
        <f t="shared" si="789"/>
        <v>-0.28747409529587509</v>
      </c>
      <c r="W2504" s="10">
        <f t="shared" si="790"/>
        <v>2.1977517433491478</v>
      </c>
      <c r="X2504" s="9"/>
    </row>
    <row r="2505" spans="1:24" x14ac:dyDescent="0.3">
      <c r="A2505" s="4">
        <f t="shared" si="791"/>
        <v>25020</v>
      </c>
      <c r="B2505" s="5">
        <v>0</v>
      </c>
      <c r="C2505" s="16">
        <f t="shared" si="792"/>
        <v>24461.388404803802</v>
      </c>
      <c r="D2505" s="4">
        <f t="shared" si="782"/>
        <v>0</v>
      </c>
      <c r="E2505" s="5">
        <f t="shared" si="793"/>
        <v>0.21594074416646344</v>
      </c>
      <c r="F2505" s="6">
        <f t="shared" si="797"/>
        <v>1.7733886338503295E-5</v>
      </c>
      <c r="G2505" s="15">
        <f t="shared" si="798"/>
        <v>706.40305929539977</v>
      </c>
      <c r="H2505" s="11">
        <f t="shared" si="783"/>
        <v>9.7579656777335599E-2</v>
      </c>
      <c r="I2505" s="12">
        <f t="shared" si="794"/>
        <v>3.576470924319635E-5</v>
      </c>
      <c r="J2505" s="7">
        <f t="shared" si="781"/>
        <v>1.5244858602442715</v>
      </c>
      <c r="K2505" s="8">
        <f>ESI_mass_rate/ESI_Area/'Hydraulic Gradient'!J2505</f>
        <v>2.1558860402415765</v>
      </c>
      <c r="L2505" s="16">
        <f t="shared" si="795"/>
        <v>24461.637589493916</v>
      </c>
      <c r="M2505" s="4">
        <f t="shared" si="784"/>
        <v>0</v>
      </c>
      <c r="N2505" s="5">
        <f t="shared" si="785"/>
        <v>0.21575103857500733</v>
      </c>
      <c r="O2505" s="6">
        <f t="shared" si="799"/>
        <v>1.5412345720059328E-5</v>
      </c>
      <c r="P2505" s="15">
        <f t="shared" si="796"/>
        <v>678.60764535568364</v>
      </c>
      <c r="Q2505" s="11">
        <f t="shared" si="786"/>
        <v>0</v>
      </c>
      <c r="R2505" s="13">
        <f t="shared" si="800"/>
        <v>4.5961197016231513E-6</v>
      </c>
      <c r="S2505" s="12">
        <f t="shared" si="787"/>
        <v>-6.2026081029999833E-2</v>
      </c>
      <c r="T2505" s="9">
        <f t="shared" si="788"/>
        <v>1.5258268072829362</v>
      </c>
      <c r="U2505" s="9">
        <f>Aly_mass_rate/Aly_Area/'Hydraulic Gradient'!T2505</f>
        <v>2.1539913763206373</v>
      </c>
      <c r="V2505" s="5">
        <f t="shared" si="789"/>
        <v>-0.28746860675597269</v>
      </c>
      <c r="W2505" s="10">
        <f t="shared" si="790"/>
        <v>2.1977940161519309</v>
      </c>
      <c r="X2505" s="9"/>
    </row>
    <row r="2506" spans="1:24" x14ac:dyDescent="0.3">
      <c r="A2506" s="4">
        <f t="shared" si="791"/>
        <v>25030</v>
      </c>
      <c r="B2506" s="5">
        <v>0</v>
      </c>
      <c r="C2506" s="16">
        <f t="shared" si="792"/>
        <v>24461.172445785614</v>
      </c>
      <c r="D2506" s="4">
        <f t="shared" si="782"/>
        <v>0</v>
      </c>
      <c r="E2506" s="5">
        <f t="shared" si="793"/>
        <v>0.21594128461801584</v>
      </c>
      <c r="F2506" s="6">
        <f t="shared" si="797"/>
        <v>1.7733566562447136E-5</v>
      </c>
      <c r="G2506" s="15">
        <f t="shared" si="798"/>
        <v>706.47537300992542</v>
      </c>
      <c r="H2506" s="11">
        <f t="shared" si="783"/>
        <v>9.7580145218210304E-2</v>
      </c>
      <c r="I2506" s="12">
        <f t="shared" si="794"/>
        <v>3.5764064336747022E-5</v>
      </c>
      <c r="J2506" s="7">
        <f t="shared" si="781"/>
        <v>1.5244820448838456</v>
      </c>
      <c r="K2506" s="8">
        <f>ESI_mass_rate/ESI_Area/'Hydraulic Gradient'!J2506</f>
        <v>2.1558914358330221</v>
      </c>
      <c r="L2506" s="16">
        <f t="shared" si="795"/>
        <v>24461.421822573488</v>
      </c>
      <c r="M2506" s="4">
        <f t="shared" si="784"/>
        <v>0</v>
      </c>
      <c r="N2506" s="5">
        <f t="shared" si="785"/>
        <v>0.21575150827855721</v>
      </c>
      <c r="O2506" s="6">
        <f t="shared" si="799"/>
        <v>1.5412147730439468E-5</v>
      </c>
      <c r="P2506" s="15">
        <f t="shared" si="796"/>
        <v>678.66966579151597</v>
      </c>
      <c r="Q2506" s="11">
        <f t="shared" si="786"/>
        <v>0</v>
      </c>
      <c r="R2506" s="13">
        <f t="shared" si="800"/>
        <v>4.5959822606090897E-6</v>
      </c>
      <c r="S2506" s="12">
        <f t="shared" si="787"/>
        <v>-6.2025031814516796E-2</v>
      </c>
      <c r="T2506" s="9">
        <f t="shared" si="788"/>
        <v>1.525823485519362</v>
      </c>
      <c r="U2506" s="9">
        <f>Aly_mass_rate/Aly_Area/'Hydraulic Gradient'!T2506</f>
        <v>2.1539960656245842</v>
      </c>
      <c r="V2506" s="5">
        <f t="shared" si="789"/>
        <v>-0.28746311849603207</v>
      </c>
      <c r="W2506" s="10">
        <f t="shared" si="790"/>
        <v>2.1978362884232503</v>
      </c>
      <c r="X2506" s="9"/>
    </row>
    <row r="2507" spans="1:24" x14ac:dyDescent="0.3">
      <c r="A2507" s="4">
        <f t="shared" si="791"/>
        <v>25040</v>
      </c>
      <c r="B2507" s="5">
        <v>0</v>
      </c>
      <c r="C2507" s="16">
        <f t="shared" si="792"/>
        <v>24460.956486227307</v>
      </c>
      <c r="D2507" s="4">
        <f t="shared" si="782"/>
        <v>0</v>
      </c>
      <c r="E2507" s="5">
        <f t="shared" si="793"/>
        <v>0.21594182505982321</v>
      </c>
      <c r="F2507" s="6">
        <f t="shared" si="797"/>
        <v>1.7733246803905598E-5</v>
      </c>
      <c r="G2507" s="15">
        <f t="shared" si="798"/>
        <v>706.54768508234292</v>
      </c>
      <c r="H2507" s="11">
        <f t="shared" si="783"/>
        <v>9.7580633651500187E-2</v>
      </c>
      <c r="I2507" s="12">
        <f t="shared" si="794"/>
        <v>3.5763419465620194E-5</v>
      </c>
      <c r="J2507" s="7">
        <f t="shared" ref="J2507:J2570" si="801">J2506*(1+(C2507-C2506)/beta-alpha*(G2507-G2506))</f>
        <v>1.5244782296113086</v>
      </c>
      <c r="K2507" s="8">
        <f>ESI_mass_rate/ESI_Area/'Hydraulic Gradient'!J2507</f>
        <v>2.1558968313271842</v>
      </c>
      <c r="L2507" s="16">
        <f t="shared" si="795"/>
        <v>24461.206055183564</v>
      </c>
      <c r="M2507" s="4">
        <f t="shared" si="784"/>
        <v>0</v>
      </c>
      <c r="N2507" s="5">
        <f t="shared" si="785"/>
        <v>0.21575197797607334</v>
      </c>
      <c r="O2507" s="6">
        <f t="shared" si="799"/>
        <v>1.5411949749576922E-5</v>
      </c>
      <c r="P2507" s="15">
        <f t="shared" si="796"/>
        <v>678.73168517832119</v>
      </c>
      <c r="Q2507" s="11">
        <f t="shared" si="786"/>
        <v>0</v>
      </c>
      <c r="R2507" s="13">
        <f t="shared" si="800"/>
        <v>4.5958448282194608E-6</v>
      </c>
      <c r="S2507" s="12">
        <f t="shared" si="787"/>
        <v>-6.2023982650098661E-2</v>
      </c>
      <c r="T2507" s="9">
        <f t="shared" si="788"/>
        <v>1.5258201638129192</v>
      </c>
      <c r="U2507" s="9">
        <f>Aly_mass_rate/Aly_Area/'Hydraulic Gradient'!T2507</f>
        <v>2.1540007548682962</v>
      </c>
      <c r="V2507" s="5">
        <f t="shared" si="789"/>
        <v>-0.28745763051602974</v>
      </c>
      <c r="W2507" s="10">
        <f t="shared" si="790"/>
        <v>2.1978785601631361</v>
      </c>
      <c r="X2507" s="9"/>
    </row>
    <row r="2508" spans="1:24" x14ac:dyDescent="0.3">
      <c r="A2508" s="4">
        <f t="shared" si="791"/>
        <v>25050</v>
      </c>
      <c r="B2508" s="5">
        <v>0</v>
      </c>
      <c r="C2508" s="16">
        <f t="shared" si="792"/>
        <v>24460.740526128888</v>
      </c>
      <c r="D2508" s="4">
        <f t="shared" si="782"/>
        <v>0</v>
      </c>
      <c r="E2508" s="5">
        <f t="shared" si="793"/>
        <v>0.21594236549188628</v>
      </c>
      <c r="F2508" s="6">
        <f t="shared" si="797"/>
        <v>1.7732927070176434E-5</v>
      </c>
      <c r="G2508" s="15">
        <f t="shared" si="798"/>
        <v>706.61999551276131</v>
      </c>
      <c r="H2508" s="11">
        <f t="shared" si="783"/>
        <v>9.7581122077205928E-2</v>
      </c>
      <c r="I2508" s="12">
        <f t="shared" si="794"/>
        <v>3.5762774644533578E-5</v>
      </c>
      <c r="J2508" s="7">
        <f t="shared" si="801"/>
        <v>1.5244744144266544</v>
      </c>
      <c r="K2508" s="8">
        <f>ESI_mass_rate/ESI_Area/'Hydraulic Gradient'!J2508</f>
        <v>2.1559022267240691</v>
      </c>
      <c r="L2508" s="16">
        <f t="shared" si="795"/>
        <v>24460.990287324144</v>
      </c>
      <c r="M2508" s="4">
        <f t="shared" si="784"/>
        <v>0</v>
      </c>
      <c r="N2508" s="5">
        <f t="shared" si="785"/>
        <v>0.21575244766755625</v>
      </c>
      <c r="O2508" s="6">
        <f t="shared" si="799"/>
        <v>1.5411751780390787E-5</v>
      </c>
      <c r="P2508" s="15">
        <f t="shared" si="796"/>
        <v>678.79370351615466</v>
      </c>
      <c r="Q2508" s="11">
        <f t="shared" si="786"/>
        <v>0</v>
      </c>
      <c r="R2508" s="13">
        <f t="shared" si="800"/>
        <v>4.595707405324104E-6</v>
      </c>
      <c r="S2508" s="12">
        <f t="shared" si="787"/>
        <v>-6.2022933540923877E-2</v>
      </c>
      <c r="T2508" s="9">
        <f t="shared" si="788"/>
        <v>1.5258168421636049</v>
      </c>
      <c r="U2508" s="9">
        <f>Aly_mass_rate/Aly_Area/'Hydraulic Gradient'!T2508</f>
        <v>2.1540054440517769</v>
      </c>
      <c r="V2508" s="5">
        <f t="shared" si="789"/>
        <v>-0.28745214281594178</v>
      </c>
      <c r="W2508" s="10">
        <f t="shared" si="790"/>
        <v>2.197920831371615</v>
      </c>
      <c r="X2508" s="9"/>
    </row>
    <row r="2509" spans="1:24" x14ac:dyDescent="0.3">
      <c r="A2509" s="4">
        <f t="shared" si="791"/>
        <v>25060</v>
      </c>
      <c r="B2509" s="5">
        <v>0</v>
      </c>
      <c r="C2509" s="16">
        <f t="shared" si="792"/>
        <v>24460.524565490367</v>
      </c>
      <c r="D2509" s="4">
        <f t="shared" si="782"/>
        <v>0</v>
      </c>
      <c r="E2509" s="5">
        <f t="shared" si="793"/>
        <v>0.2159429059142057</v>
      </c>
      <c r="F2509" s="6">
        <f t="shared" si="797"/>
        <v>1.7732607356880994E-5</v>
      </c>
      <c r="G2509" s="15">
        <f t="shared" si="798"/>
        <v>706.69230430129596</v>
      </c>
      <c r="H2509" s="11">
        <f t="shared" si="783"/>
        <v>9.7581610495328E-2</v>
      </c>
      <c r="I2509" s="12">
        <f t="shared" si="794"/>
        <v>3.5762129864656546E-5</v>
      </c>
      <c r="J2509" s="7">
        <f t="shared" si="801"/>
        <v>1.5244705993298771</v>
      </c>
      <c r="K2509" s="8">
        <f>ESI_mass_rate/ESI_Area/'Hydraulic Gradient'!J2509</f>
        <v>2.1559076220236841</v>
      </c>
      <c r="L2509" s="16">
        <f t="shared" si="795"/>
        <v>24460.774518995237</v>
      </c>
      <c r="M2509" s="4">
        <f t="shared" si="784"/>
        <v>0</v>
      </c>
      <c r="N2509" s="5">
        <f t="shared" si="785"/>
        <v>0.21575291735300603</v>
      </c>
      <c r="O2509" s="6">
        <f t="shared" si="799"/>
        <v>1.5411553822881061E-5</v>
      </c>
      <c r="P2509" s="15">
        <f t="shared" si="796"/>
        <v>678.85572080506961</v>
      </c>
      <c r="Q2509" s="11">
        <f t="shared" si="786"/>
        <v>0</v>
      </c>
      <c r="R2509" s="13">
        <f t="shared" si="800"/>
        <v>4.5955699919223433E-6</v>
      </c>
      <c r="S2509" s="12">
        <f t="shared" si="787"/>
        <v>-6.2021884484896303E-2</v>
      </c>
      <c r="T2509" s="9">
        <f t="shared" si="788"/>
        <v>1.5258135205714163</v>
      </c>
      <c r="U2509" s="9">
        <f>Aly_mass_rate/Aly_Area/'Hydraulic Gradient'!T2509</f>
        <v>2.1540101331750288</v>
      </c>
      <c r="V2509" s="5">
        <f t="shared" si="789"/>
        <v>-0.28744665539574454</v>
      </c>
      <c r="W2509" s="10">
        <f t="shared" si="790"/>
        <v>2.1979631020487167</v>
      </c>
      <c r="X2509" s="9"/>
    </row>
    <row r="2510" spans="1:24" x14ac:dyDescent="0.3">
      <c r="A2510" s="4">
        <f t="shared" si="791"/>
        <v>25070</v>
      </c>
      <c r="B2510" s="5">
        <v>0</v>
      </c>
      <c r="C2510" s="16">
        <f t="shared" si="792"/>
        <v>24460.308604311751</v>
      </c>
      <c r="D2510" s="4">
        <f t="shared" si="782"/>
        <v>0</v>
      </c>
      <c r="E2510" s="5">
        <f t="shared" si="793"/>
        <v>0.21594344632678233</v>
      </c>
      <c r="F2510" s="6">
        <f t="shared" si="797"/>
        <v>1.7732287668397924E-5</v>
      </c>
      <c r="G2510" s="15">
        <f t="shared" si="798"/>
        <v>706.76461144805569</v>
      </c>
      <c r="H2510" s="11">
        <f t="shared" si="783"/>
        <v>9.7582098905867054E-2</v>
      </c>
      <c r="I2510" s="12">
        <f t="shared" si="794"/>
        <v>3.5761485134819719E-5</v>
      </c>
      <c r="J2510" s="7">
        <f t="shared" si="801"/>
        <v>1.5244667843209705</v>
      </c>
      <c r="K2510" s="8">
        <f>ESI_mass_rate/ESI_Area/'Hydraulic Gradient'!J2510</f>
        <v>2.1559130172260357</v>
      </c>
      <c r="L2510" s="16">
        <f t="shared" si="795"/>
        <v>24460.558750196848</v>
      </c>
      <c r="M2510" s="4">
        <f t="shared" si="784"/>
        <v>0</v>
      </c>
      <c r="N2510" s="5">
        <f t="shared" si="785"/>
        <v>0.21575338703242319</v>
      </c>
      <c r="O2510" s="6">
        <f t="shared" si="799"/>
        <v>1.5411355874128647E-5</v>
      </c>
      <c r="P2510" s="15">
        <f t="shared" si="796"/>
        <v>678.917737045119</v>
      </c>
      <c r="Q2510" s="11">
        <f t="shared" si="786"/>
        <v>0</v>
      </c>
      <c r="R2510" s="13">
        <f t="shared" si="800"/>
        <v>4.5954325871430789E-6</v>
      </c>
      <c r="S2510" s="12">
        <f t="shared" si="787"/>
        <v>-6.2020835482011268E-2</v>
      </c>
      <c r="T2510" s="9">
        <f t="shared" si="788"/>
        <v>1.5258101990363506</v>
      </c>
      <c r="U2510" s="9">
        <f>Aly_mass_rate/Aly_Area/'Hydraulic Gradient'!T2510</f>
        <v>2.1540148222380546</v>
      </c>
      <c r="V2510" s="5">
        <f t="shared" si="789"/>
        <v>-0.28744116825541405</v>
      </c>
      <c r="W2510" s="10">
        <f t="shared" si="790"/>
        <v>2.1980053721944692</v>
      </c>
      <c r="X2510" s="9"/>
    </row>
    <row r="2511" spans="1:24" x14ac:dyDescent="0.3">
      <c r="A2511" s="4">
        <f t="shared" si="791"/>
        <v>25080</v>
      </c>
      <c r="B2511" s="5">
        <v>0</v>
      </c>
      <c r="C2511" s="16">
        <f t="shared" si="792"/>
        <v>24460.092642593056</v>
      </c>
      <c r="D2511" s="4">
        <f t="shared" si="782"/>
        <v>0</v>
      </c>
      <c r="E2511" s="5">
        <f t="shared" si="793"/>
        <v>0.21594398672961659</v>
      </c>
      <c r="F2511" s="6">
        <f t="shared" si="797"/>
        <v>1.7731968000348579E-5</v>
      </c>
      <c r="G2511" s="15">
        <f t="shared" si="798"/>
        <v>706.83691695315588</v>
      </c>
      <c r="H2511" s="11">
        <f t="shared" si="783"/>
        <v>9.7582587308823521E-2</v>
      </c>
      <c r="I2511" s="12">
        <f t="shared" si="794"/>
        <v>3.5760840446192475E-5</v>
      </c>
      <c r="J2511" s="7">
        <f t="shared" si="801"/>
        <v>1.5244629693999285</v>
      </c>
      <c r="K2511" s="8">
        <f>ESI_mass_rate/ESI_Area/'Hydraulic Gradient'!J2511</f>
        <v>2.1559184123311312</v>
      </c>
      <c r="L2511" s="16">
        <f t="shared" si="795"/>
        <v>24460.342980928985</v>
      </c>
      <c r="M2511" s="4">
        <f t="shared" si="784"/>
        <v>0</v>
      </c>
      <c r="N2511" s="5">
        <f t="shared" si="785"/>
        <v>0.21575385670580779</v>
      </c>
      <c r="O2511" s="6">
        <f t="shared" si="799"/>
        <v>1.5411157934133543E-5</v>
      </c>
      <c r="P2511" s="15">
        <f t="shared" si="796"/>
        <v>678.97975223635603</v>
      </c>
      <c r="Q2511" s="11">
        <f t="shared" si="786"/>
        <v>0</v>
      </c>
      <c r="R2511" s="13">
        <f t="shared" si="800"/>
        <v>4.5952951909856783E-6</v>
      </c>
      <c r="S2511" s="12">
        <f t="shared" si="787"/>
        <v>-6.2019786532264157E-2</v>
      </c>
      <c r="T2511" s="9">
        <f t="shared" si="788"/>
        <v>1.5258068775584048</v>
      </c>
      <c r="U2511" s="9">
        <f>Aly_mass_rate/Aly_Area/'Hydraulic Gradient'!T2511</f>
        <v>2.1540195112408584</v>
      </c>
      <c r="V2511" s="5">
        <f t="shared" si="789"/>
        <v>-0.28743568139492653</v>
      </c>
      <c r="W2511" s="10">
        <f t="shared" si="790"/>
        <v>2.1980476418088997</v>
      </c>
      <c r="X2511" s="9"/>
    </row>
    <row r="2512" spans="1:24" x14ac:dyDescent="0.3">
      <c r="A2512" s="4">
        <f t="shared" si="791"/>
        <v>25090</v>
      </c>
      <c r="B2512" s="5">
        <v>0</v>
      </c>
      <c r="C2512" s="16">
        <f t="shared" si="792"/>
        <v>24459.876680334284</v>
      </c>
      <c r="D2512" s="4">
        <f t="shared" si="782"/>
        <v>0</v>
      </c>
      <c r="E2512" s="5">
        <f t="shared" si="793"/>
        <v>0.21594452712270942</v>
      </c>
      <c r="F2512" s="6">
        <f t="shared" si="797"/>
        <v>1.7731648357111611E-5</v>
      </c>
      <c r="G2512" s="15">
        <f t="shared" si="798"/>
        <v>706.90922081670544</v>
      </c>
      <c r="H2512" s="11">
        <f t="shared" si="783"/>
        <v>9.7583075704198066E-2</v>
      </c>
      <c r="I2512" s="12">
        <f t="shared" si="794"/>
        <v>3.5760195807605451E-5</v>
      </c>
      <c r="J2512" s="7">
        <f t="shared" si="801"/>
        <v>1.5244591545667456</v>
      </c>
      <c r="K2512" s="8">
        <f>ESI_mass_rate/ESI_Area/'Hydraulic Gradient'!J2512</f>
        <v>2.1559238073389766</v>
      </c>
      <c r="L2512" s="16">
        <f t="shared" si="795"/>
        <v>24460.127211191651</v>
      </c>
      <c r="M2512" s="4">
        <f t="shared" si="784"/>
        <v>0</v>
      </c>
      <c r="N2512" s="5">
        <f t="shared" si="785"/>
        <v>0.21575432637316042</v>
      </c>
      <c r="O2512" s="6">
        <f t="shared" si="799"/>
        <v>1.54109600072744E-5</v>
      </c>
      <c r="P2512" s="15">
        <f t="shared" si="796"/>
        <v>679.04176637883484</v>
      </c>
      <c r="Q2512" s="11">
        <f t="shared" si="786"/>
        <v>0</v>
      </c>
      <c r="R2512" s="13">
        <f t="shared" si="800"/>
        <v>4.5951578047551183E-6</v>
      </c>
      <c r="S2512" s="12">
        <f t="shared" si="787"/>
        <v>-6.2018737636696054E-2</v>
      </c>
      <c r="T2512" s="9">
        <f t="shared" si="788"/>
        <v>1.5258035561375758</v>
      </c>
      <c r="U2512" s="9">
        <f>Aly_mass_rate/Aly_Area/'Hydraulic Gradient'!T2512</f>
        <v>2.1540242001834438</v>
      </c>
      <c r="V2512" s="5">
        <f t="shared" si="789"/>
        <v>-0.28743019481425836</v>
      </c>
      <c r="W2512" s="10">
        <f t="shared" si="790"/>
        <v>2.1980899108920373</v>
      </c>
      <c r="X2512" s="9"/>
    </row>
    <row r="2513" spans="1:24" x14ac:dyDescent="0.3">
      <c r="A2513" s="4">
        <f t="shared" si="791"/>
        <v>25100</v>
      </c>
      <c r="B2513" s="5">
        <v>0</v>
      </c>
      <c r="C2513" s="16">
        <f t="shared" si="792"/>
        <v>24459.660717535447</v>
      </c>
      <c r="D2513" s="4">
        <f t="shared" si="782"/>
        <v>0</v>
      </c>
      <c r="E2513" s="5">
        <f t="shared" si="793"/>
        <v>0.21594506750606121</v>
      </c>
      <c r="F2513" s="6">
        <f t="shared" si="797"/>
        <v>1.7731328732848807E-5</v>
      </c>
      <c r="G2513" s="15">
        <f t="shared" si="798"/>
        <v>706.98152303882171</v>
      </c>
      <c r="H2513" s="11">
        <f t="shared" si="783"/>
        <v>9.7583564091991121E-2</v>
      </c>
      <c r="I2513" s="12">
        <f t="shared" si="794"/>
        <v>3.5759551207284461E-5</v>
      </c>
      <c r="J2513" s="7">
        <f t="shared" si="801"/>
        <v>1.5244553398214151</v>
      </c>
      <c r="K2513" s="8">
        <f>ESI_mass_rate/ESI_Area/'Hydraulic Gradient'!J2513</f>
        <v>2.1559292022495797</v>
      </c>
      <c r="L2513" s="16">
        <f t="shared" si="795"/>
        <v>24459.911440984855</v>
      </c>
      <c r="M2513" s="4">
        <f t="shared" si="784"/>
        <v>0</v>
      </c>
      <c r="N2513" s="5">
        <f t="shared" si="785"/>
        <v>0.21575479603448136</v>
      </c>
      <c r="O2513" s="6">
        <f t="shared" si="799"/>
        <v>1.5410762092091669E-5</v>
      </c>
      <c r="P2513" s="15">
        <f t="shared" si="796"/>
        <v>679.10377947260872</v>
      </c>
      <c r="Q2513" s="11">
        <f t="shared" si="786"/>
        <v>0</v>
      </c>
      <c r="R2513" s="13">
        <f t="shared" si="800"/>
        <v>4.5950204280155151E-6</v>
      </c>
      <c r="S2513" s="12">
        <f t="shared" si="787"/>
        <v>-6.2017688794256613E-2</v>
      </c>
      <c r="T2513" s="9">
        <f t="shared" si="788"/>
        <v>1.5258002347738608</v>
      </c>
      <c r="U2513" s="9">
        <f>Aly_mass_rate/Aly_Area/'Hydraulic Gradient'!T2513</f>
        <v>2.1540288890658128</v>
      </c>
      <c r="V2513" s="5">
        <f t="shared" si="789"/>
        <v>-0.28742470851338564</v>
      </c>
      <c r="W2513" s="10">
        <f t="shared" si="790"/>
        <v>2.1981321794439102</v>
      </c>
      <c r="X2513" s="9"/>
    </row>
    <row r="2514" spans="1:24" x14ac:dyDescent="0.3">
      <c r="A2514" s="4">
        <f t="shared" si="791"/>
        <v>25110</v>
      </c>
      <c r="B2514" s="5">
        <v>0</v>
      </c>
      <c r="C2514" s="16">
        <f t="shared" si="792"/>
        <v>24459.444754196556</v>
      </c>
      <c r="D2514" s="4">
        <f t="shared" si="782"/>
        <v>0</v>
      </c>
      <c r="E2514" s="5">
        <f t="shared" si="793"/>
        <v>0.21594560787967296</v>
      </c>
      <c r="F2514" s="6">
        <f t="shared" si="797"/>
        <v>1.7731009134857933E-5</v>
      </c>
      <c r="G2514" s="15">
        <f t="shared" si="798"/>
        <v>707.05382361961153</v>
      </c>
      <c r="H2514" s="11">
        <f t="shared" si="783"/>
        <v>9.758405247220335E-2</v>
      </c>
      <c r="I2514" s="12">
        <f t="shared" si="794"/>
        <v>3.5758906659947226E-5</v>
      </c>
      <c r="J2514" s="7">
        <f t="shared" si="801"/>
        <v>1.5244515251639315</v>
      </c>
      <c r="K2514" s="8">
        <f>ESI_mass_rate/ESI_Area/'Hydraulic Gradient'!J2514</f>
        <v>2.1559345970629469</v>
      </c>
      <c r="L2514" s="16">
        <f t="shared" si="795"/>
        <v>24459.6956703086</v>
      </c>
      <c r="M2514" s="4">
        <f t="shared" si="784"/>
        <v>0</v>
      </c>
      <c r="N2514" s="5">
        <f t="shared" si="785"/>
        <v>0.21575526568977074</v>
      </c>
      <c r="O2514" s="6">
        <f t="shared" si="799"/>
        <v>1.5410564184206697E-5</v>
      </c>
      <c r="P2514" s="15">
        <f t="shared" si="796"/>
        <v>679.16579151773158</v>
      </c>
      <c r="Q2514" s="11">
        <f t="shared" si="786"/>
        <v>0</v>
      </c>
      <c r="R2514" s="13">
        <f t="shared" si="800"/>
        <v>4.5948830594606363E-6</v>
      </c>
      <c r="S2514" s="12">
        <f t="shared" si="787"/>
        <v>-6.2016640005986855E-2</v>
      </c>
      <c r="T2514" s="9">
        <f t="shared" si="788"/>
        <v>1.5257969134672571</v>
      </c>
      <c r="U2514" s="9">
        <f>Aly_mass_rate/Aly_Area/'Hydraulic Gradient'!T2514</f>
        <v>2.1540335778879691</v>
      </c>
      <c r="V2514" s="5">
        <f t="shared" si="789"/>
        <v>-0.28741922249228469</v>
      </c>
      <c r="W2514" s="10">
        <f t="shared" si="790"/>
        <v>2.1981744474645466</v>
      </c>
      <c r="X2514" s="9"/>
    </row>
    <row r="2515" spans="1:24" x14ac:dyDescent="0.3">
      <c r="A2515" s="4">
        <f t="shared" si="791"/>
        <v>25120</v>
      </c>
      <c r="B2515" s="5">
        <v>0</v>
      </c>
      <c r="C2515" s="16">
        <f t="shared" si="792"/>
        <v>24459.228790317622</v>
      </c>
      <c r="D2515" s="4">
        <f t="shared" si="782"/>
        <v>0</v>
      </c>
      <c r="E2515" s="5">
        <f t="shared" si="793"/>
        <v>0.21594614824354516</v>
      </c>
      <c r="F2515" s="6">
        <f t="shared" si="797"/>
        <v>1.773068955730078E-5</v>
      </c>
      <c r="G2515" s="15">
        <f t="shared" si="798"/>
        <v>707.12612255919021</v>
      </c>
      <c r="H2515" s="11">
        <f t="shared" si="783"/>
        <v>9.7584540844835269E-2</v>
      </c>
      <c r="I2515" s="12">
        <f t="shared" si="794"/>
        <v>3.5758262153819579E-5</v>
      </c>
      <c r="J2515" s="7">
        <f t="shared" si="801"/>
        <v>1.5244477105942886</v>
      </c>
      <c r="K2515" s="8">
        <f>ESI_mass_rate/ESI_Area/'Hydraulic Gradient'!J2515</f>
        <v>2.1559399917790851</v>
      </c>
      <c r="L2515" s="16">
        <f t="shared" si="795"/>
        <v>24459.479899162896</v>
      </c>
      <c r="M2515" s="4">
        <f t="shared" si="784"/>
        <v>0</v>
      </c>
      <c r="N2515" s="5">
        <f t="shared" si="785"/>
        <v>0.21575573533902911</v>
      </c>
      <c r="O2515" s="6">
        <f t="shared" si="799"/>
        <v>1.5410366287998135E-5</v>
      </c>
      <c r="P2515" s="15">
        <f t="shared" si="796"/>
        <v>679.22780251425559</v>
      </c>
      <c r="Q2515" s="11">
        <f t="shared" si="786"/>
        <v>0</v>
      </c>
      <c r="R2515" s="13">
        <f t="shared" si="800"/>
        <v>4.5947457003954115E-6</v>
      </c>
      <c r="S2515" s="12">
        <f t="shared" si="787"/>
        <v>-6.2015591269790865E-2</v>
      </c>
      <c r="T2515" s="9">
        <f t="shared" si="788"/>
        <v>1.5257935922177615</v>
      </c>
      <c r="U2515" s="9">
        <f>Aly_mass_rate/Aly_Area/'Hydraulic Gradient'!T2515</f>
        <v>2.1540382666499158</v>
      </c>
      <c r="V2515" s="5">
        <f t="shared" si="789"/>
        <v>-0.28741373675093157</v>
      </c>
      <c r="W2515" s="10">
        <f t="shared" si="790"/>
        <v>2.1982167149539746</v>
      </c>
      <c r="X2515" s="9"/>
    </row>
    <row r="2516" spans="1:24" x14ac:dyDescent="0.3">
      <c r="A2516" s="4">
        <f t="shared" si="791"/>
        <v>25130</v>
      </c>
      <c r="B2516" s="5">
        <v>0</v>
      </c>
      <c r="C2516" s="16">
        <f t="shared" si="792"/>
        <v>24459.012825898655</v>
      </c>
      <c r="D2516" s="4">
        <f t="shared" si="782"/>
        <v>0</v>
      </c>
      <c r="E2516" s="5">
        <f t="shared" si="793"/>
        <v>0.21594668859767865</v>
      </c>
      <c r="F2516" s="6">
        <f t="shared" si="797"/>
        <v>1.7730370003096451E-5</v>
      </c>
      <c r="G2516" s="15">
        <f t="shared" si="798"/>
        <v>707.19841985766845</v>
      </c>
      <c r="H2516" s="11">
        <f t="shared" si="783"/>
        <v>9.7585029209887458E-2</v>
      </c>
      <c r="I2516" s="12">
        <f t="shared" si="794"/>
        <v>3.5757617694788598E-5</v>
      </c>
      <c r="J2516" s="7">
        <f t="shared" si="801"/>
        <v>1.5244438961124804</v>
      </c>
      <c r="K2516" s="8">
        <f>ESI_mass_rate/ESI_Area/'Hydraulic Gradient'!J2516</f>
        <v>2.1559453863980007</v>
      </c>
      <c r="L2516" s="16">
        <f t="shared" si="795"/>
        <v>24459.264127547744</v>
      </c>
      <c r="M2516" s="4">
        <f t="shared" si="784"/>
        <v>0</v>
      </c>
      <c r="N2516" s="5">
        <f t="shared" si="785"/>
        <v>0.21575620498225648</v>
      </c>
      <c r="O2516" s="6">
        <f t="shared" si="799"/>
        <v>1.5410168402006434E-5</v>
      </c>
      <c r="P2516" s="15">
        <f t="shared" si="796"/>
        <v>679.28981246223611</v>
      </c>
      <c r="Q2516" s="11">
        <f t="shared" si="786"/>
        <v>0</v>
      </c>
      <c r="R2516" s="13">
        <f t="shared" si="800"/>
        <v>4.594608350383999E-6</v>
      </c>
      <c r="S2516" s="12">
        <f t="shared" si="787"/>
        <v>-6.2014542588800875E-2</v>
      </c>
      <c r="T2516" s="9">
        <f t="shared" si="788"/>
        <v>1.525790271025371</v>
      </c>
      <c r="U2516" s="9">
        <f>Aly_mass_rate/Aly_Area/'Hydraulic Gradient'!T2516</f>
        <v>2.1540429553516569</v>
      </c>
      <c r="V2516" s="5">
        <f t="shared" si="789"/>
        <v>-0.28740825128930264</v>
      </c>
      <c r="W2516" s="10">
        <f t="shared" si="790"/>
        <v>2.1982589819122227</v>
      </c>
      <c r="X2516" s="9"/>
    </row>
    <row r="2517" spans="1:24" x14ac:dyDescent="0.3">
      <c r="A2517" s="4">
        <f t="shared" si="791"/>
        <v>25140</v>
      </c>
      <c r="B2517" s="5">
        <v>0</v>
      </c>
      <c r="C2517" s="16">
        <f t="shared" si="792"/>
        <v>24458.796860939663</v>
      </c>
      <c r="D2517" s="4">
        <f t="shared" si="782"/>
        <v>0</v>
      </c>
      <c r="E2517" s="5">
        <f t="shared" si="793"/>
        <v>0.21594722894207388</v>
      </c>
      <c r="F2517" s="6">
        <f t="shared" si="797"/>
        <v>1.7730050469325843E-5</v>
      </c>
      <c r="G2517" s="15">
        <f t="shared" si="798"/>
        <v>707.27071551516156</v>
      </c>
      <c r="H2517" s="11">
        <f t="shared" si="783"/>
        <v>9.7585517567360378E-2</v>
      </c>
      <c r="I2517" s="12">
        <f t="shared" si="794"/>
        <v>3.5756973276967193E-5</v>
      </c>
      <c r="J2517" s="7">
        <f t="shared" si="801"/>
        <v>1.5244400817185007</v>
      </c>
      <c r="K2517" s="8">
        <f>ESI_mass_rate/ESI_Area/'Hydraulic Gradient'!J2517</f>
        <v>2.155950780919702</v>
      </c>
      <c r="L2517" s="16">
        <f t="shared" si="795"/>
        <v>24459.048355463154</v>
      </c>
      <c r="M2517" s="4">
        <f t="shared" si="784"/>
        <v>0</v>
      </c>
      <c r="N2517" s="5">
        <f t="shared" si="785"/>
        <v>0.21575667461945366</v>
      </c>
      <c r="O2517" s="6">
        <f t="shared" si="799"/>
        <v>1.5409970529150696E-5</v>
      </c>
      <c r="P2517" s="15">
        <f t="shared" si="796"/>
        <v>679.351821361725</v>
      </c>
      <c r="Q2517" s="11">
        <f t="shared" si="786"/>
        <v>0</v>
      </c>
      <c r="R2517" s="13">
        <f t="shared" si="800"/>
        <v>4.5944710102960781E-6</v>
      </c>
      <c r="S2517" s="12">
        <f t="shared" si="787"/>
        <v>-6.2013493959875446E-2</v>
      </c>
      <c r="T2517" s="9">
        <f t="shared" si="788"/>
        <v>1.5257869498900829</v>
      </c>
      <c r="U2517" s="9">
        <f>Aly_mass_rate/Aly_Area/'Hydraulic Gradient'!T2517</f>
        <v>2.1540476439931946</v>
      </c>
      <c r="V2517" s="5">
        <f t="shared" si="789"/>
        <v>-0.28740276610737414</v>
      </c>
      <c r="W2517" s="10">
        <f t="shared" si="790"/>
        <v>2.1983012483393196</v>
      </c>
      <c r="X2517" s="9"/>
    </row>
    <row r="2518" spans="1:24" x14ac:dyDescent="0.3">
      <c r="A2518" s="4">
        <f t="shared" si="791"/>
        <v>25150</v>
      </c>
      <c r="B2518" s="5">
        <v>0</v>
      </c>
      <c r="C2518" s="16">
        <f t="shared" si="792"/>
        <v>24458.580895440657</v>
      </c>
      <c r="D2518" s="4">
        <f t="shared" si="782"/>
        <v>0</v>
      </c>
      <c r="E2518" s="5">
        <f t="shared" si="793"/>
        <v>0.21594776927673182</v>
      </c>
      <c r="F2518" s="6">
        <f t="shared" si="797"/>
        <v>1.7729730963286711E-5</v>
      </c>
      <c r="G2518" s="15">
        <f t="shared" si="798"/>
        <v>707.34300953177421</v>
      </c>
      <c r="H2518" s="11">
        <f t="shared" si="783"/>
        <v>9.7586005917254748E-2</v>
      </c>
      <c r="I2518" s="12">
        <f t="shared" si="794"/>
        <v>3.5756328915073103E-5</v>
      </c>
      <c r="J2518" s="7">
        <f t="shared" si="801"/>
        <v>1.5244362674123439</v>
      </c>
      <c r="K2518" s="8">
        <f>ESI_mass_rate/ESI_Area/'Hydraulic Gradient'!J2518</f>
        <v>2.1559561753441936</v>
      </c>
      <c r="L2518" s="16">
        <f t="shared" si="795"/>
        <v>24458.83258290913</v>
      </c>
      <c r="M2518" s="4">
        <f t="shared" si="784"/>
        <v>0</v>
      </c>
      <c r="N2518" s="5">
        <f t="shared" si="785"/>
        <v>0.21575714425062054</v>
      </c>
      <c r="O2518" s="6">
        <f t="shared" si="799"/>
        <v>1.5409772663592719E-5</v>
      </c>
      <c r="P2518" s="15">
        <f t="shared" si="796"/>
        <v>679.41382921277648</v>
      </c>
      <c r="Q2518" s="11">
        <f t="shared" si="786"/>
        <v>0</v>
      </c>
      <c r="R2518" s="13">
        <f t="shared" si="800"/>
        <v>4.5943336783903295E-6</v>
      </c>
      <c r="S2518" s="12">
        <f t="shared" si="787"/>
        <v>-6.2012445385101089E-2</v>
      </c>
      <c r="T2518" s="9">
        <f t="shared" si="788"/>
        <v>1.5257836288118942</v>
      </c>
      <c r="U2518" s="9">
        <f>Aly_mass_rate/Aly_Area/'Hydraulic Gradient'!T2518</f>
        <v>2.1540523325745324</v>
      </c>
      <c r="V2518" s="5">
        <f t="shared" si="789"/>
        <v>-0.28739728120512215</v>
      </c>
      <c r="W2518" s="10">
        <f t="shared" si="790"/>
        <v>2.1983435142352925</v>
      </c>
      <c r="X2518" s="9"/>
    </row>
    <row r="2519" spans="1:24" x14ac:dyDescent="0.3">
      <c r="A2519" s="4">
        <f t="shared" si="791"/>
        <v>25160</v>
      </c>
      <c r="B2519" s="5">
        <v>0</v>
      </c>
      <c r="C2519" s="16">
        <f t="shared" si="792"/>
        <v>24458.364929401643</v>
      </c>
      <c r="D2519" s="4">
        <f t="shared" si="782"/>
        <v>0</v>
      </c>
      <c r="E2519" s="5">
        <f t="shared" si="793"/>
        <v>0.21594830960165284</v>
      </c>
      <c r="F2519" s="6">
        <f t="shared" si="797"/>
        <v>1.7729411471843102E-5</v>
      </c>
      <c r="G2519" s="15">
        <f t="shared" si="798"/>
        <v>707.41530190762978</v>
      </c>
      <c r="H2519" s="11">
        <f t="shared" si="783"/>
        <v>9.7586494259570902E-2</v>
      </c>
      <c r="I2519" s="12">
        <f t="shared" si="794"/>
        <v>3.5755684582614398E-5</v>
      </c>
      <c r="J2519" s="7">
        <f t="shared" si="801"/>
        <v>1.5244324531940037</v>
      </c>
      <c r="K2519" s="8">
        <f>ESI_mass_rate/ESI_Area/'Hydraulic Gradient'!J2519</f>
        <v>2.1559615696714842</v>
      </c>
      <c r="L2519" s="16">
        <f t="shared" si="795"/>
        <v>24458.61680988568</v>
      </c>
      <c r="M2519" s="4">
        <f t="shared" si="784"/>
        <v>0</v>
      </c>
      <c r="N2519" s="5">
        <f t="shared" si="785"/>
        <v>0.21575761387575754</v>
      </c>
      <c r="O2519" s="6">
        <f t="shared" si="799"/>
        <v>1.5409574809711149E-5</v>
      </c>
      <c r="P2519" s="15">
        <f t="shared" si="796"/>
        <v>679.47583601544352</v>
      </c>
      <c r="Q2519" s="11">
        <f t="shared" si="786"/>
        <v>0</v>
      </c>
      <c r="R2519" s="13">
        <f t="shared" si="800"/>
        <v>4.594196355971593E-6</v>
      </c>
      <c r="S2519" s="12">
        <f t="shared" si="787"/>
        <v>-6.2011396863427638E-2</v>
      </c>
      <c r="T2519" s="9">
        <f t="shared" si="788"/>
        <v>1.5257803077908023</v>
      </c>
      <c r="U2519" s="9">
        <f>Aly_mass_rate/Aly_Area/'Hydraulic Gradient'!T2519</f>
        <v>2.1540570210956735</v>
      </c>
      <c r="V2519" s="5">
        <f t="shared" si="789"/>
        <v>-0.28739179658252306</v>
      </c>
      <c r="W2519" s="10">
        <f t="shared" si="790"/>
        <v>2.1983857796001702</v>
      </c>
      <c r="X2519" s="9"/>
    </row>
    <row r="2520" spans="1:24" x14ac:dyDescent="0.3">
      <c r="A2520" s="4">
        <f t="shared" si="791"/>
        <v>25170</v>
      </c>
      <c r="B2520" s="5">
        <v>0</v>
      </c>
      <c r="C2520" s="16">
        <f t="shared" si="792"/>
        <v>24458.148962822634</v>
      </c>
      <c r="D2520" s="4">
        <f t="shared" si="782"/>
        <v>0</v>
      </c>
      <c r="E2520" s="5">
        <f t="shared" si="793"/>
        <v>0.21594884991683794</v>
      </c>
      <c r="F2520" s="6">
        <f t="shared" si="797"/>
        <v>1.7729092009590514E-5</v>
      </c>
      <c r="G2520" s="15">
        <f t="shared" si="798"/>
        <v>707.48759264283103</v>
      </c>
      <c r="H2520" s="11">
        <f t="shared" si="783"/>
        <v>9.7586982594309563E-2</v>
      </c>
      <c r="I2520" s="12">
        <f t="shared" si="794"/>
        <v>3.5755040309026556E-5</v>
      </c>
      <c r="J2520" s="7">
        <f t="shared" si="801"/>
        <v>1.5244286390634743</v>
      </c>
      <c r="K2520" s="8">
        <f>ESI_mass_rate/ESI_Area/'Hydraulic Gradient'!J2520</f>
        <v>2.1559669639015797</v>
      </c>
      <c r="L2520" s="16">
        <f t="shared" si="795"/>
        <v>24458.40103639281</v>
      </c>
      <c r="M2520" s="4">
        <f t="shared" si="784"/>
        <v>0</v>
      </c>
      <c r="N2520" s="5">
        <f t="shared" si="785"/>
        <v>0.21575808349486511</v>
      </c>
      <c r="O2520" s="6">
        <f t="shared" si="799"/>
        <v>1.5409376966046439E-5</v>
      </c>
      <c r="P2520" s="15">
        <f t="shared" si="796"/>
        <v>679.53784176977933</v>
      </c>
      <c r="Q2520" s="11">
        <f t="shared" si="786"/>
        <v>0</v>
      </c>
      <c r="R2520" s="13">
        <f t="shared" si="800"/>
        <v>4.5940590426040591E-6</v>
      </c>
      <c r="S2520" s="12">
        <f t="shared" si="787"/>
        <v>-6.2010348394850451E-2</v>
      </c>
      <c r="T2520" s="9">
        <f t="shared" si="788"/>
        <v>1.5257769868268041</v>
      </c>
      <c r="U2520" s="9">
        <f>Aly_mass_rate/Aly_Area/'Hydraulic Gradient'!T2520</f>
        <v>2.154061709556621</v>
      </c>
      <c r="V2520" s="5">
        <f t="shared" si="789"/>
        <v>-0.28738631223955302</v>
      </c>
      <c r="W2520" s="10">
        <f t="shared" si="790"/>
        <v>2.1984280444339812</v>
      </c>
      <c r="X2520" s="9"/>
    </row>
    <row r="2521" spans="1:24" x14ac:dyDescent="0.3">
      <c r="A2521" s="4">
        <f t="shared" si="791"/>
        <v>25180</v>
      </c>
      <c r="B2521" s="5">
        <v>0</v>
      </c>
      <c r="C2521" s="16">
        <f t="shared" si="792"/>
        <v>24457.932995703639</v>
      </c>
      <c r="D2521" s="4">
        <f t="shared" si="782"/>
        <v>0</v>
      </c>
      <c r="E2521" s="5">
        <f t="shared" si="793"/>
        <v>0.2159493902222876</v>
      </c>
      <c r="F2521" s="6">
        <f t="shared" si="797"/>
        <v>1.7728772566312099E-5</v>
      </c>
      <c r="G2521" s="15">
        <f t="shared" si="798"/>
        <v>707.55988173749506</v>
      </c>
      <c r="H2521" s="11">
        <f t="shared" si="783"/>
        <v>9.7587470921471214E-2</v>
      </c>
      <c r="I2521" s="12">
        <f t="shared" si="794"/>
        <v>3.5754396073704748E-5</v>
      </c>
      <c r="J2521" s="7">
        <f t="shared" si="801"/>
        <v>1.5244248250207495</v>
      </c>
      <c r="K2521" s="8">
        <f>ESI_mass_rate/ESI_Area/'Hydraulic Gradient'!J2521</f>
        <v>2.1559723580344872</v>
      </c>
      <c r="L2521" s="16">
        <f t="shared" si="795"/>
        <v>24458.185262430521</v>
      </c>
      <c r="M2521" s="4">
        <f t="shared" si="784"/>
        <v>0</v>
      </c>
      <c r="N2521" s="5">
        <f t="shared" si="785"/>
        <v>0.21575855310794342</v>
      </c>
      <c r="O2521" s="6">
        <f t="shared" si="799"/>
        <v>1.5409179132598594E-5</v>
      </c>
      <c r="P2521" s="15">
        <f t="shared" si="796"/>
        <v>679.59984647583906</v>
      </c>
      <c r="Q2521" s="11">
        <f t="shared" si="786"/>
        <v>0</v>
      </c>
      <c r="R2521" s="13">
        <f t="shared" si="800"/>
        <v>4.5939217382870765E-6</v>
      </c>
      <c r="S2521" s="12">
        <f t="shared" si="787"/>
        <v>-6.2009299981455886E-2</v>
      </c>
      <c r="T2521" s="9">
        <f t="shared" si="788"/>
        <v>1.5257736659198964</v>
      </c>
      <c r="U2521" s="9">
        <f>Aly_mass_rate/Aly_Area/'Hydraulic Gradient'!T2521</f>
        <v>2.1540663979573784</v>
      </c>
      <c r="V2521" s="5">
        <f t="shared" si="789"/>
        <v>-0.28738082817618821</v>
      </c>
      <c r="W2521" s="10">
        <f t="shared" si="790"/>
        <v>2.198470308736753</v>
      </c>
      <c r="X2521" s="9"/>
    </row>
    <row r="2522" spans="1:24" x14ac:dyDescent="0.3">
      <c r="A2522" s="4">
        <f t="shared" si="791"/>
        <v>25190</v>
      </c>
      <c r="B2522" s="5">
        <v>0</v>
      </c>
      <c r="C2522" s="16">
        <f t="shared" si="792"/>
        <v>24457.71702804467</v>
      </c>
      <c r="D2522" s="4">
        <f t="shared" si="782"/>
        <v>0</v>
      </c>
      <c r="E2522" s="5">
        <f t="shared" si="793"/>
        <v>0.21594993051800249</v>
      </c>
      <c r="F2522" s="6">
        <f t="shared" si="797"/>
        <v>1.7728453146386507E-5</v>
      </c>
      <c r="G2522" s="15">
        <f t="shared" si="798"/>
        <v>707.6321691917326</v>
      </c>
      <c r="H2522" s="11">
        <f t="shared" si="783"/>
        <v>9.7587959241056441E-2</v>
      </c>
      <c r="I2522" s="12">
        <f t="shared" si="794"/>
        <v>3.5753751885479599E-5</v>
      </c>
      <c r="J2522" s="7">
        <f t="shared" si="801"/>
        <v>1.5244210110658234</v>
      </c>
      <c r="K2522" s="8">
        <f>ESI_mass_rate/ESI_Area/'Hydraulic Gradient'!J2522</f>
        <v>2.1559777520702132</v>
      </c>
      <c r="L2522" s="16">
        <f t="shared" si="795"/>
        <v>24457.969487998824</v>
      </c>
      <c r="M2522" s="4">
        <f t="shared" si="784"/>
        <v>0</v>
      </c>
      <c r="N2522" s="5">
        <f t="shared" si="785"/>
        <v>0.21575902271499289</v>
      </c>
      <c r="O2522" s="6">
        <f t="shared" si="799"/>
        <v>1.5408981310827162E-5</v>
      </c>
      <c r="P2522" s="15">
        <f t="shared" si="796"/>
        <v>679.66185013367476</v>
      </c>
      <c r="Q2522" s="11">
        <f t="shared" si="786"/>
        <v>0</v>
      </c>
      <c r="R2522" s="13">
        <f t="shared" si="800"/>
        <v>4.593784443455123E-6</v>
      </c>
      <c r="S2522" s="12">
        <f t="shared" si="787"/>
        <v>-6.2008251620102858E-2</v>
      </c>
      <c r="T2522" s="9">
        <f t="shared" si="788"/>
        <v>1.5257703450700766</v>
      </c>
      <c r="U2522" s="9">
        <f>Aly_mass_rate/Aly_Area/'Hydraulic Gradient'!T2522</f>
        <v>2.1540710862979484</v>
      </c>
      <c r="V2522" s="5">
        <f t="shared" si="789"/>
        <v>-0.28737534439240514</v>
      </c>
      <c r="W2522" s="10">
        <f t="shared" si="790"/>
        <v>2.1985125725085148</v>
      </c>
      <c r="X2522" s="9"/>
    </row>
    <row r="2523" spans="1:24" x14ac:dyDescent="0.3">
      <c r="A2523" s="4">
        <f t="shared" si="791"/>
        <v>25200</v>
      </c>
      <c r="B2523" s="5">
        <v>0</v>
      </c>
      <c r="C2523" s="16">
        <f t="shared" si="792"/>
        <v>24457.501059845734</v>
      </c>
      <c r="D2523" s="4">
        <f t="shared" si="782"/>
        <v>0</v>
      </c>
      <c r="E2523" s="5">
        <f t="shared" si="793"/>
        <v>0.21595047080398339</v>
      </c>
      <c r="F2523" s="6">
        <f t="shared" si="797"/>
        <v>1.7728133748354189E-5</v>
      </c>
      <c r="G2523" s="15">
        <f t="shared" si="798"/>
        <v>707.70445500565677</v>
      </c>
      <c r="H2523" s="11">
        <f t="shared" si="783"/>
        <v>9.7588447553065727E-2</v>
      </c>
      <c r="I2523" s="12">
        <f t="shared" si="794"/>
        <v>3.575310774140758E-5</v>
      </c>
      <c r="J2523" s="7">
        <f t="shared" si="801"/>
        <v>1.5244171971986897</v>
      </c>
      <c r="K2523" s="8">
        <f>ESI_mass_rate/ESI_Area/'Hydraulic Gradient'!J2523</f>
        <v>2.1559831460087655</v>
      </c>
      <c r="L2523" s="16">
        <f t="shared" si="795"/>
        <v>24457.753713097725</v>
      </c>
      <c r="M2523" s="4">
        <f t="shared" si="784"/>
        <v>0</v>
      </c>
      <c r="N2523" s="5">
        <f t="shared" si="785"/>
        <v>0.2157594923160138</v>
      </c>
      <c r="O2523" s="6">
        <f t="shared" si="799"/>
        <v>1.5408783497813034E-5</v>
      </c>
      <c r="P2523" s="15">
        <f t="shared" si="796"/>
        <v>679.72385274333942</v>
      </c>
      <c r="Q2523" s="11">
        <f t="shared" si="786"/>
        <v>0</v>
      </c>
      <c r="R2523" s="13">
        <f t="shared" si="800"/>
        <v>4.5936471572372923E-6</v>
      </c>
      <c r="S2523" s="12">
        <f t="shared" si="787"/>
        <v>-6.2007203311832217E-2</v>
      </c>
      <c r="T2523" s="9">
        <f t="shared" si="788"/>
        <v>1.5257670242773418</v>
      </c>
      <c r="U2523" s="9">
        <f>Aly_mass_rate/Aly_Area/'Hydraulic Gradient'!T2523</f>
        <v>2.1540757745783345</v>
      </c>
      <c r="V2523" s="5">
        <f t="shared" si="789"/>
        <v>-0.28736986088817978</v>
      </c>
      <c r="W2523" s="10">
        <f t="shared" si="790"/>
        <v>2.1985548357492943</v>
      </c>
      <c r="X2523" s="9"/>
    </row>
    <row r="2524" spans="1:24" x14ac:dyDescent="0.3">
      <c r="A2524" s="4">
        <f t="shared" si="791"/>
        <v>25210</v>
      </c>
      <c r="B2524" s="5">
        <v>0</v>
      </c>
      <c r="C2524" s="16">
        <f t="shared" si="792"/>
        <v>24457.285091106838</v>
      </c>
      <c r="D2524" s="4">
        <f t="shared" si="782"/>
        <v>0</v>
      </c>
      <c r="E2524" s="5">
        <f t="shared" si="793"/>
        <v>0.21595101108023101</v>
      </c>
      <c r="F2524" s="6">
        <f t="shared" si="797"/>
        <v>1.7727814375134245E-5</v>
      </c>
      <c r="G2524" s="15">
        <f t="shared" si="798"/>
        <v>707.77673917937625</v>
      </c>
      <c r="H2524" s="11">
        <f t="shared" si="783"/>
        <v>9.7588935857499767E-2</v>
      </c>
      <c r="I2524" s="12">
        <f t="shared" si="794"/>
        <v>3.5752463647375781E-5</v>
      </c>
      <c r="J2524" s="7">
        <f t="shared" si="801"/>
        <v>1.5244133834193432</v>
      </c>
      <c r="K2524" s="8">
        <f>ESI_mass_rate/ESI_Area/'Hydraulic Gradient'!J2524</f>
        <v>2.1559885398501493</v>
      </c>
      <c r="L2524" s="16">
        <f t="shared" si="795"/>
        <v>24457.537937727229</v>
      </c>
      <c r="M2524" s="4">
        <f t="shared" si="784"/>
        <v>0</v>
      </c>
      <c r="N2524" s="5">
        <f t="shared" si="785"/>
        <v>0.21575996191100649</v>
      </c>
      <c r="O2524" s="6">
        <f t="shared" si="799"/>
        <v>1.540858569647532E-5</v>
      </c>
      <c r="P2524" s="15">
        <f t="shared" si="796"/>
        <v>679.78585430488727</v>
      </c>
      <c r="Q2524" s="11">
        <f t="shared" si="786"/>
        <v>0</v>
      </c>
      <c r="R2524" s="13">
        <f t="shared" si="800"/>
        <v>4.5935098805031769E-6</v>
      </c>
      <c r="S2524" s="12">
        <f t="shared" si="787"/>
        <v>-6.2006155057684774E-2</v>
      </c>
      <c r="T2524" s="9">
        <f t="shared" si="788"/>
        <v>1.5257637035416889</v>
      </c>
      <c r="U2524" s="9">
        <f>Aly_mass_rate/Aly_Area/'Hydraulic Gradient'!T2524</f>
        <v>2.1540804627985399</v>
      </c>
      <c r="V2524" s="5">
        <f t="shared" si="789"/>
        <v>-0.28736437766348844</v>
      </c>
      <c r="W2524" s="10">
        <f t="shared" si="790"/>
        <v>2.198597098459119</v>
      </c>
      <c r="X2524" s="9"/>
    </row>
    <row r="2525" spans="1:24" x14ac:dyDescent="0.3">
      <c r="A2525" s="4">
        <f t="shared" si="791"/>
        <v>25220</v>
      </c>
      <c r="B2525" s="5">
        <v>0</v>
      </c>
      <c r="C2525" s="16">
        <f t="shared" si="792"/>
        <v>24457.069121827994</v>
      </c>
      <c r="D2525" s="4">
        <f t="shared" si="782"/>
        <v>0</v>
      </c>
      <c r="E2525" s="5">
        <f t="shared" si="793"/>
        <v>0.21595155134674587</v>
      </c>
      <c r="F2525" s="6">
        <f t="shared" si="797"/>
        <v>1.7727495019428919E-5</v>
      </c>
      <c r="G2525" s="15">
        <f t="shared" si="798"/>
        <v>707.8490217130103</v>
      </c>
      <c r="H2525" s="11">
        <f t="shared" si="783"/>
        <v>9.7589424154358909E-2</v>
      </c>
      <c r="I2525" s="12">
        <f t="shared" si="794"/>
        <v>3.5751819588666476E-5</v>
      </c>
      <c r="J2525" s="7">
        <f t="shared" si="801"/>
        <v>1.5244095697277771</v>
      </c>
      <c r="K2525" s="8">
        <f>ESI_mass_rate/ESI_Area/'Hydraulic Gradient'!J2525</f>
        <v>2.155993933594373</v>
      </c>
      <c r="L2525" s="16">
        <f t="shared" si="795"/>
        <v>24457.322161887343</v>
      </c>
      <c r="M2525" s="4">
        <f t="shared" si="784"/>
        <v>0</v>
      </c>
      <c r="N2525" s="5">
        <f t="shared" si="785"/>
        <v>0.21576043149997121</v>
      </c>
      <c r="O2525" s="6">
        <f t="shared" si="799"/>
        <v>1.5408387905354467E-5</v>
      </c>
      <c r="P2525" s="15">
        <f t="shared" si="796"/>
        <v>679.84785481837127</v>
      </c>
      <c r="Q2525" s="11">
        <f t="shared" si="786"/>
        <v>0</v>
      </c>
      <c r="R2525" s="13">
        <f t="shared" si="800"/>
        <v>4.5933726128170032E-6</v>
      </c>
      <c r="S2525" s="12">
        <f t="shared" si="787"/>
        <v>-6.2005106856610488E-2</v>
      </c>
      <c r="T2525" s="9">
        <f t="shared" si="788"/>
        <v>1.5257603828631152</v>
      </c>
      <c r="U2525" s="9">
        <f>Aly_mass_rate/Aly_Area/'Hydraulic Gradient'!T2525</f>
        <v>2.1540851509585677</v>
      </c>
      <c r="V2525" s="5">
        <f t="shared" si="789"/>
        <v>-0.2873588947183075</v>
      </c>
      <c r="W2525" s="10">
        <f t="shared" si="790"/>
        <v>2.1986393606380181</v>
      </c>
      <c r="X2525" s="9"/>
    </row>
    <row r="2526" spans="1:24" x14ac:dyDescent="0.3">
      <c r="A2526" s="4">
        <f t="shared" si="791"/>
        <v>25230</v>
      </c>
      <c r="B2526" s="5">
        <v>0</v>
      </c>
      <c r="C2526" s="16">
        <f t="shared" si="792"/>
        <v>24456.853152009215</v>
      </c>
      <c r="D2526" s="4">
        <f t="shared" si="782"/>
        <v>0</v>
      </c>
      <c r="E2526" s="5">
        <f t="shared" si="793"/>
        <v>0.21595209160352882</v>
      </c>
      <c r="F2526" s="6">
        <f t="shared" si="797"/>
        <v>1.7727175691455072E-5</v>
      </c>
      <c r="G2526" s="15">
        <f t="shared" si="798"/>
        <v>707.9213026066634</v>
      </c>
      <c r="H2526" s="11">
        <f t="shared" si="783"/>
        <v>9.7589912443643845E-2</v>
      </c>
      <c r="I2526" s="12">
        <f t="shared" si="794"/>
        <v>3.5751175585884466E-5</v>
      </c>
      <c r="J2526" s="7">
        <f t="shared" si="801"/>
        <v>1.5244057561239857</v>
      </c>
      <c r="K2526" s="8">
        <f>ESI_mass_rate/ESI_Area/'Hydraulic Gradient'!J2526</f>
        <v>2.1559993272414424</v>
      </c>
      <c r="L2526" s="16">
        <f t="shared" si="795"/>
        <v>24457.10638557807</v>
      </c>
      <c r="M2526" s="4">
        <f t="shared" si="784"/>
        <v>0</v>
      </c>
      <c r="N2526" s="5">
        <f t="shared" si="785"/>
        <v>0.2157609010829083</v>
      </c>
      <c r="O2526" s="6">
        <f t="shared" si="799"/>
        <v>1.5408190124450474E-5</v>
      </c>
      <c r="P2526" s="15">
        <f t="shared" si="796"/>
        <v>679.90985428384568</v>
      </c>
      <c r="Q2526" s="11">
        <f t="shared" si="786"/>
        <v>0</v>
      </c>
      <c r="R2526" s="13">
        <f t="shared" si="800"/>
        <v>4.5932353541781247E-6</v>
      </c>
      <c r="S2526" s="12">
        <f t="shared" si="787"/>
        <v>-6.2004058709650117E-2</v>
      </c>
      <c r="T2526" s="9">
        <f t="shared" si="788"/>
        <v>1.5257570622416177</v>
      </c>
      <c r="U2526" s="9">
        <f>Aly_mass_rate/Aly_Area/'Hydraulic Gradient'!T2526</f>
        <v>2.1540898390584213</v>
      </c>
      <c r="V2526" s="5">
        <f t="shared" si="789"/>
        <v>-0.28735341205261311</v>
      </c>
      <c r="W2526" s="10">
        <f t="shared" si="790"/>
        <v>2.1986816222860197</v>
      </c>
      <c r="X2526" s="9"/>
    </row>
    <row r="2527" spans="1:24" x14ac:dyDescent="0.3">
      <c r="A2527" s="4">
        <f t="shared" si="791"/>
        <v>25240</v>
      </c>
      <c r="B2527" s="5">
        <v>0</v>
      </c>
      <c r="C2527" s="16">
        <f t="shared" si="792"/>
        <v>24456.637181650509</v>
      </c>
      <c r="D2527" s="4">
        <f t="shared" si="782"/>
        <v>0</v>
      </c>
      <c r="E2527" s="5">
        <f t="shared" si="793"/>
        <v>0.2159526318505805</v>
      </c>
      <c r="F2527" s="6">
        <f t="shared" si="797"/>
        <v>1.7726856382455394E-5</v>
      </c>
      <c r="G2527" s="15">
        <f t="shared" si="798"/>
        <v>707.99358186045276</v>
      </c>
      <c r="H2527" s="11">
        <f t="shared" si="783"/>
        <v>9.7590400725355103E-2</v>
      </c>
      <c r="I2527" s="12">
        <f t="shared" si="794"/>
        <v>3.5750531621368497E-5</v>
      </c>
      <c r="J2527" s="7">
        <f t="shared" si="801"/>
        <v>1.5244019426079629</v>
      </c>
      <c r="K2527" s="8">
        <f>ESI_mass_rate/ESI_Area/'Hydraulic Gradient'!J2527</f>
        <v>2.1560047207913651</v>
      </c>
      <c r="L2527" s="16">
        <f t="shared" si="795"/>
        <v>24456.890608799418</v>
      </c>
      <c r="M2527" s="4">
        <f t="shared" si="784"/>
        <v>0</v>
      </c>
      <c r="N2527" s="5">
        <f t="shared" si="785"/>
        <v>0.21576137065981824</v>
      </c>
      <c r="O2527" s="6">
        <f t="shared" si="799"/>
        <v>1.5407992355222894E-5</v>
      </c>
      <c r="P2527" s="15">
        <f t="shared" si="796"/>
        <v>679.97185270136333</v>
      </c>
      <c r="Q2527" s="11">
        <f t="shared" si="786"/>
        <v>0</v>
      </c>
      <c r="R2527" s="13">
        <f t="shared" si="800"/>
        <v>4.5930981050209813E-6</v>
      </c>
      <c r="S2527" s="12">
        <f t="shared" si="787"/>
        <v>-6.2003010615753633E-2</v>
      </c>
      <c r="T2527" s="9">
        <f t="shared" si="788"/>
        <v>1.5257537416771934</v>
      </c>
      <c r="U2527" s="9">
        <f>Aly_mass_rate/Aly_Area/'Hydraulic Gradient'!T2527</f>
        <v>2.1540945270981036</v>
      </c>
      <c r="V2527" s="5">
        <f t="shared" si="789"/>
        <v>-0.28734792966638162</v>
      </c>
      <c r="W2527" s="10">
        <f t="shared" si="790"/>
        <v>2.1987238834031522</v>
      </c>
      <c r="X2527" s="9"/>
    </row>
    <row r="2528" spans="1:24" x14ac:dyDescent="0.3">
      <c r="A2528" s="4">
        <f t="shared" si="791"/>
        <v>25250</v>
      </c>
      <c r="B2528" s="5">
        <v>0</v>
      </c>
      <c r="C2528" s="16">
        <f t="shared" si="792"/>
        <v>24456.421210751887</v>
      </c>
      <c r="D2528" s="4">
        <f t="shared" si="782"/>
        <v>0</v>
      </c>
      <c r="E2528" s="5">
        <f t="shared" si="793"/>
        <v>0.21595317208790163</v>
      </c>
      <c r="F2528" s="6">
        <f t="shared" si="797"/>
        <v>1.7726537098268089E-5</v>
      </c>
      <c r="G2528" s="15">
        <f t="shared" si="798"/>
        <v>708.06585947448707</v>
      </c>
      <c r="H2528" s="11">
        <f t="shared" si="783"/>
        <v>9.7590888999493211E-2</v>
      </c>
      <c r="I2528" s="12">
        <f t="shared" si="794"/>
        <v>3.5749887706892741E-5</v>
      </c>
      <c r="J2528" s="7">
        <f t="shared" si="801"/>
        <v>1.5243981291797029</v>
      </c>
      <c r="K2528" s="8">
        <f>ESI_mass_rate/ESI_Area/'Hydraulic Gradient'!J2528</f>
        <v>2.1560101142441472</v>
      </c>
      <c r="L2528" s="16">
        <f t="shared" si="795"/>
        <v>24456.674831551394</v>
      </c>
      <c r="M2528" s="4">
        <f t="shared" si="784"/>
        <v>0</v>
      </c>
      <c r="N2528" s="5">
        <f t="shared" si="785"/>
        <v>0.21576184023070111</v>
      </c>
      <c r="O2528" s="6">
        <f t="shared" si="799"/>
        <v>1.5407794594752622E-5</v>
      </c>
      <c r="P2528" s="15">
        <f t="shared" si="796"/>
        <v>680.03385007097734</v>
      </c>
      <c r="Q2528" s="11">
        <f t="shared" si="786"/>
        <v>0</v>
      </c>
      <c r="R2528" s="13">
        <f t="shared" si="800"/>
        <v>4.5929608644747376E-6</v>
      </c>
      <c r="S2528" s="12">
        <f t="shared" si="787"/>
        <v>-6.2001962574916379E-2</v>
      </c>
      <c r="T2528" s="9">
        <f t="shared" si="788"/>
        <v>1.5257504211698394</v>
      </c>
      <c r="U2528" s="9">
        <f>Aly_mass_rate/Aly_Area/'Hydraulic Gradient'!T2528</f>
        <v>2.1540992150776175</v>
      </c>
      <c r="V2528" s="5">
        <f t="shared" si="789"/>
        <v>-0.28734244755958904</v>
      </c>
      <c r="W2528" s="10">
        <f t="shared" si="790"/>
        <v>2.1987661439894435</v>
      </c>
      <c r="X2528" s="9"/>
    </row>
    <row r="2529" spans="1:24" x14ac:dyDescent="0.3">
      <c r="A2529" s="4">
        <f t="shared" si="791"/>
        <v>25260</v>
      </c>
      <c r="B2529" s="5">
        <v>0</v>
      </c>
      <c r="C2529" s="16">
        <f t="shared" si="792"/>
        <v>24456.205239313353</v>
      </c>
      <c r="D2529" s="4">
        <f t="shared" si="782"/>
        <v>0</v>
      </c>
      <c r="E2529" s="5">
        <f t="shared" si="793"/>
        <v>0.21595371231549274</v>
      </c>
      <c r="F2529" s="6">
        <f t="shared" si="797"/>
        <v>1.7726217834514511E-5</v>
      </c>
      <c r="G2529" s="15">
        <f t="shared" si="798"/>
        <v>708.13813544888114</v>
      </c>
      <c r="H2529" s="11">
        <f t="shared" si="783"/>
        <v>9.7591377266058751E-2</v>
      </c>
      <c r="I2529" s="12">
        <f t="shared" si="794"/>
        <v>3.5749243833626568E-5</v>
      </c>
      <c r="J2529" s="7">
        <f t="shared" si="801"/>
        <v>1.5243943158391995</v>
      </c>
      <c r="K2529" s="8">
        <f>ESI_mass_rate/ESI_Area/'Hydraulic Gradient'!J2529</f>
        <v>2.156015507599796</v>
      </c>
      <c r="L2529" s="16">
        <f t="shared" si="795"/>
        <v>24456.459053834002</v>
      </c>
      <c r="M2529" s="4">
        <f t="shared" si="784"/>
        <v>0</v>
      </c>
      <c r="N2529" s="5">
        <f t="shared" si="785"/>
        <v>0.21576230979555727</v>
      </c>
      <c r="O2529" s="6">
        <f t="shared" si="799"/>
        <v>1.5407596844499211E-5</v>
      </c>
      <c r="P2529" s="15">
        <f t="shared" si="796"/>
        <v>680.09584639274192</v>
      </c>
      <c r="Q2529" s="11">
        <f t="shared" si="786"/>
        <v>0</v>
      </c>
      <c r="R2529" s="13">
        <f t="shared" si="800"/>
        <v>4.5928236329738402E-6</v>
      </c>
      <c r="S2529" s="12">
        <f t="shared" si="787"/>
        <v>-6.2000914588179148E-2</v>
      </c>
      <c r="T2529" s="9">
        <f t="shared" si="788"/>
        <v>1.5257471007195529</v>
      </c>
      <c r="U2529" s="9">
        <f>Aly_mass_rate/Aly_Area/'Hydraulic Gradient'!T2529</f>
        <v>2.1541039029969671</v>
      </c>
      <c r="V2529" s="5">
        <f t="shared" si="789"/>
        <v>-0.28733696573221196</v>
      </c>
      <c r="W2529" s="10">
        <f t="shared" si="790"/>
        <v>2.1988084040449216</v>
      </c>
      <c r="X2529" s="9"/>
    </row>
    <row r="2530" spans="1:24" x14ac:dyDescent="0.3">
      <c r="A2530" s="4">
        <f t="shared" si="791"/>
        <v>25270</v>
      </c>
      <c r="B2530" s="5">
        <v>0</v>
      </c>
      <c r="C2530" s="16">
        <f t="shared" si="792"/>
        <v>24455.98926733492</v>
      </c>
      <c r="D2530" s="4">
        <f t="shared" si="782"/>
        <v>0</v>
      </c>
      <c r="E2530" s="5">
        <f t="shared" si="793"/>
        <v>0.21595425253335468</v>
      </c>
      <c r="F2530" s="6">
        <f t="shared" si="797"/>
        <v>1.7725898594113755E-5</v>
      </c>
      <c r="G2530" s="15">
        <f t="shared" si="798"/>
        <v>708.2104097837456</v>
      </c>
      <c r="H2530" s="11">
        <f t="shared" si="783"/>
        <v>9.7591865525052279E-2</v>
      </c>
      <c r="I2530" s="12">
        <f t="shared" si="794"/>
        <v>3.574860000745706E-5</v>
      </c>
      <c r="J2530" s="7">
        <f t="shared" si="801"/>
        <v>1.5243905025864466</v>
      </c>
      <c r="K2530" s="8">
        <f>ESI_mass_rate/ESI_Area/'Hydraulic Gradient'!J2530</f>
        <v>2.1560209008583184</v>
      </c>
      <c r="L2530" s="16">
        <f t="shared" si="795"/>
        <v>24456.243275647248</v>
      </c>
      <c r="M2530" s="4">
        <f t="shared" si="784"/>
        <v>0</v>
      </c>
      <c r="N2530" s="5">
        <f t="shared" si="785"/>
        <v>0.21576277935438717</v>
      </c>
      <c r="O2530" s="6">
        <f t="shared" si="799"/>
        <v>1.540739910738176E-5</v>
      </c>
      <c r="P2530" s="15">
        <f t="shared" si="796"/>
        <v>680.15784166670994</v>
      </c>
      <c r="Q2530" s="11">
        <f t="shared" si="786"/>
        <v>0</v>
      </c>
      <c r="R2530" s="13">
        <f t="shared" si="800"/>
        <v>4.5926864113877776E-6</v>
      </c>
      <c r="S2530" s="12">
        <f t="shared" si="787"/>
        <v>-6.1999866654491913E-2</v>
      </c>
      <c r="T2530" s="9">
        <f t="shared" si="788"/>
        <v>1.525743780326331</v>
      </c>
      <c r="U2530" s="9">
        <f>Aly_mass_rate/Aly_Area/'Hydraulic Gradient'!T2530</f>
        <v>2.154108590856155</v>
      </c>
      <c r="V2530" s="5">
        <f t="shared" si="789"/>
        <v>-0.28733148418422644</v>
      </c>
      <c r="W2530" s="10">
        <f t="shared" si="790"/>
        <v>2.1988506635696154</v>
      </c>
      <c r="X2530" s="9"/>
    </row>
    <row r="2531" spans="1:24" x14ac:dyDescent="0.3">
      <c r="A2531" s="4">
        <f t="shared" si="791"/>
        <v>25280</v>
      </c>
      <c r="B2531" s="5">
        <v>0</v>
      </c>
      <c r="C2531" s="16">
        <f t="shared" si="792"/>
        <v>24455.773294816601</v>
      </c>
      <c r="D2531" s="4">
        <f t="shared" si="782"/>
        <v>0</v>
      </c>
      <c r="E2531" s="5">
        <f t="shared" si="793"/>
        <v>0.21595479274148804</v>
      </c>
      <c r="F2531" s="6">
        <f t="shared" si="797"/>
        <v>1.7725579377065818E-5</v>
      </c>
      <c r="G2531" s="15">
        <f t="shared" si="798"/>
        <v>708.28268247919152</v>
      </c>
      <c r="H2531" s="11">
        <f t="shared" si="783"/>
        <v>9.7592353776474322E-2</v>
      </c>
      <c r="I2531" s="12">
        <f t="shared" si="794"/>
        <v>3.574795622838423E-5</v>
      </c>
      <c r="J2531" s="7">
        <f t="shared" si="801"/>
        <v>1.5243866894214386</v>
      </c>
      <c r="K2531" s="8">
        <f>ESI_mass_rate/ESI_Area/'Hydraulic Gradient'!J2531</f>
        <v>2.1560262940197208</v>
      </c>
      <c r="L2531" s="16">
        <f t="shared" si="795"/>
        <v>24456.027496991141</v>
      </c>
      <c r="M2531" s="4">
        <f t="shared" si="784"/>
        <v>0</v>
      </c>
      <c r="N2531" s="5">
        <f t="shared" si="785"/>
        <v>0.21576324890719112</v>
      </c>
      <c r="O2531" s="6">
        <f t="shared" si="799"/>
        <v>1.5407201379021623E-5</v>
      </c>
      <c r="P2531" s="15">
        <f t="shared" si="796"/>
        <v>680.21983589293461</v>
      </c>
      <c r="Q2531" s="11">
        <f t="shared" si="786"/>
        <v>0</v>
      </c>
      <c r="R2531" s="13">
        <f t="shared" si="800"/>
        <v>4.5925491984106784E-6</v>
      </c>
      <c r="S2531" s="12">
        <f t="shared" si="787"/>
        <v>-6.1998818773850078E-2</v>
      </c>
      <c r="T2531" s="9">
        <f t="shared" si="788"/>
        <v>1.5257404599901707</v>
      </c>
      <c r="U2531" s="9">
        <f>Aly_mass_rate/Aly_Area/'Hydraulic Gradient'!T2531</f>
        <v>2.1541132786551844</v>
      </c>
      <c r="V2531" s="5">
        <f t="shared" si="789"/>
        <v>-0.28732600291560878</v>
      </c>
      <c r="W2531" s="10">
        <f t="shared" si="790"/>
        <v>2.1988929225635525</v>
      </c>
      <c r="X2531" s="9"/>
    </row>
    <row r="2532" spans="1:24" x14ac:dyDescent="0.3">
      <c r="A2532" s="4">
        <f t="shared" si="791"/>
        <v>25290</v>
      </c>
      <c r="B2532" s="5">
        <v>0</v>
      </c>
      <c r="C2532" s="16">
        <f t="shared" si="792"/>
        <v>24455.557321758402</v>
      </c>
      <c r="D2532" s="4">
        <f t="shared" si="782"/>
        <v>0</v>
      </c>
      <c r="E2532" s="5">
        <f t="shared" si="793"/>
        <v>0.21595533293989352</v>
      </c>
      <c r="F2532" s="6">
        <f t="shared" si="797"/>
        <v>1.7725260180451603E-5</v>
      </c>
      <c r="G2532" s="15">
        <f t="shared" si="798"/>
        <v>708.35495353533349</v>
      </c>
      <c r="H2532" s="11">
        <f t="shared" si="783"/>
        <v>9.7592842020325435E-2</v>
      </c>
      <c r="I2532" s="12">
        <f t="shared" si="794"/>
        <v>3.5747312490520969E-5</v>
      </c>
      <c r="J2532" s="7">
        <f t="shared" si="801"/>
        <v>1.5243828763441691</v>
      </c>
      <c r="K2532" s="8">
        <f>ESI_mass_rate/ESI_Area/'Hydraulic Gradient'!J2532</f>
        <v>2.1560316870840106</v>
      </c>
      <c r="L2532" s="16">
        <f t="shared" si="795"/>
        <v>24455.811717865683</v>
      </c>
      <c r="M2532" s="4">
        <f t="shared" si="784"/>
        <v>0</v>
      </c>
      <c r="N2532" s="5">
        <f t="shared" si="785"/>
        <v>0.21576371845396938</v>
      </c>
      <c r="O2532" s="6">
        <f t="shared" si="799"/>
        <v>1.5407003660878343E-5</v>
      </c>
      <c r="P2532" s="15">
        <f t="shared" si="796"/>
        <v>680.28182907146993</v>
      </c>
      <c r="Q2532" s="11">
        <f t="shared" si="786"/>
        <v>0</v>
      </c>
      <c r="R2532" s="13">
        <f t="shared" si="800"/>
        <v>4.5924119944769672E-6</v>
      </c>
      <c r="S2532" s="12">
        <f t="shared" si="787"/>
        <v>-6.1997770947294306E-2</v>
      </c>
      <c r="T2532" s="9">
        <f t="shared" si="788"/>
        <v>1.5257371397110691</v>
      </c>
      <c r="U2532" s="9">
        <f>Aly_mass_rate/Aly_Area/'Hydraulic Gradient'!T2532</f>
        <v>2.1541179663940584</v>
      </c>
      <c r="V2532" s="5">
        <f t="shared" si="789"/>
        <v>-0.28732052192633528</v>
      </c>
      <c r="W2532" s="10">
        <f t="shared" si="790"/>
        <v>2.1989351810267617</v>
      </c>
      <c r="X2532" s="9"/>
    </row>
    <row r="2533" spans="1:24" x14ac:dyDescent="0.3">
      <c r="A2533" s="4">
        <f t="shared" si="791"/>
        <v>25300</v>
      </c>
      <c r="B2533" s="5">
        <v>0</v>
      </c>
      <c r="C2533" s="16">
        <f t="shared" si="792"/>
        <v>24455.341348160331</v>
      </c>
      <c r="D2533" s="4">
        <f t="shared" si="782"/>
        <v>0</v>
      </c>
      <c r="E2533" s="5">
        <f t="shared" si="793"/>
        <v>0.21595587312857192</v>
      </c>
      <c r="F2533" s="6">
        <f t="shared" si="797"/>
        <v>1.7724941008649771E-5</v>
      </c>
      <c r="G2533" s="15">
        <f t="shared" si="798"/>
        <v>708.42722295228032</v>
      </c>
      <c r="H2533" s="11">
        <f t="shared" si="783"/>
        <v>9.7593330256606187E-2</v>
      </c>
      <c r="I2533" s="12">
        <f t="shared" si="794"/>
        <v>3.5746668802697922E-5</v>
      </c>
      <c r="J2533" s="7">
        <f t="shared" si="801"/>
        <v>1.5243790633546324</v>
      </c>
      <c r="K2533" s="8">
        <f>ESI_mass_rate/ESI_Area/'Hydraulic Gradient'!J2533</f>
        <v>2.1560370800511941</v>
      </c>
      <c r="L2533" s="16">
        <f t="shared" si="795"/>
        <v>24455.595938270882</v>
      </c>
      <c r="M2533" s="4">
        <f t="shared" si="784"/>
        <v>0</v>
      </c>
      <c r="N2533" s="5">
        <f t="shared" si="785"/>
        <v>0.21576418799472227</v>
      </c>
      <c r="O2533" s="6">
        <f t="shared" si="799"/>
        <v>1.5406805952951927E-5</v>
      </c>
      <c r="P2533" s="15">
        <f t="shared" si="796"/>
        <v>680.34382120236899</v>
      </c>
      <c r="Q2533" s="11">
        <f t="shared" si="786"/>
        <v>0</v>
      </c>
      <c r="R2533" s="13">
        <f t="shared" si="800"/>
        <v>4.5922747995859967E-6</v>
      </c>
      <c r="S2533" s="12">
        <f t="shared" si="787"/>
        <v>-6.1996723173774679E-2</v>
      </c>
      <c r="T2533" s="9">
        <f t="shared" si="788"/>
        <v>1.5257338194890233</v>
      </c>
      <c r="U2533" s="9">
        <f>Aly_mass_rate/Aly_Area/'Hydraulic Gradient'!T2533</f>
        <v>2.1541226540727805</v>
      </c>
      <c r="V2533" s="5">
        <f t="shared" si="789"/>
        <v>-0.28731504121638218</v>
      </c>
      <c r="W2533" s="10">
        <f t="shared" si="790"/>
        <v>2.1989774389592709</v>
      </c>
      <c r="X2533" s="9"/>
    </row>
    <row r="2534" spans="1:24" x14ac:dyDescent="0.3">
      <c r="A2534" s="4">
        <f t="shared" si="791"/>
        <v>25310</v>
      </c>
      <c r="B2534" s="5">
        <v>0</v>
      </c>
      <c r="C2534" s="16">
        <f t="shared" si="792"/>
        <v>24455.125374022402</v>
      </c>
      <c r="D2534" s="4">
        <f t="shared" si="782"/>
        <v>0</v>
      </c>
      <c r="E2534" s="5">
        <f t="shared" si="793"/>
        <v>0.2159564133075238</v>
      </c>
      <c r="F2534" s="6">
        <f t="shared" si="797"/>
        <v>1.7724621857281653E-5</v>
      </c>
      <c r="G2534" s="15">
        <f t="shared" si="798"/>
        <v>708.49949073014682</v>
      </c>
      <c r="H2534" s="11">
        <f t="shared" si="783"/>
        <v>9.7593818485317133E-2</v>
      </c>
      <c r="I2534" s="12">
        <f t="shared" si="794"/>
        <v>3.5746025156084463E-5</v>
      </c>
      <c r="J2534" s="7">
        <f t="shared" si="801"/>
        <v>1.5243752504528223</v>
      </c>
      <c r="K2534" s="8">
        <f>ESI_mass_rate/ESI_Area/'Hydraulic Gradient'!J2534</f>
        <v>2.1560424729212779</v>
      </c>
      <c r="L2534" s="16">
        <f t="shared" si="795"/>
        <v>24455.380158206746</v>
      </c>
      <c r="M2534" s="4">
        <f t="shared" si="784"/>
        <v>0</v>
      </c>
      <c r="N2534" s="5">
        <f t="shared" si="785"/>
        <v>0.21576465752945004</v>
      </c>
      <c r="O2534" s="6">
        <f t="shared" si="799"/>
        <v>1.5406608256701918E-5</v>
      </c>
      <c r="P2534" s="15">
        <f t="shared" si="796"/>
        <v>680.40581228568465</v>
      </c>
      <c r="Q2534" s="11">
        <f t="shared" si="786"/>
        <v>0</v>
      </c>
      <c r="R2534" s="13">
        <f t="shared" si="800"/>
        <v>4.592137614172156E-6</v>
      </c>
      <c r="S2534" s="12">
        <f t="shared" si="787"/>
        <v>-6.1995675453286596E-2</v>
      </c>
      <c r="T2534" s="9">
        <f t="shared" si="788"/>
        <v>1.5257304993240304</v>
      </c>
      <c r="U2534" s="9">
        <f>Aly_mass_rate/Aly_Area/'Hydraulic Gradient'!T2534</f>
        <v>2.1541273416913538</v>
      </c>
      <c r="V2534" s="5">
        <f t="shared" si="789"/>
        <v>-0.28730956078572578</v>
      </c>
      <c r="W2534" s="10">
        <f t="shared" si="790"/>
        <v>2.1990196963611077</v>
      </c>
      <c r="X2534" s="9"/>
    </row>
    <row r="2535" spans="1:24" x14ac:dyDescent="0.3">
      <c r="A2535" s="4">
        <f t="shared" si="791"/>
        <v>25320</v>
      </c>
      <c r="B2535" s="5">
        <v>0</v>
      </c>
      <c r="C2535" s="16">
        <f t="shared" si="792"/>
        <v>24454.909399344622</v>
      </c>
      <c r="D2535" s="4">
        <f t="shared" si="782"/>
        <v>0</v>
      </c>
      <c r="E2535" s="5">
        <f t="shared" si="793"/>
        <v>0.21595695347674979</v>
      </c>
      <c r="F2535" s="6">
        <f t="shared" si="797"/>
        <v>1.772430272780681E-5</v>
      </c>
      <c r="G2535" s="15">
        <f t="shared" si="798"/>
        <v>708.57175686904588</v>
      </c>
      <c r="H2535" s="11">
        <f t="shared" si="783"/>
        <v>9.7594306706458758E-2</v>
      </c>
      <c r="I2535" s="12">
        <f t="shared" si="794"/>
        <v>3.5745381553624122E-5</v>
      </c>
      <c r="J2535" s="7">
        <f t="shared" si="801"/>
        <v>1.5243714376387327</v>
      </c>
      <c r="K2535" s="8">
        <f>ESI_mass_rate/ESI_Area/'Hydraulic Gradient'!J2535</f>
        <v>2.1560478656942701</v>
      </c>
      <c r="L2535" s="16">
        <f t="shared" si="795"/>
        <v>24455.164377673278</v>
      </c>
      <c r="M2535" s="4">
        <f t="shared" si="784"/>
        <v>0</v>
      </c>
      <c r="N2535" s="5">
        <f t="shared" si="785"/>
        <v>0.21576512705815315</v>
      </c>
      <c r="O2535" s="6">
        <f t="shared" si="799"/>
        <v>1.5406410570668773E-5</v>
      </c>
      <c r="P2535" s="15">
        <f t="shared" si="796"/>
        <v>680.46780232147103</v>
      </c>
      <c r="Q2535" s="11">
        <f t="shared" si="786"/>
        <v>0</v>
      </c>
      <c r="R2535" s="13">
        <f t="shared" si="800"/>
        <v>4.5920004377997448E-6</v>
      </c>
      <c r="S2535" s="12">
        <f t="shared" si="787"/>
        <v>-6.1994627786870669E-2</v>
      </c>
      <c r="T2535" s="9">
        <f t="shared" si="788"/>
        <v>1.5257271792160876</v>
      </c>
      <c r="U2535" s="9">
        <f>Aly_mass_rate/Aly_Area/'Hydraulic Gradient'!T2535</f>
        <v>2.1541320292497814</v>
      </c>
      <c r="V2535" s="5">
        <f t="shared" si="789"/>
        <v>-0.28730408063434243</v>
      </c>
      <c r="W2535" s="10">
        <f t="shared" si="790"/>
        <v>2.1990619532323015</v>
      </c>
      <c r="X2535" s="9"/>
    </row>
    <row r="2536" spans="1:24" x14ac:dyDescent="0.3">
      <c r="A2536" s="4">
        <f t="shared" si="791"/>
        <v>25330</v>
      </c>
      <c r="B2536" s="5">
        <v>0</v>
      </c>
      <c r="C2536" s="16">
        <f t="shared" si="792"/>
        <v>24454.693424126999</v>
      </c>
      <c r="D2536" s="4">
        <f t="shared" si="782"/>
        <v>0</v>
      </c>
      <c r="E2536" s="5">
        <f t="shared" si="793"/>
        <v>0.21595749363625075</v>
      </c>
      <c r="F2536" s="6">
        <f t="shared" si="797"/>
        <v>1.772398362460389E-5</v>
      </c>
      <c r="G2536" s="15">
        <f t="shared" si="798"/>
        <v>708.64402136908382</v>
      </c>
      <c r="H2536" s="11">
        <f t="shared" si="783"/>
        <v>9.759479492003173E-2</v>
      </c>
      <c r="I2536" s="12">
        <f t="shared" si="794"/>
        <v>3.5744738004147555E-5</v>
      </c>
      <c r="J2536" s="7">
        <f t="shared" si="801"/>
        <v>1.5243676249123581</v>
      </c>
      <c r="K2536" s="8">
        <f>ESI_mass_rate/ESI_Area/'Hydraulic Gradient'!J2536</f>
        <v>2.1560532583701759</v>
      </c>
      <c r="L2536" s="16">
        <f t="shared" si="795"/>
        <v>24454.948596670481</v>
      </c>
      <c r="M2536" s="4">
        <f t="shared" si="784"/>
        <v>0</v>
      </c>
      <c r="N2536" s="5">
        <f t="shared" si="785"/>
        <v>0.21576559658083191</v>
      </c>
      <c r="O2536" s="6">
        <f t="shared" si="799"/>
        <v>1.5406212894852488E-5</v>
      </c>
      <c r="P2536" s="15">
        <f t="shared" si="796"/>
        <v>680.52979130978235</v>
      </c>
      <c r="Q2536" s="11">
        <f t="shared" si="786"/>
        <v>0</v>
      </c>
      <c r="R2536" s="13">
        <f t="shared" si="800"/>
        <v>4.5918632704681178E-6</v>
      </c>
      <c r="S2536" s="12">
        <f t="shared" si="787"/>
        <v>-6.1993580174522209E-2</v>
      </c>
      <c r="T2536" s="9">
        <f t="shared" si="788"/>
        <v>1.5257238591651916</v>
      </c>
      <c r="U2536" s="9">
        <f>Aly_mass_rate/Aly_Area/'Hydraulic Gradient'!T2536</f>
        <v>2.1541367167480669</v>
      </c>
      <c r="V2536" s="5">
        <f t="shared" si="789"/>
        <v>-0.28729860076220831</v>
      </c>
      <c r="W2536" s="10">
        <f t="shared" si="790"/>
        <v>2.1991042095728792</v>
      </c>
      <c r="X2536" s="9"/>
    </row>
    <row r="2537" spans="1:24" x14ac:dyDescent="0.3">
      <c r="A2537" s="4">
        <f t="shared" si="791"/>
        <v>25340</v>
      </c>
      <c r="B2537" s="5">
        <v>0</v>
      </c>
      <c r="C2537" s="16">
        <f t="shared" si="792"/>
        <v>24454.477448369547</v>
      </c>
      <c r="D2537" s="4">
        <f t="shared" si="782"/>
        <v>0</v>
      </c>
      <c r="E2537" s="5">
        <f t="shared" si="793"/>
        <v>0.21595803378602713</v>
      </c>
      <c r="F2537" s="6">
        <f t="shared" si="797"/>
        <v>1.7723664538915594E-5</v>
      </c>
      <c r="G2537" s="15">
        <f t="shared" si="798"/>
        <v>708.71628423037964</v>
      </c>
      <c r="H2537" s="11">
        <f t="shared" si="783"/>
        <v>9.7595283126036478E-2</v>
      </c>
      <c r="I2537" s="12">
        <f t="shared" si="794"/>
        <v>3.5744094489993462E-5</v>
      </c>
      <c r="J2537" s="7">
        <f t="shared" si="801"/>
        <v>1.524363812273692</v>
      </c>
      <c r="K2537" s="8">
        <f>ESI_mass_rate/ESI_Area/'Hydraulic Gradient'!J2537</f>
        <v>2.156058650949003</v>
      </c>
      <c r="L2537" s="16">
        <f t="shared" si="795"/>
        <v>24454.732815198371</v>
      </c>
      <c r="M2537" s="4">
        <f t="shared" si="784"/>
        <v>0</v>
      </c>
      <c r="N2537" s="5">
        <f t="shared" si="785"/>
        <v>0.21576606609748653</v>
      </c>
      <c r="O2537" s="6">
        <f t="shared" si="799"/>
        <v>1.5406015230712614E-5</v>
      </c>
      <c r="P2537" s="15">
        <f t="shared" si="796"/>
        <v>680.59177925066933</v>
      </c>
      <c r="Q2537" s="11">
        <f t="shared" si="786"/>
        <v>0</v>
      </c>
      <c r="R2537" s="13">
        <f t="shared" si="800"/>
        <v>4.5917261126116385E-6</v>
      </c>
      <c r="S2537" s="12">
        <f t="shared" si="787"/>
        <v>-6.1992532613101094E-2</v>
      </c>
      <c r="T2537" s="9">
        <f t="shared" si="788"/>
        <v>1.52572053917134</v>
      </c>
      <c r="U2537" s="9">
        <f>Aly_mass_rate/Aly_Area/'Hydraulic Gradient'!T2537</f>
        <v>2.1541414041862126</v>
      </c>
      <c r="V2537" s="5">
        <f t="shared" si="789"/>
        <v>-0.28729312116929984</v>
      </c>
      <c r="W2537" s="10">
        <f t="shared" si="790"/>
        <v>2.1991464653828712</v>
      </c>
      <c r="X2537" s="9"/>
    </row>
    <row r="2538" spans="1:24" x14ac:dyDescent="0.3">
      <c r="A2538" s="4">
        <f t="shared" si="791"/>
        <v>25350</v>
      </c>
      <c r="B2538" s="5">
        <v>0</v>
      </c>
      <c r="C2538" s="16">
        <f t="shared" si="792"/>
        <v>24454.261472072278</v>
      </c>
      <c r="D2538" s="4">
        <f t="shared" si="782"/>
        <v>0</v>
      </c>
      <c r="E2538" s="5">
        <f t="shared" si="793"/>
        <v>0.21595857392607981</v>
      </c>
      <c r="F2538" s="6">
        <f t="shared" si="797"/>
        <v>1.7723345478039673E-5</v>
      </c>
      <c r="G2538" s="15">
        <f t="shared" si="798"/>
        <v>708.78854545304205</v>
      </c>
      <c r="H2538" s="11">
        <f t="shared" si="783"/>
        <v>9.7595771324473626E-2</v>
      </c>
      <c r="I2538" s="12">
        <f t="shared" si="794"/>
        <v>3.5743451025879601E-5</v>
      </c>
      <c r="J2538" s="7">
        <f t="shared" si="801"/>
        <v>1.5243599997227286</v>
      </c>
      <c r="K2538" s="8">
        <f>ESI_mass_rate/ESI_Area/'Hydraulic Gradient'!J2538</f>
        <v>2.1560640434307583</v>
      </c>
      <c r="L2538" s="16">
        <f t="shared" si="795"/>
        <v>24454.517033256943</v>
      </c>
      <c r="M2538" s="4">
        <f t="shared" si="784"/>
        <v>0</v>
      </c>
      <c r="N2538" s="5">
        <f t="shared" si="785"/>
        <v>0.21576653560811729</v>
      </c>
      <c r="O2538" s="6">
        <f t="shared" si="799"/>
        <v>1.5405817573870501E-5</v>
      </c>
      <c r="P2538" s="15">
        <f t="shared" si="796"/>
        <v>680.65376614418813</v>
      </c>
      <c r="Q2538" s="11">
        <f t="shared" si="786"/>
        <v>0</v>
      </c>
      <c r="R2538" s="13">
        <f t="shared" si="800"/>
        <v>4.5915889629246176E-6</v>
      </c>
      <c r="S2538" s="12">
        <f t="shared" si="787"/>
        <v>-6.1991485107828488E-2</v>
      </c>
      <c r="T2538" s="9">
        <f t="shared" si="788"/>
        <v>1.5257172192345296</v>
      </c>
      <c r="U2538" s="9">
        <f>Aly_mass_rate/Aly_Area/'Hydraulic Gradient'!T2538</f>
        <v>2.1541460915642223</v>
      </c>
      <c r="V2538" s="5">
        <f t="shared" si="789"/>
        <v>-0.28728764185559297</v>
      </c>
      <c r="W2538" s="10">
        <f t="shared" si="790"/>
        <v>2.1991887206623026</v>
      </c>
      <c r="X2538" s="9"/>
    </row>
    <row r="2539" spans="1:24" x14ac:dyDescent="0.3">
      <c r="A2539" s="4">
        <f t="shared" si="791"/>
        <v>25360</v>
      </c>
      <c r="B2539" s="5">
        <v>0</v>
      </c>
      <c r="C2539" s="16">
        <f t="shared" si="792"/>
        <v>24454.045495235197</v>
      </c>
      <c r="D2539" s="4">
        <f t="shared" si="782"/>
        <v>0</v>
      </c>
      <c r="E2539" s="5">
        <f t="shared" si="793"/>
        <v>0.21595911405640938</v>
      </c>
      <c r="F2539" s="6">
        <f t="shared" si="797"/>
        <v>1.7723026440516568E-5</v>
      </c>
      <c r="G2539" s="15">
        <f t="shared" si="798"/>
        <v>708.86080503718165</v>
      </c>
      <c r="H2539" s="11">
        <f t="shared" si="783"/>
        <v>9.7596259515343703E-2</v>
      </c>
      <c r="I2539" s="12">
        <f t="shared" si="794"/>
        <v>3.5742807608862392E-5</v>
      </c>
      <c r="J2539" s="7">
        <f t="shared" si="801"/>
        <v>1.524356187259462</v>
      </c>
      <c r="K2539" s="8">
        <f>ESI_mass_rate/ESI_Area/'Hydraulic Gradient'!J2539</f>
        <v>2.1560694358154482</v>
      </c>
      <c r="L2539" s="16">
        <f t="shared" si="795"/>
        <v>24454.301250846209</v>
      </c>
      <c r="M2539" s="4">
        <f t="shared" si="784"/>
        <v>0</v>
      </c>
      <c r="N2539" s="5">
        <f t="shared" si="785"/>
        <v>0.21576700511272473</v>
      </c>
      <c r="O2539" s="6">
        <f t="shared" si="799"/>
        <v>1.5405619930164348E-5</v>
      </c>
      <c r="P2539" s="15">
        <f t="shared" si="796"/>
        <v>680.71575199039091</v>
      </c>
      <c r="Q2539" s="11">
        <f t="shared" si="786"/>
        <v>0</v>
      </c>
      <c r="R2539" s="13">
        <f t="shared" si="800"/>
        <v>4.5914518231464472E-6</v>
      </c>
      <c r="S2539" s="12">
        <f t="shared" si="787"/>
        <v>-6.1990437654519219E-2</v>
      </c>
      <c r="T2539" s="9">
        <f t="shared" si="788"/>
        <v>1.5257138993547579</v>
      </c>
      <c r="U2539" s="9">
        <f>Aly_mass_rate/Aly_Area/'Hydraulic Gradient'!T2539</f>
        <v>2.1541507788820988</v>
      </c>
      <c r="V2539" s="5">
        <f t="shared" si="789"/>
        <v>-0.2872821628210645</v>
      </c>
      <c r="W2539" s="10">
        <f t="shared" si="790"/>
        <v>2.1992309754112043</v>
      </c>
      <c r="X2539" s="9"/>
    </row>
    <row r="2540" spans="1:24" x14ac:dyDescent="0.3">
      <c r="A2540" s="4">
        <f t="shared" si="791"/>
        <v>25370</v>
      </c>
      <c r="B2540" s="5">
        <v>0</v>
      </c>
      <c r="C2540" s="16">
        <f t="shared" si="792"/>
        <v>24453.82951785831</v>
      </c>
      <c r="D2540" s="4">
        <f t="shared" si="782"/>
        <v>0</v>
      </c>
      <c r="E2540" s="5">
        <f t="shared" si="793"/>
        <v>0.21595965417701662</v>
      </c>
      <c r="F2540" s="6">
        <f t="shared" si="797"/>
        <v>1.7722707423427194E-5</v>
      </c>
      <c r="G2540" s="15">
        <f t="shared" si="798"/>
        <v>708.93306298291293</v>
      </c>
      <c r="H2540" s="11">
        <f t="shared" si="783"/>
        <v>9.759674769864729E-2</v>
      </c>
      <c r="I2540" s="12">
        <f t="shared" si="794"/>
        <v>3.5742164233054772E-5</v>
      </c>
      <c r="J2540" s="7">
        <f t="shared" si="801"/>
        <v>1.5243523748838861</v>
      </c>
      <c r="K2540" s="8">
        <f>ESI_mass_rate/ESI_Area/'Hydraulic Gradient'!J2540</f>
        <v>2.1560748281030793</v>
      </c>
      <c r="L2540" s="16">
        <f t="shared" si="795"/>
        <v>24454.085467966175</v>
      </c>
      <c r="M2540" s="4">
        <f t="shared" si="784"/>
        <v>0</v>
      </c>
      <c r="N2540" s="5">
        <f t="shared" si="785"/>
        <v>0.21576747461130905</v>
      </c>
      <c r="O2540" s="6">
        <f t="shared" si="799"/>
        <v>1.5405422295215502E-5</v>
      </c>
      <c r="P2540" s="15">
        <f t="shared" si="796"/>
        <v>680.77773678933045</v>
      </c>
      <c r="Q2540" s="11">
        <f t="shared" si="786"/>
        <v>0</v>
      </c>
      <c r="R2540" s="13">
        <f t="shared" si="800"/>
        <v>4.5913146919714625E-6</v>
      </c>
      <c r="S2540" s="12">
        <f t="shared" si="787"/>
        <v>-6.1989390254213739E-2</v>
      </c>
      <c r="T2540" s="9">
        <f t="shared" si="788"/>
        <v>1.5257105795320214</v>
      </c>
      <c r="U2540" s="9">
        <f>Aly_mass_rate/Aly_Area/'Hydraulic Gradient'!T2540</f>
        <v>2.1541554661398457</v>
      </c>
      <c r="V2540" s="5">
        <f t="shared" si="789"/>
        <v>-0.28727668406569024</v>
      </c>
      <c r="W2540" s="10">
        <f t="shared" si="790"/>
        <v>2.1992732296296031</v>
      </c>
      <c r="X2540" s="9"/>
    </row>
    <row r="2541" spans="1:24" x14ac:dyDescent="0.3">
      <c r="A2541" s="4">
        <f t="shared" si="791"/>
        <v>25380</v>
      </c>
      <c r="B2541" s="5">
        <v>0</v>
      </c>
      <c r="C2541" s="16">
        <f t="shared" si="792"/>
        <v>24453.613539941634</v>
      </c>
      <c r="D2541" s="4">
        <f t="shared" si="782"/>
        <v>0</v>
      </c>
      <c r="E2541" s="5">
        <f t="shared" si="793"/>
        <v>0.215960194287902</v>
      </c>
      <c r="F2541" s="6">
        <f t="shared" si="797"/>
        <v>1.7722388428231085E-5</v>
      </c>
      <c r="G2541" s="15">
        <f t="shared" si="798"/>
        <v>709.00531929034867</v>
      </c>
      <c r="H2541" s="11">
        <f t="shared" si="783"/>
        <v>9.7597235874384888E-2</v>
      </c>
      <c r="I2541" s="12">
        <f t="shared" si="794"/>
        <v>3.5741520901400277E-5</v>
      </c>
      <c r="J2541" s="7">
        <f t="shared" si="801"/>
        <v>1.5243485625959947</v>
      </c>
      <c r="K2541" s="8">
        <f>ESI_mass_rate/ESI_Area/'Hydraulic Gradient'!J2541</f>
        <v>2.1560802202936595</v>
      </c>
      <c r="L2541" s="16">
        <f t="shared" si="795"/>
        <v>24453.869684616846</v>
      </c>
      <c r="M2541" s="4">
        <f t="shared" si="784"/>
        <v>0</v>
      </c>
      <c r="N2541" s="5">
        <f t="shared" si="785"/>
        <v>0.21576794410387043</v>
      </c>
      <c r="O2541" s="6">
        <f t="shared" si="799"/>
        <v>1.5405224671943073E-5</v>
      </c>
      <c r="P2541" s="15">
        <f t="shared" si="796"/>
        <v>680.83972054106084</v>
      </c>
      <c r="Q2541" s="11">
        <f t="shared" si="786"/>
        <v>0</v>
      </c>
      <c r="R2541" s="13">
        <f t="shared" si="800"/>
        <v>4.5911775702690066E-6</v>
      </c>
      <c r="S2541" s="12">
        <f t="shared" si="787"/>
        <v>-6.1988342907952597E-2</v>
      </c>
      <c r="T2541" s="9">
        <f t="shared" si="788"/>
        <v>1.5257072597663175</v>
      </c>
      <c r="U2541" s="9">
        <f>Aly_mass_rate/Aly_Area/'Hydraulic Gradient'!T2541</f>
        <v>2.1541601533374659</v>
      </c>
      <c r="V2541" s="5">
        <f t="shared" si="789"/>
        <v>-0.28727120558944674</v>
      </c>
      <c r="W2541" s="10">
        <f t="shared" si="790"/>
        <v>2.1993154833175277</v>
      </c>
      <c r="X2541" s="9"/>
    </row>
    <row r="2542" spans="1:24" x14ac:dyDescent="0.3">
      <c r="A2542" s="4">
        <f t="shared" si="791"/>
        <v>25390</v>
      </c>
      <c r="B2542" s="5">
        <v>0</v>
      </c>
      <c r="C2542" s="16">
        <f t="shared" si="792"/>
        <v>24453.397561485177</v>
      </c>
      <c r="D2542" s="4">
        <f t="shared" si="782"/>
        <v>0</v>
      </c>
      <c r="E2542" s="5">
        <f t="shared" si="793"/>
        <v>0.21596073438906646</v>
      </c>
      <c r="F2542" s="6">
        <f t="shared" si="797"/>
        <v>1.7722069459306902E-5</v>
      </c>
      <c r="G2542" s="15">
        <f t="shared" si="798"/>
        <v>709.07757395959527</v>
      </c>
      <c r="H2542" s="11">
        <f t="shared" si="783"/>
        <v>9.7597724042557094E-2</v>
      </c>
      <c r="I2542" s="12">
        <f t="shared" si="794"/>
        <v>3.5740877622729542E-5</v>
      </c>
      <c r="J2542" s="7">
        <f t="shared" si="801"/>
        <v>1.5243447503957823</v>
      </c>
      <c r="K2542" s="8">
        <f>ESI_mass_rate/ESI_Area/'Hydraulic Gradient'!J2542</f>
        <v>2.1560856123871948</v>
      </c>
      <c r="L2542" s="16">
        <f t="shared" si="795"/>
        <v>24453.653900798228</v>
      </c>
      <c r="M2542" s="4">
        <f t="shared" si="784"/>
        <v>0</v>
      </c>
      <c r="N2542" s="5">
        <f t="shared" si="785"/>
        <v>0.2157684135904093</v>
      </c>
      <c r="O2542" s="6">
        <f t="shared" si="799"/>
        <v>1.5405027058887502E-5</v>
      </c>
      <c r="P2542" s="15">
        <f t="shared" si="796"/>
        <v>680.90170324563508</v>
      </c>
      <c r="Q2542" s="11">
        <f t="shared" si="786"/>
        <v>0</v>
      </c>
      <c r="R2542" s="13">
        <f t="shared" si="800"/>
        <v>4.5910404576034316E-6</v>
      </c>
      <c r="S2542" s="12">
        <f t="shared" si="787"/>
        <v>-6.1987295614686043E-2</v>
      </c>
      <c r="T2542" s="9">
        <f t="shared" si="788"/>
        <v>1.5257039400576433</v>
      </c>
      <c r="U2542" s="9">
        <f>Aly_mass_rate/Aly_Area/'Hydraulic Gradient'!T2542</f>
        <v>2.1541648404749631</v>
      </c>
      <c r="V2542" s="5">
        <f t="shared" si="789"/>
        <v>-0.28726572739231027</v>
      </c>
      <c r="W2542" s="10">
        <f t="shared" si="790"/>
        <v>2.1993577364750054</v>
      </c>
      <c r="X2542" s="9"/>
    </row>
    <row r="2543" spans="1:24" x14ac:dyDescent="0.3">
      <c r="A2543" s="4">
        <f t="shared" si="791"/>
        <v>25400</v>
      </c>
      <c r="B2543" s="5">
        <v>0</v>
      </c>
      <c r="C2543" s="16">
        <f t="shared" si="792"/>
        <v>24453.181582488945</v>
      </c>
      <c r="D2543" s="4">
        <f t="shared" si="782"/>
        <v>0</v>
      </c>
      <c r="E2543" s="5">
        <f t="shared" si="793"/>
        <v>0.21596127448051061</v>
      </c>
      <c r="F2543" s="6">
        <f t="shared" si="797"/>
        <v>1.7721750509356893E-5</v>
      </c>
      <c r="G2543" s="15">
        <f t="shared" si="798"/>
        <v>709.14982699076961</v>
      </c>
      <c r="H2543" s="11">
        <f t="shared" si="783"/>
        <v>9.7598212203164433E-2</v>
      </c>
      <c r="I2543" s="12">
        <f t="shared" si="794"/>
        <v>3.5740234382324848E-5</v>
      </c>
      <c r="J2543" s="7">
        <f t="shared" si="801"/>
        <v>1.5243409382832427</v>
      </c>
      <c r="K2543" s="8">
        <f>ESI_mass_rate/ESI_Area/'Hydraulic Gradient'!J2543</f>
        <v>2.1560910043836916</v>
      </c>
      <c r="L2543" s="16">
        <f t="shared" si="795"/>
        <v>24453.43811651033</v>
      </c>
      <c r="M2543" s="4">
        <f t="shared" si="784"/>
        <v>0</v>
      </c>
      <c r="N2543" s="5">
        <f t="shared" si="785"/>
        <v>0.21576888307092618</v>
      </c>
      <c r="O2543" s="6">
        <f t="shared" si="799"/>
        <v>1.5404829457508341E-5</v>
      </c>
      <c r="P2543" s="15">
        <f t="shared" si="796"/>
        <v>680.96368490310613</v>
      </c>
      <c r="Q2543" s="11">
        <f t="shared" si="786"/>
        <v>0</v>
      </c>
      <c r="R2543" s="13">
        <f t="shared" si="800"/>
        <v>4.5909033544090623E-6</v>
      </c>
      <c r="S2543" s="12">
        <f t="shared" si="787"/>
        <v>-6.1986248374409497E-2</v>
      </c>
      <c r="T2543" s="9">
        <f t="shared" si="788"/>
        <v>1.525700620405996</v>
      </c>
      <c r="U2543" s="9">
        <f>Aly_mass_rate/Aly_Area/'Hydraulic Gradient'!T2543</f>
        <v>2.1541695275523396</v>
      </c>
      <c r="V2543" s="5">
        <f t="shared" si="789"/>
        <v>-0.28726024947425716</v>
      </c>
      <c r="W2543" s="10">
        <f t="shared" si="790"/>
        <v>2.1993999891020657</v>
      </c>
      <c r="X2543" s="9"/>
    </row>
    <row r="2544" spans="1:24" x14ac:dyDescent="0.3">
      <c r="A2544" s="4">
        <f t="shared" si="791"/>
        <v>25410</v>
      </c>
      <c r="B2544" s="5">
        <v>0</v>
      </c>
      <c r="C2544" s="16">
        <f t="shared" si="792"/>
        <v>24452.965602952951</v>
      </c>
      <c r="D2544" s="4">
        <f t="shared" si="782"/>
        <v>0</v>
      </c>
      <c r="E2544" s="5">
        <f t="shared" si="793"/>
        <v>0.21596181456223495</v>
      </c>
      <c r="F2544" s="6">
        <f t="shared" si="797"/>
        <v>1.7721431581300159E-5</v>
      </c>
      <c r="G2544" s="15">
        <f t="shared" si="798"/>
        <v>709.22207838398424</v>
      </c>
      <c r="H2544" s="11">
        <f t="shared" si="783"/>
        <v>9.7598700356207463E-2</v>
      </c>
      <c r="I2544" s="12">
        <f t="shared" si="794"/>
        <v>3.5739591186073272E-5</v>
      </c>
      <c r="J2544" s="7">
        <f t="shared" si="801"/>
        <v>1.5243371262583696</v>
      </c>
      <c r="K2544" s="8">
        <f>ESI_mass_rate/ESI_Area/'Hydraulic Gradient'!J2544</f>
        <v>2.1560963962831576</v>
      </c>
      <c r="L2544" s="16">
        <f t="shared" si="795"/>
        <v>24453.222331753153</v>
      </c>
      <c r="M2544" s="4">
        <f t="shared" si="784"/>
        <v>0</v>
      </c>
      <c r="N2544" s="5">
        <f t="shared" si="785"/>
        <v>0.21576935254542104</v>
      </c>
      <c r="O2544" s="6">
        <f t="shared" si="799"/>
        <v>1.5404631863426941E-5</v>
      </c>
      <c r="P2544" s="15">
        <f t="shared" si="796"/>
        <v>681.025665513528</v>
      </c>
      <c r="Q2544" s="11">
        <f t="shared" si="786"/>
        <v>0</v>
      </c>
      <c r="R2544" s="13">
        <f t="shared" si="800"/>
        <v>4.5907662593803405E-6</v>
      </c>
      <c r="S2544" s="12">
        <f t="shared" si="787"/>
        <v>-6.198520118816337E-2</v>
      </c>
      <c r="T2544" s="9">
        <f t="shared" si="788"/>
        <v>1.5256973008113723</v>
      </c>
      <c r="U2544" s="9">
        <f>Aly_mass_rate/Aly_Area/'Hydraulic Gradient'!T2544</f>
        <v>2.1541742145695992</v>
      </c>
      <c r="V2544" s="5">
        <f t="shared" si="789"/>
        <v>-0.28725477183526366</v>
      </c>
      <c r="W2544" s="10">
        <f t="shared" si="790"/>
        <v>2.1994422411987355</v>
      </c>
      <c r="X2544" s="9"/>
    </row>
    <row r="2545" spans="1:24" x14ac:dyDescent="0.3">
      <c r="A2545" s="4">
        <f t="shared" si="791"/>
        <v>25420</v>
      </c>
      <c r="B2545" s="5">
        <v>0</v>
      </c>
      <c r="C2545" s="16">
        <f t="shared" si="792"/>
        <v>24452.749622877203</v>
      </c>
      <c r="D2545" s="4">
        <f t="shared" si="782"/>
        <v>0</v>
      </c>
      <c r="E2545" s="5">
        <f t="shared" si="793"/>
        <v>0.21596235463424035</v>
      </c>
      <c r="F2545" s="6">
        <f t="shared" si="797"/>
        <v>1.7721112678055795E-5</v>
      </c>
      <c r="G2545" s="15">
        <f t="shared" si="798"/>
        <v>709.29432813934761</v>
      </c>
      <c r="H2545" s="11">
        <f t="shared" si="783"/>
        <v>9.7599188501686709E-2</v>
      </c>
      <c r="I2545" s="12">
        <f t="shared" si="794"/>
        <v>3.5738948039861915E-5</v>
      </c>
      <c r="J2545" s="7">
        <f t="shared" si="801"/>
        <v>1.5243333143211575</v>
      </c>
      <c r="K2545" s="8">
        <f>ESI_mass_rate/ESI_Area/'Hydraulic Gradient'!J2545</f>
        <v>2.1561017880855995</v>
      </c>
      <c r="L2545" s="16">
        <f t="shared" si="795"/>
        <v>24453.006546526703</v>
      </c>
      <c r="M2545" s="4">
        <f t="shared" si="784"/>
        <v>0</v>
      </c>
      <c r="N2545" s="5">
        <f t="shared" si="785"/>
        <v>0.21576982201389441</v>
      </c>
      <c r="O2545" s="6">
        <f t="shared" si="799"/>
        <v>1.5404434282481501E-5</v>
      </c>
      <c r="P2545" s="15">
        <f t="shared" si="796"/>
        <v>681.0876450769548</v>
      </c>
      <c r="Q2545" s="11">
        <f t="shared" si="786"/>
        <v>0</v>
      </c>
      <c r="R2545" s="13">
        <f t="shared" si="800"/>
        <v>4.5906291742564823E-6</v>
      </c>
      <c r="S2545" s="12">
        <f t="shared" si="787"/>
        <v>-6.1984154055943035E-2</v>
      </c>
      <c r="T2545" s="9">
        <f t="shared" si="788"/>
        <v>1.5256939812737695</v>
      </c>
      <c r="U2545" s="9">
        <f>Aly_mass_rate/Aly_Area/'Hydraulic Gradient'!T2545</f>
        <v>2.1541789015267452</v>
      </c>
      <c r="V2545" s="5">
        <f t="shared" si="789"/>
        <v>-0.28724929447530623</v>
      </c>
      <c r="W2545" s="10">
        <f t="shared" si="790"/>
        <v>2.1994844927650439</v>
      </c>
      <c r="X2545" s="9"/>
    </row>
    <row r="2546" spans="1:24" x14ac:dyDescent="0.3">
      <c r="A2546" s="4">
        <f t="shared" si="791"/>
        <v>25430</v>
      </c>
      <c r="B2546" s="5">
        <v>0</v>
      </c>
      <c r="C2546" s="16">
        <f t="shared" si="792"/>
        <v>24452.533642261711</v>
      </c>
      <c r="D2546" s="4">
        <f t="shared" si="782"/>
        <v>0</v>
      </c>
      <c r="E2546" s="5">
        <f t="shared" si="793"/>
        <v>0.21596289469652755</v>
      </c>
      <c r="F2546" s="6">
        <f t="shared" si="797"/>
        <v>1.7720793796704702E-5</v>
      </c>
      <c r="G2546" s="15">
        <f t="shared" si="798"/>
        <v>709.36657625697217</v>
      </c>
      <c r="H2546" s="11">
        <f t="shared" si="783"/>
        <v>9.759967663960277E-2</v>
      </c>
      <c r="I2546" s="12">
        <f t="shared" si="794"/>
        <v>3.5738304937803682E-5</v>
      </c>
      <c r="J2546" s="7">
        <f t="shared" si="801"/>
        <v>1.5243295024716002</v>
      </c>
      <c r="K2546" s="8">
        <f>ESI_mass_rate/ESI_Area/'Hydraulic Gradient'!J2546</f>
        <v>2.1561071797910234</v>
      </c>
      <c r="L2546" s="16">
        <f t="shared" si="795"/>
        <v>24452.790760830991</v>
      </c>
      <c r="M2546" s="4">
        <f t="shared" si="784"/>
        <v>0</v>
      </c>
      <c r="N2546" s="5">
        <f t="shared" si="785"/>
        <v>0.21577029147634655</v>
      </c>
      <c r="O2546" s="6">
        <f t="shared" si="799"/>
        <v>1.5404236711752925E-5</v>
      </c>
      <c r="P2546" s="15">
        <f t="shared" si="796"/>
        <v>681.14962359343826</v>
      </c>
      <c r="Q2546" s="11">
        <f t="shared" si="786"/>
        <v>0</v>
      </c>
      <c r="R2546" s="13">
        <f t="shared" si="800"/>
        <v>4.5904920981669039E-6</v>
      </c>
      <c r="S2546" s="12">
        <f t="shared" si="787"/>
        <v>-6.1983106975653811E-2</v>
      </c>
      <c r="T2546" s="9">
        <f t="shared" si="788"/>
        <v>1.5256906617931849</v>
      </c>
      <c r="U2546" s="9">
        <f>Aly_mass_rate/Aly_Area/'Hydraulic Gradient'!T2546</f>
        <v>2.1541835884237805</v>
      </c>
      <c r="V2546" s="5">
        <f t="shared" si="789"/>
        <v>-0.287243817394361</v>
      </c>
      <c r="W2546" s="10">
        <f t="shared" si="790"/>
        <v>2.1995267438010191</v>
      </c>
      <c r="X2546" s="9"/>
    </row>
    <row r="2547" spans="1:24" x14ac:dyDescent="0.3">
      <c r="A2547" s="4">
        <f t="shared" si="791"/>
        <v>25440</v>
      </c>
      <c r="B2547" s="5">
        <v>0</v>
      </c>
      <c r="C2547" s="16">
        <f t="shared" si="792"/>
        <v>24452.317661106488</v>
      </c>
      <c r="D2547" s="4">
        <f t="shared" si="782"/>
        <v>0</v>
      </c>
      <c r="E2547" s="5">
        <f t="shared" si="793"/>
        <v>0.21596343474909702</v>
      </c>
      <c r="F2547" s="6">
        <f t="shared" si="797"/>
        <v>1.7720474935787336E-5</v>
      </c>
      <c r="G2547" s="15">
        <f t="shared" si="798"/>
        <v>709.43882273697272</v>
      </c>
      <c r="H2547" s="11">
        <f t="shared" si="783"/>
        <v>9.7600164769956171E-2</v>
      </c>
      <c r="I2547" s="12">
        <f t="shared" si="794"/>
        <v>3.5737661876955025E-5</v>
      </c>
      <c r="J2547" s="7">
        <f t="shared" si="801"/>
        <v>1.5243256907096916</v>
      </c>
      <c r="K2547" s="8">
        <f>ESI_mass_rate/ESI_Area/'Hydraulic Gradient'!J2547</f>
        <v>2.1561125713994369</v>
      </c>
      <c r="L2547" s="16">
        <f t="shared" si="795"/>
        <v>24452.574974666019</v>
      </c>
      <c r="M2547" s="4">
        <f t="shared" si="784"/>
        <v>0</v>
      </c>
      <c r="N2547" s="5">
        <f t="shared" si="785"/>
        <v>0.21577076093277783</v>
      </c>
      <c r="O2547" s="6">
        <f t="shared" si="799"/>
        <v>1.5404039151241206E-5</v>
      </c>
      <c r="P2547" s="15">
        <f t="shared" si="796"/>
        <v>681.21160106303262</v>
      </c>
      <c r="Q2547" s="11">
        <f t="shared" si="786"/>
        <v>0</v>
      </c>
      <c r="R2547" s="13">
        <f t="shared" si="800"/>
        <v>4.5903550311109564E-6</v>
      </c>
      <c r="S2547" s="12">
        <f t="shared" si="787"/>
        <v>-6.1982059949381101E-2</v>
      </c>
      <c r="T2547" s="9">
        <f t="shared" si="788"/>
        <v>1.5256873423696153</v>
      </c>
      <c r="U2547" s="9">
        <f>Aly_mass_rate/Aly_Area/'Hydraulic Gradient'!T2547</f>
        <v>2.1541882752607084</v>
      </c>
      <c r="V2547" s="5">
        <f t="shared" si="789"/>
        <v>-0.28723834059240427</v>
      </c>
      <c r="W2547" s="10">
        <f t="shared" si="790"/>
        <v>2.1995689943066887</v>
      </c>
      <c r="X2547" s="9"/>
    </row>
    <row r="2548" spans="1:24" x14ac:dyDescent="0.3">
      <c r="A2548" s="4">
        <f t="shared" si="791"/>
        <v>25450</v>
      </c>
      <c r="B2548" s="5">
        <v>0</v>
      </c>
      <c r="C2548" s="16">
        <f t="shared" si="792"/>
        <v>24452.101679411542</v>
      </c>
      <c r="D2548" s="4">
        <f t="shared" si="782"/>
        <v>0</v>
      </c>
      <c r="E2548" s="5">
        <f t="shared" si="793"/>
        <v>0.21596397479194959</v>
      </c>
      <c r="F2548" s="6">
        <f t="shared" si="797"/>
        <v>1.7720156099682344E-5</v>
      </c>
      <c r="G2548" s="15">
        <f t="shared" si="798"/>
        <v>709.51106757945763</v>
      </c>
      <c r="H2548" s="11">
        <f t="shared" si="783"/>
        <v>9.7600652892747469E-2</v>
      </c>
      <c r="I2548" s="12">
        <f t="shared" si="794"/>
        <v>3.5737018866146587E-5</v>
      </c>
      <c r="J2548" s="7">
        <f t="shared" si="801"/>
        <v>1.5243218790354258</v>
      </c>
      <c r="K2548" s="8">
        <f>ESI_mass_rate/ESI_Area/'Hydraulic Gradient'!J2548</f>
        <v>2.1561179629108462</v>
      </c>
      <c r="L2548" s="16">
        <f t="shared" si="795"/>
        <v>24452.359188031794</v>
      </c>
      <c r="M2548" s="4">
        <f t="shared" si="784"/>
        <v>0</v>
      </c>
      <c r="N2548" s="5">
        <f t="shared" si="785"/>
        <v>0.21577123038318852</v>
      </c>
      <c r="O2548" s="6">
        <f t="shared" si="799"/>
        <v>1.5403841600946351E-5</v>
      </c>
      <c r="P2548" s="15">
        <f t="shared" si="796"/>
        <v>681.27357748579072</v>
      </c>
      <c r="Q2548" s="11">
        <f t="shared" si="786"/>
        <v>0</v>
      </c>
      <c r="R2548" s="13">
        <f t="shared" si="800"/>
        <v>4.5902179730879919E-6</v>
      </c>
      <c r="S2548" s="12">
        <f t="shared" si="787"/>
        <v>-6.1981012976075313E-2</v>
      </c>
      <c r="T2548" s="9">
        <f t="shared" si="788"/>
        <v>1.5256840230030579</v>
      </c>
      <c r="U2548" s="9">
        <f>Aly_mass_rate/Aly_Area/'Hydraulic Gradient'!T2548</f>
        <v>2.154192962037532</v>
      </c>
      <c r="V2548" s="5">
        <f t="shared" si="789"/>
        <v>-0.28723286406941245</v>
      </c>
      <c r="W2548" s="10">
        <f t="shared" si="790"/>
        <v>2.1996112442820817</v>
      </c>
      <c r="X2548" s="9"/>
    </row>
    <row r="2549" spans="1:24" x14ac:dyDescent="0.3">
      <c r="A2549" s="4">
        <f t="shared" si="791"/>
        <v>25460</v>
      </c>
      <c r="B2549" s="5">
        <v>0</v>
      </c>
      <c r="C2549" s="16">
        <f t="shared" si="792"/>
        <v>24451.88569717688</v>
      </c>
      <c r="D2549" s="4">
        <f t="shared" si="782"/>
        <v>0</v>
      </c>
      <c r="E2549" s="5">
        <f t="shared" si="793"/>
        <v>0.21596451482508586</v>
      </c>
      <c r="F2549" s="6">
        <f t="shared" si="797"/>
        <v>1.7719837284011073E-5</v>
      </c>
      <c r="G2549" s="15">
        <f t="shared" si="798"/>
        <v>709.5833107845416</v>
      </c>
      <c r="H2549" s="11">
        <f t="shared" si="783"/>
        <v>9.7601141007977218E-2</v>
      </c>
      <c r="I2549" s="12">
        <f t="shared" si="794"/>
        <v>3.5736375896547726E-5</v>
      </c>
      <c r="J2549" s="7">
        <f t="shared" si="801"/>
        <v>1.5243180674487968</v>
      </c>
      <c r="K2549" s="8">
        <f>ESI_mass_rate/ESI_Area/'Hydraulic Gradient'!J2549</f>
        <v>2.1561233543252585</v>
      </c>
      <c r="L2549" s="16">
        <f t="shared" si="795"/>
        <v>24452.143400928326</v>
      </c>
      <c r="M2549" s="4">
        <f t="shared" si="784"/>
        <v>0</v>
      </c>
      <c r="N2549" s="5">
        <f t="shared" si="785"/>
        <v>0.21577169982757896</v>
      </c>
      <c r="O2549" s="6">
        <f t="shared" si="799"/>
        <v>1.5403644060868353E-5</v>
      </c>
      <c r="P2549" s="15">
        <f t="shared" si="796"/>
        <v>681.33555286176556</v>
      </c>
      <c r="Q2549" s="11">
        <f t="shared" si="786"/>
        <v>0</v>
      </c>
      <c r="R2549" s="13">
        <f t="shared" si="800"/>
        <v>4.5900809240973657E-6</v>
      </c>
      <c r="S2549" s="12">
        <f t="shared" si="787"/>
        <v>-6.1979966055731847E-2</v>
      </c>
      <c r="T2549" s="9">
        <f t="shared" si="788"/>
        <v>1.5256807036935098</v>
      </c>
      <c r="U2549" s="9">
        <f>Aly_mass_rate/Aly_Area/'Hydraulic Gradient'!T2549</f>
        <v>2.1541976487542547</v>
      </c>
      <c r="V2549" s="5">
        <f t="shared" si="789"/>
        <v>-0.28722738782536184</v>
      </c>
      <c r="W2549" s="10">
        <f t="shared" si="790"/>
        <v>2.199653493727225</v>
      </c>
      <c r="X2549" s="9"/>
    </row>
    <row r="2550" spans="1:24" x14ac:dyDescent="0.3">
      <c r="A2550" s="4">
        <f t="shared" si="791"/>
        <v>25470</v>
      </c>
      <c r="B2550" s="5">
        <v>0</v>
      </c>
      <c r="C2550" s="16">
        <f t="shared" si="792"/>
        <v>24451.669714402513</v>
      </c>
      <c r="D2550" s="4">
        <f t="shared" si="782"/>
        <v>0</v>
      </c>
      <c r="E2550" s="5">
        <f t="shared" si="793"/>
        <v>0.21596505484850653</v>
      </c>
      <c r="F2550" s="6">
        <f t="shared" si="797"/>
        <v>1.7719518491692622E-5</v>
      </c>
      <c r="G2550" s="15">
        <f t="shared" si="798"/>
        <v>709.65555235233478</v>
      </c>
      <c r="H2550" s="11">
        <f t="shared" si="783"/>
        <v>9.7601629115645905E-2</v>
      </c>
      <c r="I2550" s="12">
        <f t="shared" si="794"/>
        <v>3.5735732974045536E-5</v>
      </c>
      <c r="J2550" s="7">
        <f t="shared" si="801"/>
        <v>1.5243142559497986</v>
      </c>
      <c r="K2550" s="8">
        <f>ESI_mass_rate/ESI_Area/'Hydraulic Gradient'!J2550</f>
        <v>2.1561287456426808</v>
      </c>
      <c r="L2550" s="16">
        <f t="shared" si="795"/>
        <v>24451.927613355612</v>
      </c>
      <c r="M2550" s="4">
        <f t="shared" si="784"/>
        <v>0</v>
      </c>
      <c r="N2550" s="5">
        <f t="shared" si="785"/>
        <v>0.21577216926594944</v>
      </c>
      <c r="O2550" s="6">
        <f t="shared" si="799"/>
        <v>1.5403446532466769E-5</v>
      </c>
      <c r="P2550" s="15">
        <f t="shared" si="796"/>
        <v>681.39752719101216</v>
      </c>
      <c r="Q2550" s="11">
        <f t="shared" si="786"/>
        <v>0</v>
      </c>
      <c r="R2550" s="13">
        <f t="shared" si="800"/>
        <v>4.5899438845733475E-6</v>
      </c>
      <c r="S2550" s="12">
        <f t="shared" si="787"/>
        <v>-6.1978919190435945E-2</v>
      </c>
      <c r="T2550" s="9">
        <f t="shared" si="788"/>
        <v>1.5256773844409683</v>
      </c>
      <c r="U2550" s="9">
        <f>Aly_mass_rate/Aly_Area/'Hydraulic Gradient'!T2550</f>
        <v>2.1542023354108792</v>
      </c>
      <c r="V2550" s="5">
        <f t="shared" si="789"/>
        <v>-0.28722191186022883</v>
      </c>
      <c r="W2550" s="10">
        <f t="shared" si="790"/>
        <v>2.1996957426421475</v>
      </c>
      <c r="X2550" s="9"/>
    </row>
    <row r="2551" spans="1:24" x14ac:dyDescent="0.3">
      <c r="A2551" s="4">
        <f t="shared" si="791"/>
        <v>25480</v>
      </c>
      <c r="B2551" s="5">
        <v>0</v>
      </c>
      <c r="C2551" s="16">
        <f t="shared" si="792"/>
        <v>24451.453731088448</v>
      </c>
      <c r="D2551" s="4">
        <f t="shared" si="782"/>
        <v>0</v>
      </c>
      <c r="E2551" s="5">
        <f t="shared" si="793"/>
        <v>0.21596559486221237</v>
      </c>
      <c r="F2551" s="6">
        <f t="shared" si="797"/>
        <v>1.7719199722726995E-5</v>
      </c>
      <c r="G2551" s="15">
        <f t="shared" si="798"/>
        <v>709.7277922829478</v>
      </c>
      <c r="H2551" s="11">
        <f t="shared" si="783"/>
        <v>9.7602117215754208E-2</v>
      </c>
      <c r="I2551" s="12">
        <f t="shared" si="794"/>
        <v>3.5735090098640018E-5</v>
      </c>
      <c r="J2551" s="7">
        <f t="shared" si="801"/>
        <v>1.5243104445384255</v>
      </c>
      <c r="K2551" s="8">
        <f>ESI_mass_rate/ESI_Area/'Hydraulic Gradient'!J2551</f>
        <v>2.1561341368631193</v>
      </c>
      <c r="L2551" s="16">
        <f t="shared" si="795"/>
        <v>24451.711825313665</v>
      </c>
      <c r="M2551" s="4">
        <f t="shared" si="784"/>
        <v>0</v>
      </c>
      <c r="N2551" s="5">
        <f t="shared" si="785"/>
        <v>0.21577263869830032</v>
      </c>
      <c r="O2551" s="6">
        <f t="shared" si="799"/>
        <v>1.5403249012822496E-5</v>
      </c>
      <c r="P2551" s="15">
        <f t="shared" si="796"/>
        <v>681.45950047358235</v>
      </c>
      <c r="Q2551" s="11">
        <f t="shared" si="786"/>
        <v>0</v>
      </c>
      <c r="R2551" s="13">
        <f t="shared" si="800"/>
        <v>4.5898068536454474E-6</v>
      </c>
      <c r="S2551" s="12">
        <f t="shared" si="787"/>
        <v>-6.1977872377048181E-2</v>
      </c>
      <c r="T2551" s="9">
        <f t="shared" si="788"/>
        <v>1.5256740652454301</v>
      </c>
      <c r="U2551" s="9">
        <f>Aly_mass_rate/Aly_Area/'Hydraulic Gradient'!T2551</f>
        <v>2.1542070220074092</v>
      </c>
      <c r="V2551" s="5">
        <f t="shared" si="789"/>
        <v>-0.28721643617398962</v>
      </c>
      <c r="W2551" s="10">
        <f t="shared" si="790"/>
        <v>2.1997379910268782</v>
      </c>
      <c r="X2551" s="9"/>
    </row>
    <row r="2552" spans="1:24" x14ac:dyDescent="0.3">
      <c r="A2552" s="4">
        <f t="shared" si="791"/>
        <v>25490</v>
      </c>
      <c r="B2552" s="5">
        <v>0</v>
      </c>
      <c r="C2552" s="16">
        <f t="shared" si="792"/>
        <v>24451.2377472347</v>
      </c>
      <c r="D2552" s="4">
        <f t="shared" si="782"/>
        <v>0</v>
      </c>
      <c r="E2552" s="5">
        <f t="shared" si="793"/>
        <v>0.21596613486620395</v>
      </c>
      <c r="F2552" s="6">
        <f t="shared" si="797"/>
        <v>1.7718880974195093E-5</v>
      </c>
      <c r="G2552" s="15">
        <f t="shared" si="798"/>
        <v>709.80003057649526</v>
      </c>
      <c r="H2552" s="11">
        <f t="shared" si="783"/>
        <v>9.7602605308302559E-2</v>
      </c>
      <c r="I2552" s="12">
        <f t="shared" si="794"/>
        <v>3.5734447264444082E-5</v>
      </c>
      <c r="J2552" s="7">
        <f t="shared" si="801"/>
        <v>1.5243066332146709</v>
      </c>
      <c r="K2552" s="8">
        <f>ESI_mass_rate/ESI_Area/'Hydraulic Gradient'!J2552</f>
        <v>2.1561395279865816</v>
      </c>
      <c r="L2552" s="16">
        <f t="shared" si="795"/>
        <v>24451.496036802488</v>
      </c>
      <c r="M2552" s="4">
        <f t="shared" si="784"/>
        <v>0</v>
      </c>
      <c r="N2552" s="5">
        <f t="shared" si="785"/>
        <v>0.21577310812463193</v>
      </c>
      <c r="O2552" s="6">
        <f t="shared" si="799"/>
        <v>1.5403051504854633E-5</v>
      </c>
      <c r="P2552" s="15">
        <f t="shared" si="796"/>
        <v>681.52147270953014</v>
      </c>
      <c r="Q2552" s="11">
        <f t="shared" si="786"/>
        <v>0</v>
      </c>
      <c r="R2552" s="13">
        <f t="shared" si="800"/>
        <v>4.5896698321828483E-6</v>
      </c>
      <c r="S2552" s="12">
        <f t="shared" si="787"/>
        <v>-6.1976825617653768E-2</v>
      </c>
      <c r="T2552" s="9">
        <f t="shared" si="788"/>
        <v>1.5256707461068928</v>
      </c>
      <c r="U2552" s="9">
        <f>Aly_mass_rate/Aly_Area/'Hydraulic Gradient'!T2552</f>
        <v>2.1542117085438472</v>
      </c>
      <c r="V2552" s="5">
        <f t="shared" si="789"/>
        <v>-0.2872109607666205</v>
      </c>
      <c r="W2552" s="10">
        <f t="shared" si="790"/>
        <v>2.199780238881444</v>
      </c>
      <c r="X2552" s="9"/>
    </row>
    <row r="2553" spans="1:24" x14ac:dyDescent="0.3">
      <c r="A2553" s="4">
        <f t="shared" si="791"/>
        <v>25500</v>
      </c>
      <c r="B2553" s="5">
        <v>0</v>
      </c>
      <c r="C2553" s="16">
        <f t="shared" si="792"/>
        <v>24451.021762841279</v>
      </c>
      <c r="D2553" s="4">
        <f t="shared" si="782"/>
        <v>0</v>
      </c>
      <c r="E2553" s="5">
        <f t="shared" si="793"/>
        <v>0.2159666748604821</v>
      </c>
      <c r="F2553" s="6">
        <f t="shared" si="797"/>
        <v>1.7718562250475563E-5</v>
      </c>
      <c r="G2553" s="15">
        <f t="shared" si="798"/>
        <v>709.87226723308527</v>
      </c>
      <c r="H2553" s="11">
        <f t="shared" si="783"/>
        <v>9.7603093393291623E-2</v>
      </c>
      <c r="I2553" s="12">
        <f t="shared" si="794"/>
        <v>3.5733804480288353E-5</v>
      </c>
      <c r="J2553" s="7">
        <f t="shared" si="801"/>
        <v>1.5243028219785295</v>
      </c>
      <c r="K2553" s="8">
        <f>ESI_mass_rate/ESI_Area/'Hydraulic Gradient'!J2553</f>
        <v>2.1561449190130735</v>
      </c>
      <c r="L2553" s="16">
        <f t="shared" si="795"/>
        <v>24451.280247822091</v>
      </c>
      <c r="M2553" s="4">
        <f t="shared" si="784"/>
        <v>0</v>
      </c>
      <c r="N2553" s="5">
        <f t="shared" si="785"/>
        <v>0.21577357754494447</v>
      </c>
      <c r="O2553" s="6">
        <f t="shared" si="799"/>
        <v>1.5402854005644077E-5</v>
      </c>
      <c r="P2553" s="15">
        <f t="shared" si="796"/>
        <v>681.58344389890749</v>
      </c>
      <c r="Q2553" s="11">
        <f t="shared" si="786"/>
        <v>0</v>
      </c>
      <c r="R2553" s="13">
        <f t="shared" si="800"/>
        <v>4.5895328193150857E-6</v>
      </c>
      <c r="S2553" s="12">
        <f t="shared" si="787"/>
        <v>-6.1975778910158381E-2</v>
      </c>
      <c r="T2553" s="9">
        <f t="shared" si="788"/>
        <v>1.5256674270253532</v>
      </c>
      <c r="U2553" s="9">
        <f>Aly_mass_rate/Aly_Area/'Hydraulic Gradient'!T2553</f>
        <v>2.1542163950201969</v>
      </c>
      <c r="V2553" s="5">
        <f t="shared" si="789"/>
        <v>-0.287205485638098</v>
      </c>
      <c r="W2553" s="10">
        <f t="shared" si="790"/>
        <v>2.199822486205874</v>
      </c>
      <c r="X2553" s="9"/>
    </row>
    <row r="2554" spans="1:24" x14ac:dyDescent="0.3">
      <c r="A2554" s="4">
        <f t="shared" si="791"/>
        <v>25510</v>
      </c>
      <c r="B2554" s="5">
        <v>0</v>
      </c>
      <c r="C2554" s="16">
        <f t="shared" si="792"/>
        <v>24450.80577790819</v>
      </c>
      <c r="D2554" s="4">
        <f t="shared" si="782"/>
        <v>0</v>
      </c>
      <c r="E2554" s="5">
        <f t="shared" si="793"/>
        <v>0.21596721484504727</v>
      </c>
      <c r="F2554" s="6">
        <f t="shared" si="797"/>
        <v>1.7718243545730206E-5</v>
      </c>
      <c r="G2554" s="15">
        <f t="shared" si="798"/>
        <v>709.94450225283447</v>
      </c>
      <c r="H2554" s="11">
        <f t="shared" si="783"/>
        <v>9.7603581470721817E-2</v>
      </c>
      <c r="I2554" s="12">
        <f t="shared" si="794"/>
        <v>3.5733161734398672E-5</v>
      </c>
      <c r="J2554" s="7">
        <f t="shared" si="801"/>
        <v>1.524299010829995</v>
      </c>
      <c r="K2554" s="8">
        <f>ESI_mass_rate/ESI_Area/'Hydraulic Gradient'!J2554</f>
        <v>2.156150309942602</v>
      </c>
      <c r="L2554" s="16">
        <f t="shared" si="795"/>
        <v>24451.064458372475</v>
      </c>
      <c r="M2554" s="4">
        <f t="shared" si="784"/>
        <v>0</v>
      </c>
      <c r="N2554" s="5">
        <f t="shared" si="785"/>
        <v>0.21577404695923838</v>
      </c>
      <c r="O2554" s="6">
        <f t="shared" si="799"/>
        <v>1.5402656518109936E-5</v>
      </c>
      <c r="P2554" s="15">
        <f t="shared" si="796"/>
        <v>681.6454140417693</v>
      </c>
      <c r="Q2554" s="11">
        <f t="shared" si="786"/>
        <v>0</v>
      </c>
      <c r="R2554" s="13">
        <f t="shared" si="800"/>
        <v>4.5893958159113162E-6</v>
      </c>
      <c r="S2554" s="12">
        <f t="shared" si="787"/>
        <v>-6.1974732257691928E-2</v>
      </c>
      <c r="T2554" s="9">
        <f t="shared" si="788"/>
        <v>1.5256641080008082</v>
      </c>
      <c r="U2554" s="9">
        <f>Aly_mass_rate/Aly_Area/'Hydraulic Gradient'!T2554</f>
        <v>2.1542210814364617</v>
      </c>
      <c r="V2554" s="5">
        <f t="shared" si="789"/>
        <v>-0.28720001078839824</v>
      </c>
      <c r="W2554" s="10">
        <f t="shared" si="790"/>
        <v>2.1998647330001955</v>
      </c>
      <c r="X2554" s="9"/>
    </row>
    <row r="2555" spans="1:24" x14ac:dyDescent="0.3">
      <c r="A2555" s="4">
        <f t="shared" si="791"/>
        <v>25520</v>
      </c>
      <c r="B2555" s="5">
        <v>0</v>
      </c>
      <c r="C2555" s="16">
        <f t="shared" si="792"/>
        <v>24450.589792435447</v>
      </c>
      <c r="D2555" s="4">
        <f t="shared" si="782"/>
        <v>0</v>
      </c>
      <c r="E2555" s="5">
        <f t="shared" si="793"/>
        <v>0.21596775481990027</v>
      </c>
      <c r="F2555" s="6">
        <f t="shared" si="797"/>
        <v>1.7717924864337672E-5</v>
      </c>
      <c r="G2555" s="15">
        <f t="shared" si="798"/>
        <v>710.01673563585325</v>
      </c>
      <c r="H2555" s="11">
        <f t="shared" si="783"/>
        <v>9.7604069540593738E-2</v>
      </c>
      <c r="I2555" s="12">
        <f t="shared" si="794"/>
        <v>3.5732519035605656E-5</v>
      </c>
      <c r="J2555" s="7">
        <f t="shared" si="801"/>
        <v>1.5242951997690612</v>
      </c>
      <c r="K2555" s="8">
        <f>ESI_mass_rate/ESI_Area/'Hydraulic Gradient'!J2555</f>
        <v>2.1561557007751748</v>
      </c>
      <c r="L2555" s="16">
        <f t="shared" si="795"/>
        <v>24450.848668453647</v>
      </c>
      <c r="M2555" s="4">
        <f t="shared" si="784"/>
        <v>0</v>
      </c>
      <c r="N2555" s="5">
        <f t="shared" si="785"/>
        <v>0.21577451636751396</v>
      </c>
      <c r="O2555" s="6">
        <f t="shared" si="799"/>
        <v>1.5402459042252204E-5</v>
      </c>
      <c r="P2555" s="15">
        <f t="shared" si="796"/>
        <v>681.70738313816855</v>
      </c>
      <c r="Q2555" s="11">
        <f t="shared" si="786"/>
        <v>0</v>
      </c>
      <c r="R2555" s="13">
        <f t="shared" si="800"/>
        <v>4.5892588219708716E-6</v>
      </c>
      <c r="S2555" s="12">
        <f t="shared" si="787"/>
        <v>-6.197368565816011E-2</v>
      </c>
      <c r="T2555" s="9">
        <f t="shared" si="788"/>
        <v>1.5256607890332552</v>
      </c>
      <c r="U2555" s="9">
        <f>Aly_mass_rate/Aly_Area/'Hydraulic Gradient'!T2555</f>
        <v>2.1542257677926444</v>
      </c>
      <c r="V2555" s="5">
        <f t="shared" si="789"/>
        <v>-0.28719453621749769</v>
      </c>
      <c r="W2555" s="10">
        <f t="shared" si="790"/>
        <v>2.199906979264437</v>
      </c>
      <c r="X2555" s="9"/>
    </row>
    <row r="2556" spans="1:24" x14ac:dyDescent="0.3">
      <c r="A2556" s="4">
        <f t="shared" si="791"/>
        <v>25530</v>
      </c>
      <c r="B2556" s="5">
        <v>0</v>
      </c>
      <c r="C2556" s="16">
        <f t="shared" si="792"/>
        <v>24450.373806423053</v>
      </c>
      <c r="D2556" s="4">
        <f t="shared" si="782"/>
        <v>0</v>
      </c>
      <c r="E2556" s="5">
        <f t="shared" si="793"/>
        <v>0.2159682947850419</v>
      </c>
      <c r="F2556" s="6">
        <f t="shared" si="797"/>
        <v>1.7717606207757508E-5</v>
      </c>
      <c r="G2556" s="15">
        <f t="shared" si="798"/>
        <v>710.08896738225008</v>
      </c>
      <c r="H2556" s="11">
        <f t="shared" si="783"/>
        <v>9.760455760290801E-2</v>
      </c>
      <c r="I2556" s="12">
        <f t="shared" si="794"/>
        <v>3.5731876386852853E-5</v>
      </c>
      <c r="J2556" s="7">
        <f t="shared" si="801"/>
        <v>1.5242913887957223</v>
      </c>
      <c r="K2556" s="8">
        <f>ESI_mass_rate/ESI_Area/'Hydraulic Gradient'!J2556</f>
        <v>2.1561610915107985</v>
      </c>
      <c r="L2556" s="16">
        <f t="shared" si="795"/>
        <v>24450.632878065619</v>
      </c>
      <c r="M2556" s="4">
        <f t="shared" si="784"/>
        <v>0</v>
      </c>
      <c r="N2556" s="5">
        <f t="shared" si="785"/>
        <v>0.2157749857697715</v>
      </c>
      <c r="O2556" s="6">
        <f t="shared" si="799"/>
        <v>1.5402261575151783E-5</v>
      </c>
      <c r="P2556" s="15">
        <f t="shared" si="796"/>
        <v>681.7693511881572</v>
      </c>
      <c r="Q2556" s="11">
        <f t="shared" si="786"/>
        <v>0</v>
      </c>
      <c r="R2556" s="13">
        <f t="shared" si="800"/>
        <v>4.5891218366233339E-6</v>
      </c>
      <c r="S2556" s="12">
        <f t="shared" si="787"/>
        <v>-6.1972639110513546E-2</v>
      </c>
      <c r="T2556" s="9">
        <f t="shared" si="788"/>
        <v>1.5256574701226913</v>
      </c>
      <c r="U2556" s="9">
        <f>Aly_mass_rate/Aly_Area/'Hydraulic Gradient'!T2556</f>
        <v>2.154230454088748</v>
      </c>
      <c r="V2556" s="5">
        <f t="shared" si="789"/>
        <v>-0.28718906192537269</v>
      </c>
      <c r="W2556" s="10">
        <f t="shared" si="790"/>
        <v>2.199949224998627</v>
      </c>
      <c r="X2556" s="9"/>
    </row>
    <row r="2557" spans="1:24" x14ac:dyDescent="0.3">
      <c r="A2557" s="4">
        <f t="shared" si="791"/>
        <v>25540</v>
      </c>
      <c r="B2557" s="5">
        <v>0</v>
      </c>
      <c r="C2557" s="16">
        <f t="shared" si="792"/>
        <v>24450.157819871023</v>
      </c>
      <c r="D2557" s="4">
        <f t="shared" si="782"/>
        <v>0</v>
      </c>
      <c r="E2557" s="5">
        <f t="shared" si="793"/>
        <v>0.21596883474047268</v>
      </c>
      <c r="F2557" s="6">
        <f t="shared" si="797"/>
        <v>1.7717287573070622E-5</v>
      </c>
      <c r="G2557" s="15">
        <f t="shared" si="798"/>
        <v>710.16119749213715</v>
      </c>
      <c r="H2557" s="11">
        <f t="shared" si="783"/>
        <v>9.760504565766516E-2</v>
      </c>
      <c r="I2557" s="12">
        <f t="shared" si="794"/>
        <v>3.5731233782253173E-5</v>
      </c>
      <c r="J2557" s="7">
        <f t="shared" si="801"/>
        <v>1.5242875779099727</v>
      </c>
      <c r="K2557" s="8">
        <f>ESI_mass_rate/ESI_Area/'Hydraulic Gradient'!J2557</f>
        <v>2.1561664821494788</v>
      </c>
      <c r="L2557" s="16">
        <f t="shared" si="795"/>
        <v>24450.417087208389</v>
      </c>
      <c r="M2557" s="4">
        <f t="shared" si="784"/>
        <v>0</v>
      </c>
      <c r="N2557" s="5">
        <f t="shared" si="785"/>
        <v>0.21577545516601127</v>
      </c>
      <c r="O2557" s="6">
        <f t="shared" si="799"/>
        <v>1.5402064118268223E-5</v>
      </c>
      <c r="P2557" s="15">
        <f t="shared" si="796"/>
        <v>681.83131819179016</v>
      </c>
      <c r="Q2557" s="11">
        <f t="shared" si="786"/>
        <v>0</v>
      </c>
      <c r="R2557" s="13">
        <f t="shared" si="800"/>
        <v>4.5889848603029457E-6</v>
      </c>
      <c r="S2557" s="12">
        <f t="shared" si="787"/>
        <v>-6.1971592617881988E-2</v>
      </c>
      <c r="T2557" s="9">
        <f t="shared" si="788"/>
        <v>1.5256541512691135</v>
      </c>
      <c r="U2557" s="9">
        <f>Aly_mass_rate/Aly_Area/'Hydraulic Gradient'!T2557</f>
        <v>2.1542351403247757</v>
      </c>
      <c r="V2557" s="5">
        <f t="shared" si="789"/>
        <v>-0.28718358791199949</v>
      </c>
      <c r="W2557" s="10">
        <f t="shared" si="790"/>
        <v>2.199991470202793</v>
      </c>
      <c r="X2557" s="9"/>
    </row>
    <row r="2558" spans="1:24" x14ac:dyDescent="0.3">
      <c r="A2558" s="4">
        <f t="shared" si="791"/>
        <v>25550</v>
      </c>
      <c r="B2558" s="5">
        <v>0</v>
      </c>
      <c r="C2558" s="16">
        <f t="shared" si="792"/>
        <v>24449.941832779368</v>
      </c>
      <c r="D2558" s="4">
        <f t="shared" si="782"/>
        <v>0</v>
      </c>
      <c r="E2558" s="5">
        <f t="shared" si="793"/>
        <v>0.21596937468619326</v>
      </c>
      <c r="F2558" s="6">
        <f t="shared" si="797"/>
        <v>1.7716968957357907E-5</v>
      </c>
      <c r="G2558" s="15">
        <f t="shared" si="798"/>
        <v>710.23342596563089</v>
      </c>
      <c r="H2558" s="11">
        <f t="shared" si="783"/>
        <v>9.7605533704865591E-2</v>
      </c>
      <c r="I2558" s="12">
        <f t="shared" si="794"/>
        <v>3.5730591215919535E-5</v>
      </c>
      <c r="J2558" s="7">
        <f t="shared" si="801"/>
        <v>1.5242837671118059</v>
      </c>
      <c r="K2558" s="8">
        <f>ESI_mass_rate/ESI_Area/'Hydraulic Gradient'!J2558</f>
        <v>2.1561718726912238</v>
      </c>
      <c r="L2558" s="16">
        <f t="shared" si="795"/>
        <v>24450.201295881965</v>
      </c>
      <c r="M2558" s="4">
        <f t="shared" si="784"/>
        <v>0</v>
      </c>
      <c r="N2558" s="5">
        <f t="shared" si="785"/>
        <v>0.21577592455623359</v>
      </c>
      <c r="O2558" s="6">
        <f t="shared" si="799"/>
        <v>1.540186667160152E-5</v>
      </c>
      <c r="P2558" s="15">
        <f t="shared" si="796"/>
        <v>681.8932841491204</v>
      </c>
      <c r="Q2558" s="11">
        <f t="shared" si="786"/>
        <v>0</v>
      </c>
      <c r="R2558" s="13">
        <f t="shared" si="800"/>
        <v>4.5888478930090599E-6</v>
      </c>
      <c r="S2558" s="12">
        <f t="shared" si="787"/>
        <v>-6.1970546178171257E-2</v>
      </c>
      <c r="T2558" s="9">
        <f t="shared" si="788"/>
        <v>1.5256508324725189</v>
      </c>
      <c r="U2558" s="9">
        <f>Aly_mass_rate/Aly_Area/'Hydraulic Gradient'!T2558</f>
        <v>2.1542398265007314</v>
      </c>
      <c r="V2558" s="5">
        <f t="shared" si="789"/>
        <v>-0.28717811417735462</v>
      </c>
      <c r="W2558" s="10">
        <f t="shared" si="790"/>
        <v>2.2000337148769633</v>
      </c>
      <c r="X2558" s="9"/>
    </row>
    <row r="2559" spans="1:24" x14ac:dyDescent="0.3">
      <c r="A2559" s="4">
        <f t="shared" si="791"/>
        <v>25560</v>
      </c>
      <c r="B2559" s="5">
        <v>0</v>
      </c>
      <c r="C2559" s="16">
        <f t="shared" si="792"/>
        <v>24449.725845148096</v>
      </c>
      <c r="D2559" s="4">
        <f t="shared" si="782"/>
        <v>0</v>
      </c>
      <c r="E2559" s="5">
        <f t="shared" si="793"/>
        <v>0.2159699146222045</v>
      </c>
      <c r="F2559" s="6">
        <f t="shared" si="797"/>
        <v>1.7716650367917115E-5</v>
      </c>
      <c r="G2559" s="15">
        <f t="shared" si="798"/>
        <v>710.30565280283759</v>
      </c>
      <c r="H2559" s="11">
        <f t="shared" si="783"/>
        <v>9.7606021744510066E-2</v>
      </c>
      <c r="I2559" s="12">
        <f t="shared" si="794"/>
        <v>3.5729948702569651E-5</v>
      </c>
      <c r="J2559" s="7">
        <f t="shared" si="801"/>
        <v>1.5242799564012162</v>
      </c>
      <c r="K2559" s="8">
        <f>ESI_mass_rate/ESI_Area/'Hydraulic Gradient'!J2559</f>
        <v>2.1561772631360392</v>
      </c>
      <c r="L2559" s="16">
        <f t="shared" si="795"/>
        <v>24449.985504086355</v>
      </c>
      <c r="M2559" s="4">
        <f t="shared" si="784"/>
        <v>0</v>
      </c>
      <c r="N2559" s="5">
        <f t="shared" si="785"/>
        <v>0.21577639394043899</v>
      </c>
      <c r="O2559" s="6">
        <f t="shared" si="799"/>
        <v>1.540166923807078E-5</v>
      </c>
      <c r="P2559" s="15">
        <f t="shared" si="796"/>
        <v>681.95524906020091</v>
      </c>
      <c r="Q2559" s="11">
        <f t="shared" si="786"/>
        <v>0</v>
      </c>
      <c r="R2559" s="13">
        <f t="shared" si="800"/>
        <v>4.5887109356107363E-6</v>
      </c>
      <c r="S2559" s="12">
        <f t="shared" si="787"/>
        <v>-6.1969499791376725E-2</v>
      </c>
      <c r="T2559" s="9">
        <f t="shared" si="788"/>
        <v>1.5256475137329044</v>
      </c>
      <c r="U2559" s="9">
        <f>Aly_mass_rate/Aly_Area/'Hydraulic Gradient'!T2559</f>
        <v>2.1542445126166179</v>
      </c>
      <c r="V2559" s="5">
        <f t="shared" si="789"/>
        <v>-0.28717264072141419</v>
      </c>
      <c r="W2559" s="10">
        <f t="shared" si="790"/>
        <v>2.2000759590211669</v>
      </c>
      <c r="X2559" s="9"/>
    </row>
    <row r="2560" spans="1:24" x14ac:dyDescent="0.3">
      <c r="A2560" s="4">
        <f t="shared" si="791"/>
        <v>25570</v>
      </c>
      <c r="B2560" s="5">
        <v>0</v>
      </c>
      <c r="C2560" s="16">
        <f t="shared" si="792"/>
        <v>24449.509856977216</v>
      </c>
      <c r="D2560" s="4">
        <f t="shared" si="782"/>
        <v>0</v>
      </c>
      <c r="E2560" s="5">
        <f t="shared" si="793"/>
        <v>0.21597045454850688</v>
      </c>
      <c r="F2560" s="6">
        <f t="shared" si="797"/>
        <v>1.7716331797450495E-5</v>
      </c>
      <c r="G2560" s="15">
        <f t="shared" si="798"/>
        <v>710.37787800387378</v>
      </c>
      <c r="H2560" s="11">
        <f t="shared" si="783"/>
        <v>9.7606509776598988E-2</v>
      </c>
      <c r="I2560" s="12">
        <f t="shared" si="794"/>
        <v>3.5729306227485809E-5</v>
      </c>
      <c r="J2560" s="7">
        <f t="shared" si="801"/>
        <v>1.5242761457781973</v>
      </c>
      <c r="K2560" s="8">
        <f>ESI_mass_rate/ESI_Area/'Hydraulic Gradient'!J2560</f>
        <v>2.156182653483933</v>
      </c>
      <c r="L2560" s="16">
        <f t="shared" si="795"/>
        <v>24449.769711821566</v>
      </c>
      <c r="M2560" s="4">
        <f t="shared" si="784"/>
        <v>0</v>
      </c>
      <c r="N2560" s="5">
        <f t="shared" si="785"/>
        <v>0.21577686331862755</v>
      </c>
      <c r="O2560" s="6">
        <f t="shared" si="799"/>
        <v>1.5401471813297355E-5</v>
      </c>
      <c r="P2560" s="15">
        <f t="shared" si="796"/>
        <v>682.01721292508432</v>
      </c>
      <c r="Q2560" s="11">
        <f t="shared" si="786"/>
        <v>0</v>
      </c>
      <c r="R2560" s="13">
        <f t="shared" si="800"/>
        <v>4.5885739868027508E-6</v>
      </c>
      <c r="S2560" s="12">
        <f t="shared" si="787"/>
        <v>-6.1968453457493813E-2</v>
      </c>
      <c r="T2560" s="9">
        <f t="shared" si="788"/>
        <v>1.5256441950502675</v>
      </c>
      <c r="U2560" s="9">
        <f>Aly_mass_rate/Aly_Area/'Hydraulic Gradient'!T2560</f>
        <v>2.1542491986724381</v>
      </c>
      <c r="V2560" s="5">
        <f t="shared" si="789"/>
        <v>-0.28716716754415467</v>
      </c>
      <c r="W2560" s="10">
        <f t="shared" si="790"/>
        <v>2.2001182026354313</v>
      </c>
      <c r="X2560" s="9"/>
    </row>
    <row r="2561" spans="1:24" x14ac:dyDescent="0.3">
      <c r="A2561" s="4">
        <f t="shared" si="791"/>
        <v>25580</v>
      </c>
      <c r="B2561" s="5">
        <v>0</v>
      </c>
      <c r="C2561" s="16">
        <f t="shared" si="792"/>
        <v>24449.293868266737</v>
      </c>
      <c r="D2561" s="4">
        <f t="shared" si="782"/>
        <v>0</v>
      </c>
      <c r="E2561" s="5">
        <f t="shared" si="793"/>
        <v>0.21597099446510126</v>
      </c>
      <c r="F2561" s="6">
        <f t="shared" si="797"/>
        <v>1.7716013253255801E-5</v>
      </c>
      <c r="G2561" s="15">
        <f t="shared" si="798"/>
        <v>710.45010156884553</v>
      </c>
      <c r="H2561" s="11">
        <f t="shared" si="783"/>
        <v>9.7606997801132994E-2</v>
      </c>
      <c r="I2561" s="12">
        <f t="shared" si="794"/>
        <v>3.5728663805385721E-5</v>
      </c>
      <c r="J2561" s="7">
        <f t="shared" si="801"/>
        <v>1.5242723352427434</v>
      </c>
      <c r="K2561" s="8">
        <f>ESI_mass_rate/ESI_Area/'Hydraulic Gradient'!J2561</f>
        <v>2.156188043734911</v>
      </c>
      <c r="L2561" s="16">
        <f t="shared" si="795"/>
        <v>24449.553919087601</v>
      </c>
      <c r="M2561" s="4">
        <f t="shared" si="784"/>
        <v>0</v>
      </c>
      <c r="N2561" s="5">
        <f t="shared" si="785"/>
        <v>0.21577733269079974</v>
      </c>
      <c r="O2561" s="6">
        <f t="shared" si="799"/>
        <v>1.5401274398740787E-5</v>
      </c>
      <c r="P2561" s="15">
        <f t="shared" si="796"/>
        <v>682.07917574382486</v>
      </c>
      <c r="Q2561" s="11">
        <f t="shared" si="786"/>
        <v>0</v>
      </c>
      <c r="R2561" s="13">
        <f t="shared" si="800"/>
        <v>4.5884370470193143E-6</v>
      </c>
      <c r="S2561" s="12">
        <f t="shared" si="787"/>
        <v>-6.196740717756264E-2</v>
      </c>
      <c r="T2561" s="9">
        <f t="shared" si="788"/>
        <v>1.525640876424605</v>
      </c>
      <c r="U2561" s="9">
        <f>Aly_mass_rate/Aly_Area/'Hydraulic Gradient'!T2561</f>
        <v>2.1542538846681953</v>
      </c>
      <c r="V2561" s="5">
        <f t="shared" si="789"/>
        <v>-0.28716169464555247</v>
      </c>
      <c r="W2561" s="10">
        <f t="shared" si="790"/>
        <v>2.2001604457197845</v>
      </c>
      <c r="X2561" s="9"/>
    </row>
    <row r="2562" spans="1:24" x14ac:dyDescent="0.3">
      <c r="A2562" s="4">
        <f t="shared" si="791"/>
        <v>25590</v>
      </c>
      <c r="B2562" s="5">
        <v>0</v>
      </c>
      <c r="C2562" s="16">
        <f t="shared" si="792"/>
        <v>24449.07787901667</v>
      </c>
      <c r="D2562" s="4">
        <f t="shared" si="782"/>
        <v>0</v>
      </c>
      <c r="E2562" s="5">
        <f t="shared" si="793"/>
        <v>0.21597153437198818</v>
      </c>
      <c r="F2562" s="6">
        <f t="shared" si="797"/>
        <v>1.7715694728035275E-5</v>
      </c>
      <c r="G2562" s="15">
        <f t="shared" si="798"/>
        <v>710.52232349786914</v>
      </c>
      <c r="H2562" s="11">
        <f t="shared" si="783"/>
        <v>9.7607485818112572E-2</v>
      </c>
      <c r="I2562" s="12">
        <f t="shared" si="794"/>
        <v>3.5728021421551667E-5</v>
      </c>
      <c r="J2562" s="7">
        <f t="shared" si="801"/>
        <v>1.5242685247948489</v>
      </c>
      <c r="K2562" s="8">
        <f>ESI_mass_rate/ESI_Area/'Hydraulic Gradient'!J2562</f>
        <v>2.1561934338889803</v>
      </c>
      <c r="L2562" s="16">
        <f t="shared" si="795"/>
        <v>24449.338125884467</v>
      </c>
      <c r="M2562" s="4">
        <f t="shared" si="784"/>
        <v>0</v>
      </c>
      <c r="N2562" s="5">
        <f t="shared" si="785"/>
        <v>0.21577780205695574</v>
      </c>
      <c r="O2562" s="6">
        <f t="shared" si="799"/>
        <v>1.5401076994401079E-5</v>
      </c>
      <c r="P2562" s="15">
        <f t="shared" si="796"/>
        <v>682.14113751647528</v>
      </c>
      <c r="Q2562" s="11">
        <f t="shared" si="786"/>
        <v>0</v>
      </c>
      <c r="R2562" s="13">
        <f t="shared" si="800"/>
        <v>4.5883001162597814E-6</v>
      </c>
      <c r="S2562" s="12">
        <f t="shared" si="787"/>
        <v>-6.1966360950533858E-2</v>
      </c>
      <c r="T2562" s="9">
        <f t="shared" si="788"/>
        <v>1.5256375578559143</v>
      </c>
      <c r="U2562" s="9">
        <f>Aly_mass_rate/Aly_Area/'Hydraulic Gradient'!T2562</f>
        <v>2.1542585706038926</v>
      </c>
      <c r="V2562" s="5">
        <f t="shared" si="789"/>
        <v>-0.28715622202558383</v>
      </c>
      <c r="W2562" s="10">
        <f t="shared" si="790"/>
        <v>2.2002026882742549</v>
      </c>
      <c r="X2562" s="9"/>
    </row>
    <row r="2563" spans="1:24" x14ac:dyDescent="0.3">
      <c r="A2563" s="4">
        <f t="shared" si="791"/>
        <v>25600</v>
      </c>
      <c r="B2563" s="5">
        <v>0</v>
      </c>
      <c r="C2563" s="16">
        <f t="shared" si="792"/>
        <v>24448.861889227024</v>
      </c>
      <c r="D2563" s="4">
        <f t="shared" si="782"/>
        <v>0</v>
      </c>
      <c r="E2563" s="5">
        <f t="shared" si="793"/>
        <v>0.21597207426916848</v>
      </c>
      <c r="F2563" s="6">
        <f t="shared" si="797"/>
        <v>1.7715376226167573E-5</v>
      </c>
      <c r="G2563" s="15">
        <f t="shared" si="798"/>
        <v>710.59454379105512</v>
      </c>
      <c r="H2563" s="11">
        <f t="shared" si="783"/>
        <v>9.7607973827538302E-2</v>
      </c>
      <c r="I2563" s="12">
        <f t="shared" si="794"/>
        <v>3.5727379084814292E-5</v>
      </c>
      <c r="J2563" s="7">
        <f t="shared" si="801"/>
        <v>1.5242647144345074</v>
      </c>
      <c r="K2563" s="8">
        <f>ESI_mass_rate/ESI_Area/'Hydraulic Gradient'!J2563</f>
        <v>2.1561988239461476</v>
      </c>
      <c r="L2563" s="16">
        <f t="shared" si="795"/>
        <v>24449.12233221217</v>
      </c>
      <c r="M2563" s="4">
        <f t="shared" si="784"/>
        <v>0</v>
      </c>
      <c r="N2563" s="5">
        <f t="shared" si="785"/>
        <v>0.21577827141709593</v>
      </c>
      <c r="O2563" s="6">
        <f t="shared" si="799"/>
        <v>1.5400879600278232E-5</v>
      </c>
      <c r="P2563" s="15">
        <f t="shared" si="796"/>
        <v>682.20309824308958</v>
      </c>
      <c r="Q2563" s="11">
        <f t="shared" si="786"/>
        <v>0</v>
      </c>
      <c r="R2563" s="13">
        <f t="shared" si="800"/>
        <v>4.5881631945235075E-6</v>
      </c>
      <c r="S2563" s="12">
        <f t="shared" si="787"/>
        <v>-6.1965314777447524E-2</v>
      </c>
      <c r="T2563" s="9">
        <f t="shared" si="788"/>
        <v>1.525634239344192</v>
      </c>
      <c r="U2563" s="9">
        <f>Aly_mass_rate/Aly_Area/'Hydraulic Gradient'!T2563</f>
        <v>2.1542632564795339</v>
      </c>
      <c r="V2563" s="5">
        <f t="shared" si="789"/>
        <v>-0.2871507496842251</v>
      </c>
      <c r="W2563" s="10">
        <f t="shared" si="790"/>
        <v>2.2002449302988705</v>
      </c>
      <c r="X2563" s="9"/>
    </row>
    <row r="2564" spans="1:24" x14ac:dyDescent="0.3">
      <c r="A2564" s="4">
        <f t="shared" si="791"/>
        <v>25610</v>
      </c>
      <c r="B2564" s="5">
        <v>0</v>
      </c>
      <c r="C2564" s="16">
        <f t="shared" si="792"/>
        <v>24448.645898897808</v>
      </c>
      <c r="D2564" s="4">
        <f t="shared" ref="D2564:D2627" si="802">J2563*(B2564-B2563)*g</f>
        <v>0</v>
      </c>
      <c r="E2564" s="5">
        <f t="shared" si="793"/>
        <v>0.21597261415664259</v>
      </c>
      <c r="F2564" s="6">
        <f t="shared" si="797"/>
        <v>1.7715057746193145E-5</v>
      </c>
      <c r="G2564" s="15">
        <f t="shared" si="798"/>
        <v>710.66676244851544</v>
      </c>
      <c r="H2564" s="11">
        <f t="shared" ref="H2564:H2627" si="803">ESI_f*K2563^2*(A2564-A2563)/2/ESI_DH/ESI_Cp</f>
        <v>9.76084618294107E-2</v>
      </c>
      <c r="I2564" s="12">
        <f t="shared" si="794"/>
        <v>3.5726736792230034E-5</v>
      </c>
      <c r="J2564" s="7">
        <f t="shared" si="801"/>
        <v>1.524260904161713</v>
      </c>
      <c r="K2564" s="8">
        <f>ESI_mass_rate/ESI_Area/'Hydraulic Gradient'!J2564</f>
        <v>2.1562042139064204</v>
      </c>
      <c r="L2564" s="16">
        <f t="shared" si="795"/>
        <v>24448.906538070718</v>
      </c>
      <c r="M2564" s="4">
        <f t="shared" ref="M2564:M2627" si="804">T2563*Aly_g*(B2564-B2563)</f>
        <v>0</v>
      </c>
      <c r="N2564" s="5">
        <f t="shared" ref="N2564:N2627" si="805">T2563*Aly_f*U2563^2*(A2564-A2563)/2/Aly_DH</f>
        <v>0.21577874077122075</v>
      </c>
      <c r="O2564" s="6">
        <f t="shared" si="799"/>
        <v>1.5400682219291349E-5</v>
      </c>
      <c r="P2564" s="15">
        <f t="shared" si="796"/>
        <v>682.2650579237195</v>
      </c>
      <c r="Q2564" s="11">
        <f t="shared" ref="Q2564:Q2627" si="806">Aly_g*(B2564-B2563)/W2564</f>
        <v>0</v>
      </c>
      <c r="R2564" s="13">
        <f t="shared" si="800"/>
        <v>4.5880262826794773E-6</v>
      </c>
      <c r="S2564" s="12">
        <f t="shared" ref="S2564:S2627" si="807">-V2564*(L2564-L2563)</f>
        <v>-6.1964268656209763E-2</v>
      </c>
      <c r="T2564" s="9">
        <f t="shared" ref="T2564:T2627" si="808">T2563*(1+(L2564-L2563)/beta-alpha*(P2564-P2563))</f>
        <v>1.5256309208894356</v>
      </c>
      <c r="U2564" s="9">
        <f>Aly_mass_rate/Aly_Area/'Hydraulic Gradient'!T2564</f>
        <v>2.1542679422951214</v>
      </c>
      <c r="V2564" s="5">
        <f t="shared" ref="V2564:V2627" si="809">(Aly_alpha*(460+P2563)-1)/T2563/W2563</f>
        <v>-0.28714527762145281</v>
      </c>
      <c r="W2564" s="10">
        <f t="shared" ref="W2564:W2627" si="810">Aly_Cp+((P2563+460)/T2563)*(Aly_alpha^2)*(Aly_beta)</f>
        <v>2.2002871717936601</v>
      </c>
      <c r="X2564" s="9"/>
    </row>
    <row r="2565" spans="1:24" x14ac:dyDescent="0.3">
      <c r="A2565" s="4">
        <f t="shared" ref="A2565:A2628" si="811">A2564+10</f>
        <v>25620</v>
      </c>
      <c r="B2565" s="5">
        <v>0</v>
      </c>
      <c r="C2565" s="16">
        <f t="shared" ref="C2565:C2628" si="812">C2564-D2565-E2565-F2565</f>
        <v>24448.429908029037</v>
      </c>
      <c r="D2565" s="4">
        <f t="shared" si="802"/>
        <v>0</v>
      </c>
      <c r="E2565" s="5">
        <f t="shared" ref="E2565:E2628" si="813">J2564*ESI_f*(K2564^2)*(A2565-A2564)/(2*ESI_DH)</f>
        <v>0.21597315403441153</v>
      </c>
      <c r="F2565" s="6">
        <f t="shared" si="797"/>
        <v>1.771473929103109E-5</v>
      </c>
      <c r="G2565" s="15">
        <f t="shared" si="798"/>
        <v>710.73897947035857</v>
      </c>
      <c r="H2565" s="11">
        <f t="shared" si="803"/>
        <v>9.7608949823730418E-2</v>
      </c>
      <c r="I2565" s="12">
        <f t="shared" ref="I2565:I2628" si="814">alpha*beta*(K2564-K2563)/K2563/ESI_Cp/J2563</f>
        <v>3.5726094549685996E-5</v>
      </c>
      <c r="J2565" s="7">
        <f t="shared" si="801"/>
        <v>1.5242570939764597</v>
      </c>
      <c r="K2565" s="8">
        <f>ESI_mass_rate/ESI_Area/'Hydraulic Gradient'!J2565</f>
        <v>2.1562096037698044</v>
      </c>
      <c r="L2565" s="16">
        <f t="shared" ref="L2565:L2628" si="815">L2564-M2565-N2565-O2565</f>
        <v>24448.690743460113</v>
      </c>
      <c r="M2565" s="4">
        <f t="shared" si="804"/>
        <v>0</v>
      </c>
      <c r="N2565" s="5">
        <f t="shared" si="805"/>
        <v>0.21577921011933027</v>
      </c>
      <c r="O2565" s="6">
        <f t="shared" si="799"/>
        <v>1.5400484845602223E-5</v>
      </c>
      <c r="P2565" s="15">
        <f t="shared" ref="P2565:P2628" si="816">P2564-Q2565-R2565-S2565</f>
        <v>682.32701655842004</v>
      </c>
      <c r="Q2565" s="11">
        <f t="shared" si="806"/>
        <v>0</v>
      </c>
      <c r="R2565" s="13">
        <f t="shared" si="800"/>
        <v>4.5878893789877691E-6</v>
      </c>
      <c r="S2565" s="12">
        <f t="shared" si="807"/>
        <v>-6.1963222589949823E-2</v>
      </c>
      <c r="T2565" s="9">
        <f t="shared" si="808"/>
        <v>1.5256276024916422</v>
      </c>
      <c r="U2565" s="9">
        <f>Aly_mass_rate/Aly_Area/'Hydraulic Gradient'!T2565</f>
        <v>2.1542726280506588</v>
      </c>
      <c r="V2565" s="5">
        <f t="shared" si="809"/>
        <v>-0.28713980583724308</v>
      </c>
      <c r="W2565" s="10">
        <f t="shared" si="810"/>
        <v>2.2003294127586503</v>
      </c>
      <c r="X2565" s="9"/>
    </row>
    <row r="2566" spans="1:24" x14ac:dyDescent="0.3">
      <c r="A2566" s="4">
        <f t="shared" si="811"/>
        <v>25630</v>
      </c>
      <c r="B2566" s="5">
        <v>0</v>
      </c>
      <c r="C2566" s="16">
        <f t="shared" si="812"/>
        <v>24448.213916620713</v>
      </c>
      <c r="D2566" s="4">
        <f t="shared" si="802"/>
        <v>0</v>
      </c>
      <c r="E2566" s="5">
        <f t="shared" si="813"/>
        <v>0.21597369390247559</v>
      </c>
      <c r="F2566" s="6">
        <f t="shared" ref="F2566:F2629" si="817">J2564*K2564*(K2565-K2564)</f>
        <v>1.771442085484321E-5</v>
      </c>
      <c r="G2566" s="15">
        <f t="shared" ref="G2566:G2629" si="818">(G2565+H2566)/(1+I2566)</f>
        <v>710.81119485670069</v>
      </c>
      <c r="H2566" s="11">
        <f t="shared" si="803"/>
        <v>9.7609437810497843E-2</v>
      </c>
      <c r="I2566" s="12">
        <f t="shared" si="814"/>
        <v>3.5725452345407978E-5</v>
      </c>
      <c r="J2566" s="7">
        <f t="shared" si="801"/>
        <v>1.5242532838787415</v>
      </c>
      <c r="K2566" s="8">
        <f>ESI_mass_rate/ESI_Area/'Hydraulic Gradient'!J2566</f>
        <v>2.1562149935363073</v>
      </c>
      <c r="L2566" s="16">
        <f t="shared" si="815"/>
        <v>24448.474948380364</v>
      </c>
      <c r="M2566" s="4">
        <f t="shared" si="804"/>
        <v>0</v>
      </c>
      <c r="N2566" s="5">
        <f t="shared" si="805"/>
        <v>0.21577967946142504</v>
      </c>
      <c r="O2566" s="6">
        <f t="shared" ref="O2566:O2629" si="819">T2564*U2564*(U2565-U2564)</f>
        <v>1.5400287483589511E-5</v>
      </c>
      <c r="P2566" s="15">
        <f t="shared" si="816"/>
        <v>682.38897414724306</v>
      </c>
      <c r="Q2566" s="11">
        <f t="shared" si="806"/>
        <v>0</v>
      </c>
      <c r="R2566" s="13">
        <f t="shared" ref="R2566:R2629" si="820">U2564*(U2565-U2564)/W2564</f>
        <v>4.58775248475218E-6</v>
      </c>
      <c r="S2566" s="12">
        <f t="shared" si="807"/>
        <v>-6.1962176575529292E-2</v>
      </c>
      <c r="T2566" s="9">
        <f t="shared" si="808"/>
        <v>1.5256242841508088</v>
      </c>
      <c r="U2566" s="9">
        <f>Aly_mass_rate/Aly_Area/'Hydraulic Gradient'!T2566</f>
        <v>2.1542773137461491</v>
      </c>
      <c r="V2566" s="5">
        <f t="shared" si="809"/>
        <v>-0.28713433433157254</v>
      </c>
      <c r="W2566" s="10">
        <f t="shared" si="810"/>
        <v>2.2003716531938706</v>
      </c>
      <c r="X2566" s="9"/>
    </row>
    <row r="2567" spans="1:24" x14ac:dyDescent="0.3">
      <c r="A2567" s="4">
        <f t="shared" si="811"/>
        <v>25640</v>
      </c>
      <c r="B2567" s="5">
        <v>0</v>
      </c>
      <c r="C2567" s="16">
        <f t="shared" si="812"/>
        <v>24447.997924672851</v>
      </c>
      <c r="D2567" s="4">
        <f t="shared" si="802"/>
        <v>0</v>
      </c>
      <c r="E2567" s="5">
        <f t="shared" si="813"/>
        <v>0.2159742337608358</v>
      </c>
      <c r="F2567" s="6">
        <f t="shared" si="817"/>
        <v>1.77141024434677E-5</v>
      </c>
      <c r="G2567" s="15">
        <f t="shared" si="818"/>
        <v>710.88340860764981</v>
      </c>
      <c r="H2567" s="11">
        <f t="shared" si="803"/>
        <v>9.7609925789713683E-2</v>
      </c>
      <c r="I2567" s="12">
        <f t="shared" si="814"/>
        <v>3.5724810191170194E-5</v>
      </c>
      <c r="J2567" s="7">
        <f t="shared" si="801"/>
        <v>1.5242494738685524</v>
      </c>
      <c r="K2567" s="8">
        <f>ESI_mass_rate/ESI_Area/'Hydraulic Gradient'!J2567</f>
        <v>2.1562203832059357</v>
      </c>
      <c r="L2567" s="16">
        <f t="shared" si="815"/>
        <v>24448.259152831473</v>
      </c>
      <c r="M2567" s="4">
        <f t="shared" si="804"/>
        <v>0</v>
      </c>
      <c r="N2567" s="5">
        <f t="shared" si="805"/>
        <v>0.21578014879750526</v>
      </c>
      <c r="O2567" s="6">
        <f t="shared" si="819"/>
        <v>1.5400090131793656E-5</v>
      </c>
      <c r="P2567" s="15">
        <f t="shared" si="816"/>
        <v>682.45093069024347</v>
      </c>
      <c r="Q2567" s="11">
        <f t="shared" si="806"/>
        <v>0</v>
      </c>
      <c r="R2567" s="13">
        <f t="shared" si="820"/>
        <v>4.5876155995372546E-6</v>
      </c>
      <c r="S2567" s="12">
        <f t="shared" si="807"/>
        <v>-6.1961130616077303E-2</v>
      </c>
      <c r="T2567" s="9">
        <f t="shared" si="808"/>
        <v>1.5256209658669324</v>
      </c>
      <c r="U2567" s="9">
        <f>Aly_mass_rate/Aly_Area/'Hydraulic Gradient'!T2567</f>
        <v>2.1542819993815954</v>
      </c>
      <c r="V2567" s="5">
        <f t="shared" si="809"/>
        <v>-0.28712886310441738</v>
      </c>
      <c r="W2567" s="10">
        <f t="shared" si="810"/>
        <v>2.2004138930993489</v>
      </c>
      <c r="X2567" s="9"/>
    </row>
    <row r="2568" spans="1:24" x14ac:dyDescent="0.3">
      <c r="A2568" s="4">
        <f t="shared" si="811"/>
        <v>25650</v>
      </c>
      <c r="B2568" s="5">
        <v>0</v>
      </c>
      <c r="C2568" s="16">
        <f t="shared" si="812"/>
        <v>24447.781932185459</v>
      </c>
      <c r="D2568" s="4">
        <f t="shared" si="802"/>
        <v>0</v>
      </c>
      <c r="E2568" s="5">
        <f t="shared" si="813"/>
        <v>0.21597477360949269</v>
      </c>
      <c r="F2568" s="6">
        <f t="shared" si="817"/>
        <v>1.7713784053985465E-5</v>
      </c>
      <c r="G2568" s="15">
        <f t="shared" si="818"/>
        <v>710.95562072331825</v>
      </c>
      <c r="H2568" s="11">
        <f t="shared" si="803"/>
        <v>9.7610413761378412E-2</v>
      </c>
      <c r="I2568" s="12">
        <f t="shared" si="814"/>
        <v>3.5724168081085527E-5</v>
      </c>
      <c r="J2568" s="7">
        <f t="shared" si="801"/>
        <v>1.5242456639458868</v>
      </c>
      <c r="K2568" s="8">
        <f>ESI_mass_rate/ESI_Area/'Hydraulic Gradient'!J2568</f>
        <v>2.1562257727786958</v>
      </c>
      <c r="L2568" s="16">
        <f t="shared" si="815"/>
        <v>24448.043356813454</v>
      </c>
      <c r="M2568" s="4">
        <f t="shared" si="804"/>
        <v>0</v>
      </c>
      <c r="N2568" s="5">
        <f t="shared" si="805"/>
        <v>0.21578061812757127</v>
      </c>
      <c r="O2568" s="6">
        <f t="shared" si="819"/>
        <v>1.5399892790214668E-5</v>
      </c>
      <c r="P2568" s="15">
        <f t="shared" si="816"/>
        <v>682.51288618747208</v>
      </c>
      <c r="Q2568" s="11">
        <f t="shared" si="806"/>
        <v>0</v>
      </c>
      <c r="R2568" s="13">
        <f t="shared" si="820"/>
        <v>4.5874787233423433E-6</v>
      </c>
      <c r="S2568" s="12">
        <f t="shared" si="807"/>
        <v>-6.1960084707410976E-2</v>
      </c>
      <c r="T2568" s="9">
        <f t="shared" si="808"/>
        <v>1.5256176476400101</v>
      </c>
      <c r="U2568" s="9">
        <f>Aly_mass_rate/Aly_Area/'Hydraulic Gradient'!T2568</f>
        <v>2.1542866849570013</v>
      </c>
      <c r="V2568" s="5">
        <f t="shared" si="809"/>
        <v>-0.28712339215575405</v>
      </c>
      <c r="W2568" s="10">
        <f t="shared" si="810"/>
        <v>2.2004561324751135</v>
      </c>
      <c r="X2568" s="9"/>
    </row>
    <row r="2569" spans="1:24" x14ac:dyDescent="0.3">
      <c r="A2569" s="4">
        <f t="shared" si="811"/>
        <v>25660</v>
      </c>
      <c r="B2569" s="5">
        <v>0</v>
      </c>
      <c r="C2569" s="16">
        <f t="shared" si="812"/>
        <v>24447.565939158547</v>
      </c>
      <c r="D2569" s="4">
        <f t="shared" si="802"/>
        <v>0</v>
      </c>
      <c r="E2569" s="5">
        <f t="shared" si="813"/>
        <v>0.21597531344844695</v>
      </c>
      <c r="F2569" s="6">
        <f t="shared" si="817"/>
        <v>1.7713465684936947E-5</v>
      </c>
      <c r="G2569" s="15">
        <f t="shared" si="818"/>
        <v>711.02783120382037</v>
      </c>
      <c r="H2569" s="11">
        <f t="shared" si="803"/>
        <v>9.7610901725492555E-2</v>
      </c>
      <c r="I2569" s="12">
        <f t="shared" si="814"/>
        <v>3.5723526012210443E-5</v>
      </c>
      <c r="J2569" s="7">
        <f t="shared" si="801"/>
        <v>1.5242418541107381</v>
      </c>
      <c r="K2569" s="8">
        <f>ESI_mass_rate/ESI_Area/'Hydraulic Gradient'!J2569</f>
        <v>2.1562311622545951</v>
      </c>
      <c r="L2569" s="16">
        <f t="shared" si="815"/>
        <v>24447.827560326306</v>
      </c>
      <c r="M2569" s="4">
        <f t="shared" si="804"/>
        <v>0</v>
      </c>
      <c r="N2569" s="5">
        <f t="shared" si="805"/>
        <v>0.21578108745162336</v>
      </c>
      <c r="O2569" s="6">
        <f t="shared" si="819"/>
        <v>1.5399695460312084E-5</v>
      </c>
      <c r="P2569" s="15">
        <f t="shared" si="816"/>
        <v>682.57484063898391</v>
      </c>
      <c r="Q2569" s="11">
        <f t="shared" si="806"/>
        <v>0</v>
      </c>
      <c r="R2569" s="13">
        <f t="shared" si="820"/>
        <v>4.5873418566015809E-6</v>
      </c>
      <c r="S2569" s="12">
        <f t="shared" si="807"/>
        <v>-6.1959038853703942E-2</v>
      </c>
      <c r="T2569" s="9">
        <f t="shared" si="808"/>
        <v>1.5256143294700393</v>
      </c>
      <c r="U2569" s="9">
        <f>Aly_mass_rate/Aly_Area/'Hydraulic Gradient'!T2569</f>
        <v>2.1542913704723694</v>
      </c>
      <c r="V2569" s="5">
        <f t="shared" si="809"/>
        <v>-0.28711792148555887</v>
      </c>
      <c r="W2569" s="10">
        <f t="shared" si="810"/>
        <v>2.2004983713211912</v>
      </c>
      <c r="X2569" s="9"/>
    </row>
    <row r="2570" spans="1:24" x14ac:dyDescent="0.3">
      <c r="A2570" s="4">
        <f t="shared" si="811"/>
        <v>25670</v>
      </c>
      <c r="B2570" s="5">
        <v>0</v>
      </c>
      <c r="C2570" s="16">
        <f t="shared" si="812"/>
        <v>24447.349945592123</v>
      </c>
      <c r="D2570" s="4">
        <f t="shared" si="802"/>
        <v>0</v>
      </c>
      <c r="E2570" s="5">
        <f t="shared" si="813"/>
        <v>0.21597585327769919</v>
      </c>
      <c r="F2570" s="6">
        <f t="shared" si="817"/>
        <v>1.7713147340700812E-5</v>
      </c>
      <c r="G2570" s="15">
        <f t="shared" si="818"/>
        <v>711.10004004926407</v>
      </c>
      <c r="H2570" s="11">
        <f t="shared" si="803"/>
        <v>9.761138968205671E-2</v>
      </c>
      <c r="I2570" s="12">
        <f t="shared" si="814"/>
        <v>3.5722883993375572E-5</v>
      </c>
      <c r="J2570" s="7">
        <f t="shared" si="801"/>
        <v>1.5242380443631007</v>
      </c>
      <c r="K2570" s="8">
        <f>ESI_mass_rate/ESI_Area/'Hydraulic Gradient'!J2570</f>
        <v>2.1562365516336399</v>
      </c>
      <c r="L2570" s="16">
        <f t="shared" si="815"/>
        <v>24447.611763370038</v>
      </c>
      <c r="M2570" s="4">
        <f t="shared" si="804"/>
        <v>0</v>
      </c>
      <c r="N2570" s="5">
        <f t="shared" si="805"/>
        <v>0.2157815567696619</v>
      </c>
      <c r="O2570" s="6">
        <f t="shared" si="819"/>
        <v>1.539949813916681E-5</v>
      </c>
      <c r="P2570" s="15">
        <f t="shared" si="816"/>
        <v>682.63679404483173</v>
      </c>
      <c r="Q2570" s="11">
        <f t="shared" si="806"/>
        <v>0</v>
      </c>
      <c r="R2570" s="13">
        <f t="shared" si="820"/>
        <v>4.5872049984447554E-6</v>
      </c>
      <c r="S2570" s="12">
        <f t="shared" si="807"/>
        <v>-6.1957993052862481E-2</v>
      </c>
      <c r="T2570" s="9">
        <f t="shared" si="808"/>
        <v>1.5256110113570167</v>
      </c>
      <c r="U2570" s="9">
        <f>Aly_mass_rate/Aly_Area/'Hydraulic Gradient'!T2570</f>
        <v>2.1542960559277033</v>
      </c>
      <c r="V2570" s="5">
        <f t="shared" si="809"/>
        <v>-0.28711245109380823</v>
      </c>
      <c r="W2570" s="10">
        <f t="shared" si="810"/>
        <v>2.2005406096376117</v>
      </c>
      <c r="X2570" s="9"/>
    </row>
    <row r="2571" spans="1:24" x14ac:dyDescent="0.3">
      <c r="A2571" s="4">
        <f t="shared" si="811"/>
        <v>25680</v>
      </c>
      <c r="B2571" s="5">
        <v>0</v>
      </c>
      <c r="C2571" s="16">
        <f t="shared" si="812"/>
        <v>24447.133951486197</v>
      </c>
      <c r="D2571" s="4">
        <f t="shared" si="802"/>
        <v>0</v>
      </c>
      <c r="E2571" s="5">
        <f t="shared" si="813"/>
        <v>0.2159763930972502</v>
      </c>
      <c r="F2571" s="6">
        <f t="shared" si="817"/>
        <v>1.7712829016898389E-5</v>
      </c>
      <c r="G2571" s="15">
        <f t="shared" si="818"/>
        <v>711.17224725976359</v>
      </c>
      <c r="H2571" s="11">
        <f t="shared" si="803"/>
        <v>9.7611877631071389E-2</v>
      </c>
      <c r="I2571" s="12">
        <f t="shared" si="814"/>
        <v>3.5722242015750289E-5</v>
      </c>
      <c r="J2571" s="7">
        <f t="shared" ref="J2571:J2634" si="821">J2570*(1+(C2571-C2570)/beta-alpha*(G2571-G2570))</f>
        <v>1.5242342347029687</v>
      </c>
      <c r="K2571" s="8">
        <f>ESI_mass_rate/ESI_Area/'Hydraulic Gradient'!J2571</f>
        <v>2.1562419409158378</v>
      </c>
      <c r="L2571" s="16">
        <f t="shared" si="815"/>
        <v>24447.395965944655</v>
      </c>
      <c r="M2571" s="4">
        <f t="shared" si="804"/>
        <v>0</v>
      </c>
      <c r="N2571" s="5">
        <f t="shared" si="805"/>
        <v>0.2157820260816872</v>
      </c>
      <c r="O2571" s="6">
        <f t="shared" si="819"/>
        <v>1.5399300829697951E-5</v>
      </c>
      <c r="P2571" s="15">
        <f t="shared" si="816"/>
        <v>682.6987464050685</v>
      </c>
      <c r="Q2571" s="11">
        <f t="shared" si="806"/>
        <v>0</v>
      </c>
      <c r="R2571" s="13">
        <f t="shared" si="820"/>
        <v>4.5870681497407753E-6</v>
      </c>
      <c r="S2571" s="12">
        <f t="shared" si="807"/>
        <v>-6.1956947304882028E-2</v>
      </c>
      <c r="T2571" s="9">
        <f t="shared" si="808"/>
        <v>1.5256076933009397</v>
      </c>
      <c r="U2571" s="9">
        <f>Aly_mass_rate/Aly_Area/'Hydraulic Gradient'!T2571</f>
        <v>2.1543007413230062</v>
      </c>
      <c r="V2571" s="5">
        <f t="shared" si="809"/>
        <v>-0.2871069809804786</v>
      </c>
      <c r="W2571" s="10">
        <f t="shared" si="810"/>
        <v>2.2005828474244025</v>
      </c>
      <c r="X2571" s="9"/>
    </row>
    <row r="2572" spans="1:24" x14ac:dyDescent="0.3">
      <c r="A2572" s="4">
        <f t="shared" si="811"/>
        <v>25690</v>
      </c>
      <c r="B2572" s="5">
        <v>0</v>
      </c>
      <c r="C2572" s="16">
        <f t="shared" si="812"/>
        <v>24446.917956840778</v>
      </c>
      <c r="D2572" s="4">
        <f t="shared" si="802"/>
        <v>0</v>
      </c>
      <c r="E2572" s="5">
        <f t="shared" si="813"/>
        <v>0.21597693290710065</v>
      </c>
      <c r="F2572" s="6">
        <f t="shared" si="817"/>
        <v>1.7712510717908345E-5</v>
      </c>
      <c r="G2572" s="15">
        <f t="shared" si="818"/>
        <v>711.24445283542707</v>
      </c>
      <c r="H2572" s="11">
        <f t="shared" si="803"/>
        <v>9.7612365572537191E-2</v>
      </c>
      <c r="I2572" s="12">
        <f t="shared" si="814"/>
        <v>3.572160008816522E-5</v>
      </c>
      <c r="J2572" s="7">
        <f t="shared" si="821"/>
        <v>1.5242304251303362</v>
      </c>
      <c r="K2572" s="8">
        <f>ESI_mass_rate/ESI_Area/'Hydraulic Gradient'!J2572</f>
        <v>2.156247330101194</v>
      </c>
      <c r="L2572" s="16">
        <f t="shared" si="815"/>
        <v>24447.180168050167</v>
      </c>
      <c r="M2572" s="4">
        <f t="shared" si="804"/>
        <v>0</v>
      </c>
      <c r="N2572" s="5">
        <f t="shared" si="805"/>
        <v>0.21578249538769956</v>
      </c>
      <c r="O2572" s="6">
        <f t="shared" si="819"/>
        <v>1.5399103530445951E-5</v>
      </c>
      <c r="P2572" s="15">
        <f t="shared" si="816"/>
        <v>682.76069771974699</v>
      </c>
      <c r="Q2572" s="11">
        <f t="shared" si="806"/>
        <v>0</v>
      </c>
      <c r="R2572" s="13">
        <f t="shared" si="820"/>
        <v>4.5869313100542139E-6</v>
      </c>
      <c r="S2572" s="12">
        <f t="shared" si="807"/>
        <v>-6.1955901609757981E-2</v>
      </c>
      <c r="T2572" s="9">
        <f t="shared" si="808"/>
        <v>1.5256043753018054</v>
      </c>
      <c r="U2572" s="9">
        <f>Aly_mass_rate/Aly_Area/'Hydraulic Gradient'!T2572</f>
        <v>2.1543054266582806</v>
      </c>
      <c r="V2572" s="5">
        <f t="shared" si="809"/>
        <v>-0.28710151114554627</v>
      </c>
      <c r="W2572" s="10">
        <f t="shared" si="810"/>
        <v>2.2006250846815916</v>
      </c>
      <c r="X2572" s="9"/>
    </row>
    <row r="2573" spans="1:24" x14ac:dyDescent="0.3">
      <c r="A2573" s="4">
        <f t="shared" si="811"/>
        <v>25700</v>
      </c>
      <c r="B2573" s="5">
        <v>0</v>
      </c>
      <c r="C2573" s="16">
        <f t="shared" si="812"/>
        <v>24446.701961655879</v>
      </c>
      <c r="D2573" s="4">
        <f t="shared" si="802"/>
        <v>0</v>
      </c>
      <c r="E2573" s="5">
        <f t="shared" si="813"/>
        <v>0.21597747270725109</v>
      </c>
      <c r="F2573" s="6">
        <f t="shared" si="817"/>
        <v>1.7712192436432921E-5</v>
      </c>
      <c r="G2573" s="15">
        <f t="shared" si="818"/>
        <v>711.31665677637284</v>
      </c>
      <c r="H2573" s="11">
        <f t="shared" si="803"/>
        <v>9.7612853506454614E-2</v>
      </c>
      <c r="I2573" s="12">
        <f t="shared" si="814"/>
        <v>3.5720958195902645E-5</v>
      </c>
      <c r="J2573" s="7">
        <f t="shared" si="821"/>
        <v>1.5242266156451969</v>
      </c>
      <c r="K2573" s="8">
        <f>ESI_mass_rate/ESI_Area/'Hydraulic Gradient'!J2573</f>
        <v>2.1562527191897169</v>
      </c>
      <c r="L2573" s="16">
        <f t="shared" si="815"/>
        <v>24446.964369686571</v>
      </c>
      <c r="M2573" s="4">
        <f t="shared" si="804"/>
        <v>0</v>
      </c>
      <c r="N2573" s="5">
        <f t="shared" si="805"/>
        <v>0.2157829646876992</v>
      </c>
      <c r="O2573" s="6">
        <f t="shared" si="819"/>
        <v>1.5398906239951263E-5</v>
      </c>
      <c r="P2573" s="15">
        <f t="shared" si="816"/>
        <v>682.82264798892209</v>
      </c>
      <c r="Q2573" s="11">
        <f t="shared" si="806"/>
        <v>0</v>
      </c>
      <c r="R2573" s="13">
        <f t="shared" si="820"/>
        <v>4.5867944789496768E-6</v>
      </c>
      <c r="S2573" s="12">
        <f t="shared" si="807"/>
        <v>-6.1954855969574653E-2</v>
      </c>
      <c r="T2573" s="9">
        <f t="shared" si="808"/>
        <v>1.5256010573596108</v>
      </c>
      <c r="U2573" s="9">
        <f>Aly_mass_rate/Aly_Area/'Hydraulic Gradient'!T2573</f>
        <v>2.1543101119335306</v>
      </c>
      <c r="V2573" s="5">
        <f t="shared" si="809"/>
        <v>-0.28709604158898766</v>
      </c>
      <c r="W2573" s="10">
        <f t="shared" si="810"/>
        <v>2.200667321409207</v>
      </c>
      <c r="X2573" s="9"/>
    </row>
    <row r="2574" spans="1:24" x14ac:dyDescent="0.3">
      <c r="A2574" s="4">
        <f t="shared" si="811"/>
        <v>25710</v>
      </c>
      <c r="B2574" s="5">
        <v>0</v>
      </c>
      <c r="C2574" s="16">
        <f t="shared" si="812"/>
        <v>24446.485965931508</v>
      </c>
      <c r="D2574" s="4">
        <f t="shared" si="802"/>
        <v>0</v>
      </c>
      <c r="E2574" s="5">
        <f t="shared" si="813"/>
        <v>0.21597801249770235</v>
      </c>
      <c r="F2574" s="6">
        <f t="shared" si="817"/>
        <v>1.7711874182688972E-5</v>
      </c>
      <c r="G2574" s="15">
        <f t="shared" si="818"/>
        <v>711.38885908270447</v>
      </c>
      <c r="H2574" s="11">
        <f t="shared" si="803"/>
        <v>9.7613341432824213E-2</v>
      </c>
      <c r="I2574" s="12">
        <f t="shared" si="814"/>
        <v>3.5720316359567358E-5</v>
      </c>
      <c r="J2574" s="7">
        <f t="shared" si="821"/>
        <v>1.5242228062475449</v>
      </c>
      <c r="K2574" s="8">
        <f>ESI_mass_rate/ESI_Area/'Hydraulic Gradient'!J2574</f>
        <v>2.1562581081814129</v>
      </c>
      <c r="L2574" s="16">
        <f t="shared" si="815"/>
        <v>24446.748570853881</v>
      </c>
      <c r="M2574" s="4">
        <f t="shared" si="804"/>
        <v>0</v>
      </c>
      <c r="N2574" s="5">
        <f t="shared" si="805"/>
        <v>0.21578343398168667</v>
      </c>
      <c r="O2574" s="6">
        <f t="shared" si="819"/>
        <v>1.5398708962592535E-5</v>
      </c>
      <c r="P2574" s="15">
        <f t="shared" si="816"/>
        <v>682.88459721264564</v>
      </c>
      <c r="Q2574" s="11">
        <f t="shared" si="806"/>
        <v>0</v>
      </c>
      <c r="R2574" s="13">
        <f t="shared" si="820"/>
        <v>4.5866576577307663E-6</v>
      </c>
      <c r="S2574" s="12">
        <f t="shared" si="807"/>
        <v>-6.1953810381194047E-2</v>
      </c>
      <c r="T2574" s="9">
        <f t="shared" si="808"/>
        <v>1.525597739474353</v>
      </c>
      <c r="U2574" s="9">
        <f>Aly_mass_rate/Aly_Area/'Hydraulic Gradient'!T2574</f>
        <v>2.1543147971487588</v>
      </c>
      <c r="V2574" s="5">
        <f t="shared" si="809"/>
        <v>-0.28709057231077911</v>
      </c>
      <c r="W2574" s="10">
        <f t="shared" si="810"/>
        <v>2.2007095576072775</v>
      </c>
      <c r="X2574" s="9"/>
    </row>
    <row r="2575" spans="1:24" x14ac:dyDescent="0.3">
      <c r="A2575" s="4">
        <f t="shared" si="811"/>
        <v>25720</v>
      </c>
      <c r="B2575" s="5">
        <v>0</v>
      </c>
      <c r="C2575" s="16">
        <f t="shared" si="812"/>
        <v>24446.269969667675</v>
      </c>
      <c r="D2575" s="4">
        <f t="shared" si="802"/>
        <v>0</v>
      </c>
      <c r="E2575" s="5">
        <f t="shared" si="813"/>
        <v>0.21597855227845511</v>
      </c>
      <c r="F2575" s="6">
        <f t="shared" si="817"/>
        <v>1.7711555949378744E-5</v>
      </c>
      <c r="G2575" s="15">
        <f t="shared" si="818"/>
        <v>711.46105975453645</v>
      </c>
      <c r="H2575" s="11">
        <f t="shared" si="803"/>
        <v>9.7613829351646586E-2</v>
      </c>
      <c r="I2575" s="12">
        <f t="shared" si="814"/>
        <v>3.571967456444166E-5</v>
      </c>
      <c r="J2575" s="7">
        <f t="shared" si="821"/>
        <v>1.5242189969373745</v>
      </c>
      <c r="K2575" s="8">
        <f>ESI_mass_rate/ESI_Area/'Hydraulic Gradient'!J2575</f>
        <v>2.1562634970762882</v>
      </c>
      <c r="L2575" s="16">
        <f t="shared" si="815"/>
        <v>24446.532771552098</v>
      </c>
      <c r="M2575" s="4">
        <f t="shared" si="804"/>
        <v>0</v>
      </c>
      <c r="N2575" s="5">
        <f t="shared" si="805"/>
        <v>0.21578390326966215</v>
      </c>
      <c r="O2575" s="6">
        <f t="shared" si="819"/>
        <v>1.5398511693991117E-5</v>
      </c>
      <c r="P2575" s="15">
        <f t="shared" si="816"/>
        <v>682.94654539097155</v>
      </c>
      <c r="Q2575" s="11">
        <f t="shared" si="806"/>
        <v>0</v>
      </c>
      <c r="R2575" s="13">
        <f t="shared" si="820"/>
        <v>4.5865208450925927E-6</v>
      </c>
      <c r="S2575" s="12">
        <f t="shared" si="807"/>
        <v>-6.1952764846700474E-2</v>
      </c>
      <c r="T2575" s="9">
        <f t="shared" si="808"/>
        <v>1.5255944216460291</v>
      </c>
      <c r="U2575" s="9">
        <f>Aly_mass_rate/Aly_Area/'Hydraulic Gradient'!T2575</f>
        <v>2.1543194823039684</v>
      </c>
      <c r="V2575" s="5">
        <f t="shared" si="809"/>
        <v>-0.28708510331089709</v>
      </c>
      <c r="W2575" s="10">
        <f t="shared" si="810"/>
        <v>2.2007517932758303</v>
      </c>
      <c r="X2575" s="9"/>
    </row>
    <row r="2576" spans="1:24" x14ac:dyDescent="0.3">
      <c r="A2576" s="4">
        <f t="shared" si="811"/>
        <v>25730</v>
      </c>
      <c r="B2576" s="5">
        <v>0</v>
      </c>
      <c r="C2576" s="16">
        <f t="shared" si="812"/>
        <v>24446.053972864389</v>
      </c>
      <c r="D2576" s="4">
        <f t="shared" si="802"/>
        <v>0</v>
      </c>
      <c r="E2576" s="5">
        <f t="shared" si="813"/>
        <v>0.21597909204950994</v>
      </c>
      <c r="F2576" s="6">
        <f t="shared" si="817"/>
        <v>1.7711237736502244E-5</v>
      </c>
      <c r="G2576" s="15">
        <f t="shared" si="818"/>
        <v>711.53325879198269</v>
      </c>
      <c r="H2576" s="11">
        <f t="shared" si="803"/>
        <v>9.7614317262922218E-2</v>
      </c>
      <c r="I2576" s="12">
        <f t="shared" si="814"/>
        <v>3.5719032810525545E-5</v>
      </c>
      <c r="J2576" s="7">
        <f t="shared" si="821"/>
        <v>1.5242151877146795</v>
      </c>
      <c r="K2576" s="8">
        <f>ESI_mass_rate/ESI_Area/'Hydraulic Gradient'!J2576</f>
        <v>2.1562688858743502</v>
      </c>
      <c r="L2576" s="16">
        <f t="shared" si="815"/>
        <v>24446.316971781234</v>
      </c>
      <c r="M2576" s="4">
        <f t="shared" si="804"/>
        <v>0</v>
      </c>
      <c r="N2576" s="5">
        <f t="shared" si="805"/>
        <v>0.21578437255162583</v>
      </c>
      <c r="O2576" s="6">
        <f t="shared" si="819"/>
        <v>1.5398314435606557E-5</v>
      </c>
      <c r="P2576" s="15">
        <f t="shared" si="816"/>
        <v>683.00849252395142</v>
      </c>
      <c r="Q2576" s="11">
        <f t="shared" si="806"/>
        <v>0</v>
      </c>
      <c r="R2576" s="13">
        <f t="shared" si="820"/>
        <v>4.586384041469257E-6</v>
      </c>
      <c r="S2576" s="12">
        <f t="shared" si="807"/>
        <v>-6.1951719364000506E-2</v>
      </c>
      <c r="T2576" s="9">
        <f t="shared" si="808"/>
        <v>1.5255911038746361</v>
      </c>
      <c r="U2576" s="9">
        <f>Aly_mass_rate/Aly_Area/'Hydraulic Gradient'!T2576</f>
        <v>2.1543241673991629</v>
      </c>
      <c r="V2576" s="5">
        <f t="shared" si="809"/>
        <v>-0.28707963458931796</v>
      </c>
      <c r="W2576" s="10">
        <f t="shared" si="810"/>
        <v>2.2007940284148946</v>
      </c>
      <c r="X2576" s="9"/>
    </row>
    <row r="2577" spans="1:24" x14ac:dyDescent="0.3">
      <c r="A2577" s="4">
        <f t="shared" si="811"/>
        <v>25740</v>
      </c>
      <c r="B2577" s="5">
        <v>0</v>
      </c>
      <c r="C2577" s="16">
        <f t="shared" si="812"/>
        <v>24445.837975521659</v>
      </c>
      <c r="D2577" s="4">
        <f t="shared" si="802"/>
        <v>0</v>
      </c>
      <c r="E2577" s="5">
        <f t="shared" si="813"/>
        <v>0.21597963181086757</v>
      </c>
      <c r="F2577" s="6">
        <f t="shared" si="817"/>
        <v>1.7710919548438111E-5</v>
      </c>
      <c r="G2577" s="15">
        <f t="shared" si="818"/>
        <v>711.60545619515142</v>
      </c>
      <c r="H2577" s="11">
        <f t="shared" si="803"/>
        <v>9.7614805166651691E-2</v>
      </c>
      <c r="I2577" s="12">
        <f t="shared" si="814"/>
        <v>3.5718391106649643E-5</v>
      </c>
      <c r="J2577" s="7">
        <f t="shared" si="821"/>
        <v>1.524211378579454</v>
      </c>
      <c r="K2577" s="8">
        <f>ESI_mass_rate/ESI_Area/'Hydraulic Gradient'!J2577</f>
        <v>2.1562742745756056</v>
      </c>
      <c r="L2577" s="16">
        <f t="shared" si="815"/>
        <v>24446.10117154129</v>
      </c>
      <c r="M2577" s="4">
        <f t="shared" si="804"/>
        <v>0</v>
      </c>
      <c r="N2577" s="5">
        <f t="shared" si="805"/>
        <v>0.21578484182757821</v>
      </c>
      <c r="O2577" s="6">
        <f t="shared" si="819"/>
        <v>1.5398117188898411E-5</v>
      </c>
      <c r="P2577" s="15">
        <f t="shared" si="816"/>
        <v>683.07043861164038</v>
      </c>
      <c r="Q2577" s="11">
        <f t="shared" si="806"/>
        <v>0</v>
      </c>
      <c r="R2577" s="13">
        <f t="shared" si="820"/>
        <v>4.5862472472948354E-6</v>
      </c>
      <c r="S2577" s="12">
        <f t="shared" si="807"/>
        <v>-6.1950673936222715E-2</v>
      </c>
      <c r="T2577" s="9">
        <f t="shared" si="808"/>
        <v>1.5255877861601714</v>
      </c>
      <c r="U2577" s="9">
        <f>Aly_mass_rate/Aly_Area/'Hydraulic Gradient'!T2577</f>
        <v>2.1543288524343454</v>
      </c>
      <c r="V2577" s="5">
        <f t="shared" si="809"/>
        <v>-0.28707416614601805</v>
      </c>
      <c r="W2577" s="10">
        <f t="shared" si="810"/>
        <v>2.2008362630244971</v>
      </c>
      <c r="X2577" s="9"/>
    </row>
    <row r="2578" spans="1:24" x14ac:dyDescent="0.3">
      <c r="A2578" s="4">
        <f t="shared" si="811"/>
        <v>25750</v>
      </c>
      <c r="B2578" s="5">
        <v>0</v>
      </c>
      <c r="C2578" s="16">
        <f t="shared" si="812"/>
        <v>24445.621977639494</v>
      </c>
      <c r="D2578" s="4">
        <f t="shared" si="802"/>
        <v>0</v>
      </c>
      <c r="E2578" s="5">
        <f t="shared" si="813"/>
        <v>0.2159801715625288</v>
      </c>
      <c r="F2578" s="6">
        <f t="shared" si="817"/>
        <v>1.7710601382267255E-5</v>
      </c>
      <c r="G2578" s="15">
        <f t="shared" si="818"/>
        <v>711.67765196415439</v>
      </c>
      <c r="H2578" s="11">
        <f t="shared" si="803"/>
        <v>9.761529306283559E-2</v>
      </c>
      <c r="I2578" s="12">
        <f t="shared" si="814"/>
        <v>3.5717749446926871E-5</v>
      </c>
      <c r="J2578" s="7">
        <f t="shared" si="821"/>
        <v>1.5242075695316921</v>
      </c>
      <c r="K2578" s="8">
        <f>ESI_mass_rate/ESI_Area/'Hydraulic Gradient'!J2578</f>
        <v>2.1562796631800603</v>
      </c>
      <c r="L2578" s="16">
        <f t="shared" si="815"/>
        <v>24445.885370832271</v>
      </c>
      <c r="M2578" s="4">
        <f t="shared" si="804"/>
        <v>0</v>
      </c>
      <c r="N2578" s="5">
        <f t="shared" si="805"/>
        <v>0.21578531109751969</v>
      </c>
      <c r="O2578" s="6">
        <f t="shared" si="819"/>
        <v>1.5397919952407125E-5</v>
      </c>
      <c r="P2578" s="15">
        <f t="shared" si="816"/>
        <v>683.1323836540912</v>
      </c>
      <c r="Q2578" s="11">
        <f t="shared" si="806"/>
        <v>0</v>
      </c>
      <c r="R2578" s="13">
        <f t="shared" si="820"/>
        <v>4.5861104621339473E-6</v>
      </c>
      <c r="S2578" s="12">
        <f t="shared" si="807"/>
        <v>-6.1949628561273735E-2</v>
      </c>
      <c r="T2578" s="9">
        <f t="shared" si="808"/>
        <v>1.5255844685026319</v>
      </c>
      <c r="U2578" s="9">
        <f>Aly_mass_rate/Aly_Area/'Hydraulic Gradient'!T2578</f>
        <v>2.1543335374095189</v>
      </c>
      <c r="V2578" s="5">
        <f t="shared" si="809"/>
        <v>-0.28706869798097395</v>
      </c>
      <c r="W2578" s="10">
        <f t="shared" si="810"/>
        <v>2.2008784971046671</v>
      </c>
      <c r="X2578" s="9"/>
    </row>
    <row r="2579" spans="1:24" x14ac:dyDescent="0.3">
      <c r="A2579" s="4">
        <f t="shared" si="811"/>
        <v>25760</v>
      </c>
      <c r="B2579" s="5">
        <v>0</v>
      </c>
      <c r="C2579" s="16">
        <f t="shared" si="812"/>
        <v>24445.405979217903</v>
      </c>
      <c r="D2579" s="4">
        <f t="shared" si="802"/>
        <v>0</v>
      </c>
      <c r="E2579" s="5">
        <f t="shared" si="813"/>
        <v>0.21598071130449403</v>
      </c>
      <c r="F2579" s="6">
        <f t="shared" si="817"/>
        <v>1.7710283235070571E-5</v>
      </c>
      <c r="G2579" s="15">
        <f t="shared" si="818"/>
        <v>711.74984609910791</v>
      </c>
      <c r="H2579" s="11">
        <f t="shared" si="803"/>
        <v>9.7615780951474357E-2</v>
      </c>
      <c r="I2579" s="12">
        <f t="shared" si="814"/>
        <v>3.5717107825470128E-5</v>
      </c>
      <c r="J2579" s="7">
        <f t="shared" si="821"/>
        <v>1.5242037605713876</v>
      </c>
      <c r="K2579" s="8">
        <f>ESI_mass_rate/ESI_Area/'Hydraulic Gradient'!J2579</f>
        <v>2.1562850516877226</v>
      </c>
      <c r="L2579" s="16">
        <f t="shared" si="815"/>
        <v>24445.669569654186</v>
      </c>
      <c r="M2579" s="4">
        <f t="shared" si="804"/>
        <v>0</v>
      </c>
      <c r="N2579" s="5">
        <f t="shared" si="805"/>
        <v>0.21578578036145041</v>
      </c>
      <c r="O2579" s="6">
        <f t="shared" si="819"/>
        <v>1.5397722726132703E-5</v>
      </c>
      <c r="P2579" s="15">
        <f t="shared" si="816"/>
        <v>683.19432765135673</v>
      </c>
      <c r="Q2579" s="11">
        <f t="shared" si="806"/>
        <v>0</v>
      </c>
      <c r="R2579" s="13">
        <f t="shared" si="820"/>
        <v>4.5859736859859522E-6</v>
      </c>
      <c r="S2579" s="12">
        <f t="shared" si="807"/>
        <v>-6.1948583239148959E-2</v>
      </c>
      <c r="T2579" s="9">
        <f t="shared" si="808"/>
        <v>1.5255811509020147</v>
      </c>
      <c r="U2579" s="9">
        <f>Aly_mass_rate/Aly_Area/'Hydraulic Gradient'!T2579</f>
        <v>2.1543382223246863</v>
      </c>
      <c r="V2579" s="5">
        <f t="shared" si="809"/>
        <v>-0.2870632300941619</v>
      </c>
      <c r="W2579" s="10">
        <f t="shared" si="810"/>
        <v>2.2009207306554326</v>
      </c>
      <c r="X2579" s="9"/>
    </row>
    <row r="2580" spans="1:24" x14ac:dyDescent="0.3">
      <c r="A2580" s="4">
        <f t="shared" si="811"/>
        <v>25770</v>
      </c>
      <c r="B2580" s="5">
        <v>0</v>
      </c>
      <c r="C2580" s="16">
        <f t="shared" si="812"/>
        <v>24445.189980256902</v>
      </c>
      <c r="D2580" s="4">
        <f t="shared" si="802"/>
        <v>0</v>
      </c>
      <c r="E2580" s="5">
        <f t="shared" si="813"/>
        <v>0.21598125103676422</v>
      </c>
      <c r="F2580" s="6">
        <f t="shared" si="817"/>
        <v>1.7709965115605356E-5</v>
      </c>
      <c r="G2580" s="15">
        <f t="shared" si="818"/>
        <v>711.82203860011577</v>
      </c>
      <c r="H2580" s="11">
        <f t="shared" si="803"/>
        <v>9.7616268832568645E-2</v>
      </c>
      <c r="I2580" s="12">
        <f t="shared" si="814"/>
        <v>3.5716466259940693E-5</v>
      </c>
      <c r="J2580" s="7">
        <f t="shared" si="821"/>
        <v>1.5241999516985347</v>
      </c>
      <c r="K2580" s="8">
        <f>ESI_mass_rate/ESI_Area/'Hydraulic Gradient'!J2580</f>
        <v>2.1562904400985983</v>
      </c>
      <c r="L2580" s="16">
        <f t="shared" si="815"/>
        <v>24445.453768007039</v>
      </c>
      <c r="M2580" s="4">
        <f t="shared" si="804"/>
        <v>0</v>
      </c>
      <c r="N2580" s="5">
        <f t="shared" si="805"/>
        <v>0.2157862496193706</v>
      </c>
      <c r="O2580" s="6">
        <f t="shared" si="819"/>
        <v>1.5397525508615585E-5</v>
      </c>
      <c r="P2580" s="15">
        <f t="shared" si="816"/>
        <v>683.25627060349075</v>
      </c>
      <c r="Q2580" s="11">
        <f t="shared" si="806"/>
        <v>0</v>
      </c>
      <c r="R2580" s="13">
        <f t="shared" si="820"/>
        <v>4.5858369184155032E-6</v>
      </c>
      <c r="S2580" s="12">
        <f t="shared" si="807"/>
        <v>-6.194753797088811E-2</v>
      </c>
      <c r="T2580" s="9">
        <f t="shared" si="808"/>
        <v>1.525577833358317</v>
      </c>
      <c r="U2580" s="9">
        <f>Aly_mass_rate/Aly_Area/'Hydraulic Gradient'!T2580</f>
        <v>2.1543429071798514</v>
      </c>
      <c r="V2580" s="5">
        <f t="shared" si="809"/>
        <v>-0.28705776248555831</v>
      </c>
      <c r="W2580" s="10">
        <f t="shared" si="810"/>
        <v>2.2009629636768211</v>
      </c>
      <c r="X2580" s="9"/>
    </row>
    <row r="2581" spans="1:24" x14ac:dyDescent="0.3">
      <c r="A2581" s="4">
        <f t="shared" si="811"/>
        <v>25780</v>
      </c>
      <c r="B2581" s="5">
        <v>0</v>
      </c>
      <c r="C2581" s="16">
        <f t="shared" si="812"/>
        <v>24444.973980756495</v>
      </c>
      <c r="D2581" s="4">
        <f t="shared" si="802"/>
        <v>0</v>
      </c>
      <c r="E2581" s="5">
        <f t="shared" si="813"/>
        <v>0.21598179075933993</v>
      </c>
      <c r="F2581" s="6">
        <f t="shared" si="817"/>
        <v>1.770964701511432E-5</v>
      </c>
      <c r="G2581" s="15">
        <f t="shared" si="818"/>
        <v>711.89422946729405</v>
      </c>
      <c r="H2581" s="11">
        <f t="shared" si="803"/>
        <v>9.7616756706118968E-2</v>
      </c>
      <c r="I2581" s="12">
        <f t="shared" si="814"/>
        <v>3.5715824732677292E-5</v>
      </c>
      <c r="J2581" s="7">
        <f t="shared" si="821"/>
        <v>1.5241961429131277</v>
      </c>
      <c r="K2581" s="8">
        <f>ESI_mass_rate/ESI_Area/'Hydraulic Gradient'!J2581</f>
        <v>2.1562958284126941</v>
      </c>
      <c r="L2581" s="16">
        <f t="shared" si="815"/>
        <v>24445.237965890839</v>
      </c>
      <c r="M2581" s="4">
        <f t="shared" si="804"/>
        <v>0</v>
      </c>
      <c r="N2581" s="5">
        <f t="shared" si="805"/>
        <v>0.21578671887128087</v>
      </c>
      <c r="O2581" s="6">
        <f t="shared" si="819"/>
        <v>1.5397328304234433E-5</v>
      </c>
      <c r="P2581" s="15">
        <f t="shared" si="816"/>
        <v>683.31821251054498</v>
      </c>
      <c r="Q2581" s="11">
        <f t="shared" si="806"/>
        <v>0</v>
      </c>
      <c r="R2581" s="13">
        <f t="shared" si="820"/>
        <v>4.5857001607260484E-6</v>
      </c>
      <c r="S2581" s="12">
        <f t="shared" si="807"/>
        <v>-6.194649275439798E-2</v>
      </c>
      <c r="T2581" s="9">
        <f t="shared" si="808"/>
        <v>1.5255745158715359</v>
      </c>
      <c r="U2581" s="9">
        <f>Aly_mass_rate/Aly_Area/'Hydraulic Gradient'!T2581</f>
        <v>2.154347591975017</v>
      </c>
      <c r="V2581" s="5">
        <f t="shared" si="809"/>
        <v>-0.28705229515513964</v>
      </c>
      <c r="W2581" s="10">
        <f t="shared" si="810"/>
        <v>2.2010051961688619</v>
      </c>
      <c r="X2581" s="9"/>
    </row>
    <row r="2582" spans="1:24" x14ac:dyDescent="0.3">
      <c r="A2582" s="4">
        <f t="shared" si="811"/>
        <v>25790</v>
      </c>
      <c r="B2582" s="5">
        <v>0</v>
      </c>
      <c r="C2582" s="16">
        <f t="shared" si="812"/>
        <v>24444.757980716695</v>
      </c>
      <c r="D2582" s="4">
        <f t="shared" si="802"/>
        <v>0</v>
      </c>
      <c r="E2582" s="5">
        <f t="shared" si="813"/>
        <v>0.21598233047222182</v>
      </c>
      <c r="F2582" s="6">
        <f t="shared" si="817"/>
        <v>1.770932893651655E-5</v>
      </c>
      <c r="G2582" s="15">
        <f t="shared" si="818"/>
        <v>711.96641870075473</v>
      </c>
      <c r="H2582" s="11">
        <f t="shared" si="803"/>
        <v>9.7617244572125866E-2</v>
      </c>
      <c r="I2582" s="12">
        <f t="shared" si="814"/>
        <v>3.5715183249567023E-5</v>
      </c>
      <c r="J2582" s="7">
        <f t="shared" si="821"/>
        <v>1.5241923342151602</v>
      </c>
      <c r="K2582" s="8">
        <f>ESI_mass_rate/ESI_Area/'Hydraulic Gradient'!J2582</f>
        <v>2.1563012166300171</v>
      </c>
      <c r="L2582" s="16">
        <f t="shared" si="815"/>
        <v>24445.022163305592</v>
      </c>
      <c r="M2582" s="4">
        <f t="shared" si="804"/>
        <v>0</v>
      </c>
      <c r="N2582" s="5">
        <f t="shared" si="805"/>
        <v>0.21578718811718131</v>
      </c>
      <c r="O2582" s="6">
        <f t="shared" si="819"/>
        <v>1.539713110861059E-5</v>
      </c>
      <c r="P2582" s="15">
        <f t="shared" si="816"/>
        <v>683.38015337257332</v>
      </c>
      <c r="Q2582" s="11">
        <f t="shared" si="806"/>
        <v>0</v>
      </c>
      <c r="R2582" s="13">
        <f t="shared" si="820"/>
        <v>4.5855634116128539E-6</v>
      </c>
      <c r="S2582" s="12">
        <f t="shared" si="807"/>
        <v>-6.1945447591762556E-2</v>
      </c>
      <c r="T2582" s="9">
        <f t="shared" si="808"/>
        <v>1.5255711984416682</v>
      </c>
      <c r="U2582" s="9">
        <f>Aly_mass_rate/Aly_Area/'Hydraulic Gradient'!T2582</f>
        <v>2.1543522767101866</v>
      </c>
      <c r="V2582" s="5">
        <f t="shared" si="809"/>
        <v>-0.28704682810288212</v>
      </c>
      <c r="W2582" s="10">
        <f t="shared" si="810"/>
        <v>2.2010474281315813</v>
      </c>
      <c r="X2582" s="9"/>
    </row>
    <row r="2583" spans="1:24" x14ac:dyDescent="0.3">
      <c r="A2583" s="4">
        <f t="shared" si="811"/>
        <v>25800</v>
      </c>
      <c r="B2583" s="5">
        <v>0</v>
      </c>
      <c r="C2583" s="16">
        <f t="shared" si="812"/>
        <v>24444.541980137506</v>
      </c>
      <c r="D2583" s="4">
        <f t="shared" si="802"/>
        <v>0</v>
      </c>
      <c r="E2583" s="5">
        <f t="shared" si="813"/>
        <v>0.21598287017541054</v>
      </c>
      <c r="F2583" s="6">
        <f t="shared" si="817"/>
        <v>1.7709010881271608E-5</v>
      </c>
      <c r="G2583" s="15">
        <f t="shared" si="818"/>
        <v>712.03860630060774</v>
      </c>
      <c r="H2583" s="11">
        <f t="shared" si="803"/>
        <v>9.7617732430589868E-2</v>
      </c>
      <c r="I2583" s="12">
        <f t="shared" si="814"/>
        <v>3.5714541813553418E-5</v>
      </c>
      <c r="J2583" s="7">
        <f t="shared" si="821"/>
        <v>1.5241885256046264</v>
      </c>
      <c r="K2583" s="8">
        <f>ESI_mass_rate/ESI_Area/'Hydraulic Gradient'!J2583</f>
        <v>2.1563066047505743</v>
      </c>
      <c r="L2583" s="16">
        <f t="shared" si="815"/>
        <v>24444.806360251299</v>
      </c>
      <c r="M2583" s="4">
        <f t="shared" si="804"/>
        <v>0</v>
      </c>
      <c r="N2583" s="5">
        <f t="shared" si="805"/>
        <v>0.21578765735707239</v>
      </c>
      <c r="O2583" s="6">
        <f t="shared" si="819"/>
        <v>1.539693392466316E-5</v>
      </c>
      <c r="P2583" s="15">
        <f t="shared" si="816"/>
        <v>683.44209318962953</v>
      </c>
      <c r="Q2583" s="11">
        <f t="shared" si="806"/>
        <v>0</v>
      </c>
      <c r="R2583" s="13">
        <f t="shared" si="820"/>
        <v>4.5854266719446442E-6</v>
      </c>
      <c r="S2583" s="12">
        <f t="shared" si="807"/>
        <v>-6.1944402482977279E-2</v>
      </c>
      <c r="T2583" s="9">
        <f t="shared" si="808"/>
        <v>1.5255678810687112</v>
      </c>
      <c r="U2583" s="9">
        <f>Aly_mass_rate/Aly_Area/'Hydraulic Gradient'!T2583</f>
        <v>2.1543569613853633</v>
      </c>
      <c r="V2583" s="5">
        <f t="shared" si="809"/>
        <v>-0.28704136132876257</v>
      </c>
      <c r="W2583" s="10">
        <f t="shared" si="810"/>
        <v>2.201089659565008</v>
      </c>
      <c r="X2583" s="9"/>
    </row>
    <row r="2584" spans="1:24" x14ac:dyDescent="0.3">
      <c r="A2584" s="4">
        <f t="shared" si="811"/>
        <v>25810</v>
      </c>
      <c r="B2584" s="5">
        <v>0</v>
      </c>
      <c r="C2584" s="16">
        <f t="shared" si="812"/>
        <v>24444.325979018948</v>
      </c>
      <c r="D2584" s="4">
        <f t="shared" si="802"/>
        <v>0</v>
      </c>
      <c r="E2584" s="5">
        <f t="shared" si="813"/>
        <v>0.21598340986890691</v>
      </c>
      <c r="F2584" s="6">
        <f t="shared" si="817"/>
        <v>1.770869284937949E-5</v>
      </c>
      <c r="G2584" s="15">
        <f t="shared" si="818"/>
        <v>712.11079226696302</v>
      </c>
      <c r="H2584" s="11">
        <f t="shared" si="803"/>
        <v>9.761822028151157E-2</v>
      </c>
      <c r="I2584" s="12">
        <f t="shared" si="814"/>
        <v>3.5713900424636479E-5</v>
      </c>
      <c r="J2584" s="7">
        <f t="shared" si="821"/>
        <v>1.5241847170815204</v>
      </c>
      <c r="K2584" s="8">
        <f>ESI_mass_rate/ESI_Area/'Hydraulic Gradient'!J2584</f>
        <v>2.1563119927743721</v>
      </c>
      <c r="L2584" s="16">
        <f t="shared" si="815"/>
        <v>24444.59055672797</v>
      </c>
      <c r="M2584" s="4">
        <f t="shared" si="804"/>
        <v>0</v>
      </c>
      <c r="N2584" s="5">
        <f t="shared" si="805"/>
        <v>0.21578812659095434</v>
      </c>
      <c r="O2584" s="6">
        <f t="shared" si="819"/>
        <v>1.5396736750932587E-5</v>
      </c>
      <c r="P2584" s="15">
        <f t="shared" si="816"/>
        <v>683.5040319617666</v>
      </c>
      <c r="Q2584" s="11">
        <f t="shared" si="806"/>
        <v>0</v>
      </c>
      <c r="R2584" s="13">
        <f t="shared" si="820"/>
        <v>4.5852899412860911E-6</v>
      </c>
      <c r="S2584" s="12">
        <f t="shared" si="807"/>
        <v>-6.1943357426993244E-2</v>
      </c>
      <c r="T2584" s="9">
        <f t="shared" si="808"/>
        <v>1.525564563752662</v>
      </c>
      <c r="U2584" s="9">
        <f>Aly_mass_rate/Aly_Area/'Hydraulic Gradient'!T2584</f>
        <v>2.1543616460005497</v>
      </c>
      <c r="V2584" s="5">
        <f t="shared" si="809"/>
        <v>-0.28703589483275721</v>
      </c>
      <c r="W2584" s="10">
        <f t="shared" si="810"/>
        <v>2.201131890469171</v>
      </c>
      <c r="X2584" s="9"/>
    </row>
    <row r="2585" spans="1:24" x14ac:dyDescent="0.3">
      <c r="A2585" s="4">
        <f t="shared" si="811"/>
        <v>25820</v>
      </c>
      <c r="B2585" s="5">
        <v>0</v>
      </c>
      <c r="C2585" s="16">
        <f t="shared" si="812"/>
        <v>24444.109977361019</v>
      </c>
      <c r="D2585" s="4">
        <f t="shared" si="802"/>
        <v>0</v>
      </c>
      <c r="E2585" s="5">
        <f t="shared" si="813"/>
        <v>0.21598394955271155</v>
      </c>
      <c r="F2585" s="6">
        <f t="shared" si="817"/>
        <v>1.7708374837921089E-5</v>
      </c>
      <c r="G2585" s="15">
        <f t="shared" si="818"/>
        <v>712.18297659993436</v>
      </c>
      <c r="H2585" s="11">
        <f t="shared" si="803"/>
        <v>9.7618708124891498E-2</v>
      </c>
      <c r="I2585" s="12">
        <f t="shared" si="814"/>
        <v>3.5713259076929122E-5</v>
      </c>
      <c r="J2585" s="7">
        <f t="shared" si="821"/>
        <v>1.5241809086458362</v>
      </c>
      <c r="K2585" s="8">
        <f>ESI_mass_rate/ESI_Area/'Hydraulic Gradient'!J2585</f>
        <v>2.1563173807014171</v>
      </c>
      <c r="L2585" s="16">
        <f t="shared" si="815"/>
        <v>24444.37475273561</v>
      </c>
      <c r="M2585" s="4">
        <f t="shared" si="804"/>
        <v>0</v>
      </c>
      <c r="N2585" s="5">
        <f t="shared" si="805"/>
        <v>0.21578859581882737</v>
      </c>
      <c r="O2585" s="6">
        <f t="shared" si="819"/>
        <v>1.5396539585959328E-5</v>
      </c>
      <c r="P2585" s="15">
        <f t="shared" si="816"/>
        <v>683.56596968903716</v>
      </c>
      <c r="Q2585" s="11">
        <f t="shared" si="806"/>
        <v>0</v>
      </c>
      <c r="R2585" s="13">
        <f t="shared" si="820"/>
        <v>4.5851532192018856E-6</v>
      </c>
      <c r="S2585" s="12">
        <f t="shared" si="807"/>
        <v>-6.1942312423805837E-2</v>
      </c>
      <c r="T2585" s="9">
        <f t="shared" si="808"/>
        <v>1.5255612464935178</v>
      </c>
      <c r="U2585" s="9">
        <f>Aly_mass_rate/Aly_Area/'Hydraulic Gradient'!T2585</f>
        <v>2.1543663305557499</v>
      </c>
      <c r="V2585" s="5">
        <f t="shared" si="809"/>
        <v>-0.28703042861484229</v>
      </c>
      <c r="W2585" s="10">
        <f t="shared" si="810"/>
        <v>2.2011741208440982</v>
      </c>
      <c r="X2585" s="9"/>
    </row>
    <row r="2586" spans="1:24" x14ac:dyDescent="0.3">
      <c r="A2586" s="4">
        <f t="shared" si="811"/>
        <v>25830</v>
      </c>
      <c r="B2586" s="5">
        <v>0</v>
      </c>
      <c r="C2586" s="16">
        <f t="shared" si="812"/>
        <v>24443.893975163734</v>
      </c>
      <c r="D2586" s="4">
        <f t="shared" si="802"/>
        <v>0</v>
      </c>
      <c r="E2586" s="5">
        <f t="shared" si="813"/>
        <v>0.21598448922682495</v>
      </c>
      <c r="F2586" s="6">
        <f t="shared" si="817"/>
        <v>1.7708056848355962E-5</v>
      </c>
      <c r="G2586" s="15">
        <f t="shared" si="818"/>
        <v>712.25515929963387</v>
      </c>
      <c r="H2586" s="11">
        <f t="shared" si="803"/>
        <v>9.7619195960730154E-2</v>
      </c>
      <c r="I2586" s="12">
        <f t="shared" si="814"/>
        <v>3.5712617773374895E-5</v>
      </c>
      <c r="J2586" s="7">
        <f t="shared" si="821"/>
        <v>1.5241771002975677</v>
      </c>
      <c r="K2586" s="8">
        <f>ESI_mass_rate/ESI_Area/'Hydraulic Gradient'!J2586</f>
        <v>2.1563227685317168</v>
      </c>
      <c r="L2586" s="16">
        <f t="shared" si="815"/>
        <v>24444.158948274227</v>
      </c>
      <c r="M2586" s="4">
        <f t="shared" si="804"/>
        <v>0</v>
      </c>
      <c r="N2586" s="5">
        <f t="shared" si="805"/>
        <v>0.21578906504069201</v>
      </c>
      <c r="O2586" s="6">
        <f t="shared" si="819"/>
        <v>1.5396342434122026E-5</v>
      </c>
      <c r="P2586" s="15">
        <f t="shared" si="816"/>
        <v>683.62790637149408</v>
      </c>
      <c r="Q2586" s="11">
        <f t="shared" si="806"/>
        <v>0</v>
      </c>
      <c r="R2586" s="13">
        <f t="shared" si="820"/>
        <v>4.5850165069953633E-6</v>
      </c>
      <c r="S2586" s="12">
        <f t="shared" si="807"/>
        <v>-6.1941267473410493E-2</v>
      </c>
      <c r="T2586" s="9">
        <f t="shared" si="808"/>
        <v>1.5255579292912758</v>
      </c>
      <c r="U2586" s="9">
        <f>Aly_mass_rate/Aly_Area/'Hydraulic Gradient'!T2586</f>
        <v>2.1543710150509661</v>
      </c>
      <c r="V2586" s="5">
        <f t="shared" si="809"/>
        <v>-0.28702496267499433</v>
      </c>
      <c r="W2586" s="10">
        <f t="shared" si="810"/>
        <v>2.2012163506898168</v>
      </c>
      <c r="X2586" s="9"/>
    </row>
    <row r="2587" spans="1:24" x14ac:dyDescent="0.3">
      <c r="A2587" s="4">
        <f t="shared" si="811"/>
        <v>25840</v>
      </c>
      <c r="B2587" s="5">
        <v>0</v>
      </c>
      <c r="C2587" s="16">
        <f t="shared" si="812"/>
        <v>24443.677972427104</v>
      </c>
      <c r="D2587" s="4">
        <f t="shared" si="802"/>
        <v>0</v>
      </c>
      <c r="E2587" s="5">
        <f t="shared" si="813"/>
        <v>0.21598502889124813</v>
      </c>
      <c r="F2587" s="6">
        <f t="shared" si="817"/>
        <v>1.7707738883603212E-5</v>
      </c>
      <c r="G2587" s="15">
        <f t="shared" si="818"/>
        <v>712.32734036616921</v>
      </c>
      <c r="H2587" s="11">
        <f t="shared" si="803"/>
        <v>9.7619683789028189E-2</v>
      </c>
      <c r="I2587" s="12">
        <f t="shared" si="814"/>
        <v>3.5711976519860888E-5</v>
      </c>
      <c r="J2587" s="7">
        <f t="shared" si="821"/>
        <v>1.5241732920367093</v>
      </c>
      <c r="K2587" s="8">
        <f>ESI_mass_rate/ESI_Area/'Hydraulic Gradient'!J2587</f>
        <v>2.1563281562652774</v>
      </c>
      <c r="L2587" s="16">
        <f t="shared" si="815"/>
        <v>24443.943143343826</v>
      </c>
      <c r="M2587" s="4">
        <f t="shared" si="804"/>
        <v>0</v>
      </c>
      <c r="N2587" s="5">
        <f t="shared" si="805"/>
        <v>0.21578953425654854</v>
      </c>
      <c r="O2587" s="6">
        <f t="shared" si="819"/>
        <v>1.5396145289582485E-5</v>
      </c>
      <c r="P2587" s="15">
        <f t="shared" si="816"/>
        <v>683.68984200919112</v>
      </c>
      <c r="Q2587" s="11">
        <f t="shared" si="806"/>
        <v>0</v>
      </c>
      <c r="R2587" s="13">
        <f t="shared" si="820"/>
        <v>4.5848798029272556E-6</v>
      </c>
      <c r="S2587" s="12">
        <f t="shared" si="807"/>
        <v>-6.1940222576846844E-2</v>
      </c>
      <c r="T2587" s="9">
        <f t="shared" si="808"/>
        <v>1.5255546121459329</v>
      </c>
      <c r="U2587" s="9">
        <f>Aly_mass_rate/Aly_Area/'Hydraulic Gradient'!T2587</f>
        <v>2.1543756994862018</v>
      </c>
      <c r="V2587" s="5">
        <f t="shared" si="809"/>
        <v>-0.28701949701318991</v>
      </c>
      <c r="W2587" s="10">
        <f t="shared" si="810"/>
        <v>2.2012585800063551</v>
      </c>
      <c r="X2587" s="9"/>
    </row>
    <row r="2588" spans="1:24" x14ac:dyDescent="0.3">
      <c r="A2588" s="4">
        <f t="shared" si="811"/>
        <v>25850</v>
      </c>
      <c r="B2588" s="5">
        <v>0</v>
      </c>
      <c r="C2588" s="16">
        <f t="shared" si="812"/>
        <v>24443.461969151136</v>
      </c>
      <c r="D2588" s="4">
        <f t="shared" si="802"/>
        <v>0</v>
      </c>
      <c r="E2588" s="5">
        <f t="shared" si="813"/>
        <v>0.21598556854598147</v>
      </c>
      <c r="F2588" s="6">
        <f t="shared" si="817"/>
        <v>1.770742093928418E-5</v>
      </c>
      <c r="G2588" s="15">
        <f t="shared" si="818"/>
        <v>712.39951979965451</v>
      </c>
      <c r="H2588" s="11">
        <f t="shared" si="803"/>
        <v>9.7620171609786061E-2</v>
      </c>
      <c r="I2588" s="12">
        <f t="shared" si="814"/>
        <v>3.5711335307556464E-5</v>
      </c>
      <c r="J2588" s="7">
        <f t="shared" si="821"/>
        <v>1.5241694838632547</v>
      </c>
      <c r="K2588" s="8">
        <f>ESI_mass_rate/ESI_Area/'Hydraulic Gradient'!J2588</f>
        <v>2.1563335439021061</v>
      </c>
      <c r="L2588" s="16">
        <f t="shared" si="815"/>
        <v>24443.727337944412</v>
      </c>
      <c r="M2588" s="4">
        <f t="shared" si="804"/>
        <v>0</v>
      </c>
      <c r="N2588" s="5">
        <f t="shared" si="805"/>
        <v>0.2157900034663971</v>
      </c>
      <c r="O2588" s="6">
        <f t="shared" si="819"/>
        <v>1.5395948156719358E-5</v>
      </c>
      <c r="P2588" s="15">
        <f t="shared" si="816"/>
        <v>683.75177660218105</v>
      </c>
      <c r="Q2588" s="11">
        <f t="shared" si="806"/>
        <v>0</v>
      </c>
      <c r="R2588" s="13">
        <f t="shared" si="820"/>
        <v>4.5847431083008775E-6</v>
      </c>
      <c r="S2588" s="12">
        <f t="shared" si="807"/>
        <v>-6.1939177733066057E-2</v>
      </c>
      <c r="T2588" s="9">
        <f t="shared" si="808"/>
        <v>1.5255512950574863</v>
      </c>
      <c r="U2588" s="9">
        <f>Aly_mass_rate/Aly_Area/'Hydraulic Gradient'!T2588</f>
        <v>2.1543803838614606</v>
      </c>
      <c r="V2588" s="5">
        <f t="shared" si="809"/>
        <v>-0.28701403162940525</v>
      </c>
      <c r="W2588" s="10">
        <f t="shared" si="810"/>
        <v>2.2013008087937416</v>
      </c>
      <c r="X2588" s="9"/>
    </row>
    <row r="2589" spans="1:24" x14ac:dyDescent="0.3">
      <c r="A2589" s="4">
        <f t="shared" si="811"/>
        <v>25860</v>
      </c>
      <c r="B2589" s="5">
        <v>0</v>
      </c>
      <c r="C2589" s="16">
        <f t="shared" si="812"/>
        <v>24443.245965335842</v>
      </c>
      <c r="D2589" s="4">
        <f t="shared" si="802"/>
        <v>0</v>
      </c>
      <c r="E2589" s="5">
        <f t="shared" si="813"/>
        <v>0.21598610819102587</v>
      </c>
      <c r="F2589" s="6">
        <f t="shared" si="817"/>
        <v>1.7707103018317975E-5</v>
      </c>
      <c r="G2589" s="15">
        <f t="shared" si="818"/>
        <v>712.47169760019938</v>
      </c>
      <c r="H2589" s="11">
        <f t="shared" si="803"/>
        <v>9.7620659423004366E-2</v>
      </c>
      <c r="I2589" s="12">
        <f t="shared" si="814"/>
        <v>3.5710694142348692E-5</v>
      </c>
      <c r="J2589" s="7">
        <f t="shared" si="821"/>
        <v>1.524165675777198</v>
      </c>
      <c r="K2589" s="8">
        <f>ESI_mass_rate/ESI_Area/'Hydraulic Gradient'!J2589</f>
        <v>2.156338931442209</v>
      </c>
      <c r="L2589" s="16">
        <f t="shared" si="815"/>
        <v>24443.511532075991</v>
      </c>
      <c r="M2589" s="4">
        <f t="shared" si="804"/>
        <v>0</v>
      </c>
      <c r="N2589" s="5">
        <f t="shared" si="805"/>
        <v>0.21579047267023815</v>
      </c>
      <c r="O2589" s="6">
        <f t="shared" si="819"/>
        <v>1.5395751035532641E-5</v>
      </c>
      <c r="P2589" s="15">
        <f t="shared" si="816"/>
        <v>683.81371015051764</v>
      </c>
      <c r="Q2589" s="11">
        <f t="shared" si="806"/>
        <v>0</v>
      </c>
      <c r="R2589" s="13">
        <f t="shared" si="820"/>
        <v>4.5846064231155626E-6</v>
      </c>
      <c r="S2589" s="12">
        <f t="shared" si="807"/>
        <v>-6.1938132943107731E-2</v>
      </c>
      <c r="T2589" s="9">
        <f t="shared" si="808"/>
        <v>1.5255479780259331</v>
      </c>
      <c r="U2589" s="9">
        <f>Aly_mass_rate/Aly_Area/'Hydraulic Gradient'!T2589</f>
        <v>2.1543850681767451</v>
      </c>
      <c r="V2589" s="5">
        <f t="shared" si="809"/>
        <v>-0.28700856652361695</v>
      </c>
      <c r="W2589" s="10">
        <f t="shared" si="810"/>
        <v>2.2013430370520037</v>
      </c>
      <c r="X2589" s="9"/>
    </row>
    <row r="2590" spans="1:24" x14ac:dyDescent="0.3">
      <c r="A2590" s="4">
        <f t="shared" si="811"/>
        <v>25870</v>
      </c>
      <c r="B2590" s="5">
        <v>0</v>
      </c>
      <c r="C2590" s="16">
        <f t="shared" si="812"/>
        <v>24443.029960981232</v>
      </c>
      <c r="D2590" s="4">
        <f t="shared" si="802"/>
        <v>0</v>
      </c>
      <c r="E2590" s="5">
        <f t="shared" si="813"/>
        <v>0.21598664782638183</v>
      </c>
      <c r="F2590" s="6">
        <f t="shared" si="817"/>
        <v>1.7706785117785495E-5</v>
      </c>
      <c r="G2590" s="15">
        <f t="shared" si="818"/>
        <v>712.54387376791783</v>
      </c>
      <c r="H2590" s="11">
        <f t="shared" si="803"/>
        <v>9.7621147228683633E-2</v>
      </c>
      <c r="I2590" s="12">
        <f t="shared" si="814"/>
        <v>3.5710053018350508E-5</v>
      </c>
      <c r="J2590" s="7">
        <f t="shared" si="821"/>
        <v>1.5241618677785331</v>
      </c>
      <c r="K2590" s="8">
        <f>ESI_mass_rate/ESI_Area/'Hydraulic Gradient'!J2590</f>
        <v>2.1563443188855937</v>
      </c>
      <c r="L2590" s="16">
        <f t="shared" si="815"/>
        <v>24443.295725738568</v>
      </c>
      <c r="M2590" s="4">
        <f t="shared" si="804"/>
        <v>0</v>
      </c>
      <c r="N2590" s="5">
        <f t="shared" si="805"/>
        <v>0.21579094186807202</v>
      </c>
      <c r="O2590" s="6">
        <f t="shared" si="819"/>
        <v>1.5395553923103232E-5</v>
      </c>
      <c r="P2590" s="15">
        <f t="shared" si="816"/>
        <v>683.87564265425385</v>
      </c>
      <c r="Q2590" s="11">
        <f t="shared" si="806"/>
        <v>0</v>
      </c>
      <c r="R2590" s="13">
        <f t="shared" si="820"/>
        <v>4.5844697465013987E-6</v>
      </c>
      <c r="S2590" s="12">
        <f t="shared" si="807"/>
        <v>-6.1937088205923099E-2</v>
      </c>
      <c r="T2590" s="9">
        <f t="shared" si="808"/>
        <v>1.5255446610512704</v>
      </c>
      <c r="U2590" s="9">
        <f>Aly_mass_rate/Aly_Area/'Hydraulic Gradient'!T2590</f>
        <v>2.154389752432059</v>
      </c>
      <c r="V2590" s="5">
        <f t="shared" si="809"/>
        <v>-0.2870031016958014</v>
      </c>
      <c r="W2590" s="10">
        <f t="shared" si="810"/>
        <v>2.2013852647811705</v>
      </c>
      <c r="X2590" s="9"/>
    </row>
    <row r="2591" spans="1:24" x14ac:dyDescent="0.3">
      <c r="A2591" s="4">
        <f t="shared" si="811"/>
        <v>25880</v>
      </c>
      <c r="B2591" s="5">
        <v>0</v>
      </c>
      <c r="C2591" s="16">
        <f t="shared" si="812"/>
        <v>24442.81395608731</v>
      </c>
      <c r="D2591" s="4">
        <f t="shared" si="802"/>
        <v>0</v>
      </c>
      <c r="E2591" s="5">
        <f t="shared" si="813"/>
        <v>0.21598718745205017</v>
      </c>
      <c r="F2591" s="6">
        <f t="shared" si="817"/>
        <v>1.7706467242065381E-5</v>
      </c>
      <c r="G2591" s="15">
        <f t="shared" si="818"/>
        <v>712.61604830291765</v>
      </c>
      <c r="H2591" s="11">
        <f t="shared" si="803"/>
        <v>9.7621635026824416E-2</v>
      </c>
      <c r="I2591" s="12">
        <f t="shared" si="814"/>
        <v>3.5709411944392545E-5</v>
      </c>
      <c r="J2591" s="7">
        <f t="shared" si="821"/>
        <v>1.5241580598672544</v>
      </c>
      <c r="K2591" s="8">
        <f>ESI_mass_rate/ESI_Area/'Hydraulic Gradient'!J2591</f>
        <v>2.1563497062322665</v>
      </c>
      <c r="L2591" s="16">
        <f t="shared" si="815"/>
        <v>24443.079918932151</v>
      </c>
      <c r="M2591" s="4">
        <f t="shared" si="804"/>
        <v>0</v>
      </c>
      <c r="N2591" s="5">
        <f t="shared" si="805"/>
        <v>0.21579141105989899</v>
      </c>
      <c r="O2591" s="6">
        <f t="shared" si="819"/>
        <v>1.5395356822350236E-5</v>
      </c>
      <c r="P2591" s="15">
        <f t="shared" si="816"/>
        <v>683.93757411344234</v>
      </c>
      <c r="Q2591" s="11">
        <f t="shared" si="806"/>
        <v>0</v>
      </c>
      <c r="R2591" s="13">
        <f t="shared" si="820"/>
        <v>4.5843330793269959E-6</v>
      </c>
      <c r="S2591" s="12">
        <f t="shared" si="807"/>
        <v>-6.1936043521507562E-2</v>
      </c>
      <c r="T2591" s="9">
        <f t="shared" si="808"/>
        <v>1.5255413441334953</v>
      </c>
      <c r="U2591" s="9">
        <f>Aly_mass_rate/Aly_Area/'Hydraulic Gradient'!T2591</f>
        <v>2.1543944366274048</v>
      </c>
      <c r="V2591" s="5">
        <f t="shared" si="809"/>
        <v>-0.2869976371459349</v>
      </c>
      <c r="W2591" s="10">
        <f t="shared" si="810"/>
        <v>2.2014274919812697</v>
      </c>
      <c r="X2591" s="9"/>
    </row>
    <row r="2592" spans="1:24" x14ac:dyDescent="0.3">
      <c r="A2592" s="4">
        <f t="shared" si="811"/>
        <v>25890</v>
      </c>
      <c r="B2592" s="5">
        <v>0</v>
      </c>
      <c r="C2592" s="16">
        <f t="shared" si="812"/>
        <v>24442.597950654093</v>
      </c>
      <c r="D2592" s="4">
        <f t="shared" si="802"/>
        <v>0</v>
      </c>
      <c r="E2592" s="5">
        <f t="shared" si="813"/>
        <v>0.2159877270680314</v>
      </c>
      <c r="F2592" s="6">
        <f t="shared" si="817"/>
        <v>1.7706149386778992E-5</v>
      </c>
      <c r="G2592" s="15">
        <f t="shared" si="818"/>
        <v>712.68822120531263</v>
      </c>
      <c r="H2592" s="11">
        <f t="shared" si="803"/>
        <v>9.7622122817427257E-2</v>
      </c>
      <c r="I2592" s="12">
        <f t="shared" si="814"/>
        <v>3.5708770911644164E-5</v>
      </c>
      <c r="J2592" s="7">
        <f t="shared" si="821"/>
        <v>1.5241542520433558</v>
      </c>
      <c r="K2592" s="8">
        <f>ESI_mass_rate/ESI_Area/'Hydraulic Gradient'!J2592</f>
        <v>2.1563550934822344</v>
      </c>
      <c r="L2592" s="16">
        <f t="shared" si="815"/>
        <v>24442.864111656749</v>
      </c>
      <c r="M2592" s="4">
        <f t="shared" si="804"/>
        <v>0</v>
      </c>
      <c r="N2592" s="5">
        <f t="shared" si="805"/>
        <v>0.2157918802457193</v>
      </c>
      <c r="O2592" s="6">
        <f t="shared" si="819"/>
        <v>1.5395159730354547E-5</v>
      </c>
      <c r="P2592" s="15">
        <f t="shared" si="816"/>
        <v>683.99950452813584</v>
      </c>
      <c r="Q2592" s="11">
        <f t="shared" si="806"/>
        <v>0</v>
      </c>
      <c r="R2592" s="13">
        <f t="shared" si="820"/>
        <v>4.5841964207224694E-6</v>
      </c>
      <c r="S2592" s="12">
        <f t="shared" si="807"/>
        <v>-6.1934998889856582E-2</v>
      </c>
      <c r="T2592" s="9">
        <f t="shared" si="808"/>
        <v>1.5255380272726049</v>
      </c>
      <c r="U2592" s="9">
        <f>Aly_mass_rate/Aly_Area/'Hydraulic Gradient'!T2592</f>
        <v>2.1543991207627862</v>
      </c>
      <c r="V2592" s="5">
        <f t="shared" si="809"/>
        <v>-0.28699217287399403</v>
      </c>
      <c r="W2592" s="10">
        <f t="shared" si="810"/>
        <v>2.2014697186523287</v>
      </c>
      <c r="X2592" s="9"/>
    </row>
    <row r="2593" spans="1:24" x14ac:dyDescent="0.3">
      <c r="A2593" s="4">
        <f t="shared" si="811"/>
        <v>25900</v>
      </c>
      <c r="B2593" s="5">
        <v>0</v>
      </c>
      <c r="C2593" s="16">
        <f t="shared" si="812"/>
        <v>24442.381944681587</v>
      </c>
      <c r="D2593" s="4">
        <f t="shared" si="802"/>
        <v>0</v>
      </c>
      <c r="E2593" s="5">
        <f t="shared" si="813"/>
        <v>0.21598826667432647</v>
      </c>
      <c r="F2593" s="6">
        <f t="shared" si="817"/>
        <v>1.7705831554845426E-5</v>
      </c>
      <c r="G2593" s="15">
        <f t="shared" si="818"/>
        <v>712.76039247521248</v>
      </c>
      <c r="H2593" s="11">
        <f t="shared" si="803"/>
        <v>9.7622610600492751E-2</v>
      </c>
      <c r="I2593" s="12">
        <f t="shared" si="814"/>
        <v>3.5708129925992448E-5</v>
      </c>
      <c r="J2593" s="7">
        <f t="shared" si="821"/>
        <v>1.5241504443068312</v>
      </c>
      <c r="K2593" s="8">
        <f>ESI_mass_rate/ESI_Area/'Hydraulic Gradient'!J2593</f>
        <v>2.1563604806355041</v>
      </c>
      <c r="L2593" s="16">
        <f t="shared" si="815"/>
        <v>24442.64830391236</v>
      </c>
      <c r="M2593" s="4">
        <f t="shared" si="804"/>
        <v>0</v>
      </c>
      <c r="N2593" s="5">
        <f t="shared" si="805"/>
        <v>0.21579234942553344</v>
      </c>
      <c r="O2593" s="6">
        <f t="shared" si="819"/>
        <v>1.5394962650035273E-5</v>
      </c>
      <c r="P2593" s="15">
        <f t="shared" si="816"/>
        <v>684.06143389838917</v>
      </c>
      <c r="Q2593" s="11">
        <f t="shared" si="806"/>
        <v>0</v>
      </c>
      <c r="R2593" s="13">
        <f t="shared" si="820"/>
        <v>4.5840597715563996E-6</v>
      </c>
      <c r="S2593" s="12">
        <f t="shared" si="807"/>
        <v>-6.193395431305368E-2</v>
      </c>
      <c r="T2593" s="9">
        <f t="shared" si="808"/>
        <v>1.5255347104685963</v>
      </c>
      <c r="U2593" s="9">
        <f>Aly_mass_rate/Aly_Area/'Hydraulic Gradient'!T2593</f>
        <v>2.1544038048382066</v>
      </c>
      <c r="V2593" s="5">
        <f t="shared" si="809"/>
        <v>-0.28698670887995525</v>
      </c>
      <c r="W2593" s="10">
        <f t="shared" si="810"/>
        <v>2.2015119447943761</v>
      </c>
      <c r="X2593" s="9"/>
    </row>
    <row r="2594" spans="1:24" x14ac:dyDescent="0.3">
      <c r="A2594" s="4">
        <f t="shared" si="811"/>
        <v>25910</v>
      </c>
      <c r="B2594" s="5">
        <v>0</v>
      </c>
      <c r="C2594" s="16">
        <f t="shared" si="812"/>
        <v>24442.165938169801</v>
      </c>
      <c r="D2594" s="4">
        <f t="shared" si="802"/>
        <v>0</v>
      </c>
      <c r="E2594" s="5">
        <f t="shared" si="813"/>
        <v>0.21598880627093583</v>
      </c>
      <c r="F2594" s="6">
        <f t="shared" si="817"/>
        <v>1.7705513744805134E-5</v>
      </c>
      <c r="G2594" s="15">
        <f t="shared" si="818"/>
        <v>712.83256211272908</v>
      </c>
      <c r="H2594" s="11">
        <f t="shared" si="803"/>
        <v>9.7623098376021372E-2</v>
      </c>
      <c r="I2594" s="12">
        <f t="shared" si="814"/>
        <v>3.5707488984493849E-5</v>
      </c>
      <c r="J2594" s="7">
        <f t="shared" si="821"/>
        <v>1.524146636657675</v>
      </c>
      <c r="K2594" s="8">
        <f>ESI_mass_rate/ESI_Area/'Hydraulic Gradient'!J2594</f>
        <v>2.1563658676920818</v>
      </c>
      <c r="L2594" s="16">
        <f t="shared" si="815"/>
        <v>24442.432495698995</v>
      </c>
      <c r="M2594" s="4">
        <f t="shared" si="804"/>
        <v>0</v>
      </c>
      <c r="N2594" s="5">
        <f t="shared" si="805"/>
        <v>0.2157928185993416</v>
      </c>
      <c r="O2594" s="6">
        <f t="shared" si="819"/>
        <v>1.5394765581392408E-5</v>
      </c>
      <c r="P2594" s="15">
        <f t="shared" si="816"/>
        <v>684.12336222425404</v>
      </c>
      <c r="Q2594" s="11">
        <f t="shared" si="806"/>
        <v>0</v>
      </c>
      <c r="R2594" s="13">
        <f t="shared" si="820"/>
        <v>4.5839231318281242E-6</v>
      </c>
      <c r="S2594" s="12">
        <f t="shared" si="807"/>
        <v>-6.1932909787962072E-2</v>
      </c>
      <c r="T2594" s="9">
        <f t="shared" si="808"/>
        <v>1.5255313937214665</v>
      </c>
      <c r="U2594" s="9">
        <f>Aly_mass_rate/Aly_Area/'Hydraulic Gradient'!T2594</f>
        <v>2.1544084888536688</v>
      </c>
      <c r="V2594" s="5">
        <f t="shared" si="809"/>
        <v>-0.28698124516379497</v>
      </c>
      <c r="W2594" s="10">
        <f t="shared" si="810"/>
        <v>2.2015541704074404</v>
      </c>
      <c r="X2594" s="9"/>
    </row>
    <row r="2595" spans="1:24" x14ac:dyDescent="0.3">
      <c r="A2595" s="4">
        <f t="shared" si="811"/>
        <v>25920</v>
      </c>
      <c r="B2595" s="5">
        <v>0</v>
      </c>
      <c r="C2595" s="16">
        <f t="shared" si="812"/>
        <v>24441.949931118746</v>
      </c>
      <c r="D2595" s="4">
        <f t="shared" si="802"/>
        <v>0</v>
      </c>
      <c r="E2595" s="5">
        <f t="shared" si="813"/>
        <v>0.2159893458578602</v>
      </c>
      <c r="F2595" s="6">
        <f t="shared" si="817"/>
        <v>1.7705195955198564E-5</v>
      </c>
      <c r="G2595" s="15">
        <f t="shared" si="818"/>
        <v>712.90473011797621</v>
      </c>
      <c r="H2595" s="11">
        <f t="shared" si="803"/>
        <v>9.7623586144013674E-2</v>
      </c>
      <c r="I2595" s="12">
        <f t="shared" si="814"/>
        <v>3.5706848084204846E-5</v>
      </c>
      <c r="J2595" s="7">
        <f t="shared" si="821"/>
        <v>1.5241428290958809</v>
      </c>
      <c r="K2595" s="8">
        <f>ESI_mass_rate/ESI_Area/'Hydraulic Gradient'!J2595</f>
        <v>2.1563712546519751</v>
      </c>
      <c r="L2595" s="16">
        <f t="shared" si="815"/>
        <v>24442.216687016658</v>
      </c>
      <c r="M2595" s="4">
        <f t="shared" si="804"/>
        <v>0</v>
      </c>
      <c r="N2595" s="5">
        <f t="shared" si="805"/>
        <v>0.21579328776714415</v>
      </c>
      <c r="O2595" s="6">
        <f t="shared" si="819"/>
        <v>1.5394568521506858E-5</v>
      </c>
      <c r="P2595" s="15">
        <f t="shared" si="816"/>
        <v>684.18528950578423</v>
      </c>
      <c r="Q2595" s="11">
        <f t="shared" si="806"/>
        <v>0</v>
      </c>
      <c r="R2595" s="13">
        <f t="shared" si="820"/>
        <v>4.5837865006678031E-6</v>
      </c>
      <c r="S2595" s="12">
        <f t="shared" si="807"/>
        <v>-6.1931865316665259E-2</v>
      </c>
      <c r="T2595" s="9">
        <f t="shared" si="808"/>
        <v>1.5255280770312127</v>
      </c>
      <c r="U2595" s="9">
        <f>Aly_mass_rate/Aly_Area/'Hydraulic Gradient'!T2595</f>
        <v>2.1544131728091758</v>
      </c>
      <c r="V2595" s="5">
        <f t="shared" si="809"/>
        <v>-0.2869757817254896</v>
      </c>
      <c r="W2595" s="10">
        <f t="shared" si="810"/>
        <v>2.2015963954915487</v>
      </c>
      <c r="X2595" s="9"/>
    </row>
    <row r="2596" spans="1:24" x14ac:dyDescent="0.3">
      <c r="A2596" s="4">
        <f t="shared" si="811"/>
        <v>25930</v>
      </c>
      <c r="B2596" s="5">
        <v>0</v>
      </c>
      <c r="C2596" s="16">
        <f t="shared" si="812"/>
        <v>24441.733923528434</v>
      </c>
      <c r="D2596" s="4">
        <f t="shared" si="802"/>
        <v>0</v>
      </c>
      <c r="E2596" s="5">
        <f t="shared" si="813"/>
        <v>0.21598988543510028</v>
      </c>
      <c r="F2596" s="6">
        <f t="shared" si="817"/>
        <v>1.7704878190404367E-5</v>
      </c>
      <c r="G2596" s="15">
        <f t="shared" si="818"/>
        <v>712.97689649106155</v>
      </c>
      <c r="H2596" s="11">
        <f t="shared" si="803"/>
        <v>9.762407390447024E-2</v>
      </c>
      <c r="I2596" s="12">
        <f t="shared" si="814"/>
        <v>3.5706207233956056E-5</v>
      </c>
      <c r="J2596" s="7">
        <f t="shared" si="821"/>
        <v>1.5241390216214432</v>
      </c>
      <c r="K2596" s="8">
        <f>ESI_mass_rate/ESI_Area/'Hydraulic Gradient'!J2596</f>
        <v>2.1563766415151902</v>
      </c>
      <c r="L2596" s="16">
        <f t="shared" si="815"/>
        <v>24442.000877865357</v>
      </c>
      <c r="M2596" s="4">
        <f t="shared" si="804"/>
        <v>0</v>
      </c>
      <c r="N2596" s="5">
        <f t="shared" si="805"/>
        <v>0.21579375692894137</v>
      </c>
      <c r="O2596" s="6">
        <f t="shared" si="819"/>
        <v>1.5394371471838162E-5</v>
      </c>
      <c r="P2596" s="15">
        <f t="shared" si="816"/>
        <v>684.24721574303248</v>
      </c>
      <c r="Q2596" s="11">
        <f t="shared" si="806"/>
        <v>0</v>
      </c>
      <c r="R2596" s="13">
        <f t="shared" si="820"/>
        <v>4.5836498785093941E-6</v>
      </c>
      <c r="S2596" s="12">
        <f t="shared" si="807"/>
        <v>-6.1930820898114622E-2</v>
      </c>
      <c r="T2596" s="9">
        <f t="shared" si="808"/>
        <v>1.5255247603978321</v>
      </c>
      <c r="U2596" s="9">
        <f>Aly_mass_rate/Aly_Area/'Hydraulic Gradient'!T2596</f>
        <v>2.1544178567047307</v>
      </c>
      <c r="V2596" s="5">
        <f t="shared" si="809"/>
        <v>-0.28697031856501565</v>
      </c>
      <c r="W2596" s="10">
        <f t="shared" si="810"/>
        <v>2.2016386200467304</v>
      </c>
      <c r="X2596" s="9"/>
    </row>
    <row r="2597" spans="1:24" x14ac:dyDescent="0.3">
      <c r="A2597" s="4">
        <f t="shared" si="811"/>
        <v>25940</v>
      </c>
      <c r="B2597" s="5">
        <v>0</v>
      </c>
      <c r="C2597" s="16">
        <f t="shared" si="812"/>
        <v>24441.517915398868</v>
      </c>
      <c r="D2597" s="4">
        <f t="shared" si="802"/>
        <v>0</v>
      </c>
      <c r="E2597" s="5">
        <f t="shared" si="813"/>
        <v>0.21599042500265672</v>
      </c>
      <c r="F2597" s="6">
        <f t="shared" si="817"/>
        <v>1.7704560446043891E-5</v>
      </c>
      <c r="G2597" s="15">
        <f t="shared" si="818"/>
        <v>713.04906123209901</v>
      </c>
      <c r="H2597" s="11">
        <f t="shared" si="803"/>
        <v>9.7624561657391584E-2</v>
      </c>
      <c r="I2597" s="12">
        <f t="shared" si="814"/>
        <v>3.5705566424916842E-5</v>
      </c>
      <c r="J2597" s="7">
        <f t="shared" si="821"/>
        <v>1.5241352142343554</v>
      </c>
      <c r="K2597" s="8">
        <f>ESI_mass_rate/ESI_Area/'Hydraulic Gradient'!J2597</f>
        <v>2.156382028281735</v>
      </c>
      <c r="L2597" s="16">
        <f t="shared" si="815"/>
        <v>24441.785068245099</v>
      </c>
      <c r="M2597" s="4">
        <f t="shared" si="804"/>
        <v>0</v>
      </c>
      <c r="N2597" s="5">
        <f t="shared" si="805"/>
        <v>0.21579422608473364</v>
      </c>
      <c r="O2597" s="6">
        <f t="shared" si="819"/>
        <v>1.5394174432386326E-5</v>
      </c>
      <c r="P2597" s="15">
        <f t="shared" si="816"/>
        <v>684.30914093605156</v>
      </c>
      <c r="Q2597" s="11">
        <f t="shared" si="806"/>
        <v>0</v>
      </c>
      <c r="R2597" s="13">
        <f t="shared" si="820"/>
        <v>4.5835132653522535E-6</v>
      </c>
      <c r="S2597" s="12">
        <f t="shared" si="807"/>
        <v>-6.1929776532305553E-2</v>
      </c>
      <c r="T2597" s="9">
        <f t="shared" si="808"/>
        <v>1.5255214438213218</v>
      </c>
      <c r="U2597" s="9">
        <f>Aly_mass_rate/Aly_Area/'Hydraulic Gradient'!T2597</f>
        <v>2.1544225405403372</v>
      </c>
      <c r="V2597" s="5">
        <f t="shared" si="809"/>
        <v>-0.28696485568234936</v>
      </c>
      <c r="W2597" s="10">
        <f t="shared" si="810"/>
        <v>2.2016808440730125</v>
      </c>
      <c r="X2597" s="9"/>
    </row>
    <row r="2598" spans="1:24" x14ac:dyDescent="0.3">
      <c r="A2598" s="4">
        <f t="shared" si="811"/>
        <v>25950</v>
      </c>
      <c r="B2598" s="5">
        <v>0</v>
      </c>
      <c r="C2598" s="16">
        <f t="shared" si="812"/>
        <v>24441.301906730067</v>
      </c>
      <c r="D2598" s="4">
        <f t="shared" si="802"/>
        <v>0</v>
      </c>
      <c r="E2598" s="5">
        <f t="shared" si="813"/>
        <v>0.21599096456053032</v>
      </c>
      <c r="F2598" s="6">
        <f t="shared" si="817"/>
        <v>1.7704242727955345E-5</v>
      </c>
      <c r="G2598" s="15">
        <f t="shared" si="818"/>
        <v>713.12122434119362</v>
      </c>
      <c r="H2598" s="11">
        <f t="shared" si="803"/>
        <v>9.7625049402778372E-2</v>
      </c>
      <c r="I2598" s="12">
        <f t="shared" si="814"/>
        <v>3.5704925668861382E-5</v>
      </c>
      <c r="J2598" s="7">
        <f t="shared" si="821"/>
        <v>1.5241314069346124</v>
      </c>
      <c r="K2598" s="8">
        <f>ESI_mass_rate/ESI_Area/'Hydraulic Gradient'!J2598</f>
        <v>2.1563874149516145</v>
      </c>
      <c r="L2598" s="16">
        <f t="shared" si="815"/>
        <v>24441.569258155887</v>
      </c>
      <c r="M2598" s="4">
        <f t="shared" si="804"/>
        <v>0</v>
      </c>
      <c r="N2598" s="5">
        <f t="shared" si="805"/>
        <v>0.21579469523452119</v>
      </c>
      <c r="O2598" s="6">
        <f t="shared" si="819"/>
        <v>1.5393977404610907E-5</v>
      </c>
      <c r="P2598" s="15">
        <f t="shared" si="816"/>
        <v>684.37106508489524</v>
      </c>
      <c r="Q2598" s="11">
        <f t="shared" si="806"/>
        <v>0</v>
      </c>
      <c r="R2598" s="13">
        <f t="shared" si="820"/>
        <v>4.5833766616302992E-6</v>
      </c>
      <c r="S2598" s="12">
        <f t="shared" si="807"/>
        <v>-6.1928732220277491E-2</v>
      </c>
      <c r="T2598" s="9">
        <f t="shared" si="808"/>
        <v>1.5255181273016787</v>
      </c>
      <c r="U2598" s="9">
        <f>Aly_mass_rate/Aly_Area/'Hydraulic Gradient'!T2598</f>
        <v>2.1544272243159983</v>
      </c>
      <c r="V2598" s="5">
        <f t="shared" si="809"/>
        <v>-0.28695939307746748</v>
      </c>
      <c r="W2598" s="10">
        <f t="shared" si="810"/>
        <v>2.2017230675704229</v>
      </c>
      <c r="X2598" s="9"/>
    </row>
    <row r="2599" spans="1:24" x14ac:dyDescent="0.3">
      <c r="A2599" s="4">
        <f t="shared" si="811"/>
        <v>25960</v>
      </c>
      <c r="B2599" s="5">
        <v>0</v>
      </c>
      <c r="C2599" s="16">
        <f t="shared" si="812"/>
        <v>24441.085897522033</v>
      </c>
      <c r="D2599" s="4">
        <f t="shared" si="802"/>
        <v>0</v>
      </c>
      <c r="E2599" s="5">
        <f t="shared" si="813"/>
        <v>0.21599150410872164</v>
      </c>
      <c r="F2599" s="6">
        <f t="shared" si="817"/>
        <v>1.7703925025921865E-5</v>
      </c>
      <c r="G2599" s="15">
        <f t="shared" si="818"/>
        <v>713.19338581846591</v>
      </c>
      <c r="H2599" s="11">
        <f t="shared" si="803"/>
        <v>9.762553714063095E-2</v>
      </c>
      <c r="I2599" s="12">
        <f t="shared" si="814"/>
        <v>3.5704284945184875E-5</v>
      </c>
      <c r="J2599" s="7">
        <f t="shared" si="821"/>
        <v>1.5241275997222075</v>
      </c>
      <c r="K2599" s="8">
        <f>ESI_mass_rate/ESI_Area/'Hydraulic Gradient'!J2599</f>
        <v>2.1563928015248366</v>
      </c>
      <c r="L2599" s="16">
        <f t="shared" si="815"/>
        <v>24441.353447597729</v>
      </c>
      <c r="M2599" s="4">
        <f t="shared" si="804"/>
        <v>0</v>
      </c>
      <c r="N2599" s="5">
        <f t="shared" si="805"/>
        <v>0.2157951643783044</v>
      </c>
      <c r="O2599" s="6">
        <f t="shared" si="819"/>
        <v>1.5393780387052346E-5</v>
      </c>
      <c r="P2599" s="15">
        <f t="shared" si="816"/>
        <v>684.43298818961614</v>
      </c>
      <c r="Q2599" s="11">
        <f t="shared" si="806"/>
        <v>0</v>
      </c>
      <c r="R2599" s="13">
        <f t="shared" si="820"/>
        <v>4.583240066908314E-6</v>
      </c>
      <c r="S2599" s="12">
        <f t="shared" si="807"/>
        <v>-6.1927687960981866E-2</v>
      </c>
      <c r="T2599" s="9">
        <f t="shared" si="808"/>
        <v>1.5255148108389001</v>
      </c>
      <c r="U2599" s="9">
        <f>Aly_mass_rate/Aly_Area/'Hydraulic Gradient'!T2599</f>
        <v>2.1544319080317171</v>
      </c>
      <c r="V2599" s="5">
        <f t="shared" si="809"/>
        <v>-0.28695393075034642</v>
      </c>
      <c r="W2599" s="10">
        <f t="shared" si="810"/>
        <v>2.2017652905389906</v>
      </c>
      <c r="X2599" s="9"/>
    </row>
    <row r="2600" spans="1:24" x14ac:dyDescent="0.3">
      <c r="A2600" s="4">
        <f t="shared" si="811"/>
        <v>25970</v>
      </c>
      <c r="B2600" s="5">
        <v>0</v>
      </c>
      <c r="C2600" s="16">
        <f t="shared" si="812"/>
        <v>24440.869887774777</v>
      </c>
      <c r="D2600" s="4">
        <f t="shared" si="802"/>
        <v>0</v>
      </c>
      <c r="E2600" s="5">
        <f t="shared" si="813"/>
        <v>0.21599204364723132</v>
      </c>
      <c r="F2600" s="6">
        <f t="shared" si="817"/>
        <v>1.770360735016031E-5</v>
      </c>
      <c r="G2600" s="15">
        <f t="shared" si="818"/>
        <v>713.26554566402126</v>
      </c>
      <c r="H2600" s="11">
        <f t="shared" si="803"/>
        <v>9.7626024870949984E-2</v>
      </c>
      <c r="I2600" s="12">
        <f t="shared" si="814"/>
        <v>3.5703644274492121E-5</v>
      </c>
      <c r="J2600" s="7">
        <f t="shared" si="821"/>
        <v>1.5241237925971352</v>
      </c>
      <c r="K2600" s="8">
        <f>ESI_mass_rate/ESI_Area/'Hydraulic Gradient'!J2600</f>
        <v>2.1563981880014076</v>
      </c>
      <c r="L2600" s="16">
        <f t="shared" si="815"/>
        <v>24441.137636570627</v>
      </c>
      <c r="M2600" s="4">
        <f t="shared" si="804"/>
        <v>0</v>
      </c>
      <c r="N2600" s="5">
        <f t="shared" si="805"/>
        <v>0.21579563351608366</v>
      </c>
      <c r="O2600" s="6">
        <f t="shared" si="819"/>
        <v>1.5393583379710641E-5</v>
      </c>
      <c r="P2600" s="15">
        <f t="shared" si="816"/>
        <v>684.49491025026805</v>
      </c>
      <c r="Q2600" s="11">
        <f t="shared" si="806"/>
        <v>0</v>
      </c>
      <c r="R2600" s="13">
        <f t="shared" si="820"/>
        <v>4.583103481185654E-6</v>
      </c>
      <c r="S2600" s="12">
        <f t="shared" si="807"/>
        <v>-6.1926643755457977E-2</v>
      </c>
      <c r="T2600" s="9">
        <f t="shared" si="808"/>
        <v>1.5255114944329831</v>
      </c>
      <c r="U2600" s="9">
        <f>Aly_mass_rate/Aly_Area/'Hydraulic Gradient'!T2600</f>
        <v>2.1544365916874968</v>
      </c>
      <c r="V2600" s="5">
        <f t="shared" si="809"/>
        <v>-0.28694846870096247</v>
      </c>
      <c r="W2600" s="10">
        <f t="shared" si="810"/>
        <v>2.2018075129787427</v>
      </c>
      <c r="X2600" s="9"/>
    </row>
    <row r="2601" spans="1:24" x14ac:dyDescent="0.3">
      <c r="A2601" s="4">
        <f t="shared" si="811"/>
        <v>25980</v>
      </c>
      <c r="B2601" s="5">
        <v>0</v>
      </c>
      <c r="C2601" s="16">
        <f t="shared" si="812"/>
        <v>24440.653877488312</v>
      </c>
      <c r="D2601" s="4">
        <f t="shared" si="802"/>
        <v>0</v>
      </c>
      <c r="E2601" s="5">
        <f t="shared" si="813"/>
        <v>0.2159925831760601</v>
      </c>
      <c r="F2601" s="6">
        <f t="shared" si="817"/>
        <v>1.7703289694832474E-5</v>
      </c>
      <c r="G2601" s="15">
        <f t="shared" si="818"/>
        <v>713.33770387797324</v>
      </c>
      <c r="H2601" s="11">
        <f t="shared" si="803"/>
        <v>9.7626512593736017E-2</v>
      </c>
      <c r="I2601" s="12">
        <f t="shared" si="814"/>
        <v>3.5703003645008964E-5</v>
      </c>
      <c r="J2601" s="7">
        <f t="shared" si="821"/>
        <v>1.5241199855593892</v>
      </c>
      <c r="K2601" s="8">
        <f>ESI_mass_rate/ESI_Area/'Hydraulic Gradient'!J2601</f>
        <v>2.156403574381335</v>
      </c>
      <c r="L2601" s="16">
        <f t="shared" si="815"/>
        <v>24440.921825074591</v>
      </c>
      <c r="M2601" s="4">
        <f t="shared" si="804"/>
        <v>0</v>
      </c>
      <c r="N2601" s="5">
        <f t="shared" si="805"/>
        <v>0.21579610264785912</v>
      </c>
      <c r="O2601" s="6">
        <f t="shared" si="819"/>
        <v>1.5393386382585804E-5</v>
      </c>
      <c r="P2601" s="15">
        <f t="shared" si="816"/>
        <v>684.55683126690383</v>
      </c>
      <c r="Q2601" s="11">
        <f t="shared" si="806"/>
        <v>0</v>
      </c>
      <c r="R2601" s="13">
        <f t="shared" si="820"/>
        <v>4.582966904461673E-6</v>
      </c>
      <c r="S2601" s="12">
        <f t="shared" si="807"/>
        <v>-6.1925599602657359E-2</v>
      </c>
      <c r="T2601" s="9">
        <f t="shared" si="808"/>
        <v>1.5255081780839248</v>
      </c>
      <c r="U2601" s="9">
        <f>Aly_mass_rate/Aly_Area/'Hydraulic Gradient'!T2601</f>
        <v>2.15444127528334</v>
      </c>
      <c r="V2601" s="5">
        <f t="shared" si="809"/>
        <v>-0.28694300692929231</v>
      </c>
      <c r="W2601" s="10">
        <f t="shared" si="810"/>
        <v>2.2018497348897079</v>
      </c>
      <c r="X2601" s="9"/>
    </row>
    <row r="2602" spans="1:24" x14ac:dyDescent="0.3">
      <c r="A2602" s="4">
        <f t="shared" si="811"/>
        <v>25990</v>
      </c>
      <c r="B2602" s="5">
        <v>0</v>
      </c>
      <c r="C2602" s="16">
        <f t="shared" si="812"/>
        <v>24440.437866662644</v>
      </c>
      <c r="D2602" s="4">
        <f t="shared" si="802"/>
        <v>0</v>
      </c>
      <c r="E2602" s="5">
        <f t="shared" si="813"/>
        <v>0.21599312269520873</v>
      </c>
      <c r="F2602" s="6">
        <f t="shared" si="817"/>
        <v>1.7702972064317014E-5</v>
      </c>
      <c r="G2602" s="15">
        <f t="shared" si="818"/>
        <v>713.40986046042951</v>
      </c>
      <c r="H2602" s="11">
        <f t="shared" si="803"/>
        <v>9.7627000308989645E-2</v>
      </c>
      <c r="I2602" s="12">
        <f t="shared" si="814"/>
        <v>3.5702363065566019E-5</v>
      </c>
      <c r="J2602" s="7">
        <f t="shared" si="821"/>
        <v>1.5241161786089641</v>
      </c>
      <c r="K2602" s="8">
        <f>ESI_mass_rate/ESI_Area/'Hydraulic Gradient'!J2602</f>
        <v>2.1564089606646246</v>
      </c>
      <c r="L2602" s="16">
        <f t="shared" si="815"/>
        <v>24440.706013109626</v>
      </c>
      <c r="M2602" s="4">
        <f t="shared" si="804"/>
        <v>0</v>
      </c>
      <c r="N2602" s="5">
        <f t="shared" si="805"/>
        <v>0.2157965717736311</v>
      </c>
      <c r="O2602" s="6">
        <f t="shared" si="819"/>
        <v>1.5393189394218272E-5</v>
      </c>
      <c r="P2602" s="15">
        <f t="shared" si="816"/>
        <v>684.61875123957611</v>
      </c>
      <c r="Q2602" s="11">
        <f t="shared" si="806"/>
        <v>0</v>
      </c>
      <c r="R2602" s="13">
        <f t="shared" si="820"/>
        <v>4.5828303363011959E-6</v>
      </c>
      <c r="S2602" s="12">
        <f t="shared" si="807"/>
        <v>-6.1924555502575404E-2</v>
      </c>
      <c r="T2602" s="9">
        <f t="shared" si="808"/>
        <v>1.5255048617917222</v>
      </c>
      <c r="U2602" s="9">
        <f>Aly_mass_rate/Aly_Area/'Hydraulic Gradient'!T2602</f>
        <v>2.1544459588192511</v>
      </c>
      <c r="V2602" s="5">
        <f t="shared" si="809"/>
        <v>-0.28693754543531225</v>
      </c>
      <c r="W2602" s="10">
        <f t="shared" si="810"/>
        <v>2.2018919562719144</v>
      </c>
      <c r="X2602" s="9"/>
    </row>
    <row r="2603" spans="1:24" x14ac:dyDescent="0.3">
      <c r="A2603" s="4">
        <f t="shared" si="811"/>
        <v>26000</v>
      </c>
      <c r="B2603" s="5">
        <v>0</v>
      </c>
      <c r="C2603" s="16">
        <f t="shared" si="812"/>
        <v>24440.221855297783</v>
      </c>
      <c r="D2603" s="4">
        <f t="shared" si="802"/>
        <v>0</v>
      </c>
      <c r="E2603" s="5">
        <f t="shared" si="813"/>
        <v>0.21599366220467781</v>
      </c>
      <c r="F2603" s="6">
        <f t="shared" si="817"/>
        <v>1.7702654452775726E-5</v>
      </c>
      <c r="G2603" s="15">
        <f t="shared" si="818"/>
        <v>713.48201541150581</v>
      </c>
      <c r="H2603" s="11">
        <f t="shared" si="803"/>
        <v>9.7627488016711297E-2</v>
      </c>
      <c r="I2603" s="12">
        <f t="shared" si="814"/>
        <v>3.5701722524389096E-5</v>
      </c>
      <c r="J2603" s="7">
        <f t="shared" si="821"/>
        <v>1.5241123717458533</v>
      </c>
      <c r="K2603" s="8">
        <f>ESI_mass_rate/ESI_Area/'Hydraulic Gradient'!J2603</f>
        <v>2.156414346851284</v>
      </c>
      <c r="L2603" s="16">
        <f t="shared" si="815"/>
        <v>24440.49020067574</v>
      </c>
      <c r="M2603" s="4">
        <f t="shared" si="804"/>
        <v>0</v>
      </c>
      <c r="N2603" s="5">
        <f t="shared" si="805"/>
        <v>0.21579704089340015</v>
      </c>
      <c r="O2603" s="6">
        <f t="shared" si="819"/>
        <v>1.5392992420446258E-5</v>
      </c>
      <c r="P2603" s="15">
        <f t="shared" si="816"/>
        <v>684.68067016833754</v>
      </c>
      <c r="Q2603" s="11">
        <f t="shared" si="806"/>
        <v>0</v>
      </c>
      <c r="R2603" s="13">
        <f t="shared" si="820"/>
        <v>4.5826937784417093E-6</v>
      </c>
      <c r="S2603" s="12">
        <f t="shared" si="807"/>
        <v>-6.1923511455207532E-2</v>
      </c>
      <c r="T2603" s="9">
        <f t="shared" si="808"/>
        <v>1.5255015455563725</v>
      </c>
      <c r="U2603" s="9">
        <f>Aly_mass_rate/Aly_Area/'Hydraulic Gradient'!T2603</f>
        <v>2.1544506422952319</v>
      </c>
      <c r="V2603" s="5">
        <f t="shared" si="809"/>
        <v>-0.28693208421899868</v>
      </c>
      <c r="W2603" s="10">
        <f t="shared" si="810"/>
        <v>2.20193417712539</v>
      </c>
      <c r="X2603" s="9"/>
    </row>
    <row r="2604" spans="1:24" x14ac:dyDescent="0.3">
      <c r="A2604" s="4">
        <f t="shared" si="811"/>
        <v>26010</v>
      </c>
      <c r="B2604" s="5">
        <v>0</v>
      </c>
      <c r="C2604" s="16">
        <f t="shared" si="812"/>
        <v>24440.005843393741</v>
      </c>
      <c r="D2604" s="4">
        <f t="shared" si="802"/>
        <v>0</v>
      </c>
      <c r="E2604" s="5">
        <f t="shared" si="813"/>
        <v>0.21599420170446798</v>
      </c>
      <c r="F2604" s="6">
        <f t="shared" si="817"/>
        <v>1.7702336866046811E-5</v>
      </c>
      <c r="G2604" s="15">
        <f t="shared" si="818"/>
        <v>713.55416873130969</v>
      </c>
      <c r="H2604" s="11">
        <f t="shared" si="803"/>
        <v>9.7627975716901599E-2</v>
      </c>
      <c r="I2604" s="12">
        <f t="shared" si="814"/>
        <v>3.57010820332524E-5</v>
      </c>
      <c r="J2604" s="7">
        <f t="shared" si="821"/>
        <v>1.5241085649700514</v>
      </c>
      <c r="K2604" s="8">
        <f>ESI_mass_rate/ESI_Area/'Hydraulic Gradient'!J2604</f>
        <v>2.1564197329413193</v>
      </c>
      <c r="L2604" s="16">
        <f t="shared" si="815"/>
        <v>24440.274387772941</v>
      </c>
      <c r="M2604" s="4">
        <f t="shared" si="804"/>
        <v>0</v>
      </c>
      <c r="N2604" s="5">
        <f t="shared" si="805"/>
        <v>0.21579751000716627</v>
      </c>
      <c r="O2604" s="6">
        <f t="shared" si="819"/>
        <v>1.539279545251245E-5</v>
      </c>
      <c r="P2604" s="15">
        <f t="shared" si="816"/>
        <v>684.74258805324087</v>
      </c>
      <c r="Q2604" s="11">
        <f t="shared" si="806"/>
        <v>0</v>
      </c>
      <c r="R2604" s="13">
        <f t="shared" si="820"/>
        <v>4.5825572282753859E-6</v>
      </c>
      <c r="S2604" s="12">
        <f t="shared" si="807"/>
        <v>-6.1922467460549205E-2</v>
      </c>
      <c r="T2604" s="9">
        <f t="shared" si="808"/>
        <v>1.5254982293778729</v>
      </c>
      <c r="U2604" s="9">
        <f>Aly_mass_rate/Aly_Area/'Hydraulic Gradient'!T2604</f>
        <v>2.1544553257112864</v>
      </c>
      <c r="V2604" s="5">
        <f t="shared" si="809"/>
        <v>-0.28692662328032825</v>
      </c>
      <c r="W2604" s="10">
        <f t="shared" si="810"/>
        <v>2.2019763974501618</v>
      </c>
      <c r="X2604" s="9"/>
    </row>
    <row r="2605" spans="1:24" x14ac:dyDescent="0.3">
      <c r="A2605" s="4">
        <f t="shared" si="811"/>
        <v>26020</v>
      </c>
      <c r="B2605" s="5">
        <v>0</v>
      </c>
      <c r="C2605" s="16">
        <f t="shared" si="812"/>
        <v>24439.789830950529</v>
      </c>
      <c r="D2605" s="4">
        <f t="shared" si="802"/>
        <v>0</v>
      </c>
      <c r="E2605" s="5">
        <f t="shared" si="813"/>
        <v>0.21599474119457995</v>
      </c>
      <c r="F2605" s="6">
        <f t="shared" si="817"/>
        <v>1.7702019299751621E-5</v>
      </c>
      <c r="G2605" s="15">
        <f t="shared" si="818"/>
        <v>713.62632041995471</v>
      </c>
      <c r="H2605" s="11">
        <f t="shared" si="803"/>
        <v>9.7628463409561064E-2</v>
      </c>
      <c r="I2605" s="12">
        <f t="shared" si="814"/>
        <v>3.5700441583325279E-5</v>
      </c>
      <c r="J2605" s="7">
        <f t="shared" si="821"/>
        <v>1.5241047582815519</v>
      </c>
      <c r="K2605" s="8">
        <f>ESI_mass_rate/ESI_Area/'Hydraulic Gradient'!J2605</f>
        <v>2.1564251189347381</v>
      </c>
      <c r="L2605" s="16">
        <f t="shared" si="815"/>
        <v>24440.058574401228</v>
      </c>
      <c r="M2605" s="4">
        <f t="shared" si="804"/>
        <v>0</v>
      </c>
      <c r="N2605" s="5">
        <f t="shared" si="805"/>
        <v>0.21579797911493001</v>
      </c>
      <c r="O2605" s="6">
        <f t="shared" si="819"/>
        <v>1.5392598497714598E-5</v>
      </c>
      <c r="P2605" s="15">
        <f t="shared" si="816"/>
        <v>684.80450489434077</v>
      </c>
      <c r="Q2605" s="11">
        <f t="shared" si="806"/>
        <v>0</v>
      </c>
      <c r="R2605" s="13">
        <f t="shared" si="820"/>
        <v>4.5824206879742096E-6</v>
      </c>
      <c r="S2605" s="12">
        <f t="shared" si="807"/>
        <v>-6.19214235206835E-2</v>
      </c>
      <c r="T2605" s="9">
        <f t="shared" si="808"/>
        <v>1.5254949132562203</v>
      </c>
      <c r="U2605" s="9">
        <f>Aly_mass_rate/Aly_Area/'Hydraulic Gradient'!T2605</f>
        <v>2.1544600090674173</v>
      </c>
      <c r="V2605" s="5">
        <f t="shared" si="809"/>
        <v>-0.28692116261927753</v>
      </c>
      <c r="W2605" s="10">
        <f t="shared" si="810"/>
        <v>2.2020186172462584</v>
      </c>
      <c r="X2605" s="9"/>
    </row>
    <row r="2606" spans="1:24" x14ac:dyDescent="0.3">
      <c r="A2606" s="4">
        <f t="shared" si="811"/>
        <v>26030</v>
      </c>
      <c r="B2606" s="5">
        <v>0</v>
      </c>
      <c r="C2606" s="16">
        <f t="shared" si="812"/>
        <v>24439.57381796815</v>
      </c>
      <c r="D2606" s="4">
        <f t="shared" si="802"/>
        <v>0</v>
      </c>
      <c r="E2606" s="5">
        <f t="shared" si="813"/>
        <v>0.21599528067501453</v>
      </c>
      <c r="F2606" s="6">
        <f t="shared" si="817"/>
        <v>1.7701701758268803E-5</v>
      </c>
      <c r="G2606" s="15">
        <f t="shared" si="818"/>
        <v>713.69847047754831</v>
      </c>
      <c r="H2606" s="11">
        <f t="shared" si="803"/>
        <v>9.7628951094690331E-2</v>
      </c>
      <c r="I2606" s="12">
        <f t="shared" si="814"/>
        <v>3.5699801183438371E-5</v>
      </c>
      <c r="J2606" s="7">
        <f t="shared" si="821"/>
        <v>1.5241009516803494</v>
      </c>
      <c r="K2606" s="8">
        <f>ESI_mass_rate/ESI_Area/'Hydraulic Gradient'!J2606</f>
        <v>2.1564305048315462</v>
      </c>
      <c r="L2606" s="16">
        <f t="shared" si="815"/>
        <v>24439.842760560608</v>
      </c>
      <c r="M2606" s="4">
        <f t="shared" si="804"/>
        <v>0</v>
      </c>
      <c r="N2606" s="5">
        <f t="shared" si="805"/>
        <v>0.21579844821669159</v>
      </c>
      <c r="O2606" s="6">
        <f t="shared" si="819"/>
        <v>1.5392401551674064E-5</v>
      </c>
      <c r="P2606" s="15">
        <f t="shared" si="816"/>
        <v>684.86642069169011</v>
      </c>
      <c r="Q2606" s="11">
        <f t="shared" si="806"/>
        <v>0</v>
      </c>
      <c r="R2606" s="13">
        <f t="shared" si="820"/>
        <v>4.5822841562339825E-6</v>
      </c>
      <c r="S2606" s="12">
        <f t="shared" si="807"/>
        <v>-6.1920379633518118E-2</v>
      </c>
      <c r="T2606" s="9">
        <f t="shared" si="808"/>
        <v>1.525491597191412</v>
      </c>
      <c r="U2606" s="9">
        <f>Aly_mass_rate/Aly_Area/'Hydraulic Gradient'!T2606</f>
        <v>2.1544646923636286</v>
      </c>
      <c r="V2606" s="5">
        <f t="shared" si="809"/>
        <v>-0.2869157022358228</v>
      </c>
      <c r="W2606" s="10">
        <f t="shared" si="810"/>
        <v>2.2020608365137084</v>
      </c>
      <c r="X2606" s="9"/>
    </row>
    <row r="2607" spans="1:24" x14ac:dyDescent="0.3">
      <c r="A2607" s="4">
        <f t="shared" si="811"/>
        <v>26040</v>
      </c>
      <c r="B2607" s="5">
        <v>0</v>
      </c>
      <c r="C2607" s="16">
        <f t="shared" si="812"/>
        <v>24439.357804446623</v>
      </c>
      <c r="D2607" s="4">
        <f t="shared" si="802"/>
        <v>0</v>
      </c>
      <c r="E2607" s="5">
        <f t="shared" si="813"/>
        <v>0.21599582014577223</v>
      </c>
      <c r="F2607" s="6">
        <f t="shared" si="817"/>
        <v>1.7701384235760155E-5</v>
      </c>
      <c r="G2607" s="15">
        <f t="shared" si="818"/>
        <v>713.77061890420634</v>
      </c>
      <c r="H2607" s="11">
        <f t="shared" si="803"/>
        <v>9.7629438772289814E-2</v>
      </c>
      <c r="I2607" s="12">
        <f t="shared" si="814"/>
        <v>3.5699160821817504E-5</v>
      </c>
      <c r="J2607" s="7">
        <f t="shared" si="821"/>
        <v>1.5240971451664376</v>
      </c>
      <c r="K2607" s="8">
        <f>ESI_mass_rate/ESI_Area/'Hydraulic Gradient'!J2607</f>
        <v>2.1564358906317507</v>
      </c>
      <c r="L2607" s="16">
        <f t="shared" si="815"/>
        <v>24439.62694625109</v>
      </c>
      <c r="M2607" s="4">
        <f t="shared" si="804"/>
        <v>0</v>
      </c>
      <c r="N2607" s="5">
        <f t="shared" si="805"/>
        <v>0.21579891731245146</v>
      </c>
      <c r="O2607" s="6">
        <f t="shared" si="819"/>
        <v>1.5392204618769486E-5</v>
      </c>
      <c r="P2607" s="15">
        <f t="shared" si="816"/>
        <v>684.92833544534153</v>
      </c>
      <c r="Q2607" s="11">
        <f t="shared" si="806"/>
        <v>0</v>
      </c>
      <c r="R2607" s="13">
        <f t="shared" si="820"/>
        <v>4.5821476343575753E-6</v>
      </c>
      <c r="S2607" s="12">
        <f t="shared" si="807"/>
        <v>-6.19193357990485E-2</v>
      </c>
      <c r="T2607" s="9">
        <f t="shared" si="808"/>
        <v>1.5254882811834449</v>
      </c>
      <c r="U2607" s="9">
        <f>Aly_mass_rate/Aly_Area/'Hydraulic Gradient'!T2607</f>
        <v>2.1544693755999225</v>
      </c>
      <c r="V2607" s="5">
        <f t="shared" si="809"/>
        <v>-0.28691024212994065</v>
      </c>
      <c r="W2607" s="10">
        <f t="shared" si="810"/>
        <v>2.2021030552525396</v>
      </c>
      <c r="X2607" s="9"/>
    </row>
    <row r="2608" spans="1:24" x14ac:dyDescent="0.3">
      <c r="A2608" s="4">
        <f t="shared" si="811"/>
        <v>26050</v>
      </c>
      <c r="B2608" s="5">
        <v>0</v>
      </c>
      <c r="C2608" s="16">
        <f t="shared" si="812"/>
        <v>24439.141790385951</v>
      </c>
      <c r="D2608" s="4">
        <f t="shared" si="802"/>
        <v>0</v>
      </c>
      <c r="E2608" s="5">
        <f t="shared" si="813"/>
        <v>0.21599635960685368</v>
      </c>
      <c r="F2608" s="6">
        <f t="shared" si="817"/>
        <v>1.7701066736604333E-5</v>
      </c>
      <c r="G2608" s="15">
        <f t="shared" si="818"/>
        <v>713.8427657000384</v>
      </c>
      <c r="H2608" s="11">
        <f t="shared" si="803"/>
        <v>9.7629926442360085E-2</v>
      </c>
      <c r="I2608" s="12">
        <f t="shared" si="814"/>
        <v>3.5698520507293309E-5</v>
      </c>
      <c r="J2608" s="7">
        <f t="shared" si="821"/>
        <v>1.5240933387398106</v>
      </c>
      <c r="K2608" s="8">
        <f>ESI_mass_rate/ESI_Area/'Hydraulic Gradient'!J2608</f>
        <v>2.1564412763353591</v>
      </c>
      <c r="L2608" s="16">
        <f t="shared" si="815"/>
        <v>24439.41113147268</v>
      </c>
      <c r="M2608" s="4">
        <f t="shared" si="804"/>
        <v>0</v>
      </c>
      <c r="N2608" s="5">
        <f t="shared" si="805"/>
        <v>0.21579938640220972</v>
      </c>
      <c r="O2608" s="6">
        <f t="shared" si="819"/>
        <v>1.5392007693162674E-5</v>
      </c>
      <c r="P2608" s="15">
        <f t="shared" si="816"/>
        <v>684.99024915534767</v>
      </c>
      <c r="Q2608" s="11">
        <f t="shared" si="806"/>
        <v>0</v>
      </c>
      <c r="R2608" s="13">
        <f t="shared" si="820"/>
        <v>4.5820111206063384E-6</v>
      </c>
      <c r="S2608" s="12">
        <f t="shared" si="807"/>
        <v>-6.1918292017270074E-2</v>
      </c>
      <c r="T2608" s="9">
        <f t="shared" si="808"/>
        <v>1.5254849652323164</v>
      </c>
      <c r="U2608" s="9">
        <f>Aly_mass_rate/Aly_Area/'Hydraulic Gradient'!T2608</f>
        <v>2.1544740587763025</v>
      </c>
      <c r="V2608" s="5">
        <f t="shared" si="809"/>
        <v>-0.28690478230160749</v>
      </c>
      <c r="W2608" s="10">
        <f t="shared" si="810"/>
        <v>2.2021452734627802</v>
      </c>
      <c r="X2608" s="9"/>
    </row>
    <row r="2609" spans="1:24" x14ac:dyDescent="0.3">
      <c r="A2609" s="4">
        <f t="shared" si="811"/>
        <v>26060</v>
      </c>
      <c r="B2609" s="5">
        <v>0</v>
      </c>
      <c r="C2609" s="16">
        <f t="shared" si="812"/>
        <v>24438.925775786141</v>
      </c>
      <c r="D2609" s="4">
        <f t="shared" si="802"/>
        <v>0</v>
      </c>
      <c r="E2609" s="5">
        <f t="shared" si="813"/>
        <v>0.21599689905825975</v>
      </c>
      <c r="F2609" s="6">
        <f t="shared" si="817"/>
        <v>1.7700749262260881E-5</v>
      </c>
      <c r="G2609" s="15">
        <f t="shared" si="818"/>
        <v>713.91491086515168</v>
      </c>
      <c r="H2609" s="11">
        <f t="shared" si="803"/>
        <v>9.763041410490178E-2</v>
      </c>
      <c r="I2609" s="12">
        <f t="shared" si="814"/>
        <v>3.5697880242809327E-5</v>
      </c>
      <c r="J2609" s="7">
        <f t="shared" si="821"/>
        <v>1.5240895324004629</v>
      </c>
      <c r="K2609" s="8">
        <f>ESI_mass_rate/ESI_Area/'Hydraulic Gradient'!J2609</f>
        <v>2.1564466619423763</v>
      </c>
      <c r="L2609" s="16">
        <f t="shared" si="815"/>
        <v>24439.195316225381</v>
      </c>
      <c r="M2609" s="4">
        <f t="shared" si="804"/>
        <v>0</v>
      </c>
      <c r="N2609" s="5">
        <f t="shared" si="805"/>
        <v>0.21579985548596678</v>
      </c>
      <c r="O2609" s="6">
        <f t="shared" si="819"/>
        <v>1.5391810779232267E-5</v>
      </c>
      <c r="P2609" s="15">
        <f t="shared" si="816"/>
        <v>685.0521618217623</v>
      </c>
      <c r="Q2609" s="11">
        <f t="shared" si="806"/>
        <v>0</v>
      </c>
      <c r="R2609" s="13">
        <f t="shared" si="820"/>
        <v>4.581874616283122E-6</v>
      </c>
      <c r="S2609" s="12">
        <f t="shared" si="807"/>
        <v>-6.1917248289222002E-2</v>
      </c>
      <c r="T2609" s="9">
        <f t="shared" si="808"/>
        <v>1.525481649338023</v>
      </c>
      <c r="U2609" s="9">
        <f>Aly_mass_rate/Aly_Area/'Hydraulic Gradient'!T2609</f>
        <v>2.1544787418927727</v>
      </c>
      <c r="V2609" s="5">
        <f t="shared" si="809"/>
        <v>-0.28689932275079977</v>
      </c>
      <c r="W2609" s="10">
        <f t="shared" si="810"/>
        <v>2.2021874911444579</v>
      </c>
      <c r="X2609" s="9"/>
    </row>
    <row r="2610" spans="1:24" x14ac:dyDescent="0.3">
      <c r="A2610" s="4">
        <f t="shared" si="811"/>
        <v>26070</v>
      </c>
      <c r="B2610" s="5">
        <v>0</v>
      </c>
      <c r="C2610" s="16">
        <f t="shared" si="812"/>
        <v>24438.709760647209</v>
      </c>
      <c r="D2610" s="4">
        <f t="shared" si="802"/>
        <v>0</v>
      </c>
      <c r="E2610" s="5">
        <f t="shared" si="813"/>
        <v>0.21599743849999095</v>
      </c>
      <c r="F2610" s="6">
        <f t="shared" si="817"/>
        <v>1.7700431803972502E-5</v>
      </c>
      <c r="G2610" s="15">
        <f t="shared" si="818"/>
        <v>713.98705439966614</v>
      </c>
      <c r="H2610" s="11">
        <f t="shared" si="803"/>
        <v>9.7630901759915303E-2</v>
      </c>
      <c r="I2610" s="12">
        <f t="shared" si="814"/>
        <v>3.5697240010704298E-5</v>
      </c>
      <c r="J2610" s="7">
        <f t="shared" si="821"/>
        <v>1.5240857261483876</v>
      </c>
      <c r="K2610" s="8">
        <f>ESI_mass_rate/ESI_Area/'Hydraulic Gradient'!J2610</f>
        <v>2.1564520474528117</v>
      </c>
      <c r="L2610" s="16">
        <f t="shared" si="815"/>
        <v>24438.979500509202</v>
      </c>
      <c r="M2610" s="4">
        <f t="shared" si="804"/>
        <v>0</v>
      </c>
      <c r="N2610" s="5">
        <f t="shared" si="805"/>
        <v>0.21580032456372306</v>
      </c>
      <c r="O2610" s="6">
        <f t="shared" si="819"/>
        <v>1.5391613878437821E-5</v>
      </c>
      <c r="P2610" s="15">
        <f t="shared" si="816"/>
        <v>685.11407344463805</v>
      </c>
      <c r="Q2610" s="11">
        <f t="shared" si="806"/>
        <v>0</v>
      </c>
      <c r="R2610" s="13">
        <f t="shared" si="820"/>
        <v>4.5817381218217382E-6</v>
      </c>
      <c r="S2610" s="12">
        <f t="shared" si="807"/>
        <v>-6.1916204613855982E-2</v>
      </c>
      <c r="T2610" s="9">
        <f t="shared" si="808"/>
        <v>1.5254783335005624</v>
      </c>
      <c r="U2610" s="9">
        <f>Aly_mass_rate/Aly_Area/'Hydraulic Gradient'!T2610</f>
        <v>2.1544834249493352</v>
      </c>
      <c r="V2610" s="5">
        <f t="shared" si="809"/>
        <v>-0.28689386347749418</v>
      </c>
      <c r="W2610" s="10">
        <f t="shared" si="810"/>
        <v>2.2022297082976015</v>
      </c>
      <c r="X2610" s="9"/>
    </row>
    <row r="2611" spans="1:24" x14ac:dyDescent="0.3">
      <c r="A2611" s="4">
        <f t="shared" si="811"/>
        <v>26080</v>
      </c>
      <c r="B2611" s="5">
        <v>0</v>
      </c>
      <c r="C2611" s="16">
        <f t="shared" si="812"/>
        <v>24438.493744969164</v>
      </c>
      <c r="D2611" s="4">
        <f t="shared" si="802"/>
        <v>0</v>
      </c>
      <c r="E2611" s="5">
        <f t="shared" si="813"/>
        <v>0.21599797793204811</v>
      </c>
      <c r="F2611" s="6">
        <f t="shared" si="817"/>
        <v>1.7700114376334697E-5</v>
      </c>
      <c r="G2611" s="15">
        <f t="shared" si="818"/>
        <v>714.05919630368066</v>
      </c>
      <c r="H2611" s="11">
        <f t="shared" si="803"/>
        <v>9.7631389407401417E-2</v>
      </c>
      <c r="I2611" s="12">
        <f t="shared" si="814"/>
        <v>3.5696599840413646E-5</v>
      </c>
      <c r="J2611" s="7">
        <f t="shared" si="821"/>
        <v>1.5240819199835798</v>
      </c>
      <c r="K2611" s="8">
        <f>ESI_mass_rate/ESI_Area/'Hydraulic Gradient'!J2611</f>
        <v>2.1564574328666697</v>
      </c>
      <c r="L2611" s="16">
        <f t="shared" si="815"/>
        <v>24438.763684324153</v>
      </c>
      <c r="M2611" s="4">
        <f t="shared" si="804"/>
        <v>0</v>
      </c>
      <c r="N2611" s="5">
        <f t="shared" si="805"/>
        <v>0.2158007936354788</v>
      </c>
      <c r="O2611" s="6">
        <f t="shared" si="819"/>
        <v>1.5391416984941139E-5</v>
      </c>
      <c r="P2611" s="15">
        <f t="shared" si="816"/>
        <v>685.17598402402655</v>
      </c>
      <c r="Q2611" s="11">
        <f t="shared" si="806"/>
        <v>0</v>
      </c>
      <c r="R2611" s="13">
        <f t="shared" si="820"/>
        <v>4.58160163548363E-6</v>
      </c>
      <c r="S2611" s="12">
        <f t="shared" si="807"/>
        <v>-6.1915160990123695E-2</v>
      </c>
      <c r="T2611" s="9">
        <f t="shared" si="808"/>
        <v>1.5254750177199319</v>
      </c>
      <c r="U2611" s="9">
        <f>Aly_mass_rate/Aly_Area/'Hydraulic Gradient'!T2611</f>
        <v>2.1544881079459928</v>
      </c>
      <c r="V2611" s="5">
        <f t="shared" si="809"/>
        <v>-0.28688840448166691</v>
      </c>
      <c r="W2611" s="10">
        <f t="shared" si="810"/>
        <v>2.202271924922238</v>
      </c>
      <c r="X2611" s="9"/>
    </row>
    <row r="2612" spans="1:24" x14ac:dyDescent="0.3">
      <c r="A2612" s="4">
        <f t="shared" si="811"/>
        <v>26090</v>
      </c>
      <c r="B2612" s="5">
        <v>0</v>
      </c>
      <c r="C2612" s="16">
        <f t="shared" si="812"/>
        <v>24438.277728752015</v>
      </c>
      <c r="D2612" s="4">
        <f t="shared" si="802"/>
        <v>0</v>
      </c>
      <c r="E2612" s="5">
        <f t="shared" si="813"/>
        <v>0.21599851735443179</v>
      </c>
      <c r="F2612" s="6">
        <f t="shared" si="817"/>
        <v>1.7699796963292412E-5</v>
      </c>
      <c r="G2612" s="15">
        <f t="shared" si="818"/>
        <v>714.13133657731726</v>
      </c>
      <c r="H2612" s="11">
        <f t="shared" si="803"/>
        <v>9.7631877047360427E-2</v>
      </c>
      <c r="I2612" s="12">
        <f t="shared" si="814"/>
        <v>3.5695959699558412E-5</v>
      </c>
      <c r="J2612" s="7">
        <f t="shared" si="821"/>
        <v>1.5240781139060329</v>
      </c>
      <c r="K2612" s="8">
        <f>ESI_mass_rate/ESI_Area/'Hydraulic Gradient'!J2612</f>
        <v>2.1564628181839582</v>
      </c>
      <c r="L2612" s="16">
        <f t="shared" si="815"/>
        <v>24438.547867670233</v>
      </c>
      <c r="M2612" s="4">
        <f t="shared" si="804"/>
        <v>0</v>
      </c>
      <c r="N2612" s="5">
        <f t="shared" si="805"/>
        <v>0.21580126270123423</v>
      </c>
      <c r="O2612" s="6">
        <f t="shared" si="819"/>
        <v>1.5391220100201769E-5</v>
      </c>
      <c r="P2612" s="15">
        <f t="shared" si="816"/>
        <v>685.23789355998247</v>
      </c>
      <c r="Q2612" s="11">
        <f t="shared" si="806"/>
        <v>0</v>
      </c>
      <c r="R2612" s="13">
        <f t="shared" si="820"/>
        <v>4.5814651577026551E-6</v>
      </c>
      <c r="S2612" s="12">
        <f t="shared" si="807"/>
        <v>-6.1914117421151701E-2</v>
      </c>
      <c r="T2612" s="9">
        <f t="shared" si="808"/>
        <v>1.5254717019961281</v>
      </c>
      <c r="U2612" s="9">
        <f>Aly_mass_rate/Aly_Area/'Hydraulic Gradient'!T2612</f>
        <v>2.1544927908827494</v>
      </c>
      <c r="V2612" s="5">
        <f t="shared" si="809"/>
        <v>-0.28688294576329465</v>
      </c>
      <c r="W2612" s="10">
        <f t="shared" si="810"/>
        <v>2.2023141410183946</v>
      </c>
      <c r="X2612" s="9"/>
    </row>
    <row r="2613" spans="1:24" x14ac:dyDescent="0.3">
      <c r="A2613" s="4">
        <f t="shared" si="811"/>
        <v>26100</v>
      </c>
      <c r="B2613" s="5">
        <v>0</v>
      </c>
      <c r="C2613" s="16">
        <f t="shared" si="812"/>
        <v>24438.061711995768</v>
      </c>
      <c r="D2613" s="4">
        <f t="shared" si="802"/>
        <v>0</v>
      </c>
      <c r="E2613" s="5">
        <f t="shared" si="813"/>
        <v>0.21599905676714265</v>
      </c>
      <c r="F2613" s="6">
        <f t="shared" si="817"/>
        <v>1.7699479576522054E-5</v>
      </c>
      <c r="G2613" s="15">
        <f t="shared" si="818"/>
        <v>714.2034752206813</v>
      </c>
      <c r="H2613" s="11">
        <f t="shared" si="803"/>
        <v>9.7632364679793041E-2</v>
      </c>
      <c r="I2613" s="12">
        <f t="shared" si="814"/>
        <v>3.5695319611686932E-5</v>
      </c>
      <c r="J2613" s="7">
        <f t="shared" si="821"/>
        <v>1.5240743079157411</v>
      </c>
      <c r="K2613" s="8">
        <f>ESI_mass_rate/ESI_Area/'Hydraulic Gradient'!J2613</f>
        <v>2.156468203404684</v>
      </c>
      <c r="L2613" s="16">
        <f t="shared" si="815"/>
        <v>24438.332050547451</v>
      </c>
      <c r="M2613" s="4">
        <f t="shared" si="804"/>
        <v>0</v>
      </c>
      <c r="N2613" s="5">
        <f t="shared" si="805"/>
        <v>0.21580173176098974</v>
      </c>
      <c r="O2613" s="6">
        <f t="shared" si="819"/>
        <v>1.5391023228598355E-5</v>
      </c>
      <c r="P2613" s="15">
        <f t="shared" si="816"/>
        <v>685.29980205255868</v>
      </c>
      <c r="Q2613" s="11">
        <f t="shared" si="806"/>
        <v>0</v>
      </c>
      <c r="R2613" s="13">
        <f t="shared" si="820"/>
        <v>4.5813286897815572E-6</v>
      </c>
      <c r="S2613" s="12">
        <f t="shared" si="807"/>
        <v>-6.1913073904848036E-2</v>
      </c>
      <c r="T2613" s="9">
        <f t="shared" si="808"/>
        <v>1.5254683863291485</v>
      </c>
      <c r="U2613" s="9">
        <f>Aly_mass_rate/Aly_Area/'Hydraulic Gradient'!T2613</f>
        <v>2.1544974737596077</v>
      </c>
      <c r="V2613" s="5">
        <f t="shared" si="809"/>
        <v>-0.28687748732235402</v>
      </c>
      <c r="W2613" s="10">
        <f t="shared" si="810"/>
        <v>2.2023563565861011</v>
      </c>
      <c r="X2613" s="9"/>
    </row>
    <row r="2614" spans="1:24" x14ac:dyDescent="0.3">
      <c r="A2614" s="4">
        <f t="shared" si="811"/>
        <v>26110</v>
      </c>
      <c r="B2614" s="5">
        <v>0</v>
      </c>
      <c r="C2614" s="16">
        <f t="shared" si="812"/>
        <v>24437.845694700434</v>
      </c>
      <c r="D2614" s="4">
        <f t="shared" si="802"/>
        <v>0</v>
      </c>
      <c r="E2614" s="5">
        <f t="shared" si="813"/>
        <v>0.2159995961701815</v>
      </c>
      <c r="F2614" s="6">
        <f t="shared" si="817"/>
        <v>1.7699162211644966E-5</v>
      </c>
      <c r="G2614" s="15">
        <f t="shared" si="818"/>
        <v>714.2756122338842</v>
      </c>
      <c r="H2614" s="11">
        <f t="shared" si="803"/>
        <v>9.763285230469973E-2</v>
      </c>
      <c r="I2614" s="12">
        <f t="shared" si="814"/>
        <v>3.5694679567968569E-5</v>
      </c>
      <c r="J2614" s="7">
        <f t="shared" si="821"/>
        <v>1.5240705020126983</v>
      </c>
      <c r="K2614" s="8">
        <f>ESI_mass_rate/ESI_Area/'Hydraulic Gradient'!J2614</f>
        <v>2.1564735885288542</v>
      </c>
      <c r="L2614" s="16">
        <f t="shared" si="815"/>
        <v>24438.11623295581</v>
      </c>
      <c r="M2614" s="4">
        <f t="shared" si="804"/>
        <v>0</v>
      </c>
      <c r="N2614" s="5">
        <f t="shared" si="805"/>
        <v>0.21580220081474569</v>
      </c>
      <c r="O2614" s="6">
        <f t="shared" si="819"/>
        <v>1.5390826365752255E-5</v>
      </c>
      <c r="P2614" s="15">
        <f t="shared" si="816"/>
        <v>685.36170950180872</v>
      </c>
      <c r="Q2614" s="11">
        <f t="shared" si="806"/>
        <v>0</v>
      </c>
      <c r="R2614" s="13">
        <f t="shared" si="820"/>
        <v>4.5811922304163119E-6</v>
      </c>
      <c r="S2614" s="12">
        <f t="shared" si="807"/>
        <v>-6.1912030442251735E-2</v>
      </c>
      <c r="T2614" s="9">
        <f t="shared" si="808"/>
        <v>1.5254650707189896</v>
      </c>
      <c r="U2614" s="9">
        <f>Aly_mass_rate/Aly_Area/'Hydraulic Gradient'!T2614</f>
        <v>2.1545021565765716</v>
      </c>
      <c r="V2614" s="5">
        <f t="shared" si="809"/>
        <v>-0.28687202915882132</v>
      </c>
      <c r="W2614" s="10">
        <f t="shared" si="810"/>
        <v>2.2023985716253849</v>
      </c>
      <c r="X2614" s="9"/>
    </row>
    <row r="2615" spans="1:24" x14ac:dyDescent="0.3">
      <c r="A2615" s="4">
        <f t="shared" si="811"/>
        <v>26120</v>
      </c>
      <c r="B2615" s="5">
        <v>0</v>
      </c>
      <c r="C2615" s="16">
        <f t="shared" si="812"/>
        <v>24437.629676866029</v>
      </c>
      <c r="D2615" s="4">
        <f t="shared" si="802"/>
        <v>0</v>
      </c>
      <c r="E2615" s="5">
        <f t="shared" si="813"/>
        <v>0.21600013556354897</v>
      </c>
      <c r="F2615" s="6">
        <f t="shared" si="817"/>
        <v>1.7698844870120702E-5</v>
      </c>
      <c r="G2615" s="15">
        <f t="shared" si="818"/>
        <v>714.34774761703511</v>
      </c>
      <c r="H2615" s="11">
        <f t="shared" si="803"/>
        <v>9.7633339922081133E-2</v>
      </c>
      <c r="I2615" s="12">
        <f t="shared" si="814"/>
        <v>3.5694039571346885E-5</v>
      </c>
      <c r="J2615" s="7">
        <f t="shared" si="821"/>
        <v>1.5240666961968992</v>
      </c>
      <c r="K2615" s="8">
        <f>ESI_mass_rate/ESI_Area/'Hydraulic Gradient'!J2615</f>
        <v>2.156478973556474</v>
      </c>
      <c r="L2615" s="16">
        <f t="shared" si="815"/>
        <v>24437.900414895317</v>
      </c>
      <c r="M2615" s="4">
        <f t="shared" si="804"/>
        <v>0</v>
      </c>
      <c r="N2615" s="5">
        <f t="shared" si="805"/>
        <v>0.21580266986250232</v>
      </c>
      <c r="O2615" s="6">
        <f t="shared" si="819"/>
        <v>1.5390629516042112E-5</v>
      </c>
      <c r="P2615" s="15">
        <f t="shared" si="816"/>
        <v>685.42361590778523</v>
      </c>
      <c r="Q2615" s="11">
        <f t="shared" si="806"/>
        <v>0</v>
      </c>
      <c r="R2615" s="13">
        <f t="shared" si="820"/>
        <v>4.5810557809096145E-6</v>
      </c>
      <c r="S2615" s="12">
        <f t="shared" si="807"/>
        <v>-6.1910987032314575E-2</v>
      </c>
      <c r="T2615" s="9">
        <f t="shared" si="808"/>
        <v>1.5254617551656491</v>
      </c>
      <c r="U2615" s="9">
        <f>Aly_mass_rate/Aly_Area/'Hydraulic Gradient'!T2615</f>
        <v>2.154506839333644</v>
      </c>
      <c r="V2615" s="5">
        <f t="shared" si="809"/>
        <v>-0.28686657127267318</v>
      </c>
      <c r="W2615" s="10">
        <f t="shared" si="810"/>
        <v>2.202440786136274</v>
      </c>
      <c r="X2615" s="9"/>
    </row>
    <row r="2616" spans="1:24" x14ac:dyDescent="0.3">
      <c r="A2616" s="4">
        <f t="shared" si="811"/>
        <v>26130</v>
      </c>
      <c r="B2616" s="5">
        <v>0</v>
      </c>
      <c r="C2616" s="16">
        <f t="shared" si="812"/>
        <v>24437.413658492555</v>
      </c>
      <c r="D2616" s="4">
        <f t="shared" si="802"/>
        <v>0</v>
      </c>
      <c r="E2616" s="5">
        <f t="shared" si="813"/>
        <v>0.21600067494724562</v>
      </c>
      <c r="F2616" s="6">
        <f t="shared" si="817"/>
        <v>1.7698527546111063E-5</v>
      </c>
      <c r="G2616" s="15">
        <f t="shared" si="818"/>
        <v>714.41988137025203</v>
      </c>
      <c r="H2616" s="11">
        <f t="shared" si="803"/>
        <v>9.7633827531937667E-2</v>
      </c>
      <c r="I2616" s="12">
        <f t="shared" si="814"/>
        <v>3.5693399610047694E-5</v>
      </c>
      <c r="J2616" s="7">
        <f t="shared" si="821"/>
        <v>1.5240628904683369</v>
      </c>
      <c r="K2616" s="8">
        <f>ESI_mass_rate/ESI_Area/'Hydraulic Gradient'!J2616</f>
        <v>2.1564843584875519</v>
      </c>
      <c r="L2616" s="16">
        <f t="shared" si="815"/>
        <v>24437.68459636598</v>
      </c>
      <c r="M2616" s="4">
        <f t="shared" si="804"/>
        <v>0</v>
      </c>
      <c r="N2616" s="5">
        <f t="shared" si="805"/>
        <v>0.21580313890426006</v>
      </c>
      <c r="O2616" s="6">
        <f t="shared" si="819"/>
        <v>1.5390432675089282E-5</v>
      </c>
      <c r="P2616" s="15">
        <f t="shared" si="816"/>
        <v>685.48552127054086</v>
      </c>
      <c r="Q2616" s="11">
        <f t="shared" si="806"/>
        <v>0</v>
      </c>
      <c r="R2616" s="13">
        <f t="shared" si="820"/>
        <v>4.5809193399574848E-6</v>
      </c>
      <c r="S2616" s="12">
        <f t="shared" si="807"/>
        <v>-6.1909943675031977E-2</v>
      </c>
      <c r="T2616" s="9">
        <f t="shared" si="808"/>
        <v>1.5254584396691238</v>
      </c>
      <c r="U2616" s="9">
        <f>Aly_mass_rate/Aly_Area/'Hydraulic Gradient'!T2616</f>
        <v>2.1545115220308277</v>
      </c>
      <c r="V2616" s="5">
        <f t="shared" si="809"/>
        <v>-0.28686111366388595</v>
      </c>
      <c r="W2616" s="10">
        <f t="shared" si="810"/>
        <v>2.2024830001187969</v>
      </c>
      <c r="X2616" s="9"/>
    </row>
    <row r="2617" spans="1:24" x14ac:dyDescent="0.3">
      <c r="A2617" s="4">
        <f t="shared" si="811"/>
        <v>26140</v>
      </c>
      <c r="B2617" s="5">
        <v>0</v>
      </c>
      <c r="C2617" s="16">
        <f t="shared" si="812"/>
        <v>24437.197639580023</v>
      </c>
      <c r="D2617" s="4">
        <f t="shared" si="802"/>
        <v>0</v>
      </c>
      <c r="E2617" s="5">
        <f t="shared" si="813"/>
        <v>0.21600121432127228</v>
      </c>
      <c r="F2617" s="6">
        <f t="shared" si="817"/>
        <v>1.7698210249832893E-5</v>
      </c>
      <c r="G2617" s="15">
        <f t="shared" si="818"/>
        <v>714.49201349363773</v>
      </c>
      <c r="H2617" s="11">
        <f t="shared" si="803"/>
        <v>9.7634315134269969E-2</v>
      </c>
      <c r="I2617" s="12">
        <f t="shared" si="814"/>
        <v>3.5692759704675792E-5</v>
      </c>
      <c r="J2617" s="7">
        <f t="shared" si="821"/>
        <v>1.5240590848270061</v>
      </c>
      <c r="K2617" s="8">
        <f>ESI_mass_rate/ESI_Area/'Hydraulic Gradient'!J2617</f>
        <v>2.1564897433220938</v>
      </c>
      <c r="L2617" s="16">
        <f t="shared" si="815"/>
        <v>24437.468777367802</v>
      </c>
      <c r="M2617" s="4">
        <f t="shared" si="804"/>
        <v>0</v>
      </c>
      <c r="N2617" s="5">
        <f t="shared" si="805"/>
        <v>0.21580360794001913</v>
      </c>
      <c r="O2617" s="6">
        <f t="shared" si="819"/>
        <v>1.5390235844353314E-5</v>
      </c>
      <c r="P2617" s="15">
        <f t="shared" si="816"/>
        <v>685.54742559012936</v>
      </c>
      <c r="Q2617" s="11">
        <f t="shared" si="806"/>
        <v>0</v>
      </c>
      <c r="R2617" s="13">
        <f t="shared" si="820"/>
        <v>4.5807829079937265E-6</v>
      </c>
      <c r="S2617" s="12">
        <f t="shared" si="807"/>
        <v>-6.1908900371442956E-2</v>
      </c>
      <c r="T2617" s="9">
        <f t="shared" si="808"/>
        <v>1.525455124229411</v>
      </c>
      <c r="U2617" s="9">
        <f>Aly_mass_rate/Aly_Area/'Hydraulic Gradient'!T2617</f>
        <v>2.1545162046681261</v>
      </c>
      <c r="V2617" s="5">
        <f t="shared" si="809"/>
        <v>-0.2868556563324362</v>
      </c>
      <c r="W2617" s="10">
        <f t="shared" si="810"/>
        <v>2.2025252135729811</v>
      </c>
      <c r="X2617" s="9"/>
    </row>
    <row r="2618" spans="1:24" x14ac:dyDescent="0.3">
      <c r="A2618" s="4">
        <f t="shared" si="811"/>
        <v>26150</v>
      </c>
      <c r="B2618" s="5">
        <v>0</v>
      </c>
      <c r="C2618" s="16">
        <f t="shared" si="812"/>
        <v>24436.981620128445</v>
      </c>
      <c r="D2618" s="4">
        <f t="shared" si="802"/>
        <v>0</v>
      </c>
      <c r="E2618" s="5">
        <f t="shared" si="813"/>
        <v>0.21600175368562952</v>
      </c>
      <c r="F2618" s="6">
        <f t="shared" si="817"/>
        <v>1.7697892972528898E-5</v>
      </c>
      <c r="G2618" s="15">
        <f t="shared" si="818"/>
        <v>714.56414398730794</v>
      </c>
      <c r="H2618" s="11">
        <f t="shared" si="803"/>
        <v>9.7634802729078568E-2</v>
      </c>
      <c r="I2618" s="12">
        <f t="shared" si="814"/>
        <v>3.5692119837569951E-5</v>
      </c>
      <c r="J2618" s="7">
        <f t="shared" si="821"/>
        <v>1.5240552792729012</v>
      </c>
      <c r="K2618" s="8">
        <f>ESI_mass_rate/ESI_Area/'Hydraulic Gradient'!J2618</f>
        <v>2.1564951280601061</v>
      </c>
      <c r="L2618" s="16">
        <f t="shared" si="815"/>
        <v>24437.252957900793</v>
      </c>
      <c r="M2618" s="4">
        <f t="shared" si="804"/>
        <v>0</v>
      </c>
      <c r="N2618" s="5">
        <f t="shared" si="805"/>
        <v>0.21580407696977988</v>
      </c>
      <c r="O2618" s="6">
        <f t="shared" si="819"/>
        <v>1.5390039023834203E-5</v>
      </c>
      <c r="P2618" s="15">
        <f t="shared" si="816"/>
        <v>685.60932886660225</v>
      </c>
      <c r="Q2618" s="11">
        <f t="shared" si="806"/>
        <v>0</v>
      </c>
      <c r="R2618" s="13">
        <f t="shared" si="820"/>
        <v>4.5806464850176977E-6</v>
      </c>
      <c r="S2618" s="12">
        <f t="shared" si="807"/>
        <v>-6.190785711945581E-2</v>
      </c>
      <c r="T2618" s="9">
        <f t="shared" si="808"/>
        <v>1.5254518088465079</v>
      </c>
      <c r="U2618" s="9">
        <f>Aly_mass_rate/Aly_Area/'Hydraulic Gradient'!T2618</f>
        <v>2.1545208872455421</v>
      </c>
      <c r="V2618" s="5">
        <f t="shared" si="809"/>
        <v>-0.28685019927830052</v>
      </c>
      <c r="W2618" s="10">
        <f t="shared" si="810"/>
        <v>2.2025674264988551</v>
      </c>
      <c r="X2618" s="9"/>
    </row>
    <row r="2619" spans="1:24" x14ac:dyDescent="0.3">
      <c r="A2619" s="4">
        <f t="shared" si="811"/>
        <v>26160</v>
      </c>
      <c r="B2619" s="5">
        <v>0</v>
      </c>
      <c r="C2619" s="16">
        <f t="shared" si="812"/>
        <v>24436.765600137827</v>
      </c>
      <c r="D2619" s="4">
        <f t="shared" si="802"/>
        <v>0</v>
      </c>
      <c r="E2619" s="5">
        <f t="shared" si="813"/>
        <v>0.21600229304031807</v>
      </c>
      <c r="F2619" s="6">
        <f t="shared" si="817"/>
        <v>1.7697575717118174E-5</v>
      </c>
      <c r="G2619" s="15">
        <f t="shared" si="818"/>
        <v>714.63627285137409</v>
      </c>
      <c r="H2619" s="11">
        <f t="shared" si="803"/>
        <v>9.763529031636399E-2</v>
      </c>
      <c r="I2619" s="12">
        <f t="shared" si="814"/>
        <v>3.5691480014617228E-5</v>
      </c>
      <c r="J2619" s="7">
        <f t="shared" si="821"/>
        <v>1.5240514738060156</v>
      </c>
      <c r="K2619" s="8">
        <f>ESI_mass_rate/ESI_Area/'Hydraulic Gradient'!J2619</f>
        <v>2.1565005127015962</v>
      </c>
      <c r="L2619" s="16">
        <f t="shared" si="815"/>
        <v>24437.037137964955</v>
      </c>
      <c r="M2619" s="4">
        <f t="shared" si="804"/>
        <v>0</v>
      </c>
      <c r="N2619" s="5">
        <f t="shared" si="805"/>
        <v>0.21580454599354254</v>
      </c>
      <c r="O2619" s="6">
        <f t="shared" si="819"/>
        <v>1.5389842213531952E-5</v>
      </c>
      <c r="P2619" s="15">
        <f t="shared" si="816"/>
        <v>685.67123110001432</v>
      </c>
      <c r="Q2619" s="11">
        <f t="shared" si="806"/>
        <v>0</v>
      </c>
      <c r="R2619" s="13">
        <f t="shared" si="820"/>
        <v>4.5805100710287562E-6</v>
      </c>
      <c r="S2619" s="12">
        <f t="shared" si="807"/>
        <v>-6.1906813922196595E-2</v>
      </c>
      <c r="T2619" s="9">
        <f t="shared" si="808"/>
        <v>1.5254484935204113</v>
      </c>
      <c r="U2619" s="9">
        <f>Aly_mass_rate/Aly_Area/'Hydraulic Gradient'!T2619</f>
        <v>2.1545255697630794</v>
      </c>
      <c r="V2619" s="5">
        <f t="shared" si="809"/>
        <v>-0.28684474250145525</v>
      </c>
      <c r="W2619" s="10">
        <f t="shared" si="810"/>
        <v>2.2026096388964453</v>
      </c>
      <c r="X2619" s="9"/>
    </row>
    <row r="2620" spans="1:24" x14ac:dyDescent="0.3">
      <c r="A2620" s="4">
        <f t="shared" si="811"/>
        <v>26170</v>
      </c>
      <c r="B2620" s="5">
        <v>0</v>
      </c>
      <c r="C2620" s="16">
        <f t="shared" si="812"/>
        <v>24436.549579608185</v>
      </c>
      <c r="D2620" s="4">
        <f t="shared" si="802"/>
        <v>0</v>
      </c>
      <c r="E2620" s="5">
        <f t="shared" si="813"/>
        <v>0.21600283238533854</v>
      </c>
      <c r="F2620" s="6">
        <f t="shared" si="817"/>
        <v>1.7697258485060274E-5</v>
      </c>
      <c r="G2620" s="15">
        <f t="shared" si="818"/>
        <v>714.70840008594541</v>
      </c>
      <c r="H2620" s="11">
        <f t="shared" si="803"/>
        <v>9.7635777896126749E-2</v>
      </c>
      <c r="I2620" s="12">
        <f t="shared" si="814"/>
        <v>3.5690840238761169E-5</v>
      </c>
      <c r="J2620" s="7">
        <f t="shared" si="821"/>
        <v>1.5240476684263433</v>
      </c>
      <c r="K2620" s="8">
        <f>ESI_mass_rate/ESI_Area/'Hydraulic Gradient'!J2620</f>
        <v>2.1565058972465709</v>
      </c>
      <c r="L2620" s="16">
        <f t="shared" si="815"/>
        <v>24436.821317560298</v>
      </c>
      <c r="M2620" s="4">
        <f t="shared" si="804"/>
        <v>0</v>
      </c>
      <c r="N2620" s="5">
        <f t="shared" si="805"/>
        <v>0.21580501501130753</v>
      </c>
      <c r="O2620" s="6">
        <f t="shared" si="819"/>
        <v>1.5389645414906115E-5</v>
      </c>
      <c r="P2620" s="15">
        <f t="shared" si="816"/>
        <v>685.73313229041719</v>
      </c>
      <c r="Q2620" s="11">
        <f t="shared" si="806"/>
        <v>0</v>
      </c>
      <c r="R2620" s="13">
        <f t="shared" si="820"/>
        <v>4.5803736664606625E-6</v>
      </c>
      <c r="S2620" s="12">
        <f t="shared" si="807"/>
        <v>-6.1905770776530158E-2</v>
      </c>
      <c r="T2620" s="9">
        <f t="shared" si="808"/>
        <v>1.5254451782511185</v>
      </c>
      <c r="U2620" s="9">
        <f>Aly_mass_rate/Aly_Area/'Hydraulic Gradient'!T2620</f>
        <v>2.154530252220741</v>
      </c>
      <c r="V2620" s="5">
        <f t="shared" si="809"/>
        <v>-0.28683928600187719</v>
      </c>
      <c r="W2620" s="10">
        <f t="shared" si="810"/>
        <v>2.2026518507657822</v>
      </c>
      <c r="X2620" s="9"/>
    </row>
    <row r="2621" spans="1:24" x14ac:dyDescent="0.3">
      <c r="A2621" s="4">
        <f t="shared" si="811"/>
        <v>26180</v>
      </c>
      <c r="B2621" s="5">
        <v>0</v>
      </c>
      <c r="C2621" s="16">
        <f t="shared" si="812"/>
        <v>24436.333558539525</v>
      </c>
      <c r="D2621" s="4">
        <f t="shared" si="802"/>
        <v>0</v>
      </c>
      <c r="E2621" s="5">
        <f t="shared" si="813"/>
        <v>0.21600337172069173</v>
      </c>
      <c r="F2621" s="6">
        <f t="shared" si="817"/>
        <v>1.7696941276355197E-5</v>
      </c>
      <c r="G2621" s="15">
        <f t="shared" si="818"/>
        <v>714.78052569113117</v>
      </c>
      <c r="H2621" s="11">
        <f t="shared" si="803"/>
        <v>9.7636265468367484E-2</v>
      </c>
      <c r="I2621" s="12">
        <f t="shared" si="814"/>
        <v>3.5690200510001776E-5</v>
      </c>
      <c r="J2621" s="7">
        <f t="shared" si="821"/>
        <v>1.5240438631338789</v>
      </c>
      <c r="K2621" s="8">
        <f>ESI_mass_rate/ESI_Area/'Hydraulic Gradient'!J2621</f>
        <v>2.1565112816950363</v>
      </c>
      <c r="L2621" s="16">
        <f t="shared" si="815"/>
        <v>24436.605496686829</v>
      </c>
      <c r="M2621" s="4">
        <f t="shared" si="804"/>
        <v>0</v>
      </c>
      <c r="N2621" s="5">
        <f t="shared" si="805"/>
        <v>0.21580548402307523</v>
      </c>
      <c r="O2621" s="6">
        <f t="shared" si="819"/>
        <v>1.5389448626497138E-5</v>
      </c>
      <c r="P2621" s="15">
        <f t="shared" si="816"/>
        <v>685.79503243786337</v>
      </c>
      <c r="Q2621" s="11">
        <f t="shared" si="806"/>
        <v>0</v>
      </c>
      <c r="R2621" s="13">
        <f t="shared" si="820"/>
        <v>4.5802372708783618E-6</v>
      </c>
      <c r="S2621" s="12">
        <f t="shared" si="807"/>
        <v>-6.1904727683495447E-2</v>
      </c>
      <c r="T2621" s="9">
        <f t="shared" si="808"/>
        <v>1.5254418630386266</v>
      </c>
      <c r="U2621" s="9">
        <f>Aly_mass_rate/Aly_Area/'Hydraulic Gradient'!T2621</f>
        <v>2.1545349346185296</v>
      </c>
      <c r="V2621" s="5">
        <f t="shared" si="809"/>
        <v>-0.28683382977954264</v>
      </c>
      <c r="W2621" s="10">
        <f t="shared" si="810"/>
        <v>2.2026940621068918</v>
      </c>
      <c r="X2621" s="9"/>
    </row>
    <row r="2622" spans="1:24" x14ac:dyDescent="0.3">
      <c r="A2622" s="4">
        <f t="shared" si="811"/>
        <v>26190</v>
      </c>
      <c r="B2622" s="5">
        <v>0</v>
      </c>
      <c r="C2622" s="16">
        <f t="shared" si="812"/>
        <v>24436.117536931855</v>
      </c>
      <c r="D2622" s="4">
        <f t="shared" si="802"/>
        <v>0</v>
      </c>
      <c r="E2622" s="5">
        <f t="shared" si="813"/>
        <v>0.2160039110463782</v>
      </c>
      <c r="F2622" s="6">
        <f t="shared" si="817"/>
        <v>1.7696624086624293E-5</v>
      </c>
      <c r="G2622" s="15">
        <f t="shared" si="818"/>
        <v>714.85264966704688</v>
      </c>
      <c r="H2622" s="11">
        <f t="shared" si="803"/>
        <v>9.7636753033086651E-2</v>
      </c>
      <c r="I2622" s="12">
        <f t="shared" si="814"/>
        <v>3.5689560819508431E-5</v>
      </c>
      <c r="J2622" s="7">
        <f t="shared" si="821"/>
        <v>1.524040057928616</v>
      </c>
      <c r="K2622" s="8">
        <f>ESI_mass_rate/ESI_Area/'Hydraulic Gradient'!J2622</f>
        <v>2.1565166660470001</v>
      </c>
      <c r="L2622" s="16">
        <f t="shared" si="815"/>
        <v>24436.389675344548</v>
      </c>
      <c r="M2622" s="4">
        <f t="shared" si="804"/>
        <v>0</v>
      </c>
      <c r="N2622" s="5">
        <f t="shared" si="805"/>
        <v>0.21580595302884586</v>
      </c>
      <c r="O2622" s="6">
        <f t="shared" si="819"/>
        <v>1.5389251846845473E-5</v>
      </c>
      <c r="P2622" s="15">
        <f t="shared" si="816"/>
        <v>685.85693154240766</v>
      </c>
      <c r="Q2622" s="11">
        <f t="shared" si="806"/>
        <v>0</v>
      </c>
      <c r="R2622" s="13">
        <f t="shared" si="820"/>
        <v>4.5801008838468198E-6</v>
      </c>
      <c r="S2622" s="12">
        <f t="shared" si="807"/>
        <v>-6.1903684645174858E-2</v>
      </c>
      <c r="T2622" s="9">
        <f t="shared" si="808"/>
        <v>1.5254385478829329</v>
      </c>
      <c r="U2622" s="9">
        <f>Aly_mass_rate/Aly_Area/'Hydraulic Gradient'!T2622</f>
        <v>2.1545396169564488</v>
      </c>
      <c r="V2622" s="5">
        <f t="shared" si="809"/>
        <v>-0.28682837383442816</v>
      </c>
      <c r="W2622" s="10">
        <f t="shared" si="810"/>
        <v>2.2027362729198021</v>
      </c>
      <c r="X2622" s="9"/>
    </row>
    <row r="2623" spans="1:24" x14ac:dyDescent="0.3">
      <c r="A2623" s="4">
        <f t="shared" si="811"/>
        <v>26200</v>
      </c>
      <c r="B2623" s="5">
        <v>0</v>
      </c>
      <c r="C2623" s="16">
        <f t="shared" si="812"/>
        <v>24435.901514785186</v>
      </c>
      <c r="D2623" s="4">
        <f t="shared" si="802"/>
        <v>0</v>
      </c>
      <c r="E2623" s="5">
        <f t="shared" si="813"/>
        <v>0.21600445036239868</v>
      </c>
      <c r="F2623" s="6">
        <f t="shared" si="817"/>
        <v>1.769630692316531E-5</v>
      </c>
      <c r="G2623" s="15">
        <f t="shared" si="818"/>
        <v>714.92477201379768</v>
      </c>
      <c r="H2623" s="11">
        <f t="shared" si="803"/>
        <v>9.7637240590284877E-2</v>
      </c>
      <c r="I2623" s="12">
        <f t="shared" si="814"/>
        <v>3.5688921181998839E-5</v>
      </c>
      <c r="J2623" s="7">
        <f t="shared" si="821"/>
        <v>1.5240362528105491</v>
      </c>
      <c r="K2623" s="8">
        <f>ESI_mass_rate/ESI_Area/'Hydraulic Gradient'!J2623</f>
        <v>2.1565220503024678</v>
      </c>
      <c r="L2623" s="16">
        <f t="shared" si="815"/>
        <v>24436.173853533466</v>
      </c>
      <c r="M2623" s="4">
        <f t="shared" si="804"/>
        <v>0</v>
      </c>
      <c r="N2623" s="5">
        <f t="shared" si="805"/>
        <v>0.2158064220286196</v>
      </c>
      <c r="O2623" s="6">
        <f t="shared" si="819"/>
        <v>1.5389055078870218E-5</v>
      </c>
      <c r="P2623" s="15">
        <f t="shared" si="816"/>
        <v>685.91882960410157</v>
      </c>
      <c r="Q2623" s="11">
        <f t="shared" si="806"/>
        <v>0</v>
      </c>
      <c r="R2623" s="13">
        <f t="shared" si="820"/>
        <v>4.57996450623418E-6</v>
      </c>
      <c r="S2623" s="12">
        <f t="shared" si="807"/>
        <v>-6.1902641658433392E-2</v>
      </c>
      <c r="T2623" s="9">
        <f t="shared" si="808"/>
        <v>1.5254352327840341</v>
      </c>
      <c r="U2623" s="9">
        <f>Aly_mass_rate/Aly_Area/'Hydraulic Gradient'!T2623</f>
        <v>2.1545442992345016</v>
      </c>
      <c r="V2623" s="5">
        <f t="shared" si="809"/>
        <v>-0.28682291816651045</v>
      </c>
      <c r="W2623" s="10">
        <f t="shared" si="810"/>
        <v>2.2027784832045425</v>
      </c>
      <c r="X2623" s="9"/>
    </row>
    <row r="2624" spans="1:24" x14ac:dyDescent="0.3">
      <c r="A2624" s="4">
        <f t="shared" si="811"/>
        <v>26210</v>
      </c>
      <c r="B2624" s="5">
        <v>0</v>
      </c>
      <c r="C2624" s="16">
        <f t="shared" si="812"/>
        <v>24435.685492099525</v>
      </c>
      <c r="D2624" s="4">
        <f t="shared" si="802"/>
        <v>0</v>
      </c>
      <c r="E2624" s="5">
        <f t="shared" si="813"/>
        <v>0.21600498966875376</v>
      </c>
      <c r="F2624" s="6">
        <f t="shared" si="817"/>
        <v>1.7695989777220947E-5</v>
      </c>
      <c r="G2624" s="15">
        <f t="shared" si="818"/>
        <v>714.99689273150113</v>
      </c>
      <c r="H2624" s="11">
        <f t="shared" si="803"/>
        <v>9.7637728139962604E-2</v>
      </c>
      <c r="I2624" s="12">
        <f t="shared" si="814"/>
        <v>3.5688281579811748E-5</v>
      </c>
      <c r="J2624" s="7">
        <f t="shared" si="821"/>
        <v>1.5240324477796718</v>
      </c>
      <c r="K2624" s="8">
        <f>ESI_mass_rate/ESI_Area/'Hydraulic Gradient'!J2624</f>
        <v>2.1565274344614473</v>
      </c>
      <c r="L2624" s="16">
        <f t="shared" si="815"/>
        <v>24435.958031253587</v>
      </c>
      <c r="M2624" s="4">
        <f t="shared" si="804"/>
        <v>0</v>
      </c>
      <c r="N2624" s="5">
        <f t="shared" si="805"/>
        <v>0.21580689102239708</v>
      </c>
      <c r="O2624" s="6">
        <f t="shared" si="819"/>
        <v>1.5388858321111823E-5</v>
      </c>
      <c r="P2624" s="15">
        <f t="shared" si="816"/>
        <v>685.98072662299887</v>
      </c>
      <c r="Q2624" s="11">
        <f t="shared" si="806"/>
        <v>0</v>
      </c>
      <c r="R2624" s="13">
        <f t="shared" si="820"/>
        <v>4.5798281376054071E-6</v>
      </c>
      <c r="S2624" s="12">
        <f t="shared" si="807"/>
        <v>-6.1901598725353356E-2</v>
      </c>
      <c r="T2624" s="9">
        <f t="shared" si="808"/>
        <v>1.5254319177419278</v>
      </c>
      <c r="U2624" s="9">
        <f>Aly_mass_rate/Aly_Area/'Hydraulic Gradient'!T2624</f>
        <v>2.1545489814526908</v>
      </c>
      <c r="V2624" s="5">
        <f t="shared" si="809"/>
        <v>-0.28681746277576575</v>
      </c>
      <c r="W2624" s="10">
        <f t="shared" si="810"/>
        <v>2.20282069296114</v>
      </c>
      <c r="X2624" s="9"/>
    </row>
    <row r="2625" spans="1:24" x14ac:dyDescent="0.3">
      <c r="A2625" s="4">
        <f t="shared" si="811"/>
        <v>26220</v>
      </c>
      <c r="B2625" s="5">
        <v>0</v>
      </c>
      <c r="C2625" s="16">
        <f t="shared" si="812"/>
        <v>24435.46946887489</v>
      </c>
      <c r="D2625" s="4">
        <f t="shared" si="802"/>
        <v>0</v>
      </c>
      <c r="E2625" s="5">
        <f t="shared" si="813"/>
        <v>0.21600552896544431</v>
      </c>
      <c r="F2625" s="6">
        <f t="shared" si="817"/>
        <v>1.7695672657548513E-5</v>
      </c>
      <c r="G2625" s="15">
        <f t="shared" si="818"/>
        <v>715.06901182026218</v>
      </c>
      <c r="H2625" s="11">
        <f t="shared" si="803"/>
        <v>9.7638215682120472E-2</v>
      </c>
      <c r="I2625" s="12">
        <f t="shared" si="814"/>
        <v>3.5687642030608405E-5</v>
      </c>
      <c r="J2625" s="7">
        <f t="shared" si="821"/>
        <v>1.5240286428359784</v>
      </c>
      <c r="K2625" s="8">
        <f>ESI_mass_rate/ESI_Area/'Hydraulic Gradient'!J2625</f>
        <v>2.1565328185239454</v>
      </c>
      <c r="L2625" s="16">
        <f t="shared" si="815"/>
        <v>24435.742208504915</v>
      </c>
      <c r="M2625" s="4">
        <f t="shared" si="804"/>
        <v>0</v>
      </c>
      <c r="N2625" s="5">
        <f t="shared" si="805"/>
        <v>0.21580736001017825</v>
      </c>
      <c r="O2625" s="6">
        <f t="shared" si="819"/>
        <v>1.5388661572110739E-5</v>
      </c>
      <c r="P2625" s="15">
        <f t="shared" si="816"/>
        <v>686.04262259915299</v>
      </c>
      <c r="Q2625" s="11">
        <f t="shared" si="806"/>
        <v>0</v>
      </c>
      <c r="R2625" s="13">
        <f t="shared" si="820"/>
        <v>4.5796917775254913E-6</v>
      </c>
      <c r="S2625" s="12">
        <f t="shared" si="807"/>
        <v>-6.1900555845930176E-2</v>
      </c>
      <c r="T2625" s="9">
        <f t="shared" si="808"/>
        <v>1.5254286027566106</v>
      </c>
      <c r="U2625" s="9">
        <f>Aly_mass_rate/Aly_Area/'Hydraulic Gradient'!T2625</f>
        <v>2.1545536636110207</v>
      </c>
      <c r="V2625" s="5">
        <f t="shared" si="809"/>
        <v>-0.2868120076621708</v>
      </c>
      <c r="W2625" s="10">
        <f t="shared" si="810"/>
        <v>2.2028629021896231</v>
      </c>
      <c r="X2625" s="9"/>
    </row>
    <row r="2626" spans="1:24" x14ac:dyDescent="0.3">
      <c r="A2626" s="4">
        <f t="shared" si="811"/>
        <v>26230</v>
      </c>
      <c r="B2626" s="5">
        <v>0</v>
      </c>
      <c r="C2626" s="16">
        <f t="shared" si="812"/>
        <v>24435.253445111284</v>
      </c>
      <c r="D2626" s="4">
        <f t="shared" si="802"/>
        <v>0</v>
      </c>
      <c r="E2626" s="5">
        <f t="shared" si="813"/>
        <v>0.21600606825247096</v>
      </c>
      <c r="F2626" s="6">
        <f t="shared" si="817"/>
        <v>1.769535555976935E-5</v>
      </c>
      <c r="G2626" s="15">
        <f t="shared" si="818"/>
        <v>715.1411292801921</v>
      </c>
      <c r="H2626" s="11">
        <f t="shared" si="803"/>
        <v>9.7638703216759062E-2</v>
      </c>
      <c r="I2626" s="12">
        <f t="shared" si="814"/>
        <v>3.5687002525558192E-5</v>
      </c>
      <c r="J2626" s="7">
        <f t="shared" si="821"/>
        <v>1.524024837979463</v>
      </c>
      <c r="K2626" s="8">
        <f>ESI_mass_rate/ESI_Area/'Hydraulic Gradient'!J2626</f>
        <v>2.1565382024899677</v>
      </c>
      <c r="L2626" s="16">
        <f t="shared" si="815"/>
        <v>24435.52638528746</v>
      </c>
      <c r="M2626" s="4">
        <f t="shared" si="804"/>
        <v>0</v>
      </c>
      <c r="N2626" s="5">
        <f t="shared" si="805"/>
        <v>0.21580782899196385</v>
      </c>
      <c r="O2626" s="6">
        <f t="shared" si="819"/>
        <v>1.5388464837705165E-5</v>
      </c>
      <c r="P2626" s="15">
        <f t="shared" si="816"/>
        <v>686.10451753261555</v>
      </c>
      <c r="Q2626" s="11">
        <f t="shared" si="806"/>
        <v>0</v>
      </c>
      <c r="R2626" s="13">
        <f t="shared" si="820"/>
        <v>4.5795554277312465E-6</v>
      </c>
      <c r="S2626" s="12">
        <f t="shared" si="807"/>
        <v>-6.1899513018072436E-2</v>
      </c>
      <c r="T2626" s="9">
        <f t="shared" si="808"/>
        <v>1.5254252878280801</v>
      </c>
      <c r="U2626" s="9">
        <f>Aly_mass_rate/Aly_Area/'Hydraulic Gradient'!T2626</f>
        <v>2.1545583457094932</v>
      </c>
      <c r="V2626" s="5">
        <f t="shared" si="809"/>
        <v>-0.28680655282570205</v>
      </c>
      <c r="W2626" s="10">
        <f t="shared" si="810"/>
        <v>2.2029051108900193</v>
      </c>
      <c r="X2626" s="9"/>
    </row>
    <row r="2627" spans="1:24" x14ac:dyDescent="0.3">
      <c r="A2627" s="4">
        <f t="shared" si="811"/>
        <v>26240</v>
      </c>
      <c r="B2627" s="5">
        <v>0</v>
      </c>
      <c r="C2627" s="16">
        <f t="shared" si="812"/>
        <v>24435.037420808716</v>
      </c>
      <c r="D2627" s="4">
        <f t="shared" si="802"/>
        <v>0</v>
      </c>
      <c r="E2627" s="5">
        <f t="shared" si="813"/>
        <v>0.21600660752983411</v>
      </c>
      <c r="F2627" s="6">
        <f t="shared" si="817"/>
        <v>1.7695038480964355E-5</v>
      </c>
      <c r="G2627" s="15">
        <f t="shared" si="818"/>
        <v>715.21324511140642</v>
      </c>
      <c r="H2627" s="11">
        <f t="shared" si="803"/>
        <v>9.7639190743878765E-2</v>
      </c>
      <c r="I2627" s="12">
        <f t="shared" si="814"/>
        <v>3.5686363058774013E-5</v>
      </c>
      <c r="J2627" s="7">
        <f t="shared" si="821"/>
        <v>1.5240210332101196</v>
      </c>
      <c r="K2627" s="8">
        <f>ESI_mass_rate/ESI_Area/'Hydraulic Gradient'!J2627</f>
        <v>2.1565435863595219</v>
      </c>
      <c r="L2627" s="16">
        <f t="shared" si="815"/>
        <v>24435.310561601222</v>
      </c>
      <c r="M2627" s="4">
        <f t="shared" si="804"/>
        <v>0</v>
      </c>
      <c r="N2627" s="5">
        <f t="shared" si="805"/>
        <v>0.21580829796775386</v>
      </c>
      <c r="O2627" s="6">
        <f t="shared" si="819"/>
        <v>1.5388268109137805E-5</v>
      </c>
      <c r="P2627" s="15">
        <f t="shared" si="816"/>
        <v>686.16641142344145</v>
      </c>
      <c r="Q2627" s="11">
        <f t="shared" si="806"/>
        <v>0</v>
      </c>
      <c r="R2627" s="13">
        <f t="shared" si="820"/>
        <v>4.5794190856158643E-6</v>
      </c>
      <c r="S2627" s="12">
        <f t="shared" si="807"/>
        <v>-6.1898470244905773E-2</v>
      </c>
      <c r="T2627" s="9">
        <f t="shared" si="808"/>
        <v>1.525421972956333</v>
      </c>
      <c r="U2627" s="9">
        <f>Aly_mass_rate/Aly_Area/'Hydraulic Gradient'!T2627</f>
        <v>2.1545630277481123</v>
      </c>
      <c r="V2627" s="5">
        <f t="shared" si="809"/>
        <v>-0.2868010982663361</v>
      </c>
      <c r="W2627" s="10">
        <f t="shared" si="810"/>
        <v>2.202947319062357</v>
      </c>
      <c r="X2627" s="9"/>
    </row>
    <row r="2628" spans="1:24" x14ac:dyDescent="0.3">
      <c r="A2628" s="4">
        <f t="shared" si="811"/>
        <v>26250</v>
      </c>
      <c r="B2628" s="5">
        <v>0</v>
      </c>
      <c r="C2628" s="16">
        <f t="shared" si="812"/>
        <v>24434.821395967196</v>
      </c>
      <c r="D2628" s="4">
        <f t="shared" ref="D2628:D2691" si="822">J2627*(B2628-B2627)*g</f>
        <v>0</v>
      </c>
      <c r="E2628" s="5">
        <f t="shared" si="813"/>
        <v>0.21600714679753474</v>
      </c>
      <c r="F2628" s="6">
        <f t="shared" si="817"/>
        <v>1.7694721426971737E-5</v>
      </c>
      <c r="G2628" s="15">
        <f t="shared" si="818"/>
        <v>715.28535931401223</v>
      </c>
      <c r="H2628" s="11">
        <f t="shared" ref="H2628:H2691" si="823">ESI_f*K2627^2*(A2628-A2627)/2/ESI_DH/ESI_Cp</f>
        <v>9.7639678263480245E-2</v>
      </c>
      <c r="I2628" s="12">
        <f t="shared" si="814"/>
        <v>3.5685723642030048E-5</v>
      </c>
      <c r="J2628" s="7">
        <f t="shared" si="821"/>
        <v>1.5240172285279423</v>
      </c>
      <c r="K2628" s="8">
        <f>ESI_mass_rate/ESI_Area/'Hydraulic Gradient'!J2628</f>
        <v>2.1565489701326146</v>
      </c>
      <c r="L2628" s="16">
        <f t="shared" si="815"/>
        <v>24435.094737446212</v>
      </c>
      <c r="M2628" s="4">
        <f t="shared" ref="M2628:M2691" si="824">T2627*Aly_g*(B2628-B2627)</f>
        <v>0</v>
      </c>
      <c r="N2628" s="5">
        <f t="shared" ref="N2628:N2691" si="825">T2627*Aly_f*U2627^2*(A2628-A2627)/2/Aly_DH</f>
        <v>0.21580876693754866</v>
      </c>
      <c r="O2628" s="6">
        <f t="shared" si="819"/>
        <v>1.5388071393706399E-5</v>
      </c>
      <c r="P2628" s="15">
        <f t="shared" si="816"/>
        <v>686.22830427168196</v>
      </c>
      <c r="Q2628" s="11">
        <f t="shared" ref="Q2628:Q2691" si="826">Aly_g*(B2628-B2627)/W2628</f>
        <v>0</v>
      </c>
      <c r="R2628" s="13">
        <f t="shared" si="820"/>
        <v>4.5792827533504835E-6</v>
      </c>
      <c r="S2628" s="12">
        <f t="shared" ref="S2628:S2691" si="827">-V2628*(L2628-L2627)</f>
        <v>-6.1897427523295433E-2</v>
      </c>
      <c r="T2628" s="9">
        <f t="shared" ref="T2628:T2691" si="828">T2627*(1+(L2628-L2627)/beta-alpha*(P2628-P2627))</f>
        <v>1.5254186581413667</v>
      </c>
      <c r="U2628" s="9">
        <f>Aly_mass_rate/Aly_Area/'Hydraulic Gradient'!T2628</f>
        <v>2.1545677097268805</v>
      </c>
      <c r="V2628" s="5">
        <f t="shared" ref="V2628:V2691" si="829">(Aly_alpha*(460+P2627)-1)/T2627/W2627</f>
        <v>-0.28679564398404939</v>
      </c>
      <c r="W2628" s="10">
        <f t="shared" ref="W2628:W2691" si="830">Aly_Cp+((P2627+460)/T2627)*(Aly_alpha^2)*(Aly_beta)</f>
        <v>2.2029895267066646</v>
      </c>
      <c r="X2628" s="9"/>
    </row>
    <row r="2629" spans="1:24" x14ac:dyDescent="0.3">
      <c r="A2629" s="4">
        <f t="shared" ref="A2629:A2692" si="831">A2628+10</f>
        <v>26260</v>
      </c>
      <c r="B2629" s="5">
        <v>0</v>
      </c>
      <c r="C2629" s="16">
        <f t="shared" ref="C2629:C2692" si="832">C2628-D2629-E2629-F2629</f>
        <v>24434.605370586734</v>
      </c>
      <c r="D2629" s="4">
        <f t="shared" si="822"/>
        <v>0</v>
      </c>
      <c r="E2629" s="5">
        <f t="shared" ref="E2629:E2692" si="833">J2628*ESI_f*(K2628^2)*(A2629-A2628)/(2*ESI_DH)</f>
        <v>0.21600768605557347</v>
      </c>
      <c r="F2629" s="6">
        <f t="shared" si="817"/>
        <v>1.7694404394872393E-5</v>
      </c>
      <c r="G2629" s="15">
        <f t="shared" si="818"/>
        <v>715.3574718881207</v>
      </c>
      <c r="H2629" s="11">
        <f t="shared" si="823"/>
        <v>9.7640165775564045E-2</v>
      </c>
      <c r="I2629" s="12">
        <f t="shared" ref="I2629:I2692" si="834">alpha*beta*(K2628-K2627)/K2627/ESI_Cp/J2627</f>
        <v>3.568508426943922E-5</v>
      </c>
      <c r="J2629" s="7">
        <f t="shared" si="821"/>
        <v>1.5240134239329253</v>
      </c>
      <c r="K2629" s="8">
        <f>ESI_mass_rate/ESI_Area/'Hydraulic Gradient'!J2629</f>
        <v>2.1565543538092524</v>
      </c>
      <c r="L2629" s="16">
        <f t="shared" ref="L2629:L2692" si="835">L2628-M2629-N2629-O2629</f>
        <v>24434.878912822434</v>
      </c>
      <c r="M2629" s="4">
        <f t="shared" si="824"/>
        <v>0</v>
      </c>
      <c r="N2629" s="5">
        <f t="shared" si="825"/>
        <v>0.21580923590134868</v>
      </c>
      <c r="O2629" s="6">
        <f t="shared" si="819"/>
        <v>1.5387874687032307E-5</v>
      </c>
      <c r="P2629" s="15">
        <f t="shared" ref="P2629:P2692" si="836">P2628-Q2629-R2629-S2629</f>
        <v>686.29019607739087</v>
      </c>
      <c r="Q2629" s="11">
        <f t="shared" si="826"/>
        <v>0</v>
      </c>
      <c r="R2629" s="13">
        <f t="shared" si="820"/>
        <v>4.5791464296314111E-6</v>
      </c>
      <c r="S2629" s="12">
        <f t="shared" si="827"/>
        <v>-6.1896384855323595E-2</v>
      </c>
      <c r="T2629" s="9">
        <f t="shared" si="828"/>
        <v>1.5254153433831783</v>
      </c>
      <c r="U2629" s="9">
        <f>Aly_mass_rate/Aly_Area/'Hydraulic Gradient'!T2629</f>
        <v>2.1545723916458011</v>
      </c>
      <c r="V2629" s="5">
        <f t="shared" si="829"/>
        <v>-0.2867901899788185</v>
      </c>
      <c r="W2629" s="10">
        <f t="shared" si="830"/>
        <v>2.2030317338229692</v>
      </c>
      <c r="X2629" s="9"/>
    </row>
    <row r="2630" spans="1:24" x14ac:dyDescent="0.3">
      <c r="A2630" s="4">
        <f t="shared" si="831"/>
        <v>26270</v>
      </c>
      <c r="B2630" s="5">
        <v>0</v>
      </c>
      <c r="C2630" s="16">
        <f t="shared" si="832"/>
        <v>24434.389344667343</v>
      </c>
      <c r="D2630" s="4">
        <f t="shared" si="822"/>
        <v>0</v>
      </c>
      <c r="E2630" s="5">
        <f t="shared" si="833"/>
        <v>0.21600822530395092</v>
      </c>
      <c r="F2630" s="6">
        <f t="shared" ref="F2630:F2693" si="837">J2628*K2628*(K2629-K2628)</f>
        <v>1.769408738466632E-5</v>
      </c>
      <c r="G2630" s="15">
        <f t="shared" ref="G2630:G2693" si="838">(G2629+H2630)/(1+I2630)</f>
        <v>715.42958283384303</v>
      </c>
      <c r="H2630" s="11">
        <f t="shared" si="823"/>
        <v>9.7640653280130649E-2</v>
      </c>
      <c r="I2630" s="12">
        <f t="shared" si="834"/>
        <v>3.5684444941001509E-5</v>
      </c>
      <c r="J2630" s="7">
        <f t="shared" si="821"/>
        <v>1.5240096194250623</v>
      </c>
      <c r="K2630" s="8">
        <f>ESI_mass_rate/ESI_Area/'Hydraulic Gradient'!J2630</f>
        <v>2.1565597373894421</v>
      </c>
      <c r="L2630" s="16">
        <f t="shared" si="835"/>
        <v>24434.663087729896</v>
      </c>
      <c r="M2630" s="4">
        <f t="shared" si="824"/>
        <v>0</v>
      </c>
      <c r="N2630" s="5">
        <f t="shared" si="825"/>
        <v>0.21580970485915407</v>
      </c>
      <c r="O2630" s="6">
        <f t="shared" ref="O2630:O2693" si="839">T2628*U2628*(U2629-U2628)</f>
        <v>1.5387677990575076E-5</v>
      </c>
      <c r="P2630" s="15">
        <f t="shared" si="836"/>
        <v>686.3520868406207</v>
      </c>
      <c r="Q2630" s="11">
        <f t="shared" si="826"/>
        <v>0</v>
      </c>
      <c r="R2630" s="13">
        <f t="shared" ref="R2630:R2693" si="840">U2628*(U2629-U2628)/W2628</f>
        <v>4.5790101148923557E-6</v>
      </c>
      <c r="S2630" s="12">
        <f t="shared" si="827"/>
        <v>-6.1895342239942329E-2</v>
      </c>
      <c r="T2630" s="9">
        <f t="shared" si="828"/>
        <v>1.5254120286817647</v>
      </c>
      <c r="U2630" s="9">
        <f>Aly_mass_rate/Aly_Area/'Hydraulic Gradient'!T2630</f>
        <v>2.1545770735048779</v>
      </c>
      <c r="V2630" s="5">
        <f t="shared" si="829"/>
        <v>-0.28678473625061995</v>
      </c>
      <c r="W2630" s="10">
        <f t="shared" si="830"/>
        <v>2.2030739404112989</v>
      </c>
      <c r="X2630" s="9"/>
    </row>
    <row r="2631" spans="1:24" x14ac:dyDescent="0.3">
      <c r="A2631" s="4">
        <f t="shared" si="831"/>
        <v>26280</v>
      </c>
      <c r="B2631" s="5">
        <v>0</v>
      </c>
      <c r="C2631" s="16">
        <f t="shared" si="832"/>
        <v>24434.173318209028</v>
      </c>
      <c r="D2631" s="4">
        <f t="shared" si="822"/>
        <v>0</v>
      </c>
      <c r="E2631" s="5">
        <f t="shared" si="833"/>
        <v>0.21600876454266776</v>
      </c>
      <c r="F2631" s="6">
        <f t="shared" si="837"/>
        <v>1.7693770396353521E-5</v>
      </c>
      <c r="G2631" s="15">
        <f t="shared" si="838"/>
        <v>715.5016921512904</v>
      </c>
      <c r="H2631" s="11">
        <f t="shared" si="823"/>
        <v>9.7641140777180654E-2</v>
      </c>
      <c r="I2631" s="12">
        <f t="shared" si="834"/>
        <v>3.5683805656716922E-5</v>
      </c>
      <c r="J2631" s="7">
        <f t="shared" si="821"/>
        <v>1.5240058150043478</v>
      </c>
      <c r="K2631" s="8">
        <f>ESI_mass_rate/ESI_Area/'Hydraulic Gradient'!J2631</f>
        <v>2.1565651208731897</v>
      </c>
      <c r="L2631" s="16">
        <f t="shared" si="835"/>
        <v>24434.447262168604</v>
      </c>
      <c r="M2631" s="4">
        <f t="shared" si="824"/>
        <v>0</v>
      </c>
      <c r="N2631" s="5">
        <f t="shared" si="825"/>
        <v>0.21581017381096534</v>
      </c>
      <c r="O2631" s="6">
        <f t="shared" si="839"/>
        <v>1.5387481307253805E-5</v>
      </c>
      <c r="P2631" s="15">
        <f t="shared" si="836"/>
        <v>686.41397656142408</v>
      </c>
      <c r="Q2631" s="11">
        <f t="shared" si="826"/>
        <v>0</v>
      </c>
      <c r="R2631" s="13">
        <f t="shared" si="840"/>
        <v>4.5788738100013197E-6</v>
      </c>
      <c r="S2631" s="12">
        <f t="shared" si="827"/>
        <v>-6.1894299677147109E-2</v>
      </c>
      <c r="T2631" s="9">
        <f t="shared" si="828"/>
        <v>1.5254087140371231</v>
      </c>
      <c r="U2631" s="9">
        <f>Aly_mass_rate/Aly_Area/'Hydraulic Gradient'!T2631</f>
        <v>2.1545817553041138</v>
      </c>
      <c r="V2631" s="5">
        <f t="shared" si="829"/>
        <v>-0.28677928279943043</v>
      </c>
      <c r="W2631" s="10">
        <f t="shared" si="830"/>
        <v>2.2031161464716824</v>
      </c>
      <c r="X2631" s="9"/>
    </row>
    <row r="2632" spans="1:24" x14ac:dyDescent="0.3">
      <c r="A2632" s="4">
        <f t="shared" si="831"/>
        <v>26290</v>
      </c>
      <c r="B2632" s="5">
        <v>0</v>
      </c>
      <c r="C2632" s="16">
        <f t="shared" si="832"/>
        <v>24433.957291211806</v>
      </c>
      <c r="D2632" s="4">
        <f t="shared" si="822"/>
        <v>0</v>
      </c>
      <c r="E2632" s="5">
        <f t="shared" si="833"/>
        <v>0.21600930377172461</v>
      </c>
      <c r="F2632" s="6">
        <f t="shared" si="837"/>
        <v>1.7693453428474439E-5</v>
      </c>
      <c r="G2632" s="15">
        <f t="shared" si="838"/>
        <v>715.57379984057616</v>
      </c>
      <c r="H2632" s="11">
        <f t="shared" si="823"/>
        <v>9.764162826671452E-2</v>
      </c>
      <c r="I2632" s="12">
        <f t="shared" si="834"/>
        <v>3.5683166413641917E-5</v>
      </c>
      <c r="J2632" s="7">
        <f t="shared" si="821"/>
        <v>1.5240020106707757</v>
      </c>
      <c r="K2632" s="8">
        <f>ESI_mass_rate/ESI_Area/'Hydraulic Gradient'!J2632</f>
        <v>2.1565705042605035</v>
      </c>
      <c r="L2632" s="16">
        <f t="shared" si="835"/>
        <v>24434.231436138562</v>
      </c>
      <c r="M2632" s="4">
        <f t="shared" si="824"/>
        <v>0</v>
      </c>
      <c r="N2632" s="5">
        <f t="shared" si="825"/>
        <v>0.21581064275678274</v>
      </c>
      <c r="O2632" s="6">
        <f t="shared" si="839"/>
        <v>1.5387284632689848E-5</v>
      </c>
      <c r="P2632" s="15">
        <f t="shared" si="836"/>
        <v>686.47586523985456</v>
      </c>
      <c r="Q2632" s="11">
        <f t="shared" si="826"/>
        <v>0</v>
      </c>
      <c r="R2632" s="13">
        <f t="shared" si="840"/>
        <v>4.5787375136546793E-6</v>
      </c>
      <c r="S2632" s="12">
        <f t="shared" si="827"/>
        <v>-6.1893257167976612E-2</v>
      </c>
      <c r="T2632" s="9">
        <f t="shared" si="828"/>
        <v>1.5254053994492507</v>
      </c>
      <c r="U2632" s="9">
        <f>Aly_mass_rate/Aly_Area/'Hydraulic Gradient'!T2632</f>
        <v>2.1545864370435117</v>
      </c>
      <c r="V2632" s="5">
        <f t="shared" si="829"/>
        <v>-0.2867738296252263</v>
      </c>
      <c r="W2632" s="10">
        <f t="shared" si="830"/>
        <v>2.2031583520041469</v>
      </c>
      <c r="X2632" s="9"/>
    </row>
    <row r="2633" spans="1:24" x14ac:dyDescent="0.3">
      <c r="A2633" s="4">
        <f t="shared" si="831"/>
        <v>26300</v>
      </c>
      <c r="B2633" s="5">
        <v>0</v>
      </c>
      <c r="C2633" s="16">
        <f t="shared" si="832"/>
        <v>24433.741263675678</v>
      </c>
      <c r="D2633" s="4">
        <f t="shared" si="822"/>
        <v>0</v>
      </c>
      <c r="E2633" s="5">
        <f t="shared" si="833"/>
        <v>0.2160098429911223</v>
      </c>
      <c r="F2633" s="6">
        <f t="shared" si="837"/>
        <v>1.7693136486867284E-5</v>
      </c>
      <c r="G2633" s="15">
        <f t="shared" si="838"/>
        <v>715.64590590180501</v>
      </c>
      <c r="H2633" s="11">
        <f t="shared" si="823"/>
        <v>9.7642115748732924E-2</v>
      </c>
      <c r="I2633" s="12">
        <f t="shared" si="834"/>
        <v>3.5682527223550673E-5</v>
      </c>
      <c r="J2633" s="7">
        <f t="shared" si="821"/>
        <v>1.52399820642434</v>
      </c>
      <c r="K2633" s="8">
        <f>ESI_mass_rate/ESI_Area/'Hydraulic Gradient'!J2633</f>
        <v>2.1565758875513885</v>
      </c>
      <c r="L2633" s="16">
        <f t="shared" si="835"/>
        <v>24434.015609639777</v>
      </c>
      <c r="M2633" s="4">
        <f t="shared" si="824"/>
        <v>0</v>
      </c>
      <c r="N2633" s="5">
        <f t="shared" si="825"/>
        <v>0.21581111169660655</v>
      </c>
      <c r="O2633" s="6">
        <f t="shared" si="839"/>
        <v>1.5387087968342748E-5</v>
      </c>
      <c r="P2633" s="15">
        <f t="shared" si="836"/>
        <v>686.53775287596477</v>
      </c>
      <c r="Q2633" s="11">
        <f t="shared" si="826"/>
        <v>0</v>
      </c>
      <c r="R2633" s="13">
        <f t="shared" si="840"/>
        <v>4.5786012262861181E-6</v>
      </c>
      <c r="S2633" s="12">
        <f t="shared" si="827"/>
        <v>-6.1892214711383037E-2</v>
      </c>
      <c r="T2633" s="9">
        <f t="shared" si="828"/>
        <v>1.5254020849181444</v>
      </c>
      <c r="U2633" s="9">
        <f>Aly_mass_rate/Aly_Area/'Hydraulic Gradient'!T2633</f>
        <v>2.1545911187230748</v>
      </c>
      <c r="V2633" s="5">
        <f t="shared" si="829"/>
        <v>-0.28676837672798433</v>
      </c>
      <c r="W2633" s="10">
        <f t="shared" si="830"/>
        <v>2.2032005570087208</v>
      </c>
      <c r="X2633" s="9"/>
    </row>
    <row r="2634" spans="1:24" x14ac:dyDescent="0.3">
      <c r="A2634" s="4">
        <f t="shared" si="831"/>
        <v>26310</v>
      </c>
      <c r="B2634" s="5">
        <v>0</v>
      </c>
      <c r="C2634" s="16">
        <f t="shared" si="832"/>
        <v>24433.525235600657</v>
      </c>
      <c r="D2634" s="4">
        <f t="shared" si="822"/>
        <v>0</v>
      </c>
      <c r="E2634" s="5">
        <f t="shared" si="833"/>
        <v>0.21601038220086133</v>
      </c>
      <c r="F2634" s="6">
        <f t="shared" si="837"/>
        <v>1.7692819562774755E-5</v>
      </c>
      <c r="G2634" s="15">
        <f t="shared" si="838"/>
        <v>715.71801033509473</v>
      </c>
      <c r="H2634" s="11">
        <f t="shared" si="823"/>
        <v>9.7642603223236285E-2</v>
      </c>
      <c r="I2634" s="12">
        <f t="shared" si="834"/>
        <v>3.5681888068781923E-5</v>
      </c>
      <c r="J2634" s="7">
        <f t="shared" si="821"/>
        <v>1.5239944022650347</v>
      </c>
      <c r="K2634" s="8">
        <f>ESI_mass_rate/ESI_Area/'Hydraulic Gradient'!J2634</f>
        <v>2.1565812707458534</v>
      </c>
      <c r="L2634" s="16">
        <f t="shared" si="835"/>
        <v>24433.799782672257</v>
      </c>
      <c r="M2634" s="4">
        <f t="shared" si="824"/>
        <v>0</v>
      </c>
      <c r="N2634" s="5">
        <f t="shared" si="825"/>
        <v>0.21581158063043704</v>
      </c>
      <c r="O2634" s="6">
        <f t="shared" si="839"/>
        <v>1.5386891314212508E-5</v>
      </c>
      <c r="P2634" s="15">
        <f t="shared" si="836"/>
        <v>686.59963946980713</v>
      </c>
      <c r="Q2634" s="11">
        <f t="shared" si="826"/>
        <v>0</v>
      </c>
      <c r="R2634" s="13">
        <f t="shared" si="840"/>
        <v>4.578464947894999E-6</v>
      </c>
      <c r="S2634" s="12">
        <f t="shared" si="827"/>
        <v>-6.1891172307361769E-2</v>
      </c>
      <c r="T2634" s="9">
        <f t="shared" si="828"/>
        <v>1.5253987704438017</v>
      </c>
      <c r="U2634" s="9">
        <f>Aly_mass_rate/Aly_Area/'Hydraulic Gradient'!T2634</f>
        <v>2.1545958003428063</v>
      </c>
      <c r="V2634" s="5">
        <f t="shared" si="829"/>
        <v>-0.28676292410768089</v>
      </c>
      <c r="W2634" s="10">
        <f t="shared" si="830"/>
        <v>2.2032427614854315</v>
      </c>
      <c r="X2634" s="9"/>
    </row>
    <row r="2635" spans="1:24" x14ac:dyDescent="0.3">
      <c r="A2635" s="4">
        <f t="shared" si="831"/>
        <v>26320</v>
      </c>
      <c r="B2635" s="5">
        <v>0</v>
      </c>
      <c r="C2635" s="16">
        <f t="shared" si="832"/>
        <v>24433.309206986753</v>
      </c>
      <c r="D2635" s="4">
        <f t="shared" si="822"/>
        <v>0</v>
      </c>
      <c r="E2635" s="5">
        <f t="shared" si="833"/>
        <v>0.21601092140094266</v>
      </c>
      <c r="F2635" s="6">
        <f t="shared" si="837"/>
        <v>1.7692502666413691E-5</v>
      </c>
      <c r="G2635" s="15">
        <f t="shared" si="838"/>
        <v>715.79011314054776</v>
      </c>
      <c r="H2635" s="11">
        <f t="shared" si="823"/>
        <v>9.7643090690225295E-2</v>
      </c>
      <c r="I2635" s="12">
        <f t="shared" si="834"/>
        <v>3.5681248969940482E-5</v>
      </c>
      <c r="J2635" s="7">
        <f t="shared" ref="J2635:J2698" si="841">J2634*(1+(C2635-C2634)/beta-alpha*(G2635-G2634))</f>
        <v>1.5239905981928541</v>
      </c>
      <c r="K2635" s="8">
        <f>ESI_mass_rate/ESI_Area/'Hydraulic Gradient'!J2635</f>
        <v>2.1565866538439034</v>
      </c>
      <c r="L2635" s="16">
        <f t="shared" si="835"/>
        <v>24433.583955236005</v>
      </c>
      <c r="M2635" s="4">
        <f t="shared" si="824"/>
        <v>0</v>
      </c>
      <c r="N2635" s="5">
        <f t="shared" si="825"/>
        <v>0.21581204955827465</v>
      </c>
      <c r="O2635" s="6">
        <f t="shared" si="839"/>
        <v>1.538669467029913E-5</v>
      </c>
      <c r="P2635" s="15">
        <f t="shared" si="836"/>
        <v>686.66152502143541</v>
      </c>
      <c r="Q2635" s="11">
        <f t="shared" si="826"/>
        <v>0</v>
      </c>
      <c r="R2635" s="13">
        <f t="shared" si="840"/>
        <v>4.5783286784806801E-6</v>
      </c>
      <c r="S2635" s="12">
        <f t="shared" si="827"/>
        <v>-6.189012995695152E-2</v>
      </c>
      <c r="T2635" s="9">
        <f t="shared" si="828"/>
        <v>1.5253954560262195</v>
      </c>
      <c r="U2635" s="9">
        <f>Aly_mass_rate/Aly_Area/'Hydraulic Gradient'!T2635</f>
        <v>2.1546004819027091</v>
      </c>
      <c r="V2635" s="5">
        <f t="shared" si="829"/>
        <v>-0.28675747176429267</v>
      </c>
      <c r="W2635" s="10">
        <f t="shared" si="830"/>
        <v>2.2032849654343076</v>
      </c>
      <c r="X2635" s="9"/>
    </row>
    <row r="2636" spans="1:24" x14ac:dyDescent="0.3">
      <c r="A2636" s="4">
        <f t="shared" si="831"/>
        <v>26330</v>
      </c>
      <c r="B2636" s="5">
        <v>0</v>
      </c>
      <c r="C2636" s="16">
        <f t="shared" si="832"/>
        <v>24433.093177833976</v>
      </c>
      <c r="D2636" s="4">
        <f t="shared" si="822"/>
        <v>0</v>
      </c>
      <c r="E2636" s="5">
        <f t="shared" si="833"/>
        <v>0.21601146059136658</v>
      </c>
      <c r="F2636" s="6">
        <f t="shared" si="837"/>
        <v>1.7692185787567255E-5</v>
      </c>
      <c r="G2636" s="15">
        <f t="shared" si="838"/>
        <v>715.86221431828164</v>
      </c>
      <c r="H2636" s="11">
        <f t="shared" si="823"/>
        <v>9.7643578149700386E-2</v>
      </c>
      <c r="I2636" s="12">
        <f t="shared" si="834"/>
        <v>3.568060990642152E-5</v>
      </c>
      <c r="J2636" s="7">
        <f t="shared" si="841"/>
        <v>1.523986794207792</v>
      </c>
      <c r="K2636" s="8">
        <f>ESI_mass_rate/ESI_Area/'Hydraulic Gradient'!J2636</f>
        <v>2.1565920368455456</v>
      </c>
      <c r="L2636" s="16">
        <f t="shared" si="835"/>
        <v>24433.368127331029</v>
      </c>
      <c r="M2636" s="4">
        <f t="shared" si="824"/>
        <v>0</v>
      </c>
      <c r="N2636" s="5">
        <f t="shared" si="825"/>
        <v>0.21581251848011954</v>
      </c>
      <c r="O2636" s="6">
        <f t="shared" si="839"/>
        <v>1.5386498036602611E-5</v>
      </c>
      <c r="P2636" s="15">
        <f t="shared" si="836"/>
        <v>686.72340953090213</v>
      </c>
      <c r="Q2636" s="11">
        <f t="shared" si="826"/>
        <v>0</v>
      </c>
      <c r="R2636" s="13">
        <f t="shared" si="840"/>
        <v>4.5781924180425201E-6</v>
      </c>
      <c r="S2636" s="12">
        <f t="shared" si="827"/>
        <v>-6.1889087659104447E-2</v>
      </c>
      <c r="T2636" s="9">
        <f t="shared" si="828"/>
        <v>1.5253921416653951</v>
      </c>
      <c r="U2636" s="9">
        <f>Aly_mass_rate/Aly_Area/'Hydraulic Gradient'!T2636</f>
        <v>2.154605163402787</v>
      </c>
      <c r="V2636" s="5">
        <f t="shared" si="829"/>
        <v>-0.28675201969779612</v>
      </c>
      <c r="W2636" s="10">
        <f t="shared" si="830"/>
        <v>2.2033271688553762</v>
      </c>
      <c r="X2636" s="9"/>
    </row>
    <row r="2637" spans="1:24" x14ac:dyDescent="0.3">
      <c r="A2637" s="4">
        <f t="shared" si="831"/>
        <v>26340</v>
      </c>
      <c r="B2637" s="5">
        <v>0</v>
      </c>
      <c r="C2637" s="16">
        <f t="shared" si="832"/>
        <v>24432.877148142335</v>
      </c>
      <c r="D2637" s="4">
        <f t="shared" si="822"/>
        <v>0</v>
      </c>
      <c r="E2637" s="5">
        <f t="shared" si="833"/>
        <v>0.21601199977213406</v>
      </c>
      <c r="F2637" s="6">
        <f t="shared" si="837"/>
        <v>1.7691868932073644E-5</v>
      </c>
      <c r="G2637" s="15">
        <f t="shared" si="838"/>
        <v>715.9343138684053</v>
      </c>
      <c r="H2637" s="11">
        <f t="shared" si="823"/>
        <v>9.7644065601662097E-2</v>
      </c>
      <c r="I2637" s="12">
        <f t="shared" si="834"/>
        <v>3.5679970889999231E-5</v>
      </c>
      <c r="J2637" s="7">
        <f t="shared" si="841"/>
        <v>1.5239829903098425</v>
      </c>
      <c r="K2637" s="8">
        <f>ESI_mass_rate/ESI_Area/'Hydraulic Gradient'!J2637</f>
        <v>2.1565974197507876</v>
      </c>
      <c r="L2637" s="16">
        <f t="shared" si="835"/>
        <v>24433.152298957331</v>
      </c>
      <c r="M2637" s="4">
        <f t="shared" si="824"/>
        <v>0</v>
      </c>
      <c r="N2637" s="5">
        <f t="shared" si="825"/>
        <v>0.21581298739597218</v>
      </c>
      <c r="O2637" s="6">
        <f t="shared" si="839"/>
        <v>1.5386301414582504E-5</v>
      </c>
      <c r="P2637" s="15">
        <f t="shared" si="836"/>
        <v>686.78529299826084</v>
      </c>
      <c r="Q2637" s="11">
        <f t="shared" si="826"/>
        <v>0</v>
      </c>
      <c r="R2637" s="13">
        <f t="shared" si="840"/>
        <v>4.5780561670141558E-6</v>
      </c>
      <c r="S2637" s="12">
        <f t="shared" si="827"/>
        <v>-6.1888045414859212E-2</v>
      </c>
      <c r="T2637" s="9">
        <f t="shared" si="828"/>
        <v>1.5253888273613252</v>
      </c>
      <c r="U2637" s="9">
        <f>Aly_mass_rate/Aly_Area/'Hydraulic Gradient'!T2637</f>
        <v>2.1546098448430424</v>
      </c>
      <c r="V2637" s="5">
        <f t="shared" si="829"/>
        <v>-0.28674656790816794</v>
      </c>
      <c r="W2637" s="10">
        <f t="shared" si="830"/>
        <v>2.203369371748666</v>
      </c>
      <c r="X2637" s="9"/>
    </row>
    <row r="2638" spans="1:24" x14ac:dyDescent="0.3">
      <c r="A2638" s="4">
        <f t="shared" si="831"/>
        <v>26350</v>
      </c>
      <c r="B2638" s="5">
        <v>0</v>
      </c>
      <c r="C2638" s="16">
        <f t="shared" si="832"/>
        <v>24432.661117911841</v>
      </c>
      <c r="D2638" s="4">
        <f t="shared" si="822"/>
        <v>0</v>
      </c>
      <c r="E2638" s="5">
        <f t="shared" si="833"/>
        <v>0.21601253894324576</v>
      </c>
      <c r="F2638" s="6">
        <f t="shared" si="837"/>
        <v>1.7691552101392402E-5</v>
      </c>
      <c r="G2638" s="15">
        <f t="shared" si="838"/>
        <v>716.0064117910257</v>
      </c>
      <c r="H2638" s="11">
        <f t="shared" si="823"/>
        <v>9.7644553046111096E-2</v>
      </c>
      <c r="I2638" s="12">
        <f t="shared" si="834"/>
        <v>3.5679331923617161E-5</v>
      </c>
      <c r="J2638" s="7">
        <f t="shared" si="841"/>
        <v>1.5239791864990002</v>
      </c>
      <c r="K2638" s="8">
        <f>ESI_mass_rate/ESI_Area/'Hydraulic Gradient'!J2638</f>
        <v>2.1566028025596342</v>
      </c>
      <c r="L2638" s="16">
        <f t="shared" si="835"/>
        <v>24432.936470114921</v>
      </c>
      <c r="M2638" s="4">
        <f t="shared" si="824"/>
        <v>0</v>
      </c>
      <c r="N2638" s="5">
        <f t="shared" si="825"/>
        <v>0.21581345630583282</v>
      </c>
      <c r="O2638" s="6">
        <f t="shared" si="839"/>
        <v>1.538610480131971E-5</v>
      </c>
      <c r="P2638" s="15">
        <f t="shared" si="836"/>
        <v>686.84717542356407</v>
      </c>
      <c r="Q2638" s="11">
        <f t="shared" si="826"/>
        <v>0</v>
      </c>
      <c r="R2638" s="13">
        <f t="shared" si="840"/>
        <v>4.5779199245263875E-6</v>
      </c>
      <c r="S2638" s="12">
        <f t="shared" si="827"/>
        <v>-6.1887003223168036E-2</v>
      </c>
      <c r="T2638" s="9">
        <f t="shared" si="828"/>
        <v>1.5253855131140071</v>
      </c>
      <c r="U2638" s="9">
        <f>Aly_mass_rate/Aly_Area/'Hydraulic Gradient'!T2638</f>
        <v>2.1546145262234795</v>
      </c>
      <c r="V2638" s="5">
        <f t="shared" si="829"/>
        <v>-0.28674111639538463</v>
      </c>
      <c r="W2638" s="10">
        <f t="shared" si="830"/>
        <v>2.2034115741142055</v>
      </c>
      <c r="X2638" s="9"/>
    </row>
    <row r="2639" spans="1:24" x14ac:dyDescent="0.3">
      <c r="A2639" s="4">
        <f t="shared" si="831"/>
        <v>26360</v>
      </c>
      <c r="B2639" s="5">
        <v>0</v>
      </c>
      <c r="C2639" s="16">
        <f t="shared" si="832"/>
        <v>24432.4450871425</v>
      </c>
      <c r="D2639" s="4">
        <f t="shared" si="822"/>
        <v>0</v>
      </c>
      <c r="E2639" s="5">
        <f t="shared" si="833"/>
        <v>0.21601307810470208</v>
      </c>
      <c r="F2639" s="6">
        <f t="shared" si="837"/>
        <v>1.769123528676623E-5</v>
      </c>
      <c r="G2639" s="15">
        <f t="shared" si="838"/>
        <v>716.07850808626222</v>
      </c>
      <c r="H2639" s="11">
        <f t="shared" si="823"/>
        <v>9.7645040483047715E-2</v>
      </c>
      <c r="I2639" s="12">
        <f t="shared" si="834"/>
        <v>3.5678692989614036E-5</v>
      </c>
      <c r="J2639" s="7">
        <f t="shared" si="841"/>
        <v>1.5239753827752585</v>
      </c>
      <c r="K2639" s="8">
        <f>ESI_mass_rate/ESI_Area/'Hydraulic Gradient'!J2639</f>
        <v>2.1566081852720944</v>
      </c>
      <c r="L2639" s="16">
        <f t="shared" si="835"/>
        <v>24432.720640803804</v>
      </c>
      <c r="M2639" s="4">
        <f t="shared" si="824"/>
        <v>0</v>
      </c>
      <c r="N2639" s="5">
        <f t="shared" si="825"/>
        <v>0.21581392520970177</v>
      </c>
      <c r="O2639" s="6">
        <f t="shared" si="839"/>
        <v>1.5385908201192876E-5</v>
      </c>
      <c r="P2639" s="15">
        <f t="shared" si="836"/>
        <v>686.90905680686444</v>
      </c>
      <c r="Q2639" s="11">
        <f t="shared" si="826"/>
        <v>0</v>
      </c>
      <c r="R2639" s="13">
        <f t="shared" si="840"/>
        <v>4.57778369188138E-6</v>
      </c>
      <c r="S2639" s="12">
        <f t="shared" si="827"/>
        <v>-6.1885961084026359E-2</v>
      </c>
      <c r="T2639" s="9">
        <f t="shared" si="828"/>
        <v>1.5253821989234382</v>
      </c>
      <c r="U2639" s="9">
        <f>Aly_mass_rate/Aly_Area/'Hydraulic Gradient'!T2639</f>
        <v>2.1546192075441004</v>
      </c>
      <c r="V2639" s="5">
        <f t="shared" si="829"/>
        <v>-0.28673566515942273</v>
      </c>
      <c r="W2639" s="10">
        <f t="shared" si="830"/>
        <v>2.2034537759520219</v>
      </c>
      <c r="X2639" s="9"/>
    </row>
    <row r="2640" spans="1:24" x14ac:dyDescent="0.3">
      <c r="A2640" s="4">
        <f t="shared" si="831"/>
        <v>26370</v>
      </c>
      <c r="B2640" s="5">
        <v>0</v>
      </c>
      <c r="C2640" s="16">
        <f t="shared" si="832"/>
        <v>24432.229055834323</v>
      </c>
      <c r="D2640" s="4">
        <f t="shared" si="822"/>
        <v>0</v>
      </c>
      <c r="E2640" s="5">
        <f t="shared" si="833"/>
        <v>0.21601361725650403</v>
      </c>
      <c r="F2640" s="6">
        <f t="shared" si="837"/>
        <v>1.7690918501331083E-5</v>
      </c>
      <c r="G2640" s="15">
        <f t="shared" si="838"/>
        <v>716.15060275421558</v>
      </c>
      <c r="H2640" s="11">
        <f t="shared" si="823"/>
        <v>9.764552791247269E-2</v>
      </c>
      <c r="I2640" s="12">
        <f t="shared" si="834"/>
        <v>3.5678054114481762E-5</v>
      </c>
      <c r="J2640" s="7">
        <f t="shared" si="841"/>
        <v>1.5239715791386119</v>
      </c>
      <c r="K2640" s="8">
        <f>ESI_mass_rate/ESI_Area/'Hydraulic Gradient'!J2640</f>
        <v>2.1566135678881735</v>
      </c>
      <c r="L2640" s="16">
        <f t="shared" si="835"/>
        <v>24432.504811023984</v>
      </c>
      <c r="M2640" s="4">
        <f t="shared" si="824"/>
        <v>0</v>
      </c>
      <c r="N2640" s="5">
        <f t="shared" si="825"/>
        <v>0.21581439410757935</v>
      </c>
      <c r="O2640" s="6">
        <f t="shared" si="839"/>
        <v>1.53857116083638E-5</v>
      </c>
      <c r="P2640" s="15">
        <f t="shared" si="836"/>
        <v>686.9709371482154</v>
      </c>
      <c r="Q2640" s="11">
        <f t="shared" si="826"/>
        <v>0</v>
      </c>
      <c r="R2640" s="13">
        <f t="shared" si="840"/>
        <v>4.5776474673414326E-6</v>
      </c>
      <c r="S2640" s="12">
        <f t="shared" si="827"/>
        <v>-6.1884918998472739E-2</v>
      </c>
      <c r="T2640" s="9">
        <f t="shared" si="828"/>
        <v>1.5253788847896153</v>
      </c>
      <c r="U2640" s="9">
        <f>Aly_mass_rate/Aly_Area/'Hydraulic Gradient'!T2640</f>
        <v>2.1546238888049087</v>
      </c>
      <c r="V2640" s="5">
        <f t="shared" si="829"/>
        <v>-0.28673021420025874</v>
      </c>
      <c r="W2640" s="10">
        <f t="shared" si="830"/>
        <v>2.203495977262143</v>
      </c>
      <c r="X2640" s="9"/>
    </row>
    <row r="2641" spans="1:24" x14ac:dyDescent="0.3">
      <c r="A2641" s="4">
        <f t="shared" si="831"/>
        <v>26380</v>
      </c>
      <c r="B2641" s="5">
        <v>0</v>
      </c>
      <c r="C2641" s="16">
        <f t="shared" si="832"/>
        <v>24432.013023987322</v>
      </c>
      <c r="D2641" s="4">
        <f t="shared" si="822"/>
        <v>0</v>
      </c>
      <c r="E2641" s="5">
        <f t="shared" si="833"/>
        <v>0.21601415639865212</v>
      </c>
      <c r="F2641" s="6">
        <f t="shared" si="837"/>
        <v>1.7690601733410561E-5</v>
      </c>
      <c r="G2641" s="15">
        <f t="shared" si="838"/>
        <v>716.22269579500289</v>
      </c>
      <c r="H2641" s="11">
        <f t="shared" si="823"/>
        <v>9.7646015334386521E-2</v>
      </c>
      <c r="I2641" s="12">
        <f t="shared" si="834"/>
        <v>3.5677415274671981E-5</v>
      </c>
      <c r="J2641" s="7">
        <f t="shared" si="841"/>
        <v>1.5239677755890544</v>
      </c>
      <c r="K2641" s="8">
        <f>ESI_mass_rate/ESI_Area/'Hydraulic Gradient'!J2641</f>
        <v>2.1566189504078785</v>
      </c>
      <c r="L2641" s="16">
        <f t="shared" si="835"/>
        <v>24432.288980775469</v>
      </c>
      <c r="M2641" s="4">
        <f t="shared" si="824"/>
        <v>0</v>
      </c>
      <c r="N2641" s="5">
        <f t="shared" si="825"/>
        <v>0.21581486299946595</v>
      </c>
      <c r="O2641" s="6">
        <f t="shared" si="839"/>
        <v>1.5385515027211138E-5</v>
      </c>
      <c r="P2641" s="15">
        <f t="shared" si="836"/>
        <v>687.03281644766957</v>
      </c>
      <c r="Q2641" s="11">
        <f t="shared" si="826"/>
        <v>0</v>
      </c>
      <c r="R2641" s="13">
        <f t="shared" si="840"/>
        <v>4.5775112522086898E-6</v>
      </c>
      <c r="S2641" s="12">
        <f t="shared" si="827"/>
        <v>-6.1883876965459522E-2</v>
      </c>
      <c r="T2641" s="9">
        <f t="shared" si="828"/>
        <v>1.5253755707125354</v>
      </c>
      <c r="U2641" s="9">
        <f>Aly_mass_rate/Aly_Area/'Hydraulic Gradient'!T2641</f>
        <v>2.154628570005908</v>
      </c>
      <c r="V2641" s="5">
        <f t="shared" si="829"/>
        <v>-0.28672476351786946</v>
      </c>
      <c r="W2641" s="10">
        <f t="shared" si="830"/>
        <v>2.2035381780445973</v>
      </c>
      <c r="X2641" s="9"/>
    </row>
    <row r="2642" spans="1:24" x14ac:dyDescent="0.3">
      <c r="A2642" s="4">
        <f t="shared" si="831"/>
        <v>26390</v>
      </c>
      <c r="B2642" s="5">
        <v>0</v>
      </c>
      <c r="C2642" s="16">
        <f t="shared" si="832"/>
        <v>24431.796991601503</v>
      </c>
      <c r="D2642" s="4">
        <f t="shared" si="822"/>
        <v>0</v>
      </c>
      <c r="E2642" s="5">
        <f t="shared" si="833"/>
        <v>0.21601469553114699</v>
      </c>
      <c r="F2642" s="6">
        <f t="shared" si="837"/>
        <v>1.769028498884286E-5</v>
      </c>
      <c r="G2642" s="15">
        <f t="shared" si="838"/>
        <v>716.29478720873328</v>
      </c>
      <c r="H2642" s="11">
        <f t="shared" si="823"/>
        <v>9.7646502748789679E-2</v>
      </c>
      <c r="I2642" s="12">
        <f t="shared" si="834"/>
        <v>3.5676776481958865E-5</v>
      </c>
      <c r="J2642" s="7">
        <f t="shared" si="841"/>
        <v>1.5239639721265796</v>
      </c>
      <c r="K2642" s="8">
        <f>ESI_mass_rate/ESI_Area/'Hydraulic Gradient'!J2642</f>
        <v>2.1566243328312167</v>
      </c>
      <c r="L2642" s="16">
        <f t="shared" si="835"/>
        <v>24432.073150058266</v>
      </c>
      <c r="M2642" s="4">
        <f t="shared" si="824"/>
        <v>0</v>
      </c>
      <c r="N2642" s="5">
        <f t="shared" si="825"/>
        <v>0.21581533188536176</v>
      </c>
      <c r="O2642" s="6">
        <f t="shared" si="839"/>
        <v>1.5385318457734886E-5</v>
      </c>
      <c r="P2642" s="15">
        <f t="shared" si="836"/>
        <v>687.09469470527949</v>
      </c>
      <c r="Q2642" s="11">
        <f t="shared" si="826"/>
        <v>0</v>
      </c>
      <c r="R2642" s="13">
        <f t="shared" si="840"/>
        <v>4.5773750464824885E-6</v>
      </c>
      <c r="S2642" s="12">
        <f t="shared" si="827"/>
        <v>-6.1882834984982114E-2</v>
      </c>
      <c r="T2642" s="9">
        <f t="shared" si="828"/>
        <v>1.5253722566921961</v>
      </c>
      <c r="U2642" s="9">
        <f>Aly_mass_rate/Aly_Area/'Hydraulic Gradient'!T2642</f>
        <v>2.1546332511471</v>
      </c>
      <c r="V2642" s="5">
        <f t="shared" si="829"/>
        <v>-0.28671931311223126</v>
      </c>
      <c r="W2642" s="10">
        <f t="shared" si="830"/>
        <v>2.2035803782994128</v>
      </c>
      <c r="X2642" s="9"/>
    </row>
    <row r="2643" spans="1:24" x14ac:dyDescent="0.3">
      <c r="A2643" s="4">
        <f t="shared" si="831"/>
        <v>26400</v>
      </c>
      <c r="B2643" s="5">
        <v>0</v>
      </c>
      <c r="C2643" s="16">
        <f t="shared" si="832"/>
        <v>24431.580958676881</v>
      </c>
      <c r="D2643" s="4">
        <f t="shared" si="822"/>
        <v>0</v>
      </c>
      <c r="E2643" s="5">
        <f t="shared" si="833"/>
        <v>0.21601523465398947</v>
      </c>
      <c r="F2643" s="6">
        <f t="shared" si="837"/>
        <v>1.7689968267627985E-5</v>
      </c>
      <c r="G2643" s="15">
        <f t="shared" si="838"/>
        <v>716.36687699551555</v>
      </c>
      <c r="H2643" s="11">
        <f t="shared" si="823"/>
        <v>9.7646990155682831E-2</v>
      </c>
      <c r="I2643" s="12">
        <f t="shared" si="834"/>
        <v>3.5676137736342421E-5</v>
      </c>
      <c r="J2643" s="7">
        <f t="shared" si="841"/>
        <v>1.5239601687511821</v>
      </c>
      <c r="K2643" s="8">
        <f>ESI_mass_rate/ESI_Area/'Hydraulic Gradient'!J2643</f>
        <v>2.1566297151581941</v>
      </c>
      <c r="L2643" s="16">
        <f t="shared" si="835"/>
        <v>24431.857318872379</v>
      </c>
      <c r="M2643" s="4">
        <f t="shared" si="824"/>
        <v>0</v>
      </c>
      <c r="N2643" s="5">
        <f t="shared" si="825"/>
        <v>0.21581580076526707</v>
      </c>
      <c r="O2643" s="6">
        <f t="shared" si="839"/>
        <v>1.5385121894096839E-5</v>
      </c>
      <c r="P2643" s="15">
        <f t="shared" si="836"/>
        <v>687.1565719210987</v>
      </c>
      <c r="Q2643" s="11">
        <f t="shared" si="826"/>
        <v>0</v>
      </c>
      <c r="R2643" s="13">
        <f t="shared" si="840"/>
        <v>4.5772388484252405E-6</v>
      </c>
      <c r="S2643" s="12">
        <f t="shared" si="827"/>
        <v>-6.1881793058079025E-2</v>
      </c>
      <c r="T2643" s="9">
        <f t="shared" si="828"/>
        <v>1.5253689427285944</v>
      </c>
      <c r="U2643" s="9">
        <f>Aly_mass_rate/Aly_Area/'Hydraulic Gradient'!T2643</f>
        <v>2.1546379322284892</v>
      </c>
      <c r="V2643" s="5">
        <f t="shared" si="829"/>
        <v>-0.28671386298332074</v>
      </c>
      <c r="W2643" s="10">
        <f t="shared" si="830"/>
        <v>2.2036225780266165</v>
      </c>
      <c r="X2643" s="9"/>
    </row>
    <row r="2644" spans="1:24" x14ac:dyDescent="0.3">
      <c r="A2644" s="4">
        <f t="shared" si="831"/>
        <v>26410</v>
      </c>
      <c r="B2644" s="5">
        <v>0</v>
      </c>
      <c r="C2644" s="16">
        <f t="shared" si="832"/>
        <v>24431.364925213464</v>
      </c>
      <c r="D2644" s="4">
        <f t="shared" si="822"/>
        <v>0</v>
      </c>
      <c r="E2644" s="5">
        <f t="shared" si="833"/>
        <v>0.21601577376718006</v>
      </c>
      <c r="F2644" s="6">
        <f t="shared" si="837"/>
        <v>1.7689651566846826E-5</v>
      </c>
      <c r="G2644" s="15">
        <f t="shared" si="838"/>
        <v>716.43896515546282</v>
      </c>
      <c r="H2644" s="11">
        <f t="shared" si="823"/>
        <v>9.7647477555066392E-2</v>
      </c>
      <c r="I2644" s="12">
        <f t="shared" si="834"/>
        <v>3.5675499031935566E-5</v>
      </c>
      <c r="J2644" s="7">
        <f t="shared" si="841"/>
        <v>1.5239563654628561</v>
      </c>
      <c r="K2644" s="8">
        <f>ESI_mass_rate/ESI_Area/'Hydraulic Gradient'!J2644</f>
        <v>2.156635097388818</v>
      </c>
      <c r="L2644" s="16">
        <f t="shared" si="835"/>
        <v>24431.641487217814</v>
      </c>
      <c r="M2644" s="4">
        <f t="shared" si="824"/>
        <v>0</v>
      </c>
      <c r="N2644" s="5">
        <f t="shared" si="825"/>
        <v>0.21581626963918238</v>
      </c>
      <c r="O2644" s="6">
        <f t="shared" si="839"/>
        <v>1.5384925345054305E-5</v>
      </c>
      <c r="P2644" s="15">
        <f t="shared" si="836"/>
        <v>687.21844809517972</v>
      </c>
      <c r="Q2644" s="11">
        <f t="shared" si="826"/>
        <v>0</v>
      </c>
      <c r="R2644" s="13">
        <f t="shared" si="840"/>
        <v>4.5771026606417178E-6</v>
      </c>
      <c r="S2644" s="12">
        <f t="shared" si="827"/>
        <v>-6.1880751183702648E-2</v>
      </c>
      <c r="T2644" s="9">
        <f t="shared" si="828"/>
        <v>1.5253656288217272</v>
      </c>
      <c r="U2644" s="9">
        <f>Aly_mass_rate/Aly_Area/'Hydraulic Gradient'!T2644</f>
        <v>2.1546426132500787</v>
      </c>
      <c r="V2644" s="5">
        <f t="shared" si="829"/>
        <v>-0.28670841313111461</v>
      </c>
      <c r="W2644" s="10">
        <f t="shared" si="830"/>
        <v>2.2036647772262374</v>
      </c>
      <c r="X2644" s="9"/>
    </row>
    <row r="2645" spans="1:24" x14ac:dyDescent="0.3">
      <c r="A2645" s="4">
        <f t="shared" si="831"/>
        <v>26420</v>
      </c>
      <c r="B2645" s="5">
        <v>0</v>
      </c>
      <c r="C2645" s="16">
        <f t="shared" si="832"/>
        <v>24431.148891211258</v>
      </c>
      <c r="D2645" s="4">
        <f t="shared" si="822"/>
        <v>0</v>
      </c>
      <c r="E2645" s="5">
        <f t="shared" si="833"/>
        <v>0.21601631287071951</v>
      </c>
      <c r="F2645" s="6">
        <f t="shared" si="837"/>
        <v>1.7689334889418493E-5</v>
      </c>
      <c r="G2645" s="15">
        <f t="shared" si="838"/>
        <v>716.51105168868389</v>
      </c>
      <c r="H2645" s="11">
        <f t="shared" si="823"/>
        <v>9.7647964946941002E-2</v>
      </c>
      <c r="I2645" s="12">
        <f t="shared" si="834"/>
        <v>3.5674860374625383E-5</v>
      </c>
      <c r="J2645" s="7">
        <f t="shared" si="841"/>
        <v>1.5239525622615953</v>
      </c>
      <c r="K2645" s="8">
        <f>ESI_mass_rate/ESI_Area/'Hydraulic Gradient'!J2645</f>
        <v>2.1566404795230949</v>
      </c>
      <c r="L2645" s="16">
        <f t="shared" si="835"/>
        <v>24431.425655094579</v>
      </c>
      <c r="M2645" s="4">
        <f t="shared" si="824"/>
        <v>0</v>
      </c>
      <c r="N2645" s="5">
        <f t="shared" si="825"/>
        <v>0.21581673850710795</v>
      </c>
      <c r="O2645" s="6">
        <f t="shared" si="839"/>
        <v>1.5384728806228634E-5</v>
      </c>
      <c r="P2645" s="15">
        <f t="shared" si="836"/>
        <v>687.28032322757508</v>
      </c>
      <c r="Q2645" s="11">
        <f t="shared" si="826"/>
        <v>0</v>
      </c>
      <c r="R2645" s="13">
        <f t="shared" si="840"/>
        <v>4.5769664818285645E-6</v>
      </c>
      <c r="S2645" s="12">
        <f t="shared" si="827"/>
        <v>-6.187970936184841E-2</v>
      </c>
      <c r="T2645" s="9">
        <f t="shared" si="828"/>
        <v>1.5253623149715916</v>
      </c>
      <c r="U2645" s="9">
        <f>Aly_mass_rate/Aly_Area/'Hydraulic Gradient'!T2645</f>
        <v>2.1546472942118711</v>
      </c>
      <c r="V2645" s="5">
        <f t="shared" si="829"/>
        <v>-0.28670296355558939</v>
      </c>
      <c r="W2645" s="10">
        <f t="shared" si="830"/>
        <v>2.203706975898303</v>
      </c>
      <c r="X2645" s="9"/>
    </row>
    <row r="2646" spans="1:24" x14ac:dyDescent="0.3">
      <c r="A2646" s="4">
        <f t="shared" si="831"/>
        <v>26430</v>
      </c>
      <c r="B2646" s="5">
        <v>0</v>
      </c>
      <c r="C2646" s="16">
        <f t="shared" si="832"/>
        <v>24430.932856670275</v>
      </c>
      <c r="D2646" s="4">
        <f t="shared" si="822"/>
        <v>0</v>
      </c>
      <c r="E2646" s="5">
        <f t="shared" si="833"/>
        <v>0.21601685196460857</v>
      </c>
      <c r="F2646" s="6">
        <f t="shared" si="837"/>
        <v>1.7689018233883434E-5</v>
      </c>
      <c r="G2646" s="15">
        <f t="shared" si="838"/>
        <v>716.58313659528972</v>
      </c>
      <c r="H2646" s="11">
        <f t="shared" si="823"/>
        <v>9.7648452331307173E-2</v>
      </c>
      <c r="I2646" s="12">
        <f t="shared" si="834"/>
        <v>3.567422176146831E-5</v>
      </c>
      <c r="J2646" s="7">
        <f t="shared" si="841"/>
        <v>1.5239487591473939</v>
      </c>
      <c r="K2646" s="8">
        <f>ESI_mass_rate/ESI_Area/'Hydraulic Gradient'!J2646</f>
        <v>2.1566458615610311</v>
      </c>
      <c r="L2646" s="16">
        <f t="shared" si="835"/>
        <v>24431.209822502678</v>
      </c>
      <c r="M2646" s="4">
        <f t="shared" si="824"/>
        <v>0</v>
      </c>
      <c r="N2646" s="5">
        <f t="shared" si="825"/>
        <v>0.21581720736904397</v>
      </c>
      <c r="O2646" s="6">
        <f t="shared" si="839"/>
        <v>1.5384532276160279E-5</v>
      </c>
      <c r="P2646" s="15">
        <f t="shared" si="836"/>
        <v>687.34219731833832</v>
      </c>
      <c r="Q2646" s="11">
        <f t="shared" si="826"/>
        <v>0</v>
      </c>
      <c r="R2646" s="13">
        <f t="shared" si="840"/>
        <v>4.5768303115509292E-6</v>
      </c>
      <c r="S2646" s="12">
        <f t="shared" si="827"/>
        <v>-6.187866759355478E-2</v>
      </c>
      <c r="T2646" s="9">
        <f t="shared" si="828"/>
        <v>1.5253590011781848</v>
      </c>
      <c r="U2646" s="9">
        <f>Aly_mass_rate/Aly_Area/'Hydraulic Gradient'!T2646</f>
        <v>2.15465197511387</v>
      </c>
      <c r="V2646" s="5">
        <f t="shared" si="829"/>
        <v>-0.28669751425672169</v>
      </c>
      <c r="W2646" s="10">
        <f t="shared" si="830"/>
        <v>2.2037491740428412</v>
      </c>
      <c r="X2646" s="9"/>
    </row>
    <row r="2647" spans="1:24" x14ac:dyDescent="0.3">
      <c r="A2647" s="4">
        <f t="shared" si="831"/>
        <v>26440</v>
      </c>
      <c r="B2647" s="5">
        <v>0</v>
      </c>
      <c r="C2647" s="16">
        <f t="shared" si="832"/>
        <v>24430.716821590526</v>
      </c>
      <c r="D2647" s="4">
        <f t="shared" si="822"/>
        <v>0</v>
      </c>
      <c r="E2647" s="5">
        <f t="shared" si="833"/>
        <v>0.21601739104884779</v>
      </c>
      <c r="F2647" s="6">
        <f t="shared" si="837"/>
        <v>1.7688701598782097E-5</v>
      </c>
      <c r="G2647" s="15">
        <f t="shared" si="838"/>
        <v>716.65521987539353</v>
      </c>
      <c r="H2647" s="11">
        <f t="shared" si="823"/>
        <v>9.7648939708165391E-2</v>
      </c>
      <c r="I2647" s="12">
        <f t="shared" si="834"/>
        <v>3.5673583189520827E-5</v>
      </c>
      <c r="J2647" s="7">
        <f t="shared" si="841"/>
        <v>1.5239449561202461</v>
      </c>
      <c r="K2647" s="8">
        <f>ESI_mass_rate/ESI_Area/'Hydraulic Gradient'!J2647</f>
        <v>2.1566512435026342</v>
      </c>
      <c r="L2647" s="16">
        <f t="shared" si="835"/>
        <v>24430.993989442119</v>
      </c>
      <c r="M2647" s="4">
        <f t="shared" si="824"/>
        <v>0</v>
      </c>
      <c r="N2647" s="5">
        <f t="shared" si="825"/>
        <v>0.21581767622499087</v>
      </c>
      <c r="O2647" s="6">
        <f t="shared" si="839"/>
        <v>1.5384335757768326E-5</v>
      </c>
      <c r="P2647" s="15">
        <f t="shared" si="836"/>
        <v>687.40407036752197</v>
      </c>
      <c r="Q2647" s="11">
        <f t="shared" si="826"/>
        <v>0</v>
      </c>
      <c r="R2647" s="13">
        <f t="shared" si="840"/>
        <v>4.5766941506765997E-6</v>
      </c>
      <c r="S2647" s="12">
        <f t="shared" si="827"/>
        <v>-6.1877625877774178E-2</v>
      </c>
      <c r="T2647" s="9">
        <f t="shared" si="828"/>
        <v>1.525355687441504</v>
      </c>
      <c r="U2647" s="9">
        <f>Aly_mass_rate/Aly_Area/'Hydraulic Gradient'!T2647</f>
        <v>2.154656655956078</v>
      </c>
      <c r="V2647" s="5">
        <f t="shared" si="829"/>
        <v>-0.28669206523448809</v>
      </c>
      <c r="W2647" s="10">
        <f t="shared" si="830"/>
        <v>2.20379137165988</v>
      </c>
      <c r="X2647" s="9"/>
    </row>
    <row r="2648" spans="1:24" x14ac:dyDescent="0.3">
      <c r="A2648" s="4">
        <f t="shared" si="831"/>
        <v>26450</v>
      </c>
      <c r="B2648" s="5">
        <v>0</v>
      </c>
      <c r="C2648" s="16">
        <f t="shared" si="832"/>
        <v>24430.500785972017</v>
      </c>
      <c r="D2648" s="4">
        <f t="shared" si="822"/>
        <v>0</v>
      </c>
      <c r="E2648" s="5">
        <f t="shared" si="833"/>
        <v>0.21601793012343795</v>
      </c>
      <c r="F2648" s="6">
        <f t="shared" si="837"/>
        <v>1.7688384988493133E-5</v>
      </c>
      <c r="G2648" s="15">
        <f t="shared" si="838"/>
        <v>716.72730152910185</v>
      </c>
      <c r="H2648" s="11">
        <f t="shared" si="823"/>
        <v>9.7649427077516338E-2</v>
      </c>
      <c r="I2648" s="12">
        <f t="shared" si="834"/>
        <v>3.5672944667613557E-5</v>
      </c>
      <c r="J2648" s="7">
        <f t="shared" si="841"/>
        <v>1.5239411531801459</v>
      </c>
      <c r="K2648" s="8">
        <f>ESI_mass_rate/ESI_Area/'Hydraulic Gradient'!J2648</f>
        <v>2.1566566253479098</v>
      </c>
      <c r="L2648" s="16">
        <f t="shared" si="835"/>
        <v>24430.778155912903</v>
      </c>
      <c r="M2648" s="4">
        <f t="shared" si="824"/>
        <v>0</v>
      </c>
      <c r="N2648" s="5">
        <f t="shared" si="825"/>
        <v>0.2158181450749489</v>
      </c>
      <c r="O2648" s="6">
        <f t="shared" si="839"/>
        <v>1.5384139248133685E-5</v>
      </c>
      <c r="P2648" s="15">
        <f t="shared" si="836"/>
        <v>687.46594237517945</v>
      </c>
      <c r="Q2648" s="11">
        <f t="shared" si="826"/>
        <v>0</v>
      </c>
      <c r="R2648" s="13">
        <f t="shared" si="840"/>
        <v>4.5765579983365243E-6</v>
      </c>
      <c r="S2648" s="12">
        <f t="shared" si="827"/>
        <v>-6.1876584215545004E-2</v>
      </c>
      <c r="T2648" s="9">
        <f t="shared" si="828"/>
        <v>1.5253523737615462</v>
      </c>
      <c r="U2648" s="9">
        <f>Aly_mass_rate/Aly_Area/'Hydraulic Gradient'!T2648</f>
        <v>2.1546613367384988</v>
      </c>
      <c r="V2648" s="5">
        <f t="shared" si="829"/>
        <v>-0.28668661648886518</v>
      </c>
      <c r="W2648" s="10">
        <f t="shared" si="830"/>
        <v>2.203833568749447</v>
      </c>
      <c r="X2648" s="9"/>
    </row>
    <row r="2649" spans="1:24" x14ac:dyDescent="0.3">
      <c r="A2649" s="4">
        <f t="shared" si="831"/>
        <v>26460</v>
      </c>
      <c r="B2649" s="5">
        <v>0</v>
      </c>
      <c r="C2649" s="16">
        <f t="shared" si="832"/>
        <v>24430.28474981476</v>
      </c>
      <c r="D2649" s="4">
        <f t="shared" si="822"/>
        <v>0</v>
      </c>
      <c r="E2649" s="5">
        <f t="shared" si="833"/>
        <v>0.21601846918837955</v>
      </c>
      <c r="F2649" s="6">
        <f t="shared" si="837"/>
        <v>1.768806839717834E-5</v>
      </c>
      <c r="G2649" s="15">
        <f t="shared" si="838"/>
        <v>716.79938155652974</v>
      </c>
      <c r="H2649" s="11">
        <f t="shared" si="823"/>
        <v>9.76499144393604E-2</v>
      </c>
      <c r="I2649" s="12">
        <f t="shared" si="834"/>
        <v>3.5672306183972328E-5</v>
      </c>
      <c r="J2649" s="7">
        <f t="shared" si="841"/>
        <v>1.5239373503270872</v>
      </c>
      <c r="K2649" s="8">
        <f>ESI_mass_rate/ESI_Area/'Hydraulic Gradient'!J2649</f>
        <v>2.1566620070968661</v>
      </c>
      <c r="L2649" s="16">
        <f t="shared" si="835"/>
        <v>24430.56232191504</v>
      </c>
      <c r="M2649" s="4">
        <f t="shared" si="824"/>
        <v>0</v>
      </c>
      <c r="N2649" s="5">
        <f t="shared" si="825"/>
        <v>0.21581861391891841</v>
      </c>
      <c r="O2649" s="6">
        <f t="shared" si="839"/>
        <v>1.5383942750175457E-5</v>
      </c>
      <c r="P2649" s="15">
        <f t="shared" si="836"/>
        <v>687.52781334136341</v>
      </c>
      <c r="Q2649" s="11">
        <f t="shared" si="826"/>
        <v>0</v>
      </c>
      <c r="R2649" s="13">
        <f t="shared" si="840"/>
        <v>4.5764218553984614E-6</v>
      </c>
      <c r="S2649" s="12">
        <f t="shared" si="827"/>
        <v>-6.1875542605819726E-2</v>
      </c>
      <c r="T2649" s="9">
        <f t="shared" si="828"/>
        <v>1.5253490601383086</v>
      </c>
      <c r="U2649" s="9">
        <f>Aly_mass_rate/Aly_Area/'Hydraulic Gradient'!T2649</f>
        <v>2.1546660174611354</v>
      </c>
      <c r="V2649" s="5">
        <f t="shared" si="829"/>
        <v>-0.28668116801982957</v>
      </c>
      <c r="W2649" s="10">
        <f t="shared" si="830"/>
        <v>2.2038757653115715</v>
      </c>
      <c r="X2649" s="9"/>
    </row>
    <row r="2650" spans="1:24" x14ac:dyDescent="0.3">
      <c r="A2650" s="4">
        <f t="shared" si="831"/>
        <v>26470</v>
      </c>
      <c r="B2650" s="5">
        <v>0</v>
      </c>
      <c r="C2650" s="16">
        <f t="shared" si="832"/>
        <v>24430.068713118766</v>
      </c>
      <c r="D2650" s="4">
        <f t="shared" si="822"/>
        <v>0</v>
      </c>
      <c r="E2650" s="5">
        <f t="shared" si="833"/>
        <v>0.21601900824367348</v>
      </c>
      <c r="F2650" s="6">
        <f t="shared" si="837"/>
        <v>1.768775183213547E-5</v>
      </c>
      <c r="G2650" s="15">
        <f t="shared" si="838"/>
        <v>716.87145995778189</v>
      </c>
      <c r="H2650" s="11">
        <f t="shared" si="823"/>
        <v>9.7650401793698272E-2</v>
      </c>
      <c r="I2650" s="12">
        <f t="shared" si="834"/>
        <v>3.5671667753314859E-5</v>
      </c>
      <c r="J2650" s="7">
        <f t="shared" si="841"/>
        <v>1.5239335475610645</v>
      </c>
      <c r="K2650" s="8">
        <f>ESI_mass_rate/ESI_Area/'Hydraulic Gradient'!J2650</f>
        <v>2.1566673887495083</v>
      </c>
      <c r="L2650" s="16">
        <f t="shared" si="835"/>
        <v>24430.346487448536</v>
      </c>
      <c r="M2650" s="4">
        <f t="shared" si="824"/>
        <v>0</v>
      </c>
      <c r="N2650" s="5">
        <f t="shared" si="825"/>
        <v>0.21581908275689973</v>
      </c>
      <c r="O2650" s="6">
        <f t="shared" si="839"/>
        <v>1.5383746262434086E-5</v>
      </c>
      <c r="P2650" s="15">
        <f t="shared" si="836"/>
        <v>687.58968326612626</v>
      </c>
      <c r="Q2650" s="11">
        <f t="shared" si="826"/>
        <v>0</v>
      </c>
      <c r="R2650" s="13">
        <f t="shared" si="840"/>
        <v>4.5762857214275694E-6</v>
      </c>
      <c r="S2650" s="12">
        <f t="shared" si="827"/>
        <v>-6.1874501048593787E-2</v>
      </c>
      <c r="T2650" s="9">
        <f t="shared" si="828"/>
        <v>1.5253457465717881</v>
      </c>
      <c r="U2650" s="9">
        <f>Aly_mass_rate/Aly_Area/'Hydraulic Gradient'!T2650</f>
        <v>2.1546706981239914</v>
      </c>
      <c r="V2650" s="5">
        <f t="shared" si="829"/>
        <v>-0.28667571982735779</v>
      </c>
      <c r="W2650" s="10">
        <f t="shared" si="830"/>
        <v>2.2039179613462805</v>
      </c>
      <c r="X2650" s="9"/>
    </row>
    <row r="2651" spans="1:24" x14ac:dyDescent="0.3">
      <c r="A2651" s="4">
        <f t="shared" si="831"/>
        <v>26480</v>
      </c>
      <c r="B2651" s="5">
        <v>0</v>
      </c>
      <c r="C2651" s="16">
        <f t="shared" si="832"/>
        <v>24429.852675884042</v>
      </c>
      <c r="D2651" s="4">
        <f t="shared" si="822"/>
        <v>0</v>
      </c>
      <c r="E2651" s="5">
        <f t="shared" si="833"/>
        <v>0.21601954728932021</v>
      </c>
      <c r="F2651" s="6">
        <f t="shared" si="837"/>
        <v>1.7687435284607223E-5</v>
      </c>
      <c r="G2651" s="15">
        <f t="shared" si="838"/>
        <v>716.94353673297553</v>
      </c>
      <c r="H2651" s="11">
        <f t="shared" si="823"/>
        <v>9.7650889140530314E-2</v>
      </c>
      <c r="I2651" s="12">
        <f t="shared" si="834"/>
        <v>3.5671029357979878E-5</v>
      </c>
      <c r="J2651" s="7">
        <f t="shared" si="841"/>
        <v>1.5239297448820714</v>
      </c>
      <c r="K2651" s="8">
        <f>ESI_mass_rate/ESI_Area/'Hydraulic Gradient'!J2651</f>
        <v>2.1566727703058444</v>
      </c>
      <c r="L2651" s="16">
        <f t="shared" si="835"/>
        <v>24430.130652513399</v>
      </c>
      <c r="M2651" s="4">
        <f t="shared" si="824"/>
        <v>0</v>
      </c>
      <c r="N2651" s="5">
        <f t="shared" si="825"/>
        <v>0.21581955158889324</v>
      </c>
      <c r="O2651" s="6">
        <f t="shared" si="839"/>
        <v>1.5383549786369129E-5</v>
      </c>
      <c r="P2651" s="15">
        <f t="shared" si="836"/>
        <v>687.65155214952051</v>
      </c>
      <c r="Q2651" s="11">
        <f t="shared" si="826"/>
        <v>0</v>
      </c>
      <c r="R2651" s="13">
        <f t="shared" si="840"/>
        <v>4.5761495968573786E-6</v>
      </c>
      <c r="S2651" s="12">
        <f t="shared" si="827"/>
        <v>-6.1873459543862648E-2</v>
      </c>
      <c r="T2651" s="9">
        <f t="shared" si="828"/>
        <v>1.5253424330619823</v>
      </c>
      <c r="U2651" s="9">
        <f>Aly_mass_rate/Aly_Area/'Hydraulic Gradient'!T2651</f>
        <v>2.1546753787270689</v>
      </c>
      <c r="V2651" s="5">
        <f t="shared" si="829"/>
        <v>-0.28667027191142647</v>
      </c>
      <c r="W2651" s="10">
        <f t="shared" si="830"/>
        <v>2.2039601568536016</v>
      </c>
      <c r="X2651" s="9"/>
    </row>
    <row r="2652" spans="1:24" x14ac:dyDescent="0.3">
      <c r="A2652" s="4">
        <f t="shared" si="831"/>
        <v>26490</v>
      </c>
      <c r="B2652" s="5">
        <v>0</v>
      </c>
      <c r="C2652" s="16">
        <f t="shared" si="832"/>
        <v>24429.636638110598</v>
      </c>
      <c r="D2652" s="4">
        <f t="shared" si="822"/>
        <v>0</v>
      </c>
      <c r="E2652" s="5">
        <f t="shared" si="833"/>
        <v>0.21602008632532066</v>
      </c>
      <c r="F2652" s="6">
        <f t="shared" si="837"/>
        <v>1.7687118763350901E-5</v>
      </c>
      <c r="G2652" s="15">
        <f t="shared" si="838"/>
        <v>717.01561188221524</v>
      </c>
      <c r="H2652" s="11">
        <f t="shared" si="823"/>
        <v>9.7651376479857263E-2</v>
      </c>
      <c r="I2652" s="12">
        <f t="shared" si="834"/>
        <v>3.5670391015628658E-5</v>
      </c>
      <c r="J2652" s="7">
        <f t="shared" si="841"/>
        <v>1.5239259422901024</v>
      </c>
      <c r="K2652" s="8">
        <f>ESI_mass_rate/ESI_Area/'Hydraulic Gradient'!J2652</f>
        <v>2.1566781517658802</v>
      </c>
      <c r="L2652" s="16">
        <f t="shared" si="835"/>
        <v>24429.914817109631</v>
      </c>
      <c r="M2652" s="4">
        <f t="shared" si="824"/>
        <v>0</v>
      </c>
      <c r="N2652" s="5">
        <f t="shared" si="825"/>
        <v>0.21582002041489909</v>
      </c>
      <c r="O2652" s="6">
        <f t="shared" si="839"/>
        <v>1.5383353317601933E-5</v>
      </c>
      <c r="P2652" s="15">
        <f t="shared" si="836"/>
        <v>687.71341999159972</v>
      </c>
      <c r="Q2652" s="11">
        <f t="shared" si="826"/>
        <v>0</v>
      </c>
      <c r="R2652" s="13">
        <f t="shared" si="840"/>
        <v>4.5760134803847339E-6</v>
      </c>
      <c r="S2652" s="12">
        <f t="shared" si="827"/>
        <v>-6.187241809266468E-2</v>
      </c>
      <c r="T2652" s="9">
        <f t="shared" si="828"/>
        <v>1.5253391196088879</v>
      </c>
      <c r="U2652" s="9">
        <f>Aly_mass_rate/Aly_Area/'Hydraulic Gradient'!T2652</f>
        <v>2.1546800592703721</v>
      </c>
      <c r="V2652" s="5">
        <f t="shared" si="829"/>
        <v>-0.28666482427201234</v>
      </c>
      <c r="W2652" s="10">
        <f t="shared" si="830"/>
        <v>2.2040023518335623</v>
      </c>
      <c r="X2652" s="9"/>
    </row>
    <row r="2653" spans="1:24" x14ac:dyDescent="0.3">
      <c r="A2653" s="4">
        <f t="shared" si="831"/>
        <v>26500</v>
      </c>
      <c r="B2653" s="5">
        <v>0</v>
      </c>
      <c r="C2653" s="16">
        <f t="shared" si="832"/>
        <v>24429.420599798446</v>
      </c>
      <c r="D2653" s="4">
        <f t="shared" si="822"/>
        <v>0</v>
      </c>
      <c r="E2653" s="5">
        <f t="shared" si="833"/>
        <v>0.21602062535167524</v>
      </c>
      <c r="F2653" s="6">
        <f t="shared" si="837"/>
        <v>1.7686802261068748E-5</v>
      </c>
      <c r="G2653" s="15">
        <f t="shared" si="838"/>
        <v>717.08768540561607</v>
      </c>
      <c r="H2653" s="11">
        <f t="shared" si="823"/>
        <v>9.7651863811679535E-2</v>
      </c>
      <c r="I2653" s="12">
        <f t="shared" si="834"/>
        <v>3.5669752711543472E-5</v>
      </c>
      <c r="J2653" s="7">
        <f t="shared" si="841"/>
        <v>1.5239221397851512</v>
      </c>
      <c r="K2653" s="8">
        <f>ESI_mass_rate/ESI_Area/'Hydraulic Gradient'!J2653</f>
        <v>2.1566835331296232</v>
      </c>
      <c r="L2653" s="16">
        <f t="shared" si="835"/>
        <v>24429.698981237238</v>
      </c>
      <c r="M2653" s="4">
        <f t="shared" si="824"/>
        <v>0</v>
      </c>
      <c r="N2653" s="5">
        <f t="shared" si="825"/>
        <v>0.21582048923491778</v>
      </c>
      <c r="O2653" s="6">
        <f t="shared" si="839"/>
        <v>1.5383156861970697E-5</v>
      </c>
      <c r="P2653" s="15">
        <f t="shared" si="836"/>
        <v>687.77528679241732</v>
      </c>
      <c r="Q2653" s="11">
        <f t="shared" si="826"/>
        <v>0</v>
      </c>
      <c r="R2653" s="13">
        <f t="shared" si="840"/>
        <v>4.5758773737456724E-6</v>
      </c>
      <c r="S2653" s="12">
        <f t="shared" si="827"/>
        <v>-6.1871376694995255E-2</v>
      </c>
      <c r="T2653" s="9">
        <f t="shared" si="828"/>
        <v>1.5253358062125022</v>
      </c>
      <c r="U2653" s="9">
        <f>Aly_mass_rate/Aly_Area/'Hydraulic Gradient'!T2653</f>
        <v>2.1546847397539035</v>
      </c>
      <c r="V2653" s="5">
        <f t="shared" si="829"/>
        <v>-0.28665937690909193</v>
      </c>
      <c r="W2653" s="10">
        <f t="shared" si="830"/>
        <v>2.2040445462861915</v>
      </c>
      <c r="X2653" s="9"/>
    </row>
    <row r="2654" spans="1:24" x14ac:dyDescent="0.3">
      <c r="A2654" s="4">
        <f t="shared" si="831"/>
        <v>26510</v>
      </c>
      <c r="B2654" s="5">
        <v>0</v>
      </c>
      <c r="C2654" s="16">
        <f t="shared" si="832"/>
        <v>24429.204560947594</v>
      </c>
      <c r="D2654" s="4">
        <f t="shared" si="822"/>
        <v>0</v>
      </c>
      <c r="E2654" s="5">
        <f t="shared" si="833"/>
        <v>0.21602116436838487</v>
      </c>
      <c r="F2654" s="6">
        <f t="shared" si="837"/>
        <v>1.7686485783598968E-5</v>
      </c>
      <c r="G2654" s="15">
        <f t="shared" si="838"/>
        <v>717.15975730328466</v>
      </c>
      <c r="H2654" s="11">
        <f t="shared" si="823"/>
        <v>9.7652351135997781E-2</v>
      </c>
      <c r="I2654" s="12">
        <f t="shared" si="834"/>
        <v>3.5669114457498499E-5</v>
      </c>
      <c r="J2654" s="7">
        <f t="shared" si="841"/>
        <v>1.5239183373672123</v>
      </c>
      <c r="K2654" s="8">
        <f>ESI_mass_rate/ESI_Area/'Hydraulic Gradient'!J2654</f>
        <v>2.1566889143970798</v>
      </c>
      <c r="L2654" s="16">
        <f t="shared" si="835"/>
        <v>24429.483144896229</v>
      </c>
      <c r="M2654" s="4">
        <f t="shared" si="824"/>
        <v>0</v>
      </c>
      <c r="N2654" s="5">
        <f t="shared" si="825"/>
        <v>0.21582095804894949</v>
      </c>
      <c r="O2654" s="6">
        <f t="shared" si="839"/>
        <v>1.5382960415096772E-5</v>
      </c>
      <c r="P2654" s="15">
        <f t="shared" si="836"/>
        <v>687.8371525520248</v>
      </c>
      <c r="Q2654" s="11">
        <f t="shared" si="826"/>
        <v>0</v>
      </c>
      <c r="R2654" s="13">
        <f t="shared" si="840"/>
        <v>4.5757412756370586E-6</v>
      </c>
      <c r="S2654" s="12">
        <f t="shared" si="827"/>
        <v>-6.1870335348764106E-2</v>
      </c>
      <c r="T2654" s="9">
        <f t="shared" si="828"/>
        <v>1.5253324928728225</v>
      </c>
      <c r="U2654" s="9">
        <f>Aly_mass_rate/Aly_Area/'Hydraulic Gradient'!T2654</f>
        <v>2.1546894201776658</v>
      </c>
      <c r="V2654" s="5">
        <f t="shared" si="829"/>
        <v>-0.28665392982264187</v>
      </c>
      <c r="W2654" s="10">
        <f t="shared" si="830"/>
        <v>2.2040867402115172</v>
      </c>
      <c r="X2654" s="9"/>
    </row>
    <row r="2655" spans="1:24" x14ac:dyDescent="0.3">
      <c r="A2655" s="4">
        <f t="shared" si="831"/>
        <v>26520</v>
      </c>
      <c r="B2655" s="5">
        <v>0</v>
      </c>
      <c r="C2655" s="16">
        <f t="shared" si="832"/>
        <v>24428.988521558051</v>
      </c>
      <c r="D2655" s="4">
        <f t="shared" si="822"/>
        <v>0</v>
      </c>
      <c r="E2655" s="5">
        <f t="shared" si="833"/>
        <v>0.21602170337545004</v>
      </c>
      <c r="F2655" s="6">
        <f t="shared" si="837"/>
        <v>1.7686169326562913E-5</v>
      </c>
      <c r="G2655" s="15">
        <f t="shared" si="838"/>
        <v>717.2318275753338</v>
      </c>
      <c r="H2655" s="11">
        <f t="shared" si="823"/>
        <v>9.7652838452812446E-2</v>
      </c>
      <c r="I2655" s="12">
        <f t="shared" si="834"/>
        <v>3.5668476244663122E-5</v>
      </c>
      <c r="J2655" s="7">
        <f t="shared" si="841"/>
        <v>1.5239145350362797</v>
      </c>
      <c r="K2655" s="8">
        <f>ESI_mass_rate/ESI_Area/'Hydraulic Gradient'!J2655</f>
        <v>2.156694295568256</v>
      </c>
      <c r="L2655" s="16">
        <f t="shared" si="835"/>
        <v>24429.267308086608</v>
      </c>
      <c r="M2655" s="4">
        <f t="shared" si="824"/>
        <v>0</v>
      </c>
      <c r="N2655" s="5">
        <f t="shared" si="825"/>
        <v>0.21582142685699451</v>
      </c>
      <c r="O2655" s="6">
        <f t="shared" si="839"/>
        <v>1.5382763976980154E-5</v>
      </c>
      <c r="P2655" s="15">
        <f t="shared" si="836"/>
        <v>687.89901727047561</v>
      </c>
      <c r="Q2655" s="11">
        <f t="shared" si="826"/>
        <v>0</v>
      </c>
      <c r="R2655" s="13">
        <f t="shared" si="840"/>
        <v>4.5756051860582748E-6</v>
      </c>
      <c r="S2655" s="12">
        <f t="shared" si="827"/>
        <v>-6.1869294056052362E-2</v>
      </c>
      <c r="T2655" s="9">
        <f t="shared" si="828"/>
        <v>1.5253291795898454</v>
      </c>
      <c r="U2655" s="9">
        <f>Aly_mass_rate/Aly_Area/'Hydraulic Gradient'!T2655</f>
        <v>2.1546941005416635</v>
      </c>
      <c r="V2655" s="5">
        <f t="shared" si="829"/>
        <v>-0.28664848301263868</v>
      </c>
      <c r="W2655" s="10">
        <f t="shared" si="830"/>
        <v>2.2041289336095664</v>
      </c>
      <c r="X2655" s="9"/>
    </row>
    <row r="2656" spans="1:24" x14ac:dyDescent="0.3">
      <c r="A2656" s="4">
        <f t="shared" si="831"/>
        <v>26530</v>
      </c>
      <c r="B2656" s="5">
        <v>0</v>
      </c>
      <c r="C2656" s="16">
        <f t="shared" si="832"/>
        <v>24428.772481629825</v>
      </c>
      <c r="D2656" s="4">
        <f t="shared" si="822"/>
        <v>0</v>
      </c>
      <c r="E2656" s="5">
        <f t="shared" si="833"/>
        <v>0.21602224237287149</v>
      </c>
      <c r="F2656" s="6">
        <f t="shared" si="837"/>
        <v>1.7685852889960579E-5</v>
      </c>
      <c r="G2656" s="15">
        <f t="shared" si="838"/>
        <v>717.30389622187636</v>
      </c>
      <c r="H2656" s="11">
        <f t="shared" si="823"/>
        <v>9.7653325762124085E-2</v>
      </c>
      <c r="I2656" s="12">
        <f t="shared" si="834"/>
        <v>3.5667838073037315E-5</v>
      </c>
      <c r="J2656" s="7">
        <f t="shared" si="841"/>
        <v>1.5239107327923469</v>
      </c>
      <c r="K2656" s="8">
        <f>ESI_mass_rate/ESI_Area/'Hydraulic Gradient'!J2656</f>
        <v>2.1566996766431599</v>
      </c>
      <c r="L2656" s="16">
        <f t="shared" si="835"/>
        <v>24429.051470808383</v>
      </c>
      <c r="M2656" s="4">
        <f t="shared" si="824"/>
        <v>0</v>
      </c>
      <c r="N2656" s="5">
        <f t="shared" si="825"/>
        <v>0.21582189565905321</v>
      </c>
      <c r="O2656" s="6">
        <f t="shared" si="839"/>
        <v>1.538256755345905E-5</v>
      </c>
      <c r="P2656" s="15">
        <f t="shared" si="836"/>
        <v>687.96088094782226</v>
      </c>
      <c r="Q2656" s="11">
        <f t="shared" si="826"/>
        <v>0</v>
      </c>
      <c r="R2656" s="13">
        <f t="shared" si="840"/>
        <v>4.5754691067452467E-6</v>
      </c>
      <c r="S2656" s="12">
        <f t="shared" si="827"/>
        <v>-6.1868252815812673E-2</v>
      </c>
      <c r="T2656" s="9">
        <f t="shared" si="828"/>
        <v>1.5253258663635685</v>
      </c>
      <c r="U2656" s="9">
        <f>Aly_mass_rate/Aly_Area/'Hydraulic Gradient'!T2656</f>
        <v>2.1546987808458988</v>
      </c>
      <c r="V2656" s="5">
        <f t="shared" si="829"/>
        <v>-0.28664303647905914</v>
      </c>
      <c r="W2656" s="10">
        <f t="shared" si="830"/>
        <v>2.2041711264803681</v>
      </c>
      <c r="X2656" s="9"/>
    </row>
    <row r="2657" spans="1:24" x14ac:dyDescent="0.3">
      <c r="A2657" s="4">
        <f t="shared" si="831"/>
        <v>26540</v>
      </c>
      <c r="B2657" s="5">
        <v>0</v>
      </c>
      <c r="C2657" s="16">
        <f t="shared" si="832"/>
        <v>24428.556441162928</v>
      </c>
      <c r="D2657" s="4">
        <f t="shared" si="822"/>
        <v>0</v>
      </c>
      <c r="E2657" s="5">
        <f t="shared" si="833"/>
        <v>0.21602278136064984</v>
      </c>
      <c r="F2657" s="6">
        <f t="shared" si="837"/>
        <v>1.7685536479630167E-5</v>
      </c>
      <c r="G2657" s="15">
        <f t="shared" si="838"/>
        <v>717.37596324301683</v>
      </c>
      <c r="H2657" s="11">
        <f t="shared" si="823"/>
        <v>9.7653813063933323E-2</v>
      </c>
      <c r="I2657" s="12">
        <f t="shared" si="834"/>
        <v>3.5667199954395261E-5</v>
      </c>
      <c r="J2657" s="7">
        <f t="shared" si="841"/>
        <v>1.5239069306354089</v>
      </c>
      <c r="K2657" s="8">
        <f>ESI_mass_rate/ESI_Area/'Hydraulic Gradient'!J2657</f>
        <v>2.1567050576217972</v>
      </c>
      <c r="L2657" s="16">
        <f t="shared" si="835"/>
        <v>24428.835633061557</v>
      </c>
      <c r="M2657" s="4">
        <f t="shared" si="824"/>
        <v>0</v>
      </c>
      <c r="N2657" s="5">
        <f t="shared" si="825"/>
        <v>0.21582236445512595</v>
      </c>
      <c r="O2657" s="6">
        <f t="shared" si="839"/>
        <v>1.5382371137235707E-5</v>
      </c>
      <c r="P2657" s="15">
        <f t="shared" si="836"/>
        <v>688.0227435841183</v>
      </c>
      <c r="Q2657" s="11">
        <f t="shared" si="826"/>
        <v>0</v>
      </c>
      <c r="R2657" s="13">
        <f t="shared" si="840"/>
        <v>4.5753330355266289E-6</v>
      </c>
      <c r="S2657" s="12">
        <f t="shared" si="827"/>
        <v>-6.1867211629083235E-2</v>
      </c>
      <c r="T2657" s="9">
        <f t="shared" si="828"/>
        <v>1.5253225531939889</v>
      </c>
      <c r="U2657" s="9">
        <f>Aly_mass_rate/Aly_Area/'Hydraulic Gradient'!T2657</f>
        <v>2.1547034610903752</v>
      </c>
      <c r="V2657" s="5">
        <f t="shared" si="829"/>
        <v>-0.28663759022187968</v>
      </c>
      <c r="W2657" s="10">
        <f t="shared" si="830"/>
        <v>2.2042133188239492</v>
      </c>
      <c r="X2657" s="9"/>
    </row>
    <row r="2658" spans="1:24" x14ac:dyDescent="0.3">
      <c r="A2658" s="4">
        <f t="shared" si="831"/>
        <v>26550</v>
      </c>
      <c r="B2658" s="5">
        <v>0</v>
      </c>
      <c r="C2658" s="16">
        <f t="shared" si="832"/>
        <v>24428.340400157369</v>
      </c>
      <c r="D2658" s="4">
        <f t="shared" si="822"/>
        <v>0</v>
      </c>
      <c r="E2658" s="5">
        <f t="shared" si="833"/>
        <v>0.21602332033878591</v>
      </c>
      <c r="F2658" s="6">
        <f t="shared" si="837"/>
        <v>1.7685220088273928E-5</v>
      </c>
      <c r="G2658" s="15">
        <f t="shared" si="838"/>
        <v>717.44802863887037</v>
      </c>
      <c r="H2658" s="11">
        <f t="shared" si="823"/>
        <v>9.7654300358240603E-2</v>
      </c>
      <c r="I2658" s="12">
        <f t="shared" si="834"/>
        <v>3.5666561874019256E-5</v>
      </c>
      <c r="J2658" s="7">
        <f t="shared" si="841"/>
        <v>1.5239031285654592</v>
      </c>
      <c r="K2658" s="8">
        <f>ESI_mass_rate/ESI_Area/'Hydraulic Gradient'!J2658</f>
        <v>2.1567104385041751</v>
      </c>
      <c r="L2658" s="16">
        <f t="shared" si="835"/>
        <v>24428.619794846138</v>
      </c>
      <c r="M2658" s="4">
        <f t="shared" si="824"/>
        <v>0</v>
      </c>
      <c r="N2658" s="5">
        <f t="shared" si="825"/>
        <v>0.21582283324521306</v>
      </c>
      <c r="O2658" s="6">
        <f t="shared" si="839"/>
        <v>1.5382174732688773E-5</v>
      </c>
      <c r="P2658" s="15">
        <f t="shared" si="836"/>
        <v>688.08460517941614</v>
      </c>
      <c r="Q2658" s="11">
        <f t="shared" si="826"/>
        <v>0</v>
      </c>
      <c r="R2658" s="13">
        <f t="shared" si="840"/>
        <v>4.5751969737041874E-6</v>
      </c>
      <c r="S2658" s="12">
        <f t="shared" si="827"/>
        <v>-6.186617049481672E-2</v>
      </c>
      <c r="T2658" s="9">
        <f t="shared" si="828"/>
        <v>1.5253192400811033</v>
      </c>
      <c r="U2658" s="9">
        <f>Aly_mass_rate/Aly_Area/'Hydraulic Gradient'!T2658</f>
        <v>2.1547081412750959</v>
      </c>
      <c r="V2658" s="5">
        <f t="shared" si="829"/>
        <v>-0.28663214424107708</v>
      </c>
      <c r="W2658" s="10">
        <f t="shared" si="830"/>
        <v>2.2042555106403388</v>
      </c>
      <c r="X2658" s="9"/>
    </row>
    <row r="2659" spans="1:24" x14ac:dyDescent="0.3">
      <c r="A2659" s="4">
        <f t="shared" si="831"/>
        <v>26560</v>
      </c>
      <c r="B2659" s="5">
        <v>0</v>
      </c>
      <c r="C2659" s="16">
        <f t="shared" si="832"/>
        <v>24428.12435861316</v>
      </c>
      <c r="D2659" s="4">
        <f t="shared" si="822"/>
        <v>0</v>
      </c>
      <c r="E2659" s="5">
        <f t="shared" si="833"/>
        <v>0.21602385930728024</v>
      </c>
      <c r="F2659" s="6">
        <f t="shared" si="837"/>
        <v>1.7684903720270515E-5</v>
      </c>
      <c r="G2659" s="15">
        <f t="shared" si="838"/>
        <v>717.52009240954533</v>
      </c>
      <c r="H2659" s="11">
        <f t="shared" si="823"/>
        <v>9.7654787645046509E-2</v>
      </c>
      <c r="I2659" s="12">
        <f t="shared" si="834"/>
        <v>3.5665923840739909E-5</v>
      </c>
      <c r="J2659" s="7">
        <f t="shared" si="841"/>
        <v>1.5238993265824918</v>
      </c>
      <c r="K2659" s="8">
        <f>ESI_mass_rate/ESI_Area/'Hydraulic Gradient'!J2659</f>
        <v>2.1567158192903002</v>
      </c>
      <c r="L2659" s="16">
        <f t="shared" si="835"/>
        <v>24428.403956162128</v>
      </c>
      <c r="M2659" s="4">
        <f t="shared" si="824"/>
        <v>0</v>
      </c>
      <c r="N2659" s="5">
        <f t="shared" si="825"/>
        <v>0.21582330202931485</v>
      </c>
      <c r="O2659" s="6">
        <f t="shared" si="839"/>
        <v>1.5381978338358701E-5</v>
      </c>
      <c r="P2659" s="15">
        <f t="shared" si="836"/>
        <v>688.14646573376933</v>
      </c>
      <c r="Q2659" s="11">
        <f t="shared" si="826"/>
        <v>0</v>
      </c>
      <c r="R2659" s="13">
        <f t="shared" si="840"/>
        <v>4.5750609208431503E-6</v>
      </c>
      <c r="S2659" s="12">
        <f t="shared" si="827"/>
        <v>-6.1865129414051312E-2</v>
      </c>
      <c r="T2659" s="9">
        <f t="shared" si="828"/>
        <v>1.525315927024909</v>
      </c>
      <c r="U2659" s="9">
        <f>Aly_mass_rate/Aly_Area/'Hydraulic Gradient'!T2659</f>
        <v>2.1547128214000639</v>
      </c>
      <c r="V2659" s="5">
        <f t="shared" si="829"/>
        <v>-0.28662669853662787</v>
      </c>
      <c r="W2659" s="10">
        <f t="shared" si="830"/>
        <v>2.2042977019295633</v>
      </c>
      <c r="X2659" s="9"/>
    </row>
    <row r="2660" spans="1:24" x14ac:dyDescent="0.3">
      <c r="A2660" s="4">
        <f t="shared" si="831"/>
        <v>26570</v>
      </c>
      <c r="B2660" s="5">
        <v>0</v>
      </c>
      <c r="C2660" s="16">
        <f t="shared" si="832"/>
        <v>24427.908316530309</v>
      </c>
      <c r="D2660" s="4">
        <f t="shared" si="822"/>
        <v>0</v>
      </c>
      <c r="E2660" s="5">
        <f t="shared" si="833"/>
        <v>0.21602439826613354</v>
      </c>
      <c r="F2660" s="6">
        <f t="shared" si="837"/>
        <v>1.768458737416037E-5</v>
      </c>
      <c r="G2660" s="15">
        <f t="shared" si="838"/>
        <v>717.59215455515266</v>
      </c>
      <c r="H2660" s="11">
        <f t="shared" si="823"/>
        <v>9.7655274924351623E-2</v>
      </c>
      <c r="I2660" s="12">
        <f t="shared" si="834"/>
        <v>3.5665285851613699E-5</v>
      </c>
      <c r="J2660" s="7">
        <f t="shared" si="841"/>
        <v>1.5238955246865011</v>
      </c>
      <c r="K2660" s="8">
        <f>ESI_mass_rate/ESI_Area/'Hydraulic Gradient'!J2660</f>
        <v>2.1567211999801792</v>
      </c>
      <c r="L2660" s="16">
        <f t="shared" si="835"/>
        <v>24428.18811700954</v>
      </c>
      <c r="M2660" s="4">
        <f t="shared" si="824"/>
        <v>0</v>
      </c>
      <c r="N2660" s="5">
        <f t="shared" si="825"/>
        <v>0.21582377080743159</v>
      </c>
      <c r="O2660" s="6">
        <f t="shared" si="839"/>
        <v>1.5381781954245489E-5</v>
      </c>
      <c r="P2660" s="15">
        <f t="shared" si="836"/>
        <v>688.20832524722914</v>
      </c>
      <c r="Q2660" s="11">
        <f t="shared" si="826"/>
        <v>0</v>
      </c>
      <c r="R2660" s="13">
        <f t="shared" si="840"/>
        <v>4.5749248769428756E-6</v>
      </c>
      <c r="S2660" s="12">
        <f t="shared" si="827"/>
        <v>-6.1864088384697015E-2</v>
      </c>
      <c r="T2660" s="9">
        <f t="shared" si="828"/>
        <v>1.5253126140254034</v>
      </c>
      <c r="U2660" s="9">
        <f>Aly_mass_rate/Aly_Area/'Hydraulic Gradient'!T2660</f>
        <v>2.1547175014652824</v>
      </c>
      <c r="V2660" s="5">
        <f t="shared" si="829"/>
        <v>-0.28662125310850889</v>
      </c>
      <c r="W2660" s="10">
        <f t="shared" si="830"/>
        <v>2.2043398926916526</v>
      </c>
      <c r="X2660" s="9"/>
    </row>
    <row r="2661" spans="1:24" x14ac:dyDescent="0.3">
      <c r="A2661" s="4">
        <f t="shared" si="831"/>
        <v>26580</v>
      </c>
      <c r="B2661" s="5">
        <v>0</v>
      </c>
      <c r="C2661" s="16">
        <f t="shared" si="832"/>
        <v>24427.692273908826</v>
      </c>
      <c r="D2661" s="4">
        <f t="shared" si="822"/>
        <v>0</v>
      </c>
      <c r="E2661" s="5">
        <f t="shared" si="833"/>
        <v>0.21602493721534646</v>
      </c>
      <c r="F2661" s="6">
        <f t="shared" si="837"/>
        <v>1.7684271049943502E-5</v>
      </c>
      <c r="G2661" s="15">
        <f t="shared" si="838"/>
        <v>717.66421507580287</v>
      </c>
      <c r="H2661" s="11">
        <f t="shared" si="823"/>
        <v>9.7655762196156473E-2</v>
      </c>
      <c r="I2661" s="12">
        <f t="shared" si="834"/>
        <v>3.5664647906640613E-5</v>
      </c>
      <c r="J2661" s="7">
        <f t="shared" si="841"/>
        <v>1.5238917228774813</v>
      </c>
      <c r="K2661" s="8">
        <f>ESI_mass_rate/ESI_Area/'Hydraulic Gradient'!J2661</f>
        <v>2.1567265805738187</v>
      </c>
      <c r="L2661" s="16">
        <f t="shared" si="835"/>
        <v>24427.972277388377</v>
      </c>
      <c r="M2661" s="4">
        <f t="shared" si="824"/>
        <v>0</v>
      </c>
      <c r="N2661" s="5">
        <f t="shared" si="825"/>
        <v>0.21582423957956354</v>
      </c>
      <c r="O2661" s="6">
        <f t="shared" si="839"/>
        <v>1.5381585580349134E-5</v>
      </c>
      <c r="P2661" s="15">
        <f t="shared" si="836"/>
        <v>688.27018371984911</v>
      </c>
      <c r="Q2661" s="11">
        <f t="shared" si="826"/>
        <v>0</v>
      </c>
      <c r="R2661" s="13">
        <f t="shared" si="840"/>
        <v>4.5747888420027281E-6</v>
      </c>
      <c r="S2661" s="12">
        <f t="shared" si="827"/>
        <v>-6.1863047408834679E-2</v>
      </c>
      <c r="T2661" s="9">
        <f t="shared" si="828"/>
        <v>1.5253093010825836</v>
      </c>
      <c r="U2661" s="9">
        <f>Aly_mass_rate/Aly_Area/'Hydraulic Gradient'!T2661</f>
        <v>2.154722181470754</v>
      </c>
      <c r="V2661" s="5">
        <f t="shared" si="829"/>
        <v>-0.28661580795669639</v>
      </c>
      <c r="W2661" s="10">
        <f t="shared" si="830"/>
        <v>2.2043820829266325</v>
      </c>
      <c r="X2661" s="9"/>
    </row>
    <row r="2662" spans="1:24" x14ac:dyDescent="0.3">
      <c r="A2662" s="4">
        <f t="shared" si="831"/>
        <v>26590</v>
      </c>
      <c r="B2662" s="5">
        <v>0</v>
      </c>
      <c r="C2662" s="16">
        <f t="shared" si="832"/>
        <v>24427.476230748718</v>
      </c>
      <c r="D2662" s="4">
        <f t="shared" si="822"/>
        <v>0</v>
      </c>
      <c r="E2662" s="5">
        <f t="shared" si="833"/>
        <v>0.21602547615491974</v>
      </c>
      <c r="F2662" s="6">
        <f t="shared" si="837"/>
        <v>1.7683954747619902E-5</v>
      </c>
      <c r="G2662" s="15">
        <f t="shared" si="838"/>
        <v>717.73627397160681</v>
      </c>
      <c r="H2662" s="11">
        <f t="shared" si="823"/>
        <v>9.7656249460461544E-2</v>
      </c>
      <c r="I2662" s="12">
        <f t="shared" si="834"/>
        <v>3.5664010005820651E-5</v>
      </c>
      <c r="J2662" s="7">
        <f t="shared" si="841"/>
        <v>1.5238879211554262</v>
      </c>
      <c r="K2662" s="8">
        <f>ESI_mass_rate/ESI_Area/'Hydraulic Gradient'!J2662</f>
        <v>2.1567319610712259</v>
      </c>
      <c r="L2662" s="16">
        <f t="shared" si="835"/>
        <v>24427.756437298642</v>
      </c>
      <c r="M2662" s="4">
        <f t="shared" si="824"/>
        <v>0</v>
      </c>
      <c r="N2662" s="5">
        <f t="shared" si="825"/>
        <v>0.21582470834571102</v>
      </c>
      <c r="O2662" s="6">
        <f t="shared" si="839"/>
        <v>1.5381389215210094E-5</v>
      </c>
      <c r="P2662" s="15">
        <f t="shared" si="836"/>
        <v>688.33204115168269</v>
      </c>
      <c r="Q2662" s="11">
        <f t="shared" si="826"/>
        <v>0</v>
      </c>
      <c r="R2662" s="13">
        <f t="shared" si="840"/>
        <v>4.5746528155879731E-6</v>
      </c>
      <c r="S2662" s="12">
        <f t="shared" si="827"/>
        <v>-6.1862006486459772E-2</v>
      </c>
      <c r="T2662" s="9">
        <f t="shared" si="828"/>
        <v>1.5253059881964466</v>
      </c>
      <c r="U2662" s="9">
        <f>Aly_mass_rate/Aly_Area/'Hydraulic Gradient'!T2662</f>
        <v>2.1547268614164823</v>
      </c>
      <c r="V2662" s="5">
        <f t="shared" si="829"/>
        <v>-0.28661036308116733</v>
      </c>
      <c r="W2662" s="10">
        <f t="shared" si="830"/>
        <v>2.2044242726345322</v>
      </c>
      <c r="X2662" s="9"/>
    </row>
    <row r="2663" spans="1:24" x14ac:dyDescent="0.3">
      <c r="A2663" s="4">
        <f t="shared" si="831"/>
        <v>26600</v>
      </c>
      <c r="B2663" s="5">
        <v>0</v>
      </c>
      <c r="C2663" s="16">
        <f t="shared" si="832"/>
        <v>24427.260187049993</v>
      </c>
      <c r="D2663" s="4">
        <f t="shared" si="822"/>
        <v>0</v>
      </c>
      <c r="E2663" s="5">
        <f t="shared" si="833"/>
        <v>0.21602601508485403</v>
      </c>
      <c r="F2663" s="6">
        <f t="shared" si="837"/>
        <v>1.7683638468649129E-5</v>
      </c>
      <c r="G2663" s="15">
        <f t="shared" si="838"/>
        <v>717.80833124267303</v>
      </c>
      <c r="H2663" s="11">
        <f t="shared" si="823"/>
        <v>9.7656736717267434E-2</v>
      </c>
      <c r="I2663" s="12">
        <f t="shared" si="834"/>
        <v>3.5663372152097361E-5</v>
      </c>
      <c r="J2663" s="7">
        <f t="shared" si="841"/>
        <v>1.5238841195203301</v>
      </c>
      <c r="K2663" s="8">
        <f>ESI_mass_rate/ESI_Area/'Hydraulic Gradient'!J2663</f>
        <v>2.1567373414724065</v>
      </c>
      <c r="L2663" s="16">
        <f t="shared" si="835"/>
        <v>24427.540596740342</v>
      </c>
      <c r="M2663" s="4">
        <f t="shared" si="824"/>
        <v>0</v>
      </c>
      <c r="N2663" s="5">
        <f t="shared" si="825"/>
        <v>0.21582517710587437</v>
      </c>
      <c r="O2663" s="6">
        <f t="shared" si="839"/>
        <v>1.538119286174746E-5</v>
      </c>
      <c r="P2663" s="15">
        <f t="shared" si="836"/>
        <v>688.3938975427825</v>
      </c>
      <c r="Q2663" s="11">
        <f t="shared" si="826"/>
        <v>0</v>
      </c>
      <c r="R2663" s="13">
        <f t="shared" si="840"/>
        <v>4.5745167985661654E-6</v>
      </c>
      <c r="S2663" s="12">
        <f t="shared" si="827"/>
        <v>-6.1860965616525009E-2</v>
      </c>
      <c r="T2663" s="9">
        <f t="shared" si="828"/>
        <v>1.5253026753669894</v>
      </c>
      <c r="U2663" s="9">
        <f>Aly_mass_rate/Aly_Area/'Hydraulic Gradient'!T2663</f>
        <v>2.1547315413024708</v>
      </c>
      <c r="V2663" s="5">
        <f t="shared" si="829"/>
        <v>-0.28660491848189817</v>
      </c>
      <c r="W2663" s="10">
        <f t="shared" si="830"/>
        <v>2.2044664618153789</v>
      </c>
      <c r="X2663" s="9"/>
    </row>
    <row r="2664" spans="1:24" x14ac:dyDescent="0.3">
      <c r="A2664" s="4">
        <f t="shared" si="831"/>
        <v>26610</v>
      </c>
      <c r="B2664" s="5">
        <v>0</v>
      </c>
      <c r="C2664" s="16">
        <f t="shared" si="832"/>
        <v>24427.044142812665</v>
      </c>
      <c r="D2664" s="4">
        <f t="shared" si="822"/>
        <v>0</v>
      </c>
      <c r="E2664" s="5">
        <f t="shared" si="833"/>
        <v>0.21602655400514997</v>
      </c>
      <c r="F2664" s="6">
        <f t="shared" si="837"/>
        <v>1.7683322208652527E-5</v>
      </c>
      <c r="G2664" s="15">
        <f t="shared" si="838"/>
        <v>717.88038688911649</v>
      </c>
      <c r="H2664" s="11">
        <f t="shared" si="823"/>
        <v>9.7657223966574641E-2</v>
      </c>
      <c r="I2664" s="12">
        <f t="shared" si="834"/>
        <v>3.5662734336640105E-5</v>
      </c>
      <c r="J2664" s="7">
        <f t="shared" si="841"/>
        <v>1.5238803179721869</v>
      </c>
      <c r="K2664" s="8">
        <f>ESI_mass_rate/ESI_Area/'Hydraulic Gradient'!J2664</f>
        <v>2.156742721777368</v>
      </c>
      <c r="L2664" s="16">
        <f t="shared" si="835"/>
        <v>24427.324755713486</v>
      </c>
      <c r="M2664" s="4">
        <f t="shared" si="824"/>
        <v>0</v>
      </c>
      <c r="N2664" s="5">
        <f t="shared" si="825"/>
        <v>0.21582564586005412</v>
      </c>
      <c r="O2664" s="6">
        <f t="shared" si="839"/>
        <v>1.538099651996124E-5</v>
      </c>
      <c r="P2664" s="15">
        <f t="shared" si="836"/>
        <v>688.45575289320072</v>
      </c>
      <c r="Q2664" s="11">
        <f t="shared" si="826"/>
        <v>0</v>
      </c>
      <c r="R2664" s="13">
        <f t="shared" si="840"/>
        <v>4.5743807909366437E-6</v>
      </c>
      <c r="S2664" s="12">
        <f t="shared" si="827"/>
        <v>-6.1859924799025863E-2</v>
      </c>
      <c r="T2664" s="9">
        <f t="shared" si="828"/>
        <v>1.5252993625942093</v>
      </c>
      <c r="U2664" s="9">
        <f>Aly_mass_rate/Aly_Area/'Hydraulic Gradient'!T2664</f>
        <v>2.1547362211287227</v>
      </c>
      <c r="V2664" s="5">
        <f t="shared" si="829"/>
        <v>-0.28659947415886566</v>
      </c>
      <c r="W2664" s="10">
        <f t="shared" si="830"/>
        <v>2.2045086504692017</v>
      </c>
      <c r="X2664" s="9"/>
    </row>
    <row r="2665" spans="1:24" x14ac:dyDescent="0.3">
      <c r="A2665" s="4">
        <f t="shared" si="831"/>
        <v>26620</v>
      </c>
      <c r="B2665" s="5">
        <v>0</v>
      </c>
      <c r="C2665" s="16">
        <f t="shared" si="832"/>
        <v>24426.828098036742</v>
      </c>
      <c r="D2665" s="4">
        <f t="shared" si="822"/>
        <v>0</v>
      </c>
      <c r="E2665" s="5">
        <f t="shared" si="833"/>
        <v>0.21602709291580818</v>
      </c>
      <c r="F2665" s="6">
        <f t="shared" si="837"/>
        <v>1.7683005973468295E-5</v>
      </c>
      <c r="G2665" s="15">
        <f t="shared" si="838"/>
        <v>717.9524409110436</v>
      </c>
      <c r="H2665" s="11">
        <f t="shared" si="823"/>
        <v>9.7657711208383763E-2</v>
      </c>
      <c r="I2665" s="12">
        <f t="shared" si="834"/>
        <v>3.5662096571223063E-5</v>
      </c>
      <c r="J2665" s="7">
        <f t="shared" si="841"/>
        <v>1.5238765165109907</v>
      </c>
      <c r="K2665" s="8">
        <f>ESI_mass_rate/ESI_Area/'Hydraulic Gradient'!J2665</f>
        <v>2.1567481019861177</v>
      </c>
      <c r="L2665" s="16">
        <f t="shared" si="835"/>
        <v>24427.108914218079</v>
      </c>
      <c r="M2665" s="4">
        <f t="shared" si="824"/>
        <v>0</v>
      </c>
      <c r="N2665" s="5">
        <f t="shared" si="825"/>
        <v>0.21582611460825032</v>
      </c>
      <c r="O2665" s="6">
        <f t="shared" si="839"/>
        <v>1.5380800188391881E-5</v>
      </c>
      <c r="P2665" s="15">
        <f t="shared" si="836"/>
        <v>688.51760720298989</v>
      </c>
      <c r="Q2665" s="11">
        <f t="shared" si="826"/>
        <v>0</v>
      </c>
      <c r="R2665" s="13">
        <f t="shared" si="840"/>
        <v>4.5742447922646817E-6</v>
      </c>
      <c r="S2665" s="12">
        <f t="shared" si="827"/>
        <v>-6.1858884033957784E-2</v>
      </c>
      <c r="T2665" s="9">
        <f t="shared" si="828"/>
        <v>1.5252960498781032</v>
      </c>
      <c r="U2665" s="9">
        <f>Aly_mass_rate/Aly_Area/'Hydraulic Gradient'!T2665</f>
        <v>2.1547409008952405</v>
      </c>
      <c r="V2665" s="5">
        <f t="shared" si="829"/>
        <v>-0.28659403011204632</v>
      </c>
      <c r="W2665" s="10">
        <f t="shared" si="830"/>
        <v>2.2045508385960271</v>
      </c>
      <c r="X2665" s="9"/>
    </row>
    <row r="2666" spans="1:24" x14ac:dyDescent="0.3">
      <c r="A2666" s="4">
        <f t="shared" si="831"/>
        <v>26630</v>
      </c>
      <c r="B2666" s="5">
        <v>0</v>
      </c>
      <c r="C2666" s="16">
        <f t="shared" si="832"/>
        <v>24426.612052722234</v>
      </c>
      <c r="D2666" s="4">
        <f t="shared" si="822"/>
        <v>0</v>
      </c>
      <c r="E2666" s="5">
        <f t="shared" si="833"/>
        <v>0.21602763181682946</v>
      </c>
      <c r="F2666" s="6">
        <f t="shared" si="837"/>
        <v>1.7682689761636891E-5</v>
      </c>
      <c r="G2666" s="15">
        <f t="shared" si="838"/>
        <v>718.0244933085628</v>
      </c>
      <c r="H2666" s="11">
        <f t="shared" si="823"/>
        <v>9.7658198442695354E-2</v>
      </c>
      <c r="I2666" s="12">
        <f t="shared" si="834"/>
        <v>3.5661458852902698E-5</v>
      </c>
      <c r="J2666" s="7">
        <f t="shared" si="841"/>
        <v>1.5238727151367355</v>
      </c>
      <c r="K2666" s="8">
        <f>ESI_mass_rate/ESI_Area/'Hydraulic Gradient'!J2666</f>
        <v>2.1567534820986611</v>
      </c>
      <c r="L2666" s="16">
        <f t="shared" si="835"/>
        <v>24426.893072254126</v>
      </c>
      <c r="M2666" s="4">
        <f t="shared" si="824"/>
        <v>0</v>
      </c>
      <c r="N2666" s="5">
        <f t="shared" si="825"/>
        <v>0.21582658335046337</v>
      </c>
      <c r="O2666" s="6">
        <f t="shared" si="839"/>
        <v>1.5380603865579836E-5</v>
      </c>
      <c r="P2666" s="15">
        <f t="shared" si="836"/>
        <v>688.57946047220344</v>
      </c>
      <c r="Q2666" s="11">
        <f t="shared" si="826"/>
        <v>0</v>
      </c>
      <c r="R2666" s="13">
        <f t="shared" si="840"/>
        <v>4.5741088021155712E-6</v>
      </c>
      <c r="S2666" s="12">
        <f t="shared" si="827"/>
        <v>-6.1857843322358885E-2</v>
      </c>
      <c r="T2666" s="9">
        <f t="shared" si="828"/>
        <v>1.5252927372186684</v>
      </c>
      <c r="U2666" s="9">
        <f>Aly_mass_rate/Aly_Area/'Hydraulic Gradient'!T2666</f>
        <v>2.1547455806020275</v>
      </c>
      <c r="V2666" s="5">
        <f t="shared" si="829"/>
        <v>-0.28658858634141698</v>
      </c>
      <c r="W2666" s="10">
        <f t="shared" si="830"/>
        <v>2.2045930261958833</v>
      </c>
      <c r="X2666" s="9"/>
    </row>
    <row r="2667" spans="1:24" x14ac:dyDescent="0.3">
      <c r="A2667" s="4">
        <f t="shared" si="831"/>
        <v>26640</v>
      </c>
      <c r="B2667" s="5">
        <v>0</v>
      </c>
      <c r="C2667" s="16">
        <f t="shared" si="832"/>
        <v>24426.396006869152</v>
      </c>
      <c r="D2667" s="4">
        <f t="shared" si="822"/>
        <v>0</v>
      </c>
      <c r="E2667" s="5">
        <f t="shared" si="833"/>
        <v>0.21602817070821442</v>
      </c>
      <c r="F2667" s="6">
        <f t="shared" si="837"/>
        <v>1.7682373568779654E-5</v>
      </c>
      <c r="G2667" s="15">
        <f t="shared" si="838"/>
        <v>718.09654408178892</v>
      </c>
      <c r="H2667" s="11">
        <f t="shared" si="823"/>
        <v>9.7658685669509901E-2</v>
      </c>
      <c r="I2667" s="12">
        <f t="shared" si="834"/>
        <v>3.5660821172848362E-5</v>
      </c>
      <c r="J2667" s="7">
        <f t="shared" si="841"/>
        <v>1.5238689138494157</v>
      </c>
      <c r="K2667" s="8">
        <f>ESI_mass_rate/ESI_Area/'Hydraulic Gradient'!J2667</f>
        <v>2.156758862115006</v>
      </c>
      <c r="L2667" s="16">
        <f t="shared" si="835"/>
        <v>24426.677229821635</v>
      </c>
      <c r="M2667" s="4">
        <f t="shared" si="824"/>
        <v>0</v>
      </c>
      <c r="N2667" s="5">
        <f t="shared" si="825"/>
        <v>0.21582705208669353</v>
      </c>
      <c r="O2667" s="6">
        <f t="shared" si="839"/>
        <v>1.5380407552984645E-5</v>
      </c>
      <c r="P2667" s="15">
        <f t="shared" si="836"/>
        <v>688.64131270089388</v>
      </c>
      <c r="Q2667" s="11">
        <f t="shared" si="826"/>
        <v>0</v>
      </c>
      <c r="R2667" s="13">
        <f t="shared" si="840"/>
        <v>4.5739728209227575E-6</v>
      </c>
      <c r="S2667" s="12">
        <f t="shared" si="827"/>
        <v>-6.1856802663181942E-2</v>
      </c>
      <c r="T2667" s="9">
        <f t="shared" si="828"/>
        <v>1.5252894246159021</v>
      </c>
      <c r="U2667" s="9">
        <f>Aly_mass_rate/Aly_Area/'Hydraulic Gradient'!T2667</f>
        <v>2.1547502602490871</v>
      </c>
      <c r="V2667" s="5">
        <f t="shared" si="829"/>
        <v>-0.28658314284695413</v>
      </c>
      <c r="W2667" s="10">
        <f t="shared" si="830"/>
        <v>2.2046352132687987</v>
      </c>
      <c r="X2667" s="9"/>
    </row>
    <row r="2668" spans="1:24" x14ac:dyDescent="0.3">
      <c r="A2668" s="4">
        <f t="shared" si="831"/>
        <v>26650</v>
      </c>
      <c r="B2668" s="5">
        <v>0</v>
      </c>
      <c r="C2668" s="16">
        <f t="shared" si="832"/>
        <v>24426.179960477504</v>
      </c>
      <c r="D2668" s="4">
        <f t="shared" si="822"/>
        <v>0</v>
      </c>
      <c r="E2668" s="5">
        <f t="shared" si="833"/>
        <v>0.21602870958996379</v>
      </c>
      <c r="F2668" s="6">
        <f t="shared" si="837"/>
        <v>1.7682057400734794E-5</v>
      </c>
      <c r="G2668" s="15">
        <f t="shared" si="838"/>
        <v>718.16859323082849</v>
      </c>
      <c r="H2668" s="11">
        <f t="shared" si="823"/>
        <v>9.7659172888827986E-2</v>
      </c>
      <c r="I2668" s="12">
        <f t="shared" si="834"/>
        <v>3.5660183542834245E-5</v>
      </c>
      <c r="J2668" s="7">
        <f t="shared" si="841"/>
        <v>1.5238651126490252</v>
      </c>
      <c r="K2668" s="8">
        <f>ESI_mass_rate/ESI_Area/'Hydraulic Gradient'!J2668</f>
        <v>2.156764242035158</v>
      </c>
      <c r="L2668" s="16">
        <f t="shared" si="835"/>
        <v>24426.461386920608</v>
      </c>
      <c r="M2668" s="4">
        <f t="shared" si="824"/>
        <v>0</v>
      </c>
      <c r="N2668" s="5">
        <f t="shared" si="825"/>
        <v>0.21582752081694118</v>
      </c>
      <c r="O2668" s="6">
        <f t="shared" si="839"/>
        <v>1.5380211252065871E-5</v>
      </c>
      <c r="P2668" s="15">
        <f t="shared" si="836"/>
        <v>688.70316388911453</v>
      </c>
      <c r="Q2668" s="11">
        <f t="shared" si="826"/>
        <v>0</v>
      </c>
      <c r="R2668" s="13">
        <f t="shared" si="840"/>
        <v>4.5738368491196463E-6</v>
      </c>
      <c r="S2668" s="12">
        <f t="shared" si="827"/>
        <v>-6.1855762057465014E-2</v>
      </c>
      <c r="T2668" s="9">
        <f t="shared" si="828"/>
        <v>1.5252861120698011</v>
      </c>
      <c r="U2668" s="9">
        <f>Aly_mass_rate/Aly_Area/'Hydraulic Gradient'!T2668</f>
        <v>2.154754939836423</v>
      </c>
      <c r="V2668" s="5">
        <f t="shared" si="829"/>
        <v>-0.2865776996286345</v>
      </c>
      <c r="W2668" s="10">
        <f t="shared" si="830"/>
        <v>2.2046773998148006</v>
      </c>
      <c r="X2668" s="9"/>
    </row>
    <row r="2669" spans="1:24" x14ac:dyDescent="0.3">
      <c r="A2669" s="4">
        <f t="shared" si="831"/>
        <v>26660</v>
      </c>
      <c r="B2669" s="5">
        <v>0</v>
      </c>
      <c r="C2669" s="16">
        <f t="shared" si="832"/>
        <v>24425.963913547301</v>
      </c>
      <c r="D2669" s="4">
        <f t="shared" si="822"/>
        <v>0</v>
      </c>
      <c r="E2669" s="5">
        <f t="shared" si="833"/>
        <v>0.21602924846207813</v>
      </c>
      <c r="F2669" s="6">
        <f t="shared" si="837"/>
        <v>1.7681741251664103E-5</v>
      </c>
      <c r="G2669" s="15">
        <f t="shared" si="838"/>
        <v>718.24064075579611</v>
      </c>
      <c r="H2669" s="11">
        <f t="shared" si="823"/>
        <v>9.7659660100650095E-2</v>
      </c>
      <c r="I2669" s="12">
        <f t="shared" si="834"/>
        <v>3.5659545951086164E-5</v>
      </c>
      <c r="J2669" s="7">
        <f t="shared" si="841"/>
        <v>1.5238613115355581</v>
      </c>
      <c r="K2669" s="8">
        <f>ESI_mass_rate/ESI_Area/'Hydraulic Gradient'!J2669</f>
        <v>2.1567696218591248</v>
      </c>
      <c r="L2669" s="16">
        <f t="shared" si="835"/>
        <v>24426.245543551053</v>
      </c>
      <c r="M2669" s="4">
        <f t="shared" si="824"/>
        <v>0</v>
      </c>
      <c r="N2669" s="5">
        <f t="shared" si="825"/>
        <v>0.2158279895412068</v>
      </c>
      <c r="O2669" s="6">
        <f t="shared" si="839"/>
        <v>1.5380014962823503E-5</v>
      </c>
      <c r="P2669" s="15">
        <f t="shared" si="836"/>
        <v>688.76501403691782</v>
      </c>
      <c r="Q2669" s="11">
        <f t="shared" si="826"/>
        <v>0</v>
      </c>
      <c r="R2669" s="13">
        <f t="shared" si="840"/>
        <v>4.5737008867055801E-6</v>
      </c>
      <c r="S2669" s="12">
        <f t="shared" si="827"/>
        <v>-6.1854721504160971E-2</v>
      </c>
      <c r="T2669" s="9">
        <f t="shared" si="828"/>
        <v>1.5252827995803628</v>
      </c>
      <c r="U2669" s="9">
        <f>Aly_mass_rate/Aly_Area/'Hydraulic Gradient'!T2669</f>
        <v>2.1547596193640373</v>
      </c>
      <c r="V2669" s="5">
        <f t="shared" si="829"/>
        <v>-0.28657225668643477</v>
      </c>
      <c r="W2669" s="10">
        <f t="shared" si="830"/>
        <v>2.2047195858339173</v>
      </c>
      <c r="X2669" s="9"/>
    </row>
    <row r="2670" spans="1:24" x14ac:dyDescent="0.3">
      <c r="A2670" s="4">
        <f t="shared" si="831"/>
        <v>26670</v>
      </c>
      <c r="B2670" s="5">
        <v>0</v>
      </c>
      <c r="C2670" s="16">
        <f t="shared" si="832"/>
        <v>24425.747866078553</v>
      </c>
      <c r="D2670" s="4">
        <f t="shared" si="822"/>
        <v>0</v>
      </c>
      <c r="E2670" s="5">
        <f t="shared" si="833"/>
        <v>0.21602978732455819</v>
      </c>
      <c r="F2670" s="6">
        <f t="shared" si="837"/>
        <v>1.7681425127405785E-5</v>
      </c>
      <c r="G2670" s="15">
        <f t="shared" si="838"/>
        <v>718.31268665679829</v>
      </c>
      <c r="H2670" s="11">
        <f t="shared" si="823"/>
        <v>9.7660147304976852E-2</v>
      </c>
      <c r="I2670" s="12">
        <f t="shared" si="834"/>
        <v>3.5658908409378301E-5</v>
      </c>
      <c r="J2670" s="7">
        <f t="shared" si="841"/>
        <v>1.5238575105090086</v>
      </c>
      <c r="K2670" s="8">
        <f>ESI_mass_rate/ESI_Area/'Hydraulic Gradient'!J2670</f>
        <v>2.1567750015869125</v>
      </c>
      <c r="L2670" s="16">
        <f t="shared" si="835"/>
        <v>24426.029699712977</v>
      </c>
      <c r="M2670" s="4">
        <f t="shared" si="824"/>
        <v>0</v>
      </c>
      <c r="N2670" s="5">
        <f t="shared" si="825"/>
        <v>0.21582845825949035</v>
      </c>
      <c r="O2670" s="6">
        <f t="shared" si="839"/>
        <v>1.5379818680878901E-5</v>
      </c>
      <c r="P2670" s="15">
        <f t="shared" si="836"/>
        <v>688.82686314435614</v>
      </c>
      <c r="Q2670" s="11">
        <f t="shared" si="826"/>
        <v>0</v>
      </c>
      <c r="R2670" s="13">
        <f t="shared" si="840"/>
        <v>4.5735649323777995E-6</v>
      </c>
      <c r="S2670" s="12">
        <f t="shared" si="827"/>
        <v>-6.1853681003265271E-2</v>
      </c>
      <c r="T2670" s="9">
        <f t="shared" si="828"/>
        <v>1.5252794871475843</v>
      </c>
      <c r="U2670" s="9">
        <f>Aly_mass_rate/Aly_Area/'Hydraulic Gradient'!T2670</f>
        <v>2.1547642988319335</v>
      </c>
      <c r="V2670" s="5">
        <f t="shared" si="829"/>
        <v>-0.28656681402033157</v>
      </c>
      <c r="W2670" s="10">
        <f t="shared" si="830"/>
        <v>2.2047617713261771</v>
      </c>
      <c r="X2670" s="9"/>
    </row>
    <row r="2671" spans="1:24" x14ac:dyDescent="0.3">
      <c r="A2671" s="4">
        <f t="shared" si="831"/>
        <v>26680</v>
      </c>
      <c r="B2671" s="5">
        <v>0</v>
      </c>
      <c r="C2671" s="16">
        <f t="shared" si="832"/>
        <v>24425.531818071267</v>
      </c>
      <c r="D2671" s="4">
        <f t="shared" si="822"/>
        <v>0</v>
      </c>
      <c r="E2671" s="5">
        <f t="shared" si="833"/>
        <v>0.21603032617740461</v>
      </c>
      <c r="F2671" s="6">
        <f t="shared" si="837"/>
        <v>1.7681109023581191E-5</v>
      </c>
      <c r="G2671" s="15">
        <f t="shared" si="838"/>
        <v>718.38473093394771</v>
      </c>
      <c r="H2671" s="11">
        <f t="shared" si="823"/>
        <v>9.7660634501808757E-2</v>
      </c>
      <c r="I2671" s="12">
        <f t="shared" si="834"/>
        <v>3.5658270908880015E-5</v>
      </c>
      <c r="J2671" s="7">
        <f t="shared" si="841"/>
        <v>1.5238537095693709</v>
      </c>
      <c r="K2671" s="8">
        <f>ESI_mass_rate/ESI_Area/'Hydraulic Gradient'!J2671</f>
        <v>2.1567803812185278</v>
      </c>
      <c r="L2671" s="16">
        <f t="shared" si="835"/>
        <v>24425.813855406384</v>
      </c>
      <c r="M2671" s="4">
        <f t="shared" si="824"/>
        <v>0</v>
      </c>
      <c r="N2671" s="5">
        <f t="shared" si="825"/>
        <v>0.21582892697179243</v>
      </c>
      <c r="O2671" s="6">
        <f t="shared" si="839"/>
        <v>1.5379622410610701E-5</v>
      </c>
      <c r="P2671" s="15">
        <f t="shared" si="836"/>
        <v>688.88871121148293</v>
      </c>
      <c r="Q2671" s="11">
        <f t="shared" si="826"/>
        <v>0</v>
      </c>
      <c r="R2671" s="13">
        <f t="shared" si="840"/>
        <v>4.5734289874377851E-6</v>
      </c>
      <c r="S2671" s="12">
        <f t="shared" si="827"/>
        <v>-6.1852640555815866E-2</v>
      </c>
      <c r="T2671" s="9">
        <f t="shared" si="828"/>
        <v>1.5252761747714629</v>
      </c>
      <c r="U2671" s="9">
        <f>Aly_mass_rate/Aly_Area/'Hydraulic Gradient'!T2671</f>
        <v>2.1547689782401145</v>
      </c>
      <c r="V2671" s="5">
        <f t="shared" si="829"/>
        <v>-0.28656137163030143</v>
      </c>
      <c r="W2671" s="10">
        <f t="shared" si="830"/>
        <v>2.2048039562916069</v>
      </c>
      <c r="X2671" s="9"/>
    </row>
    <row r="2672" spans="1:24" x14ac:dyDescent="0.3">
      <c r="A2672" s="4">
        <f t="shared" si="831"/>
        <v>26690</v>
      </c>
      <c r="B2672" s="5">
        <v>0</v>
      </c>
      <c r="C2672" s="16">
        <f t="shared" si="832"/>
        <v>24425.315769525456</v>
      </c>
      <c r="D2672" s="4">
        <f t="shared" si="822"/>
        <v>0</v>
      </c>
      <c r="E2672" s="5">
        <f t="shared" si="833"/>
        <v>0.21603086502061808</v>
      </c>
      <c r="F2672" s="6">
        <f t="shared" si="837"/>
        <v>1.7680792941649868E-5</v>
      </c>
      <c r="G2672" s="15">
        <f t="shared" si="838"/>
        <v>718.45677358735463</v>
      </c>
      <c r="H2672" s="11">
        <f t="shared" si="823"/>
        <v>9.7661121691146338E-2</v>
      </c>
      <c r="I2672" s="12">
        <f t="shared" si="834"/>
        <v>3.5657633452534859E-5</v>
      </c>
      <c r="J2672" s="7">
        <f t="shared" si="841"/>
        <v>1.5238499087166388</v>
      </c>
      <c r="K2672" s="8">
        <f>ESI_mass_rate/ESI_Area/'Hydraulic Gradient'!J2672</f>
        <v>2.1567857607539778</v>
      </c>
      <c r="L2672" s="16">
        <f t="shared" si="835"/>
        <v>24425.598010631282</v>
      </c>
      <c r="M2672" s="4">
        <f t="shared" si="824"/>
        <v>0</v>
      </c>
      <c r="N2672" s="5">
        <f t="shared" si="825"/>
        <v>0.21582939567811316</v>
      </c>
      <c r="O2672" s="6">
        <f t="shared" si="839"/>
        <v>1.5379426149099813E-5</v>
      </c>
      <c r="P2672" s="15">
        <f t="shared" si="836"/>
        <v>688.95055823835071</v>
      </c>
      <c r="Q2672" s="11">
        <f t="shared" si="826"/>
        <v>0</v>
      </c>
      <c r="R2672" s="13">
        <f t="shared" si="840"/>
        <v>4.5732930510168401E-6</v>
      </c>
      <c r="S2672" s="12">
        <f t="shared" si="827"/>
        <v>-6.1851600160765699E-2</v>
      </c>
      <c r="T2672" s="9">
        <f t="shared" si="828"/>
        <v>1.5252728624519956</v>
      </c>
      <c r="U2672" s="9">
        <f>Aly_mass_rate/Aly_Area/'Hydraulic Gradient'!T2672</f>
        <v>2.1547736575885841</v>
      </c>
      <c r="V2672" s="5">
        <f t="shared" si="829"/>
        <v>-0.28655592951632114</v>
      </c>
      <c r="W2672" s="10">
        <f t="shared" si="830"/>
        <v>2.2048461407302353</v>
      </c>
      <c r="X2672" s="9"/>
    </row>
    <row r="2673" spans="1:24" x14ac:dyDescent="0.3">
      <c r="A2673" s="4">
        <f t="shared" si="831"/>
        <v>26700</v>
      </c>
      <c r="B2673" s="5">
        <v>0</v>
      </c>
      <c r="C2673" s="16">
        <f t="shared" si="832"/>
        <v>24425.099720441125</v>
      </c>
      <c r="D2673" s="4">
        <f t="shared" si="822"/>
        <v>0</v>
      </c>
      <c r="E2673" s="5">
        <f t="shared" si="833"/>
        <v>0.21603140385419928</v>
      </c>
      <c r="F2673" s="6">
        <f t="shared" si="837"/>
        <v>1.7680476883071372E-5</v>
      </c>
      <c r="G2673" s="15">
        <f t="shared" si="838"/>
        <v>718.52881461712775</v>
      </c>
      <c r="H2673" s="11">
        <f t="shared" si="823"/>
        <v>9.7661608872990191E-2</v>
      </c>
      <c r="I2673" s="12">
        <f t="shared" si="834"/>
        <v>3.5656996043286369E-5</v>
      </c>
      <c r="J2673" s="7">
        <f t="shared" si="841"/>
        <v>1.5238461079508068</v>
      </c>
      <c r="K2673" s="8">
        <f>ESI_mass_rate/ESI_Area/'Hydraulic Gradient'!J2673</f>
        <v>2.1567911401932687</v>
      </c>
      <c r="L2673" s="16">
        <f t="shared" si="835"/>
        <v>24425.382165387673</v>
      </c>
      <c r="M2673" s="4">
        <f t="shared" si="824"/>
        <v>0</v>
      </c>
      <c r="N2673" s="5">
        <f t="shared" si="825"/>
        <v>0.21582986437845297</v>
      </c>
      <c r="O2673" s="6">
        <f t="shared" si="839"/>
        <v>1.5379229900724891E-5</v>
      </c>
      <c r="P2673" s="15">
        <f t="shared" si="836"/>
        <v>689.0124042250128</v>
      </c>
      <c r="Q2673" s="11">
        <f t="shared" si="826"/>
        <v>0</v>
      </c>
      <c r="R2673" s="13">
        <f t="shared" si="840"/>
        <v>4.573157124416384E-6</v>
      </c>
      <c r="S2673" s="12">
        <f t="shared" si="827"/>
        <v>-6.1850559819152703E-2</v>
      </c>
      <c r="T2673" s="9">
        <f t="shared" si="828"/>
        <v>1.5252695501891791</v>
      </c>
      <c r="U2673" s="9">
        <f>Aly_mass_rate/Aly_Area/'Hydraulic Gradient'!T2673</f>
        <v>2.154778336877345</v>
      </c>
      <c r="V2673" s="5">
        <f t="shared" si="829"/>
        <v>-0.28655048767836733</v>
      </c>
      <c r="W2673" s="10">
        <f t="shared" si="830"/>
        <v>2.2048883246420896</v>
      </c>
      <c r="X2673" s="9"/>
    </row>
    <row r="2674" spans="1:24" x14ac:dyDescent="0.3">
      <c r="A2674" s="4">
        <f t="shared" si="831"/>
        <v>26710</v>
      </c>
      <c r="B2674" s="5">
        <v>0</v>
      </c>
      <c r="C2674" s="16">
        <f t="shared" si="832"/>
        <v>24424.883670818286</v>
      </c>
      <c r="D2674" s="4">
        <f t="shared" si="822"/>
        <v>0</v>
      </c>
      <c r="E2674" s="5">
        <f t="shared" si="833"/>
        <v>0.21603194267814882</v>
      </c>
      <c r="F2674" s="6">
        <f t="shared" si="837"/>
        <v>1.7680160844926594E-5</v>
      </c>
      <c r="G2674" s="15">
        <f t="shared" si="838"/>
        <v>718.60085402337972</v>
      </c>
      <c r="H2674" s="11">
        <f t="shared" si="823"/>
        <v>9.7662096047340746E-2</v>
      </c>
      <c r="I2674" s="12">
        <f t="shared" si="834"/>
        <v>3.5656358675247467E-5</v>
      </c>
      <c r="J2674" s="7">
        <f t="shared" si="841"/>
        <v>1.5238423072718683</v>
      </c>
      <c r="K2674" s="8">
        <f>ESI_mass_rate/ESI_Area/'Hydraulic Gradient'!J2674</f>
        <v>2.1567965195364085</v>
      </c>
      <c r="L2674" s="16">
        <f t="shared" si="835"/>
        <v>24425.166319675565</v>
      </c>
      <c r="M2674" s="4">
        <f t="shared" si="824"/>
        <v>0</v>
      </c>
      <c r="N2674" s="5">
        <f t="shared" si="825"/>
        <v>0.21583033307281213</v>
      </c>
      <c r="O2674" s="6">
        <f t="shared" si="839"/>
        <v>1.5379033661107277E-5</v>
      </c>
      <c r="P2674" s="15">
        <f t="shared" si="836"/>
        <v>689.0742491715215</v>
      </c>
      <c r="Q2674" s="11">
        <f t="shared" si="826"/>
        <v>0</v>
      </c>
      <c r="R2674" s="13">
        <f t="shared" si="840"/>
        <v>4.5730212063337235E-6</v>
      </c>
      <c r="S2674" s="12">
        <f t="shared" si="827"/>
        <v>-6.1849519529929869E-2</v>
      </c>
      <c r="T2674" s="9">
        <f t="shared" si="828"/>
        <v>1.5252662379830111</v>
      </c>
      <c r="U2674" s="9">
        <f>Aly_mass_rate/Aly_Area/'Hydraulic Gradient'!T2674</f>
        <v>2.1547830161064008</v>
      </c>
      <c r="V2674" s="5">
        <f t="shared" si="829"/>
        <v>-0.28654504611641679</v>
      </c>
      <c r="W2674" s="10">
        <f t="shared" si="830"/>
        <v>2.2049305080271986</v>
      </c>
      <c r="X2674" s="9"/>
    </row>
    <row r="2675" spans="1:24" x14ac:dyDescent="0.3">
      <c r="A2675" s="4">
        <f t="shared" si="831"/>
        <v>26720</v>
      </c>
      <c r="B2675" s="5">
        <v>0</v>
      </c>
      <c r="C2675" s="16">
        <f t="shared" si="832"/>
        <v>24424.667620656946</v>
      </c>
      <c r="D2675" s="4">
        <f t="shared" si="822"/>
        <v>0</v>
      </c>
      <c r="E2675" s="5">
        <f t="shared" si="833"/>
        <v>0.21603248149246759</v>
      </c>
      <c r="F2675" s="6">
        <f t="shared" si="837"/>
        <v>1.7679844833053739E-5</v>
      </c>
      <c r="G2675" s="15">
        <f t="shared" si="838"/>
        <v>718.67289180621458</v>
      </c>
      <c r="H2675" s="11">
        <f t="shared" si="823"/>
        <v>9.7662583214198739E-2</v>
      </c>
      <c r="I2675" s="12">
        <f t="shared" si="834"/>
        <v>3.5655721360192327E-5</v>
      </c>
      <c r="J2675" s="7">
        <f t="shared" si="841"/>
        <v>1.5238385066798183</v>
      </c>
      <c r="K2675" s="8">
        <f>ESI_mass_rate/ESI_Area/'Hydraulic Gradient'!J2675</f>
        <v>2.1568018987834017</v>
      </c>
      <c r="L2675" s="16">
        <f t="shared" si="835"/>
        <v>24424.950473494966</v>
      </c>
      <c r="M2675" s="4">
        <f t="shared" si="824"/>
        <v>0</v>
      </c>
      <c r="N2675" s="5">
        <f t="shared" si="825"/>
        <v>0.2158308017611911</v>
      </c>
      <c r="O2675" s="6">
        <f t="shared" si="839"/>
        <v>1.5378837433166077E-5</v>
      </c>
      <c r="P2675" s="15">
        <f t="shared" si="836"/>
        <v>689.13609307792933</v>
      </c>
      <c r="Q2675" s="11">
        <f t="shared" si="826"/>
        <v>0</v>
      </c>
      <c r="R2675" s="13">
        <f t="shared" si="840"/>
        <v>4.5728852976362355E-6</v>
      </c>
      <c r="S2675" s="12">
        <f t="shared" si="827"/>
        <v>-6.1848479293092617E-2</v>
      </c>
      <c r="T2675" s="9">
        <f t="shared" si="828"/>
        <v>1.5252629258334882</v>
      </c>
      <c r="U2675" s="9">
        <f>Aly_mass_rate/Aly_Area/'Hydraulic Gradient'!T2675</f>
        <v>2.1547876952757541</v>
      </c>
      <c r="V2675" s="5">
        <f t="shared" si="829"/>
        <v>-0.28653960483044594</v>
      </c>
      <c r="W2675" s="10">
        <f t="shared" si="830"/>
        <v>2.2049726908855902</v>
      </c>
      <c r="X2675" s="9"/>
    </row>
    <row r="2676" spans="1:24" x14ac:dyDescent="0.3">
      <c r="A2676" s="4">
        <f t="shared" si="831"/>
        <v>26730</v>
      </c>
      <c r="B2676" s="5">
        <v>0</v>
      </c>
      <c r="C2676" s="16">
        <f t="shared" si="832"/>
        <v>24424.45156995712</v>
      </c>
      <c r="D2676" s="4">
        <f t="shared" si="822"/>
        <v>0</v>
      </c>
      <c r="E2676" s="5">
        <f t="shared" si="833"/>
        <v>0.21603302029715585</v>
      </c>
      <c r="F2676" s="6">
        <f t="shared" si="837"/>
        <v>1.767952883577641E-5</v>
      </c>
      <c r="G2676" s="15">
        <f t="shared" si="838"/>
        <v>718.74492796575328</v>
      </c>
      <c r="H2676" s="11">
        <f t="shared" si="823"/>
        <v>9.7663070373564476E-2</v>
      </c>
      <c r="I2676" s="12">
        <f t="shared" si="834"/>
        <v>3.565508407457257E-5</v>
      </c>
      <c r="J2676" s="7">
        <f t="shared" si="841"/>
        <v>1.52383470617465</v>
      </c>
      <c r="K2676" s="8">
        <f>ESI_mass_rate/ESI_Area/'Hydraulic Gradient'!J2676</f>
        <v>2.1568072779342571</v>
      </c>
      <c r="L2676" s="16">
        <f t="shared" si="835"/>
        <v>24424.734626845879</v>
      </c>
      <c r="M2676" s="4">
        <f t="shared" si="824"/>
        <v>0</v>
      </c>
      <c r="N2676" s="5">
        <f t="shared" si="825"/>
        <v>0.21583127044358999</v>
      </c>
      <c r="O2676" s="6">
        <f t="shared" si="839"/>
        <v>1.5378641213982184E-5</v>
      </c>
      <c r="P2676" s="15">
        <f t="shared" si="836"/>
        <v>689.19793594428961</v>
      </c>
      <c r="Q2676" s="11">
        <f t="shared" si="826"/>
        <v>0</v>
      </c>
      <c r="R2676" s="13">
        <f t="shared" si="840"/>
        <v>4.5727493974552817E-6</v>
      </c>
      <c r="S2676" s="12">
        <f t="shared" si="827"/>
        <v>-6.184743910967886E-2</v>
      </c>
      <c r="T2676" s="9">
        <f t="shared" si="828"/>
        <v>1.5252596137406078</v>
      </c>
      <c r="U2676" s="9">
        <f>Aly_mass_rate/Aly_Area/'Hydraulic Gradient'!T2676</f>
        <v>2.1547923743854085</v>
      </c>
      <c r="V2676" s="5">
        <f t="shared" si="829"/>
        <v>-0.28653416382043162</v>
      </c>
      <c r="W2676" s="10">
        <f t="shared" si="830"/>
        <v>2.2050148732172912</v>
      </c>
      <c r="X2676" s="9"/>
    </row>
    <row r="2677" spans="1:24" x14ac:dyDescent="0.3">
      <c r="A2677" s="4">
        <f t="shared" si="831"/>
        <v>26740</v>
      </c>
      <c r="B2677" s="5">
        <v>0</v>
      </c>
      <c r="C2677" s="16">
        <f t="shared" si="832"/>
        <v>24424.235518718815</v>
      </c>
      <c r="D2677" s="4">
        <f t="shared" si="822"/>
        <v>0</v>
      </c>
      <c r="E2677" s="5">
        <f t="shared" si="833"/>
        <v>0.21603355909221472</v>
      </c>
      <c r="F2677" s="6">
        <f t="shared" si="837"/>
        <v>1.76792128676901E-5</v>
      </c>
      <c r="G2677" s="15">
        <f t="shared" si="838"/>
        <v>718.81696250209586</v>
      </c>
      <c r="H2677" s="11">
        <f t="shared" si="823"/>
        <v>9.7663557525438704E-2</v>
      </c>
      <c r="I2677" s="12">
        <f t="shared" si="834"/>
        <v>3.5654446847823677E-5</v>
      </c>
      <c r="J2677" s="7">
        <f t="shared" si="841"/>
        <v>1.5238309057563582</v>
      </c>
      <c r="K2677" s="8">
        <f>ESI_mass_rate/ESI_Area/'Hydraulic Gradient'!J2677</f>
        <v>2.1568126569889805</v>
      </c>
      <c r="L2677" s="16">
        <f t="shared" si="835"/>
        <v>24424.518779728314</v>
      </c>
      <c r="M2677" s="4">
        <f t="shared" si="824"/>
        <v>0</v>
      </c>
      <c r="N2677" s="5">
        <f t="shared" si="825"/>
        <v>0.21583173912000925</v>
      </c>
      <c r="O2677" s="6">
        <f t="shared" si="839"/>
        <v>1.5378445006474701E-5</v>
      </c>
      <c r="P2677" s="15">
        <f t="shared" si="836"/>
        <v>689.25977777065373</v>
      </c>
      <c r="Q2677" s="11">
        <f t="shared" si="826"/>
        <v>0</v>
      </c>
      <c r="R2677" s="13">
        <f t="shared" si="840"/>
        <v>4.5726135066582078E-6</v>
      </c>
      <c r="S2677" s="12">
        <f t="shared" si="827"/>
        <v>-6.1846398977599235E-2</v>
      </c>
      <c r="T2677" s="9">
        <f t="shared" si="828"/>
        <v>1.5252563017043674</v>
      </c>
      <c r="U2677" s="9">
        <f>Aly_mass_rate/Aly_Area/'Hydraulic Gradient'!T2677</f>
        <v>2.1547970534353666</v>
      </c>
      <c r="V2677" s="5">
        <f t="shared" si="829"/>
        <v>-0.28652872308635052</v>
      </c>
      <c r="W2677" s="10">
        <f t="shared" si="830"/>
        <v>2.2050570550223307</v>
      </c>
      <c r="X2677" s="9"/>
    </row>
    <row r="2678" spans="1:24" x14ac:dyDescent="0.3">
      <c r="A2678" s="4">
        <f t="shared" si="831"/>
        <v>26750</v>
      </c>
      <c r="B2678" s="5">
        <v>0</v>
      </c>
      <c r="C2678" s="16">
        <f t="shared" si="832"/>
        <v>24424.019466942042</v>
      </c>
      <c r="D2678" s="4">
        <f t="shared" si="822"/>
        <v>0</v>
      </c>
      <c r="E2678" s="5">
        <f t="shared" si="833"/>
        <v>0.21603409787764463</v>
      </c>
      <c r="F2678" s="6">
        <f t="shared" si="837"/>
        <v>1.7678896918577961E-5</v>
      </c>
      <c r="G2678" s="15">
        <f t="shared" si="838"/>
        <v>718.88899541535704</v>
      </c>
      <c r="H2678" s="11">
        <f t="shared" si="823"/>
        <v>9.766404466982187E-2</v>
      </c>
      <c r="I2678" s="12">
        <f t="shared" si="834"/>
        <v>3.5653809659340819E-5</v>
      </c>
      <c r="J2678" s="7">
        <f t="shared" si="841"/>
        <v>1.5238271054249366</v>
      </c>
      <c r="K2678" s="8">
        <f>ESI_mass_rate/ESI_Area/'Hydraulic Gradient'!J2678</f>
        <v>2.1568180359475786</v>
      </c>
      <c r="L2678" s="16">
        <f t="shared" si="835"/>
        <v>24424.302932142273</v>
      </c>
      <c r="M2678" s="4">
        <f t="shared" si="824"/>
        <v>0</v>
      </c>
      <c r="N2678" s="5">
        <f t="shared" si="825"/>
        <v>0.21583220779044907</v>
      </c>
      <c r="O2678" s="6">
        <f t="shared" si="839"/>
        <v>1.5378248807724526E-5</v>
      </c>
      <c r="P2678" s="15">
        <f t="shared" si="836"/>
        <v>689.32161855707602</v>
      </c>
      <c r="Q2678" s="11">
        <f t="shared" si="826"/>
        <v>0</v>
      </c>
      <c r="R2678" s="13">
        <f t="shared" si="840"/>
        <v>4.5724776243764104E-6</v>
      </c>
      <c r="S2678" s="12">
        <f t="shared" si="827"/>
        <v>-6.184535889997634E-2</v>
      </c>
      <c r="T2678" s="9">
        <f t="shared" si="828"/>
        <v>1.5252529897247635</v>
      </c>
      <c r="U2678" s="9">
        <f>Aly_mass_rate/Aly_Area/'Hydraulic Gradient'!T2678</f>
        <v>2.1548017324256321</v>
      </c>
      <c r="V2678" s="5">
        <f t="shared" si="829"/>
        <v>-0.28652328262817911</v>
      </c>
      <c r="W2678" s="10">
        <f t="shared" si="830"/>
        <v>2.2050992363007351</v>
      </c>
      <c r="X2678" s="9"/>
    </row>
    <row r="2679" spans="1:24" x14ac:dyDescent="0.3">
      <c r="A2679" s="4">
        <f t="shared" si="831"/>
        <v>26760</v>
      </c>
      <c r="B2679" s="5">
        <v>0</v>
      </c>
      <c r="C2679" s="16">
        <f t="shared" si="832"/>
        <v>24423.803414626807</v>
      </c>
      <c r="D2679" s="4">
        <f t="shared" si="822"/>
        <v>0</v>
      </c>
      <c r="E2679" s="5">
        <f t="shared" si="833"/>
        <v>0.21603463665344624</v>
      </c>
      <c r="F2679" s="6">
        <f t="shared" si="837"/>
        <v>1.76785809913591E-5</v>
      </c>
      <c r="G2679" s="15">
        <f t="shared" si="838"/>
        <v>718.9610267056471</v>
      </c>
      <c r="H2679" s="11">
        <f t="shared" si="823"/>
        <v>9.7664531806714514E-2</v>
      </c>
      <c r="I2679" s="12">
        <f t="shared" si="834"/>
        <v>3.5653172515011092E-5</v>
      </c>
      <c r="J2679" s="7">
        <f t="shared" si="841"/>
        <v>1.5238233051803793</v>
      </c>
      <c r="K2679" s="8">
        <f>ESI_mass_rate/ESI_Area/'Hydraulic Gradient'!J2679</f>
        <v>2.1568234148100585</v>
      </c>
      <c r="L2679" s="16">
        <f t="shared" si="835"/>
        <v>24424.087084087765</v>
      </c>
      <c r="M2679" s="4">
        <f t="shared" si="824"/>
        <v>0</v>
      </c>
      <c r="N2679" s="5">
        <f t="shared" si="825"/>
        <v>0.21583267645490986</v>
      </c>
      <c r="O2679" s="6">
        <f t="shared" si="839"/>
        <v>1.5378052620650768E-5</v>
      </c>
      <c r="P2679" s="15">
        <f t="shared" si="836"/>
        <v>689.38345830360799</v>
      </c>
      <c r="Q2679" s="11">
        <f t="shared" si="826"/>
        <v>0</v>
      </c>
      <c r="R2679" s="13">
        <f t="shared" si="840"/>
        <v>4.572341751477202E-6</v>
      </c>
      <c r="S2679" s="12">
        <f t="shared" si="827"/>
        <v>-6.1844318873678548E-2</v>
      </c>
      <c r="T2679" s="9">
        <f t="shared" si="828"/>
        <v>1.5252496778017937</v>
      </c>
      <c r="U2679" s="9">
        <f>Aly_mass_rate/Aly_Area/'Hydraulic Gradient'!T2679</f>
        <v>2.154806411356208</v>
      </c>
      <c r="V2679" s="5">
        <f t="shared" si="829"/>
        <v>-0.2865178424458944</v>
      </c>
      <c r="W2679" s="10">
        <f t="shared" si="830"/>
        <v>2.2051414170525332</v>
      </c>
      <c r="X2679" s="9"/>
    </row>
    <row r="2680" spans="1:24" x14ac:dyDescent="0.3">
      <c r="A2680" s="4">
        <f t="shared" si="831"/>
        <v>26770</v>
      </c>
      <c r="B2680" s="5">
        <v>0</v>
      </c>
      <c r="C2680" s="16">
        <f t="shared" si="832"/>
        <v>24423.587361773119</v>
      </c>
      <c r="D2680" s="4">
        <f t="shared" si="822"/>
        <v>0</v>
      </c>
      <c r="E2680" s="5">
        <f t="shared" si="833"/>
        <v>0.21603517541962033</v>
      </c>
      <c r="F2680" s="6">
        <f t="shared" si="837"/>
        <v>1.7678265087493063E-5</v>
      </c>
      <c r="G2680" s="15">
        <f t="shared" si="838"/>
        <v>719.03305637307437</v>
      </c>
      <c r="H2680" s="11">
        <f t="shared" si="823"/>
        <v>9.7665018936117218E-2</v>
      </c>
      <c r="I2680" s="12">
        <f t="shared" si="834"/>
        <v>3.5652535417778029E-5</v>
      </c>
      <c r="J2680" s="7">
        <f t="shared" si="841"/>
        <v>1.5238195050226808</v>
      </c>
      <c r="K2680" s="8">
        <f>ESI_mass_rate/ESI_Area/'Hydraulic Gradient'!J2680</f>
        <v>2.1568287935764263</v>
      </c>
      <c r="L2680" s="16">
        <f t="shared" si="835"/>
        <v>24423.871235564795</v>
      </c>
      <c r="M2680" s="4">
        <f t="shared" si="824"/>
        <v>0</v>
      </c>
      <c r="N2680" s="5">
        <f t="shared" si="825"/>
        <v>0.21583314511339197</v>
      </c>
      <c r="O2680" s="6">
        <f t="shared" si="839"/>
        <v>1.5377856443793867E-5</v>
      </c>
      <c r="P2680" s="15">
        <f t="shared" si="836"/>
        <v>689.44529701030297</v>
      </c>
      <c r="Q2680" s="11">
        <f t="shared" si="826"/>
        <v>0</v>
      </c>
      <c r="R2680" s="13">
        <f t="shared" si="840"/>
        <v>4.5722058875259701E-6</v>
      </c>
      <c r="S2680" s="12">
        <f t="shared" si="827"/>
        <v>-6.1843278900786017E-2</v>
      </c>
      <c r="T2680" s="9">
        <f t="shared" si="828"/>
        <v>1.5252463659354547</v>
      </c>
      <c r="U2680" s="9">
        <f>Aly_mass_rate/Aly_Area/'Hydraulic Gradient'!T2680</f>
        <v>2.1548110902270974</v>
      </c>
      <c r="V2680" s="5">
        <f t="shared" si="829"/>
        <v>-0.28651240253947291</v>
      </c>
      <c r="W2680" s="10">
        <f t="shared" si="830"/>
        <v>2.2051835972777525</v>
      </c>
      <c r="X2680" s="9"/>
    </row>
    <row r="2681" spans="1:24" x14ac:dyDescent="0.3">
      <c r="A2681" s="4">
        <f t="shared" si="831"/>
        <v>26780</v>
      </c>
      <c r="B2681" s="5">
        <v>0</v>
      </c>
      <c r="C2681" s="16">
        <f t="shared" si="832"/>
        <v>24423.371308380993</v>
      </c>
      <c r="D2681" s="4">
        <f t="shared" si="822"/>
        <v>0</v>
      </c>
      <c r="E2681" s="5">
        <f t="shared" si="833"/>
        <v>0.21603571417616749</v>
      </c>
      <c r="F2681" s="6">
        <f t="shared" si="837"/>
        <v>1.7677949204060743E-5</v>
      </c>
      <c r="G2681" s="15">
        <f t="shared" si="838"/>
        <v>719.1050844177513</v>
      </c>
      <c r="H2681" s="11">
        <f t="shared" si="823"/>
        <v>9.7665506058030468E-2</v>
      </c>
      <c r="I2681" s="12">
        <f t="shared" si="834"/>
        <v>3.5651898361754549E-5</v>
      </c>
      <c r="J2681" s="7">
        <f t="shared" si="841"/>
        <v>1.5238157049518348</v>
      </c>
      <c r="K2681" s="8">
        <f>ESI_mass_rate/ESI_Area/'Hydraulic Gradient'!J2681</f>
        <v>2.1568341722466888</v>
      </c>
      <c r="L2681" s="16">
        <f t="shared" si="835"/>
        <v>24423.655386573369</v>
      </c>
      <c r="M2681" s="4">
        <f t="shared" si="824"/>
        <v>0</v>
      </c>
      <c r="N2681" s="5">
        <f t="shared" si="825"/>
        <v>0.21583361376589566</v>
      </c>
      <c r="O2681" s="6">
        <f t="shared" si="839"/>
        <v>1.537766027715383E-5</v>
      </c>
      <c r="P2681" s="15">
        <f t="shared" si="836"/>
        <v>689.50713467721323</v>
      </c>
      <c r="Q2681" s="11">
        <f t="shared" si="826"/>
        <v>0</v>
      </c>
      <c r="R2681" s="13">
        <f t="shared" si="840"/>
        <v>4.5720700325220742E-6</v>
      </c>
      <c r="S2681" s="12">
        <f t="shared" si="827"/>
        <v>-6.184223898025186E-2</v>
      </c>
      <c r="T2681" s="9">
        <f t="shared" si="828"/>
        <v>1.525243054125744</v>
      </c>
      <c r="U2681" s="9">
        <f>Aly_mass_rate/Aly_Area/'Hydraulic Gradient'!T2681</f>
        <v>2.1548157690383034</v>
      </c>
      <c r="V2681" s="5">
        <f t="shared" si="829"/>
        <v>-0.28650696290889133</v>
      </c>
      <c r="W2681" s="10">
        <f t="shared" si="830"/>
        <v>2.205225776976421</v>
      </c>
      <c r="X2681" s="9"/>
    </row>
    <row r="2682" spans="1:24" x14ac:dyDescent="0.3">
      <c r="A2682" s="4">
        <f t="shared" si="831"/>
        <v>26790</v>
      </c>
      <c r="B2682" s="5">
        <v>0</v>
      </c>
      <c r="C2682" s="16">
        <f t="shared" si="832"/>
        <v>24423.155254450434</v>
      </c>
      <c r="D2682" s="4">
        <f t="shared" si="822"/>
        <v>0</v>
      </c>
      <c r="E2682" s="5">
        <f t="shared" si="833"/>
        <v>0.2160362529230884</v>
      </c>
      <c r="F2682" s="6">
        <f t="shared" si="837"/>
        <v>1.7677633342521698E-5</v>
      </c>
      <c r="G2682" s="15">
        <f t="shared" si="838"/>
        <v>719.17711083978827</v>
      </c>
      <c r="H2682" s="11">
        <f t="shared" si="823"/>
        <v>9.7665993172454835E-2</v>
      </c>
      <c r="I2682" s="12">
        <f t="shared" si="834"/>
        <v>3.5651261349884193E-5</v>
      </c>
      <c r="J2682" s="7">
        <f t="shared" si="841"/>
        <v>1.5238119049678356</v>
      </c>
      <c r="K2682" s="8">
        <f>ESI_mass_rate/ESI_Area/'Hydraulic Gradient'!J2682</f>
        <v>2.1568395508208535</v>
      </c>
      <c r="L2682" s="16">
        <f t="shared" si="835"/>
        <v>24423.439537113492</v>
      </c>
      <c r="M2682" s="4">
        <f t="shared" si="824"/>
        <v>0</v>
      </c>
      <c r="N2682" s="5">
        <f t="shared" si="825"/>
        <v>0.21583408241242125</v>
      </c>
      <c r="O2682" s="6">
        <f t="shared" si="839"/>
        <v>1.537746412073065E-5</v>
      </c>
      <c r="P2682" s="15">
        <f t="shared" si="836"/>
        <v>689.56897130439222</v>
      </c>
      <c r="Q2682" s="11">
        <f t="shared" si="826"/>
        <v>0</v>
      </c>
      <c r="R2682" s="13">
        <f t="shared" si="840"/>
        <v>4.5719341864648774E-6</v>
      </c>
      <c r="S2682" s="12">
        <f t="shared" si="827"/>
        <v>-6.1841199113113837E-2</v>
      </c>
      <c r="T2682" s="9">
        <f t="shared" si="828"/>
        <v>1.5252397423726585</v>
      </c>
      <c r="U2682" s="9">
        <f>Aly_mass_rate/Aly_Area/'Hydraulic Gradient'!T2682</f>
        <v>2.1548204477898292</v>
      </c>
      <c r="V2682" s="5">
        <f t="shared" si="829"/>
        <v>-0.28650152355412639</v>
      </c>
      <c r="W2682" s="10">
        <f t="shared" si="830"/>
        <v>2.2052679561485666</v>
      </c>
      <c r="X2682" s="9"/>
    </row>
    <row r="2683" spans="1:24" x14ac:dyDescent="0.3">
      <c r="A2683" s="4">
        <f t="shared" si="831"/>
        <v>26800</v>
      </c>
      <c r="B2683" s="5">
        <v>0</v>
      </c>
      <c r="C2683" s="16">
        <f t="shared" si="832"/>
        <v>24422.939199981454</v>
      </c>
      <c r="D2683" s="4">
        <f t="shared" si="822"/>
        <v>0</v>
      </c>
      <c r="E2683" s="5">
        <f t="shared" si="833"/>
        <v>0.21603679166038384</v>
      </c>
      <c r="F2683" s="6">
        <f t="shared" si="837"/>
        <v>1.7677317505795022E-5</v>
      </c>
      <c r="G2683" s="15">
        <f t="shared" si="838"/>
        <v>719.24913563929147</v>
      </c>
      <c r="H2683" s="11">
        <f t="shared" si="823"/>
        <v>9.7666480279390899E-2</v>
      </c>
      <c r="I2683" s="12">
        <f t="shared" si="834"/>
        <v>3.5650624388054056E-5</v>
      </c>
      <c r="J2683" s="7">
        <f t="shared" si="841"/>
        <v>1.5238081050706771</v>
      </c>
      <c r="K2683" s="8">
        <f>ESI_mass_rate/ESI_Area/'Hydraulic Gradient'!J2683</f>
        <v>2.1568449292989262</v>
      </c>
      <c r="L2683" s="16">
        <f t="shared" si="835"/>
        <v>24423.223687185171</v>
      </c>
      <c r="M2683" s="4">
        <f t="shared" si="824"/>
        <v>0</v>
      </c>
      <c r="N2683" s="5">
        <f t="shared" si="825"/>
        <v>0.21583455105296906</v>
      </c>
      <c r="O2683" s="6">
        <f t="shared" si="839"/>
        <v>1.5377267974524331E-5</v>
      </c>
      <c r="P2683" s="15">
        <f t="shared" si="836"/>
        <v>689.63080689189212</v>
      </c>
      <c r="Q2683" s="11">
        <f t="shared" si="826"/>
        <v>0</v>
      </c>
      <c r="R2683" s="13">
        <f t="shared" si="840"/>
        <v>4.5717983493537428E-6</v>
      </c>
      <c r="S2683" s="12">
        <f t="shared" si="827"/>
        <v>-6.1840159298325086E-2</v>
      </c>
      <c r="T2683" s="9">
        <f t="shared" si="828"/>
        <v>1.5252364306761954</v>
      </c>
      <c r="U2683" s="9">
        <f>Aly_mass_rate/Aly_Area/'Hydraulic Gradient'!T2683</f>
        <v>2.1548251264816778</v>
      </c>
      <c r="V2683" s="5">
        <f t="shared" si="829"/>
        <v>-0.28649608447515468</v>
      </c>
      <c r="W2683" s="10">
        <f t="shared" si="830"/>
        <v>2.2053101347942174</v>
      </c>
      <c r="X2683" s="9"/>
    </row>
    <row r="2684" spans="1:24" x14ac:dyDescent="0.3">
      <c r="A2684" s="4">
        <f t="shared" si="831"/>
        <v>26810</v>
      </c>
      <c r="B2684" s="5">
        <v>0</v>
      </c>
      <c r="C2684" s="16">
        <f t="shared" si="832"/>
        <v>24422.723144974065</v>
      </c>
      <c r="D2684" s="4">
        <f t="shared" si="822"/>
        <v>0</v>
      </c>
      <c r="E2684" s="5">
        <f t="shared" si="833"/>
        <v>0.21603733038805431</v>
      </c>
      <c r="F2684" s="6">
        <f t="shared" si="837"/>
        <v>1.7677001688042525E-5</v>
      </c>
      <c r="G2684" s="15">
        <f t="shared" si="838"/>
        <v>719.32115881637549</v>
      </c>
      <c r="H2684" s="11">
        <f t="shared" si="823"/>
        <v>9.7666967378839148E-2</v>
      </c>
      <c r="I2684" s="12">
        <f t="shared" si="834"/>
        <v>3.5649987464489948E-5</v>
      </c>
      <c r="J2684" s="7">
        <f t="shared" si="841"/>
        <v>1.5238043052603536</v>
      </c>
      <c r="K2684" s="8">
        <f>ESI_mass_rate/ESI_Area/'Hydraulic Gradient'!J2684</f>
        <v>2.1568503076809145</v>
      </c>
      <c r="L2684" s="16">
        <f t="shared" si="835"/>
        <v>24423.007836788413</v>
      </c>
      <c r="M2684" s="4">
        <f t="shared" si="824"/>
        <v>0</v>
      </c>
      <c r="N2684" s="5">
        <f t="shared" si="825"/>
        <v>0.21583501968753935</v>
      </c>
      <c r="O2684" s="6">
        <f t="shared" si="839"/>
        <v>1.5377071838534872E-5</v>
      </c>
      <c r="P2684" s="15">
        <f t="shared" si="836"/>
        <v>689.69264143976545</v>
      </c>
      <c r="Q2684" s="11">
        <f t="shared" si="826"/>
        <v>0</v>
      </c>
      <c r="R2684" s="13">
        <f t="shared" si="840"/>
        <v>4.5716625211880334E-6</v>
      </c>
      <c r="S2684" s="12">
        <f t="shared" si="827"/>
        <v>-6.1839119535881094E-2</v>
      </c>
      <c r="T2684" s="9">
        <f t="shared" si="828"/>
        <v>1.5252331190363519</v>
      </c>
      <c r="U2684" s="9">
        <f>Aly_mass_rate/Aly_Area/'Hydraulic Gradient'!T2684</f>
        <v>2.1548298051138524</v>
      </c>
      <c r="V2684" s="5">
        <f t="shared" si="829"/>
        <v>-0.28649064567195298</v>
      </c>
      <c r="W2684" s="10">
        <f t="shared" si="830"/>
        <v>2.2053523129134005</v>
      </c>
      <c r="X2684" s="9"/>
    </row>
    <row r="2685" spans="1:24" x14ac:dyDescent="0.3">
      <c r="A2685" s="4">
        <f t="shared" si="831"/>
        <v>26820</v>
      </c>
      <c r="B2685" s="5">
        <v>0</v>
      </c>
      <c r="C2685" s="16">
        <f t="shared" si="832"/>
        <v>24422.507089428273</v>
      </c>
      <c r="D2685" s="4">
        <f t="shared" si="822"/>
        <v>0</v>
      </c>
      <c r="E2685" s="5">
        <f t="shared" si="833"/>
        <v>0.21603786910610068</v>
      </c>
      <c r="F2685" s="6">
        <f t="shared" si="837"/>
        <v>1.7676685895102394E-5</v>
      </c>
      <c r="G2685" s="15">
        <f t="shared" si="838"/>
        <v>719.39318037114651</v>
      </c>
      <c r="H2685" s="11">
        <f t="shared" si="823"/>
        <v>9.7667454470800177E-2</v>
      </c>
      <c r="I2685" s="12">
        <f t="shared" si="834"/>
        <v>3.5649350590966066E-5</v>
      </c>
      <c r="J2685" s="7">
        <f t="shared" si="841"/>
        <v>1.5238005055368593</v>
      </c>
      <c r="K2685" s="8">
        <f>ESI_mass_rate/ESI_Area/'Hydraulic Gradient'!J2685</f>
        <v>2.156855685966824</v>
      </c>
      <c r="L2685" s="16">
        <f t="shared" si="835"/>
        <v>24422.791985923221</v>
      </c>
      <c r="M2685" s="4">
        <f t="shared" si="824"/>
        <v>0</v>
      </c>
      <c r="N2685" s="5">
        <f t="shared" si="825"/>
        <v>0.2158354883161325</v>
      </c>
      <c r="O2685" s="6">
        <f t="shared" si="839"/>
        <v>1.5376875712762277E-5</v>
      </c>
      <c r="P2685" s="15">
        <f t="shared" si="836"/>
        <v>689.75447494806554</v>
      </c>
      <c r="Q2685" s="11">
        <f t="shared" si="826"/>
        <v>0</v>
      </c>
      <c r="R2685" s="13">
        <f t="shared" si="840"/>
        <v>4.5715267019671104E-6</v>
      </c>
      <c r="S2685" s="12">
        <f t="shared" si="827"/>
        <v>-6.1838079826819575E-2</v>
      </c>
      <c r="T2685" s="9">
        <f t="shared" si="828"/>
        <v>1.5252298074531252</v>
      </c>
      <c r="U2685" s="9">
        <f>Aly_mass_rate/Aly_Area/'Hydraulic Gradient'!T2685</f>
        <v>2.1548344836863564</v>
      </c>
      <c r="V2685" s="5">
        <f t="shared" si="829"/>
        <v>-0.28648520714449804</v>
      </c>
      <c r="W2685" s="10">
        <f t="shared" si="830"/>
        <v>2.2053944905061442</v>
      </c>
      <c r="X2685" s="9"/>
    </row>
    <row r="2686" spans="1:24" x14ac:dyDescent="0.3">
      <c r="A2686" s="4">
        <f t="shared" si="831"/>
        <v>26830</v>
      </c>
      <c r="B2686" s="5">
        <v>0</v>
      </c>
      <c r="C2686" s="16">
        <f t="shared" si="832"/>
        <v>24422.291033344085</v>
      </c>
      <c r="D2686" s="4">
        <f t="shared" si="822"/>
        <v>0</v>
      </c>
      <c r="E2686" s="5">
        <f t="shared" si="833"/>
        <v>0.21603840781452344</v>
      </c>
      <c r="F2686" s="6">
        <f t="shared" si="837"/>
        <v>1.7676370121136439E-5</v>
      </c>
      <c r="G2686" s="15">
        <f t="shared" si="838"/>
        <v>719.46520030371903</v>
      </c>
      <c r="H2686" s="11">
        <f t="shared" si="823"/>
        <v>9.7667941555274487E-2</v>
      </c>
      <c r="I2686" s="12">
        <f t="shared" si="834"/>
        <v>3.5648713755708218E-5</v>
      </c>
      <c r="J2686" s="7">
        <f t="shared" si="841"/>
        <v>1.5237967059001882</v>
      </c>
      <c r="K2686" s="8">
        <f>ESI_mass_rate/ESI_Area/'Hydraulic Gradient'!J2686</f>
        <v>2.1568610641566619</v>
      </c>
      <c r="L2686" s="16">
        <f t="shared" si="835"/>
        <v>24422.576134589599</v>
      </c>
      <c r="M2686" s="4">
        <f t="shared" si="824"/>
        <v>0</v>
      </c>
      <c r="N2686" s="5">
        <f t="shared" si="825"/>
        <v>0.21583595693874888</v>
      </c>
      <c r="O2686" s="6">
        <f t="shared" si="839"/>
        <v>1.5376679598666089E-5</v>
      </c>
      <c r="P2686" s="15">
        <f t="shared" si="836"/>
        <v>689.81630741684569</v>
      </c>
      <c r="Q2686" s="11">
        <f t="shared" si="826"/>
        <v>0</v>
      </c>
      <c r="R2686" s="13">
        <f t="shared" si="840"/>
        <v>4.571390892124255E-6</v>
      </c>
      <c r="S2686" s="12">
        <f t="shared" si="827"/>
        <v>-6.1837040171135928E-2</v>
      </c>
      <c r="T2686" s="9">
        <f t="shared" si="828"/>
        <v>1.5252264959265123</v>
      </c>
      <c r="U2686" s="9">
        <f>Aly_mass_rate/Aly_Area/'Hydraulic Gradient'!T2686</f>
        <v>2.1548391621991922</v>
      </c>
      <c r="V2686" s="5">
        <f t="shared" si="829"/>
        <v>-0.28647976889276644</v>
      </c>
      <c r="W2686" s="10">
        <f t="shared" si="830"/>
        <v>2.205436667572477</v>
      </c>
      <c r="X2686" s="9"/>
    </row>
    <row r="2687" spans="1:24" x14ac:dyDescent="0.3">
      <c r="A2687" s="4">
        <f t="shared" si="831"/>
        <v>26840</v>
      </c>
      <c r="B2687" s="5">
        <v>0</v>
      </c>
      <c r="C2687" s="16">
        <f t="shared" si="832"/>
        <v>24422.074976721517</v>
      </c>
      <c r="D2687" s="4">
        <f t="shared" si="822"/>
        <v>0</v>
      </c>
      <c r="E2687" s="5">
        <f t="shared" si="833"/>
        <v>0.21603894651332325</v>
      </c>
      <c r="F2687" s="6">
        <f t="shared" si="837"/>
        <v>1.767605437052331E-5</v>
      </c>
      <c r="G2687" s="15">
        <f t="shared" si="838"/>
        <v>719.53721861420104</v>
      </c>
      <c r="H2687" s="11">
        <f t="shared" si="823"/>
        <v>9.7668428632262591E-2</v>
      </c>
      <c r="I2687" s="12">
        <f t="shared" si="834"/>
        <v>3.5648076967547036E-5</v>
      </c>
      <c r="J2687" s="7">
        <f t="shared" si="841"/>
        <v>1.5237929063503342</v>
      </c>
      <c r="K2687" s="8">
        <f>ESI_mass_rate/ESI_Area/'Hydraulic Gradient'!J2687</f>
        <v>2.1568664422504349</v>
      </c>
      <c r="L2687" s="16">
        <f t="shared" si="835"/>
        <v>24422.360282787558</v>
      </c>
      <c r="M2687" s="4">
        <f t="shared" si="824"/>
        <v>0</v>
      </c>
      <c r="N2687" s="5">
        <f t="shared" si="825"/>
        <v>0.21583642555538859</v>
      </c>
      <c r="O2687" s="6">
        <f t="shared" si="839"/>
        <v>1.5376483491867663E-5</v>
      </c>
      <c r="P2687" s="15">
        <f t="shared" si="836"/>
        <v>689.8781388461573</v>
      </c>
      <c r="Q2687" s="11">
        <f t="shared" si="826"/>
        <v>0</v>
      </c>
      <c r="R2687" s="13">
        <f t="shared" si="840"/>
        <v>4.5712550903570829E-6</v>
      </c>
      <c r="S2687" s="12">
        <f t="shared" si="827"/>
        <v>-6.1836000566741177E-2</v>
      </c>
      <c r="T2687" s="9">
        <f t="shared" si="828"/>
        <v>1.5252231844565105</v>
      </c>
      <c r="U2687" s="9">
        <f>Aly_mass_rate/Aly_Area/'Hydraulic Gradient'!T2687</f>
        <v>2.1548438406523638</v>
      </c>
      <c r="V2687" s="5">
        <f t="shared" si="829"/>
        <v>-0.28647433091673485</v>
      </c>
      <c r="W2687" s="10">
        <f t="shared" si="830"/>
        <v>2.2054788441124265</v>
      </c>
      <c r="X2687" s="9"/>
    </row>
    <row r="2688" spans="1:24" x14ac:dyDescent="0.3">
      <c r="A2688" s="4">
        <f t="shared" si="831"/>
        <v>26850</v>
      </c>
      <c r="B2688" s="5">
        <v>0</v>
      </c>
      <c r="C2688" s="16">
        <f t="shared" si="832"/>
        <v>24421.858919560575</v>
      </c>
      <c r="D2688" s="4">
        <f t="shared" si="822"/>
        <v>0</v>
      </c>
      <c r="E2688" s="5">
        <f t="shared" si="833"/>
        <v>0.21603948520250088</v>
      </c>
      <c r="F2688" s="6">
        <f t="shared" si="837"/>
        <v>1.7675738641803449E-5</v>
      </c>
      <c r="G2688" s="15">
        <f t="shared" si="838"/>
        <v>719.60923530270315</v>
      </c>
      <c r="H2688" s="11">
        <f t="shared" si="823"/>
        <v>9.7668915701765072E-2</v>
      </c>
      <c r="I2688" s="12">
        <f t="shared" si="834"/>
        <v>3.5647440223538977E-5</v>
      </c>
      <c r="J2688" s="7">
        <f t="shared" si="841"/>
        <v>1.5237891068872915</v>
      </c>
      <c r="K2688" s="8">
        <f>ESI_mass_rate/ESI_Area/'Hydraulic Gradient'!J2688</f>
        <v>2.1568718202481501</v>
      </c>
      <c r="L2688" s="16">
        <f t="shared" si="835"/>
        <v>24422.144430517103</v>
      </c>
      <c r="M2688" s="4">
        <f t="shared" si="824"/>
        <v>0</v>
      </c>
      <c r="N2688" s="5">
        <f t="shared" si="825"/>
        <v>0.21583689416605217</v>
      </c>
      <c r="O2688" s="6">
        <f t="shared" si="839"/>
        <v>1.5376287398205196E-5</v>
      </c>
      <c r="P2688" s="15">
        <f t="shared" si="836"/>
        <v>689.93996923605368</v>
      </c>
      <c r="Q2688" s="11">
        <f t="shared" si="826"/>
        <v>0</v>
      </c>
      <c r="R2688" s="13">
        <f t="shared" si="840"/>
        <v>4.5711192984006022E-6</v>
      </c>
      <c r="S2688" s="12">
        <f t="shared" si="827"/>
        <v>-6.1834961015715229E-2</v>
      </c>
      <c r="T2688" s="9">
        <f t="shared" si="828"/>
        <v>1.5252198730431166</v>
      </c>
      <c r="U2688" s="9">
        <f>Aly_mass_rate/Aly_Area/'Hydraulic Gradient'!T2688</f>
        <v>2.1548485190458742</v>
      </c>
      <c r="V2688" s="5">
        <f t="shared" si="829"/>
        <v>-0.28646889321638008</v>
      </c>
      <c r="W2688" s="10">
        <f t="shared" si="830"/>
        <v>2.2055210201260196</v>
      </c>
      <c r="X2688" s="9"/>
    </row>
    <row r="2689" spans="1:24" x14ac:dyDescent="0.3">
      <c r="A2689" s="4">
        <f t="shared" si="831"/>
        <v>26860</v>
      </c>
      <c r="B2689" s="5">
        <v>0</v>
      </c>
      <c r="C2689" s="16">
        <f t="shared" si="832"/>
        <v>24421.64286186127</v>
      </c>
      <c r="D2689" s="4">
        <f t="shared" si="822"/>
        <v>0</v>
      </c>
      <c r="E2689" s="5">
        <f t="shared" si="833"/>
        <v>0.21604002388205706</v>
      </c>
      <c r="F2689" s="6">
        <f t="shared" si="837"/>
        <v>1.7675422936436408E-5</v>
      </c>
      <c r="G2689" s="15">
        <f t="shared" si="838"/>
        <v>719.68125036933338</v>
      </c>
      <c r="H2689" s="11">
        <f t="shared" si="823"/>
        <v>9.7669402763782498E-2</v>
      </c>
      <c r="I2689" s="12">
        <f t="shared" si="834"/>
        <v>3.5646803526627604E-5</v>
      </c>
      <c r="J2689" s="7">
        <f t="shared" si="841"/>
        <v>1.5237853075110543</v>
      </c>
      <c r="K2689" s="8">
        <f>ESI_mass_rate/ESI_Area/'Hydraulic Gradient'!J2689</f>
        <v>2.156877198149814</v>
      </c>
      <c r="L2689" s="16">
        <f t="shared" si="835"/>
        <v>24421.928577778239</v>
      </c>
      <c r="M2689" s="4">
        <f t="shared" si="824"/>
        <v>0</v>
      </c>
      <c r="N2689" s="5">
        <f t="shared" si="825"/>
        <v>0.21583736277073987</v>
      </c>
      <c r="O2689" s="6">
        <f t="shared" si="839"/>
        <v>1.5376091314759593E-5</v>
      </c>
      <c r="P2689" s="15">
        <f t="shared" si="836"/>
        <v>690.00179858658726</v>
      </c>
      <c r="Q2689" s="11">
        <f t="shared" si="826"/>
        <v>0</v>
      </c>
      <c r="R2689" s="13">
        <f t="shared" si="840"/>
        <v>4.5709835153863465E-6</v>
      </c>
      <c r="S2689" s="12">
        <f t="shared" si="827"/>
        <v>-6.1833921517011357E-2</v>
      </c>
      <c r="T2689" s="9">
        <f t="shared" si="828"/>
        <v>1.5252165616863278</v>
      </c>
      <c r="U2689" s="9">
        <f>Aly_mass_rate/Aly_Area/'Hydraulic Gradient'!T2689</f>
        <v>2.154853197379726</v>
      </c>
      <c r="V2689" s="5">
        <f t="shared" si="829"/>
        <v>-0.28646345579167887</v>
      </c>
      <c r="W2689" s="10">
        <f t="shared" si="830"/>
        <v>2.2055631956132848</v>
      </c>
      <c r="X2689" s="9"/>
    </row>
    <row r="2690" spans="1:24" x14ac:dyDescent="0.3">
      <c r="A2690" s="4">
        <f t="shared" si="831"/>
        <v>26870</v>
      </c>
      <c r="B2690" s="5">
        <v>0</v>
      </c>
      <c r="C2690" s="16">
        <f t="shared" si="832"/>
        <v>24421.426803623614</v>
      </c>
      <c r="D2690" s="4">
        <f t="shared" si="822"/>
        <v>0</v>
      </c>
      <c r="E2690" s="5">
        <f t="shared" si="833"/>
        <v>0.21604056255199242</v>
      </c>
      <c r="F2690" s="6">
        <f t="shared" si="837"/>
        <v>1.7675107252962644E-5</v>
      </c>
      <c r="G2690" s="15">
        <f t="shared" si="838"/>
        <v>719.75326381420189</v>
      </c>
      <c r="H2690" s="11">
        <f t="shared" si="823"/>
        <v>9.7669889818315411E-2</v>
      </c>
      <c r="I2690" s="12">
        <f t="shared" si="834"/>
        <v>3.5646166873869341E-5</v>
      </c>
      <c r="J2690" s="7">
        <f t="shared" si="841"/>
        <v>1.5237815082216171</v>
      </c>
      <c r="K2690" s="8">
        <f>ESI_mass_rate/ESI_Area/'Hydraulic Gradient'!J2690</f>
        <v>2.1568825759554326</v>
      </c>
      <c r="L2690" s="16">
        <f t="shared" si="835"/>
        <v>24421.712724570974</v>
      </c>
      <c r="M2690" s="4">
        <f t="shared" si="824"/>
        <v>0</v>
      </c>
      <c r="N2690" s="5">
        <f t="shared" si="825"/>
        <v>0.21583783136945195</v>
      </c>
      <c r="O2690" s="6">
        <f t="shared" si="839"/>
        <v>1.5375895240071298E-5</v>
      </c>
      <c r="P2690" s="15">
        <f t="shared" si="836"/>
        <v>690.06362689781008</v>
      </c>
      <c r="Q2690" s="11">
        <f t="shared" si="826"/>
        <v>0</v>
      </c>
      <c r="R2690" s="13">
        <f t="shared" si="840"/>
        <v>4.5708477408797956E-6</v>
      </c>
      <c r="S2690" s="12">
        <f t="shared" si="827"/>
        <v>-6.1832882070625032E-2</v>
      </c>
      <c r="T2690" s="9">
        <f t="shared" si="828"/>
        <v>1.5252132503861413</v>
      </c>
      <c r="U2690" s="9">
        <f>Aly_mass_rate/Aly_Area/'Hydraulic Gradient'!T2690</f>
        <v>2.1548578756539229</v>
      </c>
      <c r="V2690" s="5">
        <f t="shared" si="829"/>
        <v>-0.28645801864260789</v>
      </c>
      <c r="W2690" s="10">
        <f t="shared" si="830"/>
        <v>2.2056053705742502</v>
      </c>
      <c r="X2690" s="9"/>
    </row>
    <row r="2691" spans="1:24" x14ac:dyDescent="0.3">
      <c r="A2691" s="4">
        <f t="shared" si="831"/>
        <v>26880</v>
      </c>
      <c r="B2691" s="5">
        <v>0</v>
      </c>
      <c r="C2691" s="16">
        <f t="shared" si="832"/>
        <v>24421.210744847609</v>
      </c>
      <c r="D2691" s="4">
        <f t="shared" si="822"/>
        <v>0</v>
      </c>
      <c r="E2691" s="5">
        <f t="shared" si="833"/>
        <v>0.21604110121230749</v>
      </c>
      <c r="F2691" s="6">
        <f t="shared" si="837"/>
        <v>1.7674791588463053E-5</v>
      </c>
      <c r="G2691" s="15">
        <f t="shared" si="838"/>
        <v>719.82527563742303</v>
      </c>
      <c r="H2691" s="11">
        <f t="shared" si="823"/>
        <v>9.767037686536427E-2</v>
      </c>
      <c r="I2691" s="12">
        <f t="shared" si="834"/>
        <v>3.5645530259377126E-5</v>
      </c>
      <c r="J2691" s="7">
        <f t="shared" si="841"/>
        <v>1.5237777090189732</v>
      </c>
      <c r="K2691" s="8">
        <f>ESI_mass_rate/ESI_Area/'Hydraulic Gradient'!J2691</f>
        <v>2.1568879536650134</v>
      </c>
      <c r="L2691" s="16">
        <f t="shared" si="835"/>
        <v>24421.496870895313</v>
      </c>
      <c r="M2691" s="4">
        <f t="shared" si="824"/>
        <v>0</v>
      </c>
      <c r="N2691" s="5">
        <f t="shared" si="825"/>
        <v>0.21583829996218876</v>
      </c>
      <c r="O2691" s="6">
        <f t="shared" si="839"/>
        <v>1.5375699177059413E-5</v>
      </c>
      <c r="P2691" s="15">
        <f t="shared" si="836"/>
        <v>690.12545416977571</v>
      </c>
      <c r="Q2691" s="11">
        <f t="shared" si="826"/>
        <v>0</v>
      </c>
      <c r="R2691" s="13">
        <f t="shared" si="840"/>
        <v>4.5707119757480902E-6</v>
      </c>
      <c r="S2691" s="12">
        <f t="shared" si="827"/>
        <v>-6.1831842677593812E-2</v>
      </c>
      <c r="T2691" s="9">
        <f t="shared" si="828"/>
        <v>1.5252099391425544</v>
      </c>
      <c r="U2691" s="9">
        <f>Aly_mass_rate/Aly_Area/'Hydraulic Gradient'!T2691</f>
        <v>2.154862553868468</v>
      </c>
      <c r="V2691" s="5">
        <f t="shared" si="829"/>
        <v>-0.28645258176914373</v>
      </c>
      <c r="W2691" s="10">
        <f t="shared" si="830"/>
        <v>2.2056475450089428</v>
      </c>
      <c r="X2691" s="9"/>
    </row>
    <row r="2692" spans="1:24" x14ac:dyDescent="0.3">
      <c r="A2692" s="4">
        <f t="shared" si="831"/>
        <v>26890</v>
      </c>
      <c r="B2692" s="5">
        <v>0</v>
      </c>
      <c r="C2692" s="16">
        <f t="shared" si="832"/>
        <v>24420.994685533271</v>
      </c>
      <c r="D2692" s="4">
        <f t="shared" ref="D2692:D2755" si="842">J2691*(B2692-B2691)*g</f>
        <v>0</v>
      </c>
      <c r="E2692" s="5">
        <f t="shared" si="833"/>
        <v>0.21604163986300307</v>
      </c>
      <c r="F2692" s="6">
        <f t="shared" si="837"/>
        <v>1.7674475948775831E-5</v>
      </c>
      <c r="G2692" s="15">
        <f t="shared" si="838"/>
        <v>719.89728583910301</v>
      </c>
      <c r="H2692" s="11">
        <f t="shared" ref="H2692:H2755" si="843">ESI_f*K2691^2*(A2692-A2691)/2/ESI_DH/ESI_Cp</f>
        <v>9.7670863904929683E-2</v>
      </c>
      <c r="I2692" s="12">
        <f t="shared" si="834"/>
        <v>3.5644893694925118E-5</v>
      </c>
      <c r="J2692" s="7">
        <f t="shared" si="841"/>
        <v>1.5237739099031173</v>
      </c>
      <c r="K2692" s="8">
        <f>ESI_mass_rate/ESI_Area/'Hydraulic Gradient'!J2692</f>
        <v>2.156893331278563</v>
      </c>
      <c r="L2692" s="16">
        <f t="shared" si="835"/>
        <v>24421.281016751262</v>
      </c>
      <c r="M2692" s="4">
        <f t="shared" ref="M2692:M2755" si="844">T2691*Aly_g*(B2692-B2691)</f>
        <v>0</v>
      </c>
      <c r="N2692" s="5">
        <f t="shared" ref="N2692:N2755" si="845">T2691*Aly_f*U2691^2*(A2692-A2691)/2/Aly_DH</f>
        <v>0.21583876854895062</v>
      </c>
      <c r="O2692" s="6">
        <f t="shared" si="839"/>
        <v>1.5375503124264389E-5</v>
      </c>
      <c r="P2692" s="15">
        <f t="shared" si="836"/>
        <v>690.18728040253632</v>
      </c>
      <c r="Q2692" s="11">
        <f t="shared" ref="Q2692:Q2755" si="846">Aly_g*(B2692-B2691)/W2692</f>
        <v>0</v>
      </c>
      <c r="R2692" s="13">
        <f t="shared" si="840"/>
        <v>4.5705762195567015E-6</v>
      </c>
      <c r="S2692" s="12">
        <f t="shared" ref="S2692:S2755" si="847">-V2692*(L2692-L2691)</f>
        <v>-6.1830803336871097E-2</v>
      </c>
      <c r="T2692" s="9">
        <f t="shared" ref="T2692:T2755" si="848">T2691*(1+(L2692-L2691)/beta-alpha*(P2692-P2691))</f>
        <v>1.5252066279555643</v>
      </c>
      <c r="U2692" s="9">
        <f>Aly_mass_rate/Aly_Area/'Hydraulic Gradient'!T2692</f>
        <v>2.1548672320233639</v>
      </c>
      <c r="V2692" s="5">
        <f t="shared" ref="V2692:V2755" si="849">(Aly_alpha*(460+P2691)-1)/T2691/W2691</f>
        <v>-0.28644714517126341</v>
      </c>
      <c r="W2692" s="10">
        <f t="shared" ref="W2692:W2755" si="850">Aly_Cp+((P2691+460)/T2691)*(Aly_alpha^2)*(Aly_beta)</f>
        <v>2.205689718917391</v>
      </c>
      <c r="X2692" s="9"/>
    </row>
    <row r="2693" spans="1:24" x14ac:dyDescent="0.3">
      <c r="A2693" s="4">
        <f t="shared" ref="A2693:A2756" si="851">A2692+10</f>
        <v>26900</v>
      </c>
      <c r="B2693" s="5">
        <v>0</v>
      </c>
      <c r="C2693" s="16">
        <f t="shared" ref="C2693:C2756" si="852">C2692-D2693-E2693-F2693</f>
        <v>24420.778625680607</v>
      </c>
      <c r="D2693" s="4">
        <f t="shared" si="842"/>
        <v>0</v>
      </c>
      <c r="E2693" s="5">
        <f t="shared" ref="E2693:E2756" si="853">J2692*ESI_f*(K2692^2)*(A2693-A2692)/(2*ESI_DH)</f>
        <v>0.21604217850407978</v>
      </c>
      <c r="F2693" s="6">
        <f t="shared" si="837"/>
        <v>1.7674160330981887E-5</v>
      </c>
      <c r="G2693" s="15">
        <f t="shared" si="838"/>
        <v>719.96929441935185</v>
      </c>
      <c r="H2693" s="11">
        <f t="shared" si="843"/>
        <v>9.767135093701218E-2</v>
      </c>
      <c r="I2693" s="12">
        <f t="shared" ref="I2693:I2756" si="854">alpha*beta*(K2692-K2691)/K2691/ESI_Cp/J2691</f>
        <v>3.5644257174626233E-5</v>
      </c>
      <c r="J2693" s="7">
        <f t="shared" si="841"/>
        <v>1.5237701108740433</v>
      </c>
      <c r="K2693" s="8">
        <f>ESI_mass_rate/ESI_Area/'Hydraulic Gradient'!J2693</f>
        <v>2.1568987087960876</v>
      </c>
      <c r="L2693" s="16">
        <f t="shared" ref="L2693:L2756" si="855">L2692-M2693-N2693-O2693</f>
        <v>24421.065162138824</v>
      </c>
      <c r="M2693" s="4">
        <f t="shared" si="844"/>
        <v>0</v>
      </c>
      <c r="N2693" s="5">
        <f t="shared" si="845"/>
        <v>0.21583923712973782</v>
      </c>
      <c r="O2693" s="6">
        <f t="shared" si="839"/>
        <v>1.5375307080226679E-5</v>
      </c>
      <c r="P2693" s="15">
        <f t="shared" ref="P2693:P2756" si="856">P2692-Q2693-R2693-S2693</f>
        <v>690.24910559614534</v>
      </c>
      <c r="Q2693" s="11">
        <f t="shared" si="846"/>
        <v>0</v>
      </c>
      <c r="R2693" s="13">
        <f t="shared" si="840"/>
        <v>4.5704404718711279E-6</v>
      </c>
      <c r="S2693" s="12">
        <f t="shared" si="847"/>
        <v>-6.1829764049494383E-2</v>
      </c>
      <c r="T2693" s="9">
        <f t="shared" si="848"/>
        <v>1.5252033168251677</v>
      </c>
      <c r="U2693" s="9">
        <f>Aly_mass_rate/Aly_Area/'Hydraulic Gradient'!T2693</f>
        <v>2.1548719101186147</v>
      </c>
      <c r="V2693" s="5">
        <f t="shared" si="849"/>
        <v>-0.28644170884894338</v>
      </c>
      <c r="W2693" s="10">
        <f t="shared" si="850"/>
        <v>2.2057318922996219</v>
      </c>
      <c r="X2693" s="9"/>
    </row>
    <row r="2694" spans="1:24" x14ac:dyDescent="0.3">
      <c r="A2694" s="4">
        <f t="shared" si="851"/>
        <v>26910</v>
      </c>
      <c r="B2694" s="5">
        <v>0</v>
      </c>
      <c r="C2694" s="16">
        <f t="shared" si="852"/>
        <v>24420.562565289627</v>
      </c>
      <c r="D2694" s="4">
        <f t="shared" si="842"/>
        <v>0</v>
      </c>
      <c r="E2694" s="5">
        <f t="shared" si="853"/>
        <v>0.21604271713553835</v>
      </c>
      <c r="F2694" s="6">
        <f t="shared" ref="F2694:F2757" si="857">J2692*K2692*(K2693-K2692)</f>
        <v>1.767384473362166E-5</v>
      </c>
      <c r="G2694" s="15">
        <f t="shared" ref="G2694:G2757" si="858">(G2693+H2694)/(1+I2694)</f>
        <v>720.0413013782819</v>
      </c>
      <c r="H2694" s="11">
        <f t="shared" si="843"/>
        <v>9.767183796161226E-2</v>
      </c>
      <c r="I2694" s="12">
        <f t="shared" si="854"/>
        <v>3.5643620695536937E-5</v>
      </c>
      <c r="J2694" s="7">
        <f t="shared" si="841"/>
        <v>1.5237663119317453</v>
      </c>
      <c r="K2694" s="8">
        <f>ESI_mass_rate/ESI_Area/'Hydraulic Gradient'!J2694</f>
        <v>2.1569040862175948</v>
      </c>
      <c r="L2694" s="16">
        <f t="shared" si="855"/>
        <v>24420.849307058012</v>
      </c>
      <c r="M2694" s="4">
        <f t="shared" si="844"/>
        <v>0</v>
      </c>
      <c r="N2694" s="5">
        <f t="shared" si="845"/>
        <v>0.21583970570455083</v>
      </c>
      <c r="O2694" s="6">
        <f t="shared" ref="O2694:O2757" si="859">T2692*U2692*(U2693-U2692)</f>
        <v>1.5375111049324929E-5</v>
      </c>
      <c r="P2694" s="15">
        <f t="shared" si="856"/>
        <v>690.31092975065394</v>
      </c>
      <c r="Q2694" s="11">
        <f t="shared" si="846"/>
        <v>0</v>
      </c>
      <c r="R2694" s="13">
        <f t="shared" ref="R2694:R2757" si="860">U2692*(U2693-U2692)/W2692</f>
        <v>4.5703047339923264E-6</v>
      </c>
      <c r="S2694" s="12">
        <f t="shared" si="847"/>
        <v>-6.1828724813375022E-2</v>
      </c>
      <c r="T2694" s="9">
        <f t="shared" si="848"/>
        <v>1.5252000057513622</v>
      </c>
      <c r="U2694" s="9">
        <f>Aly_mass_rate/Aly_Area/'Hydraulic Gradient'!T2694</f>
        <v>2.1548765881542224</v>
      </c>
      <c r="V2694" s="5">
        <f t="shared" si="849"/>
        <v>-0.2864362728021605</v>
      </c>
      <c r="W2694" s="10">
        <f t="shared" si="850"/>
        <v>2.2057740651556648</v>
      </c>
      <c r="X2694" s="9"/>
    </row>
    <row r="2695" spans="1:24" x14ac:dyDescent="0.3">
      <c r="A2695" s="4">
        <f t="shared" si="851"/>
        <v>26920</v>
      </c>
      <c r="B2695" s="5">
        <v>0</v>
      </c>
      <c r="C2695" s="16">
        <f t="shared" si="852"/>
        <v>24420.346504360339</v>
      </c>
      <c r="D2695" s="4">
        <f t="shared" si="842"/>
        <v>0</v>
      </c>
      <c r="E2695" s="5">
        <f t="shared" si="853"/>
        <v>0.21604325575737948</v>
      </c>
      <c r="F2695" s="6">
        <f t="shared" si="857"/>
        <v>1.7673529161073807E-5</v>
      </c>
      <c r="G2695" s="15">
        <f t="shared" si="858"/>
        <v>720.11330671599922</v>
      </c>
      <c r="H2695" s="11">
        <f t="shared" si="843"/>
        <v>9.7672324978730587E-2</v>
      </c>
      <c r="I2695" s="12">
        <f t="shared" si="854"/>
        <v>3.5642984266487862E-5</v>
      </c>
      <c r="J2695" s="7">
        <f t="shared" si="841"/>
        <v>1.5237625130762176</v>
      </c>
      <c r="K2695" s="8">
        <f>ESI_mass_rate/ESI_Area/'Hydraulic Gradient'!J2695</f>
        <v>2.1569094635430903</v>
      </c>
      <c r="L2695" s="16">
        <f t="shared" si="855"/>
        <v>24420.633451508824</v>
      </c>
      <c r="M2695" s="4">
        <f t="shared" si="844"/>
        <v>0</v>
      </c>
      <c r="N2695" s="5">
        <f t="shared" si="845"/>
        <v>0.21584017427338964</v>
      </c>
      <c r="O2695" s="6">
        <f t="shared" si="859"/>
        <v>1.5374915025720937E-5</v>
      </c>
      <c r="P2695" s="15">
        <f t="shared" si="856"/>
        <v>690.37275286611657</v>
      </c>
      <c r="Q2695" s="11">
        <f t="shared" si="846"/>
        <v>0</v>
      </c>
      <c r="R2695" s="13">
        <f t="shared" si="860"/>
        <v>4.57016900418422E-6</v>
      </c>
      <c r="S2695" s="12">
        <f t="shared" si="847"/>
        <v>-6.1827685631634613E-2</v>
      </c>
      <c r="T2695" s="9">
        <f t="shared" si="848"/>
        <v>1.5251966947341444</v>
      </c>
      <c r="U2695" s="9">
        <f>Aly_mass_rate/Aly_Area/'Hydraulic Gradient'!T2695</f>
        <v>2.1548812661301908</v>
      </c>
      <c r="V2695" s="5">
        <f t="shared" si="849"/>
        <v>-0.28643083703089139</v>
      </c>
      <c r="W2695" s="10">
        <f t="shared" si="850"/>
        <v>2.2058162374855455</v>
      </c>
      <c r="X2695" s="9"/>
    </row>
    <row r="2696" spans="1:24" x14ac:dyDescent="0.3">
      <c r="A2696" s="4">
        <f t="shared" si="851"/>
        <v>26930</v>
      </c>
      <c r="B2696" s="5">
        <v>0</v>
      </c>
      <c r="C2696" s="16">
        <f t="shared" si="852"/>
        <v>24420.130442892754</v>
      </c>
      <c r="D2696" s="4">
        <f t="shared" si="842"/>
        <v>0</v>
      </c>
      <c r="E2696" s="5">
        <f t="shared" si="853"/>
        <v>0.21604379436960369</v>
      </c>
      <c r="F2696" s="6">
        <f t="shared" si="857"/>
        <v>1.7673213607500128E-5</v>
      </c>
      <c r="G2696" s="15">
        <f t="shared" si="858"/>
        <v>720.18531043261805</v>
      </c>
      <c r="H2696" s="11">
        <f t="shared" si="843"/>
        <v>9.767281198836758E-2</v>
      </c>
      <c r="I2696" s="12">
        <f t="shared" si="854"/>
        <v>3.5642347875704814E-5</v>
      </c>
      <c r="J2696" s="7">
        <f t="shared" si="841"/>
        <v>1.523758714307454</v>
      </c>
      <c r="K2696" s="8">
        <f>ESI_mass_rate/ESI_Area/'Hydraulic Gradient'!J2696</f>
        <v>2.1569148407725813</v>
      </c>
      <c r="L2696" s="16">
        <f t="shared" si="855"/>
        <v>24420.417595491268</v>
      </c>
      <c r="M2696" s="4">
        <f t="shared" si="844"/>
        <v>0</v>
      </c>
      <c r="N2696" s="5">
        <f t="shared" si="845"/>
        <v>0.21584064283625484</v>
      </c>
      <c r="O2696" s="6">
        <f t="shared" si="859"/>
        <v>1.5374719013793355E-5</v>
      </c>
      <c r="P2696" s="15">
        <f t="shared" si="856"/>
        <v>690.43457494258541</v>
      </c>
      <c r="Q2696" s="11">
        <f t="shared" si="846"/>
        <v>0</v>
      </c>
      <c r="R2696" s="13">
        <f t="shared" si="860"/>
        <v>4.5700332837477387E-6</v>
      </c>
      <c r="S2696" s="12">
        <f t="shared" si="847"/>
        <v>-6.182664650218455E-2</v>
      </c>
      <c r="T2696" s="9">
        <f t="shared" si="848"/>
        <v>1.5251933837735119</v>
      </c>
      <c r="U2696" s="9">
        <f>Aly_mass_rate/Aly_Area/'Hydraulic Gradient'!T2696</f>
        <v>2.1548859440465233</v>
      </c>
      <c r="V2696" s="5">
        <f t="shared" si="849"/>
        <v>-0.28642540153511298</v>
      </c>
      <c r="W2696" s="10">
        <f t="shared" si="850"/>
        <v>2.2058584092892941</v>
      </c>
      <c r="X2696" s="9"/>
    </row>
    <row r="2697" spans="1:24" x14ac:dyDescent="0.3">
      <c r="A2697" s="4">
        <f t="shared" si="851"/>
        <v>26940</v>
      </c>
      <c r="B2697" s="5">
        <v>0</v>
      </c>
      <c r="C2697" s="16">
        <f t="shared" si="852"/>
        <v>24419.914380886883</v>
      </c>
      <c r="D2697" s="4">
        <f t="shared" si="842"/>
        <v>0</v>
      </c>
      <c r="E2697" s="5">
        <f t="shared" si="853"/>
        <v>0.21604433297221179</v>
      </c>
      <c r="F2697" s="6">
        <f t="shared" si="857"/>
        <v>1.7672898077279271E-5</v>
      </c>
      <c r="G2697" s="15">
        <f t="shared" si="858"/>
        <v>720.25731252824676</v>
      </c>
      <c r="H2697" s="11">
        <f t="shared" si="843"/>
        <v>9.7673298990523821E-2</v>
      </c>
      <c r="I2697" s="12">
        <f t="shared" si="854"/>
        <v>3.5641711532018438E-5</v>
      </c>
      <c r="J2697" s="7">
        <f t="shared" si="841"/>
        <v>1.5237549156254488</v>
      </c>
      <c r="K2697" s="8">
        <f>ESI_mass_rate/ESI_Area/'Hydraulic Gradient'!J2697</f>
        <v>2.1569202179060749</v>
      </c>
      <c r="L2697" s="16">
        <f t="shared" si="855"/>
        <v>24420.201739005352</v>
      </c>
      <c r="M2697" s="4">
        <f t="shared" si="844"/>
        <v>0</v>
      </c>
      <c r="N2697" s="5">
        <f t="shared" si="845"/>
        <v>0.21584111139314671</v>
      </c>
      <c r="O2697" s="6">
        <f t="shared" si="859"/>
        <v>1.5374523013542183E-5</v>
      </c>
      <c r="P2697" s="15">
        <f t="shared" si="856"/>
        <v>690.49639598011288</v>
      </c>
      <c r="Q2697" s="11">
        <f t="shared" si="846"/>
        <v>0</v>
      </c>
      <c r="R2697" s="13">
        <f t="shared" si="860"/>
        <v>4.5698975726822293E-6</v>
      </c>
      <c r="S2697" s="12">
        <f t="shared" si="847"/>
        <v>-6.1825607425020267E-2</v>
      </c>
      <c r="T2697" s="9">
        <f t="shared" si="848"/>
        <v>1.5251900728694616</v>
      </c>
      <c r="U2697" s="9">
        <f>Aly_mass_rate/Aly_Area/'Hydraulic Gradient'!T2697</f>
        <v>2.1548906219032227</v>
      </c>
      <c r="V2697" s="5">
        <f t="shared" si="849"/>
        <v>-0.28641996631480177</v>
      </c>
      <c r="W2697" s="10">
        <f t="shared" si="850"/>
        <v>2.2059005805669374</v>
      </c>
      <c r="X2697" s="9"/>
    </row>
    <row r="2698" spans="1:24" x14ac:dyDescent="0.3">
      <c r="A2698" s="4">
        <f t="shared" si="851"/>
        <v>26950</v>
      </c>
      <c r="B2698" s="5">
        <v>0</v>
      </c>
      <c r="C2698" s="16">
        <f t="shared" si="852"/>
        <v>24419.698318342733</v>
      </c>
      <c r="D2698" s="4">
        <f t="shared" si="842"/>
        <v>0</v>
      </c>
      <c r="E2698" s="5">
        <f t="shared" si="853"/>
        <v>0.21604487156520441</v>
      </c>
      <c r="F2698" s="6">
        <f t="shared" si="857"/>
        <v>1.7672582570411236E-5</v>
      </c>
      <c r="G2698" s="15">
        <f t="shared" si="858"/>
        <v>720.32931300299299</v>
      </c>
      <c r="H2698" s="11">
        <f t="shared" si="843"/>
        <v>9.7673785985199865E-2</v>
      </c>
      <c r="I2698" s="12">
        <f t="shared" si="854"/>
        <v>3.5641075235428733E-5</v>
      </c>
      <c r="J2698" s="7">
        <f t="shared" si="841"/>
        <v>1.5237511170301961</v>
      </c>
      <c r="K2698" s="8">
        <f>ESI_mass_rate/ESI_Area/'Hydraulic Gradient'!J2698</f>
        <v>2.1569255949435768</v>
      </c>
      <c r="L2698" s="16">
        <f t="shared" si="855"/>
        <v>24419.985882051078</v>
      </c>
      <c r="M2698" s="4">
        <f t="shared" si="844"/>
        <v>0</v>
      </c>
      <c r="N2698" s="5">
        <f t="shared" si="845"/>
        <v>0.21584157994406547</v>
      </c>
      <c r="O2698" s="6">
        <f t="shared" si="859"/>
        <v>1.5374327022048325E-5</v>
      </c>
      <c r="P2698" s="15">
        <f t="shared" si="856"/>
        <v>690.55821597875229</v>
      </c>
      <c r="Q2698" s="11">
        <f t="shared" si="846"/>
        <v>0</v>
      </c>
      <c r="R2698" s="13">
        <f t="shared" si="860"/>
        <v>4.5697618701193747E-6</v>
      </c>
      <c r="S2698" s="12">
        <f t="shared" si="847"/>
        <v>-6.1824568401179218E-2</v>
      </c>
      <c r="T2698" s="9">
        <f t="shared" si="848"/>
        <v>1.5251867620219905</v>
      </c>
      <c r="U2698" s="9">
        <f>Aly_mass_rate/Aly_Area/'Hydraulic Gradient'!T2698</f>
        <v>2.1548952997002924</v>
      </c>
      <c r="V2698" s="5">
        <f t="shared" si="849"/>
        <v>-0.2864145313699345</v>
      </c>
      <c r="W2698" s="10">
        <f t="shared" si="850"/>
        <v>2.2059427513185028</v>
      </c>
      <c r="X2698" s="9"/>
    </row>
    <row r="2699" spans="1:24" x14ac:dyDescent="0.3">
      <c r="A2699" s="4">
        <f t="shared" si="851"/>
        <v>26960</v>
      </c>
      <c r="B2699" s="5">
        <v>0</v>
      </c>
      <c r="C2699" s="16">
        <f t="shared" si="852"/>
        <v>24419.482255260315</v>
      </c>
      <c r="D2699" s="4">
        <f t="shared" si="842"/>
        <v>0</v>
      </c>
      <c r="E2699" s="5">
        <f t="shared" si="853"/>
        <v>0.21604541014858211</v>
      </c>
      <c r="F2699" s="6">
        <f t="shared" si="857"/>
        <v>1.7672267082517377E-5</v>
      </c>
      <c r="G2699" s="15">
        <f t="shared" si="858"/>
        <v>720.40131185697112</v>
      </c>
      <c r="H2699" s="11">
        <f t="shared" si="843"/>
        <v>9.7674272972396212E-2</v>
      </c>
      <c r="I2699" s="12">
        <f t="shared" si="854"/>
        <v>3.5640438977105057E-5</v>
      </c>
      <c r="J2699" s="7">
        <f t="shared" ref="J2699:J2762" si="861">J2698*(1+(C2699-C2698)/beta-alpha*(G2699-G2698))</f>
        <v>1.5237473185216899</v>
      </c>
      <c r="K2699" s="8">
        <f>ESI_mass_rate/ESI_Area/'Hydraulic Gradient'!J2699</f>
        <v>2.1569309718850946</v>
      </c>
      <c r="L2699" s="16">
        <f t="shared" si="855"/>
        <v>24419.770024628458</v>
      </c>
      <c r="M2699" s="4">
        <f t="shared" si="844"/>
        <v>0</v>
      </c>
      <c r="N2699" s="5">
        <f t="shared" si="845"/>
        <v>0.21584204848901153</v>
      </c>
      <c r="O2699" s="6">
        <f t="shared" si="859"/>
        <v>1.5374131042230878E-5</v>
      </c>
      <c r="P2699" s="15">
        <f t="shared" si="856"/>
        <v>690.62003493855468</v>
      </c>
      <c r="Q2699" s="11">
        <f t="shared" si="846"/>
        <v>0</v>
      </c>
      <c r="R2699" s="13">
        <f t="shared" si="860"/>
        <v>4.5696261769262029E-6</v>
      </c>
      <c r="S2699" s="12">
        <f t="shared" si="847"/>
        <v>-6.1823529428572978E-2</v>
      </c>
      <c r="T2699" s="9">
        <f t="shared" si="848"/>
        <v>1.5251834512310962</v>
      </c>
      <c r="U2699" s="9">
        <f>Aly_mass_rate/Aly_Area/'Hydraulic Gradient'!T2699</f>
        <v>2.1548999774377346</v>
      </c>
      <c r="V2699" s="5">
        <f t="shared" si="849"/>
        <v>-0.28640909670048814</v>
      </c>
      <c r="W2699" s="10">
        <f t="shared" si="850"/>
        <v>2.2059849215440197</v>
      </c>
      <c r="X2699" s="9"/>
    </row>
    <row r="2700" spans="1:24" x14ac:dyDescent="0.3">
      <c r="A2700" s="4">
        <f t="shared" si="851"/>
        <v>26970</v>
      </c>
      <c r="B2700" s="5">
        <v>0</v>
      </c>
      <c r="C2700" s="16">
        <f t="shared" si="852"/>
        <v>24419.266191639639</v>
      </c>
      <c r="D2700" s="4">
        <f t="shared" si="842"/>
        <v>0</v>
      </c>
      <c r="E2700" s="5">
        <f t="shared" si="853"/>
        <v>0.21604594872234578</v>
      </c>
      <c r="F2700" s="6">
        <f t="shared" si="857"/>
        <v>1.7671951619435884E-5</v>
      </c>
      <c r="G2700" s="15">
        <f t="shared" si="858"/>
        <v>720.4733090902871</v>
      </c>
      <c r="H2700" s="11">
        <f t="shared" si="843"/>
        <v>9.7674759952113457E-2</v>
      </c>
      <c r="I2700" s="12">
        <f t="shared" si="854"/>
        <v>3.5639802768821614E-5</v>
      </c>
      <c r="J2700" s="7">
        <f t="shared" si="861"/>
        <v>1.5237435200999245</v>
      </c>
      <c r="K2700" s="8">
        <f>ESI_mass_rate/ESI_Area/'Hydraulic Gradient'!J2700</f>
        <v>2.1569363487306346</v>
      </c>
      <c r="L2700" s="16">
        <f t="shared" si="855"/>
        <v>24419.554166737496</v>
      </c>
      <c r="M2700" s="4">
        <f t="shared" si="844"/>
        <v>0</v>
      </c>
      <c r="N2700" s="5">
        <f t="shared" si="845"/>
        <v>0.21584251702798507</v>
      </c>
      <c r="O2700" s="6">
        <f t="shared" si="859"/>
        <v>1.5373935069711185E-5</v>
      </c>
      <c r="P2700" s="15">
        <f t="shared" si="856"/>
        <v>690.6818528595735</v>
      </c>
      <c r="Q2700" s="11">
        <f t="shared" si="846"/>
        <v>0</v>
      </c>
      <c r="R2700" s="13">
        <f t="shared" si="860"/>
        <v>4.5694904918006185E-6</v>
      </c>
      <c r="S2700" s="12">
        <f t="shared" si="847"/>
        <v>-6.1822490509280847E-2</v>
      </c>
      <c r="T2700" s="9">
        <f t="shared" si="848"/>
        <v>1.5251801404967755</v>
      </c>
      <c r="U2700" s="9">
        <f>Aly_mass_rate/Aly_Area/'Hydraulic Gradient'!T2700</f>
        <v>2.1549046551155535</v>
      </c>
      <c r="V2700" s="5">
        <f t="shared" si="849"/>
        <v>-0.28640366230643899</v>
      </c>
      <c r="W2700" s="10">
        <f t="shared" si="850"/>
        <v>2.2060270912435134</v>
      </c>
      <c r="X2700" s="9"/>
    </row>
    <row r="2701" spans="1:24" x14ac:dyDescent="0.3">
      <c r="A2701" s="4">
        <f t="shared" si="851"/>
        <v>26980</v>
      </c>
      <c r="B2701" s="5">
        <v>0</v>
      </c>
      <c r="C2701" s="16">
        <f t="shared" si="852"/>
        <v>24419.050127480717</v>
      </c>
      <c r="D2701" s="4">
        <f t="shared" si="842"/>
        <v>0</v>
      </c>
      <c r="E2701" s="5">
        <f t="shared" si="853"/>
        <v>0.21604648728649592</v>
      </c>
      <c r="F2701" s="6">
        <f t="shared" si="857"/>
        <v>1.767163617678812E-5</v>
      </c>
      <c r="G2701" s="15">
        <f t="shared" si="858"/>
        <v>720.54530470305315</v>
      </c>
      <c r="H2701" s="11">
        <f t="shared" si="843"/>
        <v>9.767524692435213E-2</v>
      </c>
      <c r="I2701" s="12">
        <f t="shared" si="854"/>
        <v>3.5639166601747747E-5</v>
      </c>
      <c r="J2701" s="7">
        <f t="shared" si="861"/>
        <v>1.523739721764894</v>
      </c>
      <c r="K2701" s="8">
        <f>ESI_mass_rate/ESI_Area/'Hydraulic Gradient'!J2701</f>
        <v>2.1569417254802032</v>
      </c>
      <c r="L2701" s="16">
        <f t="shared" si="855"/>
        <v>24419.338308378196</v>
      </c>
      <c r="M2701" s="4">
        <f t="shared" si="844"/>
        <v>0</v>
      </c>
      <c r="N2701" s="5">
        <f t="shared" si="845"/>
        <v>0.21584298556098652</v>
      </c>
      <c r="O2701" s="6">
        <f t="shared" si="859"/>
        <v>1.5373739110327459E-5</v>
      </c>
      <c r="P2701" s="15">
        <f t="shared" si="856"/>
        <v>690.74366974186194</v>
      </c>
      <c r="Q2701" s="11">
        <f t="shared" si="846"/>
        <v>0</v>
      </c>
      <c r="R2701" s="13">
        <f t="shared" si="860"/>
        <v>4.5693548164772466E-6</v>
      </c>
      <c r="S2701" s="12">
        <f t="shared" si="847"/>
        <v>-6.1821451643298386E-2</v>
      </c>
      <c r="T2701" s="9">
        <f t="shared" si="848"/>
        <v>1.5251768298190256</v>
      </c>
      <c r="U2701" s="9">
        <f>Aly_mass_rate/Aly_Area/'Hydraulic Gradient'!T2701</f>
        <v>2.1549093327337521</v>
      </c>
      <c r="V2701" s="5">
        <f t="shared" si="849"/>
        <v>-0.28639822818776434</v>
      </c>
      <c r="W2701" s="10">
        <f t="shared" si="850"/>
        <v>2.2060692604170136</v>
      </c>
      <c r="X2701" s="9"/>
    </row>
    <row r="2702" spans="1:24" x14ac:dyDescent="0.3">
      <c r="A2702" s="4">
        <f t="shared" si="851"/>
        <v>26990</v>
      </c>
      <c r="B2702" s="5">
        <v>0</v>
      </c>
      <c r="C2702" s="16">
        <f t="shared" si="852"/>
        <v>24418.834062783553</v>
      </c>
      <c r="D2702" s="4">
        <f t="shared" si="842"/>
        <v>0</v>
      </c>
      <c r="E2702" s="5">
        <f t="shared" si="853"/>
        <v>0.21604702584103327</v>
      </c>
      <c r="F2702" s="6">
        <f t="shared" si="857"/>
        <v>1.7671320756033622E-5</v>
      </c>
      <c r="G2702" s="15">
        <f t="shared" si="858"/>
        <v>720.61729869537919</v>
      </c>
      <c r="H2702" s="11">
        <f t="shared" si="843"/>
        <v>9.7675733889112729E-2</v>
      </c>
      <c r="I2702" s="12">
        <f t="shared" si="854"/>
        <v>3.5638530478827003E-5</v>
      </c>
      <c r="J2702" s="7">
        <f t="shared" si="861"/>
        <v>1.5237359235165924</v>
      </c>
      <c r="K2702" s="8">
        <f>ESI_mass_rate/ESI_Area/'Hydraulic Gradient'!J2702</f>
        <v>2.1569471021338078</v>
      </c>
      <c r="L2702" s="16">
        <f t="shared" si="855"/>
        <v>24419.122449550567</v>
      </c>
      <c r="M2702" s="4">
        <f t="shared" si="844"/>
        <v>0</v>
      </c>
      <c r="N2702" s="5">
        <f t="shared" si="845"/>
        <v>0.2158434540880162</v>
      </c>
      <c r="O2702" s="6">
        <f t="shared" si="859"/>
        <v>1.5373543161160594E-5</v>
      </c>
      <c r="P2702" s="15">
        <f t="shared" si="856"/>
        <v>690.80548558547127</v>
      </c>
      <c r="Q2702" s="11">
        <f t="shared" si="846"/>
        <v>0</v>
      </c>
      <c r="R2702" s="13">
        <f t="shared" si="860"/>
        <v>4.5692191500878191E-6</v>
      </c>
      <c r="S2702" s="12">
        <f t="shared" si="847"/>
        <v>-6.1820412828537147E-2</v>
      </c>
      <c r="T2702" s="9">
        <f t="shared" si="848"/>
        <v>1.5251735191978437</v>
      </c>
      <c r="U2702" s="9">
        <f>Aly_mass_rate/Aly_Area/'Hydraulic Gradient'!T2702</f>
        <v>2.154914010292333</v>
      </c>
      <c r="V2702" s="5">
        <f t="shared" si="849"/>
        <v>-0.28639279434444054</v>
      </c>
      <c r="W2702" s="10">
        <f t="shared" si="850"/>
        <v>2.2061114290645474</v>
      </c>
      <c r="X2702" s="9"/>
    </row>
    <row r="2703" spans="1:24" x14ac:dyDescent="0.3">
      <c r="A2703" s="4">
        <f t="shared" si="851"/>
        <v>27000</v>
      </c>
      <c r="B2703" s="5">
        <v>0</v>
      </c>
      <c r="C2703" s="16">
        <f t="shared" si="852"/>
        <v>24418.617997548161</v>
      </c>
      <c r="D2703" s="4">
        <f t="shared" si="842"/>
        <v>0</v>
      </c>
      <c r="E2703" s="5">
        <f t="shared" si="853"/>
        <v>0.21604756438595848</v>
      </c>
      <c r="F2703" s="6">
        <f t="shared" si="857"/>
        <v>1.7671005358631948E-5</v>
      </c>
      <c r="G2703" s="15">
        <f t="shared" si="858"/>
        <v>720.68929106737312</v>
      </c>
      <c r="H2703" s="11">
        <f t="shared" si="843"/>
        <v>9.767622084639585E-2</v>
      </c>
      <c r="I2703" s="12">
        <f t="shared" si="854"/>
        <v>3.5637894403002925E-5</v>
      </c>
      <c r="J2703" s="7">
        <f t="shared" si="861"/>
        <v>1.523732125355014</v>
      </c>
      <c r="K2703" s="8">
        <f>ESI_mass_rate/ESI_Area/'Hydraulic Gradient'!J2703</f>
        <v>2.1569524786914545</v>
      </c>
      <c r="L2703" s="16">
        <f t="shared" si="855"/>
        <v>24418.90659025461</v>
      </c>
      <c r="M2703" s="4">
        <f t="shared" si="844"/>
        <v>0</v>
      </c>
      <c r="N2703" s="5">
        <f t="shared" si="845"/>
        <v>0.21584392260907437</v>
      </c>
      <c r="O2703" s="6">
        <f t="shared" si="859"/>
        <v>1.5373347220751036E-5</v>
      </c>
      <c r="P2703" s="15">
        <f t="shared" si="856"/>
        <v>690.86730039045597</v>
      </c>
      <c r="Q2703" s="11">
        <f t="shared" si="846"/>
        <v>0</v>
      </c>
      <c r="R2703" s="13">
        <f t="shared" si="860"/>
        <v>4.569083492197904E-6</v>
      </c>
      <c r="S2703" s="12">
        <f t="shared" si="847"/>
        <v>-6.181937406811832E-2</v>
      </c>
      <c r="T2703" s="9">
        <f t="shared" si="848"/>
        <v>1.5251702086332266</v>
      </c>
      <c r="U2703" s="9">
        <f>Aly_mass_rate/Aly_Area/'Hydraulic Gradient'!T2703</f>
        <v>2.1549186877912998</v>
      </c>
      <c r="V2703" s="5">
        <f t="shared" si="849"/>
        <v>-0.2863873607764445</v>
      </c>
      <c r="W2703" s="10">
        <f t="shared" si="850"/>
        <v>2.2061535971861419</v>
      </c>
      <c r="X2703" s="9"/>
    </row>
    <row r="2704" spans="1:24" x14ac:dyDescent="0.3">
      <c r="A2704" s="4">
        <f t="shared" si="851"/>
        <v>27010</v>
      </c>
      <c r="B2704" s="5">
        <v>0</v>
      </c>
      <c r="C2704" s="16">
        <f t="shared" si="852"/>
        <v>24418.401931774551</v>
      </c>
      <c r="D2704" s="4">
        <f t="shared" si="842"/>
        <v>0</v>
      </c>
      <c r="E2704" s="5">
        <f t="shared" si="853"/>
        <v>0.21604810292127222</v>
      </c>
      <c r="F2704" s="6">
        <f t="shared" si="857"/>
        <v>1.7670689981663999E-5</v>
      </c>
      <c r="G2704" s="15">
        <f t="shared" si="858"/>
        <v>720.76128181914726</v>
      </c>
      <c r="H2704" s="11">
        <f t="shared" si="843"/>
        <v>9.7676707796201995E-2</v>
      </c>
      <c r="I2704" s="12">
        <f t="shared" si="854"/>
        <v>3.5637258368388436E-5</v>
      </c>
      <c r="J2704" s="7">
        <f t="shared" si="861"/>
        <v>1.5237283272801527</v>
      </c>
      <c r="K2704" s="8">
        <f>ESI_mass_rate/ESI_Area/'Hydraulic Gradient'!J2704</f>
        <v>2.1569578551531503</v>
      </c>
      <c r="L2704" s="16">
        <f t="shared" si="855"/>
        <v>24418.690730490332</v>
      </c>
      <c r="M2704" s="4">
        <f t="shared" si="844"/>
        <v>0</v>
      </c>
      <c r="N2704" s="5">
        <f t="shared" si="845"/>
        <v>0.21584439112416134</v>
      </c>
      <c r="O2704" s="6">
        <f t="shared" si="859"/>
        <v>1.5373151292017891E-5</v>
      </c>
      <c r="P2704" s="15">
        <f t="shared" si="856"/>
        <v>690.92911415686808</v>
      </c>
      <c r="Q2704" s="11">
        <f t="shared" si="846"/>
        <v>0</v>
      </c>
      <c r="R2704" s="13">
        <f t="shared" si="860"/>
        <v>4.5689478436744563E-6</v>
      </c>
      <c r="S2704" s="12">
        <f t="shared" si="847"/>
        <v>-6.1818335359953604E-2</v>
      </c>
      <c r="T2704" s="9">
        <f t="shared" si="848"/>
        <v>1.5251668981251718</v>
      </c>
      <c r="U2704" s="9">
        <f>Aly_mass_rate/Aly_Area/'Hydraulic Gradient'!T2704</f>
        <v>2.1549233652306556</v>
      </c>
      <c r="V2704" s="5">
        <f t="shared" si="849"/>
        <v>-0.28638192748375313</v>
      </c>
      <c r="W2704" s="10">
        <f t="shared" si="850"/>
        <v>2.2061957647818269</v>
      </c>
      <c r="X2704" s="9"/>
    </row>
    <row r="2705" spans="1:24" x14ac:dyDescent="0.3">
      <c r="A2705" s="4">
        <f t="shared" si="851"/>
        <v>27020</v>
      </c>
      <c r="B2705" s="5">
        <v>0</v>
      </c>
      <c r="C2705" s="16">
        <f t="shared" si="852"/>
        <v>24418.185865462729</v>
      </c>
      <c r="D2705" s="4">
        <f t="shared" si="842"/>
        <v>0</v>
      </c>
      <c r="E2705" s="5">
        <f t="shared" si="853"/>
        <v>0.21604864144697514</v>
      </c>
      <c r="F2705" s="6">
        <f t="shared" si="857"/>
        <v>1.7670374628048874E-5</v>
      </c>
      <c r="G2705" s="15">
        <f t="shared" si="858"/>
        <v>720.83327095080938</v>
      </c>
      <c r="H2705" s="11">
        <f t="shared" si="843"/>
        <v>9.7677194738531703E-2</v>
      </c>
      <c r="I2705" s="12">
        <f t="shared" si="854"/>
        <v>3.5636622380870612E-5</v>
      </c>
      <c r="J2705" s="7">
        <f t="shared" si="861"/>
        <v>1.5237245292920027</v>
      </c>
      <c r="K2705" s="8">
        <f>ESI_mass_rate/ESI_Area/'Hydraulic Gradient'!J2705</f>
        <v>2.1569632315189016</v>
      </c>
      <c r="L2705" s="16">
        <f t="shared" si="855"/>
        <v>24418.474870257742</v>
      </c>
      <c r="M2705" s="4">
        <f t="shared" si="844"/>
        <v>0</v>
      </c>
      <c r="N2705" s="5">
        <f t="shared" si="845"/>
        <v>0.21584485963327749</v>
      </c>
      <c r="O2705" s="6">
        <f t="shared" si="859"/>
        <v>1.5372955373501604E-5</v>
      </c>
      <c r="P2705" s="15">
        <f t="shared" si="856"/>
        <v>690.99092688475992</v>
      </c>
      <c r="Q2705" s="11">
        <f t="shared" si="846"/>
        <v>0</v>
      </c>
      <c r="R2705" s="13">
        <f t="shared" si="860"/>
        <v>4.568812204083044E-6</v>
      </c>
      <c r="S2705" s="12">
        <f t="shared" si="847"/>
        <v>-6.1817296704038398E-2</v>
      </c>
      <c r="T2705" s="9">
        <f t="shared" si="848"/>
        <v>1.5251635876736764</v>
      </c>
      <c r="U2705" s="9">
        <f>Aly_mass_rate/Aly_Area/'Hydraulic Gradient'!T2705</f>
        <v>2.1549280426104032</v>
      </c>
      <c r="V2705" s="5">
        <f t="shared" si="849"/>
        <v>-0.28637649446634272</v>
      </c>
      <c r="W2705" s="10">
        <f t="shared" si="850"/>
        <v>2.206237931851629</v>
      </c>
      <c r="X2705" s="9"/>
    </row>
    <row r="2706" spans="1:24" x14ac:dyDescent="0.3">
      <c r="A2706" s="4">
        <f t="shared" si="851"/>
        <v>27030</v>
      </c>
      <c r="B2706" s="5">
        <v>0</v>
      </c>
      <c r="C2706" s="16">
        <f t="shared" si="852"/>
        <v>24417.969798612707</v>
      </c>
      <c r="D2706" s="4">
        <f t="shared" si="842"/>
        <v>0</v>
      </c>
      <c r="E2706" s="5">
        <f t="shared" si="853"/>
        <v>0.21604917996306797</v>
      </c>
      <c r="F2706" s="6">
        <f t="shared" si="857"/>
        <v>1.767005929486747E-5</v>
      </c>
      <c r="G2706" s="15">
        <f t="shared" si="858"/>
        <v>720.90525846247158</v>
      </c>
      <c r="H2706" s="11">
        <f t="shared" si="843"/>
        <v>9.7677681673385558E-2</v>
      </c>
      <c r="I2706" s="12">
        <f t="shared" si="854"/>
        <v>3.5635986434562377E-5</v>
      </c>
      <c r="J2706" s="7">
        <f t="shared" si="861"/>
        <v>1.5237207313905583</v>
      </c>
      <c r="K2706" s="8">
        <f>ESI_mass_rate/ESI_Area/'Hydraulic Gradient'!J2706</f>
        <v>2.1569686077887154</v>
      </c>
      <c r="L2706" s="16">
        <f t="shared" si="855"/>
        <v>24418.259009556845</v>
      </c>
      <c r="M2706" s="4">
        <f t="shared" si="844"/>
        <v>0</v>
      </c>
      <c r="N2706" s="5">
        <f t="shared" si="845"/>
        <v>0.21584532813642304</v>
      </c>
      <c r="O2706" s="6">
        <f t="shared" si="859"/>
        <v>1.5372759463742628E-5</v>
      </c>
      <c r="P2706" s="15">
        <f t="shared" si="856"/>
        <v>691.05273857418376</v>
      </c>
      <c r="Q2706" s="11">
        <f t="shared" si="846"/>
        <v>0</v>
      </c>
      <c r="R2706" s="13">
        <f t="shared" si="860"/>
        <v>4.5686765729892592E-6</v>
      </c>
      <c r="S2706" s="12">
        <f t="shared" si="847"/>
        <v>-6.1816258100368261E-2</v>
      </c>
      <c r="T2706" s="9">
        <f t="shared" si="848"/>
        <v>1.5251602772787374</v>
      </c>
      <c r="U2706" s="9">
        <f>Aly_mass_rate/Aly_Area/'Hydraulic Gradient'!T2706</f>
        <v>2.1549327199305464</v>
      </c>
      <c r="V2706" s="5">
        <f t="shared" si="849"/>
        <v>-0.28637106172419041</v>
      </c>
      <c r="W2706" s="10">
        <f t="shared" si="850"/>
        <v>2.2062800983955762</v>
      </c>
      <c r="X2706" s="9"/>
    </row>
    <row r="2707" spans="1:24" x14ac:dyDescent="0.3">
      <c r="A2707" s="4">
        <f t="shared" si="851"/>
        <v>27040</v>
      </c>
      <c r="B2707" s="5">
        <v>0</v>
      </c>
      <c r="C2707" s="16">
        <f t="shared" si="852"/>
        <v>24417.753731224493</v>
      </c>
      <c r="D2707" s="4">
        <f t="shared" si="842"/>
        <v>0</v>
      </c>
      <c r="E2707" s="5">
        <f t="shared" si="853"/>
        <v>0.21604971846955137</v>
      </c>
      <c r="F2707" s="6">
        <f t="shared" si="857"/>
        <v>1.7669743985038889E-5</v>
      </c>
      <c r="G2707" s="15">
        <f t="shared" si="858"/>
        <v>720.97724435424175</v>
      </c>
      <c r="H2707" s="11">
        <f t="shared" si="843"/>
        <v>9.7678168600764045E-2</v>
      </c>
      <c r="I2707" s="12">
        <f t="shared" si="854"/>
        <v>3.5635350535350807E-5</v>
      </c>
      <c r="J2707" s="7">
        <f t="shared" si="861"/>
        <v>1.5237169335758134</v>
      </c>
      <c r="K2707" s="8">
        <f>ESI_mass_rate/ESI_Area/'Hydraulic Gradient'!J2707</f>
        <v>2.1569739839625979</v>
      </c>
      <c r="L2707" s="16">
        <f t="shared" si="855"/>
        <v>24418.043148387649</v>
      </c>
      <c r="M2707" s="4">
        <f t="shared" si="844"/>
        <v>0</v>
      </c>
      <c r="N2707" s="5">
        <f t="shared" si="845"/>
        <v>0.21584579663359846</v>
      </c>
      <c r="O2707" s="6">
        <f t="shared" si="859"/>
        <v>1.5372563567119615E-5</v>
      </c>
      <c r="P2707" s="15">
        <f t="shared" si="856"/>
        <v>691.11454922519181</v>
      </c>
      <c r="Q2707" s="11">
        <f t="shared" si="846"/>
        <v>0</v>
      </c>
      <c r="R2707" s="13">
        <f t="shared" si="860"/>
        <v>4.5685409516937729E-6</v>
      </c>
      <c r="S2707" s="12">
        <f t="shared" si="847"/>
        <v>-6.1815219548938656E-2</v>
      </c>
      <c r="T2707" s="9">
        <f t="shared" si="848"/>
        <v>1.525156966940352</v>
      </c>
      <c r="U2707" s="9">
        <f>Aly_mass_rate/Aly_Area/'Hydraulic Gradient'!T2707</f>
        <v>2.1549373971910875</v>
      </c>
      <c r="V2707" s="5">
        <f t="shared" si="849"/>
        <v>-0.28636562925727282</v>
      </c>
      <c r="W2707" s="10">
        <f t="shared" si="850"/>
        <v>2.2063222644136964</v>
      </c>
      <c r="X2707" s="9"/>
    </row>
    <row r="2708" spans="1:24" x14ac:dyDescent="0.3">
      <c r="A2708" s="4">
        <f t="shared" si="851"/>
        <v>27050</v>
      </c>
      <c r="B2708" s="5">
        <v>0</v>
      </c>
      <c r="C2708" s="16">
        <f t="shared" si="852"/>
        <v>24417.537663298095</v>
      </c>
      <c r="D2708" s="4">
        <f t="shared" si="842"/>
        <v>0</v>
      </c>
      <c r="E2708" s="5">
        <f t="shared" si="853"/>
        <v>0.21605025696642582</v>
      </c>
      <c r="F2708" s="6">
        <f t="shared" si="857"/>
        <v>1.766942869564403E-5</v>
      </c>
      <c r="G2708" s="15">
        <f t="shared" si="858"/>
        <v>721.04922862623209</v>
      </c>
      <c r="H2708" s="11">
        <f t="shared" si="843"/>
        <v>9.7678655520667734E-2</v>
      </c>
      <c r="I2708" s="12">
        <f t="shared" si="854"/>
        <v>3.5634714677348813E-5</v>
      </c>
      <c r="J2708" s="7">
        <f t="shared" si="861"/>
        <v>1.523713135847762</v>
      </c>
      <c r="K2708" s="8">
        <f>ESI_mass_rate/ESI_Area/'Hydraulic Gradient'!J2708</f>
        <v>2.1569793600405567</v>
      </c>
      <c r="L2708" s="16">
        <f t="shared" si="855"/>
        <v>24417.827286750158</v>
      </c>
      <c r="M2708" s="4">
        <f t="shared" si="844"/>
        <v>0</v>
      </c>
      <c r="N2708" s="5">
        <f t="shared" si="845"/>
        <v>0.21584626512480379</v>
      </c>
      <c r="O2708" s="6">
        <f t="shared" si="859"/>
        <v>1.537236767779436E-5</v>
      </c>
      <c r="P2708" s="15">
        <f t="shared" si="856"/>
        <v>691.17635883783726</v>
      </c>
      <c r="Q2708" s="11">
        <f t="shared" si="846"/>
        <v>0</v>
      </c>
      <c r="R2708" s="13">
        <f t="shared" si="860"/>
        <v>4.5684053384608925E-6</v>
      </c>
      <c r="S2708" s="12">
        <f t="shared" si="847"/>
        <v>-6.1814181050786843E-2</v>
      </c>
      <c r="T2708" s="9">
        <f t="shared" si="848"/>
        <v>1.5251536566585173</v>
      </c>
      <c r="U2708" s="9">
        <f>Aly_mass_rate/Aly_Area/'Hydraulic Gradient'!T2708</f>
        <v>2.1549420743920304</v>
      </c>
      <c r="V2708" s="5">
        <f t="shared" si="849"/>
        <v>-0.2863601970655667</v>
      </c>
      <c r="W2708" s="10">
        <f t="shared" si="850"/>
        <v>2.2063644299060163</v>
      </c>
      <c r="X2708" s="9"/>
    </row>
    <row r="2709" spans="1:24" x14ac:dyDescent="0.3">
      <c r="A2709" s="4">
        <f t="shared" si="851"/>
        <v>27060</v>
      </c>
      <c r="B2709" s="5">
        <v>0</v>
      </c>
      <c r="C2709" s="16">
        <f t="shared" si="852"/>
        <v>24417.321594833527</v>
      </c>
      <c r="D2709" s="4">
        <f t="shared" si="842"/>
        <v>0</v>
      </c>
      <c r="E2709" s="5">
        <f t="shared" si="853"/>
        <v>0.2160507954536923</v>
      </c>
      <c r="F2709" s="6">
        <f t="shared" si="857"/>
        <v>1.766911343106154E-5</v>
      </c>
      <c r="G2709" s="15">
        <f t="shared" si="858"/>
        <v>721.12121127854812</v>
      </c>
      <c r="H2709" s="11">
        <f t="shared" si="843"/>
        <v>9.767914243309718E-2</v>
      </c>
      <c r="I2709" s="12">
        <f t="shared" si="854"/>
        <v>3.5634078869387039E-5</v>
      </c>
      <c r="J2709" s="7">
        <f t="shared" si="861"/>
        <v>1.5237093382063986</v>
      </c>
      <c r="K2709" s="8">
        <f>ESI_mass_rate/ESI_Area/'Hydraulic Gradient'!J2709</f>
        <v>2.1569847360225975</v>
      </c>
      <c r="L2709" s="16">
        <f t="shared" si="855"/>
        <v>24417.611424644379</v>
      </c>
      <c r="M2709" s="4">
        <f t="shared" si="844"/>
        <v>0</v>
      </c>
      <c r="N2709" s="5">
        <f t="shared" si="845"/>
        <v>0.2158467336100397</v>
      </c>
      <c r="O2709" s="6">
        <f t="shared" si="859"/>
        <v>1.5372171801605068E-5</v>
      </c>
      <c r="P2709" s="15">
        <f t="shared" si="856"/>
        <v>691.23816741217229</v>
      </c>
      <c r="Q2709" s="11">
        <f t="shared" si="846"/>
        <v>0</v>
      </c>
      <c r="R2709" s="13">
        <f t="shared" si="860"/>
        <v>4.5682697350250095E-6</v>
      </c>
      <c r="S2709" s="12">
        <f t="shared" si="847"/>
        <v>-6.181314260486654E-2</v>
      </c>
      <c r="T2709" s="9">
        <f t="shared" si="848"/>
        <v>1.5251503464332306</v>
      </c>
      <c r="U2709" s="9">
        <f>Aly_mass_rate/Aly_Area/'Hydraulic Gradient'!T2709</f>
        <v>2.1549467515333776</v>
      </c>
      <c r="V2709" s="5">
        <f t="shared" si="849"/>
        <v>-0.28635476514904901</v>
      </c>
      <c r="W2709" s="10">
        <f t="shared" si="850"/>
        <v>2.206406594872564</v>
      </c>
      <c r="X2709" s="9"/>
    </row>
    <row r="2710" spans="1:24" x14ac:dyDescent="0.3">
      <c r="A2710" s="4">
        <f t="shared" si="851"/>
        <v>27070</v>
      </c>
      <c r="B2710" s="5">
        <v>0</v>
      </c>
      <c r="C2710" s="16">
        <f t="shared" si="852"/>
        <v>24417.105525830797</v>
      </c>
      <c r="D2710" s="4">
        <f t="shared" si="842"/>
        <v>0</v>
      </c>
      <c r="E2710" s="5">
        <f t="shared" si="853"/>
        <v>0.21605133393135131</v>
      </c>
      <c r="F2710" s="6">
        <f t="shared" si="857"/>
        <v>1.7668798185453226E-5</v>
      </c>
      <c r="G2710" s="15">
        <f t="shared" si="858"/>
        <v>721.19319231130396</v>
      </c>
      <c r="H2710" s="11">
        <f t="shared" si="843"/>
        <v>9.7679629338052895E-2</v>
      </c>
      <c r="I2710" s="12">
        <f t="shared" si="854"/>
        <v>3.5633443099691307E-5</v>
      </c>
      <c r="J2710" s="7">
        <f t="shared" si="861"/>
        <v>1.5237055406517173</v>
      </c>
      <c r="K2710" s="8">
        <f>ESI_mass_rate/ESI_Area/'Hydraulic Gradient'!J2710</f>
        <v>2.1569901119087276</v>
      </c>
      <c r="L2710" s="16">
        <f t="shared" si="855"/>
        <v>24417.395562070313</v>
      </c>
      <c r="M2710" s="4">
        <f t="shared" si="844"/>
        <v>0</v>
      </c>
      <c r="N2710" s="5">
        <f t="shared" si="845"/>
        <v>0.21584720208930622</v>
      </c>
      <c r="O2710" s="6">
        <f t="shared" si="859"/>
        <v>1.5371975932713535E-5</v>
      </c>
      <c r="P2710" s="15">
        <f t="shared" si="856"/>
        <v>691.29997494825136</v>
      </c>
      <c r="Q2710" s="11">
        <f t="shared" si="846"/>
        <v>0</v>
      </c>
      <c r="R2710" s="13">
        <f t="shared" si="860"/>
        <v>4.568134139650494E-6</v>
      </c>
      <c r="S2710" s="12">
        <f t="shared" si="847"/>
        <v>-6.1812104213256676E-2</v>
      </c>
      <c r="T2710" s="9">
        <f t="shared" si="848"/>
        <v>1.5251470362644888</v>
      </c>
      <c r="U2710" s="9">
        <f>Aly_mass_rate/Aly_Area/'Hydraulic Gradient'!T2710</f>
        <v>2.1549514286151328</v>
      </c>
      <c r="V2710" s="5">
        <f t="shared" si="849"/>
        <v>-0.28634933350769637</v>
      </c>
      <c r="W2710" s="10">
        <f t="shared" si="850"/>
        <v>2.2064487593133686</v>
      </c>
      <c r="X2710" s="9"/>
    </row>
    <row r="2711" spans="1:24" x14ac:dyDescent="0.3">
      <c r="A2711" s="4">
        <f t="shared" si="851"/>
        <v>27080</v>
      </c>
      <c r="B2711" s="5">
        <v>0</v>
      </c>
      <c r="C2711" s="16">
        <f t="shared" si="852"/>
        <v>24416.889456289915</v>
      </c>
      <c r="D2711" s="4">
        <f t="shared" si="842"/>
        <v>0</v>
      </c>
      <c r="E2711" s="5">
        <f t="shared" si="853"/>
        <v>0.21605187239940349</v>
      </c>
      <c r="F2711" s="6">
        <f t="shared" si="857"/>
        <v>1.7668482963197735E-5</v>
      </c>
      <c r="G2711" s="15">
        <f t="shared" si="858"/>
        <v>721.26517172460763</v>
      </c>
      <c r="H2711" s="11">
        <f t="shared" si="843"/>
        <v>9.7680116235535422E-2</v>
      </c>
      <c r="I2711" s="12">
        <f t="shared" si="854"/>
        <v>3.5632807377092232E-5</v>
      </c>
      <c r="J2711" s="7">
        <f t="shared" si="861"/>
        <v>1.5237017431837117</v>
      </c>
      <c r="K2711" s="8">
        <f>ESI_mass_rate/ESI_Area/'Hydraulic Gradient'!J2711</f>
        <v>2.1569954876989534</v>
      </c>
      <c r="L2711" s="16">
        <f t="shared" si="855"/>
        <v>24417.179699027969</v>
      </c>
      <c r="M2711" s="4">
        <f t="shared" si="844"/>
        <v>0</v>
      </c>
      <c r="N2711" s="5">
        <f t="shared" si="845"/>
        <v>0.21584767056260387</v>
      </c>
      <c r="O2711" s="6">
        <f t="shared" si="859"/>
        <v>1.537178007695796E-5</v>
      </c>
      <c r="P2711" s="15">
        <f t="shared" si="856"/>
        <v>691.36178144612563</v>
      </c>
      <c r="Q2711" s="11">
        <f t="shared" si="846"/>
        <v>0</v>
      </c>
      <c r="R2711" s="13">
        <f t="shared" si="860"/>
        <v>4.5679985540716774E-6</v>
      </c>
      <c r="S2711" s="12">
        <f t="shared" si="847"/>
        <v>-6.1811065872827441E-2</v>
      </c>
      <c r="T2711" s="9">
        <f t="shared" si="848"/>
        <v>1.5251437261522891</v>
      </c>
      <c r="U2711" s="9">
        <f>Aly_mass_rate/Aly_Area/'Hydraulic Gradient'!T2711</f>
        <v>2.1549561056372988</v>
      </c>
      <c r="V2711" s="5">
        <f t="shared" si="849"/>
        <v>-0.28634390214148542</v>
      </c>
      <c r="W2711" s="10">
        <f t="shared" si="850"/>
        <v>2.2064909232284573</v>
      </c>
      <c r="X2711" s="9"/>
    </row>
    <row r="2712" spans="1:24" x14ac:dyDescent="0.3">
      <c r="A2712" s="4">
        <f t="shared" si="851"/>
        <v>27090</v>
      </c>
      <c r="B2712" s="5">
        <v>0</v>
      </c>
      <c r="C2712" s="16">
        <f t="shared" si="852"/>
        <v>24416.673386210889</v>
      </c>
      <c r="D2712" s="4">
        <f t="shared" si="842"/>
        <v>0</v>
      </c>
      <c r="E2712" s="5">
        <f t="shared" si="853"/>
        <v>0.2160524108578496</v>
      </c>
      <c r="F2712" s="6">
        <f t="shared" si="857"/>
        <v>1.7668167762835519E-5</v>
      </c>
      <c r="G2712" s="15">
        <f t="shared" si="858"/>
        <v>721.33714951856905</v>
      </c>
      <c r="H2712" s="11">
        <f t="shared" si="843"/>
        <v>9.7680603125545315E-2</v>
      </c>
      <c r="I2712" s="12">
        <f t="shared" si="854"/>
        <v>3.5632171698646302E-5</v>
      </c>
      <c r="J2712" s="7">
        <f t="shared" si="861"/>
        <v>1.5236979458023763</v>
      </c>
      <c r="K2712" s="8">
        <f>ESI_mass_rate/ESI_Area/'Hydraulic Gradient'!J2712</f>
        <v>2.1570008633932818</v>
      </c>
      <c r="L2712" s="16">
        <f t="shared" si="855"/>
        <v>24416.963835517356</v>
      </c>
      <c r="M2712" s="4">
        <f t="shared" si="844"/>
        <v>0</v>
      </c>
      <c r="N2712" s="5">
        <f t="shared" si="845"/>
        <v>0.21584813902993277</v>
      </c>
      <c r="O2712" s="6">
        <f t="shared" si="859"/>
        <v>1.5371584229959701E-5</v>
      </c>
      <c r="P2712" s="15">
        <f t="shared" si="856"/>
        <v>691.42358690584729</v>
      </c>
      <c r="Q2712" s="11">
        <f t="shared" si="846"/>
        <v>0</v>
      </c>
      <c r="R2712" s="13">
        <f t="shared" si="860"/>
        <v>4.5678629769867081E-6</v>
      </c>
      <c r="S2712" s="12">
        <f t="shared" si="847"/>
        <v>-6.1810027584616123E-2</v>
      </c>
      <c r="T2712" s="9">
        <f t="shared" si="848"/>
        <v>1.5251404160966286</v>
      </c>
      <c r="U2712" s="9">
        <f>Aly_mass_rate/Aly_Area/'Hydraulic Gradient'!T2712</f>
        <v>2.1549607825998787</v>
      </c>
      <c r="V2712" s="5">
        <f t="shared" si="849"/>
        <v>-0.28633847105039306</v>
      </c>
      <c r="W2712" s="10">
        <f t="shared" si="850"/>
        <v>2.2065330866178576</v>
      </c>
      <c r="X2712" s="9"/>
    </row>
    <row r="2713" spans="1:24" x14ac:dyDescent="0.3">
      <c r="A2713" s="4">
        <f t="shared" si="851"/>
        <v>27100</v>
      </c>
      <c r="B2713" s="5">
        <v>0</v>
      </c>
      <c r="C2713" s="16">
        <f t="shared" si="852"/>
        <v>24416.457315593729</v>
      </c>
      <c r="D2713" s="4">
        <f t="shared" si="842"/>
        <v>0</v>
      </c>
      <c r="E2713" s="5">
        <f t="shared" si="853"/>
        <v>0.21605294930669028</v>
      </c>
      <c r="F2713" s="6">
        <f t="shared" si="857"/>
        <v>1.7667852584366569E-5</v>
      </c>
      <c r="G2713" s="15">
        <f t="shared" si="858"/>
        <v>721.40912569329782</v>
      </c>
      <c r="H2713" s="11">
        <f t="shared" si="843"/>
        <v>9.7681090008083143E-2</v>
      </c>
      <c r="I2713" s="12">
        <f t="shared" si="854"/>
        <v>3.5631536064353489E-5</v>
      </c>
      <c r="J2713" s="7">
        <f t="shared" si="861"/>
        <v>1.5236941485077053</v>
      </c>
      <c r="K2713" s="8">
        <f>ESI_mass_rate/ESI_Area/'Hydraulic Gradient'!J2713</f>
        <v>2.1570062389917193</v>
      </c>
      <c r="L2713" s="16">
        <f t="shared" si="855"/>
        <v>24416.747971538476</v>
      </c>
      <c r="M2713" s="4">
        <f t="shared" si="844"/>
        <v>0</v>
      </c>
      <c r="N2713" s="5">
        <f t="shared" si="845"/>
        <v>0.21584860749129325</v>
      </c>
      <c r="O2713" s="6">
        <f t="shared" si="859"/>
        <v>1.5371388393178298E-5</v>
      </c>
      <c r="P2713" s="15">
        <f t="shared" si="856"/>
        <v>691.48539132746953</v>
      </c>
      <c r="Q2713" s="11">
        <f t="shared" si="846"/>
        <v>0</v>
      </c>
      <c r="R2713" s="13">
        <f t="shared" si="860"/>
        <v>4.5677274088286894E-6</v>
      </c>
      <c r="S2713" s="12">
        <f t="shared" si="847"/>
        <v>-6.18089893496599E-2</v>
      </c>
      <c r="T2713" s="9">
        <f t="shared" si="848"/>
        <v>1.5251371060975047</v>
      </c>
      <c r="U2713" s="9">
        <f>Aly_mass_rate/Aly_Area/'Hydraulic Gradient'!T2713</f>
        <v>2.154965459502876</v>
      </c>
      <c r="V2713" s="5">
        <f t="shared" si="849"/>
        <v>-0.28633304023439615</v>
      </c>
      <c r="W2713" s="10">
        <f t="shared" si="850"/>
        <v>2.2065752494815971</v>
      </c>
      <c r="X2713" s="9"/>
    </row>
    <row r="2714" spans="1:24" x14ac:dyDescent="0.3">
      <c r="A2714" s="4">
        <f t="shared" si="851"/>
        <v>27110</v>
      </c>
      <c r="B2714" s="5">
        <v>0</v>
      </c>
      <c r="C2714" s="16">
        <f t="shared" si="852"/>
        <v>24416.241244438443</v>
      </c>
      <c r="D2714" s="4">
        <f t="shared" si="842"/>
        <v>0</v>
      </c>
      <c r="E2714" s="5">
        <f t="shared" si="853"/>
        <v>0.21605348774592617</v>
      </c>
      <c r="F2714" s="6">
        <f t="shared" si="857"/>
        <v>1.7667537427790894E-5</v>
      </c>
      <c r="G2714" s="15">
        <f t="shared" si="858"/>
        <v>721.48110024890389</v>
      </c>
      <c r="H2714" s="11">
        <f t="shared" si="843"/>
        <v>9.7681576883149365E-2</v>
      </c>
      <c r="I2714" s="12">
        <f t="shared" si="854"/>
        <v>3.5630900474213799E-5</v>
      </c>
      <c r="J2714" s="7">
        <f t="shared" si="861"/>
        <v>1.5236903512996927</v>
      </c>
      <c r="K2714" s="8">
        <f>ESI_mass_rate/ESI_Area/'Hydraulic Gradient'!J2714</f>
        <v>2.1570116144942726</v>
      </c>
      <c r="L2714" s="16">
        <f t="shared" si="855"/>
        <v>24416.532107091338</v>
      </c>
      <c r="M2714" s="4">
        <f t="shared" si="844"/>
        <v>0</v>
      </c>
      <c r="N2714" s="5">
        <f t="shared" si="845"/>
        <v>0.21584907594668584</v>
      </c>
      <c r="O2714" s="6">
        <f t="shared" si="859"/>
        <v>1.5371192568073309E-5</v>
      </c>
      <c r="P2714" s="15">
        <f t="shared" si="856"/>
        <v>691.54719471104454</v>
      </c>
      <c r="Q2714" s="11">
        <f t="shared" si="846"/>
        <v>0</v>
      </c>
      <c r="R2714" s="13">
        <f t="shared" si="860"/>
        <v>4.5675918500306973E-6</v>
      </c>
      <c r="S2714" s="12">
        <f t="shared" si="847"/>
        <v>-6.1807951166912525E-2</v>
      </c>
      <c r="T2714" s="9">
        <f t="shared" si="848"/>
        <v>1.5251337961549143</v>
      </c>
      <c r="U2714" s="9">
        <f>Aly_mass_rate/Aly_Area/'Hydraulic Gradient'!T2714</f>
        <v>2.1549701363462934</v>
      </c>
      <c r="V2714" s="5">
        <f t="shared" si="849"/>
        <v>-0.28632760969347137</v>
      </c>
      <c r="W2714" s="10">
        <f t="shared" si="850"/>
        <v>2.2066174118197046</v>
      </c>
      <c r="X2714" s="9"/>
    </row>
    <row r="2715" spans="1:24" x14ac:dyDescent="0.3">
      <c r="A2715" s="4">
        <f t="shared" si="851"/>
        <v>27120</v>
      </c>
      <c r="B2715" s="5">
        <v>0</v>
      </c>
      <c r="C2715" s="16">
        <f t="shared" si="852"/>
        <v>24416.025172745045</v>
      </c>
      <c r="D2715" s="4">
        <f t="shared" si="842"/>
        <v>0</v>
      </c>
      <c r="E2715" s="5">
        <f t="shared" si="853"/>
        <v>0.21605402617555797</v>
      </c>
      <c r="F2715" s="6">
        <f t="shared" si="857"/>
        <v>1.7667222293108493E-5</v>
      </c>
      <c r="G2715" s="15">
        <f t="shared" si="858"/>
        <v>721.55307318549728</v>
      </c>
      <c r="H2715" s="11">
        <f t="shared" si="843"/>
        <v>9.7682063750744619E-2</v>
      </c>
      <c r="I2715" s="12">
        <f t="shared" si="854"/>
        <v>3.563026492822724E-5</v>
      </c>
      <c r="J2715" s="7">
        <f t="shared" si="861"/>
        <v>1.5236865541783324</v>
      </c>
      <c r="K2715" s="8">
        <f>ESI_mass_rate/ESI_Area/'Hydraulic Gradient'!J2715</f>
        <v>2.1570169899009488</v>
      </c>
      <c r="L2715" s="16">
        <f t="shared" si="855"/>
        <v>24416.316242175948</v>
      </c>
      <c r="M2715" s="4">
        <f t="shared" si="844"/>
        <v>0</v>
      </c>
      <c r="N2715" s="5">
        <f t="shared" si="845"/>
        <v>0.21584954439611065</v>
      </c>
      <c r="O2715" s="6">
        <f t="shared" si="859"/>
        <v>1.5370996751725632E-5</v>
      </c>
      <c r="P2715" s="15">
        <f t="shared" si="856"/>
        <v>691.60899705662462</v>
      </c>
      <c r="Q2715" s="11">
        <f t="shared" si="846"/>
        <v>0</v>
      </c>
      <c r="R2715" s="13">
        <f t="shared" si="860"/>
        <v>4.5674562997246713E-6</v>
      </c>
      <c r="S2715" s="12">
        <f t="shared" si="847"/>
        <v>-6.1806913036369482E-2</v>
      </c>
      <c r="T2715" s="9">
        <f t="shared" si="848"/>
        <v>1.5251304862688546</v>
      </c>
      <c r="U2715" s="9">
        <f>Aly_mass_rate/Aly_Area/'Hydraulic Gradient'!T2715</f>
        <v>2.1549748131301341</v>
      </c>
      <c r="V2715" s="5">
        <f t="shared" si="849"/>
        <v>-0.28632217942759541</v>
      </c>
      <c r="W2715" s="10">
        <f t="shared" si="850"/>
        <v>2.2066595736322068</v>
      </c>
      <c r="X2715" s="9"/>
    </row>
    <row r="2716" spans="1:24" x14ac:dyDescent="0.3">
      <c r="A2716" s="4">
        <f t="shared" si="851"/>
        <v>27130</v>
      </c>
      <c r="B2716" s="5">
        <v>0</v>
      </c>
      <c r="C2716" s="16">
        <f t="shared" si="852"/>
        <v>24415.809100513543</v>
      </c>
      <c r="D2716" s="4">
        <f t="shared" si="842"/>
        <v>0</v>
      </c>
      <c r="E2716" s="5">
        <f t="shared" si="853"/>
        <v>0.21605456459558633</v>
      </c>
      <c r="F2716" s="6">
        <f t="shared" si="857"/>
        <v>1.7666907181778916E-5</v>
      </c>
      <c r="G2716" s="15">
        <f t="shared" si="858"/>
        <v>721.62504450318568</v>
      </c>
      <c r="H2716" s="11">
        <f t="shared" si="843"/>
        <v>9.7682550610869404E-2</v>
      </c>
      <c r="I2716" s="12">
        <f t="shared" si="854"/>
        <v>3.5629629429337353E-5</v>
      </c>
      <c r="J2716" s="7">
        <f t="shared" si="861"/>
        <v>1.5236827571436189</v>
      </c>
      <c r="K2716" s="8">
        <f>ESI_mass_rate/ESI_Area/'Hydraulic Gradient'!J2716</f>
        <v>2.1570223652117542</v>
      </c>
      <c r="L2716" s="16">
        <f t="shared" si="855"/>
        <v>24416.100376792307</v>
      </c>
      <c r="M2716" s="4">
        <f t="shared" si="844"/>
        <v>0</v>
      </c>
      <c r="N2716" s="5">
        <f t="shared" si="845"/>
        <v>0.21585001283956803</v>
      </c>
      <c r="O2716" s="6">
        <f t="shared" si="859"/>
        <v>1.5370800945594808E-5</v>
      </c>
      <c r="P2716" s="15">
        <f t="shared" si="856"/>
        <v>691.67079836426399</v>
      </c>
      <c r="Q2716" s="11">
        <f t="shared" si="846"/>
        <v>0</v>
      </c>
      <c r="R2716" s="13">
        <f t="shared" si="860"/>
        <v>4.56732075834369E-6</v>
      </c>
      <c r="S2716" s="12">
        <f t="shared" si="847"/>
        <v>-6.1805874960109516E-2</v>
      </c>
      <c r="T2716" s="9">
        <f t="shared" si="848"/>
        <v>1.5251271764393226</v>
      </c>
      <c r="U2716" s="9">
        <f>Aly_mass_rate/Aly_Area/'Hydraulic Gradient'!T2716</f>
        <v>2.1549794898544019</v>
      </c>
      <c r="V2716" s="5">
        <f t="shared" si="849"/>
        <v>-0.28631674943674523</v>
      </c>
      <c r="W2716" s="10">
        <f t="shared" si="850"/>
        <v>2.2067017349191307</v>
      </c>
      <c r="X2716" s="9"/>
    </row>
    <row r="2717" spans="1:24" x14ac:dyDescent="0.3">
      <c r="A2717" s="4">
        <f t="shared" si="851"/>
        <v>27140</v>
      </c>
      <c r="B2717" s="5">
        <v>0</v>
      </c>
      <c r="C2717" s="16">
        <f t="shared" si="852"/>
        <v>24415.593027743944</v>
      </c>
      <c r="D2717" s="4">
        <f t="shared" si="842"/>
        <v>0</v>
      </c>
      <c r="E2717" s="5">
        <f t="shared" si="853"/>
        <v>0.21605510300601197</v>
      </c>
      <c r="F2717" s="6">
        <f t="shared" si="857"/>
        <v>1.7666592090883057E-5</v>
      </c>
      <c r="G2717" s="15">
        <f t="shared" si="858"/>
        <v>721.69701420208094</v>
      </c>
      <c r="H2717" s="11">
        <f t="shared" si="843"/>
        <v>9.7683037463524247E-2</v>
      </c>
      <c r="I2717" s="12">
        <f t="shared" si="854"/>
        <v>3.5628993971657042E-5</v>
      </c>
      <c r="J2717" s="7">
        <f t="shared" si="861"/>
        <v>1.5236789601955465</v>
      </c>
      <c r="K2717" s="8">
        <f>ESI_mass_rate/ESI_Area/'Hydraulic Gradient'!J2717</f>
        <v>2.1570277404266949</v>
      </c>
      <c r="L2717" s="16">
        <f t="shared" si="855"/>
        <v>24415.884510940425</v>
      </c>
      <c r="M2717" s="4">
        <f t="shared" si="844"/>
        <v>0</v>
      </c>
      <c r="N2717" s="5">
        <f t="shared" si="845"/>
        <v>0.21585048127705839</v>
      </c>
      <c r="O2717" s="6">
        <f t="shared" si="859"/>
        <v>1.537060515259995E-5</v>
      </c>
      <c r="P2717" s="15">
        <f t="shared" si="856"/>
        <v>691.73259863401381</v>
      </c>
      <c r="Q2717" s="11">
        <f t="shared" si="846"/>
        <v>0</v>
      </c>
      <c r="R2717" s="13">
        <f t="shared" si="860"/>
        <v>4.5671852267544959E-6</v>
      </c>
      <c r="S2717" s="12">
        <f t="shared" si="847"/>
        <v>-6.180483693500323E-2</v>
      </c>
      <c r="T2717" s="9">
        <f t="shared" si="848"/>
        <v>1.5251238666663156</v>
      </c>
      <c r="U2717" s="9">
        <f>Aly_mass_rate/Aly_Area/'Hydraulic Gradient'!T2717</f>
        <v>2.1549841665190992</v>
      </c>
      <c r="V2717" s="5">
        <f t="shared" si="849"/>
        <v>-0.28631131972089763</v>
      </c>
      <c r="W2717" s="10">
        <f t="shared" si="850"/>
        <v>2.206743895680507</v>
      </c>
      <c r="X2717" s="9"/>
    </row>
    <row r="2718" spans="1:24" x14ac:dyDescent="0.3">
      <c r="A2718" s="4">
        <f t="shared" si="851"/>
        <v>27150</v>
      </c>
      <c r="B2718" s="5">
        <v>0</v>
      </c>
      <c r="C2718" s="16">
        <f t="shared" si="852"/>
        <v>24415.376954436262</v>
      </c>
      <c r="D2718" s="4">
        <f t="shared" si="842"/>
        <v>0</v>
      </c>
      <c r="E2718" s="5">
        <f t="shared" si="853"/>
        <v>0.21605564140683547</v>
      </c>
      <c r="F2718" s="6">
        <f t="shared" si="857"/>
        <v>1.7666277020420922E-5</v>
      </c>
      <c r="G2718" s="15">
        <f t="shared" si="858"/>
        <v>721.76898228229493</v>
      </c>
      <c r="H2718" s="11">
        <f t="shared" si="843"/>
        <v>9.7683524308709649E-2</v>
      </c>
      <c r="I2718" s="12">
        <f t="shared" si="854"/>
        <v>3.5628358555186313E-5</v>
      </c>
      <c r="J2718" s="7">
        <f t="shared" si="861"/>
        <v>1.5236751633341088</v>
      </c>
      <c r="K2718" s="8">
        <f>ESI_mass_rate/ESI_Area/'Hydraulic Gradient'!J2718</f>
        <v>2.1570331155457785</v>
      </c>
      <c r="L2718" s="16">
        <f t="shared" si="855"/>
        <v>24415.668644620306</v>
      </c>
      <c r="M2718" s="4">
        <f t="shared" si="844"/>
        <v>0</v>
      </c>
      <c r="N2718" s="5">
        <f t="shared" si="845"/>
        <v>0.21585094970858199</v>
      </c>
      <c r="O2718" s="6">
        <f t="shared" si="859"/>
        <v>1.5370409366902854E-5</v>
      </c>
      <c r="P2718" s="15">
        <f t="shared" si="856"/>
        <v>691.79439786592729</v>
      </c>
      <c r="Q2718" s="11">
        <f t="shared" si="846"/>
        <v>0</v>
      </c>
      <c r="R2718" s="13">
        <f t="shared" si="860"/>
        <v>4.567049703221694E-6</v>
      </c>
      <c r="S2718" s="12">
        <f t="shared" si="847"/>
        <v>-6.1803798963129271E-2</v>
      </c>
      <c r="T2718" s="9">
        <f t="shared" si="848"/>
        <v>1.5251205569498305</v>
      </c>
      <c r="U2718" s="9">
        <f>Aly_mass_rate/Aly_Area/'Hydraulic Gradient'!T2718</f>
        <v>2.1549888431242294</v>
      </c>
      <c r="V2718" s="5">
        <f t="shared" si="849"/>
        <v>-0.28630589028002912</v>
      </c>
      <c r="W2718" s="10">
        <f t="shared" si="850"/>
        <v>2.206786055916361</v>
      </c>
      <c r="X2718" s="9"/>
    </row>
    <row r="2719" spans="1:24" x14ac:dyDescent="0.3">
      <c r="A2719" s="4">
        <f t="shared" si="851"/>
        <v>27160</v>
      </c>
      <c r="B2719" s="5">
        <v>0</v>
      </c>
      <c r="C2719" s="16">
        <f t="shared" si="852"/>
        <v>24415.160880590502</v>
      </c>
      <c r="D2719" s="4">
        <f t="shared" si="842"/>
        <v>0</v>
      </c>
      <c r="E2719" s="5">
        <f t="shared" si="853"/>
        <v>0.21605617979805755</v>
      </c>
      <c r="F2719" s="6">
        <f t="shared" si="857"/>
        <v>1.766596197477116E-5</v>
      </c>
      <c r="G2719" s="15">
        <f t="shared" si="858"/>
        <v>721.84094874393315</v>
      </c>
      <c r="H2719" s="11">
        <f t="shared" si="843"/>
        <v>9.768401114642622E-2</v>
      </c>
      <c r="I2719" s="12">
        <f t="shared" si="854"/>
        <v>3.5627723188755804E-5</v>
      </c>
      <c r="J2719" s="7">
        <f t="shared" si="861"/>
        <v>1.5236713665593</v>
      </c>
      <c r="K2719" s="8">
        <f>ESI_mass_rate/ESI_Area/'Hydraulic Gradient'!J2719</f>
        <v>2.1570384905690116</v>
      </c>
      <c r="L2719" s="16">
        <f t="shared" si="855"/>
        <v>24415.452777831957</v>
      </c>
      <c r="M2719" s="4">
        <f t="shared" si="844"/>
        <v>0</v>
      </c>
      <c r="N2719" s="5">
        <f t="shared" si="845"/>
        <v>0.21585141813413911</v>
      </c>
      <c r="O2719" s="6">
        <f t="shared" si="859"/>
        <v>1.5370213592882168E-5</v>
      </c>
      <c r="P2719" s="15">
        <f t="shared" si="856"/>
        <v>691.8561960600565</v>
      </c>
      <c r="Q2719" s="11">
        <f t="shared" si="846"/>
        <v>0</v>
      </c>
      <c r="R2719" s="13">
        <f t="shared" si="860"/>
        <v>4.5669141890457042E-6</v>
      </c>
      <c r="S2719" s="12">
        <f t="shared" si="847"/>
        <v>-6.1802761043441588E-2</v>
      </c>
      <c r="T2719" s="9">
        <f t="shared" si="848"/>
        <v>1.5251172472898649</v>
      </c>
      <c r="U2719" s="9">
        <f>Aly_mass_rate/Aly_Area/'Hydraulic Gradient'!T2719</f>
        <v>2.1549935196697954</v>
      </c>
      <c r="V2719" s="5">
        <f t="shared" si="849"/>
        <v>-0.28630046111411683</v>
      </c>
      <c r="W2719" s="10">
        <f t="shared" si="850"/>
        <v>2.2068282156267216</v>
      </c>
      <c r="X2719" s="9"/>
    </row>
    <row r="2720" spans="1:24" x14ac:dyDescent="0.3">
      <c r="A2720" s="4">
        <f t="shared" si="851"/>
        <v>27170</v>
      </c>
      <c r="B2720" s="5">
        <v>0</v>
      </c>
      <c r="C2720" s="16">
        <f t="shared" si="852"/>
        <v>24414.944806206677</v>
      </c>
      <c r="D2720" s="4">
        <f t="shared" si="842"/>
        <v>0</v>
      </c>
      <c r="E2720" s="5">
        <f t="shared" si="853"/>
        <v>0.21605671817967897</v>
      </c>
      <c r="F2720" s="6">
        <f t="shared" si="857"/>
        <v>1.7665646951014673E-5</v>
      </c>
      <c r="G2720" s="15">
        <f t="shared" si="858"/>
        <v>721.91291358710555</v>
      </c>
      <c r="H2720" s="11">
        <f t="shared" si="843"/>
        <v>9.76844979766745E-2</v>
      </c>
      <c r="I2720" s="12">
        <f t="shared" si="854"/>
        <v>3.5627087866478419E-5</v>
      </c>
      <c r="J2720" s="7">
        <f t="shared" si="861"/>
        <v>1.5236675698711146</v>
      </c>
      <c r="K2720" s="8">
        <f>ESI_mass_rate/ESI_Area/'Hydraulic Gradient'!J2720</f>
        <v>2.1570438654964001</v>
      </c>
      <c r="L2720" s="16">
        <f t="shared" si="855"/>
        <v>24415.236910575386</v>
      </c>
      <c r="M2720" s="4">
        <f t="shared" si="844"/>
        <v>0</v>
      </c>
      <c r="N2720" s="5">
        <f t="shared" si="845"/>
        <v>0.21585188655373</v>
      </c>
      <c r="O2720" s="6">
        <f t="shared" si="859"/>
        <v>1.5370017827618786E-5</v>
      </c>
      <c r="P2720" s="15">
        <f t="shared" si="856"/>
        <v>691.91799321645374</v>
      </c>
      <c r="Q2720" s="11">
        <f t="shared" si="846"/>
        <v>0</v>
      </c>
      <c r="R2720" s="13">
        <f t="shared" si="860"/>
        <v>4.5667786833585439E-6</v>
      </c>
      <c r="S2720" s="12">
        <f t="shared" si="847"/>
        <v>-6.1801723175935616E-2</v>
      </c>
      <c r="T2720" s="9">
        <f t="shared" si="848"/>
        <v>1.5251139376864156</v>
      </c>
      <c r="U2720" s="9">
        <f>Aly_mass_rate/Aly_Area/'Hydraulic Gradient'!T2720</f>
        <v>2.1549981961558005</v>
      </c>
      <c r="V2720" s="5">
        <f t="shared" si="849"/>
        <v>-0.28629503222313729</v>
      </c>
      <c r="W2720" s="10">
        <f t="shared" si="850"/>
        <v>2.2068703748116159</v>
      </c>
      <c r="X2720" s="9"/>
    </row>
    <row r="2721" spans="1:24" x14ac:dyDescent="0.3">
      <c r="A2721" s="4">
        <f t="shared" si="851"/>
        <v>27180</v>
      </c>
      <c r="B2721" s="5">
        <v>0</v>
      </c>
      <c r="C2721" s="16">
        <f t="shared" si="852"/>
        <v>24414.728731284795</v>
      </c>
      <c r="D2721" s="4">
        <f t="shared" si="842"/>
        <v>0</v>
      </c>
      <c r="E2721" s="5">
        <f t="shared" si="853"/>
        <v>0.21605725655170011</v>
      </c>
      <c r="F2721" s="6">
        <f t="shared" si="857"/>
        <v>1.7665331946232354E-5</v>
      </c>
      <c r="G2721" s="15">
        <f t="shared" si="858"/>
        <v>721.98487681192603</v>
      </c>
      <c r="H2721" s="11">
        <f t="shared" si="843"/>
        <v>9.7684984799454935E-2</v>
      </c>
      <c r="I2721" s="12">
        <f t="shared" si="854"/>
        <v>3.5626452582467069E-5</v>
      </c>
      <c r="J2721" s="7">
        <f t="shared" si="861"/>
        <v>1.5236637732695464</v>
      </c>
      <c r="K2721" s="8">
        <f>ESI_mass_rate/ESI_Area/'Hydraulic Gradient'!J2721</f>
        <v>2.157049240327952</v>
      </c>
      <c r="L2721" s="16">
        <f t="shared" si="855"/>
        <v>24415.021042850596</v>
      </c>
      <c r="M2721" s="4">
        <f t="shared" si="844"/>
        <v>0</v>
      </c>
      <c r="N2721" s="5">
        <f t="shared" si="845"/>
        <v>0.21585235496735514</v>
      </c>
      <c r="O2721" s="6">
        <f t="shared" si="859"/>
        <v>1.5369822074031821E-5</v>
      </c>
      <c r="P2721" s="15">
        <f t="shared" si="856"/>
        <v>691.9797893351722</v>
      </c>
      <c r="Q2721" s="11">
        <f t="shared" si="846"/>
        <v>0</v>
      </c>
      <c r="R2721" s="13">
        <f t="shared" si="860"/>
        <v>4.5666431870269141E-6</v>
      </c>
      <c r="S2721" s="12">
        <f t="shared" si="847"/>
        <v>-6.1800685361648407E-2</v>
      </c>
      <c r="T2721" s="9">
        <f t="shared" si="848"/>
        <v>1.5251106281394797</v>
      </c>
      <c r="U2721" s="9">
        <f>Aly_mass_rate/Aly_Area/'Hydraulic Gradient'!T2721</f>
        <v>2.1550028725822483</v>
      </c>
      <c r="V2721" s="5">
        <f t="shared" si="849"/>
        <v>-0.28628960360706746</v>
      </c>
      <c r="W2721" s="10">
        <f t="shared" si="850"/>
        <v>2.2069125334710717</v>
      </c>
      <c r="X2721" s="9"/>
    </row>
    <row r="2722" spans="1:24" x14ac:dyDescent="0.3">
      <c r="A2722" s="4">
        <f t="shared" si="851"/>
        <v>27190</v>
      </c>
      <c r="B2722" s="5">
        <v>0</v>
      </c>
      <c r="C2722" s="16">
        <f t="shared" si="852"/>
        <v>24414.512655824863</v>
      </c>
      <c r="D2722" s="4">
        <f t="shared" si="842"/>
        <v>0</v>
      </c>
      <c r="E2722" s="5">
        <f t="shared" si="853"/>
        <v>0.21605779491412203</v>
      </c>
      <c r="F2722" s="6">
        <f t="shared" si="857"/>
        <v>1.7665016967721961E-5</v>
      </c>
      <c r="G2722" s="15">
        <f t="shared" si="858"/>
        <v>722.05683841849793</v>
      </c>
      <c r="H2722" s="11">
        <f t="shared" si="843"/>
        <v>9.7685471614768246E-2</v>
      </c>
      <c r="I2722" s="12">
        <f t="shared" si="854"/>
        <v>3.5625817351439479E-5</v>
      </c>
      <c r="J2722" s="7">
        <f t="shared" si="861"/>
        <v>1.5236599767545898</v>
      </c>
      <c r="K2722" s="8">
        <f>ESI_mass_rate/ESI_Area/'Hydraulic Gradient'!J2722</f>
        <v>2.1570546150636725</v>
      </c>
      <c r="L2722" s="16">
        <f t="shared" si="855"/>
        <v>24414.805174657595</v>
      </c>
      <c r="M2722" s="4">
        <f t="shared" si="844"/>
        <v>0</v>
      </c>
      <c r="N2722" s="5">
        <f t="shared" si="845"/>
        <v>0.2158528233750148</v>
      </c>
      <c r="O2722" s="6">
        <f t="shared" si="859"/>
        <v>1.5369626332121267E-5</v>
      </c>
      <c r="P2722" s="15">
        <f t="shared" si="856"/>
        <v>692.04158441626396</v>
      </c>
      <c r="Q2722" s="11">
        <f t="shared" si="846"/>
        <v>0</v>
      </c>
      <c r="R2722" s="13">
        <f t="shared" si="860"/>
        <v>4.5665077000501619E-6</v>
      </c>
      <c r="S2722" s="12">
        <f t="shared" si="847"/>
        <v>-6.1799647599533894E-2</v>
      </c>
      <c r="T2722" s="9">
        <f t="shared" si="848"/>
        <v>1.5251073186490547</v>
      </c>
      <c r="U2722" s="9">
        <f>Aly_mass_rate/Aly_Area/'Hydraulic Gradient'!T2722</f>
        <v>2.1550075489491407</v>
      </c>
      <c r="V2722" s="5">
        <f t="shared" si="849"/>
        <v>-0.28628417526588412</v>
      </c>
      <c r="W2722" s="10">
        <f t="shared" si="850"/>
        <v>2.2069546916051177</v>
      </c>
      <c r="X2722" s="9"/>
    </row>
    <row r="2723" spans="1:24" x14ac:dyDescent="0.3">
      <c r="A2723" s="4">
        <f t="shared" si="851"/>
        <v>27200</v>
      </c>
      <c r="B2723" s="5">
        <v>0</v>
      </c>
      <c r="C2723" s="16">
        <f t="shared" si="852"/>
        <v>24414.296579826896</v>
      </c>
      <c r="D2723" s="4">
        <f t="shared" si="842"/>
        <v>0</v>
      </c>
      <c r="E2723" s="5">
        <f t="shared" si="853"/>
        <v>0.21605833326694507</v>
      </c>
      <c r="F2723" s="6">
        <f t="shared" si="857"/>
        <v>1.766470200672619E-5</v>
      </c>
      <c r="G2723" s="15">
        <f t="shared" si="858"/>
        <v>722.12879840693734</v>
      </c>
      <c r="H2723" s="11">
        <f t="shared" si="843"/>
        <v>9.7685958422614766E-2</v>
      </c>
      <c r="I2723" s="12">
        <f t="shared" si="854"/>
        <v>3.5625182155734383E-5</v>
      </c>
      <c r="J2723" s="7">
        <f t="shared" si="861"/>
        <v>1.5236561803262385</v>
      </c>
      <c r="K2723" s="8">
        <f>ESI_mass_rate/ESI_Area/'Hydraulic Gradient'!J2723</f>
        <v>2.1570599897035692</v>
      </c>
      <c r="L2723" s="16">
        <f t="shared" si="855"/>
        <v>24414.589305996386</v>
      </c>
      <c r="M2723" s="4">
        <f t="shared" si="844"/>
        <v>0</v>
      </c>
      <c r="N2723" s="5">
        <f t="shared" si="845"/>
        <v>0.21585329177670912</v>
      </c>
      <c r="O2723" s="6">
        <f t="shared" si="859"/>
        <v>1.5369430596048921E-5</v>
      </c>
      <c r="P2723" s="15">
        <f t="shared" si="856"/>
        <v>692.10337845978233</v>
      </c>
      <c r="Q2723" s="11">
        <f t="shared" si="846"/>
        <v>0</v>
      </c>
      <c r="R2723" s="13">
        <f t="shared" si="860"/>
        <v>4.5663722206930564E-6</v>
      </c>
      <c r="S2723" s="12">
        <f t="shared" si="847"/>
        <v>-6.1798609890629019E-2</v>
      </c>
      <c r="T2723" s="9">
        <f t="shared" si="848"/>
        <v>1.5251040092151373</v>
      </c>
      <c r="U2723" s="9">
        <f>Aly_mass_rate/Aly_Area/'Hydraulic Gradient'!T2723</f>
        <v>2.1550122252564821</v>
      </c>
      <c r="V2723" s="5">
        <f t="shared" si="849"/>
        <v>-0.28627874719956392</v>
      </c>
      <c r="W2723" s="10">
        <f t="shared" si="850"/>
        <v>2.2069968492137804</v>
      </c>
      <c r="X2723" s="9"/>
    </row>
    <row r="2724" spans="1:24" x14ac:dyDescent="0.3">
      <c r="A2724" s="4">
        <f t="shared" si="851"/>
        <v>27210</v>
      </c>
      <c r="B2724" s="5">
        <v>0</v>
      </c>
      <c r="C2724" s="16">
        <f t="shared" si="852"/>
        <v>24414.080503290897</v>
      </c>
      <c r="D2724" s="4">
        <f t="shared" si="842"/>
        <v>0</v>
      </c>
      <c r="E2724" s="5">
        <f t="shared" si="853"/>
        <v>0.21605887161017009</v>
      </c>
      <c r="F2724" s="6">
        <f t="shared" si="857"/>
        <v>1.7664387070542789E-5</v>
      </c>
      <c r="G2724" s="15">
        <f t="shared" si="858"/>
        <v>722.20075677734974</v>
      </c>
      <c r="H2724" s="11">
        <f t="shared" si="843"/>
        <v>9.7686445222995189E-2</v>
      </c>
      <c r="I2724" s="12">
        <f t="shared" si="854"/>
        <v>3.56245470100695E-5</v>
      </c>
      <c r="J2724" s="7">
        <f t="shared" si="861"/>
        <v>1.5236523839844871</v>
      </c>
      <c r="K2724" s="8">
        <f>ESI_mass_rate/ESI_Area/'Hydraulic Gradient'!J2724</f>
        <v>2.1570653642476483</v>
      </c>
      <c r="L2724" s="16">
        <f t="shared" si="855"/>
        <v>24414.373436866979</v>
      </c>
      <c r="M2724" s="4">
        <f t="shared" si="844"/>
        <v>0</v>
      </c>
      <c r="N2724" s="5">
        <f t="shared" si="845"/>
        <v>0.2158537601724386</v>
      </c>
      <c r="O2724" s="6">
        <f t="shared" si="859"/>
        <v>1.5369234874572084E-5</v>
      </c>
      <c r="P2724" s="15">
        <f t="shared" si="856"/>
        <v>692.16517146577849</v>
      </c>
      <c r="Q2724" s="11">
        <f t="shared" si="846"/>
        <v>0</v>
      </c>
      <c r="R2724" s="13">
        <f t="shared" si="860"/>
        <v>4.5662367515568416E-6</v>
      </c>
      <c r="S2724" s="12">
        <f t="shared" si="847"/>
        <v>-6.1797572232846355E-2</v>
      </c>
      <c r="T2724" s="9">
        <f t="shared" si="848"/>
        <v>1.5251006998377248</v>
      </c>
      <c r="U2724" s="9">
        <f>Aly_mass_rate/Aly_Area/'Hydraulic Gradient'!T2724</f>
        <v>2.1550169015042755</v>
      </c>
      <c r="V2724" s="5">
        <f t="shared" si="849"/>
        <v>-0.28627331940808387</v>
      </c>
      <c r="W2724" s="10">
        <f t="shared" si="850"/>
        <v>2.2070390062970882</v>
      </c>
      <c r="X2724" s="9"/>
    </row>
    <row r="2725" spans="1:24" x14ac:dyDescent="0.3">
      <c r="A2725" s="4">
        <f t="shared" si="851"/>
        <v>27220</v>
      </c>
      <c r="B2725" s="5">
        <v>0</v>
      </c>
      <c r="C2725" s="16">
        <f t="shared" si="852"/>
        <v>24413.864426216882</v>
      </c>
      <c r="D2725" s="4">
        <f t="shared" si="842"/>
        <v>0</v>
      </c>
      <c r="E2725" s="5">
        <f t="shared" si="853"/>
        <v>0.2160594099437976</v>
      </c>
      <c r="F2725" s="6">
        <f t="shared" si="857"/>
        <v>1.7664072154793112E-5</v>
      </c>
      <c r="G2725" s="15">
        <f t="shared" si="858"/>
        <v>722.27271352984701</v>
      </c>
      <c r="H2725" s="11">
        <f t="shared" si="843"/>
        <v>9.7686932015909944E-2</v>
      </c>
      <c r="I2725" s="12">
        <f t="shared" si="854"/>
        <v>3.5623911905614206E-5</v>
      </c>
      <c r="J2725" s="7">
        <f t="shared" si="861"/>
        <v>1.5236485877293295</v>
      </c>
      <c r="K2725" s="8">
        <f>ESI_mass_rate/ESI_Area/'Hydraulic Gradient'!J2725</f>
        <v>2.1570707386959169</v>
      </c>
      <c r="L2725" s="16">
        <f t="shared" si="855"/>
        <v>24414.15756726938</v>
      </c>
      <c r="M2725" s="4">
        <f t="shared" si="844"/>
        <v>0</v>
      </c>
      <c r="N2725" s="5">
        <f t="shared" si="845"/>
        <v>0.2158542285622036</v>
      </c>
      <c r="O2725" s="6">
        <f t="shared" si="859"/>
        <v>1.5369039163312111E-5</v>
      </c>
      <c r="P2725" s="15">
        <f t="shared" si="856"/>
        <v>692.22696343430539</v>
      </c>
      <c r="Q2725" s="11">
        <f t="shared" si="846"/>
        <v>0</v>
      </c>
      <c r="R2725" s="13">
        <f t="shared" si="860"/>
        <v>4.566101291339938E-6</v>
      </c>
      <c r="S2725" s="12">
        <f t="shared" si="847"/>
        <v>-6.1796534628264316E-2</v>
      </c>
      <c r="T2725" s="9">
        <f t="shared" si="848"/>
        <v>1.5250973905168144</v>
      </c>
      <c r="U2725" s="9">
        <f>Aly_mass_rate/Aly_Area/'Hydraulic Gradient'!T2725</f>
        <v>2.1550215776925232</v>
      </c>
      <c r="V2725" s="5">
        <f t="shared" si="849"/>
        <v>-0.28626789189142071</v>
      </c>
      <c r="W2725" s="10">
        <f t="shared" si="850"/>
        <v>2.2070811628550686</v>
      </c>
      <c r="X2725" s="9"/>
    </row>
    <row r="2726" spans="1:24" x14ac:dyDescent="0.3">
      <c r="A2726" s="4">
        <f t="shared" si="851"/>
        <v>27230</v>
      </c>
      <c r="B2726" s="5">
        <v>0</v>
      </c>
      <c r="C2726" s="16">
        <f t="shared" si="852"/>
        <v>24413.648348604856</v>
      </c>
      <c r="D2726" s="4">
        <f t="shared" si="842"/>
        <v>0</v>
      </c>
      <c r="E2726" s="5">
        <f t="shared" si="853"/>
        <v>0.21605994826782846</v>
      </c>
      <c r="F2726" s="6">
        <f t="shared" si="857"/>
        <v>1.7663757262396256E-5</v>
      </c>
      <c r="G2726" s="15">
        <f t="shared" si="858"/>
        <v>722.34466866453658</v>
      </c>
      <c r="H2726" s="11">
        <f t="shared" si="843"/>
        <v>9.7687418801359643E-2</v>
      </c>
      <c r="I2726" s="12">
        <f t="shared" si="854"/>
        <v>3.5623276848255584E-5</v>
      </c>
      <c r="J2726" s="7">
        <f t="shared" si="861"/>
        <v>1.52364479156076</v>
      </c>
      <c r="K2726" s="8">
        <f>ESI_mass_rate/ESI_Area/'Hydraulic Gradient'!J2726</f>
        <v>2.1570761130483813</v>
      </c>
      <c r="L2726" s="16">
        <f t="shared" si="855"/>
        <v>24413.941697203587</v>
      </c>
      <c r="M2726" s="4">
        <f t="shared" si="844"/>
        <v>0</v>
      </c>
      <c r="N2726" s="5">
        <f t="shared" si="845"/>
        <v>0.21585469694600429</v>
      </c>
      <c r="O2726" s="6">
        <f t="shared" si="859"/>
        <v>1.5368843459349896E-5</v>
      </c>
      <c r="P2726" s="15">
        <f t="shared" si="856"/>
        <v>692.2887543654175</v>
      </c>
      <c r="Q2726" s="11">
        <f t="shared" si="846"/>
        <v>0</v>
      </c>
      <c r="R2726" s="13">
        <f t="shared" si="860"/>
        <v>4.5659658391744653E-6</v>
      </c>
      <c r="S2726" s="12">
        <f t="shared" si="847"/>
        <v>-6.1795497077919752E-2</v>
      </c>
      <c r="T2726" s="9">
        <f t="shared" si="848"/>
        <v>1.525094081252403</v>
      </c>
      <c r="U2726" s="9">
        <f>Aly_mass_rate/Aly_Area/'Hydraulic Gradient'!T2726</f>
        <v>2.1550262538212293</v>
      </c>
      <c r="V2726" s="5">
        <f t="shared" si="849"/>
        <v>-0.28626246464955124</v>
      </c>
      <c r="W2726" s="10">
        <f t="shared" si="850"/>
        <v>2.2071233188877488</v>
      </c>
      <c r="X2726" s="9"/>
    </row>
    <row r="2727" spans="1:24" x14ac:dyDescent="0.3">
      <c r="A2727" s="4">
        <f t="shared" si="851"/>
        <v>27240</v>
      </c>
      <c r="B2727" s="5">
        <v>0</v>
      </c>
      <c r="C2727" s="16">
        <f t="shared" si="852"/>
        <v>24413.432270454832</v>
      </c>
      <c r="D2727" s="4">
        <f t="shared" si="842"/>
        <v>0</v>
      </c>
      <c r="E2727" s="5">
        <f t="shared" si="853"/>
        <v>0.21606048658226329</v>
      </c>
      <c r="F2727" s="6">
        <f t="shared" si="857"/>
        <v>1.7663442390433124E-5</v>
      </c>
      <c r="G2727" s="15">
        <f t="shared" si="858"/>
        <v>722.41662218153044</v>
      </c>
      <c r="H2727" s="11">
        <f t="shared" si="843"/>
        <v>9.76879055793448E-2</v>
      </c>
      <c r="I2727" s="12">
        <f t="shared" si="854"/>
        <v>3.5622641832106532E-5</v>
      </c>
      <c r="J2727" s="7">
        <f t="shared" si="861"/>
        <v>1.5236409954787724</v>
      </c>
      <c r="K2727" s="8">
        <f>ESI_mass_rate/ESI_Area/'Hydraulic Gradient'!J2727</f>
        <v>2.157081487305049</v>
      </c>
      <c r="L2727" s="16">
        <f t="shared" si="855"/>
        <v>24413.725826669615</v>
      </c>
      <c r="M2727" s="4">
        <f t="shared" si="844"/>
        <v>0</v>
      </c>
      <c r="N2727" s="5">
        <f t="shared" si="845"/>
        <v>0.21585516532384103</v>
      </c>
      <c r="O2727" s="6">
        <f t="shared" si="859"/>
        <v>1.5368647768523644E-5</v>
      </c>
      <c r="P2727" s="15">
        <f t="shared" si="856"/>
        <v>692.35054425916474</v>
      </c>
      <c r="Q2727" s="11">
        <f t="shared" si="846"/>
        <v>0</v>
      </c>
      <c r="R2727" s="13">
        <f t="shared" si="860"/>
        <v>4.5658303967942883E-6</v>
      </c>
      <c r="S2727" s="12">
        <f t="shared" si="847"/>
        <v>-6.1794459577642478E-2</v>
      </c>
      <c r="T2727" s="9">
        <f t="shared" si="848"/>
        <v>1.5250907720444882</v>
      </c>
      <c r="U2727" s="9">
        <f>Aly_mass_rate/Aly_Area/'Hydraulic Gradient'!T2727</f>
        <v>2.1550309298903962</v>
      </c>
      <c r="V2727" s="5">
        <f t="shared" si="849"/>
        <v>-0.28625703768245236</v>
      </c>
      <c r="W2727" s="10">
        <f t="shared" si="850"/>
        <v>2.2071654743951585</v>
      </c>
      <c r="X2727" s="9"/>
    </row>
    <row r="2728" spans="1:24" x14ac:dyDescent="0.3">
      <c r="A2728" s="4">
        <f t="shared" si="851"/>
        <v>27250</v>
      </c>
      <c r="B2728" s="5">
        <v>0</v>
      </c>
      <c r="C2728" s="16">
        <f t="shared" si="852"/>
        <v>24413.216191766816</v>
      </c>
      <c r="D2728" s="4">
        <f t="shared" si="842"/>
        <v>0</v>
      </c>
      <c r="E2728" s="5">
        <f t="shared" si="853"/>
        <v>0.21606102488710266</v>
      </c>
      <c r="F2728" s="6">
        <f t="shared" si="857"/>
        <v>1.7663127543282366E-5</v>
      </c>
      <c r="G2728" s="15">
        <f t="shared" si="858"/>
        <v>722.48857408093374</v>
      </c>
      <c r="H2728" s="11">
        <f t="shared" si="843"/>
        <v>9.7688392349865996E-2</v>
      </c>
      <c r="I2728" s="12">
        <f t="shared" si="854"/>
        <v>3.5622006865997698E-5</v>
      </c>
      <c r="J2728" s="7">
        <f t="shared" si="861"/>
        <v>1.5236371994833613</v>
      </c>
      <c r="K2728" s="8">
        <f>ESI_mass_rate/ESI_Area/'Hydraulic Gradient'!J2728</f>
        <v>2.1570868614659253</v>
      </c>
      <c r="L2728" s="16">
        <f t="shared" si="855"/>
        <v>24413.509955667469</v>
      </c>
      <c r="M2728" s="4">
        <f t="shared" si="844"/>
        <v>0</v>
      </c>
      <c r="N2728" s="5">
        <f t="shared" si="845"/>
        <v>0.21585563369571417</v>
      </c>
      <c r="O2728" s="6">
        <f t="shared" si="859"/>
        <v>1.53684520864547E-5</v>
      </c>
      <c r="P2728" s="15">
        <f t="shared" si="856"/>
        <v>692.41233311560029</v>
      </c>
      <c r="Q2728" s="11">
        <f t="shared" si="846"/>
        <v>0</v>
      </c>
      <c r="R2728" s="13">
        <f t="shared" si="860"/>
        <v>4.5656949628979128E-6</v>
      </c>
      <c r="S2728" s="12">
        <f t="shared" si="847"/>
        <v>-6.1793422130552195E-2</v>
      </c>
      <c r="T2728" s="9">
        <f t="shared" si="848"/>
        <v>1.5250874628930666</v>
      </c>
      <c r="U2728" s="9">
        <f>Aly_mass_rate/Aly_Area/'Hydraulic Gradient'!T2728</f>
        <v>2.1550356059000277</v>
      </c>
      <c r="V2728" s="5">
        <f t="shared" si="849"/>
        <v>-0.28625161099010066</v>
      </c>
      <c r="W2728" s="10">
        <f t="shared" si="850"/>
        <v>2.207207629377324</v>
      </c>
      <c r="X2728" s="9"/>
    </row>
    <row r="2729" spans="1:24" x14ac:dyDescent="0.3">
      <c r="A2729" s="4">
        <f t="shared" si="851"/>
        <v>27260</v>
      </c>
      <c r="B2729" s="5">
        <v>0</v>
      </c>
      <c r="C2729" s="16">
        <f t="shared" si="852"/>
        <v>24413.00011254082</v>
      </c>
      <c r="D2729" s="4">
        <f t="shared" si="842"/>
        <v>0</v>
      </c>
      <c r="E2729" s="5">
        <f t="shared" si="853"/>
        <v>0.21606156318234732</v>
      </c>
      <c r="F2729" s="6">
        <f t="shared" si="857"/>
        <v>1.7662812713646226E-5</v>
      </c>
      <c r="G2729" s="15">
        <f t="shared" si="858"/>
        <v>722.56052436286268</v>
      </c>
      <c r="H2729" s="11">
        <f t="shared" si="843"/>
        <v>9.7688879112923691E-2</v>
      </c>
      <c r="I2729" s="12">
        <f t="shared" si="854"/>
        <v>3.5621371935211352E-5</v>
      </c>
      <c r="J2729" s="7">
        <f t="shared" si="861"/>
        <v>1.5236334035745205</v>
      </c>
      <c r="K2729" s="8">
        <f>ESI_mass_rate/ESI_Area/'Hydraulic Gradient'!J2729</f>
        <v>2.1570922355310178</v>
      </c>
      <c r="L2729" s="16">
        <f t="shared" si="855"/>
        <v>24413.29408419715</v>
      </c>
      <c r="M2729" s="4">
        <f t="shared" si="844"/>
        <v>0</v>
      </c>
      <c r="N2729" s="5">
        <f t="shared" si="845"/>
        <v>0.21585610206162401</v>
      </c>
      <c r="O2729" s="6">
        <f t="shared" si="859"/>
        <v>1.536825641606217E-5</v>
      </c>
      <c r="P2729" s="15">
        <f t="shared" si="856"/>
        <v>692.47412093477749</v>
      </c>
      <c r="Q2729" s="11">
        <f t="shared" si="846"/>
        <v>0</v>
      </c>
      <c r="R2729" s="13">
        <f t="shared" si="860"/>
        <v>4.5655595383519214E-6</v>
      </c>
      <c r="S2729" s="12">
        <f t="shared" si="847"/>
        <v>-6.1792384736644383E-2</v>
      </c>
      <c r="T2729" s="9">
        <f t="shared" si="848"/>
        <v>1.5250841537981357</v>
      </c>
      <c r="U2729" s="9">
        <f>Aly_mass_rate/Aly_Area/'Hydraulic Gradient'!T2729</f>
        <v>2.1550402818501264</v>
      </c>
      <c r="V2729" s="5">
        <f t="shared" si="849"/>
        <v>-0.28624618457247314</v>
      </c>
      <c r="W2729" s="10">
        <f t="shared" si="850"/>
        <v>2.2072497838342731</v>
      </c>
      <c r="X2729" s="9"/>
    </row>
    <row r="2730" spans="1:24" x14ac:dyDescent="0.3">
      <c r="A2730" s="4">
        <f t="shared" si="851"/>
        <v>27270</v>
      </c>
      <c r="B2730" s="5">
        <v>0</v>
      </c>
      <c r="C2730" s="16">
        <f t="shared" si="852"/>
        <v>24412.784032776857</v>
      </c>
      <c r="D2730" s="4">
        <f t="shared" si="842"/>
        <v>0</v>
      </c>
      <c r="E2730" s="5">
        <f t="shared" si="853"/>
        <v>0.21606210146799781</v>
      </c>
      <c r="F2730" s="6">
        <f t="shared" si="857"/>
        <v>1.7662497908822463E-5</v>
      </c>
      <c r="G2730" s="15">
        <f t="shared" si="858"/>
        <v>722.63247302742252</v>
      </c>
      <c r="H2730" s="11">
        <f t="shared" si="843"/>
        <v>9.768936586851848E-2</v>
      </c>
      <c r="I2730" s="12">
        <f t="shared" si="854"/>
        <v>3.5620737054465232E-5</v>
      </c>
      <c r="J2730" s="7">
        <f t="shared" si="861"/>
        <v>1.5236296077522442</v>
      </c>
      <c r="K2730" s="8">
        <f>ESI_mass_rate/ESI_Area/'Hydraulic Gradient'!J2730</f>
        <v>2.1570976095003327</v>
      </c>
      <c r="L2730" s="16">
        <f t="shared" si="855"/>
        <v>24413.078212258668</v>
      </c>
      <c r="M2730" s="4">
        <f t="shared" si="844"/>
        <v>0</v>
      </c>
      <c r="N2730" s="5">
        <f t="shared" si="845"/>
        <v>0.2158565704215708</v>
      </c>
      <c r="O2730" s="6">
        <f t="shared" si="859"/>
        <v>1.536806075442695E-5</v>
      </c>
      <c r="P2730" s="15">
        <f t="shared" si="856"/>
        <v>692.53590771674828</v>
      </c>
      <c r="Q2730" s="11">
        <f t="shared" si="846"/>
        <v>0</v>
      </c>
      <c r="R2730" s="13">
        <f t="shared" si="860"/>
        <v>4.565424122288477E-6</v>
      </c>
      <c r="S2730" s="12">
        <f t="shared" si="847"/>
        <v>-6.1791347394873145E-2</v>
      </c>
      <c r="T2730" s="9">
        <f t="shared" si="848"/>
        <v>1.5250808447596926</v>
      </c>
      <c r="U2730" s="9">
        <f>Aly_mass_rate/Aly_Area/'Hydraulic Gradient'!T2730</f>
        <v>2.1550449577406954</v>
      </c>
      <c r="V2730" s="5">
        <f t="shared" si="849"/>
        <v>-0.2862407584295466</v>
      </c>
      <c r="W2730" s="10">
        <f t="shared" si="850"/>
        <v>2.2072919377660334</v>
      </c>
      <c r="X2730" s="9"/>
    </row>
    <row r="2731" spans="1:24" x14ac:dyDescent="0.3">
      <c r="A2731" s="4">
        <f t="shared" si="851"/>
        <v>27280</v>
      </c>
      <c r="B2731" s="5">
        <v>0</v>
      </c>
      <c r="C2731" s="16">
        <f t="shared" si="852"/>
        <v>24412.567952474928</v>
      </c>
      <c r="D2731" s="4">
        <f t="shared" si="842"/>
        <v>0</v>
      </c>
      <c r="E2731" s="5">
        <f t="shared" si="853"/>
        <v>0.21606263974405496</v>
      </c>
      <c r="F2731" s="6">
        <f t="shared" si="857"/>
        <v>1.7662183124432422E-5</v>
      </c>
      <c r="G2731" s="15">
        <f t="shared" si="858"/>
        <v>722.70442007472491</v>
      </c>
      <c r="H2731" s="11">
        <f t="shared" si="843"/>
        <v>9.7689852616650863E-2</v>
      </c>
      <c r="I2731" s="12">
        <f t="shared" si="854"/>
        <v>3.5620102214928695E-5</v>
      </c>
      <c r="J2731" s="7">
        <f t="shared" si="861"/>
        <v>1.5236258120165267</v>
      </c>
      <c r="K2731" s="8">
        <f>ESI_mass_rate/ESI_Area/'Hydraulic Gradient'!J2731</f>
        <v>2.1571029833738771</v>
      </c>
      <c r="L2731" s="16">
        <f t="shared" si="855"/>
        <v>24412.862339852025</v>
      </c>
      <c r="M2731" s="4">
        <f t="shared" si="844"/>
        <v>0</v>
      </c>
      <c r="N2731" s="5">
        <f t="shared" si="845"/>
        <v>0.21585703877555487</v>
      </c>
      <c r="O2731" s="6">
        <f t="shared" si="859"/>
        <v>1.5367865103008585E-5</v>
      </c>
      <c r="P2731" s="15">
        <f t="shared" si="856"/>
        <v>692.59769346156588</v>
      </c>
      <c r="Q2731" s="11">
        <f t="shared" si="846"/>
        <v>0</v>
      </c>
      <c r="R2731" s="13">
        <f t="shared" si="860"/>
        <v>4.5652887151405524E-6</v>
      </c>
      <c r="S2731" s="12">
        <f t="shared" si="847"/>
        <v>-6.1790310106275281E-2</v>
      </c>
      <c r="T2731" s="9">
        <f t="shared" si="848"/>
        <v>1.5250775357777344</v>
      </c>
      <c r="U2731" s="9">
        <f>Aly_mass_rate/Aly_Area/'Hydraulic Gradient'!T2731</f>
        <v>2.1550496335717377</v>
      </c>
      <c r="V2731" s="5">
        <f t="shared" si="849"/>
        <v>-0.28623533256129785</v>
      </c>
      <c r="W2731" s="10">
        <f t="shared" si="850"/>
        <v>2.2073340911726334</v>
      </c>
      <c r="X2731" s="9"/>
    </row>
    <row r="2732" spans="1:24" x14ac:dyDescent="0.3">
      <c r="A2732" s="4">
        <f t="shared" si="851"/>
        <v>27290</v>
      </c>
      <c r="B2732" s="5">
        <v>0</v>
      </c>
      <c r="C2732" s="16">
        <f t="shared" si="852"/>
        <v>24412.351871635052</v>
      </c>
      <c r="D2732" s="4">
        <f t="shared" si="842"/>
        <v>0</v>
      </c>
      <c r="E2732" s="5">
        <f t="shared" si="853"/>
        <v>0.21606317801051939</v>
      </c>
      <c r="F2732" s="6">
        <f t="shared" si="857"/>
        <v>1.76618683633952E-5</v>
      </c>
      <c r="G2732" s="15">
        <f t="shared" si="858"/>
        <v>722.77636550487739</v>
      </c>
      <c r="H2732" s="11">
        <f t="shared" si="843"/>
        <v>9.769033935732141E-2</v>
      </c>
      <c r="I2732" s="12">
        <f t="shared" si="854"/>
        <v>3.5619467422488829E-5</v>
      </c>
      <c r="J2732" s="7">
        <f t="shared" si="861"/>
        <v>1.5236220163673617</v>
      </c>
      <c r="K2732" s="8">
        <f>ESI_mass_rate/ESI_Area/'Hydraulic Gradient'!J2732</f>
        <v>2.1571083571516576</v>
      </c>
      <c r="L2732" s="16">
        <f t="shared" si="855"/>
        <v>24412.646466977232</v>
      </c>
      <c r="M2732" s="4">
        <f t="shared" si="844"/>
        <v>0</v>
      </c>
      <c r="N2732" s="5">
        <f t="shared" si="845"/>
        <v>0.21585750712357654</v>
      </c>
      <c r="O2732" s="6">
        <f t="shared" si="859"/>
        <v>1.5367669461807083E-5</v>
      </c>
      <c r="P2732" s="15">
        <f t="shared" si="856"/>
        <v>692.65947816928133</v>
      </c>
      <c r="Q2732" s="11">
        <f t="shared" si="846"/>
        <v>0</v>
      </c>
      <c r="R2732" s="13">
        <f t="shared" si="860"/>
        <v>4.5651533169075124E-6</v>
      </c>
      <c r="S2732" s="12">
        <f t="shared" si="847"/>
        <v>-6.1789272868763657E-2</v>
      </c>
      <c r="T2732" s="9">
        <f t="shared" si="848"/>
        <v>1.5250742268522584</v>
      </c>
      <c r="U2732" s="9">
        <f>Aly_mass_rate/Aly_Area/'Hydraulic Gradient'!T2732</f>
        <v>2.155054309343257</v>
      </c>
      <c r="V2732" s="5">
        <f t="shared" si="849"/>
        <v>-0.28622990696770373</v>
      </c>
      <c r="W2732" s="10">
        <f t="shared" si="850"/>
        <v>2.2073762440541005</v>
      </c>
      <c r="X2732" s="9"/>
    </row>
    <row r="2733" spans="1:24" x14ac:dyDescent="0.3">
      <c r="A2733" s="4">
        <f t="shared" si="851"/>
        <v>27300</v>
      </c>
      <c r="B2733" s="5">
        <v>0</v>
      </c>
      <c r="C2733" s="16">
        <f t="shared" si="852"/>
        <v>24412.135790257231</v>
      </c>
      <c r="D2733" s="4">
        <f t="shared" si="842"/>
        <v>0</v>
      </c>
      <c r="E2733" s="5">
        <f t="shared" si="853"/>
        <v>0.21606371626739174</v>
      </c>
      <c r="F2733" s="6">
        <f t="shared" si="857"/>
        <v>1.7661553624251253E-5</v>
      </c>
      <c r="G2733" s="15">
        <f t="shared" si="858"/>
        <v>722.84830931798956</v>
      </c>
      <c r="H2733" s="11">
        <f t="shared" si="843"/>
        <v>9.7690826090530675E-2</v>
      </c>
      <c r="I2733" s="12">
        <f t="shared" si="854"/>
        <v>3.5618832674202074E-5</v>
      </c>
      <c r="J2733" s="7">
        <f t="shared" si="861"/>
        <v>1.523618220804744</v>
      </c>
      <c r="K2733" s="8">
        <f>ESI_mass_rate/ESI_Area/'Hydraulic Gradient'!J2733</f>
        <v>2.1571137308336805</v>
      </c>
      <c r="L2733" s="16">
        <f t="shared" si="855"/>
        <v>24412.430593634293</v>
      </c>
      <c r="M2733" s="4">
        <f t="shared" si="844"/>
        <v>0</v>
      </c>
      <c r="N2733" s="5">
        <f t="shared" si="845"/>
        <v>0.21585797546563618</v>
      </c>
      <c r="O2733" s="6">
        <f t="shared" si="859"/>
        <v>1.5367473832281991E-5</v>
      </c>
      <c r="P2733" s="15">
        <f t="shared" si="856"/>
        <v>692.72126183994783</v>
      </c>
      <c r="Q2733" s="11">
        <f t="shared" si="846"/>
        <v>0</v>
      </c>
      <c r="R2733" s="13">
        <f t="shared" si="860"/>
        <v>4.5650179280222941E-6</v>
      </c>
      <c r="S2733" s="12">
        <f t="shared" si="847"/>
        <v>-6.1788235684416368E-2</v>
      </c>
      <c r="T2733" s="9">
        <f t="shared" si="848"/>
        <v>1.5250709179832613</v>
      </c>
      <c r="U2733" s="9">
        <f>Aly_mass_rate/Aly_Area/'Hydraulic Gradient'!T2733</f>
        <v>2.1550589850552564</v>
      </c>
      <c r="V2733" s="5">
        <f t="shared" si="849"/>
        <v>-0.28622448164874098</v>
      </c>
      <c r="W2733" s="10">
        <f t="shared" si="850"/>
        <v>2.2074183964104619</v>
      </c>
      <c r="X2733" s="9"/>
    </row>
    <row r="2734" spans="1:24" x14ac:dyDescent="0.3">
      <c r="A2734" s="4">
        <f t="shared" si="851"/>
        <v>27310</v>
      </c>
      <c r="B2734" s="5">
        <v>0</v>
      </c>
      <c r="C2734" s="16">
        <f t="shared" si="852"/>
        <v>24411.91970834148</v>
      </c>
      <c r="D2734" s="4">
        <f t="shared" si="842"/>
        <v>0</v>
      </c>
      <c r="E2734" s="5">
        <f t="shared" si="853"/>
        <v>0.21606425451467268</v>
      </c>
      <c r="F2734" s="6">
        <f t="shared" si="857"/>
        <v>1.766123890554103E-5</v>
      </c>
      <c r="G2734" s="15">
        <f t="shared" si="858"/>
        <v>722.92025151417306</v>
      </c>
      <c r="H2734" s="11">
        <f t="shared" si="843"/>
        <v>9.7691312816279172E-2</v>
      </c>
      <c r="I2734" s="12">
        <f t="shared" si="854"/>
        <v>3.5618197967124915E-5</v>
      </c>
      <c r="J2734" s="7">
        <f t="shared" si="861"/>
        <v>1.523614425328667</v>
      </c>
      <c r="K2734" s="8">
        <f>ESI_mass_rate/ESI_Area/'Hydraulic Gradient'!J2734</f>
        <v>2.1571191044199529</v>
      </c>
      <c r="L2734" s="16">
        <f t="shared" si="855"/>
        <v>24412.214719823216</v>
      </c>
      <c r="M2734" s="4">
        <f t="shared" si="844"/>
        <v>0</v>
      </c>
      <c r="N2734" s="5">
        <f t="shared" si="845"/>
        <v>0.21585844380173411</v>
      </c>
      <c r="O2734" s="6">
        <f t="shared" si="859"/>
        <v>1.5367278212973764E-5</v>
      </c>
      <c r="P2734" s="15">
        <f t="shared" si="856"/>
        <v>692.78304447361745</v>
      </c>
      <c r="Q2734" s="11">
        <f t="shared" si="846"/>
        <v>0</v>
      </c>
      <c r="R2734" s="13">
        <f t="shared" si="860"/>
        <v>4.5648825480506796E-6</v>
      </c>
      <c r="S2734" s="12">
        <f t="shared" si="847"/>
        <v>-6.1787198552187624E-2</v>
      </c>
      <c r="T2734" s="9">
        <f t="shared" si="848"/>
        <v>1.5250676091707409</v>
      </c>
      <c r="U2734" s="9">
        <f>Aly_mass_rate/Aly_Area/'Hydraulic Gradient'!T2734</f>
        <v>2.1550636607077385</v>
      </c>
      <c r="V2734" s="5">
        <f t="shared" si="849"/>
        <v>-0.28621905660438657</v>
      </c>
      <c r="W2734" s="10">
        <f t="shared" si="850"/>
        <v>2.2074605482417455</v>
      </c>
      <c r="X2734" s="9"/>
    </row>
    <row r="2735" spans="1:24" x14ac:dyDescent="0.3">
      <c r="A2735" s="4">
        <f t="shared" si="851"/>
        <v>27320</v>
      </c>
      <c r="B2735" s="5">
        <v>0</v>
      </c>
      <c r="C2735" s="16">
        <f t="shared" si="852"/>
        <v>24411.703625887803</v>
      </c>
      <c r="D2735" s="4">
        <f t="shared" si="842"/>
        <v>0</v>
      </c>
      <c r="E2735" s="5">
        <f t="shared" si="853"/>
        <v>0.21606479275236287</v>
      </c>
      <c r="F2735" s="6">
        <f t="shared" si="857"/>
        <v>1.7660924210183628E-5</v>
      </c>
      <c r="G2735" s="15">
        <f t="shared" si="858"/>
        <v>722.99219209353521</v>
      </c>
      <c r="H2735" s="11">
        <f t="shared" si="843"/>
        <v>9.7691799534567442E-2</v>
      </c>
      <c r="I2735" s="12">
        <f t="shared" si="854"/>
        <v>3.5617563307144421E-5</v>
      </c>
      <c r="J2735" s="7">
        <f t="shared" si="861"/>
        <v>1.5236106299391252</v>
      </c>
      <c r="K2735" s="8">
        <f>ESI_mass_rate/ESI_Area/'Hydraulic Gradient'!J2735</f>
        <v>2.1571244779104819</v>
      </c>
      <c r="L2735" s="16">
        <f t="shared" si="855"/>
        <v>24411.998845544</v>
      </c>
      <c r="M2735" s="4">
        <f t="shared" si="844"/>
        <v>0</v>
      </c>
      <c r="N2735" s="5">
        <f t="shared" si="845"/>
        <v>0.21585891213187058</v>
      </c>
      <c r="O2735" s="6">
        <f t="shared" si="859"/>
        <v>1.5367082602422844E-5</v>
      </c>
      <c r="P2735" s="15">
        <f t="shared" si="856"/>
        <v>692.84482607034442</v>
      </c>
      <c r="Q2735" s="11">
        <f t="shared" si="846"/>
        <v>0</v>
      </c>
      <c r="R2735" s="13">
        <f t="shared" si="860"/>
        <v>4.5647471765584816E-6</v>
      </c>
      <c r="S2735" s="12">
        <f t="shared" si="847"/>
        <v>-6.1786161474155402E-2</v>
      </c>
      <c r="T2735" s="9">
        <f t="shared" si="848"/>
        <v>1.5250643004146938</v>
      </c>
      <c r="U2735" s="9">
        <f>Aly_mass_rate/Aly_Area/'Hydraulic Gradient'!T2735</f>
        <v>2.1550683363007068</v>
      </c>
      <c r="V2735" s="5">
        <f t="shared" si="849"/>
        <v>-0.28621363183461729</v>
      </c>
      <c r="W2735" s="10">
        <f t="shared" si="850"/>
        <v>2.2075026995479794</v>
      </c>
      <c r="X2735" s="9"/>
    </row>
    <row r="2736" spans="1:24" x14ac:dyDescent="0.3">
      <c r="A2736" s="4">
        <f t="shared" si="851"/>
        <v>27330</v>
      </c>
      <c r="B2736" s="5">
        <v>0</v>
      </c>
      <c r="C2736" s="16">
        <f t="shared" si="852"/>
        <v>24411.487542896215</v>
      </c>
      <c r="D2736" s="4">
        <f t="shared" si="842"/>
        <v>0</v>
      </c>
      <c r="E2736" s="5">
        <f t="shared" si="853"/>
        <v>0.21606533098046313</v>
      </c>
      <c r="F2736" s="6">
        <f t="shared" si="857"/>
        <v>1.7660609538179045E-5</v>
      </c>
      <c r="G2736" s="15">
        <f t="shared" si="858"/>
        <v>723.06413105618333</v>
      </c>
      <c r="H2736" s="11">
        <f t="shared" si="843"/>
        <v>9.7692286245396082E-2</v>
      </c>
      <c r="I2736" s="12">
        <f t="shared" si="854"/>
        <v>3.5616928694260599E-5</v>
      </c>
      <c r="J2736" s="7">
        <f t="shared" si="861"/>
        <v>1.5236068346361129</v>
      </c>
      <c r="K2736" s="8">
        <f>ESI_mass_rate/ESI_Area/'Hydraulic Gradient'!J2736</f>
        <v>2.1571298513052728</v>
      </c>
      <c r="L2736" s="16">
        <f t="shared" si="855"/>
        <v>24411.782970796656</v>
      </c>
      <c r="M2736" s="4">
        <f t="shared" si="844"/>
        <v>0</v>
      </c>
      <c r="N2736" s="5">
        <f t="shared" si="845"/>
        <v>0.21585938045604591</v>
      </c>
      <c r="O2736" s="6">
        <f t="shared" si="859"/>
        <v>1.5366887003548338E-5</v>
      </c>
      <c r="P2736" s="15">
        <f t="shared" si="856"/>
        <v>692.90660663017979</v>
      </c>
      <c r="Q2736" s="11">
        <f t="shared" si="846"/>
        <v>0</v>
      </c>
      <c r="R2736" s="13">
        <f t="shared" si="860"/>
        <v>4.5646118144121833E-6</v>
      </c>
      <c r="S2736" s="12">
        <f t="shared" si="847"/>
        <v>-6.1785124447191433E-2</v>
      </c>
      <c r="T2736" s="9">
        <f t="shared" si="848"/>
        <v>1.5250609917151174</v>
      </c>
      <c r="U2736" s="9">
        <f>Aly_mass_rate/Aly_Area/'Hydraulic Gradient'!T2736</f>
        <v>2.1550730118341641</v>
      </c>
      <c r="V2736" s="5">
        <f t="shared" si="849"/>
        <v>-0.28620820733940999</v>
      </c>
      <c r="W2736" s="10">
        <f t="shared" si="850"/>
        <v>2.2075448503291915</v>
      </c>
      <c r="X2736" s="9"/>
    </row>
    <row r="2737" spans="1:24" x14ac:dyDescent="0.3">
      <c r="A2737" s="4">
        <f t="shared" si="851"/>
        <v>27340</v>
      </c>
      <c r="B2737" s="5">
        <v>0</v>
      </c>
      <c r="C2737" s="16">
        <f t="shared" si="852"/>
        <v>24411.271459366722</v>
      </c>
      <c r="D2737" s="4">
        <f t="shared" si="842"/>
        <v>0</v>
      </c>
      <c r="E2737" s="5">
        <f t="shared" si="853"/>
        <v>0.21606586919897383</v>
      </c>
      <c r="F2737" s="6">
        <f t="shared" si="857"/>
        <v>1.7660294883689092E-5</v>
      </c>
      <c r="G2737" s="15">
        <f t="shared" si="858"/>
        <v>723.1360684022336</v>
      </c>
      <c r="H2737" s="11">
        <f t="shared" si="843"/>
        <v>9.7692772948765494E-2</v>
      </c>
      <c r="I2737" s="12">
        <f t="shared" si="854"/>
        <v>3.5616294116699263E-5</v>
      </c>
      <c r="J2737" s="7">
        <f t="shared" si="861"/>
        <v>1.5236030394196238</v>
      </c>
      <c r="K2737" s="8">
        <f>ESI_mass_rate/ESI_Area/'Hydraulic Gradient'!J2737</f>
        <v>2.1571352246043336</v>
      </c>
      <c r="L2737" s="16">
        <f t="shared" si="855"/>
        <v>24411.567095581191</v>
      </c>
      <c r="M2737" s="4">
        <f t="shared" si="844"/>
        <v>0</v>
      </c>
      <c r="N2737" s="5">
        <f t="shared" si="845"/>
        <v>0.2158598487742604</v>
      </c>
      <c r="O2737" s="6">
        <f t="shared" si="859"/>
        <v>1.5366691413431139E-5</v>
      </c>
      <c r="P2737" s="15">
        <f t="shared" si="856"/>
        <v>692.96838615317563</v>
      </c>
      <c r="Q2737" s="11">
        <f t="shared" si="846"/>
        <v>0</v>
      </c>
      <c r="R2737" s="13">
        <f t="shared" si="860"/>
        <v>4.5644764607440471E-6</v>
      </c>
      <c r="S2737" s="12">
        <f t="shared" si="847"/>
        <v>-6.1784087472332432E-2</v>
      </c>
      <c r="T2737" s="9">
        <f t="shared" si="848"/>
        <v>1.5250576830720086</v>
      </c>
      <c r="U2737" s="9">
        <f>Aly_mass_rate/Aly_Area/'Hydraulic Gradient'!T2737</f>
        <v>2.1550776873081143</v>
      </c>
      <c r="V2737" s="5">
        <f t="shared" si="849"/>
        <v>-0.28620278311874131</v>
      </c>
      <c r="W2737" s="10">
        <f t="shared" si="850"/>
        <v>2.2075870005854092</v>
      </c>
      <c r="X2737" s="9"/>
    </row>
    <row r="2738" spans="1:24" x14ac:dyDescent="0.3">
      <c r="A2738" s="4">
        <f t="shared" si="851"/>
        <v>27350</v>
      </c>
      <c r="B2738" s="5">
        <v>0</v>
      </c>
      <c r="C2738" s="16">
        <f t="shared" si="852"/>
        <v>24411.055375299336</v>
      </c>
      <c r="D2738" s="4">
        <f t="shared" si="842"/>
        <v>0</v>
      </c>
      <c r="E2738" s="5">
        <f t="shared" si="853"/>
        <v>0.2160664074078959</v>
      </c>
      <c r="F2738" s="6">
        <f t="shared" si="857"/>
        <v>1.7659980255471055E-5</v>
      </c>
      <c r="G2738" s="15">
        <f t="shared" si="858"/>
        <v>723.2080041317887</v>
      </c>
      <c r="H2738" s="11">
        <f t="shared" si="843"/>
        <v>9.7693259644676372E-2</v>
      </c>
      <c r="I2738" s="12">
        <f t="shared" si="854"/>
        <v>3.5615659592121702E-5</v>
      </c>
      <c r="J2738" s="7">
        <f t="shared" si="861"/>
        <v>1.5235992442896527</v>
      </c>
      <c r="K2738" s="8">
        <f>ESI_mass_rate/ESI_Area/'Hydraulic Gradient'!J2738</f>
        <v>2.1571405978076701</v>
      </c>
      <c r="L2738" s="16">
        <f t="shared" si="855"/>
        <v>24411.35121989761</v>
      </c>
      <c r="M2738" s="4">
        <f t="shared" si="844"/>
        <v>0</v>
      </c>
      <c r="N2738" s="5">
        <f t="shared" si="845"/>
        <v>0.21586031708651451</v>
      </c>
      <c r="O2738" s="6">
        <f t="shared" si="859"/>
        <v>1.5366495836449903E-5</v>
      </c>
      <c r="P2738" s="15">
        <f t="shared" si="856"/>
        <v>693.03016463938513</v>
      </c>
      <c r="Q2738" s="11">
        <f t="shared" si="846"/>
        <v>0</v>
      </c>
      <c r="R2738" s="13">
        <f t="shared" si="860"/>
        <v>4.5643411168540635E-6</v>
      </c>
      <c r="S2738" s="12">
        <f t="shared" si="847"/>
        <v>-6.1783050550615143E-2</v>
      </c>
      <c r="T2738" s="9">
        <f t="shared" si="848"/>
        <v>1.5250543744853648</v>
      </c>
      <c r="U2738" s="9">
        <f>Aly_mass_rate/Aly_Area/'Hydraulic Gradient'!T2738</f>
        <v>2.1550823627225597</v>
      </c>
      <c r="V2738" s="5">
        <f t="shared" si="849"/>
        <v>-0.28619735917258837</v>
      </c>
      <c r="W2738" s="10">
        <f t="shared" si="850"/>
        <v>2.2076291503166603</v>
      </c>
      <c r="X2738" s="9"/>
    </row>
    <row r="2739" spans="1:24" x14ac:dyDescent="0.3">
      <c r="A2739" s="4">
        <f t="shared" si="851"/>
        <v>27360</v>
      </c>
      <c r="B2739" s="5">
        <v>0</v>
      </c>
      <c r="C2739" s="16">
        <f t="shared" si="852"/>
        <v>24410.839290694064</v>
      </c>
      <c r="D2739" s="4">
        <f t="shared" si="842"/>
        <v>0</v>
      </c>
      <c r="E2739" s="5">
        <f t="shared" si="853"/>
        <v>0.21606694560722989</v>
      </c>
      <c r="F2739" s="6">
        <f t="shared" si="857"/>
        <v>1.7659665646227193E-5</v>
      </c>
      <c r="G2739" s="15">
        <f t="shared" si="858"/>
        <v>723.27993824496275</v>
      </c>
      <c r="H2739" s="11">
        <f t="shared" si="843"/>
        <v>9.7693746333129147E-2</v>
      </c>
      <c r="I2739" s="12">
        <f t="shared" si="854"/>
        <v>3.5615025105810162E-5</v>
      </c>
      <c r="J2739" s="7">
        <f t="shared" si="861"/>
        <v>1.5235954492461932</v>
      </c>
      <c r="K2739" s="8">
        <f>ESI_mass_rate/ESI_Area/'Hydraulic Gradient'!J2739</f>
        <v>2.1571459709152894</v>
      </c>
      <c r="L2739" s="16">
        <f t="shared" si="855"/>
        <v>24411.135343745918</v>
      </c>
      <c r="M2739" s="4">
        <f t="shared" si="844"/>
        <v>0</v>
      </c>
      <c r="N2739" s="5">
        <f t="shared" si="845"/>
        <v>0.21586078539280834</v>
      </c>
      <c r="O2739" s="6">
        <f t="shared" si="859"/>
        <v>1.5366300266766426E-5</v>
      </c>
      <c r="P2739" s="15">
        <f t="shared" si="856"/>
        <v>693.09194208886026</v>
      </c>
      <c r="Q2739" s="11">
        <f t="shared" si="846"/>
        <v>0</v>
      </c>
      <c r="R2739" s="13">
        <f t="shared" si="860"/>
        <v>4.5642057810074505E-6</v>
      </c>
      <c r="S2739" s="12">
        <f t="shared" si="847"/>
        <v>-6.1782013680993834E-2</v>
      </c>
      <c r="T2739" s="9">
        <f t="shared" si="848"/>
        <v>1.525051065955183</v>
      </c>
      <c r="U2739" s="9">
        <f>Aly_mass_rate/Aly_Area/'Hydraulic Gradient'!T2739</f>
        <v>2.1550870380775042</v>
      </c>
      <c r="V2739" s="5">
        <f t="shared" si="849"/>
        <v>-0.28619193550092792</v>
      </c>
      <c r="W2739" s="10">
        <f t="shared" si="850"/>
        <v>2.2076712995229721</v>
      </c>
      <c r="X2739" s="9"/>
    </row>
    <row r="2740" spans="1:24" x14ac:dyDescent="0.3">
      <c r="A2740" s="4">
        <f t="shared" si="851"/>
        <v>27370</v>
      </c>
      <c r="B2740" s="5">
        <v>0</v>
      </c>
      <c r="C2740" s="16">
        <f t="shared" si="852"/>
        <v>24410.623205550917</v>
      </c>
      <c r="D2740" s="4">
        <f t="shared" si="842"/>
        <v>0</v>
      </c>
      <c r="E2740" s="5">
        <f t="shared" si="853"/>
        <v>0.21606748379697649</v>
      </c>
      <c r="F2740" s="6">
        <f t="shared" si="857"/>
        <v>1.7659351060336151E-5</v>
      </c>
      <c r="G2740" s="15">
        <f t="shared" si="858"/>
        <v>723.35187074186297</v>
      </c>
      <c r="H2740" s="11">
        <f t="shared" si="843"/>
        <v>9.7694233014124401E-2</v>
      </c>
      <c r="I2740" s="12">
        <f t="shared" si="854"/>
        <v>3.5614390666595307E-5</v>
      </c>
      <c r="J2740" s="7">
        <f t="shared" si="861"/>
        <v>1.5235916542892396</v>
      </c>
      <c r="K2740" s="8">
        <f>ESI_mass_rate/ESI_Area/'Hydraulic Gradient'!J2740</f>
        <v>2.1571513439271977</v>
      </c>
      <c r="L2740" s="16">
        <f t="shared" si="855"/>
        <v>24410.919467126121</v>
      </c>
      <c r="M2740" s="4">
        <f t="shared" si="844"/>
        <v>0</v>
      </c>
      <c r="N2740" s="5">
        <f t="shared" si="845"/>
        <v>0.21586125369314232</v>
      </c>
      <c r="O2740" s="6">
        <f t="shared" si="859"/>
        <v>1.5366104710218911E-5</v>
      </c>
      <c r="P2740" s="15">
        <f t="shared" si="856"/>
        <v>693.15371850165434</v>
      </c>
      <c r="Q2740" s="11">
        <f t="shared" si="846"/>
        <v>0</v>
      </c>
      <c r="R2740" s="13">
        <f t="shared" si="860"/>
        <v>4.5640704549376941E-6</v>
      </c>
      <c r="S2740" s="12">
        <f t="shared" si="847"/>
        <v>-6.178097686450517E-2</v>
      </c>
      <c r="T2740" s="9">
        <f t="shared" si="848"/>
        <v>1.5250477574814603</v>
      </c>
      <c r="U2740" s="9">
        <f>Aly_mass_rate/Aly_Area/'Hydraulic Gradient'!T2740</f>
        <v>2.1550917133729501</v>
      </c>
      <c r="V2740" s="5">
        <f t="shared" si="849"/>
        <v>-0.28618651210373686</v>
      </c>
      <c r="W2740" s="10">
        <f t="shared" si="850"/>
        <v>2.2077134482043728</v>
      </c>
      <c r="X2740" s="9"/>
    </row>
    <row r="2741" spans="1:24" x14ac:dyDescent="0.3">
      <c r="A2741" s="4">
        <f t="shared" si="851"/>
        <v>27380</v>
      </c>
      <c r="B2741" s="5">
        <v>0</v>
      </c>
      <c r="C2741" s="16">
        <f t="shared" si="852"/>
        <v>24410.407119869902</v>
      </c>
      <c r="D2741" s="4">
        <f t="shared" si="842"/>
        <v>0</v>
      </c>
      <c r="E2741" s="5">
        <f t="shared" si="853"/>
        <v>0.21606802197713637</v>
      </c>
      <c r="F2741" s="6">
        <f t="shared" si="857"/>
        <v>1.7659036494878833E-5</v>
      </c>
      <c r="G2741" s="15">
        <f t="shared" si="858"/>
        <v>723.42380162260076</v>
      </c>
      <c r="H2741" s="11">
        <f t="shared" si="843"/>
        <v>9.7694719687662634E-2</v>
      </c>
      <c r="I2741" s="12">
        <f t="shared" si="854"/>
        <v>3.5613756268590028E-5</v>
      </c>
      <c r="J2741" s="7">
        <f t="shared" si="861"/>
        <v>1.5235878594187859</v>
      </c>
      <c r="K2741" s="8">
        <f>ESI_mass_rate/ESI_Area/'Hydraulic Gradient'!J2741</f>
        <v>2.1571567168434025</v>
      </c>
      <c r="L2741" s="16">
        <f t="shared" si="855"/>
        <v>24410.703590038225</v>
      </c>
      <c r="M2741" s="4">
        <f t="shared" si="844"/>
        <v>0</v>
      </c>
      <c r="N2741" s="5">
        <f t="shared" si="845"/>
        <v>0.21586172198751682</v>
      </c>
      <c r="O2741" s="6">
        <f t="shared" si="859"/>
        <v>1.5365909160969158E-5</v>
      </c>
      <c r="P2741" s="15">
        <f t="shared" si="856"/>
        <v>693.21549387781931</v>
      </c>
      <c r="Q2741" s="11">
        <f t="shared" si="846"/>
        <v>0</v>
      </c>
      <c r="R2741" s="13">
        <f t="shared" si="860"/>
        <v>4.5639351369100734E-6</v>
      </c>
      <c r="S2741" s="12">
        <f t="shared" si="847"/>
        <v>-6.1779940100103452E-2</v>
      </c>
      <c r="T2741" s="9">
        <f t="shared" si="848"/>
        <v>1.5250444490641939</v>
      </c>
      <c r="U2741" s="9">
        <f>Aly_mass_rate/Aly_Area/'Hydraulic Gradient'!T2741</f>
        <v>2.1550963886089014</v>
      </c>
      <c r="V2741" s="5">
        <f t="shared" si="849"/>
        <v>-0.28618108898099198</v>
      </c>
      <c r="W2741" s="10">
        <f t="shared" si="850"/>
        <v>2.2077555963608901</v>
      </c>
      <c r="X2741" s="9"/>
    </row>
    <row r="2742" spans="1:24" x14ac:dyDescent="0.3">
      <c r="A2742" s="4">
        <f t="shared" si="851"/>
        <v>27390</v>
      </c>
      <c r="B2742" s="5">
        <v>0</v>
      </c>
      <c r="C2742" s="16">
        <f t="shared" si="852"/>
        <v>24410.19103365103</v>
      </c>
      <c r="D2742" s="4">
        <f t="shared" si="842"/>
        <v>0</v>
      </c>
      <c r="E2742" s="5">
        <f t="shared" si="853"/>
        <v>0.2160685601477102</v>
      </c>
      <c r="F2742" s="6">
        <f t="shared" si="857"/>
        <v>1.7658721954233889E-5</v>
      </c>
      <c r="G2742" s="15">
        <f t="shared" si="858"/>
        <v>723.49573088728141</v>
      </c>
      <c r="H2742" s="11">
        <f t="shared" si="843"/>
        <v>9.7695206353744485E-2</v>
      </c>
      <c r="I2742" s="12">
        <f t="shared" si="854"/>
        <v>3.5613121920624962E-5</v>
      </c>
      <c r="J2742" s="7">
        <f t="shared" si="861"/>
        <v>1.5235840646348267</v>
      </c>
      <c r="K2742" s="8">
        <f>ESI_mass_rate/ESI_Area/'Hydraulic Gradient'!J2742</f>
        <v>2.1571620896639097</v>
      </c>
      <c r="L2742" s="16">
        <f t="shared" si="855"/>
        <v>24410.487712482238</v>
      </c>
      <c r="M2742" s="4">
        <f t="shared" si="844"/>
        <v>0</v>
      </c>
      <c r="N2742" s="5">
        <f t="shared" si="845"/>
        <v>0.21586219027593204</v>
      </c>
      <c r="O2742" s="6">
        <f t="shared" si="859"/>
        <v>1.5365713624855361E-5</v>
      </c>
      <c r="P2742" s="15">
        <f t="shared" si="856"/>
        <v>693.27726821740725</v>
      </c>
      <c r="Q2742" s="11">
        <f t="shared" si="846"/>
        <v>0</v>
      </c>
      <c r="R2742" s="13">
        <f t="shared" si="860"/>
        <v>4.5637998286580125E-6</v>
      </c>
      <c r="S2742" s="12">
        <f t="shared" si="847"/>
        <v>-6.1778903387784183E-2</v>
      </c>
      <c r="T2742" s="9">
        <f t="shared" si="848"/>
        <v>1.525041140703381</v>
      </c>
      <c r="U2742" s="9">
        <f>Aly_mass_rate/Aly_Area/'Hydraulic Gradient'!T2742</f>
        <v>2.1551010637853603</v>
      </c>
      <c r="V2742" s="5">
        <f t="shared" si="849"/>
        <v>-0.28617566613267009</v>
      </c>
      <c r="W2742" s="10">
        <f t="shared" si="850"/>
        <v>2.2077977439925518</v>
      </c>
      <c r="X2742" s="9"/>
    </row>
    <row r="2743" spans="1:24" x14ac:dyDescent="0.3">
      <c r="A2743" s="4">
        <f t="shared" si="851"/>
        <v>27400</v>
      </c>
      <c r="B2743" s="5">
        <v>0</v>
      </c>
      <c r="C2743" s="16">
        <f t="shared" si="852"/>
        <v>24409.974946894316</v>
      </c>
      <c r="D2743" s="4">
        <f t="shared" si="842"/>
        <v>0</v>
      </c>
      <c r="E2743" s="5">
        <f t="shared" si="853"/>
        <v>0.21606909830869861</v>
      </c>
      <c r="F2743" s="6">
        <f t="shared" si="857"/>
        <v>1.7658407432563113E-5</v>
      </c>
      <c r="G2743" s="15">
        <f t="shared" si="858"/>
        <v>723.5676585360186</v>
      </c>
      <c r="H2743" s="11">
        <f t="shared" si="843"/>
        <v>9.7695693012370383E-2</v>
      </c>
      <c r="I2743" s="12">
        <f t="shared" si="854"/>
        <v>3.5612487610925931E-5</v>
      </c>
      <c r="J2743" s="7">
        <f t="shared" si="861"/>
        <v>1.5235802699373555</v>
      </c>
      <c r="K2743" s="8">
        <f>ESI_mass_rate/ESI_Area/'Hydraulic Gradient'!J2743</f>
        <v>2.1571674623887263</v>
      </c>
      <c r="L2743" s="16">
        <f t="shared" si="855"/>
        <v>24410.271834458163</v>
      </c>
      <c r="M2743" s="4">
        <f t="shared" si="844"/>
        <v>0</v>
      </c>
      <c r="N2743" s="5">
        <f t="shared" si="845"/>
        <v>0.21586265855838827</v>
      </c>
      <c r="O2743" s="6">
        <f t="shared" si="859"/>
        <v>1.5365518096039326E-5</v>
      </c>
      <c r="P2743" s="15">
        <f t="shared" si="856"/>
        <v>693.33904152047126</v>
      </c>
      <c r="Q2743" s="11">
        <f t="shared" si="846"/>
        <v>0</v>
      </c>
      <c r="R2743" s="13">
        <f t="shared" si="860"/>
        <v>4.5636645284468498E-6</v>
      </c>
      <c r="S2743" s="12">
        <f t="shared" si="847"/>
        <v>-6.1777866728583944E-2</v>
      </c>
      <c r="T2743" s="9">
        <f t="shared" si="848"/>
        <v>1.5250378323990186</v>
      </c>
      <c r="U2743" s="9">
        <f>Aly_mass_rate/Aly_Area/'Hydraulic Gradient'!T2743</f>
        <v>2.1551057389023307</v>
      </c>
      <c r="V2743" s="5">
        <f t="shared" si="849"/>
        <v>-0.28617024355874804</v>
      </c>
      <c r="W2743" s="10">
        <f t="shared" si="850"/>
        <v>2.2078398910993848</v>
      </c>
      <c r="X2743" s="9"/>
    </row>
    <row r="2744" spans="1:24" x14ac:dyDescent="0.3">
      <c r="A2744" s="4">
        <f t="shared" si="851"/>
        <v>27410</v>
      </c>
      <c r="B2744" s="5">
        <v>0</v>
      </c>
      <c r="C2744" s="16">
        <f t="shared" si="852"/>
        <v>24409.758859599762</v>
      </c>
      <c r="D2744" s="4">
        <f t="shared" si="842"/>
        <v>0</v>
      </c>
      <c r="E2744" s="5">
        <f t="shared" si="853"/>
        <v>0.21606963646010233</v>
      </c>
      <c r="F2744" s="6">
        <f t="shared" si="857"/>
        <v>1.7658092934245168E-5</v>
      </c>
      <c r="G2744" s="15">
        <f t="shared" si="858"/>
        <v>723.63958456891953</v>
      </c>
      <c r="H2744" s="11">
        <f t="shared" si="843"/>
        <v>9.7696179663540911E-2</v>
      </c>
      <c r="I2744" s="12">
        <f t="shared" si="854"/>
        <v>3.5611853348323579E-5</v>
      </c>
      <c r="J2744" s="7">
        <f t="shared" si="861"/>
        <v>1.523576475326367</v>
      </c>
      <c r="K2744" s="8">
        <f>ESI_mass_rate/ESI_Area/'Hydraulic Gradient'!J2744</f>
        <v>2.1571728350178585</v>
      </c>
      <c r="L2744" s="16">
        <f t="shared" si="855"/>
        <v>24410.055955966003</v>
      </c>
      <c r="M2744" s="4">
        <f t="shared" si="844"/>
        <v>0</v>
      </c>
      <c r="N2744" s="5">
        <f t="shared" si="845"/>
        <v>0.21586312683488601</v>
      </c>
      <c r="O2744" s="6">
        <f t="shared" si="859"/>
        <v>1.5365322580359254E-5</v>
      </c>
      <c r="P2744" s="15">
        <f t="shared" si="856"/>
        <v>693.40081378706452</v>
      </c>
      <c r="Q2744" s="11">
        <f t="shared" si="846"/>
        <v>0</v>
      </c>
      <c r="R2744" s="13">
        <f t="shared" si="860"/>
        <v>4.5635292380099535E-6</v>
      </c>
      <c r="S2744" s="12">
        <f t="shared" si="847"/>
        <v>-6.1776830122498252E-2</v>
      </c>
      <c r="T2744" s="9">
        <f t="shared" si="848"/>
        <v>1.5250345241511041</v>
      </c>
      <c r="U2744" s="9">
        <f>Aly_mass_rate/Aly_Area/'Hydraulic Gradient'!T2744</f>
        <v>2.155110413959815</v>
      </c>
      <c r="V2744" s="5">
        <f t="shared" si="849"/>
        <v>-0.28616482125920295</v>
      </c>
      <c r="W2744" s="10">
        <f t="shared" si="850"/>
        <v>2.2078820376814181</v>
      </c>
      <c r="X2744" s="9"/>
    </row>
    <row r="2745" spans="1:24" x14ac:dyDescent="0.3">
      <c r="A2745" s="4">
        <f t="shared" si="851"/>
        <v>27420</v>
      </c>
      <c r="B2745" s="5">
        <v>0</v>
      </c>
      <c r="C2745" s="16">
        <f t="shared" si="852"/>
        <v>24409.542771767381</v>
      </c>
      <c r="D2745" s="4">
        <f t="shared" si="842"/>
        <v>0</v>
      </c>
      <c r="E2745" s="5">
        <f t="shared" si="853"/>
        <v>0.2160701746019219</v>
      </c>
      <c r="F2745" s="6">
        <f t="shared" si="857"/>
        <v>1.7657778456360937E-5</v>
      </c>
      <c r="G2745" s="15">
        <f t="shared" si="858"/>
        <v>723.71150898609562</v>
      </c>
      <c r="H2745" s="11">
        <f t="shared" si="843"/>
        <v>9.7696666307256583E-2</v>
      </c>
      <c r="I2745" s="12">
        <f t="shared" si="854"/>
        <v>3.5611219126930809E-5</v>
      </c>
      <c r="J2745" s="7">
        <f t="shared" si="861"/>
        <v>1.523572680801855</v>
      </c>
      <c r="K2745" s="8">
        <f>ESI_mass_rate/ESI_Area/'Hydraulic Gradient'!J2745</f>
        <v>2.157178207551314</v>
      </c>
      <c r="L2745" s="16">
        <f t="shared" si="855"/>
        <v>24409.840077005771</v>
      </c>
      <c r="M2745" s="4">
        <f t="shared" si="844"/>
        <v>0</v>
      </c>
      <c r="N2745" s="5">
        <f t="shared" si="845"/>
        <v>0.2158635951054253</v>
      </c>
      <c r="O2745" s="6">
        <f t="shared" si="859"/>
        <v>1.5365127071976937E-5</v>
      </c>
      <c r="P2745" s="15">
        <f t="shared" si="856"/>
        <v>693.46258501723798</v>
      </c>
      <c r="Q2745" s="11">
        <f t="shared" si="846"/>
        <v>0</v>
      </c>
      <c r="R2745" s="13">
        <f t="shared" si="860"/>
        <v>4.5633939556127195E-6</v>
      </c>
      <c r="S2745" s="12">
        <f t="shared" si="847"/>
        <v>-6.1775793567440396E-2</v>
      </c>
      <c r="T2745" s="9">
        <f t="shared" si="848"/>
        <v>1.5250312159596344</v>
      </c>
      <c r="U2745" s="9">
        <f>Aly_mass_rate/Aly_Area/'Hydraulic Gradient'!T2745</f>
        <v>2.155115088957817</v>
      </c>
      <c r="V2745" s="5">
        <f t="shared" si="849"/>
        <v>-0.28615939923401135</v>
      </c>
      <c r="W2745" s="10">
        <f t="shared" si="850"/>
        <v>2.2079241837386796</v>
      </c>
      <c r="X2745" s="9"/>
    </row>
    <row r="2746" spans="1:24" x14ac:dyDescent="0.3">
      <c r="A2746" s="4">
        <f t="shared" si="851"/>
        <v>27430</v>
      </c>
      <c r="B2746" s="5">
        <v>0</v>
      </c>
      <c r="C2746" s="16">
        <f t="shared" si="852"/>
        <v>24409.326683397183</v>
      </c>
      <c r="D2746" s="4">
        <f t="shared" si="842"/>
        <v>0</v>
      </c>
      <c r="E2746" s="5">
        <f t="shared" si="853"/>
        <v>0.21607071273415823</v>
      </c>
      <c r="F2746" s="6">
        <f t="shared" si="857"/>
        <v>1.765746400328908E-5</v>
      </c>
      <c r="G2746" s="15">
        <f t="shared" si="858"/>
        <v>723.78343178765203</v>
      </c>
      <c r="H2746" s="11">
        <f t="shared" si="843"/>
        <v>9.7697152943518009E-2</v>
      </c>
      <c r="I2746" s="12">
        <f t="shared" si="854"/>
        <v>3.5610584955578245E-5</v>
      </c>
      <c r="J2746" s="7">
        <f t="shared" si="861"/>
        <v>1.5235688863638142</v>
      </c>
      <c r="K2746" s="8">
        <f>ESI_mass_rate/ESI_Area/'Hydraulic Gradient'!J2746</f>
        <v>2.1571835799890979</v>
      </c>
      <c r="L2746" s="16">
        <f t="shared" si="855"/>
        <v>24409.624197577468</v>
      </c>
      <c r="M2746" s="4">
        <f t="shared" si="844"/>
        <v>0</v>
      </c>
      <c r="N2746" s="5">
        <f t="shared" si="845"/>
        <v>0.21586406337000666</v>
      </c>
      <c r="O2746" s="6">
        <f t="shared" si="859"/>
        <v>1.5364931576730582E-5</v>
      </c>
      <c r="P2746" s="15">
        <f t="shared" si="856"/>
        <v>693.52435521104474</v>
      </c>
      <c r="Q2746" s="11">
        <f t="shared" si="846"/>
        <v>0</v>
      </c>
      <c r="R2746" s="13">
        <f t="shared" si="860"/>
        <v>4.5632586829884559E-6</v>
      </c>
      <c r="S2746" s="12">
        <f t="shared" si="847"/>
        <v>-6.1774757065487997E-2</v>
      </c>
      <c r="T2746" s="9">
        <f t="shared" si="848"/>
        <v>1.5250279078246067</v>
      </c>
      <c r="U2746" s="9">
        <f>Aly_mass_rate/Aly_Area/'Hydraulic Gradient'!T2746</f>
        <v>2.15511976389634</v>
      </c>
      <c r="V2746" s="5">
        <f t="shared" si="849"/>
        <v>-0.28615397748315013</v>
      </c>
      <c r="W2746" s="10">
        <f t="shared" si="850"/>
        <v>2.2079663292711951</v>
      </c>
      <c r="X2746" s="9"/>
    </row>
    <row r="2747" spans="1:24" x14ac:dyDescent="0.3">
      <c r="A2747" s="4">
        <f t="shared" si="851"/>
        <v>27440</v>
      </c>
      <c r="B2747" s="5">
        <v>0</v>
      </c>
      <c r="C2747" s="16">
        <f t="shared" si="852"/>
        <v>24409.110594489179</v>
      </c>
      <c r="D2747" s="4">
        <f t="shared" si="842"/>
        <v>0</v>
      </c>
      <c r="E2747" s="5">
        <f t="shared" si="853"/>
        <v>0.21607125085681175</v>
      </c>
      <c r="F2747" s="6">
        <f t="shared" si="857"/>
        <v>1.7657149567731847E-5</v>
      </c>
      <c r="G2747" s="15">
        <f t="shared" si="858"/>
        <v>723.85535297370438</v>
      </c>
      <c r="H2747" s="11">
        <f t="shared" si="843"/>
        <v>9.7697639572325592E-2</v>
      </c>
      <c r="I2747" s="12">
        <f t="shared" si="854"/>
        <v>3.5609950819548188E-5</v>
      </c>
      <c r="J2747" s="7">
        <f t="shared" si="861"/>
        <v>1.5235650920122379</v>
      </c>
      <c r="K2747" s="8">
        <f>ESI_mass_rate/ESI_Area/'Hydraulic Gradient'!J2747</f>
        <v>2.1571889523312184</v>
      </c>
      <c r="L2747" s="16">
        <f t="shared" si="855"/>
        <v>24409.408317681104</v>
      </c>
      <c r="M2747" s="4">
        <f t="shared" si="844"/>
        <v>0</v>
      </c>
      <c r="N2747" s="5">
        <f t="shared" si="845"/>
        <v>0.21586453162863048</v>
      </c>
      <c r="O2747" s="6">
        <f t="shared" si="859"/>
        <v>1.5364736091701092E-5</v>
      </c>
      <c r="P2747" s="15">
        <f t="shared" si="856"/>
        <v>693.58612436853696</v>
      </c>
      <c r="Q2747" s="11">
        <f t="shared" si="846"/>
        <v>0</v>
      </c>
      <c r="R2747" s="13">
        <f t="shared" si="860"/>
        <v>4.5631234192695512E-6</v>
      </c>
      <c r="S2747" s="12">
        <f t="shared" si="847"/>
        <v>-6.1773720615595537E-2</v>
      </c>
      <c r="T2747" s="9">
        <f t="shared" si="848"/>
        <v>1.5250245997460181</v>
      </c>
      <c r="U2747" s="9">
        <f>Aly_mass_rate/Aly_Area/'Hydraulic Gradient'!T2747</f>
        <v>2.1551244387753865</v>
      </c>
      <c r="V2747" s="5">
        <f t="shared" si="849"/>
        <v>-0.28614855600659639</v>
      </c>
      <c r="W2747" s="10">
        <f t="shared" si="850"/>
        <v>2.2080084742789943</v>
      </c>
      <c r="X2747" s="9"/>
    </row>
    <row r="2748" spans="1:24" x14ac:dyDescent="0.3">
      <c r="A2748" s="4">
        <f t="shared" si="851"/>
        <v>27450</v>
      </c>
      <c r="B2748" s="5">
        <v>0</v>
      </c>
      <c r="C2748" s="16">
        <f t="shared" si="852"/>
        <v>24408.894505043372</v>
      </c>
      <c r="D2748" s="4">
        <f t="shared" si="842"/>
        <v>0</v>
      </c>
      <c r="E2748" s="5">
        <f t="shared" si="853"/>
        <v>0.21607178896988322</v>
      </c>
      <c r="F2748" s="6">
        <f t="shared" si="857"/>
        <v>1.7656835158446538E-5</v>
      </c>
      <c r="G2748" s="15">
        <f t="shared" si="858"/>
        <v>723.9272725443559</v>
      </c>
      <c r="H2748" s="11">
        <f t="shared" si="843"/>
        <v>9.7698126193679999E-2</v>
      </c>
      <c r="I2748" s="12">
        <f t="shared" si="854"/>
        <v>3.5609316736501872E-5</v>
      </c>
      <c r="J2748" s="7">
        <f t="shared" si="861"/>
        <v>1.5235612977471209</v>
      </c>
      <c r="K2748" s="8">
        <f>ESI_mass_rate/ESI_Area/'Hydraulic Gradient'!J2748</f>
        <v>2.1571943245776808</v>
      </c>
      <c r="L2748" s="16">
        <f t="shared" si="855"/>
        <v>24409.19243731668</v>
      </c>
      <c r="M2748" s="4">
        <f t="shared" si="844"/>
        <v>0</v>
      </c>
      <c r="N2748" s="5">
        <f t="shared" si="845"/>
        <v>0.21586499988129682</v>
      </c>
      <c r="O2748" s="6">
        <f t="shared" si="859"/>
        <v>1.5364540615428913E-5</v>
      </c>
      <c r="P2748" s="15">
        <f t="shared" si="856"/>
        <v>693.64789248976763</v>
      </c>
      <c r="Q2748" s="11">
        <f t="shared" si="846"/>
        <v>0</v>
      </c>
      <c r="R2748" s="13">
        <f t="shared" si="860"/>
        <v>4.5629881640219179E-6</v>
      </c>
      <c r="S2748" s="12">
        <f t="shared" si="847"/>
        <v>-6.1772684218799487E-2</v>
      </c>
      <c r="T2748" s="9">
        <f t="shared" si="848"/>
        <v>1.5250212917238659</v>
      </c>
      <c r="U2748" s="9">
        <f>Aly_mass_rate/Aly_Area/'Hydraulic Gradient'!T2748</f>
        <v>2.1551291135949597</v>
      </c>
      <c r="V2748" s="5">
        <f t="shared" si="849"/>
        <v>-0.28614313480432679</v>
      </c>
      <c r="W2748" s="10">
        <f t="shared" si="850"/>
        <v>2.2080506187621034</v>
      </c>
      <c r="X2748" s="9"/>
    </row>
    <row r="2749" spans="1:24" x14ac:dyDescent="0.3">
      <c r="A2749" s="4">
        <f t="shared" si="851"/>
        <v>27460</v>
      </c>
      <c r="B2749" s="5">
        <v>0</v>
      </c>
      <c r="C2749" s="16">
        <f t="shared" si="852"/>
        <v>24408.678415059781</v>
      </c>
      <c r="D2749" s="4">
        <f t="shared" si="842"/>
        <v>0</v>
      </c>
      <c r="E2749" s="5">
        <f t="shared" si="853"/>
        <v>0.2160723270733732</v>
      </c>
      <c r="F2749" s="6">
        <f t="shared" si="857"/>
        <v>1.7656520766675847E-5</v>
      </c>
      <c r="G2749" s="15">
        <f t="shared" si="858"/>
        <v>723.99919049972209</v>
      </c>
      <c r="H2749" s="11">
        <f t="shared" si="843"/>
        <v>9.7698612807581686E-2</v>
      </c>
      <c r="I2749" s="12">
        <f t="shared" si="854"/>
        <v>3.5608682688778062E-5</v>
      </c>
      <c r="J2749" s="7">
        <f t="shared" si="861"/>
        <v>1.523557503568457</v>
      </c>
      <c r="K2749" s="8">
        <f>ESI_mass_rate/ESI_Area/'Hydraulic Gradient'!J2749</f>
        <v>2.157199696728493</v>
      </c>
      <c r="L2749" s="16">
        <f t="shared" si="855"/>
        <v>24408.976556484206</v>
      </c>
      <c r="M2749" s="4">
        <f t="shared" si="844"/>
        <v>0</v>
      </c>
      <c r="N2749" s="5">
        <f t="shared" si="845"/>
        <v>0.21586546812800619</v>
      </c>
      <c r="O2749" s="6">
        <f t="shared" si="859"/>
        <v>1.536434514937359E-5</v>
      </c>
      <c r="P2749" s="15">
        <f t="shared" si="856"/>
        <v>693.7096595747887</v>
      </c>
      <c r="Q2749" s="11">
        <f t="shared" si="846"/>
        <v>0</v>
      </c>
      <c r="R2749" s="13">
        <f t="shared" si="860"/>
        <v>4.5628529176783914E-6</v>
      </c>
      <c r="S2749" s="12">
        <f t="shared" si="847"/>
        <v>-6.1771647874054356E-2</v>
      </c>
      <c r="T2749" s="9">
        <f t="shared" si="848"/>
        <v>1.5250179837581475</v>
      </c>
      <c r="U2749" s="9">
        <f>Aly_mass_rate/Aly_Area/'Hydraulic Gradient'!T2749</f>
        <v>2.1551337883550628</v>
      </c>
      <c r="V2749" s="5">
        <f t="shared" si="849"/>
        <v>-0.28613771387631837</v>
      </c>
      <c r="W2749" s="10">
        <f t="shared" si="850"/>
        <v>2.2080927627205513</v>
      </c>
      <c r="X2749" s="9"/>
    </row>
    <row r="2750" spans="1:24" x14ac:dyDescent="0.3">
      <c r="A2750" s="4">
        <f t="shared" si="851"/>
        <v>27470</v>
      </c>
      <c r="B2750" s="5">
        <v>0</v>
      </c>
      <c r="C2750" s="16">
        <f t="shared" si="852"/>
        <v>24408.462324538406</v>
      </c>
      <c r="D2750" s="4">
        <f t="shared" si="842"/>
        <v>0</v>
      </c>
      <c r="E2750" s="5">
        <f t="shared" si="853"/>
        <v>0.21607286516728261</v>
      </c>
      <c r="F2750" s="6">
        <f t="shared" si="857"/>
        <v>1.7656206401177079E-5</v>
      </c>
      <c r="G2750" s="15">
        <f t="shared" si="858"/>
        <v>724.07110683990584</v>
      </c>
      <c r="H2750" s="11">
        <f t="shared" si="843"/>
        <v>9.7699099414031279E-2</v>
      </c>
      <c r="I2750" s="12">
        <f t="shared" si="854"/>
        <v>3.5608048694038014E-5</v>
      </c>
      <c r="J2750" s="7">
        <f t="shared" si="861"/>
        <v>1.5235537094762406</v>
      </c>
      <c r="K2750" s="8">
        <f>ESI_mass_rate/ESI_Area/'Hydraulic Gradient'!J2750</f>
        <v>2.1572050687836613</v>
      </c>
      <c r="L2750" s="16">
        <f t="shared" si="855"/>
        <v>24408.760675183687</v>
      </c>
      <c r="M2750" s="4">
        <f t="shared" si="844"/>
        <v>0</v>
      </c>
      <c r="N2750" s="5">
        <f t="shared" si="845"/>
        <v>0.21586593636875875</v>
      </c>
      <c r="O2750" s="6">
        <f t="shared" si="859"/>
        <v>1.5364149693535129E-5</v>
      </c>
      <c r="P2750" s="15">
        <f t="shared" si="856"/>
        <v>693.77142562365236</v>
      </c>
      <c r="Q2750" s="11">
        <f t="shared" si="846"/>
        <v>0</v>
      </c>
      <c r="R2750" s="13">
        <f t="shared" si="860"/>
        <v>4.5627176802383442E-6</v>
      </c>
      <c r="S2750" s="12">
        <f t="shared" si="847"/>
        <v>-6.1770611581355606E-2</v>
      </c>
      <c r="T2750" s="9">
        <f t="shared" si="848"/>
        <v>1.5250146758488594</v>
      </c>
      <c r="U2750" s="9">
        <f>Aly_mass_rate/Aly_Area/'Hydraulic Gradient'!T2750</f>
        <v>2.1551384630556987</v>
      </c>
      <c r="V2750" s="5">
        <f t="shared" si="849"/>
        <v>-0.28613229322254774</v>
      </c>
      <c r="W2750" s="10">
        <f t="shared" si="850"/>
        <v>2.2081349061543647</v>
      </c>
      <c r="X2750" s="9"/>
    </row>
    <row r="2751" spans="1:24" x14ac:dyDescent="0.3">
      <c r="A2751" s="4">
        <f t="shared" si="851"/>
        <v>27480</v>
      </c>
      <c r="B2751" s="5">
        <v>0</v>
      </c>
      <c r="C2751" s="16">
        <f t="shared" si="852"/>
        <v>24408.246233479262</v>
      </c>
      <c r="D2751" s="4">
        <f t="shared" si="842"/>
        <v>0</v>
      </c>
      <c r="E2751" s="5">
        <f t="shared" si="853"/>
        <v>0.21607340325161198</v>
      </c>
      <c r="F2751" s="6">
        <f t="shared" si="857"/>
        <v>1.7655892056112036E-5</v>
      </c>
      <c r="G2751" s="15">
        <f t="shared" si="858"/>
        <v>724.14302156501856</v>
      </c>
      <c r="H2751" s="11">
        <f t="shared" si="843"/>
        <v>9.7699586013029291E-2</v>
      </c>
      <c r="I2751" s="12">
        <f t="shared" si="854"/>
        <v>3.5607414740507535E-5</v>
      </c>
      <c r="J2751" s="7">
        <f t="shared" si="861"/>
        <v>1.5235499154704657</v>
      </c>
      <c r="K2751" s="8">
        <f>ESI_mass_rate/ESI_Area/'Hydraulic Gradient'!J2751</f>
        <v>2.1572104407431918</v>
      </c>
      <c r="L2751" s="16">
        <f t="shared" si="855"/>
        <v>24408.544793415127</v>
      </c>
      <c r="M2751" s="4">
        <f t="shared" si="844"/>
        <v>0</v>
      </c>
      <c r="N2751" s="5">
        <f t="shared" si="845"/>
        <v>0.21586640460355483</v>
      </c>
      <c r="O2751" s="6">
        <f t="shared" si="859"/>
        <v>1.5363954247913531E-5</v>
      </c>
      <c r="P2751" s="15">
        <f t="shared" si="856"/>
        <v>693.83319063641159</v>
      </c>
      <c r="Q2751" s="11">
        <f t="shared" si="846"/>
        <v>0</v>
      </c>
      <c r="R2751" s="13">
        <f t="shared" si="860"/>
        <v>4.562582451701141E-6</v>
      </c>
      <c r="S2751" s="12">
        <f t="shared" si="847"/>
        <v>-6.1769575341739741E-2</v>
      </c>
      <c r="T2751" s="9">
        <f t="shared" si="848"/>
        <v>1.5250113679959989</v>
      </c>
      <c r="U2751" s="9">
        <f>Aly_mass_rate/Aly_Area/'Hydraulic Gradient'!T2751</f>
        <v>2.1551431376968715</v>
      </c>
      <c r="V2751" s="5">
        <f t="shared" si="849"/>
        <v>-0.2861268728429921</v>
      </c>
      <c r="W2751" s="10">
        <f t="shared" si="850"/>
        <v>2.2081770490635719</v>
      </c>
      <c r="X2751" s="9"/>
    </row>
    <row r="2752" spans="1:24" x14ac:dyDescent="0.3">
      <c r="A2752" s="4">
        <f t="shared" si="851"/>
        <v>27490</v>
      </c>
      <c r="B2752" s="5">
        <v>0</v>
      </c>
      <c r="C2752" s="16">
        <f t="shared" si="852"/>
        <v>24408.030141882358</v>
      </c>
      <c r="D2752" s="4">
        <f t="shared" si="842"/>
        <v>0</v>
      </c>
      <c r="E2752" s="5">
        <f t="shared" si="853"/>
        <v>0.2160739413263619</v>
      </c>
      <c r="F2752" s="6">
        <f t="shared" si="857"/>
        <v>1.7655577731480717E-5</v>
      </c>
      <c r="G2752" s="15">
        <f t="shared" si="858"/>
        <v>724.21493467517155</v>
      </c>
      <c r="H2752" s="11">
        <f t="shared" si="843"/>
        <v>9.770007260457618E-2</v>
      </c>
      <c r="I2752" s="12">
        <f t="shared" si="854"/>
        <v>3.5606780828186638E-5</v>
      </c>
      <c r="J2752" s="7">
        <f t="shared" si="861"/>
        <v>1.5235461215511263</v>
      </c>
      <c r="K2752" s="8">
        <f>ESI_mass_rate/ESI_Area/'Hydraulic Gradient'!J2752</f>
        <v>2.1572158126070917</v>
      </c>
      <c r="L2752" s="16">
        <f t="shared" si="855"/>
        <v>24408.328911178534</v>
      </c>
      <c r="M2752" s="4">
        <f t="shared" si="844"/>
        <v>0</v>
      </c>
      <c r="N2752" s="5">
        <f t="shared" si="845"/>
        <v>0.21586687283239489</v>
      </c>
      <c r="O2752" s="6">
        <f t="shared" si="859"/>
        <v>1.536375881542789E-5</v>
      </c>
      <c r="P2752" s="15">
        <f t="shared" si="856"/>
        <v>693.89495461311856</v>
      </c>
      <c r="Q2752" s="11">
        <f t="shared" si="846"/>
        <v>0</v>
      </c>
      <c r="R2752" s="13">
        <f t="shared" si="860"/>
        <v>4.5624472329330135E-6</v>
      </c>
      <c r="S2752" s="12">
        <f t="shared" si="847"/>
        <v>-6.1768539154161271E-2</v>
      </c>
      <c r="T2752" s="9">
        <f t="shared" si="848"/>
        <v>1.5250080601995635</v>
      </c>
      <c r="U2752" s="9">
        <f>Aly_mass_rate/Aly_Area/'Hydraulic Gradient'!T2752</f>
        <v>2.1551478122785834</v>
      </c>
      <c r="V2752" s="5">
        <f t="shared" si="849"/>
        <v>-0.28612145273762818</v>
      </c>
      <c r="W2752" s="10">
        <f t="shared" si="850"/>
        <v>2.2082191914482006</v>
      </c>
      <c r="X2752" s="9"/>
    </row>
    <row r="2753" spans="1:24" x14ac:dyDescent="0.3">
      <c r="A2753" s="4">
        <f t="shared" si="851"/>
        <v>27500</v>
      </c>
      <c r="B2753" s="5">
        <v>0</v>
      </c>
      <c r="C2753" s="16">
        <f t="shared" si="852"/>
        <v>24407.814049747703</v>
      </c>
      <c r="D2753" s="4">
        <f t="shared" si="842"/>
        <v>0</v>
      </c>
      <c r="E2753" s="5">
        <f t="shared" si="853"/>
        <v>0.21607447939153307</v>
      </c>
      <c r="F2753" s="6">
        <f t="shared" si="857"/>
        <v>1.7655263430202222E-5</v>
      </c>
      <c r="G2753" s="15">
        <f t="shared" si="858"/>
        <v>724.28684617047213</v>
      </c>
      <c r="H2753" s="11">
        <f t="shared" si="843"/>
        <v>9.7700559188672556E-2</v>
      </c>
      <c r="I2753" s="12">
        <f t="shared" si="854"/>
        <v>3.560614696296242E-5</v>
      </c>
      <c r="J2753" s="7">
        <f t="shared" si="861"/>
        <v>1.523542327718217</v>
      </c>
      <c r="K2753" s="8">
        <f>ESI_mass_rate/ESI_Area/'Hydraulic Gradient'!J2753</f>
        <v>2.1572211843753673</v>
      </c>
      <c r="L2753" s="16">
        <f t="shared" si="855"/>
        <v>24408.113028473916</v>
      </c>
      <c r="M2753" s="4">
        <f t="shared" si="844"/>
        <v>0</v>
      </c>
      <c r="N2753" s="5">
        <f t="shared" si="845"/>
        <v>0.21586734105527919</v>
      </c>
      <c r="O2753" s="6">
        <f t="shared" si="859"/>
        <v>1.536356339024001E-5</v>
      </c>
      <c r="P2753" s="15">
        <f t="shared" si="856"/>
        <v>693.95671755382511</v>
      </c>
      <c r="Q2753" s="11">
        <f t="shared" si="846"/>
        <v>0</v>
      </c>
      <c r="R2753" s="13">
        <f t="shared" si="860"/>
        <v>4.5623120221995924E-6</v>
      </c>
      <c r="S2753" s="12">
        <f t="shared" si="847"/>
        <v>-6.1767503018615721E-2</v>
      </c>
      <c r="T2753" s="9">
        <f t="shared" si="848"/>
        <v>1.5250047524595503</v>
      </c>
      <c r="U2753" s="9">
        <f>Aly_mass_rate/Aly_Area/'Hydraulic Gradient'!T2753</f>
        <v>2.1551524868008376</v>
      </c>
      <c r="V2753" s="5">
        <f t="shared" si="849"/>
        <v>-0.28611603290643289</v>
      </c>
      <c r="W2753" s="10">
        <f t="shared" si="850"/>
        <v>2.2082613333082781</v>
      </c>
      <c r="X2753" s="9"/>
    </row>
    <row r="2754" spans="1:24" x14ac:dyDescent="0.3">
      <c r="A2754" s="4">
        <f t="shared" si="851"/>
        <v>27510</v>
      </c>
      <c r="B2754" s="5">
        <v>0</v>
      </c>
      <c r="C2754" s="16">
        <f t="shared" si="852"/>
        <v>24407.597957075308</v>
      </c>
      <c r="D2754" s="4">
        <f t="shared" si="842"/>
        <v>0</v>
      </c>
      <c r="E2754" s="5">
        <f t="shared" si="853"/>
        <v>0.21607501744712618</v>
      </c>
      <c r="F2754" s="6">
        <f t="shared" si="857"/>
        <v>1.7654949149357445E-5</v>
      </c>
      <c r="G2754" s="15">
        <f t="shared" si="858"/>
        <v>724.35875605103161</v>
      </c>
      <c r="H2754" s="11">
        <f t="shared" si="843"/>
        <v>9.7701045765318906E-2</v>
      </c>
      <c r="I2754" s="12">
        <f t="shared" si="854"/>
        <v>3.5605513138947785E-5</v>
      </c>
      <c r="J2754" s="7">
        <f t="shared" si="861"/>
        <v>1.5235385339717313</v>
      </c>
      <c r="K2754" s="8">
        <f>ESI_mass_rate/ESI_Area/'Hydraulic Gradient'!J2754</f>
        <v>2.1572265560480255</v>
      </c>
      <c r="L2754" s="16">
        <f t="shared" si="855"/>
        <v>24407.897145301278</v>
      </c>
      <c r="M2754" s="4">
        <f t="shared" si="844"/>
        <v>0</v>
      </c>
      <c r="N2754" s="5">
        <f t="shared" si="845"/>
        <v>0.21586780927220797</v>
      </c>
      <c r="O2754" s="6">
        <f t="shared" si="859"/>
        <v>1.5363367975268991E-5</v>
      </c>
      <c r="P2754" s="15">
        <f t="shared" si="856"/>
        <v>694.01847945858333</v>
      </c>
      <c r="Q2754" s="11">
        <f t="shared" si="846"/>
        <v>0</v>
      </c>
      <c r="R2754" s="13">
        <f t="shared" si="860"/>
        <v>4.562176820367118E-6</v>
      </c>
      <c r="S2754" s="12">
        <f t="shared" si="847"/>
        <v>-6.1766466935098574E-2</v>
      </c>
      <c r="T2754" s="9">
        <f t="shared" si="848"/>
        <v>1.5250014447759561</v>
      </c>
      <c r="U2754" s="9">
        <f>Aly_mass_rate/Aly_Area/'Hydraulic Gradient'!T2754</f>
        <v>2.1551571612636375</v>
      </c>
      <c r="V2754" s="5">
        <f t="shared" si="849"/>
        <v>-0.28611061334938298</v>
      </c>
      <c r="W2754" s="10">
        <f t="shared" si="850"/>
        <v>2.2083034746438321</v>
      </c>
      <c r="X2754" s="9"/>
    </row>
    <row r="2755" spans="1:24" x14ac:dyDescent="0.3">
      <c r="A2755" s="4">
        <f t="shared" si="851"/>
        <v>27520</v>
      </c>
      <c r="B2755" s="5">
        <v>0</v>
      </c>
      <c r="C2755" s="16">
        <f t="shared" si="852"/>
        <v>24407.381863865179</v>
      </c>
      <c r="D2755" s="4">
        <f t="shared" si="842"/>
        <v>0</v>
      </c>
      <c r="E2755" s="5">
        <f t="shared" si="853"/>
        <v>0.21607555549314189</v>
      </c>
      <c r="F2755" s="6">
        <f t="shared" si="857"/>
        <v>1.7654634891865491E-5</v>
      </c>
      <c r="G2755" s="15">
        <f t="shared" si="858"/>
        <v>724.43066431695706</v>
      </c>
      <c r="H2755" s="11">
        <f t="shared" si="843"/>
        <v>9.7701532334515853E-2</v>
      </c>
      <c r="I2755" s="12">
        <f t="shared" si="854"/>
        <v>3.5604879362029814E-5</v>
      </c>
      <c r="J2755" s="7">
        <f t="shared" si="861"/>
        <v>1.5235347403116639</v>
      </c>
      <c r="K2755" s="8">
        <f>ESI_mass_rate/ESI_Area/'Hydraulic Gradient'!J2755</f>
        <v>2.1572319276250731</v>
      </c>
      <c r="L2755" s="16">
        <f t="shared" si="855"/>
        <v>24407.681261660622</v>
      </c>
      <c r="M2755" s="4">
        <f t="shared" si="844"/>
        <v>0</v>
      </c>
      <c r="N2755" s="5">
        <f t="shared" si="845"/>
        <v>0.2158682774831816</v>
      </c>
      <c r="O2755" s="6">
        <f t="shared" si="859"/>
        <v>1.5363172571974385E-5</v>
      </c>
      <c r="P2755" s="15">
        <f t="shared" si="856"/>
        <v>694.08024032744731</v>
      </c>
      <c r="Q2755" s="11">
        <f t="shared" si="846"/>
        <v>0</v>
      </c>
      <c r="R2755" s="13">
        <f t="shared" si="860"/>
        <v>4.5620416278683706E-6</v>
      </c>
      <c r="S2755" s="12">
        <f t="shared" si="847"/>
        <v>-6.1765430905687091E-2</v>
      </c>
      <c r="T2755" s="9">
        <f t="shared" si="848"/>
        <v>1.5249981371487784</v>
      </c>
      <c r="U2755" s="9">
        <f>Aly_mass_rate/Aly_Area/'Hydraulic Gradient'!T2755</f>
        <v>2.1551618356669864</v>
      </c>
      <c r="V2755" s="5">
        <f t="shared" si="849"/>
        <v>-0.28610519406645563</v>
      </c>
      <c r="W2755" s="10">
        <f t="shared" si="850"/>
        <v>2.2083456154548902</v>
      </c>
      <c r="X2755" s="9"/>
    </row>
    <row r="2756" spans="1:24" x14ac:dyDescent="0.3">
      <c r="A2756" s="4">
        <f t="shared" si="851"/>
        <v>27530</v>
      </c>
      <c r="B2756" s="5">
        <v>0</v>
      </c>
      <c r="C2756" s="16">
        <f t="shared" si="852"/>
        <v>24407.165770117328</v>
      </c>
      <c r="D2756" s="4">
        <f t="shared" ref="D2756:D2819" si="862">J2755*(B2756-B2755)*g</f>
        <v>0</v>
      </c>
      <c r="E2756" s="5">
        <f t="shared" si="853"/>
        <v>0.21607609352958099</v>
      </c>
      <c r="F2756" s="6">
        <f t="shared" si="857"/>
        <v>1.7654320656266805E-5</v>
      </c>
      <c r="G2756" s="15">
        <f t="shared" si="858"/>
        <v>724.50257096835753</v>
      </c>
      <c r="H2756" s="11">
        <f t="shared" ref="H2756:H2819" si="863">ESI_f*K2755^2*(A2756-A2755)/2/ESI_DH/ESI_Cp</f>
        <v>9.7702018896263898E-2</v>
      </c>
      <c r="I2756" s="12">
        <f t="shared" si="854"/>
        <v>3.5604245629264981E-5</v>
      </c>
      <c r="J2756" s="7">
        <f t="shared" si="861"/>
        <v>1.5235309467380089</v>
      </c>
      <c r="K2756" s="8">
        <f>ESI_mass_rate/ESI_Area/'Hydraulic Gradient'!J2756</f>
        <v>2.1572372991065158</v>
      </c>
      <c r="L2756" s="16">
        <f t="shared" si="855"/>
        <v>24407.465377551958</v>
      </c>
      <c r="M2756" s="4">
        <f t="shared" ref="M2756:M2819" si="864">T2755*Aly_g*(B2756-B2755)</f>
        <v>0</v>
      </c>
      <c r="N2756" s="5">
        <f t="shared" ref="N2756:N2819" si="865">T2755*Aly_f*U2755^2*(A2756-A2755)/2/Aly_DH</f>
        <v>0.21586874568820036</v>
      </c>
      <c r="O2756" s="6">
        <f t="shared" si="859"/>
        <v>1.5362977178896637E-5</v>
      </c>
      <c r="P2756" s="15">
        <f t="shared" si="856"/>
        <v>694.14200016046823</v>
      </c>
      <c r="Q2756" s="11">
        <f t="shared" ref="Q2756:Q2819" si="866">Aly_g*(B2756-B2755)/W2756</f>
        <v>0</v>
      </c>
      <c r="R2756" s="13">
        <f t="shared" si="860"/>
        <v>4.5619064442692942E-6</v>
      </c>
      <c r="S2756" s="12">
        <f t="shared" ref="S2756:S2819" si="867">-V2756*(L2756-L2755)</f>
        <v>-6.176439492725417E-2</v>
      </c>
      <c r="T2756" s="9">
        <f t="shared" ref="T2756:T2819" si="868">T2755*(1+(L2756-L2755)/beta-alpha*(P2756-P2755))</f>
        <v>1.524994829578014</v>
      </c>
      <c r="U2756" s="9">
        <f>Aly_mass_rate/Aly_Area/'Hydraulic Gradient'!T2756</f>
        <v>2.1551665100108868</v>
      </c>
      <c r="V2756" s="5">
        <f t="shared" ref="V2756:V2819" si="869">(Aly_alpha*(460+P2755)-1)/T2755/W2755</f>
        <v>-0.28609977505762757</v>
      </c>
      <c r="W2756" s="10">
        <f t="shared" ref="W2756:W2819" si="870">Aly_Cp+((P2755+460)/T2755)*(Aly_alpha^2)*(Aly_beta)</f>
        <v>2.2083877557414802</v>
      </c>
      <c r="X2756" s="9"/>
    </row>
    <row r="2757" spans="1:24" x14ac:dyDescent="0.3">
      <c r="A2757" s="4">
        <f t="shared" ref="A2757:A2820" si="871">A2756+10</f>
        <v>27540</v>
      </c>
      <c r="B2757" s="5">
        <v>0</v>
      </c>
      <c r="C2757" s="16">
        <f t="shared" ref="C2757:C2820" si="872">C2756-D2757-E2757-F2757</f>
        <v>24406.949675831765</v>
      </c>
      <c r="D2757" s="4">
        <f t="shared" si="862"/>
        <v>0</v>
      </c>
      <c r="E2757" s="5">
        <f t="shared" ref="E2757:E2820" si="873">J2756*ESI_f*(K2756^2)*(A2757-A2756)/(2*ESI_DH)</f>
        <v>0.21607663155644385</v>
      </c>
      <c r="F2757" s="6">
        <f t="shared" si="857"/>
        <v>1.7654006439642298E-5</v>
      </c>
      <c r="G2757" s="15">
        <f t="shared" si="858"/>
        <v>724.5744760053467</v>
      </c>
      <c r="H2757" s="11">
        <f t="shared" si="863"/>
        <v>9.7702505450563457E-2</v>
      </c>
      <c r="I2757" s="12">
        <f t="shared" ref="I2757:I2820" si="874">alpha*beta*(K2756-K2755)/K2755/ESI_Cp/J2755</f>
        <v>3.5603611934766176E-5</v>
      </c>
      <c r="J2757" s="7">
        <f t="shared" si="861"/>
        <v>1.5235271532507602</v>
      </c>
      <c r="K2757" s="8">
        <f>ESI_mass_rate/ESI_Area/'Hydraulic Gradient'!J2757</f>
        <v>2.1572426704923617</v>
      </c>
      <c r="L2757" s="16">
        <f t="shared" ref="L2757:L2820" si="875">L2756-M2757-N2757-O2757</f>
        <v>24407.24949297529</v>
      </c>
      <c r="M2757" s="4">
        <f t="shared" si="864"/>
        <v>0</v>
      </c>
      <c r="N2757" s="5">
        <f t="shared" si="865"/>
        <v>0.21586921388726454</v>
      </c>
      <c r="O2757" s="6">
        <f t="shared" si="859"/>
        <v>1.53627817945762E-5</v>
      </c>
      <c r="P2757" s="15">
        <f t="shared" ref="P2757:P2820" si="876">P2756-Q2757-R2757-S2757</f>
        <v>694.20375895769894</v>
      </c>
      <c r="Q2757" s="11">
        <f t="shared" si="866"/>
        <v>0</v>
      </c>
      <c r="R2757" s="13">
        <f t="shared" si="860"/>
        <v>4.5617712691358623E-6</v>
      </c>
      <c r="S2757" s="12">
        <f t="shared" si="867"/>
        <v>-6.1763359001876988E-2</v>
      </c>
      <c r="T2757" s="9">
        <f t="shared" si="868"/>
        <v>1.5249915220636603</v>
      </c>
      <c r="U2757" s="9">
        <f>Aly_mass_rate/Aly_Area/'Hydraulic Gradient'!T2757</f>
        <v>2.1551711842953423</v>
      </c>
      <c r="V2757" s="5">
        <f t="shared" si="869"/>
        <v>-0.28609435632287572</v>
      </c>
      <c r="W2757" s="10">
        <f t="shared" si="870"/>
        <v>2.2084298955036301</v>
      </c>
      <c r="X2757" s="9"/>
    </row>
    <row r="2758" spans="1:24" x14ac:dyDescent="0.3">
      <c r="A2758" s="4">
        <f t="shared" si="871"/>
        <v>27550</v>
      </c>
      <c r="B2758" s="5">
        <v>0</v>
      </c>
      <c r="C2758" s="16">
        <f t="shared" si="872"/>
        <v>24406.733581008499</v>
      </c>
      <c r="D2758" s="4">
        <f t="shared" si="862"/>
        <v>0</v>
      </c>
      <c r="E2758" s="5">
        <f t="shared" si="873"/>
        <v>0.21607716957373149</v>
      </c>
      <c r="F2758" s="6">
        <f t="shared" ref="F2758:F2821" si="877">J2756*K2756*(K2757-K2756)</f>
        <v>1.7653692249289709E-5</v>
      </c>
      <c r="G2758" s="15">
        <f t="shared" ref="G2758:G2821" si="878">(G2757+H2758)/(1+I2758)</f>
        <v>724.64637942802699</v>
      </c>
      <c r="H2758" s="11">
        <f t="shared" si="863"/>
        <v>9.7702991997415278E-2</v>
      </c>
      <c r="I2758" s="12">
        <f t="shared" si="874"/>
        <v>3.5602978293251146E-5</v>
      </c>
      <c r="J2758" s="7">
        <f t="shared" si="861"/>
        <v>1.5235233598499121</v>
      </c>
      <c r="K2758" s="8">
        <f>ESI_mass_rate/ESI_Area/'Hydraulic Gradient'!J2758</f>
        <v>2.1572480417826165</v>
      </c>
      <c r="L2758" s="16">
        <f t="shared" si="875"/>
        <v>24407.033607930622</v>
      </c>
      <c r="M2758" s="4">
        <f t="shared" si="864"/>
        <v>0</v>
      </c>
      <c r="N2758" s="5">
        <f t="shared" si="865"/>
        <v>0.21586968208037458</v>
      </c>
      <c r="O2758" s="6">
        <f t="shared" ref="O2758:O2821" si="879">T2756*U2756*(U2757-U2756)</f>
        <v>1.5362586421932172E-5</v>
      </c>
      <c r="P2758" s="15">
        <f t="shared" si="876"/>
        <v>694.26551671919242</v>
      </c>
      <c r="Q2758" s="11">
        <f t="shared" si="866"/>
        <v>0</v>
      </c>
      <c r="R2758" s="13">
        <f t="shared" ref="R2758:R2821" si="880">U2756*(U2757-U2756)/W2756</f>
        <v>4.5616361033342391E-6</v>
      </c>
      <c r="S2758" s="12">
        <f t="shared" si="867"/>
        <v>-6.176232312955101E-2</v>
      </c>
      <c r="T2758" s="9">
        <f t="shared" si="868"/>
        <v>1.5249882146057145</v>
      </c>
      <c r="U2758" s="9">
        <f>Aly_mass_rate/Aly_Area/'Hydraulic Gradient'!T2758</f>
        <v>2.155175858520356</v>
      </c>
      <c r="V2758" s="5">
        <f t="shared" si="869"/>
        <v>-0.28608893786217698</v>
      </c>
      <c r="W2758" s="10">
        <f t="shared" si="870"/>
        <v>2.2084720347413676</v>
      </c>
      <c r="X2758" s="9"/>
    </row>
    <row r="2759" spans="1:24" x14ac:dyDescent="0.3">
      <c r="A2759" s="4">
        <f t="shared" si="871"/>
        <v>27560</v>
      </c>
      <c r="B2759" s="5">
        <v>0</v>
      </c>
      <c r="C2759" s="16">
        <f t="shared" si="872"/>
        <v>24406.517485647539</v>
      </c>
      <c r="D2759" s="4">
        <f t="shared" si="862"/>
        <v>0</v>
      </c>
      <c r="E2759" s="5">
        <f t="shared" si="873"/>
        <v>0.21607770758144434</v>
      </c>
      <c r="F2759" s="6">
        <f t="shared" si="877"/>
        <v>1.7653378077911296E-5</v>
      </c>
      <c r="G2759" s="15">
        <f t="shared" si="878"/>
        <v>724.7182812365121</v>
      </c>
      <c r="H2759" s="11">
        <f t="shared" si="863"/>
        <v>9.7703478536819766E-2</v>
      </c>
      <c r="I2759" s="12">
        <f t="shared" si="874"/>
        <v>3.5602344690002129E-5</v>
      </c>
      <c r="J2759" s="7">
        <f t="shared" si="861"/>
        <v>1.5235195665354586</v>
      </c>
      <c r="K2759" s="8">
        <f>ESI_mass_rate/ESI_Area/'Hydraulic Gradient'!J2759</f>
        <v>2.1572534129772873</v>
      </c>
      <c r="L2759" s="16">
        <f t="shared" si="875"/>
        <v>24406.817722417964</v>
      </c>
      <c r="M2759" s="4">
        <f t="shared" si="864"/>
        <v>0</v>
      </c>
      <c r="N2759" s="5">
        <f t="shared" si="865"/>
        <v>0.21587015026753067</v>
      </c>
      <c r="O2759" s="6">
        <f t="shared" si="879"/>
        <v>1.5362391059505006E-5</v>
      </c>
      <c r="P2759" s="15">
        <f t="shared" si="876"/>
        <v>694.32727344499961</v>
      </c>
      <c r="Q2759" s="11">
        <f t="shared" si="866"/>
        <v>0</v>
      </c>
      <c r="R2759" s="13">
        <f t="shared" si="880"/>
        <v>4.5615009464303911E-6</v>
      </c>
      <c r="S2759" s="12">
        <f t="shared" si="867"/>
        <v>-6.1761287308190138E-2</v>
      </c>
      <c r="T2759" s="9">
        <f t="shared" si="868"/>
        <v>1.5249849072041735</v>
      </c>
      <c r="U2759" s="9">
        <f>Aly_mass_rate/Aly_Area/'Hydraulic Gradient'!T2759</f>
        <v>2.155180532685931</v>
      </c>
      <c r="V2759" s="5">
        <f t="shared" si="869"/>
        <v>-0.28608351967550816</v>
      </c>
      <c r="W2759" s="10">
        <f t="shared" si="870"/>
        <v>2.2085141734547205</v>
      </c>
      <c r="X2759" s="9"/>
    </row>
    <row r="2760" spans="1:24" x14ac:dyDescent="0.3">
      <c r="A2760" s="4">
        <f t="shared" si="871"/>
        <v>27570</v>
      </c>
      <c r="B2760" s="5">
        <v>0</v>
      </c>
      <c r="C2760" s="16">
        <f t="shared" si="872"/>
        <v>24406.301389748896</v>
      </c>
      <c r="D2760" s="4">
        <f t="shared" si="862"/>
        <v>0</v>
      </c>
      <c r="E2760" s="5">
        <f t="shared" si="873"/>
        <v>0.21607824557958316</v>
      </c>
      <c r="F2760" s="6">
        <f t="shared" si="877"/>
        <v>1.7653063929885703E-5</v>
      </c>
      <c r="G2760" s="15">
        <f t="shared" si="878"/>
        <v>724.790181430909</v>
      </c>
      <c r="H2760" s="11">
        <f t="shared" si="863"/>
        <v>9.7703965068777501E-2</v>
      </c>
      <c r="I2760" s="12">
        <f t="shared" si="874"/>
        <v>3.5601711133849798E-5</v>
      </c>
      <c r="J2760" s="7">
        <f t="shared" si="861"/>
        <v>1.5235157733073943</v>
      </c>
      <c r="K2760" s="8">
        <f>ESI_mass_rate/ESI_Area/'Hydraulic Gradient'!J2760</f>
        <v>2.1572587840763804</v>
      </c>
      <c r="L2760" s="16">
        <f t="shared" si="875"/>
        <v>24406.601836437319</v>
      </c>
      <c r="M2760" s="4">
        <f t="shared" si="864"/>
        <v>0</v>
      </c>
      <c r="N2760" s="5">
        <f t="shared" si="865"/>
        <v>0.21587061844873318</v>
      </c>
      <c r="O2760" s="6">
        <f t="shared" si="879"/>
        <v>1.5362195707294703E-5</v>
      </c>
      <c r="P2760" s="15">
        <f t="shared" si="876"/>
        <v>694.3890291351737</v>
      </c>
      <c r="Q2760" s="11">
        <f t="shared" si="866"/>
        <v>0</v>
      </c>
      <c r="R2760" s="13">
        <f t="shared" si="880"/>
        <v>4.5613657984236875E-6</v>
      </c>
      <c r="S2760" s="12">
        <f t="shared" si="867"/>
        <v>-6.1760251539871455E-2</v>
      </c>
      <c r="T2760" s="9">
        <f t="shared" si="868"/>
        <v>1.5249815998590346</v>
      </c>
      <c r="U2760" s="9">
        <f>Aly_mass_rate/Aly_Area/'Hydraulic Gradient'!T2760</f>
        <v>2.1551852067920705</v>
      </c>
      <c r="V2760" s="5">
        <f t="shared" si="869"/>
        <v>-0.2860781017628462</v>
      </c>
      <c r="W2760" s="10">
        <f t="shared" si="870"/>
        <v>2.2085563116437159</v>
      </c>
      <c r="X2760" s="9"/>
    </row>
    <row r="2761" spans="1:24" x14ac:dyDescent="0.3">
      <c r="A2761" s="4">
        <f t="shared" si="871"/>
        <v>27580</v>
      </c>
      <c r="B2761" s="5">
        <v>0</v>
      </c>
      <c r="C2761" s="16">
        <f t="shared" si="872"/>
        <v>24406.085293312579</v>
      </c>
      <c r="D2761" s="4">
        <f t="shared" si="862"/>
        <v>0</v>
      </c>
      <c r="E2761" s="5">
        <f t="shared" si="873"/>
        <v>0.21607878356814855</v>
      </c>
      <c r="F2761" s="6">
        <f t="shared" si="877"/>
        <v>1.7652749802293834E-5</v>
      </c>
      <c r="G2761" s="15">
        <f t="shared" si="878"/>
        <v>724.86208001132889</v>
      </c>
      <c r="H2761" s="11">
        <f t="shared" si="863"/>
        <v>9.7704451593289013E-2</v>
      </c>
      <c r="I2761" s="12">
        <f t="shared" si="874"/>
        <v>3.5601077618907043E-5</v>
      </c>
      <c r="J2761" s="7">
        <f t="shared" si="861"/>
        <v>1.5235119801657129</v>
      </c>
      <c r="K2761" s="8">
        <f>ESI_mass_rate/ESI_Area/'Hydraulic Gradient'!J2761</f>
        <v>2.1572641550799023</v>
      </c>
      <c r="L2761" s="16">
        <f t="shared" si="875"/>
        <v>24406.385949988693</v>
      </c>
      <c r="M2761" s="4">
        <f t="shared" si="864"/>
        <v>0</v>
      </c>
      <c r="N2761" s="5">
        <f t="shared" si="865"/>
        <v>0.21587108662398249</v>
      </c>
      <c r="O2761" s="6">
        <f t="shared" si="879"/>
        <v>1.5362000365301257E-5</v>
      </c>
      <c r="P2761" s="15">
        <f t="shared" si="876"/>
        <v>694.45078378976768</v>
      </c>
      <c r="Q2761" s="11">
        <f t="shared" si="866"/>
        <v>0</v>
      </c>
      <c r="R2761" s="13">
        <f t="shared" si="880"/>
        <v>4.5612306593134937E-6</v>
      </c>
      <c r="S2761" s="12">
        <f t="shared" si="867"/>
        <v>-6.1759215824590416E-2</v>
      </c>
      <c r="T2761" s="9">
        <f t="shared" si="868"/>
        <v>1.5249782925702948</v>
      </c>
      <c r="U2761" s="9">
        <f>Aly_mass_rate/Aly_Area/'Hydraulic Gradient'!T2761</f>
        <v>2.1551898808387771</v>
      </c>
      <c r="V2761" s="5">
        <f t="shared" si="869"/>
        <v>-0.28607268412416803</v>
      </c>
      <c r="W2761" s="10">
        <f t="shared" si="870"/>
        <v>2.2085984493083815</v>
      </c>
      <c r="X2761" s="9"/>
    </row>
    <row r="2762" spans="1:24" x14ac:dyDescent="0.3">
      <c r="A2762" s="4">
        <f t="shared" si="871"/>
        <v>27590</v>
      </c>
      <c r="B2762" s="5">
        <v>0</v>
      </c>
      <c r="C2762" s="16">
        <f t="shared" si="872"/>
        <v>24405.869196338594</v>
      </c>
      <c r="D2762" s="4">
        <f t="shared" si="862"/>
        <v>0</v>
      </c>
      <c r="E2762" s="5">
        <f t="shared" si="873"/>
        <v>0.21607932154714121</v>
      </c>
      <c r="F2762" s="6">
        <f t="shared" si="877"/>
        <v>1.7652435696595237E-5</v>
      </c>
      <c r="G2762" s="15">
        <f t="shared" si="878"/>
        <v>724.93397697788077</v>
      </c>
      <c r="H2762" s="11">
        <f t="shared" si="863"/>
        <v>9.77049381103548E-2</v>
      </c>
      <c r="I2762" s="12">
        <f t="shared" si="874"/>
        <v>3.5600444148117412E-5</v>
      </c>
      <c r="J2762" s="7">
        <f t="shared" si="861"/>
        <v>1.5235081871104086</v>
      </c>
      <c r="K2762" s="8">
        <f>ESI_mass_rate/ESI_Area/'Hydraulic Gradient'!J2762</f>
        <v>2.1572695259878603</v>
      </c>
      <c r="L2762" s="16">
        <f t="shared" si="875"/>
        <v>24406.170063072095</v>
      </c>
      <c r="M2762" s="4">
        <f t="shared" si="864"/>
        <v>0</v>
      </c>
      <c r="N2762" s="5">
        <f t="shared" si="865"/>
        <v>0.2158715547932786</v>
      </c>
      <c r="O2762" s="6">
        <f t="shared" si="879"/>
        <v>1.5361805032065123E-5</v>
      </c>
      <c r="P2762" s="15">
        <f t="shared" si="876"/>
        <v>694.51253740883237</v>
      </c>
      <c r="Q2762" s="11">
        <f t="shared" si="866"/>
        <v>0</v>
      </c>
      <c r="R2762" s="13">
        <f t="shared" si="880"/>
        <v>4.5610955286658248E-6</v>
      </c>
      <c r="S2762" s="12">
        <f t="shared" si="867"/>
        <v>-6.1758180160261071E-2</v>
      </c>
      <c r="T2762" s="9">
        <f t="shared" si="868"/>
        <v>1.5249749853379517</v>
      </c>
      <c r="U2762" s="9">
        <f>Aly_mass_rate/Aly_Area/'Hydraulic Gradient'!T2762</f>
        <v>2.1551945548260543</v>
      </c>
      <c r="V2762" s="5">
        <f t="shared" si="869"/>
        <v>-0.2860672667594506</v>
      </c>
      <c r="W2762" s="10">
        <f t="shared" si="870"/>
        <v>2.2086405864487459</v>
      </c>
      <c r="X2762" s="9"/>
    </row>
    <row r="2763" spans="1:24" x14ac:dyDescent="0.3">
      <c r="A2763" s="4">
        <f t="shared" si="871"/>
        <v>27600</v>
      </c>
      <c r="B2763" s="5">
        <v>0</v>
      </c>
      <c r="C2763" s="16">
        <f t="shared" si="872"/>
        <v>24405.653098826955</v>
      </c>
      <c r="D2763" s="4">
        <f t="shared" si="862"/>
        <v>0</v>
      </c>
      <c r="E2763" s="5">
        <f t="shared" si="873"/>
        <v>0.21607985951656183</v>
      </c>
      <c r="F2763" s="6">
        <f t="shared" si="877"/>
        <v>1.7652121614249463E-5</v>
      </c>
      <c r="G2763" s="15">
        <f t="shared" si="878"/>
        <v>725.00587233067176</v>
      </c>
      <c r="H2763" s="11">
        <f t="shared" si="863"/>
        <v>9.7705424619975445E-2</v>
      </c>
      <c r="I2763" s="12">
        <f t="shared" si="874"/>
        <v>3.5599810724424459E-5</v>
      </c>
      <c r="J2763" s="7">
        <f t="shared" ref="J2763:J2826" si="881">J2762*(1+(C2763-C2762)/beta-alpha*(G2763-G2762))</f>
        <v>1.5235043941414756</v>
      </c>
      <c r="K2763" s="8">
        <f>ESI_mass_rate/ESI_Area/'Hydraulic Gradient'!J2763</f>
        <v>2.1572748968002609</v>
      </c>
      <c r="L2763" s="16">
        <f t="shared" si="875"/>
        <v>24405.95417568753</v>
      </c>
      <c r="M2763" s="4">
        <f t="shared" si="864"/>
        <v>0</v>
      </c>
      <c r="N2763" s="5">
        <f t="shared" si="865"/>
        <v>0.21587202295662217</v>
      </c>
      <c r="O2763" s="6">
        <f t="shared" si="879"/>
        <v>1.5361609710505395E-5</v>
      </c>
      <c r="P2763" s="15">
        <f t="shared" si="876"/>
        <v>694.57428999242097</v>
      </c>
      <c r="Q2763" s="11">
        <f t="shared" si="866"/>
        <v>0</v>
      </c>
      <c r="R2763" s="13">
        <f t="shared" si="880"/>
        <v>4.5609604073467686E-6</v>
      </c>
      <c r="S2763" s="12">
        <f t="shared" si="867"/>
        <v>-6.1757144548960363E-2</v>
      </c>
      <c r="T2763" s="9">
        <f t="shared" si="868"/>
        <v>1.524971678162002</v>
      </c>
      <c r="U2763" s="9">
        <f>Aly_mass_rate/Aly_Area/'Hydraulic Gradient'!T2763</f>
        <v>2.1551992287539057</v>
      </c>
      <c r="V2763" s="5">
        <f t="shared" si="869"/>
        <v>-0.28606184966867071</v>
      </c>
      <c r="W2763" s="10">
        <f t="shared" si="870"/>
        <v>2.2086827230648356</v>
      </c>
      <c r="X2763" s="9"/>
    </row>
    <row r="2764" spans="1:24" x14ac:dyDescent="0.3">
      <c r="A2764" s="4">
        <f t="shared" si="871"/>
        <v>27610</v>
      </c>
      <c r="B2764" s="5">
        <v>0</v>
      </c>
      <c r="C2764" s="16">
        <f t="shared" si="872"/>
        <v>24405.437000777671</v>
      </c>
      <c r="D2764" s="4">
        <f t="shared" si="862"/>
        <v>0</v>
      </c>
      <c r="E2764" s="5">
        <f t="shared" si="873"/>
        <v>0.21608039747641111</v>
      </c>
      <c r="F2764" s="6">
        <f t="shared" si="877"/>
        <v>1.765180755379696E-5</v>
      </c>
      <c r="G2764" s="15">
        <f t="shared" si="878"/>
        <v>725.07776606981076</v>
      </c>
      <c r="H2764" s="11">
        <f t="shared" si="863"/>
        <v>9.7705911122151518E-2</v>
      </c>
      <c r="I2764" s="12">
        <f t="shared" si="874"/>
        <v>3.5599177344884623E-5</v>
      </c>
      <c r="J2764" s="7">
        <f t="shared" si="881"/>
        <v>1.5235006012589085</v>
      </c>
      <c r="K2764" s="8">
        <f>ESI_mass_rate/ESI_Area/'Hydraulic Gradient'!J2764</f>
        <v>2.1572802675171099</v>
      </c>
      <c r="L2764" s="16">
        <f t="shared" si="875"/>
        <v>24405.738287835004</v>
      </c>
      <c r="M2764" s="4">
        <f t="shared" si="864"/>
        <v>0</v>
      </c>
      <c r="N2764" s="5">
        <f t="shared" si="865"/>
        <v>0.21587249111401347</v>
      </c>
      <c r="O2764" s="6">
        <f t="shared" si="879"/>
        <v>1.5361414400622084E-5</v>
      </c>
      <c r="P2764" s="15">
        <f t="shared" si="876"/>
        <v>694.63604154058532</v>
      </c>
      <c r="Q2764" s="11">
        <f t="shared" si="866"/>
        <v>0</v>
      </c>
      <c r="R2764" s="13">
        <f t="shared" si="880"/>
        <v>4.5608252953556721E-6</v>
      </c>
      <c r="S2764" s="12">
        <f t="shared" si="867"/>
        <v>-6.1756108989643108E-2</v>
      </c>
      <c r="T2764" s="9">
        <f t="shared" si="868"/>
        <v>1.5249683710424431</v>
      </c>
      <c r="U2764" s="9">
        <f>Aly_mass_rate/Aly_Area/'Hydraulic Gradient'!T2764</f>
        <v>2.1552039026223331</v>
      </c>
      <c r="V2764" s="5">
        <f t="shared" si="869"/>
        <v>-0.28605643285180543</v>
      </c>
      <c r="W2764" s="10">
        <f t="shared" si="870"/>
        <v>2.2087248591566784</v>
      </c>
      <c r="X2764" s="9"/>
    </row>
    <row r="2765" spans="1:24" x14ac:dyDescent="0.3">
      <c r="A2765" s="4">
        <f t="shared" si="871"/>
        <v>27620</v>
      </c>
      <c r="B2765" s="5">
        <v>0</v>
      </c>
      <c r="C2765" s="16">
        <f t="shared" si="872"/>
        <v>24405.220902190747</v>
      </c>
      <c r="D2765" s="4">
        <f t="shared" si="862"/>
        <v>0</v>
      </c>
      <c r="E2765" s="5">
        <f t="shared" si="873"/>
        <v>0.2160809354266896</v>
      </c>
      <c r="F2765" s="6">
        <f t="shared" si="877"/>
        <v>1.7651493512318628E-5</v>
      </c>
      <c r="G2765" s="15">
        <f t="shared" si="878"/>
        <v>725.14965819541112</v>
      </c>
      <c r="H2765" s="11">
        <f t="shared" si="863"/>
        <v>9.7706397616883461E-2</v>
      </c>
      <c r="I2765" s="12">
        <f t="shared" si="874"/>
        <v>3.5598544003610836E-5</v>
      </c>
      <c r="J2765" s="7">
        <f t="shared" si="881"/>
        <v>1.523496808462701</v>
      </c>
      <c r="K2765" s="8">
        <f>ESI_mass_rate/ESI_Area/'Hydraulic Gradient'!J2765</f>
        <v>2.1572856381384145</v>
      </c>
      <c r="L2765" s="16">
        <f t="shared" si="875"/>
        <v>24405.522399514517</v>
      </c>
      <c r="M2765" s="4">
        <f t="shared" si="864"/>
        <v>0</v>
      </c>
      <c r="N2765" s="5">
        <f t="shared" si="865"/>
        <v>0.21587295926545255</v>
      </c>
      <c r="O2765" s="6">
        <f t="shared" si="879"/>
        <v>1.5361219096576982E-5</v>
      </c>
      <c r="P2765" s="15">
        <f t="shared" si="876"/>
        <v>694.69779205337954</v>
      </c>
      <c r="Q2765" s="11">
        <f t="shared" si="866"/>
        <v>0</v>
      </c>
      <c r="R2765" s="13">
        <f t="shared" si="880"/>
        <v>4.5606901909585436E-6</v>
      </c>
      <c r="S2765" s="12">
        <f t="shared" si="867"/>
        <v>-6.1755073484386094E-2</v>
      </c>
      <c r="T2765" s="9">
        <f t="shared" si="868"/>
        <v>1.5249650639792718</v>
      </c>
      <c r="U2765" s="9">
        <f>Aly_mass_rate/Aly_Area/'Hydraulic Gradient'!T2765</f>
        <v>2.1552085764313413</v>
      </c>
      <c r="V2765" s="5">
        <f t="shared" si="869"/>
        <v>-0.28605101630883156</v>
      </c>
      <c r="W2765" s="10">
        <f t="shared" si="870"/>
        <v>2.2087669947243023</v>
      </c>
      <c r="X2765" s="9"/>
    </row>
    <row r="2766" spans="1:24" x14ac:dyDescent="0.3">
      <c r="A2766" s="4">
        <f t="shared" si="871"/>
        <v>27630</v>
      </c>
      <c r="B2766" s="5">
        <v>0</v>
      </c>
      <c r="C2766" s="16">
        <f t="shared" si="872"/>
        <v>24405.0048030662</v>
      </c>
      <c r="D2766" s="4">
        <f t="shared" si="862"/>
        <v>0</v>
      </c>
      <c r="E2766" s="5">
        <f t="shared" si="873"/>
        <v>0.21608147336739797</v>
      </c>
      <c r="F2766" s="6">
        <f t="shared" si="877"/>
        <v>1.765117949419312E-5</v>
      </c>
      <c r="G2766" s="15">
        <f t="shared" si="878"/>
        <v>725.22154870757981</v>
      </c>
      <c r="H2766" s="11">
        <f t="shared" si="863"/>
        <v>9.7706884104171832E-2</v>
      </c>
      <c r="I2766" s="12">
        <f t="shared" si="874"/>
        <v>3.5597910709433713E-5</v>
      </c>
      <c r="J2766" s="7">
        <f t="shared" si="881"/>
        <v>1.523493015752847</v>
      </c>
      <c r="K2766" s="8">
        <f>ESI_mass_rate/ESI_Area/'Hydraulic Gradient'!J2766</f>
        <v>2.1572910086641817</v>
      </c>
      <c r="L2766" s="16">
        <f t="shared" si="875"/>
        <v>24405.306510726081</v>
      </c>
      <c r="M2766" s="4">
        <f t="shared" si="864"/>
        <v>0</v>
      </c>
      <c r="N2766" s="5">
        <f t="shared" si="865"/>
        <v>0.21587342741094012</v>
      </c>
      <c r="O2766" s="6">
        <f t="shared" si="879"/>
        <v>1.5361023808586942E-5</v>
      </c>
      <c r="P2766" s="15">
        <f t="shared" si="876"/>
        <v>694.75954153085445</v>
      </c>
      <c r="Q2766" s="11">
        <f t="shared" si="866"/>
        <v>0</v>
      </c>
      <c r="R2766" s="13">
        <f t="shared" si="880"/>
        <v>4.56055509718811E-6</v>
      </c>
      <c r="S2766" s="12">
        <f t="shared" si="867"/>
        <v>-6.175403803006288E-2</v>
      </c>
      <c r="T2766" s="9">
        <f t="shared" si="868"/>
        <v>1.5249617569724856</v>
      </c>
      <c r="U2766" s="9">
        <f>Aly_mass_rate/Aly_Area/'Hydraulic Gradient'!T2766</f>
        <v>2.1552132501809322</v>
      </c>
      <c r="V2766" s="5">
        <f t="shared" si="869"/>
        <v>-0.28604560003972618</v>
      </c>
      <c r="W2766" s="10">
        <f t="shared" si="870"/>
        <v>2.2088091297677357</v>
      </c>
      <c r="X2766" s="9"/>
    </row>
    <row r="2767" spans="1:24" x14ac:dyDescent="0.3">
      <c r="A2767" s="4">
        <f t="shared" si="871"/>
        <v>27640</v>
      </c>
      <c r="B2767" s="5">
        <v>0</v>
      </c>
      <c r="C2767" s="16">
        <f t="shared" si="872"/>
        <v>24404.788703404036</v>
      </c>
      <c r="D2767" s="4">
        <f t="shared" si="862"/>
        <v>0</v>
      </c>
      <c r="E2767" s="5">
        <f t="shared" si="873"/>
        <v>0.21608201129853702</v>
      </c>
      <c r="F2767" s="6">
        <f t="shared" si="877"/>
        <v>1.7650865499420436E-5</v>
      </c>
      <c r="G2767" s="15">
        <f t="shared" si="878"/>
        <v>725.29343760642371</v>
      </c>
      <c r="H2767" s="11">
        <f t="shared" si="863"/>
        <v>9.7707370584017281E-2</v>
      </c>
      <c r="I2767" s="12">
        <f t="shared" si="874"/>
        <v>3.5597277462353262E-5</v>
      </c>
      <c r="J2767" s="7">
        <f t="shared" si="881"/>
        <v>1.5234892231293411</v>
      </c>
      <c r="K2767" s="8">
        <f>ESI_mass_rate/ESI_Area/'Hydraulic Gradient'!J2767</f>
        <v>2.1572963790944182</v>
      </c>
      <c r="L2767" s="16">
        <f t="shared" si="875"/>
        <v>24405.090621469702</v>
      </c>
      <c r="M2767" s="4">
        <f t="shared" si="864"/>
        <v>0</v>
      </c>
      <c r="N2767" s="5">
        <f t="shared" si="865"/>
        <v>0.21587389555047615</v>
      </c>
      <c r="O2767" s="6">
        <f t="shared" si="879"/>
        <v>1.5360828526435107E-5</v>
      </c>
      <c r="P2767" s="15">
        <f t="shared" si="876"/>
        <v>694.82128997306211</v>
      </c>
      <c r="Q2767" s="11">
        <f t="shared" si="866"/>
        <v>0</v>
      </c>
      <c r="R2767" s="13">
        <f t="shared" si="880"/>
        <v>4.5604200110104103E-6</v>
      </c>
      <c r="S2767" s="12">
        <f t="shared" si="867"/>
        <v>-6.1753002627709587E-2</v>
      </c>
      <c r="T2767" s="9">
        <f t="shared" si="868"/>
        <v>1.5249584500220814</v>
      </c>
      <c r="U2767" s="9">
        <f>Aly_mass_rate/Aly_Area/'Hydraulic Gradient'!T2767</f>
        <v>2.1552179238711098</v>
      </c>
      <c r="V2767" s="5">
        <f t="shared" si="869"/>
        <v>-0.28604018404446591</v>
      </c>
      <c r="W2767" s="10">
        <f t="shared" si="870"/>
        <v>2.2088512642870053</v>
      </c>
      <c r="X2767" s="9"/>
    </row>
    <row r="2768" spans="1:24" x14ac:dyDescent="0.3">
      <c r="A2768" s="4">
        <f t="shared" si="871"/>
        <v>27650</v>
      </c>
      <c r="B2768" s="5">
        <v>0</v>
      </c>
      <c r="C2768" s="16">
        <f t="shared" si="872"/>
        <v>24404.572603204262</v>
      </c>
      <c r="D2768" s="4">
        <f t="shared" si="862"/>
        <v>0</v>
      </c>
      <c r="E2768" s="5">
        <f t="shared" si="873"/>
        <v>0.21608254922010736</v>
      </c>
      <c r="F2768" s="6">
        <f t="shared" si="877"/>
        <v>1.7650551526541019E-5</v>
      </c>
      <c r="G2768" s="15">
        <f t="shared" si="878"/>
        <v>725.36532489205194</v>
      </c>
      <c r="H2768" s="11">
        <f t="shared" si="863"/>
        <v>9.7707857056420239E-2</v>
      </c>
      <c r="I2768" s="12">
        <f t="shared" si="874"/>
        <v>3.5596644259425942E-5</v>
      </c>
      <c r="J2768" s="7">
        <f t="shared" si="881"/>
        <v>1.5234854305921777</v>
      </c>
      <c r="K2768" s="8">
        <f>ESI_mass_rate/ESI_Area/'Hydraulic Gradient'!J2768</f>
        <v>2.1573017494291293</v>
      </c>
      <c r="L2768" s="16">
        <f t="shared" si="875"/>
        <v>24404.874731745385</v>
      </c>
      <c r="M2768" s="4">
        <f t="shared" si="864"/>
        <v>0</v>
      </c>
      <c r="N2768" s="5">
        <f t="shared" si="865"/>
        <v>0.21587436368406115</v>
      </c>
      <c r="O2768" s="6">
        <f t="shared" si="879"/>
        <v>1.5360633257419239E-5</v>
      </c>
      <c r="P2768" s="15">
        <f t="shared" si="876"/>
        <v>694.88303738005561</v>
      </c>
      <c r="Q2768" s="11">
        <f t="shared" si="866"/>
        <v>0</v>
      </c>
      <c r="R2768" s="13">
        <f t="shared" si="880"/>
        <v>4.5602849345914433E-6</v>
      </c>
      <c r="S2768" s="12">
        <f t="shared" si="867"/>
        <v>-6.1751967278362373E-2</v>
      </c>
      <c r="T2768" s="9">
        <f t="shared" si="868"/>
        <v>1.5249551431280564</v>
      </c>
      <c r="U2768" s="9">
        <f>Aly_mass_rate/Aly_Area/'Hydraulic Gradient'!T2768</f>
        <v>2.1552225975018766</v>
      </c>
      <c r="V2768" s="5">
        <f t="shared" si="869"/>
        <v>-0.28603476832302793</v>
      </c>
      <c r="W2768" s="10">
        <f t="shared" si="870"/>
        <v>2.2088933982821386</v>
      </c>
      <c r="X2768" s="9"/>
    </row>
    <row r="2769" spans="1:24" x14ac:dyDescent="0.3">
      <c r="A2769" s="4">
        <f t="shared" si="871"/>
        <v>27660</v>
      </c>
      <c r="B2769" s="5">
        <v>0</v>
      </c>
      <c r="C2769" s="16">
        <f t="shared" si="872"/>
        <v>24404.356502466893</v>
      </c>
      <c r="D2769" s="4">
        <f t="shared" si="862"/>
        <v>0</v>
      </c>
      <c r="E2769" s="5">
        <f t="shared" si="873"/>
        <v>0.2160830871321095</v>
      </c>
      <c r="F2769" s="6">
        <f t="shared" si="877"/>
        <v>1.7650237571176228E-5</v>
      </c>
      <c r="G2769" s="15">
        <f t="shared" si="878"/>
        <v>725.43721056457969</v>
      </c>
      <c r="H2769" s="11">
        <f t="shared" si="863"/>
        <v>9.7708343521381233E-2</v>
      </c>
      <c r="I2769" s="12">
        <f t="shared" si="874"/>
        <v>3.5596011091821109E-5</v>
      </c>
      <c r="J2769" s="7">
        <f t="shared" si="881"/>
        <v>1.5234816381413501</v>
      </c>
      <c r="K2769" s="8">
        <f>ESI_mass_rate/ESI_Area/'Hydraulic Gradient'!J2769</f>
        <v>2.157307119668324</v>
      </c>
      <c r="L2769" s="16">
        <f t="shared" si="875"/>
        <v>24404.658841553137</v>
      </c>
      <c r="M2769" s="4">
        <f t="shared" si="864"/>
        <v>0</v>
      </c>
      <c r="N2769" s="5">
        <f t="shared" si="865"/>
        <v>0.21587483181169531</v>
      </c>
      <c r="O2769" s="6">
        <f t="shared" si="879"/>
        <v>1.5360437997160678E-5</v>
      </c>
      <c r="P2769" s="15">
        <f t="shared" si="876"/>
        <v>694.9447837518868</v>
      </c>
      <c r="Q2769" s="11">
        <f t="shared" si="866"/>
        <v>0</v>
      </c>
      <c r="R2769" s="13">
        <f t="shared" si="880"/>
        <v>4.5601498666306194E-6</v>
      </c>
      <c r="S2769" s="12">
        <f t="shared" si="867"/>
        <v>-6.1750931980976149E-2</v>
      </c>
      <c r="T2769" s="9">
        <f t="shared" si="868"/>
        <v>1.5249518362904078</v>
      </c>
      <c r="U2769" s="9">
        <f>Aly_mass_rate/Aly_Area/'Hydraulic Gradient'!T2769</f>
        <v>2.1552272710732359</v>
      </c>
      <c r="V2769" s="5">
        <f t="shared" si="869"/>
        <v>-0.28602935287538922</v>
      </c>
      <c r="W2769" s="10">
        <f t="shared" si="870"/>
        <v>2.208935531753164</v>
      </c>
      <c r="X2769" s="9"/>
    </row>
    <row r="2770" spans="1:24" x14ac:dyDescent="0.3">
      <c r="A2770" s="4">
        <f t="shared" si="871"/>
        <v>27670</v>
      </c>
      <c r="B2770" s="5">
        <v>0</v>
      </c>
      <c r="C2770" s="16">
        <f t="shared" si="872"/>
        <v>24404.140401191937</v>
      </c>
      <c r="D2770" s="4">
        <f t="shared" si="862"/>
        <v>0</v>
      </c>
      <c r="E2770" s="5">
        <f t="shared" si="873"/>
        <v>0.2160836250345444</v>
      </c>
      <c r="F2770" s="6">
        <f t="shared" si="877"/>
        <v>1.7649923645002462E-5</v>
      </c>
      <c r="G2770" s="15">
        <f t="shared" si="878"/>
        <v>725.50909462410527</v>
      </c>
      <c r="H2770" s="11">
        <f t="shared" si="863"/>
        <v>9.7708829978900874E-2</v>
      </c>
      <c r="I2770" s="12">
        <f t="shared" si="874"/>
        <v>3.5595377983087125E-5</v>
      </c>
      <c r="J2770" s="7">
        <f t="shared" si="881"/>
        <v>1.5234778457768534</v>
      </c>
      <c r="K2770" s="8">
        <f>ESI_mass_rate/ESI_Area/'Hydraulic Gradient'!J2770</f>
        <v>2.1573124898120066</v>
      </c>
      <c r="L2770" s="16">
        <f t="shared" si="875"/>
        <v>24404.442950892961</v>
      </c>
      <c r="M2770" s="4">
        <f t="shared" si="864"/>
        <v>0</v>
      </c>
      <c r="N2770" s="5">
        <f t="shared" si="865"/>
        <v>0.21587529993337901</v>
      </c>
      <c r="O2770" s="6">
        <f t="shared" si="879"/>
        <v>1.5360242747118974E-5</v>
      </c>
      <c r="P2770" s="15">
        <f t="shared" si="876"/>
        <v>695.00652908860866</v>
      </c>
      <c r="Q2770" s="11">
        <f t="shared" si="866"/>
        <v>0</v>
      </c>
      <c r="R2770" s="13">
        <f t="shared" si="880"/>
        <v>4.560014807560627E-6</v>
      </c>
      <c r="S2770" s="12">
        <f t="shared" si="867"/>
        <v>-6.1749896736586929E-2</v>
      </c>
      <c r="T2770" s="9">
        <f t="shared" si="868"/>
        <v>1.5249485295091327</v>
      </c>
      <c r="U2770" s="9">
        <f>Aly_mass_rate/Aly_Area/'Hydraulic Gradient'!T2770</f>
        <v>2.1552319445851911</v>
      </c>
      <c r="V2770" s="5">
        <f t="shared" si="869"/>
        <v>-0.28602393770152645</v>
      </c>
      <c r="W2770" s="10">
        <f t="shared" si="870"/>
        <v>2.2089776647001087</v>
      </c>
      <c r="X2770" s="9"/>
    </row>
    <row r="2771" spans="1:24" x14ac:dyDescent="0.3">
      <c r="A2771" s="4">
        <f t="shared" si="871"/>
        <v>27680</v>
      </c>
      <c r="B2771" s="5">
        <v>0</v>
      </c>
      <c r="C2771" s="16">
        <f t="shared" si="872"/>
        <v>24403.9242993794</v>
      </c>
      <c r="D2771" s="4">
        <f t="shared" si="862"/>
        <v>0</v>
      </c>
      <c r="E2771" s="5">
        <f t="shared" si="873"/>
        <v>0.2160841629274125</v>
      </c>
      <c r="F2771" s="6">
        <f t="shared" si="877"/>
        <v>1.7649609733424215E-5</v>
      </c>
      <c r="G2771" s="15">
        <f t="shared" si="878"/>
        <v>725.58097707074842</v>
      </c>
      <c r="H2771" s="11">
        <f t="shared" si="863"/>
        <v>9.7709316428979648E-2</v>
      </c>
      <c r="I2771" s="12">
        <f t="shared" si="874"/>
        <v>3.5594744903788546E-5</v>
      </c>
      <c r="J2771" s="7">
        <f t="shared" si="881"/>
        <v>1.5234740534986813</v>
      </c>
      <c r="K2771" s="8">
        <f>ESI_mass_rate/ESI_Area/'Hydraulic Gradient'!J2771</f>
        <v>2.1573178598601848</v>
      </c>
      <c r="L2771" s="16">
        <f t="shared" si="875"/>
        <v>24404.227059764864</v>
      </c>
      <c r="M2771" s="4">
        <f t="shared" si="864"/>
        <v>0</v>
      </c>
      <c r="N2771" s="5">
        <f t="shared" si="865"/>
        <v>0.21587576804911265</v>
      </c>
      <c r="O2771" s="6">
        <f t="shared" si="879"/>
        <v>1.5360047508753688E-5</v>
      </c>
      <c r="P2771" s="15">
        <f t="shared" si="876"/>
        <v>695.06827339027302</v>
      </c>
      <c r="Q2771" s="11">
        <f t="shared" si="866"/>
        <v>0</v>
      </c>
      <c r="R2771" s="13">
        <f t="shared" si="880"/>
        <v>4.5598797578141252E-6</v>
      </c>
      <c r="S2771" s="12">
        <f t="shared" si="867"/>
        <v>-6.1748861544149693E-2</v>
      </c>
      <c r="T2771" s="9">
        <f t="shared" si="868"/>
        <v>1.5249452227842284</v>
      </c>
      <c r="U2771" s="9">
        <f>Aly_mass_rate/Aly_Area/'Hydraulic Gradient'!T2771</f>
        <v>2.1552366180377449</v>
      </c>
      <c r="V2771" s="5">
        <f t="shared" si="869"/>
        <v>-0.28601852280141676</v>
      </c>
      <c r="W2771" s="10">
        <f t="shared" si="870"/>
        <v>2.2090197971230001</v>
      </c>
      <c r="X2771" s="9"/>
    </row>
    <row r="2772" spans="1:24" x14ac:dyDescent="0.3">
      <c r="A2772" s="4">
        <f t="shared" si="871"/>
        <v>27690</v>
      </c>
      <c r="B2772" s="5">
        <v>0</v>
      </c>
      <c r="C2772" s="16">
        <f t="shared" si="872"/>
        <v>24403.708197029293</v>
      </c>
      <c r="D2772" s="4">
        <f t="shared" si="862"/>
        <v>0</v>
      </c>
      <c r="E2772" s="5">
        <f t="shared" si="873"/>
        <v>0.21608470081071446</v>
      </c>
      <c r="F2772" s="6">
        <f t="shared" si="877"/>
        <v>1.7649295846658345E-5</v>
      </c>
      <c r="G2772" s="15">
        <f t="shared" si="878"/>
        <v>725.6528579046136</v>
      </c>
      <c r="H2772" s="11">
        <f t="shared" si="863"/>
        <v>9.7709802871618082E-2</v>
      </c>
      <c r="I2772" s="12">
        <f t="shared" si="874"/>
        <v>3.559411187453018E-5</v>
      </c>
      <c r="J2772" s="7">
        <f t="shared" si="881"/>
        <v>1.5234702613068278</v>
      </c>
      <c r="K2772" s="8">
        <f>ESI_mass_rate/ESI_Area/'Hydraulic Gradient'!J2772</f>
        <v>2.1573232298128651</v>
      </c>
      <c r="L2772" s="16">
        <f t="shared" si="875"/>
        <v>24404.011168168854</v>
      </c>
      <c r="M2772" s="4">
        <f t="shared" si="864"/>
        <v>0</v>
      </c>
      <c r="N2772" s="5">
        <f t="shared" si="865"/>
        <v>0.21587623615889642</v>
      </c>
      <c r="O2772" s="6">
        <f t="shared" si="879"/>
        <v>1.5359852279145709E-5</v>
      </c>
      <c r="P2772" s="15">
        <f t="shared" si="876"/>
        <v>695.13001665693196</v>
      </c>
      <c r="Q2772" s="11">
        <f t="shared" si="866"/>
        <v>0</v>
      </c>
      <c r="R2772" s="13">
        <f t="shared" si="880"/>
        <v>4.5597447165238947E-6</v>
      </c>
      <c r="S2772" s="12">
        <f t="shared" si="867"/>
        <v>-6.1747826403659958E-2</v>
      </c>
      <c r="T2772" s="9">
        <f t="shared" si="868"/>
        <v>1.5249419161156921</v>
      </c>
      <c r="U2772" s="9">
        <f>Aly_mass_rate/Aly_Area/'Hydraulic Gradient'!T2772</f>
        <v>2.1552412914309</v>
      </c>
      <c r="V2772" s="5">
        <f t="shared" si="869"/>
        <v>-0.28601310817503706</v>
      </c>
      <c r="W2772" s="10">
        <f t="shared" si="870"/>
        <v>2.2090619290218667</v>
      </c>
      <c r="X2772" s="9"/>
    </row>
    <row r="2773" spans="1:24" x14ac:dyDescent="0.3">
      <c r="A2773" s="4">
        <f t="shared" si="871"/>
        <v>27700</v>
      </c>
      <c r="B2773" s="5">
        <v>0</v>
      </c>
      <c r="C2773" s="16">
        <f t="shared" si="872"/>
        <v>24403.492094141628</v>
      </c>
      <c r="D2773" s="4">
        <f t="shared" si="862"/>
        <v>0</v>
      </c>
      <c r="E2773" s="5">
        <f t="shared" si="873"/>
        <v>0.21608523868445104</v>
      </c>
      <c r="F2773" s="6">
        <f t="shared" si="877"/>
        <v>1.764898198178574E-5</v>
      </c>
      <c r="G2773" s="15">
        <f t="shared" si="878"/>
        <v>725.72473712581007</v>
      </c>
      <c r="H2773" s="11">
        <f t="shared" si="863"/>
        <v>9.7710289306816731E-2</v>
      </c>
      <c r="I2773" s="12">
        <f t="shared" si="874"/>
        <v>3.5593478889424944E-5</v>
      </c>
      <c r="J2773" s="7">
        <f t="shared" si="881"/>
        <v>1.5234664692012874</v>
      </c>
      <c r="K2773" s="8">
        <f>ESI_mass_rate/ESI_Area/'Hydraulic Gradient'!J2773</f>
        <v>2.1573285996700546</v>
      </c>
      <c r="L2773" s="16">
        <f t="shared" si="875"/>
        <v>24403.795276104935</v>
      </c>
      <c r="M2773" s="4">
        <f t="shared" si="864"/>
        <v>0</v>
      </c>
      <c r="N2773" s="5">
        <f t="shared" si="865"/>
        <v>0.21587670426273051</v>
      </c>
      <c r="O2773" s="6">
        <f t="shared" si="879"/>
        <v>1.5359657058295041E-5</v>
      </c>
      <c r="P2773" s="15">
        <f t="shared" si="876"/>
        <v>695.19175888863845</v>
      </c>
      <c r="Q2773" s="11">
        <f t="shared" si="866"/>
        <v>0</v>
      </c>
      <c r="R2773" s="13">
        <f t="shared" si="880"/>
        <v>4.5596096836893273E-6</v>
      </c>
      <c r="S2773" s="12">
        <f t="shared" si="867"/>
        <v>-6.1746791316153696E-2</v>
      </c>
      <c r="T2773" s="9">
        <f t="shared" si="868"/>
        <v>1.5249386095035207</v>
      </c>
      <c r="U2773" s="9">
        <f>Aly_mass_rate/Aly_Area/'Hydraulic Gradient'!T2773</f>
        <v>2.1552459647646609</v>
      </c>
      <c r="V2773" s="5">
        <f t="shared" si="869"/>
        <v>-0.28600769382236413</v>
      </c>
      <c r="W2773" s="10">
        <f t="shared" si="870"/>
        <v>2.2091040603967351</v>
      </c>
      <c r="X2773" s="9"/>
    </row>
    <row r="2774" spans="1:24" x14ac:dyDescent="0.3">
      <c r="A2774" s="4">
        <f t="shared" si="871"/>
        <v>27710</v>
      </c>
      <c r="B2774" s="5">
        <v>0</v>
      </c>
      <c r="C2774" s="16">
        <f t="shared" si="872"/>
        <v>24403.275990716411</v>
      </c>
      <c r="D2774" s="4">
        <f t="shared" si="862"/>
        <v>0</v>
      </c>
      <c r="E2774" s="5">
        <f t="shared" si="873"/>
        <v>0.21608577654862293</v>
      </c>
      <c r="F2774" s="6">
        <f t="shared" si="877"/>
        <v>1.7648668140265961E-5</v>
      </c>
      <c r="G2774" s="15">
        <f t="shared" si="878"/>
        <v>725.79661473444423</v>
      </c>
      <c r="H2774" s="11">
        <f t="shared" si="863"/>
        <v>9.7710775734576163E-2</v>
      </c>
      <c r="I2774" s="12">
        <f t="shared" si="874"/>
        <v>3.5592845951416381E-5</v>
      </c>
      <c r="J2774" s="7">
        <f t="shared" si="881"/>
        <v>1.5234626771820543</v>
      </c>
      <c r="K2774" s="8">
        <f>ESI_mass_rate/ESI_Area/'Hydraulic Gradient'!J2774</f>
        <v>2.1573339694317588</v>
      </c>
      <c r="L2774" s="16">
        <f t="shared" si="875"/>
        <v>24403.579383573113</v>
      </c>
      <c r="M2774" s="4">
        <f t="shared" si="864"/>
        <v>0</v>
      </c>
      <c r="N2774" s="5">
        <f t="shared" si="865"/>
        <v>0.21587717236061557</v>
      </c>
      <c r="O2774" s="6">
        <f t="shared" si="879"/>
        <v>1.5359461852039882E-5</v>
      </c>
      <c r="P2774" s="15">
        <f t="shared" si="876"/>
        <v>695.25350008544444</v>
      </c>
      <c r="Q2774" s="11">
        <f t="shared" si="866"/>
        <v>0</v>
      </c>
      <c r="R2774" s="13">
        <f t="shared" si="880"/>
        <v>4.5594746610428891E-6</v>
      </c>
      <c r="S2774" s="12">
        <f t="shared" si="867"/>
        <v>-6.1745756280585956E-2</v>
      </c>
      <c r="T2774" s="9">
        <f t="shared" si="868"/>
        <v>1.5249353029477113</v>
      </c>
      <c r="U2774" s="9">
        <f>Aly_mass_rate/Aly_Area/'Hydraulic Gradient'!T2774</f>
        <v>2.1552506380390297</v>
      </c>
      <c r="V2774" s="5">
        <f t="shared" si="869"/>
        <v>-0.28600227974337511</v>
      </c>
      <c r="W2774" s="10">
        <f t="shared" si="870"/>
        <v>2.2091461912476338</v>
      </c>
      <c r="X2774" s="9"/>
    </row>
    <row r="2775" spans="1:24" x14ac:dyDescent="0.3">
      <c r="A2775" s="4">
        <f t="shared" si="871"/>
        <v>27720</v>
      </c>
      <c r="B2775" s="5">
        <v>0</v>
      </c>
      <c r="C2775" s="16">
        <f t="shared" si="872"/>
        <v>24403.059886753654</v>
      </c>
      <c r="D2775" s="4">
        <f t="shared" si="862"/>
        <v>0</v>
      </c>
      <c r="E2775" s="5">
        <f t="shared" si="873"/>
        <v>0.21608631440323067</v>
      </c>
      <c r="F2775" s="6">
        <f t="shared" si="877"/>
        <v>1.7648354316260804E-5</v>
      </c>
      <c r="G2775" s="15">
        <f t="shared" si="878"/>
        <v>725.86849073063161</v>
      </c>
      <c r="H2775" s="11">
        <f t="shared" si="863"/>
        <v>9.7711262154896839E-2</v>
      </c>
      <c r="I2775" s="12">
        <f t="shared" si="874"/>
        <v>3.559221304873031E-5</v>
      </c>
      <c r="J2775" s="7">
        <f t="shared" si="881"/>
        <v>1.5234588852491224</v>
      </c>
      <c r="K2775" s="8">
        <f>ESI_mass_rate/ESI_Area/'Hydraulic Gradient'!J2775</f>
        <v>2.1573393390979856</v>
      </c>
      <c r="L2775" s="16">
        <f t="shared" si="875"/>
        <v>24403.363490573392</v>
      </c>
      <c r="M2775" s="4">
        <f t="shared" si="864"/>
        <v>0</v>
      </c>
      <c r="N2775" s="5">
        <f t="shared" si="865"/>
        <v>0.21587764045255167</v>
      </c>
      <c r="O2775" s="6">
        <f t="shared" si="879"/>
        <v>1.5359266653082485E-5</v>
      </c>
      <c r="P2775" s="15">
        <f t="shared" si="876"/>
        <v>695.3152402474027</v>
      </c>
      <c r="Q2775" s="11">
        <f t="shared" si="866"/>
        <v>0</v>
      </c>
      <c r="R2775" s="13">
        <f t="shared" si="880"/>
        <v>4.5593396464175768E-6</v>
      </c>
      <c r="S2775" s="12">
        <f t="shared" si="867"/>
        <v>-6.1744721297992709E-2</v>
      </c>
      <c r="T2775" s="9">
        <f t="shared" si="868"/>
        <v>1.5249319964482615</v>
      </c>
      <c r="U2775" s="9">
        <f>Aly_mass_rate/Aly_Area/'Hydraulic Gradient'!T2775</f>
        <v>2.1552553112540092</v>
      </c>
      <c r="V2775" s="5">
        <f t="shared" si="869"/>
        <v>-0.28599686593804696</v>
      </c>
      <c r="W2775" s="10">
        <f t="shared" si="870"/>
        <v>2.2091883215745902</v>
      </c>
      <c r="X2775" s="9"/>
    </row>
    <row r="2776" spans="1:24" x14ac:dyDescent="0.3">
      <c r="A2776" s="4">
        <f t="shared" si="871"/>
        <v>27730</v>
      </c>
      <c r="B2776" s="5">
        <v>0</v>
      </c>
      <c r="C2776" s="16">
        <f t="shared" si="872"/>
        <v>24402.843782253367</v>
      </c>
      <c r="D2776" s="4">
        <f t="shared" si="862"/>
        <v>0</v>
      </c>
      <c r="E2776" s="5">
        <f t="shared" si="873"/>
        <v>0.21608685224827504</v>
      </c>
      <c r="F2776" s="6">
        <f t="shared" si="877"/>
        <v>1.764804051852757E-5</v>
      </c>
      <c r="G2776" s="15">
        <f t="shared" si="878"/>
        <v>725.94036511447473</v>
      </c>
      <c r="H2776" s="11">
        <f t="shared" si="863"/>
        <v>9.771174856777938E-2</v>
      </c>
      <c r="I2776" s="12">
        <f t="shared" si="874"/>
        <v>3.5591580199027994E-5</v>
      </c>
      <c r="J2776" s="7">
        <f t="shared" si="881"/>
        <v>1.523455093402486</v>
      </c>
      <c r="K2776" s="8">
        <f>ESI_mass_rate/ESI_Area/'Hydraulic Gradient'!J2776</f>
        <v>2.1573447086687407</v>
      </c>
      <c r="L2776" s="16">
        <f t="shared" si="875"/>
        <v>24403.147597105784</v>
      </c>
      <c r="M2776" s="4">
        <f t="shared" si="864"/>
        <v>0</v>
      </c>
      <c r="N2776" s="5">
        <f t="shared" si="865"/>
        <v>0.21587810853853909</v>
      </c>
      <c r="O2776" s="6">
        <f t="shared" si="879"/>
        <v>1.5359071462882395E-5</v>
      </c>
      <c r="P2776" s="15">
        <f t="shared" si="876"/>
        <v>695.37697937456437</v>
      </c>
      <c r="Q2776" s="11">
        <f t="shared" si="866"/>
        <v>0</v>
      </c>
      <c r="R2776" s="13">
        <f t="shared" si="880"/>
        <v>4.5592046402460565E-6</v>
      </c>
      <c r="S2776" s="12">
        <f t="shared" si="867"/>
        <v>-6.1743686366288499E-2</v>
      </c>
      <c r="T2776" s="9">
        <f t="shared" si="868"/>
        <v>1.5249286900051682</v>
      </c>
      <c r="U2776" s="9">
        <f>Aly_mass_rate/Aly_Area/'Hydraulic Gradient'!T2776</f>
        <v>2.1552599844096032</v>
      </c>
      <c r="V2776" s="5">
        <f t="shared" si="869"/>
        <v>-0.28599145240635632</v>
      </c>
      <c r="W2776" s="10">
        <f t="shared" si="870"/>
        <v>2.2092304513776315</v>
      </c>
      <c r="X2776" s="9"/>
    </row>
    <row r="2777" spans="1:24" x14ac:dyDescent="0.3">
      <c r="A2777" s="4">
        <f t="shared" si="871"/>
        <v>27740</v>
      </c>
      <c r="B2777" s="5">
        <v>0</v>
      </c>
      <c r="C2777" s="16">
        <f t="shared" si="872"/>
        <v>24402.627677215558</v>
      </c>
      <c r="D2777" s="4">
        <f t="shared" si="862"/>
        <v>0</v>
      </c>
      <c r="E2777" s="5">
        <f t="shared" si="873"/>
        <v>0.2160873900837566</v>
      </c>
      <c r="F2777" s="6">
        <f t="shared" si="877"/>
        <v>1.7647726739768508E-5</v>
      </c>
      <c r="G2777" s="15">
        <f t="shared" si="878"/>
        <v>726.0122378860865</v>
      </c>
      <c r="H2777" s="11">
        <f t="shared" si="863"/>
        <v>9.771223497322426E-2</v>
      </c>
      <c r="I2777" s="12">
        <f t="shared" si="874"/>
        <v>3.559094738759172E-5</v>
      </c>
      <c r="J2777" s="7">
        <f t="shared" si="881"/>
        <v>1.5234513016421394</v>
      </c>
      <c r="K2777" s="8">
        <f>ESI_mass_rate/ESI_Area/'Hydraulic Gradient'!J2777</f>
        <v>2.1573500781440313</v>
      </c>
      <c r="L2777" s="16">
        <f t="shared" si="875"/>
        <v>24402.931703170289</v>
      </c>
      <c r="M2777" s="4">
        <f t="shared" si="864"/>
        <v>0</v>
      </c>
      <c r="N2777" s="5">
        <f t="shared" si="865"/>
        <v>0.21587857661857829</v>
      </c>
      <c r="O2777" s="6">
        <f t="shared" si="879"/>
        <v>1.5358876285818268E-5</v>
      </c>
      <c r="P2777" s="15">
        <f t="shared" si="876"/>
        <v>695.43871746698323</v>
      </c>
      <c r="Q2777" s="11">
        <f t="shared" si="866"/>
        <v>0</v>
      </c>
      <c r="R2777" s="13">
        <f t="shared" si="880"/>
        <v>4.5590696438274599E-6</v>
      </c>
      <c r="S2777" s="12">
        <f t="shared" si="867"/>
        <v>-6.1742651488590213E-2</v>
      </c>
      <c r="T2777" s="9">
        <f t="shared" si="868"/>
        <v>1.5249253836184284</v>
      </c>
      <c r="U2777" s="9">
        <f>Aly_mass_rate/Aly_Area/'Hydraulic Gradient'!T2777</f>
        <v>2.155264657505815</v>
      </c>
      <c r="V2777" s="5">
        <f t="shared" si="869"/>
        <v>-0.28598603914828047</v>
      </c>
      <c r="W2777" s="10">
        <f t="shared" si="870"/>
        <v>2.2092725806567852</v>
      </c>
      <c r="X2777" s="9"/>
    </row>
    <row r="2778" spans="1:24" x14ac:dyDescent="0.3">
      <c r="A2778" s="4">
        <f t="shared" si="871"/>
        <v>27750</v>
      </c>
      <c r="B2778" s="5">
        <v>0</v>
      </c>
      <c r="C2778" s="16">
        <f t="shared" si="872"/>
        <v>24402.411571640234</v>
      </c>
      <c r="D2778" s="4">
        <f t="shared" si="862"/>
        <v>0</v>
      </c>
      <c r="E2778" s="5">
        <f t="shared" si="873"/>
        <v>0.21608792790967615</v>
      </c>
      <c r="F2778" s="6">
        <f t="shared" si="877"/>
        <v>1.7647412984362266E-5</v>
      </c>
      <c r="G2778" s="15">
        <f t="shared" si="878"/>
        <v>726.08410904557388</v>
      </c>
      <c r="H2778" s="11">
        <f t="shared" si="863"/>
        <v>9.771272137123202E-2</v>
      </c>
      <c r="I2778" s="12">
        <f t="shared" si="874"/>
        <v>3.5590314623252117E-5</v>
      </c>
      <c r="J2778" s="7">
        <f t="shared" si="881"/>
        <v>1.5234475099680764</v>
      </c>
      <c r="K2778" s="8">
        <f>ESI_mass_rate/ESI_Area/'Hydraulic Gradient'!J2778</f>
        <v>2.1573554475238641</v>
      </c>
      <c r="L2778" s="16">
        <f t="shared" si="875"/>
        <v>24402.715808766916</v>
      </c>
      <c r="M2778" s="4">
        <f t="shared" si="864"/>
        <v>0</v>
      </c>
      <c r="N2778" s="5">
        <f t="shared" si="865"/>
        <v>0.21587904469266955</v>
      </c>
      <c r="O2778" s="6">
        <f t="shared" si="879"/>
        <v>1.5358681118971002E-5</v>
      </c>
      <c r="P2778" s="15">
        <f t="shared" si="876"/>
        <v>695.50045452471034</v>
      </c>
      <c r="Q2778" s="11">
        <f t="shared" si="866"/>
        <v>0</v>
      </c>
      <c r="R2778" s="13">
        <f t="shared" si="880"/>
        <v>4.5589346562946379E-6</v>
      </c>
      <c r="S2778" s="12">
        <f t="shared" si="867"/>
        <v>-6.1741616661772074E-2</v>
      </c>
      <c r="T2778" s="9">
        <f t="shared" si="868"/>
        <v>1.5249220772880394</v>
      </c>
      <c r="U2778" s="9">
        <f>Aly_mass_rate/Aly_Area/'Hydraulic Gradient'!T2778</f>
        <v>2.1552693305426471</v>
      </c>
      <c r="V2778" s="5">
        <f t="shared" si="869"/>
        <v>-0.28598062616379633</v>
      </c>
      <c r="W2778" s="10">
        <f t="shared" si="870"/>
        <v>2.2093147094120806</v>
      </c>
      <c r="X2778" s="9"/>
    </row>
    <row r="2779" spans="1:24" x14ac:dyDescent="0.3">
      <c r="A2779" s="4">
        <f t="shared" si="871"/>
        <v>27760</v>
      </c>
      <c r="B2779" s="5">
        <v>0</v>
      </c>
      <c r="C2779" s="16">
        <f t="shared" si="872"/>
        <v>24402.195465527406</v>
      </c>
      <c r="D2779" s="4">
        <f t="shared" si="862"/>
        <v>0</v>
      </c>
      <c r="E2779" s="5">
        <f t="shared" si="873"/>
        <v>0.21608846572603435</v>
      </c>
      <c r="F2779" s="6">
        <f t="shared" si="877"/>
        <v>1.7647099250849302E-5</v>
      </c>
      <c r="G2779" s="15">
        <f t="shared" si="878"/>
        <v>726.15597859304546</v>
      </c>
      <c r="H2779" s="11">
        <f t="shared" si="863"/>
        <v>9.7713207761803297E-2</v>
      </c>
      <c r="I2779" s="12">
        <f t="shared" si="874"/>
        <v>3.5589681903065637E-5</v>
      </c>
      <c r="J2779" s="7">
        <f t="shared" si="881"/>
        <v>1.5234437183802916</v>
      </c>
      <c r="K2779" s="8">
        <f>ESI_mass_rate/ESI_Area/'Hydraulic Gradient'!J2779</f>
        <v>2.1573608168082448</v>
      </c>
      <c r="L2779" s="16">
        <f t="shared" si="875"/>
        <v>24402.49991389567</v>
      </c>
      <c r="M2779" s="4">
        <f t="shared" si="864"/>
        <v>0</v>
      </c>
      <c r="N2779" s="5">
        <f t="shared" si="865"/>
        <v>0.21587951276081307</v>
      </c>
      <c r="O2779" s="6">
        <f t="shared" si="879"/>
        <v>1.5358485960881048E-5</v>
      </c>
      <c r="P2779" s="15">
        <f t="shared" si="876"/>
        <v>695.56219054779854</v>
      </c>
      <c r="Q2779" s="11">
        <f t="shared" si="866"/>
        <v>0</v>
      </c>
      <c r="R2779" s="13">
        <f t="shared" si="880"/>
        <v>4.5587996772137249E-6</v>
      </c>
      <c r="S2779" s="12">
        <f t="shared" si="867"/>
        <v>-6.1740581887910373E-2</v>
      </c>
      <c r="T2779" s="9">
        <f t="shared" si="868"/>
        <v>1.5249187710139984</v>
      </c>
      <c r="U2779" s="9">
        <f>Aly_mass_rate/Aly_Area/'Hydraulic Gradient'!T2779</f>
        <v>2.1552740035201032</v>
      </c>
      <c r="V2779" s="5">
        <f t="shared" si="869"/>
        <v>-0.28597521345288063</v>
      </c>
      <c r="W2779" s="10">
        <f t="shared" si="870"/>
        <v>2.2093568376435431</v>
      </c>
      <c r="X2779" s="9"/>
    </row>
    <row r="2780" spans="1:24" x14ac:dyDescent="0.3">
      <c r="A2780" s="4">
        <f t="shared" si="871"/>
        <v>27770</v>
      </c>
      <c r="B2780" s="5">
        <v>0</v>
      </c>
      <c r="C2780" s="16">
        <f t="shared" si="872"/>
        <v>24401.979358877088</v>
      </c>
      <c r="D2780" s="4">
        <f t="shared" si="862"/>
        <v>0</v>
      </c>
      <c r="E2780" s="5">
        <f t="shared" si="873"/>
        <v>0.21608900353283156</v>
      </c>
      <c r="F2780" s="6">
        <f t="shared" si="877"/>
        <v>1.7646785536310509E-5</v>
      </c>
      <c r="G2780" s="15">
        <f t="shared" si="878"/>
        <v>726.22784652861446</v>
      </c>
      <c r="H2780" s="11">
        <f t="shared" si="863"/>
        <v>9.771369414493844E-2</v>
      </c>
      <c r="I2780" s="12">
        <f t="shared" si="874"/>
        <v>3.5589049221145193E-5</v>
      </c>
      <c r="J2780" s="7">
        <f t="shared" si="881"/>
        <v>1.5234399268787784</v>
      </c>
      <c r="K2780" s="8">
        <f>ESI_mass_rate/ESI_Area/'Hydraulic Gradient'!J2780</f>
        <v>2.1573661859971818</v>
      </c>
      <c r="L2780" s="16">
        <f t="shared" si="875"/>
        <v>24402.284018556555</v>
      </c>
      <c r="M2780" s="4">
        <f t="shared" si="864"/>
        <v>0</v>
      </c>
      <c r="N2780" s="5">
        <f t="shared" si="865"/>
        <v>0.21587998082300938</v>
      </c>
      <c r="O2780" s="6">
        <f t="shared" si="879"/>
        <v>1.5358290814467503E-5</v>
      </c>
      <c r="P2780" s="15">
        <f t="shared" si="876"/>
        <v>695.62392553630082</v>
      </c>
      <c r="Q2780" s="11">
        <f t="shared" si="866"/>
        <v>0</v>
      </c>
      <c r="R2780" s="13">
        <f t="shared" si="880"/>
        <v>4.5586647074505606E-6</v>
      </c>
      <c r="S2780" s="12">
        <f t="shared" si="867"/>
        <v>-6.1739547167000607E-2</v>
      </c>
      <c r="T2780" s="9">
        <f t="shared" si="868"/>
        <v>1.5249154647963024</v>
      </c>
      <c r="U2780" s="9">
        <f>Aly_mass_rate/Aly_Area/'Hydraulic Gradient'!T2780</f>
        <v>2.1552786764381859</v>
      </c>
      <c r="V2780" s="5">
        <f t="shared" si="869"/>
        <v>-0.28596980101551051</v>
      </c>
      <c r="W2780" s="10">
        <f t="shared" si="870"/>
        <v>2.2093989653512018</v>
      </c>
      <c r="X2780" s="9"/>
    </row>
    <row r="2781" spans="1:24" x14ac:dyDescent="0.3">
      <c r="A2781" s="4">
        <f t="shared" si="871"/>
        <v>27780</v>
      </c>
      <c r="B2781" s="5">
        <v>0</v>
      </c>
      <c r="C2781" s="16">
        <f t="shared" si="872"/>
        <v>24401.763251689288</v>
      </c>
      <c r="D2781" s="4">
        <f t="shared" si="862"/>
        <v>0</v>
      </c>
      <c r="E2781" s="5">
        <f t="shared" si="873"/>
        <v>0.21608954133006888</v>
      </c>
      <c r="F2781" s="6">
        <f t="shared" si="877"/>
        <v>1.7646471849503185E-5</v>
      </c>
      <c r="G2781" s="15">
        <f t="shared" si="878"/>
        <v>726.29971285238105</v>
      </c>
      <c r="H2781" s="11">
        <f t="shared" si="863"/>
        <v>9.7714180520638183E-2</v>
      </c>
      <c r="I2781" s="12">
        <f t="shared" si="874"/>
        <v>3.5588416595152051E-5</v>
      </c>
      <c r="J2781" s="7">
        <f t="shared" si="881"/>
        <v>1.523436135463532</v>
      </c>
      <c r="K2781" s="8">
        <f>ESI_mass_rate/ESI_Area/'Hydraulic Gradient'!J2781</f>
        <v>2.15737155509068</v>
      </c>
      <c r="L2781" s="16">
        <f t="shared" si="875"/>
        <v>24402.068122749581</v>
      </c>
      <c r="M2781" s="4">
        <f t="shared" si="864"/>
        <v>0</v>
      </c>
      <c r="N2781" s="5">
        <f t="shared" si="865"/>
        <v>0.21588044887925859</v>
      </c>
      <c r="O2781" s="6">
        <f t="shared" si="879"/>
        <v>1.5358095676811269E-5</v>
      </c>
      <c r="P2781" s="15">
        <f t="shared" si="876"/>
        <v>695.68565949026799</v>
      </c>
      <c r="Q2781" s="11">
        <f t="shared" si="866"/>
        <v>0</v>
      </c>
      <c r="R2781" s="13">
        <f t="shared" si="880"/>
        <v>4.5585297461380619E-6</v>
      </c>
      <c r="S2781" s="12">
        <f t="shared" si="867"/>
        <v>-6.1738512496957589E-2</v>
      </c>
      <c r="T2781" s="9">
        <f t="shared" si="868"/>
        <v>1.5249121586349486</v>
      </c>
      <c r="U2781" s="9">
        <f>Aly_mass_rate/Aly_Area/'Hydraulic Gradient'!T2781</f>
        <v>2.1552833492968988</v>
      </c>
      <c r="V2781" s="5">
        <f t="shared" si="869"/>
        <v>-0.28596438885166298</v>
      </c>
      <c r="W2781" s="10">
        <f t="shared" si="870"/>
        <v>2.2094410925350845</v>
      </c>
      <c r="X2781" s="9"/>
    </row>
    <row r="2782" spans="1:24" x14ac:dyDescent="0.3">
      <c r="A2782" s="4">
        <f t="shared" si="871"/>
        <v>27790</v>
      </c>
      <c r="B2782" s="5">
        <v>0</v>
      </c>
      <c r="C2782" s="16">
        <f t="shared" si="872"/>
        <v>24401.547143964013</v>
      </c>
      <c r="D2782" s="4">
        <f t="shared" si="862"/>
        <v>0</v>
      </c>
      <c r="E2782" s="5">
        <f t="shared" si="873"/>
        <v>0.21609007911774675</v>
      </c>
      <c r="F2782" s="6">
        <f t="shared" si="877"/>
        <v>1.7646158178750934E-5</v>
      </c>
      <c r="G2782" s="15">
        <f t="shared" si="878"/>
        <v>726.37157756446277</v>
      </c>
      <c r="H2782" s="11">
        <f t="shared" si="863"/>
        <v>9.7714666888902943E-2</v>
      </c>
      <c r="I2782" s="12">
        <f t="shared" si="874"/>
        <v>3.5587784001537868E-5</v>
      </c>
      <c r="J2782" s="7">
        <f t="shared" si="881"/>
        <v>1.5234323441345459</v>
      </c>
      <c r="K2782" s="8">
        <f>ESI_mass_rate/ESI_Area/'Hydraulic Gradient'!J2782</f>
        <v>2.1573769240887466</v>
      </c>
      <c r="L2782" s="16">
        <f t="shared" si="875"/>
        <v>24401.852226474748</v>
      </c>
      <c r="M2782" s="4">
        <f t="shared" si="864"/>
        <v>0</v>
      </c>
      <c r="N2782" s="5">
        <f t="shared" si="865"/>
        <v>0.21588091692956107</v>
      </c>
      <c r="O2782" s="6">
        <f t="shared" si="879"/>
        <v>1.5357900550831442E-5</v>
      </c>
      <c r="P2782" s="15">
        <f t="shared" si="876"/>
        <v>695.74739240975407</v>
      </c>
      <c r="Q2782" s="11">
        <f t="shared" si="866"/>
        <v>0</v>
      </c>
      <c r="R2782" s="13">
        <f t="shared" si="880"/>
        <v>4.5583947941420379E-6</v>
      </c>
      <c r="S2782" s="12">
        <f t="shared" si="867"/>
        <v>-6.1737477880897798E-2</v>
      </c>
      <c r="T2782" s="9">
        <f t="shared" si="868"/>
        <v>1.5249088525299341</v>
      </c>
      <c r="U2782" s="9">
        <f>Aly_mass_rate/Aly_Area/'Hydraulic Gradient'!T2782</f>
        <v>2.1552880220962445</v>
      </c>
      <c r="V2782" s="5">
        <f t="shared" si="869"/>
        <v>-0.28595897696131473</v>
      </c>
      <c r="W2782" s="10">
        <f t="shared" si="870"/>
        <v>2.2094832191952172</v>
      </c>
      <c r="X2782" s="9"/>
    </row>
    <row r="2783" spans="1:24" x14ac:dyDescent="0.3">
      <c r="A2783" s="4">
        <f t="shared" si="871"/>
        <v>27800</v>
      </c>
      <c r="B2783" s="5">
        <v>0</v>
      </c>
      <c r="C2783" s="16">
        <f t="shared" si="872"/>
        <v>24401.331035701271</v>
      </c>
      <c r="D2783" s="4">
        <f t="shared" si="862"/>
        <v>0</v>
      </c>
      <c r="E2783" s="5">
        <f t="shared" si="873"/>
        <v>0.21609061689586581</v>
      </c>
      <c r="F2783" s="6">
        <f t="shared" si="877"/>
        <v>1.7645844531351506E-5</v>
      </c>
      <c r="G2783" s="15">
        <f t="shared" si="878"/>
        <v>726.44344066496603</v>
      </c>
      <c r="H2783" s="11">
        <f t="shared" si="863"/>
        <v>9.7715153249733261E-2</v>
      </c>
      <c r="I2783" s="12">
        <f t="shared" si="874"/>
        <v>3.5587151455020349E-5</v>
      </c>
      <c r="J2783" s="7">
        <f t="shared" si="881"/>
        <v>1.5234285528918143</v>
      </c>
      <c r="K2783" s="8">
        <f>ESI_mass_rate/ESI_Area/'Hydraulic Gradient'!J2783</f>
        <v>2.1573822929913886</v>
      </c>
      <c r="L2783" s="16">
        <f t="shared" si="875"/>
        <v>24401.636329732068</v>
      </c>
      <c r="M2783" s="4">
        <f t="shared" si="864"/>
        <v>0</v>
      </c>
      <c r="N2783" s="5">
        <f t="shared" si="865"/>
        <v>0.21588138497391715</v>
      </c>
      <c r="O2783" s="6">
        <f t="shared" si="879"/>
        <v>1.535770543360893E-5</v>
      </c>
      <c r="P2783" s="15">
        <f t="shared" si="876"/>
        <v>695.80912429480986</v>
      </c>
      <c r="Q2783" s="11">
        <f t="shared" si="866"/>
        <v>0</v>
      </c>
      <c r="R2783" s="13">
        <f t="shared" si="880"/>
        <v>4.558259850595431E-6</v>
      </c>
      <c r="S2783" s="12">
        <f t="shared" si="867"/>
        <v>-6.1736443315695833E-2</v>
      </c>
      <c r="T2783" s="9">
        <f t="shared" si="868"/>
        <v>1.5249055464812562</v>
      </c>
      <c r="U2783" s="9">
        <f>Aly_mass_rate/Aly_Area/'Hydraulic Gradient'!T2783</f>
        <v>2.1552926948362265</v>
      </c>
      <c r="V2783" s="5">
        <f t="shared" si="869"/>
        <v>-0.28595356534444305</v>
      </c>
      <c r="W2783" s="10">
        <f t="shared" si="870"/>
        <v>2.2095253453316293</v>
      </c>
      <c r="X2783" s="9"/>
    </row>
    <row r="2784" spans="1:24" x14ac:dyDescent="0.3">
      <c r="A2784" s="4">
        <f t="shared" si="871"/>
        <v>27810</v>
      </c>
      <c r="B2784" s="5">
        <v>0</v>
      </c>
      <c r="C2784" s="16">
        <f t="shared" si="872"/>
        <v>24401.114926901075</v>
      </c>
      <c r="D2784" s="4">
        <f t="shared" si="862"/>
        <v>0</v>
      </c>
      <c r="E2784" s="5">
        <f t="shared" si="873"/>
        <v>0.2160911546644268</v>
      </c>
      <c r="F2784" s="6">
        <f t="shared" si="877"/>
        <v>1.7645530907304902E-5</v>
      </c>
      <c r="G2784" s="15">
        <f t="shared" si="878"/>
        <v>726.5153021539976</v>
      </c>
      <c r="H2784" s="11">
        <f t="shared" si="863"/>
        <v>9.771563960312972E-2</v>
      </c>
      <c r="I2784" s="12">
        <f t="shared" si="874"/>
        <v>3.5586518955599503E-5</v>
      </c>
      <c r="J2784" s="7">
        <f t="shared" si="881"/>
        <v>1.5234247617353318</v>
      </c>
      <c r="K2784" s="8">
        <f>ESI_mass_rate/ESI_Area/'Hydraulic Gradient'!J2784</f>
        <v>2.1573876617986123</v>
      </c>
      <c r="L2784" s="16">
        <f t="shared" si="875"/>
        <v>24401.420432521547</v>
      </c>
      <c r="M2784" s="4">
        <f t="shared" si="864"/>
        <v>0</v>
      </c>
      <c r="N2784" s="5">
        <f t="shared" si="865"/>
        <v>0.21588185301232707</v>
      </c>
      <c r="O2784" s="6">
        <f t="shared" si="879"/>
        <v>1.5357510328062827E-5</v>
      </c>
      <c r="P2784" s="15">
        <f t="shared" si="876"/>
        <v>695.87085514548733</v>
      </c>
      <c r="Q2784" s="11">
        <f t="shared" si="866"/>
        <v>0</v>
      </c>
      <c r="R2784" s="13">
        <f t="shared" si="880"/>
        <v>4.5581249163640274E-6</v>
      </c>
      <c r="S2784" s="12">
        <f t="shared" si="867"/>
        <v>-6.1735408802387502E-2</v>
      </c>
      <c r="T2784" s="9">
        <f t="shared" si="868"/>
        <v>1.5249022404889121</v>
      </c>
      <c r="U2784" s="9">
        <f>Aly_mass_rate/Aly_Area/'Hydraulic Gradient'!T2784</f>
        <v>2.1552973675168481</v>
      </c>
      <c r="V2784" s="5">
        <f t="shared" si="869"/>
        <v>-0.28594815400102469</v>
      </c>
      <c r="W2784" s="10">
        <f t="shared" si="870"/>
        <v>2.2095674709443478</v>
      </c>
      <c r="X2784" s="9"/>
    </row>
    <row r="2785" spans="1:24" x14ac:dyDescent="0.3">
      <c r="A2785" s="4">
        <f t="shared" si="871"/>
        <v>27820</v>
      </c>
      <c r="B2785" s="5">
        <v>0</v>
      </c>
      <c r="C2785" s="16">
        <f t="shared" si="872"/>
        <v>24400.898817563437</v>
      </c>
      <c r="D2785" s="4">
        <f t="shared" si="862"/>
        <v>0</v>
      </c>
      <c r="E2785" s="5">
        <f t="shared" si="873"/>
        <v>0.21609169242343029</v>
      </c>
      <c r="F2785" s="6">
        <f t="shared" si="877"/>
        <v>1.7645217303692016E-5</v>
      </c>
      <c r="G2785" s="15">
        <f t="shared" si="878"/>
        <v>726.58716203166819</v>
      </c>
      <c r="H2785" s="11">
        <f t="shared" si="863"/>
        <v>9.7716125949092833E-2</v>
      </c>
      <c r="I2785" s="12">
        <f t="shared" si="874"/>
        <v>3.5585886497388246E-5</v>
      </c>
      <c r="J2785" s="7">
        <f t="shared" si="881"/>
        <v>1.5234209706650923</v>
      </c>
      <c r="K2785" s="8">
        <f>ESI_mass_rate/ESI_Area/'Hydraulic Gradient'!J2785</f>
        <v>2.1573930305104243</v>
      </c>
      <c r="L2785" s="16">
        <f t="shared" si="875"/>
        <v>24401.204534843186</v>
      </c>
      <c r="M2785" s="4">
        <f t="shared" si="864"/>
        <v>0</v>
      </c>
      <c r="N2785" s="5">
        <f t="shared" si="865"/>
        <v>0.21588232104479138</v>
      </c>
      <c r="O2785" s="6">
        <f t="shared" si="879"/>
        <v>1.5357315232733582E-5</v>
      </c>
      <c r="P2785" s="15">
        <f t="shared" si="876"/>
        <v>695.93258496184035</v>
      </c>
      <c r="Q2785" s="11">
        <f t="shared" si="866"/>
        <v>0</v>
      </c>
      <c r="R2785" s="13">
        <f t="shared" si="880"/>
        <v>4.5579899910139829E-6</v>
      </c>
      <c r="S2785" s="12">
        <f t="shared" si="867"/>
        <v>-6.1734374343048848E-2</v>
      </c>
      <c r="T2785" s="9">
        <f t="shared" si="868"/>
        <v>1.5248989345528987</v>
      </c>
      <c r="U2785" s="9">
        <f>Aly_mass_rate/Aly_Area/'Hydraulic Gradient'!T2785</f>
        <v>2.1553020401381118</v>
      </c>
      <c r="V2785" s="5">
        <f t="shared" si="869"/>
        <v>-0.28594274293103666</v>
      </c>
      <c r="W2785" s="10">
        <f t="shared" si="870"/>
        <v>2.2096095960333995</v>
      </c>
      <c r="X2785" s="9"/>
    </row>
    <row r="2786" spans="1:24" x14ac:dyDescent="0.3">
      <c r="A2786" s="4">
        <f t="shared" si="871"/>
        <v>27830</v>
      </c>
      <c r="B2786" s="5">
        <v>0</v>
      </c>
      <c r="C2786" s="16">
        <f t="shared" si="872"/>
        <v>24400.68270768836</v>
      </c>
      <c r="D2786" s="4">
        <f t="shared" si="862"/>
        <v>0</v>
      </c>
      <c r="E2786" s="5">
        <f t="shared" si="873"/>
        <v>0.2160922301728771</v>
      </c>
      <c r="F2786" s="6">
        <f t="shared" si="877"/>
        <v>1.7644903721972404E-5</v>
      </c>
      <c r="G2786" s="15">
        <f t="shared" si="878"/>
        <v>726.65902029808649</v>
      </c>
      <c r="H2786" s="11">
        <f t="shared" si="863"/>
        <v>9.7716612287623128E-2</v>
      </c>
      <c r="I2786" s="12">
        <f t="shared" si="874"/>
        <v>3.5585254083330106E-5</v>
      </c>
      <c r="J2786" s="7">
        <f t="shared" si="881"/>
        <v>1.5234171796810898</v>
      </c>
      <c r="K2786" s="8">
        <f>ESI_mass_rate/ESI_Area/'Hydraulic Gradient'!J2786</f>
        <v>2.1573983991268313</v>
      </c>
      <c r="L2786" s="16">
        <f t="shared" si="875"/>
        <v>24400.988636696995</v>
      </c>
      <c r="M2786" s="4">
        <f t="shared" si="864"/>
        <v>0</v>
      </c>
      <c r="N2786" s="5">
        <f t="shared" si="865"/>
        <v>0.21588278907131012</v>
      </c>
      <c r="O2786" s="6">
        <f t="shared" si="879"/>
        <v>1.5357120146161654E-5</v>
      </c>
      <c r="P2786" s="15">
        <f t="shared" si="876"/>
        <v>695.99431374391986</v>
      </c>
      <c r="Q2786" s="11">
        <f t="shared" si="866"/>
        <v>0</v>
      </c>
      <c r="R2786" s="13">
        <f t="shared" si="880"/>
        <v>4.5578550741114893E-6</v>
      </c>
      <c r="S2786" s="12">
        <f t="shared" si="867"/>
        <v>-6.1733339934554633E-2</v>
      </c>
      <c r="T2786" s="9">
        <f t="shared" si="868"/>
        <v>1.5248956286732136</v>
      </c>
      <c r="U2786" s="9">
        <f>Aly_mass_rate/Aly_Area/'Hydraulic Gradient'!T2786</f>
        <v>2.1553067127000207</v>
      </c>
      <c r="V2786" s="5">
        <f t="shared" si="869"/>
        <v>-0.2859373321344561</v>
      </c>
      <c r="W2786" s="10">
        <f t="shared" si="870"/>
        <v>2.2096517205988131</v>
      </c>
      <c r="X2786" s="9"/>
    </row>
    <row r="2787" spans="1:24" x14ac:dyDescent="0.3">
      <c r="A2787" s="4">
        <f t="shared" si="871"/>
        <v>27840</v>
      </c>
      <c r="B2787" s="5">
        <v>0</v>
      </c>
      <c r="C2787" s="16">
        <f t="shared" si="872"/>
        <v>24400.466597275856</v>
      </c>
      <c r="D2787" s="4">
        <f t="shared" si="862"/>
        <v>0</v>
      </c>
      <c r="E2787" s="5">
        <f t="shared" si="873"/>
        <v>0.21609276791276769</v>
      </c>
      <c r="F2787" s="6">
        <f t="shared" si="877"/>
        <v>1.7644590162146067E-5</v>
      </c>
      <c r="G2787" s="15">
        <f t="shared" si="878"/>
        <v>726.73087695336142</v>
      </c>
      <c r="H2787" s="11">
        <f t="shared" si="863"/>
        <v>9.7717098618721146E-2</v>
      </c>
      <c r="I2787" s="12">
        <f t="shared" si="874"/>
        <v>3.5584621713425096E-5</v>
      </c>
      <c r="J2787" s="7">
        <f t="shared" si="881"/>
        <v>1.5234133887833188</v>
      </c>
      <c r="K2787" s="8">
        <f>ESI_mass_rate/ESI_Area/'Hydraulic Gradient'!J2787</f>
        <v>2.1574037676478399</v>
      </c>
      <c r="L2787" s="16">
        <f t="shared" si="875"/>
        <v>24400.772738082978</v>
      </c>
      <c r="M2787" s="4">
        <f t="shared" si="864"/>
        <v>0</v>
      </c>
      <c r="N2787" s="5">
        <f t="shared" si="865"/>
        <v>0.21588325709188363</v>
      </c>
      <c r="O2787" s="6">
        <f t="shared" si="879"/>
        <v>1.5356925069806577E-5</v>
      </c>
      <c r="P2787" s="15">
        <f t="shared" si="876"/>
        <v>696.05604149177861</v>
      </c>
      <c r="Q2787" s="11">
        <f t="shared" si="866"/>
        <v>0</v>
      </c>
      <c r="R2787" s="13">
        <f t="shared" si="880"/>
        <v>4.5577201660891122E-6</v>
      </c>
      <c r="S2787" s="12">
        <f t="shared" si="867"/>
        <v>-6.1732305578980816E-2</v>
      </c>
      <c r="T2787" s="9">
        <f t="shared" si="868"/>
        <v>1.5248923228498537</v>
      </c>
      <c r="U2787" s="9">
        <f>Aly_mass_rate/Aly_Area/'Hydraulic Gradient'!T2787</f>
        <v>2.1553113852025785</v>
      </c>
      <c r="V2787" s="5">
        <f t="shared" si="869"/>
        <v>-0.2859319216112598</v>
      </c>
      <c r="W2787" s="10">
        <f t="shared" si="870"/>
        <v>2.2096938446406154</v>
      </c>
      <c r="X2787" s="9"/>
    </row>
    <row r="2788" spans="1:24" x14ac:dyDescent="0.3">
      <c r="A2788" s="4">
        <f t="shared" si="871"/>
        <v>27850</v>
      </c>
      <c r="B2788" s="5">
        <v>0</v>
      </c>
      <c r="C2788" s="16">
        <f t="shared" si="872"/>
        <v>24400.250486325935</v>
      </c>
      <c r="D2788" s="4">
        <f t="shared" si="862"/>
        <v>0</v>
      </c>
      <c r="E2788" s="5">
        <f t="shared" si="873"/>
        <v>0.21609330564310292</v>
      </c>
      <c r="F2788" s="6">
        <f t="shared" si="877"/>
        <v>1.7644276624213E-5</v>
      </c>
      <c r="G2788" s="15">
        <f t="shared" si="878"/>
        <v>726.80273199760143</v>
      </c>
      <c r="H2788" s="11">
        <f t="shared" si="863"/>
        <v>9.7717584942387442E-2</v>
      </c>
      <c r="I2788" s="12">
        <f t="shared" si="874"/>
        <v>3.5583989387673217E-5</v>
      </c>
      <c r="J2788" s="7">
        <f t="shared" si="881"/>
        <v>1.5234095979717732</v>
      </c>
      <c r="K2788" s="8">
        <f>ESI_mass_rate/ESI_Area/'Hydraulic Gradient'!J2788</f>
        <v>2.1574091360734569</v>
      </c>
      <c r="L2788" s="16">
        <f t="shared" si="875"/>
        <v>24400.556839001139</v>
      </c>
      <c r="M2788" s="4">
        <f t="shared" si="864"/>
        <v>0</v>
      </c>
      <c r="N2788" s="5">
        <f t="shared" si="865"/>
        <v>0.21588372510651235</v>
      </c>
      <c r="O2788" s="6">
        <f t="shared" si="879"/>
        <v>1.5356730005127917E-5</v>
      </c>
      <c r="P2788" s="15">
        <f t="shared" si="876"/>
        <v>696.1177682054697</v>
      </c>
      <c r="Q2788" s="11">
        <f t="shared" si="866"/>
        <v>0</v>
      </c>
      <c r="R2788" s="13">
        <f t="shared" si="880"/>
        <v>4.557585267379388E-6</v>
      </c>
      <c r="S2788" s="12">
        <f t="shared" si="867"/>
        <v>-6.1731271276322906E-2</v>
      </c>
      <c r="T2788" s="9">
        <f t="shared" si="868"/>
        <v>1.5248890170828158</v>
      </c>
      <c r="U2788" s="9">
        <f>Aly_mass_rate/Aly_Area/'Hydraulic Gradient'!T2788</f>
        <v>2.1553160576457882</v>
      </c>
      <c r="V2788" s="5">
        <f t="shared" si="869"/>
        <v>-0.28592651136142483</v>
      </c>
      <c r="W2788" s="10">
        <f t="shared" si="870"/>
        <v>2.2097359681588342</v>
      </c>
      <c r="X2788" s="9"/>
    </row>
    <row r="2789" spans="1:24" x14ac:dyDescent="0.3">
      <c r="A2789" s="4">
        <f t="shared" si="871"/>
        <v>27860</v>
      </c>
      <c r="B2789" s="5">
        <v>0</v>
      </c>
      <c r="C2789" s="16">
        <f t="shared" si="872"/>
        <v>24400.034374838608</v>
      </c>
      <c r="D2789" s="4">
        <f t="shared" si="862"/>
        <v>0</v>
      </c>
      <c r="E2789" s="5">
        <f t="shared" si="873"/>
        <v>0.21609384336388338</v>
      </c>
      <c r="F2789" s="6">
        <f t="shared" si="877"/>
        <v>1.7643963108173207E-5</v>
      </c>
      <c r="G2789" s="15">
        <f t="shared" si="878"/>
        <v>726.87458543091532</v>
      </c>
      <c r="H2789" s="11">
        <f t="shared" si="863"/>
        <v>9.771807125862253E-2</v>
      </c>
      <c r="I2789" s="12">
        <f t="shared" si="874"/>
        <v>3.5583357106074456E-5</v>
      </c>
      <c r="J2789" s="7">
        <f t="shared" si="881"/>
        <v>1.5234058072464474</v>
      </c>
      <c r="K2789" s="8">
        <f>ESI_mass_rate/ESI_Area/'Hydraulic Gradient'!J2789</f>
        <v>2.1574145044036888</v>
      </c>
      <c r="L2789" s="16">
        <f t="shared" si="875"/>
        <v>24400.340939451489</v>
      </c>
      <c r="M2789" s="4">
        <f t="shared" si="864"/>
        <v>0</v>
      </c>
      <c r="N2789" s="5">
        <f t="shared" si="865"/>
        <v>0.21588419311519655</v>
      </c>
      <c r="O2789" s="6">
        <f t="shared" si="879"/>
        <v>1.5356534950666118E-5</v>
      </c>
      <c r="P2789" s="15">
        <f t="shared" si="876"/>
        <v>696.17949388504383</v>
      </c>
      <c r="Q2789" s="11">
        <f t="shared" si="866"/>
        <v>0</v>
      </c>
      <c r="R2789" s="13">
        <f t="shared" si="880"/>
        <v>4.5574503775485071E-6</v>
      </c>
      <c r="S2789" s="12">
        <f t="shared" si="867"/>
        <v>-6.1730237024496017E-2</v>
      </c>
      <c r="T2789" s="9">
        <f t="shared" si="868"/>
        <v>1.5248857113720973</v>
      </c>
      <c r="U2789" s="9">
        <f>Aly_mass_rate/Aly_Area/'Hydraulic Gradient'!T2789</f>
        <v>2.1553207300296533</v>
      </c>
      <c r="V2789" s="5">
        <f t="shared" si="869"/>
        <v>-0.28592110138492816</v>
      </c>
      <c r="W2789" s="10">
        <f t="shared" si="870"/>
        <v>2.2097780911534985</v>
      </c>
      <c r="X2789" s="9"/>
    </row>
    <row r="2790" spans="1:24" x14ac:dyDescent="0.3">
      <c r="A2790" s="4">
        <f t="shared" si="871"/>
        <v>27870</v>
      </c>
      <c r="B2790" s="5">
        <v>0</v>
      </c>
      <c r="C2790" s="16">
        <f t="shared" si="872"/>
        <v>24399.818262813886</v>
      </c>
      <c r="D2790" s="4">
        <f t="shared" si="862"/>
        <v>0</v>
      </c>
      <c r="E2790" s="5">
        <f t="shared" si="873"/>
        <v>0.21609438107510967</v>
      </c>
      <c r="F2790" s="6">
        <f t="shared" si="877"/>
        <v>1.7643649614026685E-5</v>
      </c>
      <c r="G2790" s="15">
        <f t="shared" si="878"/>
        <v>726.94643725341177</v>
      </c>
      <c r="H2790" s="11">
        <f t="shared" si="863"/>
        <v>9.7718557567426922E-2</v>
      </c>
      <c r="I2790" s="12">
        <f t="shared" si="874"/>
        <v>3.5582724868628818E-5</v>
      </c>
      <c r="J2790" s="7">
        <f t="shared" si="881"/>
        <v>1.5234020166073354</v>
      </c>
      <c r="K2790" s="8">
        <f>ESI_mass_rate/ESI_Area/'Hydraulic Gradient'!J2790</f>
        <v>2.1574198726385418</v>
      </c>
      <c r="L2790" s="16">
        <f t="shared" si="875"/>
        <v>24400.125039434031</v>
      </c>
      <c r="M2790" s="4">
        <f t="shared" si="864"/>
        <v>0</v>
      </c>
      <c r="N2790" s="5">
        <f t="shared" si="865"/>
        <v>0.21588466111793667</v>
      </c>
      <c r="O2790" s="6">
        <f t="shared" si="879"/>
        <v>1.5356339907880729E-5</v>
      </c>
      <c r="P2790" s="15">
        <f t="shared" si="876"/>
        <v>696.24121853055397</v>
      </c>
      <c r="Q2790" s="11">
        <f t="shared" si="866"/>
        <v>0</v>
      </c>
      <c r="R2790" s="13">
        <f t="shared" si="880"/>
        <v>4.5573154970289916E-6</v>
      </c>
      <c r="S2790" s="12">
        <f t="shared" si="867"/>
        <v>-6.1729202825576014E-2</v>
      </c>
      <c r="T2790" s="9">
        <f t="shared" si="868"/>
        <v>1.5248824057176955</v>
      </c>
      <c r="U2790" s="9">
        <f>Aly_mass_rate/Aly_Area/'Hydraulic Gradient'!T2790</f>
        <v>2.1553254023541757</v>
      </c>
      <c r="V2790" s="5">
        <f t="shared" si="869"/>
        <v>-0.28591569168174663</v>
      </c>
      <c r="W2790" s="10">
        <f t="shared" si="870"/>
        <v>2.2098202136246341</v>
      </c>
      <c r="X2790" s="9"/>
    </row>
    <row r="2791" spans="1:24" x14ac:dyDescent="0.3">
      <c r="A2791" s="4">
        <f t="shared" si="871"/>
        <v>27880</v>
      </c>
      <c r="B2791" s="5">
        <v>0</v>
      </c>
      <c r="C2791" s="16">
        <f t="shared" si="872"/>
        <v>24399.602150251772</v>
      </c>
      <c r="D2791" s="4">
        <f t="shared" si="862"/>
        <v>0</v>
      </c>
      <c r="E2791" s="5">
        <f t="shared" si="873"/>
        <v>0.21609491877678255</v>
      </c>
      <c r="F2791" s="6">
        <f t="shared" si="877"/>
        <v>1.7643336140313884E-5</v>
      </c>
      <c r="G2791" s="15">
        <f t="shared" si="878"/>
        <v>727.01828746520152</v>
      </c>
      <c r="H2791" s="11">
        <f t="shared" si="863"/>
        <v>9.7719043868801203E-2</v>
      </c>
      <c r="I2791" s="12">
        <f t="shared" si="874"/>
        <v>3.5582092672392769E-5</v>
      </c>
      <c r="J2791" s="7">
        <f t="shared" si="881"/>
        <v>1.5233982260544314</v>
      </c>
      <c r="K2791" s="8">
        <f>ESI_mass_rate/ESI_Area/'Hydraulic Gradient'!J2791</f>
        <v>2.1574252407780237</v>
      </c>
      <c r="L2791" s="16">
        <f t="shared" si="875"/>
        <v>24399.909138948773</v>
      </c>
      <c r="M2791" s="4">
        <f t="shared" si="864"/>
        <v>0</v>
      </c>
      <c r="N2791" s="5">
        <f t="shared" si="865"/>
        <v>0.2158851291147327</v>
      </c>
      <c r="O2791" s="6">
        <f t="shared" si="879"/>
        <v>1.5356144870933548E-5</v>
      </c>
      <c r="P2791" s="15">
        <f t="shared" si="876"/>
        <v>696.30294214205185</v>
      </c>
      <c r="Q2791" s="11">
        <f t="shared" si="866"/>
        <v>0</v>
      </c>
      <c r="R2791" s="13">
        <f t="shared" si="880"/>
        <v>4.5571806240876097E-6</v>
      </c>
      <c r="S2791" s="12">
        <f t="shared" si="867"/>
        <v>-6.1728168678518304E-2</v>
      </c>
      <c r="T2791" s="9">
        <f t="shared" si="868"/>
        <v>1.5248791001196074</v>
      </c>
      <c r="U2791" s="9">
        <f>Aly_mass_rate/Aly_Area/'Hydraulic Gradient'!T2791</f>
        <v>2.1553300746193598</v>
      </c>
      <c r="V2791" s="5">
        <f t="shared" si="869"/>
        <v>-0.28591028225185749</v>
      </c>
      <c r="W2791" s="10">
        <f t="shared" si="870"/>
        <v>2.2098623355722689</v>
      </c>
      <c r="X2791" s="9"/>
    </row>
    <row r="2792" spans="1:24" x14ac:dyDescent="0.3">
      <c r="A2792" s="4">
        <f t="shared" si="871"/>
        <v>27890</v>
      </c>
      <c r="B2792" s="5">
        <v>0</v>
      </c>
      <c r="C2792" s="16">
        <f t="shared" si="872"/>
        <v>24399.386037152282</v>
      </c>
      <c r="D2792" s="4">
        <f t="shared" si="862"/>
        <v>0</v>
      </c>
      <c r="E2792" s="5">
        <f t="shared" si="873"/>
        <v>0.21609545646890271</v>
      </c>
      <c r="F2792" s="6">
        <f t="shared" si="877"/>
        <v>1.7643022691413459E-5</v>
      </c>
      <c r="G2792" s="15">
        <f t="shared" si="878"/>
        <v>727.09013606638882</v>
      </c>
      <c r="H2792" s="11">
        <f t="shared" si="863"/>
        <v>9.7719530162745927E-2</v>
      </c>
      <c r="I2792" s="12">
        <f t="shared" si="874"/>
        <v>3.5581460526196933E-5</v>
      </c>
      <c r="J2792" s="7">
        <f t="shared" si="881"/>
        <v>1.5233944355877298</v>
      </c>
      <c r="K2792" s="8">
        <f>ESI_mass_rate/ESI_Area/'Hydraulic Gradient'!J2792</f>
        <v>2.1574306088221396</v>
      </c>
      <c r="L2792" s="16">
        <f t="shared" si="875"/>
        <v>24399.693237995718</v>
      </c>
      <c r="M2792" s="4">
        <f t="shared" si="864"/>
        <v>0</v>
      </c>
      <c r="N2792" s="5">
        <f t="shared" si="865"/>
        <v>0.21588559710558525</v>
      </c>
      <c r="O2792" s="6">
        <f t="shared" si="879"/>
        <v>1.535594984858188E-5</v>
      </c>
      <c r="P2792" s="15">
        <f t="shared" si="876"/>
        <v>696.36466471959045</v>
      </c>
      <c r="Q2792" s="11">
        <f t="shared" si="866"/>
        <v>0</v>
      </c>
      <c r="R2792" s="13">
        <f t="shared" si="880"/>
        <v>4.5570457613226239E-6</v>
      </c>
      <c r="S2792" s="12">
        <f t="shared" si="867"/>
        <v>-6.1727134584358495E-2</v>
      </c>
      <c r="T2792" s="9">
        <f t="shared" si="868"/>
        <v>1.5248757945778304</v>
      </c>
      <c r="U2792" s="9">
        <f>Aly_mass_rate/Aly_Area/'Hydraulic Gradient'!T2792</f>
        <v>2.1553347468252078</v>
      </c>
      <c r="V2792" s="5">
        <f t="shared" si="869"/>
        <v>-0.2859048730952376</v>
      </c>
      <c r="W2792" s="10">
        <f t="shared" si="870"/>
        <v>2.2099044569964308</v>
      </c>
      <c r="X2792" s="9"/>
    </row>
    <row r="2793" spans="1:24" x14ac:dyDescent="0.3">
      <c r="A2793" s="4">
        <f t="shared" si="871"/>
        <v>27900</v>
      </c>
      <c r="B2793" s="5">
        <v>0</v>
      </c>
      <c r="C2793" s="16">
        <f t="shared" si="872"/>
        <v>24399.169923515423</v>
      </c>
      <c r="D2793" s="4">
        <f t="shared" si="862"/>
        <v>0</v>
      </c>
      <c r="E2793" s="5">
        <f t="shared" si="873"/>
        <v>0.21609599415147066</v>
      </c>
      <c r="F2793" s="6">
        <f t="shared" si="877"/>
        <v>1.7642709260027654E-5</v>
      </c>
      <c r="G2793" s="15">
        <f t="shared" si="878"/>
        <v>727.16198305708872</v>
      </c>
      <c r="H2793" s="11">
        <f t="shared" si="863"/>
        <v>9.7720016449261524E-2</v>
      </c>
      <c r="I2793" s="12">
        <f t="shared" si="874"/>
        <v>3.5580828415323598E-5</v>
      </c>
      <c r="J2793" s="7">
        <f t="shared" si="881"/>
        <v>1.5233906452072243</v>
      </c>
      <c r="K2793" s="8">
        <f>ESI_mass_rate/ESI_Area/'Hydraulic Gradient'!J2793</f>
        <v>2.1574359767708975</v>
      </c>
      <c r="L2793" s="16">
        <f t="shared" si="875"/>
        <v>24399.477336574873</v>
      </c>
      <c r="M2793" s="4">
        <f t="shared" si="864"/>
        <v>0</v>
      </c>
      <c r="N2793" s="5">
        <f t="shared" si="865"/>
        <v>0.21588606509049441</v>
      </c>
      <c r="O2793" s="6">
        <f t="shared" si="879"/>
        <v>1.535575483352797E-5</v>
      </c>
      <c r="P2793" s="15">
        <f t="shared" si="876"/>
        <v>696.42638626322162</v>
      </c>
      <c r="Q2793" s="11">
        <f t="shared" si="866"/>
        <v>0</v>
      </c>
      <c r="R2793" s="13">
        <f t="shared" si="880"/>
        <v>4.5569109065676882E-6</v>
      </c>
      <c r="S2793" s="12">
        <f t="shared" si="867"/>
        <v>-6.1726100542051972E-2</v>
      </c>
      <c r="T2793" s="9">
        <f t="shared" si="868"/>
        <v>1.5248724890923613</v>
      </c>
      <c r="U2793" s="9">
        <f>Aly_mass_rate/Aly_Area/'Hydraulic Gradient'!T2793</f>
        <v>2.1553394189717232</v>
      </c>
      <c r="V2793" s="5">
        <f t="shared" si="869"/>
        <v>-0.28589946421186391</v>
      </c>
      <c r="W2793" s="10">
        <f t="shared" si="870"/>
        <v>2.2099465778971474</v>
      </c>
      <c r="X2793" s="9"/>
    </row>
    <row r="2794" spans="1:24" x14ac:dyDescent="0.3">
      <c r="A2794" s="4">
        <f t="shared" si="871"/>
        <v>27910</v>
      </c>
      <c r="B2794" s="5">
        <v>0</v>
      </c>
      <c r="C2794" s="16">
        <f t="shared" si="872"/>
        <v>24398.953809341201</v>
      </c>
      <c r="D2794" s="4">
        <f t="shared" si="862"/>
        <v>0</v>
      </c>
      <c r="E2794" s="5">
        <f t="shared" si="873"/>
        <v>0.21609653182448713</v>
      </c>
      <c r="F2794" s="6">
        <f t="shared" si="877"/>
        <v>1.7642395854913771E-5</v>
      </c>
      <c r="G2794" s="15">
        <f t="shared" si="878"/>
        <v>727.23382843740342</v>
      </c>
      <c r="H2794" s="11">
        <f t="shared" si="863"/>
        <v>9.7720502728348632E-2</v>
      </c>
      <c r="I2794" s="12">
        <f t="shared" si="874"/>
        <v>3.558019635743401E-5</v>
      </c>
      <c r="J2794" s="7">
        <f t="shared" si="881"/>
        <v>1.5233868549129097</v>
      </c>
      <c r="K2794" s="8">
        <f>ESI_mass_rate/ESI_Area/'Hydraulic Gradient'!J2794</f>
        <v>2.1574413446243028</v>
      </c>
      <c r="L2794" s="16">
        <f t="shared" si="875"/>
        <v>24399.261434686243</v>
      </c>
      <c r="M2794" s="4">
        <f t="shared" si="864"/>
        <v>0</v>
      </c>
      <c r="N2794" s="5">
        <f t="shared" si="865"/>
        <v>0.21588653306946068</v>
      </c>
      <c r="O2794" s="6">
        <f t="shared" si="879"/>
        <v>1.5355559830150473E-5</v>
      </c>
      <c r="P2794" s="15">
        <f t="shared" si="876"/>
        <v>696.48810677299821</v>
      </c>
      <c r="Q2794" s="11">
        <f t="shared" si="866"/>
        <v>0</v>
      </c>
      <c r="R2794" s="13">
        <f t="shared" si="880"/>
        <v>4.5567760611215852E-6</v>
      </c>
      <c r="S2794" s="12">
        <f t="shared" si="867"/>
        <v>-6.1725066552634378E-2</v>
      </c>
      <c r="T2794" s="9">
        <f t="shared" si="868"/>
        <v>1.5248691836631976</v>
      </c>
      <c r="U2794" s="9">
        <f>Aly_mass_rate/Aly_Area/'Hydraulic Gradient'!T2794</f>
        <v>2.1553440910589092</v>
      </c>
      <c r="V2794" s="5">
        <f t="shared" si="869"/>
        <v>-0.2858940556017136</v>
      </c>
      <c r="W2794" s="10">
        <f t="shared" si="870"/>
        <v>2.2099886982744463</v>
      </c>
      <c r="X2794" s="9"/>
    </row>
    <row r="2795" spans="1:24" x14ac:dyDescent="0.3">
      <c r="A2795" s="4">
        <f t="shared" si="871"/>
        <v>27920</v>
      </c>
      <c r="B2795" s="5">
        <v>0</v>
      </c>
      <c r="C2795" s="16">
        <f t="shared" si="872"/>
        <v>24398.737694629628</v>
      </c>
      <c r="D2795" s="4">
        <f t="shared" si="862"/>
        <v>0</v>
      </c>
      <c r="E2795" s="5">
        <f t="shared" si="873"/>
        <v>0.21609706948795279</v>
      </c>
      <c r="F2795" s="6">
        <f t="shared" si="877"/>
        <v>1.764208246731451E-5</v>
      </c>
      <c r="G2795" s="15">
        <f t="shared" si="878"/>
        <v>727.30567220744786</v>
      </c>
      <c r="H2795" s="11">
        <f t="shared" si="863"/>
        <v>9.7720989000007724E-2</v>
      </c>
      <c r="I2795" s="12">
        <f t="shared" si="874"/>
        <v>3.5579564334866922E-5</v>
      </c>
      <c r="J2795" s="7">
        <f t="shared" si="881"/>
        <v>1.5233830647047797</v>
      </c>
      <c r="K2795" s="8">
        <f>ESI_mass_rate/ESI_Area/'Hydraulic Gradient'!J2795</f>
        <v>2.1574467123823631</v>
      </c>
      <c r="L2795" s="16">
        <f t="shared" si="875"/>
        <v>24399.045532329834</v>
      </c>
      <c r="M2795" s="4">
        <f t="shared" si="864"/>
        <v>0</v>
      </c>
      <c r="N2795" s="5">
        <f t="shared" si="865"/>
        <v>0.21588700104248429</v>
      </c>
      <c r="O2795" s="6">
        <f t="shared" si="879"/>
        <v>1.5355364836989834E-5</v>
      </c>
      <c r="P2795" s="15">
        <f t="shared" si="876"/>
        <v>696.54982624897207</v>
      </c>
      <c r="Q2795" s="11">
        <f t="shared" si="866"/>
        <v>0</v>
      </c>
      <c r="R2795" s="13">
        <f t="shared" si="880"/>
        <v>4.5566412245505504E-6</v>
      </c>
      <c r="S2795" s="12">
        <f t="shared" si="867"/>
        <v>-6.1724032615061077E-2</v>
      </c>
      <c r="T2795" s="9">
        <f t="shared" si="868"/>
        <v>1.5248658782903362</v>
      </c>
      <c r="U2795" s="9">
        <f>Aly_mass_rate/Aly_Area/'Hydraulic Gradient'!T2795</f>
        <v>2.1553487630867689</v>
      </c>
      <c r="V2795" s="5">
        <f t="shared" si="869"/>
        <v>-0.28588864726476343</v>
      </c>
      <c r="W2795" s="10">
        <f t="shared" si="870"/>
        <v>2.2100308181283559</v>
      </c>
      <c r="X2795" s="9"/>
    </row>
    <row r="2796" spans="1:24" x14ac:dyDescent="0.3">
      <c r="A2796" s="4">
        <f t="shared" si="871"/>
        <v>27930</v>
      </c>
      <c r="B2796" s="5">
        <v>0</v>
      </c>
      <c r="C2796" s="16">
        <f t="shared" si="872"/>
        <v>24398.521579380715</v>
      </c>
      <c r="D2796" s="4">
        <f t="shared" si="862"/>
        <v>0</v>
      </c>
      <c r="E2796" s="5">
        <f t="shared" si="873"/>
        <v>0.21609760714186838</v>
      </c>
      <c r="F2796" s="6">
        <f t="shared" si="877"/>
        <v>1.7641769104527623E-5</v>
      </c>
      <c r="G2796" s="15">
        <f t="shared" si="878"/>
        <v>727.37751436732663</v>
      </c>
      <c r="H2796" s="11">
        <f t="shared" si="863"/>
        <v>9.7721475264239396E-2</v>
      </c>
      <c r="I2796" s="12">
        <f t="shared" si="874"/>
        <v>3.5578932362340054E-5</v>
      </c>
      <c r="J2796" s="7">
        <f t="shared" si="881"/>
        <v>1.5233792745828287</v>
      </c>
      <c r="K2796" s="8">
        <f>ESI_mass_rate/ESI_Area/'Hydraulic Gradient'!J2796</f>
        <v>2.1574520800450845</v>
      </c>
      <c r="L2796" s="16">
        <f t="shared" si="875"/>
        <v>24398.829629505653</v>
      </c>
      <c r="M2796" s="4">
        <f t="shared" si="864"/>
        <v>0</v>
      </c>
      <c r="N2796" s="5">
        <f t="shared" si="865"/>
        <v>0.21588746900956557</v>
      </c>
      <c r="O2796" s="6">
        <f t="shared" si="879"/>
        <v>1.5355169854046058E-5</v>
      </c>
      <c r="P2796" s="15">
        <f t="shared" si="876"/>
        <v>696.61154469119504</v>
      </c>
      <c r="Q2796" s="11">
        <f t="shared" si="866"/>
        <v>0</v>
      </c>
      <c r="R2796" s="13">
        <f t="shared" si="880"/>
        <v>4.5565063968539518E-6</v>
      </c>
      <c r="S2796" s="12">
        <f t="shared" si="867"/>
        <v>-6.1722998729327613E-2</v>
      </c>
      <c r="T2796" s="9">
        <f t="shared" si="868"/>
        <v>1.5248625729737744</v>
      </c>
      <c r="U2796" s="9">
        <f>Aly_mass_rate/Aly_Area/'Hydraulic Gradient'!T2796</f>
        <v>2.1553534350553054</v>
      </c>
      <c r="V2796" s="5">
        <f t="shared" si="869"/>
        <v>-0.2858832392009904</v>
      </c>
      <c r="W2796" s="10">
        <f t="shared" si="870"/>
        <v>2.2100729374589028</v>
      </c>
      <c r="X2796" s="9"/>
    </row>
    <row r="2797" spans="1:24" x14ac:dyDescent="0.3">
      <c r="A2797" s="4">
        <f t="shared" si="871"/>
        <v>27940</v>
      </c>
      <c r="B2797" s="5">
        <v>0</v>
      </c>
      <c r="C2797" s="16">
        <f t="shared" si="872"/>
        <v>24398.305463594475</v>
      </c>
      <c r="D2797" s="4">
        <f t="shared" si="862"/>
        <v>0</v>
      </c>
      <c r="E2797" s="5">
        <f t="shared" si="873"/>
        <v>0.21609814478623446</v>
      </c>
      <c r="F2797" s="6">
        <f t="shared" si="877"/>
        <v>1.7641455762174456E-5</v>
      </c>
      <c r="G2797" s="15">
        <f t="shared" si="878"/>
        <v>727.44935491715</v>
      </c>
      <c r="H2797" s="11">
        <f t="shared" si="863"/>
        <v>9.7721961521044107E-2</v>
      </c>
      <c r="I2797" s="12">
        <f t="shared" si="874"/>
        <v>3.5578300431022762E-5</v>
      </c>
      <c r="J2797" s="7">
        <f t="shared" si="881"/>
        <v>1.5233754845470509</v>
      </c>
      <c r="K2797" s="8">
        <f>ESI_mass_rate/ESI_Area/'Hydraulic Gradient'!J2797</f>
        <v>2.1574574476124737</v>
      </c>
      <c r="L2797" s="16">
        <f t="shared" si="875"/>
        <v>24398.613726213709</v>
      </c>
      <c r="M2797" s="4">
        <f t="shared" si="864"/>
        <v>0</v>
      </c>
      <c r="N2797" s="5">
        <f t="shared" si="865"/>
        <v>0.21588793697070482</v>
      </c>
      <c r="O2797" s="6">
        <f t="shared" si="879"/>
        <v>1.535497488131914E-5</v>
      </c>
      <c r="P2797" s="15">
        <f t="shared" si="876"/>
        <v>696.67326209971895</v>
      </c>
      <c r="Q2797" s="11">
        <f t="shared" si="866"/>
        <v>0</v>
      </c>
      <c r="R2797" s="13">
        <f t="shared" si="880"/>
        <v>4.5563715780311608E-6</v>
      </c>
      <c r="S2797" s="12">
        <f t="shared" si="867"/>
        <v>-6.1721964895429547E-2</v>
      </c>
      <c r="T2797" s="9">
        <f t="shared" si="868"/>
        <v>1.5248592677135093</v>
      </c>
      <c r="U2797" s="9">
        <f>Aly_mass_rate/Aly_Area/'Hydraulic Gradient'!T2797</f>
        <v>2.1553581069645213</v>
      </c>
      <c r="V2797" s="5">
        <f t="shared" si="869"/>
        <v>-0.28587783141037165</v>
      </c>
      <c r="W2797" s="10">
        <f t="shared" si="870"/>
        <v>2.2101150562661145</v>
      </c>
      <c r="X2797" s="9"/>
    </row>
    <row r="2798" spans="1:24" x14ac:dyDescent="0.3">
      <c r="A2798" s="4">
        <f t="shared" si="871"/>
        <v>27950</v>
      </c>
      <c r="B2798" s="5">
        <v>0</v>
      </c>
      <c r="C2798" s="16">
        <f t="shared" si="872"/>
        <v>24398.089347270914</v>
      </c>
      <c r="D2798" s="4">
        <f t="shared" si="862"/>
        <v>0</v>
      </c>
      <c r="E2798" s="5">
        <f t="shared" si="873"/>
        <v>0.21609868242105171</v>
      </c>
      <c r="F2798" s="6">
        <f t="shared" si="877"/>
        <v>1.7641142441714564E-5</v>
      </c>
      <c r="G2798" s="15">
        <f t="shared" si="878"/>
        <v>727.52119385702667</v>
      </c>
      <c r="H2798" s="11">
        <f t="shared" si="863"/>
        <v>9.7722447770422466E-2</v>
      </c>
      <c r="I2798" s="12">
        <f t="shared" si="874"/>
        <v>3.5577668543858601E-5</v>
      </c>
      <c r="J2798" s="7">
        <f t="shared" si="881"/>
        <v>1.52337169459744</v>
      </c>
      <c r="K2798" s="8">
        <f>ESI_mass_rate/ESI_Area/'Hydraulic Gradient'!J2798</f>
        <v>2.1574628150845379</v>
      </c>
      <c r="L2798" s="16">
        <f t="shared" si="875"/>
        <v>24398.397822454001</v>
      </c>
      <c r="M2798" s="4">
        <f t="shared" si="864"/>
        <v>0</v>
      </c>
      <c r="N2798" s="5">
        <f t="shared" si="865"/>
        <v>0.21588840492590228</v>
      </c>
      <c r="O2798" s="6">
        <f t="shared" si="879"/>
        <v>1.5354779917349536E-5</v>
      </c>
      <c r="P2798" s="15">
        <f t="shared" si="876"/>
        <v>696.73497847459771</v>
      </c>
      <c r="Q2798" s="11">
        <f t="shared" si="866"/>
        <v>0</v>
      </c>
      <c r="R2798" s="13">
        <f t="shared" si="880"/>
        <v>4.556236767648456E-6</v>
      </c>
      <c r="S2798" s="12">
        <f t="shared" si="867"/>
        <v>-6.1720931115442412E-2</v>
      </c>
      <c r="T2798" s="9">
        <f t="shared" si="868"/>
        <v>1.5248559625095379</v>
      </c>
      <c r="U2798" s="9">
        <f>Aly_mass_rate/Aly_Area/'Hydraulic Gradient'!T2798</f>
        <v>2.1553627788144207</v>
      </c>
      <c r="V2798" s="5">
        <f t="shared" si="869"/>
        <v>-0.2858724238928842</v>
      </c>
      <c r="W2798" s="10">
        <f t="shared" si="870"/>
        <v>2.2101571745500186</v>
      </c>
      <c r="X2798" s="9"/>
    </row>
    <row r="2799" spans="1:24" x14ac:dyDescent="0.3">
      <c r="A2799" s="4">
        <f t="shared" si="871"/>
        <v>27960</v>
      </c>
      <c r="B2799" s="5">
        <v>0</v>
      </c>
      <c r="C2799" s="16">
        <f t="shared" si="872"/>
        <v>24397.873230410038</v>
      </c>
      <c r="D2799" s="4">
        <f t="shared" si="862"/>
        <v>0</v>
      </c>
      <c r="E2799" s="5">
        <f t="shared" si="873"/>
        <v>0.21609922004632093</v>
      </c>
      <c r="F2799" s="6">
        <f t="shared" si="877"/>
        <v>1.7640829144607492E-5</v>
      </c>
      <c r="G2799" s="15">
        <f t="shared" si="878"/>
        <v>727.59303118706316</v>
      </c>
      <c r="H2799" s="11">
        <f t="shared" si="863"/>
        <v>9.7722934012375001E-2</v>
      </c>
      <c r="I2799" s="12">
        <f t="shared" si="874"/>
        <v>3.5577036703791097E-5</v>
      </c>
      <c r="J2799" s="7">
        <f t="shared" si="881"/>
        <v>1.523367904733991</v>
      </c>
      <c r="K2799" s="8">
        <f>ESI_mass_rate/ESI_Area/'Hydraulic Gradient'!J2799</f>
        <v>2.1574681824612827</v>
      </c>
      <c r="L2799" s="16">
        <f t="shared" si="875"/>
        <v>24398.181918226543</v>
      </c>
      <c r="M2799" s="4">
        <f t="shared" si="864"/>
        <v>0</v>
      </c>
      <c r="N2799" s="5">
        <f t="shared" si="865"/>
        <v>0.21588887287515843</v>
      </c>
      <c r="O2799" s="6">
        <f t="shared" si="879"/>
        <v>1.5354584966515889E-5</v>
      </c>
      <c r="P2799" s="15">
        <f t="shared" si="876"/>
        <v>696.79669381588087</v>
      </c>
      <c r="Q2799" s="11">
        <f t="shared" si="866"/>
        <v>0</v>
      </c>
      <c r="R2799" s="13">
        <f t="shared" si="880"/>
        <v>4.5561019670044888E-6</v>
      </c>
      <c r="S2799" s="12">
        <f t="shared" si="867"/>
        <v>-6.171989738520172E-2</v>
      </c>
      <c r="T2799" s="9">
        <f t="shared" si="868"/>
        <v>1.5248526573618577</v>
      </c>
      <c r="U2799" s="9">
        <f>Aly_mass_rate/Aly_Area/'Hydraulic Gradient'!T2799</f>
        <v>2.1553674506050058</v>
      </c>
      <c r="V2799" s="5">
        <f t="shared" si="869"/>
        <v>-0.28586701664850506</v>
      </c>
      <c r="W2799" s="10">
        <f t="shared" si="870"/>
        <v>2.2101992923106435</v>
      </c>
      <c r="X2799" s="9"/>
    </row>
    <row r="2800" spans="1:24" x14ac:dyDescent="0.3">
      <c r="A2800" s="4">
        <f t="shared" si="871"/>
        <v>27970</v>
      </c>
      <c r="B2800" s="5">
        <v>0</v>
      </c>
      <c r="C2800" s="16">
        <f t="shared" si="872"/>
        <v>24397.657113011861</v>
      </c>
      <c r="D2800" s="4">
        <f t="shared" si="862"/>
        <v>0</v>
      </c>
      <c r="E2800" s="5">
        <f t="shared" si="873"/>
        <v>0.21609975766204259</v>
      </c>
      <c r="F2800" s="6">
        <f t="shared" si="877"/>
        <v>1.7640515866474596E-5</v>
      </c>
      <c r="G2800" s="15">
        <f t="shared" si="878"/>
        <v>727.66486690737202</v>
      </c>
      <c r="H2800" s="11">
        <f t="shared" si="863"/>
        <v>9.7723420246902198E-2</v>
      </c>
      <c r="I2800" s="12">
        <f t="shared" si="874"/>
        <v>3.5576404901989649E-5</v>
      </c>
      <c r="J2800" s="7">
        <f t="shared" si="881"/>
        <v>1.5233641149566974</v>
      </c>
      <c r="K2800" s="8">
        <f>ESI_mass_rate/ESI_Area/'Hydraulic Gradient'!J2800</f>
        <v>2.1574735497427153</v>
      </c>
      <c r="L2800" s="16">
        <f t="shared" si="875"/>
        <v>24397.966013531332</v>
      </c>
      <c r="M2800" s="4">
        <f t="shared" si="864"/>
        <v>0</v>
      </c>
      <c r="N2800" s="5">
        <f t="shared" si="865"/>
        <v>0.21588934081847341</v>
      </c>
      <c r="O2800" s="6">
        <f t="shared" si="879"/>
        <v>1.5354390022980003E-5</v>
      </c>
      <c r="P2800" s="15">
        <f t="shared" si="876"/>
        <v>696.85840812362358</v>
      </c>
      <c r="Q2800" s="11">
        <f t="shared" si="866"/>
        <v>0</v>
      </c>
      <c r="R2800" s="13">
        <f t="shared" si="880"/>
        <v>4.5559671743662721E-6</v>
      </c>
      <c r="S2800" s="12">
        <f t="shared" si="867"/>
        <v>-6.1718863709902885E-2</v>
      </c>
      <c r="T2800" s="9">
        <f t="shared" si="868"/>
        <v>1.5248493522704656</v>
      </c>
      <c r="U2800" s="9">
        <f>Aly_mass_rate/Aly_Area/'Hydraulic Gradient'!T2800</f>
        <v>2.1553721223362801</v>
      </c>
      <c r="V2800" s="5">
        <f t="shared" si="869"/>
        <v>-0.28586160967721108</v>
      </c>
      <c r="W2800" s="10">
        <f t="shared" si="870"/>
        <v>2.2102414095480158</v>
      </c>
      <c r="X2800" s="9"/>
    </row>
    <row r="2801" spans="1:24" x14ac:dyDescent="0.3">
      <c r="A2801" s="4">
        <f t="shared" si="871"/>
        <v>27980</v>
      </c>
      <c r="B2801" s="5">
        <v>0</v>
      </c>
      <c r="C2801" s="16">
        <f t="shared" si="872"/>
        <v>24397.440995076391</v>
      </c>
      <c r="D2801" s="4">
        <f t="shared" si="862"/>
        <v>0</v>
      </c>
      <c r="E2801" s="5">
        <f t="shared" si="873"/>
        <v>0.21610029526821742</v>
      </c>
      <c r="F2801" s="6">
        <f t="shared" si="877"/>
        <v>1.7640202611694519E-5</v>
      </c>
      <c r="G2801" s="15">
        <f t="shared" si="878"/>
        <v>727.73670101805953</v>
      </c>
      <c r="H2801" s="11">
        <f t="shared" si="863"/>
        <v>9.7723906474004626E-2</v>
      </c>
      <c r="I2801" s="12">
        <f t="shared" si="874"/>
        <v>3.5575773147284866E-5</v>
      </c>
      <c r="J2801" s="7">
        <f t="shared" si="881"/>
        <v>1.5233603252655539</v>
      </c>
      <c r="K2801" s="8">
        <f>ESI_mass_rate/ESI_Area/'Hydraulic Gradient'!J2801</f>
        <v>2.157478916928842</v>
      </c>
      <c r="L2801" s="16">
        <f t="shared" si="875"/>
        <v>24397.750108368382</v>
      </c>
      <c r="M2801" s="4">
        <f t="shared" si="864"/>
        <v>0</v>
      </c>
      <c r="N2801" s="5">
        <f t="shared" si="865"/>
        <v>0.21588980875584757</v>
      </c>
      <c r="O2801" s="6">
        <f t="shared" si="879"/>
        <v>1.5354195091120531E-5</v>
      </c>
      <c r="P2801" s="15">
        <f t="shared" si="876"/>
        <v>696.9201213978755</v>
      </c>
      <c r="Q2801" s="11">
        <f t="shared" si="866"/>
        <v>0</v>
      </c>
      <c r="R2801" s="13">
        <f t="shared" si="880"/>
        <v>4.5558323910324328E-6</v>
      </c>
      <c r="S2801" s="12">
        <f t="shared" si="867"/>
        <v>-6.1717830084341625E-2</v>
      </c>
      <c r="T2801" s="9">
        <f t="shared" si="868"/>
        <v>1.5248460472353589</v>
      </c>
      <c r="U2801" s="9">
        <f>Aly_mass_rate/Aly_Area/'Hydraulic Gradient'!T2801</f>
        <v>2.1553767940082467</v>
      </c>
      <c r="V2801" s="5">
        <f t="shared" si="869"/>
        <v>-0.28585620297897951</v>
      </c>
      <c r="W2801" s="10">
        <f t="shared" si="870"/>
        <v>2.2102835262621641</v>
      </c>
      <c r="X2801" s="9"/>
    </row>
    <row r="2802" spans="1:24" x14ac:dyDescent="0.3">
      <c r="A2802" s="4">
        <f t="shared" si="871"/>
        <v>27990</v>
      </c>
      <c r="B2802" s="5">
        <v>0</v>
      </c>
      <c r="C2802" s="16">
        <f t="shared" si="872"/>
        <v>24397.224876603635</v>
      </c>
      <c r="D2802" s="4">
        <f t="shared" si="862"/>
        <v>0</v>
      </c>
      <c r="E2802" s="5">
        <f t="shared" si="873"/>
        <v>0.21610083286484605</v>
      </c>
      <c r="F2802" s="6">
        <f t="shared" si="877"/>
        <v>1.7639889377348164E-5</v>
      </c>
      <c r="G2802" s="15">
        <f t="shared" si="878"/>
        <v>727.80853351923645</v>
      </c>
      <c r="H2802" s="11">
        <f t="shared" si="863"/>
        <v>9.7724392693682757E-2</v>
      </c>
      <c r="I2802" s="12">
        <f t="shared" si="874"/>
        <v>3.5575141433789665E-5</v>
      </c>
      <c r="J2802" s="7">
        <f t="shared" si="881"/>
        <v>1.5233565356605541</v>
      </c>
      <c r="K2802" s="8">
        <f>ESI_mass_rate/ESI_Area/'Hydraulic Gradient'!J2802</f>
        <v>2.1574842840196702</v>
      </c>
      <c r="L2802" s="16">
        <f t="shared" si="875"/>
        <v>24397.534202737697</v>
      </c>
      <c r="M2802" s="4">
        <f t="shared" si="864"/>
        <v>0</v>
      </c>
      <c r="N2802" s="5">
        <f t="shared" si="865"/>
        <v>0.21589027668728131</v>
      </c>
      <c r="O2802" s="6">
        <f t="shared" si="879"/>
        <v>1.5354000169477912E-5</v>
      </c>
      <c r="P2802" s="15">
        <f t="shared" si="876"/>
        <v>696.98183363868952</v>
      </c>
      <c r="Q2802" s="11">
        <f t="shared" si="866"/>
        <v>0</v>
      </c>
      <c r="R2802" s="13">
        <f t="shared" si="880"/>
        <v>4.5556976165692596E-6</v>
      </c>
      <c r="S2802" s="12">
        <f t="shared" si="867"/>
        <v>-6.1716796511633303E-2</v>
      </c>
      <c r="T2802" s="9">
        <f t="shared" si="868"/>
        <v>1.5248427422565345</v>
      </c>
      <c r="U2802" s="9">
        <f>Aly_mass_rate/Aly_Area/'Hydraulic Gradient'!T2802</f>
        <v>2.1553814656209092</v>
      </c>
      <c r="V2802" s="5">
        <f t="shared" si="869"/>
        <v>-0.28585079655378715</v>
      </c>
      <c r="W2802" s="10">
        <f t="shared" si="870"/>
        <v>2.2103256424531144</v>
      </c>
      <c r="X2802" s="9"/>
    </row>
    <row r="2803" spans="1:24" x14ac:dyDescent="0.3">
      <c r="A2803" s="4">
        <f t="shared" si="871"/>
        <v>28000</v>
      </c>
      <c r="B2803" s="5">
        <v>0</v>
      </c>
      <c r="C2803" s="16">
        <f t="shared" si="872"/>
        <v>24397.008757593605</v>
      </c>
      <c r="D2803" s="4">
        <f t="shared" si="862"/>
        <v>0</v>
      </c>
      <c r="E2803" s="5">
        <f t="shared" si="873"/>
        <v>0.21610137045192923</v>
      </c>
      <c r="F2803" s="6">
        <f t="shared" si="877"/>
        <v>1.7639576167814182E-5</v>
      </c>
      <c r="G2803" s="15">
        <f t="shared" si="878"/>
        <v>727.88036441100701</v>
      </c>
      <c r="H2803" s="11">
        <f t="shared" si="863"/>
        <v>9.7724878905937229E-2</v>
      </c>
      <c r="I2803" s="12">
        <f t="shared" si="874"/>
        <v>3.557450977033467E-5</v>
      </c>
      <c r="J2803" s="7">
        <f t="shared" si="881"/>
        <v>1.5233527461416927</v>
      </c>
      <c r="K2803" s="8">
        <f>ESI_mass_rate/ESI_Area/'Hydraulic Gradient'!J2803</f>
        <v>2.1574896510152057</v>
      </c>
      <c r="L2803" s="16">
        <f t="shared" si="875"/>
        <v>24397.318296639278</v>
      </c>
      <c r="M2803" s="4">
        <f t="shared" si="864"/>
        <v>0</v>
      </c>
      <c r="N2803" s="5">
        <f t="shared" si="865"/>
        <v>0.21589074461277491</v>
      </c>
      <c r="O2803" s="6">
        <f t="shared" si="879"/>
        <v>1.535380525951171E-5</v>
      </c>
      <c r="P2803" s="15">
        <f t="shared" si="876"/>
        <v>697.0435448461194</v>
      </c>
      <c r="Q2803" s="11">
        <f t="shared" si="866"/>
        <v>0</v>
      </c>
      <c r="R2803" s="13">
        <f t="shared" si="880"/>
        <v>4.5555628514091771E-6</v>
      </c>
      <c r="S2803" s="12">
        <f t="shared" si="867"/>
        <v>-6.171576299281336E-2</v>
      </c>
      <c r="T2803" s="9">
        <f t="shared" si="868"/>
        <v>1.5248394373339897</v>
      </c>
      <c r="U2803" s="9">
        <f>Aly_mass_rate/Aly_Area/'Hydraulic Gradient'!T2803</f>
        <v>2.1553861371742702</v>
      </c>
      <c r="V2803" s="5">
        <f t="shared" si="869"/>
        <v>-0.28584539040161128</v>
      </c>
      <c r="W2803" s="10">
        <f t="shared" si="870"/>
        <v>2.2103677581208956</v>
      </c>
      <c r="X2803" s="9"/>
    </row>
    <row r="2804" spans="1:24" x14ac:dyDescent="0.3">
      <c r="A2804" s="4">
        <f t="shared" si="871"/>
        <v>28010</v>
      </c>
      <c r="B2804" s="5">
        <v>0</v>
      </c>
      <c r="C2804" s="16">
        <f t="shared" si="872"/>
        <v>24396.79263804631</v>
      </c>
      <c r="D2804" s="4">
        <f t="shared" si="862"/>
        <v>0</v>
      </c>
      <c r="E2804" s="5">
        <f t="shared" si="873"/>
        <v>0.21610190802946758</v>
      </c>
      <c r="F2804" s="6">
        <f t="shared" si="877"/>
        <v>1.7639262977254371E-5</v>
      </c>
      <c r="G2804" s="15">
        <f t="shared" si="878"/>
        <v>727.95219369348376</v>
      </c>
      <c r="H2804" s="11">
        <f t="shared" si="863"/>
        <v>9.7725365110768514E-2</v>
      </c>
      <c r="I2804" s="12">
        <f t="shared" si="874"/>
        <v>3.5573878145145731E-5</v>
      </c>
      <c r="J2804" s="7">
        <f t="shared" si="881"/>
        <v>1.5233489567089638</v>
      </c>
      <c r="K2804" s="8">
        <f>ESI_mass_rate/ESI_Area/'Hydraulic Gradient'!J2804</f>
        <v>2.1574950179154553</v>
      </c>
      <c r="L2804" s="16">
        <f t="shared" si="875"/>
        <v>24397.102390073138</v>
      </c>
      <c r="M2804" s="4">
        <f t="shared" si="864"/>
        <v>0</v>
      </c>
      <c r="N2804" s="5">
        <f t="shared" si="865"/>
        <v>0.21589121253232871</v>
      </c>
      <c r="O2804" s="6">
        <f t="shared" si="879"/>
        <v>1.535361035830282E-5</v>
      </c>
      <c r="P2804" s="15">
        <f t="shared" si="876"/>
        <v>697.10525502021505</v>
      </c>
      <c r="Q2804" s="11">
        <f t="shared" si="866"/>
        <v>0</v>
      </c>
      <c r="R2804" s="13">
        <f t="shared" si="880"/>
        <v>4.555428094685442E-6</v>
      </c>
      <c r="S2804" s="12">
        <f t="shared" si="867"/>
        <v>-6.1714729523717642E-2</v>
      </c>
      <c r="T2804" s="9">
        <f t="shared" si="868"/>
        <v>1.524836132467722</v>
      </c>
      <c r="U2804" s="9">
        <f>Aly_mass_rate/Aly_Area/'Hydraulic Gradient'!T2804</f>
        <v>2.1553908086683324</v>
      </c>
      <c r="V2804" s="5">
        <f t="shared" si="869"/>
        <v>-0.28583998452242865</v>
      </c>
      <c r="W2804" s="10">
        <f t="shared" si="870"/>
        <v>2.2104098732655353</v>
      </c>
      <c r="X2804" s="9"/>
    </row>
    <row r="2805" spans="1:24" x14ac:dyDescent="0.3">
      <c r="A2805" s="4">
        <f t="shared" si="871"/>
        <v>28020</v>
      </c>
      <c r="B2805" s="5">
        <v>0</v>
      </c>
      <c r="C2805" s="16">
        <f t="shared" si="872"/>
        <v>24396.576517961763</v>
      </c>
      <c r="D2805" s="4">
        <f t="shared" si="862"/>
        <v>0</v>
      </c>
      <c r="E2805" s="5">
        <f t="shared" si="873"/>
        <v>0.21610244559746178</v>
      </c>
      <c r="F2805" s="6">
        <f t="shared" si="877"/>
        <v>1.7638949808587835E-5</v>
      </c>
      <c r="G2805" s="15">
        <f t="shared" si="878"/>
        <v>728.02402136677529</v>
      </c>
      <c r="H2805" s="11">
        <f t="shared" si="863"/>
        <v>9.7725851308177153E-2</v>
      </c>
      <c r="I2805" s="12">
        <f t="shared" si="874"/>
        <v>3.5573246564109902E-5</v>
      </c>
      <c r="J2805" s="7">
        <f t="shared" si="881"/>
        <v>1.5233451673623615</v>
      </c>
      <c r="K2805" s="8">
        <f>ESI_mass_rate/ESI_Area/'Hydraulic Gradient'!J2805</f>
        <v>2.1575003847204255</v>
      </c>
      <c r="L2805" s="16">
        <f t="shared" si="875"/>
        <v>24396.886483039274</v>
      </c>
      <c r="M2805" s="4">
        <f t="shared" si="864"/>
        <v>0</v>
      </c>
      <c r="N2805" s="5">
        <f t="shared" si="865"/>
        <v>0.21589168044594295</v>
      </c>
      <c r="O2805" s="6">
        <f t="shared" si="879"/>
        <v>1.5353415465851237E-5</v>
      </c>
      <c r="P2805" s="15">
        <f t="shared" si="876"/>
        <v>697.16696416103127</v>
      </c>
      <c r="Q2805" s="11">
        <f t="shared" si="866"/>
        <v>0</v>
      </c>
      <c r="R2805" s="13">
        <f t="shared" si="880"/>
        <v>4.555293346397441E-6</v>
      </c>
      <c r="S2805" s="12">
        <f t="shared" si="867"/>
        <v>-6.1713696109541118E-2</v>
      </c>
      <c r="T2805" s="9">
        <f t="shared" si="868"/>
        <v>1.5248328276577281</v>
      </c>
      <c r="U2805" s="9">
        <f>Aly_mass_rate/Aly_Area/'Hydraulic Gradient'!T2805</f>
        <v>2.1553954801030994</v>
      </c>
      <c r="V2805" s="5">
        <f t="shared" si="869"/>
        <v>-0.28583457891621639</v>
      </c>
      <c r="W2805" s="10">
        <f t="shared" si="870"/>
        <v>2.2104519878870601</v>
      </c>
      <c r="X2805" s="9"/>
    </row>
    <row r="2806" spans="1:24" x14ac:dyDescent="0.3">
      <c r="A2806" s="4">
        <f t="shared" si="871"/>
        <v>28030</v>
      </c>
      <c r="B2806" s="5">
        <v>0</v>
      </c>
      <c r="C2806" s="16">
        <f t="shared" si="872"/>
        <v>24396.360397339969</v>
      </c>
      <c r="D2806" s="4">
        <f t="shared" si="862"/>
        <v>0</v>
      </c>
      <c r="E2806" s="5">
        <f t="shared" si="873"/>
        <v>0.21610298315591239</v>
      </c>
      <c r="F2806" s="6">
        <f t="shared" si="877"/>
        <v>1.7638636661814569E-5</v>
      </c>
      <c r="G2806" s="15">
        <f t="shared" si="878"/>
        <v>728.09584743098992</v>
      </c>
      <c r="H2806" s="11">
        <f t="shared" si="863"/>
        <v>9.7726337498163673E-2</v>
      </c>
      <c r="I2806" s="12">
        <f t="shared" si="874"/>
        <v>3.5572615027227203E-5</v>
      </c>
      <c r="J2806" s="7">
        <f t="shared" si="881"/>
        <v>1.5233413781018796</v>
      </c>
      <c r="K2806" s="8">
        <f>ESI_mass_rate/ESI_Area/'Hydraulic Gradient'!J2806</f>
        <v>2.1575057514301235</v>
      </c>
      <c r="L2806" s="16">
        <f t="shared" si="875"/>
        <v>24396.670575537701</v>
      </c>
      <c r="M2806" s="4">
        <f t="shared" si="864"/>
        <v>0</v>
      </c>
      <c r="N2806" s="5">
        <f t="shared" si="865"/>
        <v>0.21589214835361792</v>
      </c>
      <c r="O2806" s="6">
        <f t="shared" si="879"/>
        <v>1.5353220585076064E-5</v>
      </c>
      <c r="P2806" s="15">
        <f t="shared" si="876"/>
        <v>697.22867226861774</v>
      </c>
      <c r="Q2806" s="11">
        <f t="shared" si="866"/>
        <v>0</v>
      </c>
      <c r="R2806" s="13">
        <f t="shared" si="880"/>
        <v>4.5551586074106394E-6</v>
      </c>
      <c r="S2806" s="12">
        <f t="shared" si="867"/>
        <v>-6.1712662745079985E-2</v>
      </c>
      <c r="T2806" s="9">
        <f t="shared" si="868"/>
        <v>1.5248295229040056</v>
      </c>
      <c r="U2806" s="9">
        <f>Aly_mass_rate/Aly_Area/'Hydraulic Gradient'!T2806</f>
        <v>2.1554001514785739</v>
      </c>
      <c r="V2806" s="5">
        <f t="shared" si="869"/>
        <v>-0.28582917358295162</v>
      </c>
      <c r="W2806" s="10">
        <f t="shared" si="870"/>
        <v>2.2104941019854989</v>
      </c>
      <c r="X2806" s="9"/>
    </row>
    <row r="2807" spans="1:24" x14ac:dyDescent="0.3">
      <c r="A2807" s="4">
        <f t="shared" si="871"/>
        <v>28040</v>
      </c>
      <c r="B2807" s="5">
        <v>0</v>
      </c>
      <c r="C2807" s="16">
        <f t="shared" si="872"/>
        <v>24396.144276180941</v>
      </c>
      <c r="D2807" s="4">
        <f t="shared" si="862"/>
        <v>0</v>
      </c>
      <c r="E2807" s="5">
        <f t="shared" si="873"/>
        <v>0.21610352070482025</v>
      </c>
      <c r="F2807" s="6">
        <f t="shared" si="877"/>
        <v>1.7638323538394128E-5</v>
      </c>
      <c r="G2807" s="15">
        <f t="shared" si="878"/>
        <v>728.16767188623385</v>
      </c>
      <c r="H2807" s="11">
        <f t="shared" si="863"/>
        <v>9.7726823680728672E-2</v>
      </c>
      <c r="I2807" s="12">
        <f t="shared" si="874"/>
        <v>3.5571983537441176E-5</v>
      </c>
      <c r="J2807" s="7">
        <f t="shared" si="881"/>
        <v>1.5233375889275129</v>
      </c>
      <c r="K2807" s="8">
        <f>ESI_mass_rate/ESI_Area/'Hydraulic Gradient'!J2807</f>
        <v>2.1575111180445554</v>
      </c>
      <c r="L2807" s="16">
        <f t="shared" si="875"/>
        <v>24396.454667568418</v>
      </c>
      <c r="M2807" s="4">
        <f t="shared" si="864"/>
        <v>0</v>
      </c>
      <c r="N2807" s="5">
        <f t="shared" si="865"/>
        <v>0.21589261625535391</v>
      </c>
      <c r="O2807" s="6">
        <f t="shared" si="879"/>
        <v>1.5353025713058199E-5</v>
      </c>
      <c r="P2807" s="15">
        <f t="shared" si="876"/>
        <v>697.29037934302835</v>
      </c>
      <c r="Q2807" s="11">
        <f t="shared" si="866"/>
        <v>0</v>
      </c>
      <c r="R2807" s="13">
        <f t="shared" si="880"/>
        <v>4.5550238768583334E-6</v>
      </c>
      <c r="S2807" s="12">
        <f t="shared" si="867"/>
        <v>-6.1711629434489136E-2</v>
      </c>
      <c r="T2807" s="9">
        <f t="shared" si="868"/>
        <v>1.5248262182065513</v>
      </c>
      <c r="U2807" s="9">
        <f>Aly_mass_rate/Aly_Area/'Hydraulic Gradient'!T2807</f>
        <v>2.1554048227947598</v>
      </c>
      <c r="V2807" s="5">
        <f t="shared" si="869"/>
        <v>-0.28582376852261115</v>
      </c>
      <c r="W2807" s="10">
        <f t="shared" si="870"/>
        <v>2.2105362155608779</v>
      </c>
      <c r="X2807" s="9"/>
    </row>
    <row r="2808" spans="1:24" x14ac:dyDescent="0.3">
      <c r="A2808" s="4">
        <f t="shared" si="871"/>
        <v>28050</v>
      </c>
      <c r="B2808" s="5">
        <v>0</v>
      </c>
      <c r="C2808" s="16">
        <f t="shared" si="872"/>
        <v>24395.928154484689</v>
      </c>
      <c r="D2808" s="4">
        <f t="shared" si="862"/>
        <v>0</v>
      </c>
      <c r="E2808" s="5">
        <f t="shared" si="873"/>
        <v>0.21610405824418588</v>
      </c>
      <c r="F2808" s="6">
        <f t="shared" si="877"/>
        <v>1.7638010435407404E-5</v>
      </c>
      <c r="G2808" s="15">
        <f t="shared" si="878"/>
        <v>728.23949473261757</v>
      </c>
      <c r="H2808" s="11">
        <f t="shared" si="863"/>
        <v>9.7727309855872607E-2</v>
      </c>
      <c r="I2808" s="12">
        <f t="shared" si="874"/>
        <v>3.5571352088864739E-5</v>
      </c>
      <c r="J2808" s="7">
        <f t="shared" si="881"/>
        <v>1.5233337998392555</v>
      </c>
      <c r="K2808" s="8">
        <f>ESI_mass_rate/ESI_Area/'Hydraulic Gradient'!J2808</f>
        <v>2.1575164845637276</v>
      </c>
      <c r="L2808" s="16">
        <f t="shared" si="875"/>
        <v>24396.238759131436</v>
      </c>
      <c r="M2808" s="4">
        <f t="shared" si="864"/>
        <v>0</v>
      </c>
      <c r="N2808" s="5">
        <f t="shared" si="865"/>
        <v>0.21589308415115138</v>
      </c>
      <c r="O2808" s="6">
        <f t="shared" si="879"/>
        <v>1.5352830854176296E-5</v>
      </c>
      <c r="P2808" s="15">
        <f t="shared" si="876"/>
        <v>697.3520853843138</v>
      </c>
      <c r="Q2808" s="11">
        <f t="shared" si="866"/>
        <v>0</v>
      </c>
      <c r="R2808" s="13">
        <f t="shared" si="880"/>
        <v>4.5548891560389748E-6</v>
      </c>
      <c r="S2808" s="12">
        <f t="shared" si="867"/>
        <v>-6.1710596174644625E-2</v>
      </c>
      <c r="T2808" s="9">
        <f t="shared" si="868"/>
        <v>1.5248229135653624</v>
      </c>
      <c r="U2808" s="9">
        <f>Aly_mass_rate/Aly_Area/'Hydraulic Gradient'!T2808</f>
        <v>2.1554094940516597</v>
      </c>
      <c r="V2808" s="5">
        <f t="shared" si="869"/>
        <v>-0.28581836373517222</v>
      </c>
      <c r="W2808" s="10">
        <f t="shared" si="870"/>
        <v>2.2105783286132259</v>
      </c>
      <c r="X2808" s="9"/>
    </row>
    <row r="2809" spans="1:24" x14ac:dyDescent="0.3">
      <c r="A2809" s="4">
        <f t="shared" si="871"/>
        <v>28060</v>
      </c>
      <c r="B2809" s="5">
        <v>0</v>
      </c>
      <c r="C2809" s="16">
        <f t="shared" si="872"/>
        <v>24395.71203225122</v>
      </c>
      <c r="D2809" s="4">
        <f t="shared" si="862"/>
        <v>0</v>
      </c>
      <c r="E2809" s="5">
        <f t="shared" si="873"/>
        <v>0.21610459577400998</v>
      </c>
      <c r="F2809" s="6">
        <f t="shared" si="877"/>
        <v>1.7637697352854404E-5</v>
      </c>
      <c r="G2809" s="15">
        <f t="shared" si="878"/>
        <v>728.31131597025171</v>
      </c>
      <c r="H2809" s="11">
        <f t="shared" si="863"/>
        <v>9.772779602359602E-2</v>
      </c>
      <c r="I2809" s="12">
        <f t="shared" si="874"/>
        <v>3.5570720681497877E-5</v>
      </c>
      <c r="J2809" s="7">
        <f t="shared" si="881"/>
        <v>1.5233300108371013</v>
      </c>
      <c r="K2809" s="8">
        <f>ESI_mass_rate/ESI_Area/'Hydraulic Gradient'!J2809</f>
        <v>2.1575218509876475</v>
      </c>
      <c r="L2809" s="16">
        <f t="shared" si="875"/>
        <v>24396.02285022676</v>
      </c>
      <c r="M2809" s="4">
        <f t="shared" si="864"/>
        <v>0</v>
      </c>
      <c r="N2809" s="5">
        <f t="shared" si="865"/>
        <v>0.21589355204101052</v>
      </c>
      <c r="O2809" s="6">
        <f t="shared" si="879"/>
        <v>1.5352636004051705E-5</v>
      </c>
      <c r="P2809" s="15">
        <f t="shared" si="876"/>
        <v>697.41379039252695</v>
      </c>
      <c r="Q2809" s="11">
        <f t="shared" si="866"/>
        <v>0</v>
      </c>
      <c r="R2809" s="13">
        <f t="shared" si="880"/>
        <v>4.5547544436528566E-6</v>
      </c>
      <c r="S2809" s="12">
        <f t="shared" si="867"/>
        <v>-6.1709562967621624E-2</v>
      </c>
      <c r="T2809" s="9">
        <f t="shared" si="868"/>
        <v>1.524819608980436</v>
      </c>
      <c r="U2809" s="9">
        <f>Aly_mass_rate/Aly_Area/'Hydraulic Gradient'!T2809</f>
        <v>2.1554141652492773</v>
      </c>
      <c r="V2809" s="5">
        <f t="shared" si="869"/>
        <v>-0.28581295922061184</v>
      </c>
      <c r="W2809" s="10">
        <f t="shared" si="870"/>
        <v>2.2106204411425692</v>
      </c>
      <c r="X2809" s="9"/>
    </row>
    <row r="2810" spans="1:24" x14ac:dyDescent="0.3">
      <c r="A2810" s="4">
        <f t="shared" si="871"/>
        <v>28070</v>
      </c>
      <c r="B2810" s="5">
        <v>0</v>
      </c>
      <c r="C2810" s="16">
        <f t="shared" si="872"/>
        <v>24395.495909480542</v>
      </c>
      <c r="D2810" s="4">
        <f t="shared" si="862"/>
        <v>0</v>
      </c>
      <c r="E2810" s="5">
        <f t="shared" si="873"/>
        <v>0.21610513329429326</v>
      </c>
      <c r="F2810" s="6">
        <f t="shared" si="877"/>
        <v>1.7637384295113781E-5</v>
      </c>
      <c r="G2810" s="15">
        <f t="shared" si="878"/>
        <v>728.38313559924006</v>
      </c>
      <c r="H2810" s="11">
        <f t="shared" si="863"/>
        <v>9.7728282183899493E-2</v>
      </c>
      <c r="I2810" s="12">
        <f t="shared" si="874"/>
        <v>3.5570089324171229E-5</v>
      </c>
      <c r="J2810" s="7">
        <f t="shared" si="881"/>
        <v>1.5233262219210446</v>
      </c>
      <c r="K2810" s="8">
        <f>ESI_mass_rate/ESI_Area/'Hydraulic Gradient'!J2810</f>
        <v>2.1575272173163209</v>
      </c>
      <c r="L2810" s="16">
        <f t="shared" si="875"/>
        <v>24395.806940854392</v>
      </c>
      <c r="M2810" s="4">
        <f t="shared" si="864"/>
        <v>0</v>
      </c>
      <c r="N2810" s="5">
        <f t="shared" si="865"/>
        <v>0.21589401992493179</v>
      </c>
      <c r="O2810" s="6">
        <f t="shared" si="879"/>
        <v>1.5352441165603528E-5</v>
      </c>
      <c r="P2810" s="15">
        <f t="shared" si="876"/>
        <v>697.47549436772056</v>
      </c>
      <c r="Q2810" s="11">
        <f t="shared" si="866"/>
        <v>0</v>
      </c>
      <c r="R2810" s="13">
        <f t="shared" si="880"/>
        <v>4.5546197405653797E-6</v>
      </c>
      <c r="S2810" s="12">
        <f t="shared" si="867"/>
        <v>-6.170852981341559E-2</v>
      </c>
      <c r="T2810" s="9">
        <f t="shared" si="868"/>
        <v>1.5248163044517693</v>
      </c>
      <c r="U2810" s="9">
        <f>Aly_mass_rate/Aly_Area/'Hydraulic Gradient'!T2810</f>
        <v>2.1554188363876148</v>
      </c>
      <c r="V2810" s="5">
        <f t="shared" si="869"/>
        <v>-0.28580755497890697</v>
      </c>
      <c r="W2810" s="10">
        <f t="shared" si="870"/>
        <v>2.2106625531489366</v>
      </c>
      <c r="X2810" s="9"/>
    </row>
    <row r="2811" spans="1:24" x14ac:dyDescent="0.3">
      <c r="A2811" s="4">
        <f t="shared" si="871"/>
        <v>28080</v>
      </c>
      <c r="B2811" s="5">
        <v>0</v>
      </c>
      <c r="C2811" s="16">
        <f t="shared" si="872"/>
        <v>24395.279786172665</v>
      </c>
      <c r="D2811" s="4">
        <f t="shared" si="862"/>
        <v>0</v>
      </c>
      <c r="E2811" s="5">
        <f t="shared" si="873"/>
        <v>0.21610567080503626</v>
      </c>
      <c r="F2811" s="6">
        <f t="shared" si="877"/>
        <v>1.7637071256347327E-5</v>
      </c>
      <c r="G2811" s="15">
        <f t="shared" si="878"/>
        <v>728.4549536196954</v>
      </c>
      <c r="H2811" s="11">
        <f t="shared" si="863"/>
        <v>9.7728768336783511E-2</v>
      </c>
      <c r="I2811" s="12">
        <f t="shared" si="874"/>
        <v>3.5569458005110621E-5</v>
      </c>
      <c r="J2811" s="7">
        <f t="shared" si="881"/>
        <v>1.5233224330910793</v>
      </c>
      <c r="K2811" s="8">
        <f>ESI_mass_rate/ESI_Area/'Hydraulic Gradient'!J2811</f>
        <v>2.1575325835497554</v>
      </c>
      <c r="L2811" s="16">
        <f t="shared" si="875"/>
        <v>24395.591031014344</v>
      </c>
      <c r="M2811" s="4">
        <f t="shared" si="864"/>
        <v>0</v>
      </c>
      <c r="N2811" s="5">
        <f t="shared" si="865"/>
        <v>0.21589448780291531</v>
      </c>
      <c r="O2811" s="6">
        <f t="shared" si="879"/>
        <v>1.5352246334453112E-5</v>
      </c>
      <c r="P2811" s="15">
        <f t="shared" si="876"/>
        <v>697.53719730994544</v>
      </c>
      <c r="Q2811" s="11">
        <f t="shared" si="866"/>
        <v>0</v>
      </c>
      <c r="R2811" s="13">
        <f t="shared" si="880"/>
        <v>4.5544850454769042E-6</v>
      </c>
      <c r="S2811" s="12">
        <f t="shared" si="867"/>
        <v>-6.1707496709942543E-2</v>
      </c>
      <c r="T2811" s="9">
        <f t="shared" si="868"/>
        <v>1.5248129999793596</v>
      </c>
      <c r="U2811" s="9">
        <f>Aly_mass_rate/Aly_Area/'Hydraulic Gradient'!T2811</f>
        <v>2.1554235074666757</v>
      </c>
      <c r="V2811" s="5">
        <f t="shared" si="869"/>
        <v>-0.2858021510100347</v>
      </c>
      <c r="W2811" s="10">
        <f t="shared" si="870"/>
        <v>2.2107046646323547</v>
      </c>
      <c r="X2811" s="9"/>
    </row>
    <row r="2812" spans="1:24" x14ac:dyDescent="0.3">
      <c r="A2812" s="4">
        <f t="shared" si="871"/>
        <v>28090</v>
      </c>
      <c r="B2812" s="5">
        <v>0</v>
      </c>
      <c r="C2812" s="16">
        <f t="shared" si="872"/>
        <v>24395.0636623276</v>
      </c>
      <c r="D2812" s="4">
        <f t="shared" si="862"/>
        <v>0</v>
      </c>
      <c r="E2812" s="5">
        <f t="shared" si="873"/>
        <v>0.21610620830623989</v>
      </c>
      <c r="F2812" s="6">
        <f t="shared" si="877"/>
        <v>1.7636758242393245E-5</v>
      </c>
      <c r="G2812" s="15">
        <f t="shared" si="878"/>
        <v>728.52677003172175</v>
      </c>
      <c r="H2812" s="11">
        <f t="shared" si="863"/>
        <v>9.7729254482248715E-2</v>
      </c>
      <c r="I2812" s="12">
        <f t="shared" si="874"/>
        <v>3.5568826736090227E-5</v>
      </c>
      <c r="J2812" s="7">
        <f t="shared" si="881"/>
        <v>1.5233186443472004</v>
      </c>
      <c r="K2812" s="8">
        <f>ESI_mass_rate/ESI_Area/'Hydraulic Gradient'!J2812</f>
        <v>2.1575379496879563</v>
      </c>
      <c r="L2812" s="16">
        <f t="shared" si="875"/>
        <v>24395.375120706616</v>
      </c>
      <c r="M2812" s="4">
        <f t="shared" si="864"/>
        <v>0</v>
      </c>
      <c r="N2812" s="5">
        <f t="shared" si="865"/>
        <v>0.21589495567496148</v>
      </c>
      <c r="O2812" s="6">
        <f t="shared" si="879"/>
        <v>1.5352051514979099E-5</v>
      </c>
      <c r="P2812" s="15">
        <f t="shared" si="876"/>
        <v>697.59889921925549</v>
      </c>
      <c r="Q2812" s="11">
        <f t="shared" si="866"/>
        <v>0</v>
      </c>
      <c r="R2812" s="13">
        <f t="shared" si="880"/>
        <v>4.5543503596858129E-6</v>
      </c>
      <c r="S2812" s="12">
        <f t="shared" si="867"/>
        <v>-6.1706463660317255E-2</v>
      </c>
      <c r="T2812" s="9">
        <f t="shared" si="868"/>
        <v>1.524809695563204</v>
      </c>
      <c r="U2812" s="9">
        <f>Aly_mass_rate/Aly_Area/'Hydraulic Gradient'!T2812</f>
        <v>2.1554281784864635</v>
      </c>
      <c r="V2812" s="5">
        <f t="shared" si="869"/>
        <v>-0.28579674731397209</v>
      </c>
      <c r="W2812" s="10">
        <f t="shared" si="870"/>
        <v>2.2107467755928516</v>
      </c>
      <c r="X2812" s="9"/>
    </row>
    <row r="2813" spans="1:24" x14ac:dyDescent="0.3">
      <c r="A2813" s="4">
        <f t="shared" si="871"/>
        <v>28100</v>
      </c>
      <c r="B2813" s="5">
        <v>0</v>
      </c>
      <c r="C2813" s="16">
        <f t="shared" si="872"/>
        <v>24394.847537945359</v>
      </c>
      <c r="D2813" s="4">
        <f t="shared" si="862"/>
        <v>0</v>
      </c>
      <c r="E2813" s="5">
        <f t="shared" si="873"/>
        <v>0.21610674579790451</v>
      </c>
      <c r="F2813" s="6">
        <f t="shared" si="877"/>
        <v>1.7636445245953783E-5</v>
      </c>
      <c r="G2813" s="15">
        <f t="shared" si="878"/>
        <v>728.59858483543383</v>
      </c>
      <c r="H2813" s="11">
        <f t="shared" si="863"/>
        <v>9.7729740620295477E-2</v>
      </c>
      <c r="I2813" s="12">
        <f t="shared" si="874"/>
        <v>3.5568195502392333E-5</v>
      </c>
      <c r="J2813" s="7">
        <f t="shared" si="881"/>
        <v>1.5233148556894012</v>
      </c>
      <c r="K2813" s="8">
        <f>ESI_mass_rate/ESI_Area/'Hydraulic Gradient'!J2813</f>
        <v>2.1575433157309312</v>
      </c>
      <c r="L2813" s="16">
        <f t="shared" si="875"/>
        <v>24395.159209931218</v>
      </c>
      <c r="M2813" s="4">
        <f t="shared" si="864"/>
        <v>0</v>
      </c>
      <c r="N2813" s="5">
        <f t="shared" si="865"/>
        <v>0.21589542354107066</v>
      </c>
      <c r="O2813" s="6">
        <f t="shared" si="879"/>
        <v>1.53518567071815E-5</v>
      </c>
      <c r="P2813" s="15">
        <f t="shared" si="876"/>
        <v>697.66060009570117</v>
      </c>
      <c r="Q2813" s="11">
        <f t="shared" si="866"/>
        <v>0</v>
      </c>
      <c r="R2813" s="13">
        <f t="shared" si="880"/>
        <v>4.5542156831914614E-6</v>
      </c>
      <c r="S2813" s="12">
        <f t="shared" si="867"/>
        <v>-6.1705430661416025E-2</v>
      </c>
      <c r="T2813" s="9">
        <f t="shared" si="868"/>
        <v>1.5248063912032996</v>
      </c>
      <c r="U2813" s="9">
        <f>Aly_mass_rate/Aly_Area/'Hydraulic Gradient'!T2813</f>
        <v>2.1554328494469805</v>
      </c>
      <c r="V2813" s="5">
        <f t="shared" si="869"/>
        <v>-0.2857913438906961</v>
      </c>
      <c r="W2813" s="10">
        <f t="shared" si="870"/>
        <v>2.2107888860304552</v>
      </c>
      <c r="X2813" s="9"/>
    </row>
    <row r="2814" spans="1:24" x14ac:dyDescent="0.3">
      <c r="A2814" s="4">
        <f t="shared" si="871"/>
        <v>28110</v>
      </c>
      <c r="B2814" s="5">
        <v>0</v>
      </c>
      <c r="C2814" s="16">
        <f t="shared" si="872"/>
        <v>24394.631413025949</v>
      </c>
      <c r="D2814" s="4">
        <f t="shared" si="862"/>
        <v>0</v>
      </c>
      <c r="E2814" s="5">
        <f t="shared" si="873"/>
        <v>0.21610728328003095</v>
      </c>
      <c r="F2814" s="6">
        <f t="shared" si="877"/>
        <v>1.76361322743267E-5</v>
      </c>
      <c r="G2814" s="15">
        <f t="shared" si="878"/>
        <v>728.67039803093576</v>
      </c>
      <c r="H2814" s="11">
        <f t="shared" si="863"/>
        <v>9.7730226750924423E-2</v>
      </c>
      <c r="I2814" s="12">
        <f t="shared" si="874"/>
        <v>3.5567564318734645E-5</v>
      </c>
      <c r="J2814" s="7">
        <f t="shared" si="881"/>
        <v>1.5233110671176764</v>
      </c>
      <c r="K2814" s="8">
        <f>ESI_mass_rate/ESI_Area/'Hydraulic Gradient'!J2814</f>
        <v>2.1575486816786862</v>
      </c>
      <c r="L2814" s="16">
        <f t="shared" si="875"/>
        <v>24394.943298688155</v>
      </c>
      <c r="M2814" s="4">
        <f t="shared" si="864"/>
        <v>0</v>
      </c>
      <c r="N2814" s="5">
        <f t="shared" si="865"/>
        <v>0.21589589140124302</v>
      </c>
      <c r="O2814" s="6">
        <f t="shared" si="879"/>
        <v>1.5351661906681662E-5</v>
      </c>
      <c r="P2814" s="15">
        <f t="shared" si="876"/>
        <v>697.72229993933547</v>
      </c>
      <c r="Q2814" s="11">
        <f t="shared" si="866"/>
        <v>0</v>
      </c>
      <c r="R2814" s="13">
        <f t="shared" si="880"/>
        <v>4.5540810146942673E-6</v>
      </c>
      <c r="S2814" s="12">
        <f t="shared" si="867"/>
        <v>-6.1704397715313837E-2</v>
      </c>
      <c r="T2814" s="9">
        <f t="shared" si="868"/>
        <v>1.5248030868996436</v>
      </c>
      <c r="U2814" s="9">
        <f>Aly_mass_rate/Aly_Area/'Hydraulic Gradient'!T2814</f>
        <v>2.1554375203482308</v>
      </c>
      <c r="V2814" s="5">
        <f t="shared" si="869"/>
        <v>-0.28578594074018387</v>
      </c>
      <c r="W2814" s="10">
        <f t="shared" si="870"/>
        <v>2.2108309959451917</v>
      </c>
      <c r="X2814" s="9"/>
    </row>
    <row r="2815" spans="1:24" x14ac:dyDescent="0.3">
      <c r="A2815" s="4">
        <f t="shared" si="871"/>
        <v>28120</v>
      </c>
      <c r="B2815" s="5">
        <v>0</v>
      </c>
      <c r="C2815" s="16">
        <f t="shared" si="872"/>
        <v>24394.415287569376</v>
      </c>
      <c r="D2815" s="4">
        <f t="shared" si="862"/>
        <v>0</v>
      </c>
      <c r="E2815" s="5">
        <f t="shared" si="873"/>
        <v>0.21610782075261983</v>
      </c>
      <c r="F2815" s="6">
        <f t="shared" si="877"/>
        <v>1.7635819323133332E-5</v>
      </c>
      <c r="G2815" s="15">
        <f t="shared" si="878"/>
        <v>728.74220961833782</v>
      </c>
      <c r="H2815" s="11">
        <f t="shared" si="863"/>
        <v>9.7730712874136066E-2</v>
      </c>
      <c r="I2815" s="12">
        <f t="shared" si="874"/>
        <v>3.5566933176286547E-5</v>
      </c>
      <c r="J2815" s="7">
        <f t="shared" si="881"/>
        <v>1.5233072786320201</v>
      </c>
      <c r="K2815" s="8">
        <f>ESI_mass_rate/ESI_Area/'Hydraulic Gradient'!J2815</f>
        <v>2.1575540475312285</v>
      </c>
      <c r="L2815" s="16">
        <f t="shared" si="875"/>
        <v>24394.727386977433</v>
      </c>
      <c r="M2815" s="4">
        <f t="shared" si="864"/>
        <v>0</v>
      </c>
      <c r="N2815" s="5">
        <f t="shared" si="865"/>
        <v>0.21589635925547906</v>
      </c>
      <c r="O2815" s="6">
        <f t="shared" si="879"/>
        <v>1.5351467119317784E-5</v>
      </c>
      <c r="P2815" s="15">
        <f t="shared" si="876"/>
        <v>697.78399875021</v>
      </c>
      <c r="Q2815" s="11">
        <f t="shared" si="866"/>
        <v>0</v>
      </c>
      <c r="R2815" s="13">
        <f t="shared" si="880"/>
        <v>4.5539463559255235E-6</v>
      </c>
      <c r="S2815" s="12">
        <f t="shared" si="867"/>
        <v>-6.1703364820966528E-2</v>
      </c>
      <c r="T2815" s="9">
        <f t="shared" si="868"/>
        <v>1.5247997826522333</v>
      </c>
      <c r="U2815" s="9">
        <f>Aly_mass_rate/Aly_Area/'Hydraulic Gradient'!T2815</f>
        <v>2.1554421911902164</v>
      </c>
      <c r="V2815" s="5">
        <f t="shared" si="869"/>
        <v>-0.28578053786241248</v>
      </c>
      <c r="W2815" s="10">
        <f t="shared" si="870"/>
        <v>2.2108731053370896</v>
      </c>
      <c r="X2815" s="9"/>
    </row>
    <row r="2816" spans="1:24" x14ac:dyDescent="0.3">
      <c r="A2816" s="4">
        <f t="shared" si="871"/>
        <v>28130</v>
      </c>
      <c r="B2816" s="5">
        <v>0</v>
      </c>
      <c r="C2816" s="16">
        <f t="shared" si="872"/>
        <v>24394.199161575656</v>
      </c>
      <c r="D2816" s="4">
        <f t="shared" si="862"/>
        <v>0</v>
      </c>
      <c r="E2816" s="5">
        <f t="shared" si="873"/>
        <v>0.21610835821567193</v>
      </c>
      <c r="F2816" s="6">
        <f t="shared" si="877"/>
        <v>1.7635506395292788E-5</v>
      </c>
      <c r="G2816" s="15">
        <f t="shared" si="878"/>
        <v>728.81401959774587</v>
      </c>
      <c r="H2816" s="11">
        <f t="shared" si="863"/>
        <v>9.773119898993099E-2</v>
      </c>
      <c r="I2816" s="12">
        <f t="shared" si="874"/>
        <v>3.556630208093512E-5</v>
      </c>
      <c r="J2816" s="7">
        <f t="shared" si="881"/>
        <v>1.5233034902324263</v>
      </c>
      <c r="K2816" s="8">
        <f>ESI_mass_rate/ESI_Area/'Hydraulic Gradient'!J2816</f>
        <v>2.1575594132885643</v>
      </c>
      <c r="L2816" s="16">
        <f t="shared" si="875"/>
        <v>24394.511474799056</v>
      </c>
      <c r="M2816" s="4">
        <f t="shared" si="864"/>
        <v>0</v>
      </c>
      <c r="N2816" s="5">
        <f t="shared" si="865"/>
        <v>0.21589682710377892</v>
      </c>
      <c r="O2816" s="6">
        <f t="shared" si="879"/>
        <v>1.5351272339251667E-5</v>
      </c>
      <c r="P2816" s="15">
        <f t="shared" si="876"/>
        <v>697.84569652837774</v>
      </c>
      <c r="Q2816" s="11">
        <f t="shared" si="866"/>
        <v>0</v>
      </c>
      <c r="R2816" s="13">
        <f t="shared" si="880"/>
        <v>4.553811705152714E-6</v>
      </c>
      <c r="S2816" s="12">
        <f t="shared" si="867"/>
        <v>-6.1702331979409268E-2</v>
      </c>
      <c r="T2816" s="9">
        <f t="shared" si="868"/>
        <v>1.5247964784610655</v>
      </c>
      <c r="U2816" s="9">
        <f>Aly_mass_rate/Aly_Area/'Hydraulic Gradient'!T2816</f>
        <v>2.1554468619729414</v>
      </c>
      <c r="V2816" s="5">
        <f t="shared" si="869"/>
        <v>-0.28577513525735893</v>
      </c>
      <c r="W2816" s="10">
        <f t="shared" si="870"/>
        <v>2.2109152142061768</v>
      </c>
      <c r="X2816" s="9"/>
    </row>
    <row r="2817" spans="1:24" x14ac:dyDescent="0.3">
      <c r="A2817" s="4">
        <f t="shared" si="871"/>
        <v>28140</v>
      </c>
      <c r="B2817" s="5">
        <v>0</v>
      </c>
      <c r="C2817" s="16">
        <f t="shared" si="872"/>
        <v>24393.983035044792</v>
      </c>
      <c r="D2817" s="4">
        <f t="shared" si="862"/>
        <v>0</v>
      </c>
      <c r="E2817" s="5">
        <f t="shared" si="873"/>
        <v>0.2161088956691877</v>
      </c>
      <c r="F2817" s="6">
        <f t="shared" si="877"/>
        <v>1.7635193487885971E-5</v>
      </c>
      <c r="G2817" s="15">
        <f t="shared" si="878"/>
        <v>728.88582796927062</v>
      </c>
      <c r="H2817" s="11">
        <f t="shared" si="863"/>
        <v>9.7731685098309679E-2</v>
      </c>
      <c r="I2817" s="12">
        <f t="shared" si="874"/>
        <v>3.5565671026793263E-5</v>
      </c>
      <c r="J2817" s="7">
        <f t="shared" si="881"/>
        <v>1.5232997019188894</v>
      </c>
      <c r="K2817" s="8">
        <f>ESI_mass_rate/ESI_Area/'Hydraulic Gradient'!J2817</f>
        <v>2.1575647789506998</v>
      </c>
      <c r="L2817" s="16">
        <f t="shared" si="875"/>
        <v>24394.295562153031</v>
      </c>
      <c r="M2817" s="4">
        <f t="shared" si="864"/>
        <v>0</v>
      </c>
      <c r="N2817" s="5">
        <f t="shared" si="865"/>
        <v>0.21589729494614301</v>
      </c>
      <c r="O2817" s="6">
        <f t="shared" si="879"/>
        <v>1.5351077572321507E-5</v>
      </c>
      <c r="P2817" s="15">
        <f t="shared" si="876"/>
        <v>697.90739327389031</v>
      </c>
      <c r="Q2817" s="11">
        <f t="shared" si="866"/>
        <v>0</v>
      </c>
      <c r="R2817" s="13">
        <f t="shared" si="880"/>
        <v>4.5536770641070708E-6</v>
      </c>
      <c r="S2817" s="12">
        <f t="shared" si="867"/>
        <v>-6.1701299189597929E-2</v>
      </c>
      <c r="T2817" s="9">
        <f t="shared" si="868"/>
        <v>1.5247931743261376</v>
      </c>
      <c r="U2817" s="9">
        <f>Aly_mass_rate/Aly_Area/'Hydraulic Gradient'!T2817</f>
        <v>2.1554515326964085</v>
      </c>
      <c r="V2817" s="5">
        <f t="shared" si="869"/>
        <v>-0.28576973292500024</v>
      </c>
      <c r="W2817" s="10">
        <f t="shared" si="870"/>
        <v>2.2109573225524799</v>
      </c>
      <c r="X2817" s="9"/>
    </row>
    <row r="2818" spans="1:24" x14ac:dyDescent="0.3">
      <c r="A2818" s="4">
        <f t="shared" si="871"/>
        <v>28150</v>
      </c>
      <c r="B2818" s="5">
        <v>0</v>
      </c>
      <c r="C2818" s="16">
        <f t="shared" si="872"/>
        <v>24393.766907976798</v>
      </c>
      <c r="D2818" s="4">
        <f t="shared" si="862"/>
        <v>0</v>
      </c>
      <c r="E2818" s="5">
        <f t="shared" si="873"/>
        <v>0.21610943311316794</v>
      </c>
      <c r="F2818" s="6">
        <f t="shared" si="877"/>
        <v>1.7634880600912869E-5</v>
      </c>
      <c r="G2818" s="15">
        <f t="shared" si="878"/>
        <v>728.95763473302213</v>
      </c>
      <c r="H2818" s="11">
        <f t="shared" si="863"/>
        <v>9.7732171199272661E-2</v>
      </c>
      <c r="I2818" s="12">
        <f t="shared" si="874"/>
        <v>3.5565040013860995E-5</v>
      </c>
      <c r="J2818" s="7">
        <f t="shared" si="881"/>
        <v>1.5232959136914035</v>
      </c>
      <c r="K2818" s="8">
        <f>ESI_mass_rate/ESI_Area/'Hydraulic Gradient'!J2818</f>
        <v>2.1575701445176425</v>
      </c>
      <c r="L2818" s="16">
        <f t="shared" si="875"/>
        <v>24394.079649039362</v>
      </c>
      <c r="M2818" s="4">
        <f t="shared" si="864"/>
        <v>0</v>
      </c>
      <c r="N2818" s="5">
        <f t="shared" si="865"/>
        <v>0.21589776278257167</v>
      </c>
      <c r="O2818" s="6">
        <f t="shared" si="879"/>
        <v>1.5350882814148661E-5</v>
      </c>
      <c r="P2818" s="15">
        <f t="shared" si="876"/>
        <v>697.96908898680044</v>
      </c>
      <c r="Q2818" s="11">
        <f t="shared" si="866"/>
        <v>0</v>
      </c>
      <c r="R2818" s="13">
        <f t="shared" si="880"/>
        <v>4.5535424314890802E-6</v>
      </c>
      <c r="S2818" s="12">
        <f t="shared" si="867"/>
        <v>-6.1700266452567668E-2</v>
      </c>
      <c r="T2818" s="9">
        <f t="shared" si="868"/>
        <v>1.5247898702474467</v>
      </c>
      <c r="U2818" s="9">
        <f>Aly_mass_rate/Aly_Area/'Hydraulic Gradient'!T2818</f>
        <v>2.1554562033606213</v>
      </c>
      <c r="V2818" s="5">
        <f t="shared" si="869"/>
        <v>-0.28576433086531355</v>
      </c>
      <c r="W2818" s="10">
        <f t="shared" si="870"/>
        <v>2.2109994303760274</v>
      </c>
      <c r="X2818" s="9"/>
    </row>
    <row r="2819" spans="1:24" x14ac:dyDescent="0.3">
      <c r="A2819" s="4">
        <f t="shared" si="871"/>
        <v>28160</v>
      </c>
      <c r="B2819" s="5">
        <v>0</v>
      </c>
      <c r="C2819" s="16">
        <f t="shared" si="872"/>
        <v>24393.550780371683</v>
      </c>
      <c r="D2819" s="4">
        <f t="shared" si="862"/>
        <v>0</v>
      </c>
      <c r="E2819" s="5">
        <f t="shared" si="873"/>
        <v>0.21610997054761333</v>
      </c>
      <c r="F2819" s="6">
        <f t="shared" si="877"/>
        <v>1.7634567738752147E-5</v>
      </c>
      <c r="G2819" s="15">
        <f t="shared" si="878"/>
        <v>729.02943988910442</v>
      </c>
      <c r="H2819" s="11">
        <f t="shared" si="863"/>
        <v>9.7732657292820518E-2</v>
      </c>
      <c r="I2819" s="12">
        <f t="shared" si="874"/>
        <v>3.5564409050968946E-5</v>
      </c>
      <c r="J2819" s="7">
        <f t="shared" si="881"/>
        <v>1.523292125549963</v>
      </c>
      <c r="K2819" s="8">
        <f>ESI_mass_rate/ESI_Area/'Hydraulic Gradient'!J2819</f>
        <v>2.1575755099893983</v>
      </c>
      <c r="L2819" s="16">
        <f t="shared" si="875"/>
        <v>24393.863735458061</v>
      </c>
      <c r="M2819" s="4">
        <f t="shared" si="864"/>
        <v>0</v>
      </c>
      <c r="N2819" s="5">
        <f t="shared" si="865"/>
        <v>0.21589823061306518</v>
      </c>
      <c r="O2819" s="6">
        <f t="shared" si="879"/>
        <v>1.5350688067652226E-5</v>
      </c>
      <c r="P2819" s="15">
        <f t="shared" si="876"/>
        <v>698.03078366715886</v>
      </c>
      <c r="Q2819" s="11">
        <f t="shared" si="866"/>
        <v>0</v>
      </c>
      <c r="R2819" s="13">
        <f t="shared" si="880"/>
        <v>4.5534078081640201E-6</v>
      </c>
      <c r="S2819" s="12">
        <f t="shared" si="867"/>
        <v>-6.1699233766234776E-2</v>
      </c>
      <c r="T2819" s="9">
        <f t="shared" si="868"/>
        <v>1.5247865662249902</v>
      </c>
      <c r="U2819" s="9">
        <f>Aly_mass_rate/Aly_Area/'Hydraulic Gradient'!T2819</f>
        <v>2.1554608739655818</v>
      </c>
      <c r="V2819" s="5">
        <f t="shared" si="869"/>
        <v>-0.28575892907827583</v>
      </c>
      <c r="W2819" s="10">
        <f t="shared" si="870"/>
        <v>2.2110415376768469</v>
      </c>
      <c r="X2819" s="9"/>
    </row>
    <row r="2820" spans="1:24" x14ac:dyDescent="0.3">
      <c r="A2820" s="4">
        <f t="shared" si="871"/>
        <v>28170</v>
      </c>
      <c r="B2820" s="5">
        <v>0</v>
      </c>
      <c r="C2820" s="16">
        <f t="shared" si="872"/>
        <v>24393.334652229456</v>
      </c>
      <c r="D2820" s="4">
        <f t="shared" ref="D2820:D2883" si="882">J2819*(B2820-B2819)*g</f>
        <v>0</v>
      </c>
      <c r="E2820" s="5">
        <f t="shared" si="873"/>
        <v>0.21611050797252443</v>
      </c>
      <c r="F2820" s="6">
        <f t="shared" si="877"/>
        <v>1.763425489556559E-5</v>
      </c>
      <c r="G2820" s="15">
        <f t="shared" si="878"/>
        <v>729.10124343763005</v>
      </c>
      <c r="H2820" s="11">
        <f t="shared" ref="H2820:H2883" si="883">ESI_f*K2819^2*(A2820-A2819)/2/ESI_DH/ESI_Cp</f>
        <v>9.7733143378953724E-2</v>
      </c>
      <c r="I2820" s="12">
        <f t="shared" si="874"/>
        <v>3.5563778126342946E-5</v>
      </c>
      <c r="J2820" s="7">
        <f t="shared" si="881"/>
        <v>1.5232883374945618</v>
      </c>
      <c r="K2820" s="8">
        <f>ESI_mass_rate/ESI_Area/'Hydraulic Gradient'!J2820</f>
        <v>2.1575808753659738</v>
      </c>
      <c r="L2820" s="16">
        <f t="shared" si="875"/>
        <v>24393.647821409133</v>
      </c>
      <c r="M2820" s="4">
        <f t="shared" ref="M2820:M2883" si="884">T2819*Aly_g*(B2820-B2819)</f>
        <v>0</v>
      </c>
      <c r="N2820" s="5">
        <f t="shared" ref="N2820:N2883" si="885">T2819*Aly_f*U2819^2*(A2820-A2819)/2/Aly_DH</f>
        <v>0.21589869843762377</v>
      </c>
      <c r="O2820" s="6">
        <f t="shared" si="879"/>
        <v>1.5350493328453555E-5</v>
      </c>
      <c r="P2820" s="15">
        <f t="shared" si="876"/>
        <v>698.09247731501728</v>
      </c>
      <c r="Q2820" s="11">
        <f t="shared" ref="Q2820:Q2883" si="886">Aly_g*(B2820-B2819)/W2820</f>
        <v>0</v>
      </c>
      <c r="R2820" s="13">
        <f t="shared" si="880"/>
        <v>4.5532731928324388E-6</v>
      </c>
      <c r="S2820" s="12">
        <f t="shared" ref="S2820:S2883" si="887">-V2820*(L2820-L2819)</f>
        <v>-6.1698201131634448E-2</v>
      </c>
      <c r="T2820" s="9">
        <f t="shared" ref="T2820:T2883" si="888">T2819*(1+(L2820-L2819)/beta-alpha*(P2820-P2819))</f>
        <v>1.5247832622587649</v>
      </c>
      <c r="U2820" s="9">
        <f>Aly_mass_rate/Aly_Area/'Hydraulic Gradient'!T2820</f>
        <v>2.1554655445112938</v>
      </c>
      <c r="V2820" s="5">
        <f t="shared" ref="V2820:V2883" si="889">(Aly_alpha*(460+P2819)-1)/T2819/W2819</f>
        <v>-0.28575352756386413</v>
      </c>
      <c r="W2820" s="10">
        <f t="shared" ref="W2820:W2883" si="890">Aly_Cp+((P2819+460)/T2819)*(Aly_alpha^2)*(Aly_beta)</f>
        <v>2.2110836444549644</v>
      </c>
      <c r="X2820" s="9"/>
    </row>
    <row r="2821" spans="1:24" x14ac:dyDescent="0.3">
      <c r="A2821" s="4">
        <f t="shared" ref="A2821:A2884" si="891">A2820+10</f>
        <v>28180</v>
      </c>
      <c r="B2821" s="5">
        <v>0</v>
      </c>
      <c r="C2821" s="16">
        <f t="shared" ref="C2821:C2884" si="892">C2820-D2821-E2821-F2821</f>
        <v>24393.118523550125</v>
      </c>
      <c r="D2821" s="4">
        <f t="shared" si="882"/>
        <v>0</v>
      </c>
      <c r="E2821" s="5">
        <f t="shared" ref="E2821:E2884" si="893">J2820*ESI_f*(K2820^2)*(A2821-A2820)/(2*ESI_DH)</f>
        <v>0.21611104538790193</v>
      </c>
      <c r="F2821" s="6">
        <f t="shared" si="877"/>
        <v>1.763394207427231E-5</v>
      </c>
      <c r="G2821" s="15">
        <f t="shared" si="878"/>
        <v>729.17304537870712</v>
      </c>
      <c r="H2821" s="11">
        <f t="shared" si="883"/>
        <v>9.7733629457672846E-2</v>
      </c>
      <c r="I2821" s="12">
        <f t="shared" ref="I2821:I2884" si="894">alpha*beta*(K2820-K2819)/K2819/ESI_Cp/J2819</f>
        <v>3.556314724587005E-5</v>
      </c>
      <c r="J2821" s="7">
        <f t="shared" si="881"/>
        <v>1.5232845495251943</v>
      </c>
      <c r="K2821" s="8">
        <f>ESI_mass_rate/ESI_Area/'Hydraulic Gradient'!J2821</f>
        <v>2.157586240647376</v>
      </c>
      <c r="L2821" s="16">
        <f t="shared" ref="L2821:L2884" si="895">L2820-M2821-N2821-O2821</f>
        <v>24393.43190689258</v>
      </c>
      <c r="M2821" s="4">
        <f t="shared" si="884"/>
        <v>0</v>
      </c>
      <c r="N2821" s="5">
        <f t="shared" si="885"/>
        <v>0.21589916625624778</v>
      </c>
      <c r="O2821" s="6">
        <f t="shared" si="879"/>
        <v>1.5350298600931288E-5</v>
      </c>
      <c r="P2821" s="15">
        <f t="shared" ref="P2821:P2884" si="896">P2820-Q2821-R2821-S2821</f>
        <v>698.15416993042948</v>
      </c>
      <c r="Q2821" s="11">
        <f t="shared" si="886"/>
        <v>0</v>
      </c>
      <c r="R2821" s="13">
        <f t="shared" si="880"/>
        <v>4.5531385867925286E-6</v>
      </c>
      <c r="S2821" s="12">
        <f t="shared" si="887"/>
        <v>-6.1697168550841355E-2</v>
      </c>
      <c r="T2821" s="9">
        <f t="shared" si="888"/>
        <v>1.5247799583487682</v>
      </c>
      <c r="U2821" s="9">
        <f>Aly_mass_rate/Aly_Area/'Hydraulic Gradient'!T2821</f>
        <v>2.1554702149977603</v>
      </c>
      <c r="V2821" s="5">
        <f t="shared" si="889"/>
        <v>-0.28574812632205576</v>
      </c>
      <c r="W2821" s="10">
        <f t="shared" si="890"/>
        <v>2.2111257507104076</v>
      </c>
      <c r="X2821" s="9"/>
    </row>
    <row r="2822" spans="1:24" x14ac:dyDescent="0.3">
      <c r="A2822" s="4">
        <f t="shared" si="891"/>
        <v>28190</v>
      </c>
      <c r="B2822" s="5">
        <v>0</v>
      </c>
      <c r="C2822" s="16">
        <f t="shared" si="892"/>
        <v>24392.902394333702</v>
      </c>
      <c r="D2822" s="4">
        <f t="shared" si="882"/>
        <v>0</v>
      </c>
      <c r="E2822" s="5">
        <f t="shared" si="893"/>
        <v>0.21611158279374656</v>
      </c>
      <c r="F2822" s="6">
        <f t="shared" ref="F2822:F2885" si="897">J2820*K2820*(K2821-K2820)</f>
        <v>1.763362927633185E-5</v>
      </c>
      <c r="G2822" s="15">
        <f t="shared" ref="G2822:G2885" si="898">(G2821+H2822)/(1+I2822)</f>
        <v>729.2448457124417</v>
      </c>
      <c r="H2822" s="11">
        <f t="shared" si="883"/>
        <v>9.7734115528978413E-2</v>
      </c>
      <c r="I2822" s="12">
        <f t="shared" si="894"/>
        <v>3.5562516412493838E-5</v>
      </c>
      <c r="J2822" s="7">
        <f t="shared" si="881"/>
        <v>1.5232807616418547</v>
      </c>
      <c r="K2822" s="8">
        <f>ESI_mass_rate/ESI_Area/'Hydraulic Gradient'!J2822</f>
        <v>2.1575916058336113</v>
      </c>
      <c r="L2822" s="16">
        <f t="shared" si="895"/>
        <v>24393.215991908408</v>
      </c>
      <c r="M2822" s="4">
        <f t="shared" si="884"/>
        <v>0</v>
      </c>
      <c r="N2822" s="5">
        <f t="shared" si="885"/>
        <v>0.21589963406893756</v>
      </c>
      <c r="O2822" s="6">
        <f t="shared" ref="O2822:O2885" si="899">T2820*U2820*(U2821-U2820)</f>
        <v>1.5350103883625881E-5</v>
      </c>
      <c r="P2822" s="15">
        <f t="shared" si="896"/>
        <v>698.21586151344718</v>
      </c>
      <c r="Q2822" s="11">
        <f t="shared" si="886"/>
        <v>0</v>
      </c>
      <c r="R2822" s="13">
        <f t="shared" ref="R2822:R2885" si="900">U2820*(U2821-U2820)/W2820</f>
        <v>4.5530039896107271E-6</v>
      </c>
      <c r="S2822" s="12">
        <f t="shared" si="887"/>
        <v>-6.1696136021771847E-2</v>
      </c>
      <c r="T2822" s="9">
        <f t="shared" si="888"/>
        <v>1.5247766544949972</v>
      </c>
      <c r="U2822" s="9">
        <f>Aly_mass_rate/Aly_Area/'Hydraulic Gradient'!T2822</f>
        <v>2.1554748854249848</v>
      </c>
      <c r="V2822" s="5">
        <f t="shared" si="889"/>
        <v>-0.28574272535282763</v>
      </c>
      <c r="W2822" s="10">
        <f t="shared" si="890"/>
        <v>2.2111678564432053</v>
      </c>
      <c r="X2822" s="9"/>
    </row>
    <row r="2823" spans="1:24" x14ac:dyDescent="0.3">
      <c r="A2823" s="4">
        <f t="shared" si="891"/>
        <v>28200</v>
      </c>
      <c r="B2823" s="5">
        <v>0</v>
      </c>
      <c r="C2823" s="16">
        <f t="shared" si="892"/>
        <v>24392.686264580196</v>
      </c>
      <c r="D2823" s="4">
        <f t="shared" si="882"/>
        <v>0</v>
      </c>
      <c r="E2823" s="5">
        <f t="shared" si="893"/>
        <v>0.2161121201900589</v>
      </c>
      <c r="F2823" s="6">
        <f t="shared" si="897"/>
        <v>1.7633316498825112E-5</v>
      </c>
      <c r="G2823" s="15">
        <f t="shared" si="898"/>
        <v>729.31664443894408</v>
      </c>
      <c r="H2823" s="11">
        <f t="shared" si="883"/>
        <v>9.7734601592870937E-2</v>
      </c>
      <c r="I2823" s="12">
        <f t="shared" si="894"/>
        <v>3.5561885620327203E-5</v>
      </c>
      <c r="J2823" s="7">
        <f t="shared" si="881"/>
        <v>1.5232769738445371</v>
      </c>
      <c r="K2823" s="8">
        <f>ESI_mass_rate/ESI_Area/'Hydraulic Gradient'!J2823</f>
        <v>2.1575969709246863</v>
      </c>
      <c r="L2823" s="16">
        <f t="shared" si="895"/>
        <v>24393.000076456621</v>
      </c>
      <c r="M2823" s="4">
        <f t="shared" si="884"/>
        <v>0</v>
      </c>
      <c r="N2823" s="5">
        <f t="shared" si="885"/>
        <v>0.21590010187569342</v>
      </c>
      <c r="O2823" s="6">
        <f t="shared" si="899"/>
        <v>1.5349909177996887E-5</v>
      </c>
      <c r="P2823" s="15">
        <f t="shared" si="896"/>
        <v>698.27755206412326</v>
      </c>
      <c r="Q2823" s="11">
        <f t="shared" si="886"/>
        <v>0</v>
      </c>
      <c r="R2823" s="13">
        <f t="shared" si="900"/>
        <v>4.5528694017193177E-6</v>
      </c>
      <c r="S2823" s="12">
        <f t="shared" si="887"/>
        <v>-6.1695103545460976E-2</v>
      </c>
      <c r="T2823" s="9">
        <f t="shared" si="888"/>
        <v>1.5247733506974492</v>
      </c>
      <c r="U2823" s="9">
        <f>Aly_mass_rate/Aly_Area/'Hydraulic Gradient'!T2823</f>
        <v>2.1554795557929696</v>
      </c>
      <c r="V2823" s="5">
        <f t="shared" si="889"/>
        <v>-0.28573732465615681</v>
      </c>
      <c r="W2823" s="10">
        <f t="shared" si="890"/>
        <v>2.2112099616533847</v>
      </c>
      <c r="X2823" s="9"/>
    </row>
    <row r="2824" spans="1:24" x14ac:dyDescent="0.3">
      <c r="A2824" s="4">
        <f t="shared" si="891"/>
        <v>28210</v>
      </c>
      <c r="B2824" s="5">
        <v>0</v>
      </c>
      <c r="C2824" s="16">
        <f t="shared" si="892"/>
        <v>24392.470134289615</v>
      </c>
      <c r="D2824" s="4">
        <f t="shared" si="882"/>
        <v>0</v>
      </c>
      <c r="E2824" s="5">
        <f t="shared" si="893"/>
        <v>0.21611265757683967</v>
      </c>
      <c r="F2824" s="6">
        <f t="shared" si="897"/>
        <v>1.7633003743211648E-5</v>
      </c>
      <c r="G2824" s="15">
        <f t="shared" si="898"/>
        <v>729.38844155832214</v>
      </c>
      <c r="H2824" s="11">
        <f t="shared" si="883"/>
        <v>9.7735087649351002E-2</v>
      </c>
      <c r="I2824" s="12">
        <f t="shared" si="894"/>
        <v>3.5561254872313698E-5</v>
      </c>
      <c r="J2824" s="7">
        <f t="shared" si="881"/>
        <v>1.5232731861332358</v>
      </c>
      <c r="K2824" s="8">
        <f>ESI_mass_rate/ESI_Area/'Hydraulic Gradient'!J2824</f>
        <v>2.1576023359206071</v>
      </c>
      <c r="L2824" s="16">
        <f t="shared" si="895"/>
        <v>24392.78416053723</v>
      </c>
      <c r="M2824" s="4">
        <f t="shared" si="884"/>
        <v>0</v>
      </c>
      <c r="N2824" s="5">
        <f t="shared" si="885"/>
        <v>0.21590056967651569</v>
      </c>
      <c r="O2824" s="6">
        <f t="shared" si="899"/>
        <v>1.5349714479665652E-5</v>
      </c>
      <c r="P2824" s="15">
        <f t="shared" si="896"/>
        <v>698.33924158250829</v>
      </c>
      <c r="Q2824" s="11">
        <f t="shared" si="886"/>
        <v>0</v>
      </c>
      <c r="R2824" s="13">
        <f t="shared" si="900"/>
        <v>4.5527348218189365E-6</v>
      </c>
      <c r="S2824" s="12">
        <f t="shared" si="887"/>
        <v>-6.1694071119825271E-2</v>
      </c>
      <c r="T2824" s="9">
        <f t="shared" si="888"/>
        <v>1.5247700469561212</v>
      </c>
      <c r="U2824" s="9">
        <f>Aly_mass_rate/Aly_Area/'Hydraulic Gradient'!T2824</f>
        <v>2.1554842261017182</v>
      </c>
      <c r="V2824" s="5">
        <f t="shared" si="889"/>
        <v>-0.28573192423202037</v>
      </c>
      <c r="W2824" s="10">
        <f t="shared" si="890"/>
        <v>2.211252066340974</v>
      </c>
      <c r="X2824" s="9"/>
    </row>
    <row r="2825" spans="1:24" x14ac:dyDescent="0.3">
      <c r="A2825" s="4">
        <f t="shared" si="891"/>
        <v>28220</v>
      </c>
      <c r="B2825" s="5">
        <v>0</v>
      </c>
      <c r="C2825" s="16">
        <f t="shared" si="892"/>
        <v>24392.254003461971</v>
      </c>
      <c r="D2825" s="4">
        <f t="shared" si="882"/>
        <v>0</v>
      </c>
      <c r="E2825" s="5">
        <f t="shared" si="893"/>
        <v>0.21611319495408943</v>
      </c>
      <c r="F2825" s="6">
        <f t="shared" si="897"/>
        <v>1.7632691008031905E-5</v>
      </c>
      <c r="G2825" s="15">
        <f t="shared" si="898"/>
        <v>729.46023707068639</v>
      </c>
      <c r="H2825" s="11">
        <f t="shared" si="883"/>
        <v>9.7735573698419037E-2</v>
      </c>
      <c r="I2825" s="12">
        <f t="shared" si="894"/>
        <v>3.5560624165509769E-5</v>
      </c>
      <c r="J2825" s="7">
        <f t="shared" si="881"/>
        <v>1.5232693985079448</v>
      </c>
      <c r="K2825" s="8">
        <f>ESI_mass_rate/ESI_Area/'Hydraulic Gradient'!J2825</f>
        <v>2.1576077008213814</v>
      </c>
      <c r="L2825" s="16">
        <f t="shared" si="895"/>
        <v>24392.568244150239</v>
      </c>
      <c r="M2825" s="4">
        <f t="shared" si="884"/>
        <v>0</v>
      </c>
      <c r="N2825" s="5">
        <f t="shared" si="885"/>
        <v>0.21590103747140463</v>
      </c>
      <c r="O2825" s="6">
        <f t="shared" si="899"/>
        <v>1.534951979301083E-5</v>
      </c>
      <c r="P2825" s="15">
        <f t="shared" si="896"/>
        <v>698.40093006865504</v>
      </c>
      <c r="Q2825" s="11">
        <f t="shared" si="886"/>
        <v>0</v>
      </c>
      <c r="R2825" s="13">
        <f t="shared" si="900"/>
        <v>4.5526002512076904E-6</v>
      </c>
      <c r="S2825" s="12">
        <f t="shared" si="887"/>
        <v>-6.1693038746939245E-2</v>
      </c>
      <c r="T2825" s="9">
        <f t="shared" si="888"/>
        <v>1.5247667432710101</v>
      </c>
      <c r="U2825" s="9">
        <f>Aly_mass_rate/Aly_Area/'Hydraulic Gradient'!T2825</f>
        <v>2.1554888963512342</v>
      </c>
      <c r="V2825" s="5">
        <f t="shared" si="889"/>
        <v>-0.28572652408039528</v>
      </c>
      <c r="W2825" s="10">
        <f t="shared" si="890"/>
        <v>2.2112941705059992</v>
      </c>
      <c r="X2825" s="9"/>
    </row>
    <row r="2826" spans="1:24" x14ac:dyDescent="0.3">
      <c r="A2826" s="4">
        <f t="shared" si="891"/>
        <v>28230</v>
      </c>
      <c r="B2826" s="5">
        <v>0</v>
      </c>
      <c r="C2826" s="16">
        <f t="shared" si="892"/>
        <v>24392.037872097273</v>
      </c>
      <c r="D2826" s="4">
        <f t="shared" si="882"/>
        <v>0</v>
      </c>
      <c r="E2826" s="5">
        <f t="shared" si="893"/>
        <v>0.21611373232180894</v>
      </c>
      <c r="F2826" s="6">
        <f t="shared" si="897"/>
        <v>1.7632378297664532E-5</v>
      </c>
      <c r="G2826" s="15">
        <f t="shared" si="898"/>
        <v>729.53203097614062</v>
      </c>
      <c r="H2826" s="11">
        <f t="shared" si="883"/>
        <v>9.7736059740075737E-2</v>
      </c>
      <c r="I2826" s="12">
        <f t="shared" si="894"/>
        <v>3.5559993508746073E-5</v>
      </c>
      <c r="J2826" s="7">
        <f t="shared" si="881"/>
        <v>1.5232656109686584</v>
      </c>
      <c r="K2826" s="8">
        <f>ESI_mass_rate/ESI_Area/'Hydraulic Gradient'!J2826</f>
        <v>2.1576130656270154</v>
      </c>
      <c r="L2826" s="16">
        <f t="shared" si="895"/>
        <v>24392.352327295655</v>
      </c>
      <c r="M2826" s="4">
        <f t="shared" si="884"/>
        <v>0</v>
      </c>
      <c r="N2826" s="5">
        <f t="shared" si="885"/>
        <v>0.21590150526036056</v>
      </c>
      <c r="O2826" s="6">
        <f t="shared" si="899"/>
        <v>1.5349325118032416E-5</v>
      </c>
      <c r="P2826" s="15">
        <f t="shared" si="896"/>
        <v>698.46261752261512</v>
      </c>
      <c r="Q2826" s="11">
        <f t="shared" si="886"/>
        <v>0</v>
      </c>
      <c r="R2826" s="13">
        <f t="shared" si="900"/>
        <v>4.5524656898849305E-6</v>
      </c>
      <c r="S2826" s="12">
        <f t="shared" si="887"/>
        <v>-6.1692006425759012E-2</v>
      </c>
      <c r="T2826" s="9">
        <f t="shared" si="888"/>
        <v>1.5247634396421135</v>
      </c>
      <c r="U2826" s="9">
        <f>Aly_mass_rate/Aly_Area/'Hydraulic Gradient'!T2826</f>
        <v>2.1554935665415207</v>
      </c>
      <c r="V2826" s="5">
        <f t="shared" si="889"/>
        <v>-0.28572112420125895</v>
      </c>
      <c r="W2826" s="10">
        <f t="shared" si="890"/>
        <v>2.2113362741484885</v>
      </c>
      <c r="X2826" s="9"/>
    </row>
    <row r="2827" spans="1:24" x14ac:dyDescent="0.3">
      <c r="A2827" s="4">
        <f t="shared" si="891"/>
        <v>28240</v>
      </c>
      <c r="B2827" s="5">
        <v>0</v>
      </c>
      <c r="C2827" s="16">
        <f t="shared" si="892"/>
        <v>24391.82174019553</v>
      </c>
      <c r="D2827" s="4">
        <f t="shared" si="882"/>
        <v>0</v>
      </c>
      <c r="E2827" s="5">
        <f t="shared" si="893"/>
        <v>0.21611426967999892</v>
      </c>
      <c r="F2827" s="6">
        <f t="shared" si="897"/>
        <v>1.7632065607730887E-5</v>
      </c>
      <c r="G2827" s="15">
        <f t="shared" si="898"/>
        <v>729.60382327479488</v>
      </c>
      <c r="H2827" s="11">
        <f t="shared" si="883"/>
        <v>9.7736545774321518E-2</v>
      </c>
      <c r="I2827" s="12">
        <f t="shared" si="894"/>
        <v>3.555936289319194E-5</v>
      </c>
      <c r="J2827" s="7">
        <f t="shared" ref="J2827:J2890" si="901">J2826*(1+(C2827-C2826)/beta-alpha*(G2827-G2826))</f>
        <v>1.523261823515371</v>
      </c>
      <c r="K2827" s="8">
        <f>ESI_mass_rate/ESI_Area/'Hydraulic Gradient'!J2827</f>
        <v>2.1576184303375152</v>
      </c>
      <c r="L2827" s="16">
        <f t="shared" si="895"/>
        <v>24392.136409973482</v>
      </c>
      <c r="M2827" s="4">
        <f t="shared" si="884"/>
        <v>0</v>
      </c>
      <c r="N2827" s="5">
        <f t="shared" si="885"/>
        <v>0.21590197304338396</v>
      </c>
      <c r="O2827" s="6">
        <f t="shared" si="899"/>
        <v>1.5349130453270865E-5</v>
      </c>
      <c r="P2827" s="15">
        <f t="shared" si="896"/>
        <v>698.52430394444127</v>
      </c>
      <c r="Q2827" s="11">
        <f t="shared" si="886"/>
        <v>0</v>
      </c>
      <c r="R2827" s="13">
        <f t="shared" si="900"/>
        <v>4.5523311374171284E-6</v>
      </c>
      <c r="S2827" s="12">
        <f t="shared" si="887"/>
        <v>-6.1690974157319479E-2</v>
      </c>
      <c r="T2827" s="9">
        <f t="shared" si="888"/>
        <v>1.5247601360694285</v>
      </c>
      <c r="U2827" s="9">
        <f>Aly_mass_rate/Aly_Area/'Hydraulic Gradient'!T2827</f>
        <v>2.1554982366725794</v>
      </c>
      <c r="V2827" s="5">
        <f t="shared" si="889"/>
        <v>-0.28571572459458811</v>
      </c>
      <c r="W2827" s="10">
        <f t="shared" si="890"/>
        <v>2.2113783772684696</v>
      </c>
      <c r="X2827" s="9"/>
    </row>
    <row r="2828" spans="1:24" x14ac:dyDescent="0.3">
      <c r="A2828" s="4">
        <f t="shared" si="891"/>
        <v>28250</v>
      </c>
      <c r="B2828" s="5">
        <v>0</v>
      </c>
      <c r="C2828" s="16">
        <f t="shared" si="892"/>
        <v>24391.605607756748</v>
      </c>
      <c r="D2828" s="4">
        <f t="shared" si="882"/>
        <v>0</v>
      </c>
      <c r="E2828" s="5">
        <f t="shared" si="893"/>
        <v>0.2161148070286599</v>
      </c>
      <c r="F2828" s="6">
        <f t="shared" si="897"/>
        <v>1.763175293823096E-5</v>
      </c>
      <c r="G2828" s="15">
        <f t="shared" si="898"/>
        <v>729.67561396675933</v>
      </c>
      <c r="H2828" s="11">
        <f t="shared" si="883"/>
        <v>9.7737031801156962E-2</v>
      </c>
      <c r="I2828" s="12">
        <f t="shared" si="894"/>
        <v>3.5558732318847389E-5</v>
      </c>
      <c r="J2828" s="7">
        <f t="shared" si="901"/>
        <v>1.5232580361480763</v>
      </c>
      <c r="K2828" s="8">
        <f>ESI_mass_rate/ESI_Area/'Hydraulic Gradient'!J2828</f>
        <v>2.157623794952888</v>
      </c>
      <c r="L2828" s="16">
        <f t="shared" si="895"/>
        <v>24391.920492183726</v>
      </c>
      <c r="M2828" s="4">
        <f t="shared" si="884"/>
        <v>0</v>
      </c>
      <c r="N2828" s="5">
        <f t="shared" si="885"/>
        <v>0.21590244082047483</v>
      </c>
      <c r="O2828" s="6">
        <f t="shared" si="899"/>
        <v>1.5348935794347525E-5</v>
      </c>
      <c r="P2828" s="15">
        <f t="shared" si="896"/>
        <v>698.58598933418523</v>
      </c>
      <c r="Q2828" s="11">
        <f t="shared" si="886"/>
        <v>0</v>
      </c>
      <c r="R2828" s="13">
        <f t="shared" si="900"/>
        <v>4.552196592505033E-6</v>
      </c>
      <c r="S2828" s="12">
        <f t="shared" si="887"/>
        <v>-6.1689941940576767E-2</v>
      </c>
      <c r="T2828" s="9">
        <f t="shared" si="888"/>
        <v>1.5247568325529521</v>
      </c>
      <c r="U2828" s="9">
        <f>Aly_mass_rate/Aly_Area/'Hydraulic Gradient'!T2828</f>
        <v>2.1555029067444149</v>
      </c>
      <c r="V2828" s="5">
        <f t="shared" si="889"/>
        <v>-0.28571032526036</v>
      </c>
      <c r="W2828" s="10">
        <f t="shared" si="890"/>
        <v>2.2114204798659696</v>
      </c>
      <c r="X2828" s="9"/>
    </row>
    <row r="2829" spans="1:24" x14ac:dyDescent="0.3">
      <c r="A2829" s="4">
        <f t="shared" si="891"/>
        <v>28260</v>
      </c>
      <c r="B2829" s="5">
        <v>0</v>
      </c>
      <c r="C2829" s="16">
        <f t="shared" si="892"/>
        <v>24391.389474780943</v>
      </c>
      <c r="D2829" s="4">
        <f t="shared" si="882"/>
        <v>0</v>
      </c>
      <c r="E2829" s="5">
        <f t="shared" si="893"/>
        <v>0.21611534436779262</v>
      </c>
      <c r="F2829" s="6">
        <f t="shared" si="897"/>
        <v>1.763144029208386E-5</v>
      </c>
      <c r="G2829" s="15">
        <f t="shared" si="898"/>
        <v>729.74740305214004</v>
      </c>
      <c r="H2829" s="11">
        <f t="shared" si="883"/>
        <v>9.7737517820582584E-2</v>
      </c>
      <c r="I2829" s="12">
        <f t="shared" si="894"/>
        <v>3.5558101791599524E-5</v>
      </c>
      <c r="J2829" s="7">
        <f t="shared" si="901"/>
        <v>1.5232542488667689</v>
      </c>
      <c r="K2829" s="8">
        <f>ESI_mass_rate/ESI_Area/'Hydraulic Gradient'!J2829</f>
        <v>2.15762915947314</v>
      </c>
      <c r="L2829" s="16">
        <f t="shared" si="895"/>
        <v>24391.704573926392</v>
      </c>
      <c r="M2829" s="4">
        <f t="shared" si="884"/>
        <v>0</v>
      </c>
      <c r="N2829" s="5">
        <f t="shared" si="885"/>
        <v>0.21590290859163369</v>
      </c>
      <c r="O2829" s="6">
        <f t="shared" si="899"/>
        <v>1.5348741150019692E-5</v>
      </c>
      <c r="P2829" s="15">
        <f t="shared" si="896"/>
        <v>698.64767369189974</v>
      </c>
      <c r="Q2829" s="11">
        <f t="shared" si="886"/>
        <v>0</v>
      </c>
      <c r="R2829" s="13">
        <f t="shared" si="900"/>
        <v>4.5520620577452839E-6</v>
      </c>
      <c r="S2829" s="12">
        <f t="shared" si="887"/>
        <v>-6.1688909776565826E-2</v>
      </c>
      <c r="T2829" s="9">
        <f t="shared" si="888"/>
        <v>1.5247535290926815</v>
      </c>
      <c r="U2829" s="9">
        <f>Aly_mass_rate/Aly_Area/'Hydraulic Gradient'!T2829</f>
        <v>2.1555075767570302</v>
      </c>
      <c r="V2829" s="5">
        <f t="shared" si="889"/>
        <v>-0.28570492619855176</v>
      </c>
      <c r="W2829" s="10">
        <f t="shared" si="890"/>
        <v>2.2114625819410163</v>
      </c>
      <c r="X2829" s="9"/>
    </row>
    <row r="2830" spans="1:24" x14ac:dyDescent="0.3">
      <c r="A2830" s="4">
        <f t="shared" si="891"/>
        <v>28270</v>
      </c>
      <c r="B2830" s="5">
        <v>0</v>
      </c>
      <c r="C2830" s="16">
        <f t="shared" si="892"/>
        <v>24391.173341268121</v>
      </c>
      <c r="D2830" s="4">
        <f t="shared" si="882"/>
        <v>0</v>
      </c>
      <c r="E2830" s="5">
        <f t="shared" si="893"/>
        <v>0.21611588169739765</v>
      </c>
      <c r="F2830" s="6">
        <f t="shared" si="897"/>
        <v>1.7631127666370478E-5</v>
      </c>
      <c r="G2830" s="15">
        <f t="shared" si="898"/>
        <v>729.81919053104707</v>
      </c>
      <c r="H2830" s="11">
        <f t="shared" si="883"/>
        <v>9.7738003832598924E-2</v>
      </c>
      <c r="I2830" s="12">
        <f t="shared" si="894"/>
        <v>3.5557471305561227E-5</v>
      </c>
      <c r="J2830" s="7">
        <f t="shared" si="901"/>
        <v>1.5232504616714431</v>
      </c>
      <c r="K2830" s="8">
        <f>ESI_mass_rate/ESI_Area/'Hydraulic Gradient'!J2830</f>
        <v>2.1576345238982775</v>
      </c>
      <c r="L2830" s="16">
        <f t="shared" si="895"/>
        <v>24391.48865520149</v>
      </c>
      <c r="M2830" s="4">
        <f t="shared" si="884"/>
        <v>0</v>
      </c>
      <c r="N2830" s="5">
        <f t="shared" si="885"/>
        <v>0.21590337635686085</v>
      </c>
      <c r="O2830" s="6">
        <f t="shared" si="899"/>
        <v>1.5348546515908723E-5</v>
      </c>
      <c r="P2830" s="15">
        <f t="shared" si="896"/>
        <v>698.7093570176354</v>
      </c>
      <c r="Q2830" s="11">
        <f t="shared" si="886"/>
        <v>0</v>
      </c>
      <c r="R2830" s="13">
        <f t="shared" si="900"/>
        <v>4.5519275318386122E-6</v>
      </c>
      <c r="S2830" s="12">
        <f t="shared" si="887"/>
        <v>-6.1687877663203404E-2</v>
      </c>
      <c r="T2830" s="9">
        <f t="shared" si="888"/>
        <v>1.5247502256886138</v>
      </c>
      <c r="U2830" s="9">
        <f>Aly_mass_rate/Aly_Area/'Hydraulic Gradient'!T2830</f>
        <v>2.1555122467104275</v>
      </c>
      <c r="V2830" s="5">
        <f t="shared" si="889"/>
        <v>-0.28569952740914045</v>
      </c>
      <c r="W2830" s="10">
        <f t="shared" si="890"/>
        <v>2.2115046834936383</v>
      </c>
      <c r="X2830" s="9"/>
    </row>
    <row r="2831" spans="1:24" x14ac:dyDescent="0.3">
      <c r="A2831" s="4">
        <f t="shared" si="891"/>
        <v>28280</v>
      </c>
      <c r="B2831" s="5">
        <v>0</v>
      </c>
      <c r="C2831" s="16">
        <f t="shared" si="892"/>
        <v>24390.957207218285</v>
      </c>
      <c r="D2831" s="4">
        <f t="shared" si="882"/>
        <v>0</v>
      </c>
      <c r="E2831" s="5">
        <f t="shared" si="893"/>
        <v>0.21611641901747572</v>
      </c>
      <c r="F2831" s="6">
        <f t="shared" si="897"/>
        <v>1.7630815061090813E-5</v>
      </c>
      <c r="G2831" s="15">
        <f t="shared" si="898"/>
        <v>729.89097640359057</v>
      </c>
      <c r="H2831" s="11">
        <f t="shared" si="883"/>
        <v>9.7738489837206441E-2</v>
      </c>
      <c r="I2831" s="12">
        <f t="shared" si="894"/>
        <v>3.555684086073252E-5</v>
      </c>
      <c r="J2831" s="7">
        <f t="shared" si="901"/>
        <v>1.5232466745620925</v>
      </c>
      <c r="K2831" s="8">
        <f>ESI_mass_rate/ESI_Area/'Hydraulic Gradient'!J2831</f>
        <v>2.1576398882283083</v>
      </c>
      <c r="L2831" s="16">
        <f t="shared" si="895"/>
        <v>24391.272736009021</v>
      </c>
      <c r="M2831" s="4">
        <f t="shared" si="884"/>
        <v>0</v>
      </c>
      <c r="N2831" s="5">
        <f t="shared" si="885"/>
        <v>0.21590384411615651</v>
      </c>
      <c r="O2831" s="6">
        <f t="shared" si="899"/>
        <v>1.5348351889095512E-5</v>
      </c>
      <c r="P2831" s="15">
        <f t="shared" si="896"/>
        <v>698.77103931144597</v>
      </c>
      <c r="Q2831" s="11">
        <f t="shared" si="886"/>
        <v>0</v>
      </c>
      <c r="R2831" s="13">
        <f t="shared" si="900"/>
        <v>4.5517930139186862E-6</v>
      </c>
      <c r="S2831" s="12">
        <f t="shared" si="887"/>
        <v>-6.1686845603603123E-2</v>
      </c>
      <c r="T2831" s="9">
        <f t="shared" si="888"/>
        <v>1.5247469223407466</v>
      </c>
      <c r="U2831" s="9">
        <f>Aly_mass_rate/Aly_Area/'Hydraulic Gradient'!T2831</f>
        <v>2.1555169166046104</v>
      </c>
      <c r="V2831" s="5">
        <f t="shared" si="889"/>
        <v>-0.28569412889210299</v>
      </c>
      <c r="W2831" s="10">
        <f t="shared" si="890"/>
        <v>2.2115467845238603</v>
      </c>
      <c r="X2831" s="9"/>
    </row>
    <row r="2832" spans="1:24" x14ac:dyDescent="0.3">
      <c r="A2832" s="4">
        <f t="shared" si="891"/>
        <v>28290</v>
      </c>
      <c r="B2832" s="5">
        <v>0</v>
      </c>
      <c r="C2832" s="16">
        <f t="shared" si="892"/>
        <v>24390.741072631452</v>
      </c>
      <c r="D2832" s="4">
        <f t="shared" si="882"/>
        <v>0</v>
      </c>
      <c r="E2832" s="5">
        <f t="shared" si="893"/>
        <v>0.21611695632802755</v>
      </c>
      <c r="F2832" s="6">
        <f t="shared" si="897"/>
        <v>1.7630502482083082E-5</v>
      </c>
      <c r="G2832" s="15">
        <f t="shared" si="898"/>
        <v>729.96276066987218</v>
      </c>
      <c r="H2832" s="11">
        <f t="shared" si="883"/>
        <v>9.7738975834405842E-2</v>
      </c>
      <c r="I2832" s="12">
        <f t="shared" si="894"/>
        <v>3.5556210468887574E-5</v>
      </c>
      <c r="J2832" s="7">
        <f t="shared" si="901"/>
        <v>1.5232428875387123</v>
      </c>
      <c r="K2832" s="8">
        <f>ESI_mass_rate/ESI_Area/'Hydraulic Gradient'!J2832</f>
        <v>2.1576452524632375</v>
      </c>
      <c r="L2832" s="16">
        <f t="shared" si="895"/>
        <v>24391.056816348995</v>
      </c>
      <c r="M2832" s="4">
        <f t="shared" si="884"/>
        <v>0</v>
      </c>
      <c r="N2832" s="5">
        <f t="shared" si="885"/>
        <v>0.21590431186952103</v>
      </c>
      <c r="O2832" s="6">
        <f t="shared" si="899"/>
        <v>1.5348157273958711E-5</v>
      </c>
      <c r="P2832" s="15">
        <f t="shared" si="896"/>
        <v>698.83272057338206</v>
      </c>
      <c r="Q2832" s="11">
        <f t="shared" si="886"/>
        <v>0</v>
      </c>
      <c r="R2832" s="13">
        <f t="shared" si="900"/>
        <v>4.5516585052834525E-6</v>
      </c>
      <c r="S2832" s="12">
        <f t="shared" si="887"/>
        <v>-6.1685813594642501E-2</v>
      </c>
      <c r="T2832" s="9">
        <f t="shared" si="888"/>
        <v>1.5247436190490764</v>
      </c>
      <c r="U2832" s="9">
        <f>Aly_mass_rate/Aly_Area/'Hydraulic Gradient'!T2832</f>
        <v>2.1555215864395825</v>
      </c>
      <c r="V2832" s="5">
        <f t="shared" si="889"/>
        <v>-0.28568873064741679</v>
      </c>
      <c r="W2832" s="10">
        <f t="shared" si="890"/>
        <v>2.2115888850317127</v>
      </c>
      <c r="X2832" s="9"/>
    </row>
    <row r="2833" spans="1:24" x14ac:dyDescent="0.3">
      <c r="A2833" s="4">
        <f t="shared" si="891"/>
        <v>28300</v>
      </c>
      <c r="B2833" s="5">
        <v>0</v>
      </c>
      <c r="C2833" s="16">
        <f t="shared" si="892"/>
        <v>24390.524937507631</v>
      </c>
      <c r="D2833" s="4">
        <f t="shared" si="882"/>
        <v>0</v>
      </c>
      <c r="E2833" s="5">
        <f t="shared" si="893"/>
        <v>0.21611749362905364</v>
      </c>
      <c r="F2833" s="6">
        <f t="shared" si="897"/>
        <v>1.7630189919130412E-5</v>
      </c>
      <c r="G2833" s="15">
        <f t="shared" si="898"/>
        <v>730.03454333000832</v>
      </c>
      <c r="H2833" s="11">
        <f t="shared" si="883"/>
        <v>9.7739461824197474E-2</v>
      </c>
      <c r="I2833" s="12">
        <f t="shared" si="894"/>
        <v>3.5555580109421574E-5</v>
      </c>
      <c r="J2833" s="7">
        <f t="shared" si="901"/>
        <v>1.523239100601296</v>
      </c>
      <c r="K2833" s="8">
        <f>ESI_mass_rate/ESI_Area/'Hydraulic Gradient'!J2833</f>
        <v>2.1576506166030724</v>
      </c>
      <c r="L2833" s="16">
        <f t="shared" si="895"/>
        <v>24390.840896221416</v>
      </c>
      <c r="M2833" s="4">
        <f t="shared" si="884"/>
        <v>0</v>
      </c>
      <c r="N2833" s="5">
        <f t="shared" si="885"/>
        <v>0.21590477961695478</v>
      </c>
      <c r="O2833" s="6">
        <f t="shared" si="899"/>
        <v>1.5347962670498324E-5</v>
      </c>
      <c r="P2833" s="15">
        <f t="shared" si="896"/>
        <v>698.89440080349641</v>
      </c>
      <c r="Q2833" s="11">
        <f t="shared" si="886"/>
        <v>0</v>
      </c>
      <c r="R2833" s="13">
        <f t="shared" si="900"/>
        <v>4.5515240059322734E-6</v>
      </c>
      <c r="S2833" s="12">
        <f t="shared" si="887"/>
        <v>-6.1684781638395733E-2</v>
      </c>
      <c r="T2833" s="9">
        <f t="shared" si="888"/>
        <v>1.5247403158136008</v>
      </c>
      <c r="U2833" s="9">
        <f>Aly_mass_rate/Aly_Area/'Hydraulic Gradient'!T2833</f>
        <v>2.1555262562153463</v>
      </c>
      <c r="V2833" s="5">
        <f t="shared" si="889"/>
        <v>-0.28568333267505874</v>
      </c>
      <c r="W2833" s="10">
        <f t="shared" si="890"/>
        <v>2.2116309850172211</v>
      </c>
      <c r="X2833" s="9"/>
    </row>
    <row r="2834" spans="1:24" x14ac:dyDescent="0.3">
      <c r="A2834" s="4">
        <f t="shared" si="891"/>
        <v>28310</v>
      </c>
      <c r="B2834" s="5">
        <v>0</v>
      </c>
      <c r="C2834" s="16">
        <f t="shared" si="892"/>
        <v>24390.308801846833</v>
      </c>
      <c r="D2834" s="4">
        <f t="shared" si="882"/>
        <v>0</v>
      </c>
      <c r="E2834" s="5">
        <f t="shared" si="893"/>
        <v>0.21611803092055482</v>
      </c>
      <c r="F2834" s="6">
        <f t="shared" si="897"/>
        <v>1.762987738099012E-5</v>
      </c>
      <c r="G2834" s="15">
        <f t="shared" si="898"/>
        <v>730.10632438410278</v>
      </c>
      <c r="H2834" s="11">
        <f t="shared" si="883"/>
        <v>9.7739947806581975E-2</v>
      </c>
      <c r="I2834" s="12">
        <f t="shared" si="894"/>
        <v>3.5554949799995793E-5</v>
      </c>
      <c r="J2834" s="7">
        <f t="shared" si="901"/>
        <v>1.5232353137498378</v>
      </c>
      <c r="K2834" s="8">
        <f>ESI_mass_rate/ESI_Area/'Hydraulic Gradient'!J2834</f>
        <v>2.1576559806478199</v>
      </c>
      <c r="L2834" s="16">
        <f t="shared" si="895"/>
        <v>24390.624975626291</v>
      </c>
      <c r="M2834" s="4">
        <f t="shared" si="884"/>
        <v>0</v>
      </c>
      <c r="N2834" s="5">
        <f t="shared" si="885"/>
        <v>0.21590524735845804</v>
      </c>
      <c r="O2834" s="6">
        <f t="shared" si="899"/>
        <v>1.5347768075795244E-5</v>
      </c>
      <c r="P2834" s="15">
        <f t="shared" si="896"/>
        <v>698.95608000184063</v>
      </c>
      <c r="Q2834" s="11">
        <f t="shared" si="886"/>
        <v>0</v>
      </c>
      <c r="R2834" s="13">
        <f t="shared" si="900"/>
        <v>4.5513895149988306E-6</v>
      </c>
      <c r="S2834" s="12">
        <f t="shared" si="887"/>
        <v>-6.1683749733819036E-2</v>
      </c>
      <c r="T2834" s="9">
        <f t="shared" si="888"/>
        <v>1.5247370126343172</v>
      </c>
      <c r="U2834" s="9">
        <f>Aly_mass_rate/Aly_Area/'Hydraulic Gradient'!T2834</f>
        <v>2.1555309259319047</v>
      </c>
      <c r="V2834" s="5">
        <f t="shared" si="889"/>
        <v>-0.28567793497500604</v>
      </c>
      <c r="W2834" s="10">
        <f t="shared" si="890"/>
        <v>2.211673084480414</v>
      </c>
      <c r="X2834" s="9"/>
    </row>
    <row r="2835" spans="1:24" x14ac:dyDescent="0.3">
      <c r="A2835" s="4">
        <f t="shared" si="891"/>
        <v>28320</v>
      </c>
      <c r="B2835" s="5">
        <v>0</v>
      </c>
      <c r="C2835" s="16">
        <f t="shared" si="892"/>
        <v>24390.092665649066</v>
      </c>
      <c r="D2835" s="4">
        <f t="shared" si="882"/>
        <v>0</v>
      </c>
      <c r="E2835" s="5">
        <f t="shared" si="893"/>
        <v>0.21611856820253167</v>
      </c>
      <c r="F2835" s="6">
        <f t="shared" si="897"/>
        <v>1.7629564864743101E-5</v>
      </c>
      <c r="G2835" s="15">
        <f t="shared" si="898"/>
        <v>730.17810383226345</v>
      </c>
      <c r="H2835" s="11">
        <f t="shared" si="883"/>
        <v>9.774043378155986E-2</v>
      </c>
      <c r="I2835" s="12">
        <f t="shared" si="894"/>
        <v>3.5554319534723129E-5</v>
      </c>
      <c r="J2835" s="7">
        <f t="shared" si="901"/>
        <v>1.5232315269843322</v>
      </c>
      <c r="K2835" s="8">
        <f>ESI_mass_rate/ESI_Area/'Hydraulic Gradient'!J2835</f>
        <v>2.1576613445974857</v>
      </c>
      <c r="L2835" s="16">
        <f t="shared" si="895"/>
        <v>24390.409054563625</v>
      </c>
      <c r="M2835" s="4">
        <f t="shared" si="884"/>
        <v>0</v>
      </c>
      <c r="N2835" s="5">
        <f t="shared" si="885"/>
        <v>0.21590571509403109</v>
      </c>
      <c r="O2835" s="6">
        <f t="shared" si="899"/>
        <v>1.5347573489849472E-5</v>
      </c>
      <c r="P2835" s="15">
        <f t="shared" si="896"/>
        <v>699.01775816846748</v>
      </c>
      <c r="Q2835" s="11">
        <f t="shared" si="886"/>
        <v>0</v>
      </c>
      <c r="R2835" s="13">
        <f t="shared" si="900"/>
        <v>4.5512550324825245E-6</v>
      </c>
      <c r="S2835" s="12">
        <f t="shared" si="887"/>
        <v>-6.1682717881947229E-2</v>
      </c>
      <c r="T2835" s="9">
        <f t="shared" si="888"/>
        <v>1.5247337095112219</v>
      </c>
      <c r="U2835" s="9">
        <f>Aly_mass_rate/Aly_Area/'Hydraulic Gradient'!T2835</f>
        <v>2.1555355955892614</v>
      </c>
      <c r="V2835" s="5">
        <f t="shared" si="889"/>
        <v>-0.28567253754723571</v>
      </c>
      <c r="W2835" s="10">
        <f t="shared" si="890"/>
        <v>2.2117151834213185</v>
      </c>
      <c r="X2835" s="9"/>
    </row>
    <row r="2836" spans="1:24" x14ac:dyDescent="0.3">
      <c r="A2836" s="4">
        <f t="shared" si="891"/>
        <v>28330</v>
      </c>
      <c r="B2836" s="5">
        <v>0</v>
      </c>
      <c r="C2836" s="16">
        <f t="shared" si="892"/>
        <v>24389.876528914338</v>
      </c>
      <c r="D2836" s="4">
        <f t="shared" si="882"/>
        <v>0</v>
      </c>
      <c r="E2836" s="5">
        <f t="shared" si="893"/>
        <v>0.2161191054749847</v>
      </c>
      <c r="F2836" s="6">
        <f t="shared" si="897"/>
        <v>1.7629252367470251E-5</v>
      </c>
      <c r="G2836" s="15">
        <f t="shared" si="898"/>
        <v>730.24988167460253</v>
      </c>
      <c r="H2836" s="11">
        <f t="shared" si="883"/>
        <v>9.77409197491316E-2</v>
      </c>
      <c r="I2836" s="12">
        <f t="shared" si="894"/>
        <v>3.5553689307716514E-5</v>
      </c>
      <c r="J2836" s="7">
        <f t="shared" si="901"/>
        <v>1.5232277403047729</v>
      </c>
      <c r="K2836" s="8">
        <f>ESI_mass_rate/ESI_Area/'Hydraulic Gradient'!J2836</f>
        <v>2.1576667084520778</v>
      </c>
      <c r="L2836" s="16">
        <f t="shared" si="895"/>
        <v>24390.193133033423</v>
      </c>
      <c r="M2836" s="4">
        <f t="shared" si="884"/>
        <v>0</v>
      </c>
      <c r="N2836" s="5">
        <f t="shared" si="885"/>
        <v>0.21590618282367427</v>
      </c>
      <c r="O2836" s="6">
        <f t="shared" si="899"/>
        <v>1.5347378917039669E-5</v>
      </c>
      <c r="P2836" s="15">
        <f t="shared" si="896"/>
        <v>699.07943530342868</v>
      </c>
      <c r="Q2836" s="11">
        <f t="shared" si="886"/>
        <v>0</v>
      </c>
      <c r="R2836" s="13">
        <f t="shared" si="900"/>
        <v>4.5511205596811958E-6</v>
      </c>
      <c r="S2836" s="12">
        <f t="shared" si="887"/>
        <v>-6.1681686081736575E-2</v>
      </c>
      <c r="T2836" s="9">
        <f t="shared" si="888"/>
        <v>1.5247304064443128</v>
      </c>
      <c r="U2836" s="9">
        <f>Aly_mass_rate/Aly_Area/'Hydraulic Gradient'!T2836</f>
        <v>2.1555402651874194</v>
      </c>
      <c r="V2836" s="5">
        <f t="shared" si="889"/>
        <v>-0.28566714039172497</v>
      </c>
      <c r="W2836" s="10">
        <f t="shared" si="890"/>
        <v>2.211757281839962</v>
      </c>
      <c r="X2836" s="9"/>
    </row>
    <row r="2837" spans="1:24" x14ac:dyDescent="0.3">
      <c r="A2837" s="4">
        <f t="shared" si="891"/>
        <v>28340</v>
      </c>
      <c r="B2837" s="5">
        <v>0</v>
      </c>
      <c r="C2837" s="16">
        <f t="shared" si="892"/>
        <v>24389.660391642661</v>
      </c>
      <c r="D2837" s="4">
        <f t="shared" si="882"/>
        <v>0</v>
      </c>
      <c r="E2837" s="5">
        <f t="shared" si="893"/>
        <v>0.2161196427379149</v>
      </c>
      <c r="F2837" s="6">
        <f t="shared" si="897"/>
        <v>1.7628939896469327E-5</v>
      </c>
      <c r="G2837" s="15">
        <f t="shared" si="898"/>
        <v>730.32165791122156</v>
      </c>
      <c r="H2837" s="11">
        <f t="shared" si="883"/>
        <v>9.7741405709297888E-2</v>
      </c>
      <c r="I2837" s="12">
        <f t="shared" si="894"/>
        <v>3.5553059133693652E-5</v>
      </c>
      <c r="J2837" s="7">
        <f t="shared" si="901"/>
        <v>1.5232239537111547</v>
      </c>
      <c r="K2837" s="8">
        <f>ESI_mass_rate/ESI_Area/'Hydraulic Gradient'!J2837</f>
        <v>2.1576720722116014</v>
      </c>
      <c r="L2837" s="16">
        <f t="shared" si="895"/>
        <v>24389.97721103569</v>
      </c>
      <c r="M2837" s="4">
        <f t="shared" si="884"/>
        <v>0</v>
      </c>
      <c r="N2837" s="5">
        <f t="shared" si="885"/>
        <v>0.21590665054738786</v>
      </c>
      <c r="O2837" s="6">
        <f t="shared" si="899"/>
        <v>1.5347184352987168E-5</v>
      </c>
      <c r="P2837" s="15">
        <f t="shared" si="896"/>
        <v>699.14111140677676</v>
      </c>
      <c r="Q2837" s="11">
        <f t="shared" si="886"/>
        <v>0</v>
      </c>
      <c r="R2837" s="13">
        <f t="shared" si="900"/>
        <v>4.5509860952957511E-6</v>
      </c>
      <c r="S2837" s="12">
        <f t="shared" si="887"/>
        <v>-6.1680654334221846E-2</v>
      </c>
      <c r="T2837" s="9">
        <f t="shared" si="888"/>
        <v>1.524727103433587</v>
      </c>
      <c r="U2837" s="9">
        <f>Aly_mass_rate/Aly_Area/'Hydraulic Gradient'!T2837</f>
        <v>2.1555449347263811</v>
      </c>
      <c r="V2837" s="5">
        <f t="shared" si="889"/>
        <v>-0.28566174350845086</v>
      </c>
      <c r="W2837" s="10">
        <f t="shared" si="890"/>
        <v>2.2117993797363726</v>
      </c>
      <c r="X2837" s="9"/>
    </row>
    <row r="2838" spans="1:24" x14ac:dyDescent="0.3">
      <c r="A2838" s="4">
        <f t="shared" si="891"/>
        <v>28350</v>
      </c>
      <c r="B2838" s="5">
        <v>0</v>
      </c>
      <c r="C2838" s="16">
        <f t="shared" si="892"/>
        <v>24389.444253834045</v>
      </c>
      <c r="D2838" s="4">
        <f t="shared" si="882"/>
        <v>0</v>
      </c>
      <c r="E2838" s="5">
        <f t="shared" si="893"/>
        <v>0.21612017999132269</v>
      </c>
      <c r="F2838" s="6">
        <f t="shared" si="897"/>
        <v>1.7628627442983022E-5</v>
      </c>
      <c r="G2838" s="15">
        <f t="shared" si="898"/>
        <v>730.39343254223479</v>
      </c>
      <c r="H2838" s="11">
        <f t="shared" si="883"/>
        <v>9.7741891662059058E-2</v>
      </c>
      <c r="I2838" s="12">
        <f t="shared" si="894"/>
        <v>3.5552428994993284E-5</v>
      </c>
      <c r="J2838" s="7">
        <f t="shared" si="901"/>
        <v>1.5232201672034715</v>
      </c>
      <c r="K2838" s="8">
        <f>ESI_mass_rate/ESI_Area/'Hydraulic Gradient'!J2838</f>
        <v>2.1576774358760638</v>
      </c>
      <c r="L2838" s="16">
        <f t="shared" si="895"/>
        <v>24389.761288570437</v>
      </c>
      <c r="M2838" s="4">
        <f t="shared" si="884"/>
        <v>0</v>
      </c>
      <c r="N2838" s="5">
        <f t="shared" si="885"/>
        <v>0.21590711826517217</v>
      </c>
      <c r="O2838" s="6">
        <f t="shared" si="899"/>
        <v>1.5346989797691978E-5</v>
      </c>
      <c r="P2838" s="15">
        <f t="shared" si="896"/>
        <v>699.20278647856253</v>
      </c>
      <c r="Q2838" s="11">
        <f t="shared" si="886"/>
        <v>0</v>
      </c>
      <c r="R2838" s="13">
        <f t="shared" si="900"/>
        <v>4.5508516393255837E-6</v>
      </c>
      <c r="S2838" s="12">
        <f t="shared" si="887"/>
        <v>-6.1679622637320117E-2</v>
      </c>
      <c r="T2838" s="9">
        <f t="shared" si="888"/>
        <v>1.5247238004790413</v>
      </c>
      <c r="U2838" s="9">
        <f>Aly_mass_rate/Aly_Area/'Hydraulic Gradient'!T2838</f>
        <v>2.155549604206151</v>
      </c>
      <c r="V2838" s="5">
        <f t="shared" si="889"/>
        <v>-0.28565634689739045</v>
      </c>
      <c r="W2838" s="10">
        <f t="shared" si="890"/>
        <v>2.2118414771105774</v>
      </c>
      <c r="X2838" s="9"/>
    </row>
    <row r="2839" spans="1:24" x14ac:dyDescent="0.3">
      <c r="A2839" s="4">
        <f t="shared" si="891"/>
        <v>28360</v>
      </c>
      <c r="B2839" s="5">
        <v>0</v>
      </c>
      <c r="C2839" s="16">
        <f t="shared" si="892"/>
        <v>24389.228115488495</v>
      </c>
      <c r="D2839" s="4">
        <f t="shared" si="882"/>
        <v>0</v>
      </c>
      <c r="E2839" s="5">
        <f t="shared" si="893"/>
        <v>0.21612071723520879</v>
      </c>
      <c r="F2839" s="6">
        <f t="shared" si="897"/>
        <v>1.762831501284954E-5</v>
      </c>
      <c r="G2839" s="15">
        <f t="shared" si="898"/>
        <v>730.46520556774794</v>
      </c>
      <c r="H2839" s="11">
        <f t="shared" si="883"/>
        <v>9.7742377607415803E-2</v>
      </c>
      <c r="I2839" s="12">
        <f t="shared" si="894"/>
        <v>3.5551798903389588E-5</v>
      </c>
      <c r="J2839" s="7">
        <f t="shared" si="901"/>
        <v>1.5232163807817176</v>
      </c>
      <c r="K2839" s="8">
        <f>ESI_mass_rate/ESI_Area/'Hydraulic Gradient'!J2839</f>
        <v>2.1576827994454715</v>
      </c>
      <c r="L2839" s="16">
        <f t="shared" si="895"/>
        <v>24389.545365637663</v>
      </c>
      <c r="M2839" s="4">
        <f t="shared" si="884"/>
        <v>0</v>
      </c>
      <c r="N2839" s="5">
        <f t="shared" si="885"/>
        <v>0.21590758597702767</v>
      </c>
      <c r="O2839" s="6">
        <f t="shared" si="899"/>
        <v>1.5346795256992303E-5</v>
      </c>
      <c r="P2839" s="15">
        <f t="shared" si="896"/>
        <v>699.26446051883943</v>
      </c>
      <c r="Q2839" s="11">
        <f t="shared" si="886"/>
        <v>0</v>
      </c>
      <c r="R2839" s="13">
        <f t="shared" si="900"/>
        <v>4.5507171935012676E-6</v>
      </c>
      <c r="S2839" s="12">
        <f t="shared" si="887"/>
        <v>-6.1678590994144585E-2</v>
      </c>
      <c r="T2839" s="9">
        <f t="shared" si="888"/>
        <v>1.5247204975806732</v>
      </c>
      <c r="U2839" s="9">
        <f>Aly_mass_rate/Aly_Area/'Hydraulic Gradient'!T2839</f>
        <v>2.155554273626731</v>
      </c>
      <c r="V2839" s="5">
        <f t="shared" si="889"/>
        <v>-0.28565095055852091</v>
      </c>
      <c r="W2839" s="10">
        <f t="shared" si="890"/>
        <v>2.2118835739626035</v>
      </c>
      <c r="X2839" s="9"/>
    </row>
    <row r="2840" spans="1:24" x14ac:dyDescent="0.3">
      <c r="A2840" s="4">
        <f t="shared" si="891"/>
        <v>28370</v>
      </c>
      <c r="B2840" s="5">
        <v>0</v>
      </c>
      <c r="C2840" s="16">
        <f t="shared" si="892"/>
        <v>24389.011976606023</v>
      </c>
      <c r="D2840" s="4">
        <f t="shared" si="882"/>
        <v>0</v>
      </c>
      <c r="E2840" s="5">
        <f t="shared" si="893"/>
        <v>0.21612125446957389</v>
      </c>
      <c r="F2840" s="6">
        <f t="shared" si="897"/>
        <v>1.7628002604609329E-5</v>
      </c>
      <c r="G2840" s="15">
        <f t="shared" si="898"/>
        <v>730.53697698786891</v>
      </c>
      <c r="H2840" s="11">
        <f t="shared" si="883"/>
        <v>9.7742863545368541E-2</v>
      </c>
      <c r="I2840" s="12">
        <f t="shared" si="894"/>
        <v>3.5551168855939023E-5</v>
      </c>
      <c r="J2840" s="7">
        <f t="shared" si="901"/>
        <v>1.5232125944458872</v>
      </c>
      <c r="K2840" s="8">
        <f>ESI_mass_rate/ESI_Area/'Hydraulic Gradient'!J2840</f>
        <v>2.1576881629198308</v>
      </c>
      <c r="L2840" s="16">
        <f t="shared" si="895"/>
        <v>24389.32944223738</v>
      </c>
      <c r="M2840" s="4">
        <f t="shared" si="884"/>
        <v>0</v>
      </c>
      <c r="N2840" s="5">
        <f t="shared" si="885"/>
        <v>0.2159080536829544</v>
      </c>
      <c r="O2840" s="6">
        <f t="shared" si="899"/>
        <v>1.5346600722130841E-5</v>
      </c>
      <c r="P2840" s="15">
        <f t="shared" si="896"/>
        <v>699.32613352765827</v>
      </c>
      <c r="Q2840" s="11">
        <f t="shared" si="886"/>
        <v>0</v>
      </c>
      <c r="R2840" s="13">
        <f t="shared" si="900"/>
        <v>4.5505827552253899E-6</v>
      </c>
      <c r="S2840" s="12">
        <f t="shared" si="887"/>
        <v>-6.1677559401573212E-2</v>
      </c>
      <c r="T2840" s="9">
        <f t="shared" si="888"/>
        <v>1.5247171947384799</v>
      </c>
      <c r="U2840" s="9">
        <f>Aly_mass_rate/Aly_Area/'Hydraulic Gradient'!T2840</f>
        <v>2.1555589429881241</v>
      </c>
      <c r="V2840" s="5">
        <f t="shared" si="889"/>
        <v>-0.2856455544918195</v>
      </c>
      <c r="W2840" s="10">
        <f t="shared" si="890"/>
        <v>2.2119256702924792</v>
      </c>
      <c r="X2840" s="9"/>
    </row>
    <row r="2841" spans="1:24" x14ac:dyDescent="0.3">
      <c r="A2841" s="4">
        <f t="shared" si="891"/>
        <v>28380</v>
      </c>
      <c r="B2841" s="5">
        <v>0</v>
      </c>
      <c r="C2841" s="16">
        <f t="shared" si="892"/>
        <v>24388.795837186637</v>
      </c>
      <c r="D2841" s="4">
        <f t="shared" si="882"/>
        <v>0</v>
      </c>
      <c r="E2841" s="5">
        <f t="shared" si="893"/>
        <v>0.21612179169441856</v>
      </c>
      <c r="F2841" s="6">
        <f t="shared" si="897"/>
        <v>1.7627690216802843E-5</v>
      </c>
      <c r="G2841" s="15">
        <f t="shared" si="898"/>
        <v>730.60874680270774</v>
      </c>
      <c r="H2841" s="11">
        <f t="shared" si="883"/>
        <v>9.774334947591784E-2</v>
      </c>
      <c r="I2841" s="12">
        <f t="shared" si="894"/>
        <v>3.555053884969804E-5</v>
      </c>
      <c r="J2841" s="7">
        <f t="shared" si="901"/>
        <v>1.5232088081959745</v>
      </c>
      <c r="K2841" s="8">
        <f>ESI_mass_rate/ESI_Area/'Hydraulic Gradient'!J2841</f>
        <v>2.1576935262991483</v>
      </c>
      <c r="L2841" s="16">
        <f t="shared" si="895"/>
        <v>24389.113518369591</v>
      </c>
      <c r="M2841" s="4">
        <f t="shared" si="884"/>
        <v>0</v>
      </c>
      <c r="N2841" s="5">
        <f t="shared" si="885"/>
        <v>0.21590852138295283</v>
      </c>
      <c r="O2841" s="6">
        <f t="shared" si="899"/>
        <v>1.5346406197486232E-5</v>
      </c>
      <c r="P2841" s="15">
        <f t="shared" si="896"/>
        <v>699.38780550507158</v>
      </c>
      <c r="Q2841" s="11">
        <f t="shared" si="886"/>
        <v>0</v>
      </c>
      <c r="R2841" s="13">
        <f t="shared" si="900"/>
        <v>4.5504483257957277E-6</v>
      </c>
      <c r="S2841" s="12">
        <f t="shared" si="887"/>
        <v>-6.167652786167984E-2</v>
      </c>
      <c r="T2841" s="9">
        <f t="shared" si="888"/>
        <v>1.5247138919524583</v>
      </c>
      <c r="U2841" s="9">
        <f>Aly_mass_rate/Aly_Area/'Hydraulic Gradient'!T2841</f>
        <v>2.1555636122903343</v>
      </c>
      <c r="V2841" s="5">
        <f t="shared" si="889"/>
        <v>-0.285640158697263</v>
      </c>
      <c r="W2841" s="10">
        <f t="shared" si="890"/>
        <v>2.2119677661002317</v>
      </c>
      <c r="X2841" s="9"/>
    </row>
    <row r="2842" spans="1:24" x14ac:dyDescent="0.3">
      <c r="A2842" s="4">
        <f t="shared" si="891"/>
        <v>28390</v>
      </c>
      <c r="B2842" s="5">
        <v>0</v>
      </c>
      <c r="C2842" s="16">
        <f t="shared" si="892"/>
        <v>24388.579697230347</v>
      </c>
      <c r="D2842" s="4">
        <f t="shared" si="882"/>
        <v>0</v>
      </c>
      <c r="E2842" s="5">
        <f t="shared" si="893"/>
        <v>0.21612232890974353</v>
      </c>
      <c r="F2842" s="6">
        <f t="shared" si="897"/>
        <v>1.7627377850889628E-5</v>
      </c>
      <c r="G2842" s="15">
        <f t="shared" si="898"/>
        <v>730.68051501237221</v>
      </c>
      <c r="H2842" s="11">
        <f t="shared" si="883"/>
        <v>9.7743835399064283E-2</v>
      </c>
      <c r="I2842" s="12">
        <f t="shared" si="894"/>
        <v>3.5549908887610181E-5</v>
      </c>
      <c r="J2842" s="7">
        <f t="shared" si="901"/>
        <v>1.5232050220319735</v>
      </c>
      <c r="K2842" s="8">
        <f>ESI_mass_rate/ESI_Area/'Hydraulic Gradient'!J2842</f>
        <v>2.1576988895834317</v>
      </c>
      <c r="L2842" s="16">
        <f t="shared" si="895"/>
        <v>24388.897594034301</v>
      </c>
      <c r="M2842" s="4">
        <f t="shared" si="884"/>
        <v>0</v>
      </c>
      <c r="N2842" s="5">
        <f t="shared" si="885"/>
        <v>0.21590898907702324</v>
      </c>
      <c r="O2842" s="6">
        <f t="shared" si="899"/>
        <v>1.5346211685977587E-5</v>
      </c>
      <c r="P2842" s="15">
        <f t="shared" si="896"/>
        <v>699.44947645113223</v>
      </c>
      <c r="Q2842" s="11">
        <f t="shared" si="886"/>
        <v>0</v>
      </c>
      <c r="R2842" s="13">
        <f t="shared" si="900"/>
        <v>4.5503139060772E-6</v>
      </c>
      <c r="S2842" s="12">
        <f t="shared" si="887"/>
        <v>-6.1675496374460043E-2</v>
      </c>
      <c r="T2842" s="9">
        <f t="shared" si="888"/>
        <v>1.5247105892226056</v>
      </c>
      <c r="U2842" s="9">
        <f>Aly_mass_rate/Aly_Area/'Hydraulic Gradient'!T2842</f>
        <v>2.1555682815333643</v>
      </c>
      <c r="V2842" s="5">
        <f t="shared" si="889"/>
        <v>-0.28563476317482883</v>
      </c>
      <c r="W2842" s="10">
        <f t="shared" si="890"/>
        <v>2.2120098613858881</v>
      </c>
      <c r="X2842" s="9"/>
    </row>
    <row r="2843" spans="1:24" x14ac:dyDescent="0.3">
      <c r="A2843" s="4">
        <f t="shared" si="891"/>
        <v>28400</v>
      </c>
      <c r="B2843" s="5">
        <v>0</v>
      </c>
      <c r="C2843" s="16">
        <f t="shared" si="892"/>
        <v>24388.363556737164</v>
      </c>
      <c r="D2843" s="4">
        <f t="shared" si="882"/>
        <v>0</v>
      </c>
      <c r="E2843" s="5">
        <f t="shared" si="893"/>
        <v>0.21612286611554954</v>
      </c>
      <c r="F2843" s="6">
        <f t="shared" si="897"/>
        <v>1.7627065509788782E-5</v>
      </c>
      <c r="G2843" s="15">
        <f t="shared" si="898"/>
        <v>730.75228161696577</v>
      </c>
      <c r="H2843" s="11">
        <f t="shared" si="883"/>
        <v>9.7744321314808411E-2</v>
      </c>
      <c r="I2843" s="12">
        <f t="shared" si="894"/>
        <v>3.5549278975562528E-5</v>
      </c>
      <c r="J2843" s="7">
        <f t="shared" si="901"/>
        <v>1.5232012359538789</v>
      </c>
      <c r="K2843" s="8">
        <f>ESI_mass_rate/ESI_Area/'Hydraulic Gradient'!J2843</f>
        <v>2.1577042527726857</v>
      </c>
      <c r="L2843" s="16">
        <f t="shared" si="895"/>
        <v>24388.681669231519</v>
      </c>
      <c r="M2843" s="4">
        <f t="shared" si="884"/>
        <v>0</v>
      </c>
      <c r="N2843" s="5">
        <f t="shared" si="885"/>
        <v>0.21590945676516596</v>
      </c>
      <c r="O2843" s="6">
        <f t="shared" si="899"/>
        <v>1.5346017183226252E-5</v>
      </c>
      <c r="P2843" s="15">
        <f t="shared" si="896"/>
        <v>699.51114636589057</v>
      </c>
      <c r="Q2843" s="11">
        <f t="shared" si="886"/>
        <v>0</v>
      </c>
      <c r="R2843" s="13">
        <f t="shared" si="900"/>
        <v>4.5501794947708436E-6</v>
      </c>
      <c r="S2843" s="12">
        <f t="shared" si="887"/>
        <v>-6.1674464937831075E-2</v>
      </c>
      <c r="T2843" s="9">
        <f t="shared" si="888"/>
        <v>1.5247072865489191</v>
      </c>
      <c r="U2843" s="9">
        <f>Aly_mass_rate/Aly_Area/'Hydraulic Gradient'!T2843</f>
        <v>2.1555729507172177</v>
      </c>
      <c r="V2843" s="5">
        <f t="shared" si="889"/>
        <v>-0.28562936792449406</v>
      </c>
      <c r="W2843" s="10">
        <f t="shared" si="890"/>
        <v>2.2120519561494767</v>
      </c>
      <c r="X2843" s="9"/>
    </row>
    <row r="2844" spans="1:24" x14ac:dyDescent="0.3">
      <c r="A2844" s="4">
        <f t="shared" si="891"/>
        <v>28410</v>
      </c>
      <c r="B2844" s="5">
        <v>0</v>
      </c>
      <c r="C2844" s="16">
        <f t="shared" si="892"/>
        <v>24388.147415707099</v>
      </c>
      <c r="D2844" s="4">
        <f t="shared" si="882"/>
        <v>0</v>
      </c>
      <c r="E2844" s="5">
        <f t="shared" si="893"/>
        <v>0.2161234033118371</v>
      </c>
      <c r="F2844" s="6">
        <f t="shared" si="897"/>
        <v>1.7626753184743016E-5</v>
      </c>
      <c r="G2844" s="15">
        <f t="shared" si="898"/>
        <v>730.82404661660496</v>
      </c>
      <c r="H2844" s="11">
        <f t="shared" si="883"/>
        <v>9.7744807223150626E-2</v>
      </c>
      <c r="I2844" s="12">
        <f t="shared" si="894"/>
        <v>3.5548649095893841E-5</v>
      </c>
      <c r="J2844" s="7">
        <f t="shared" si="901"/>
        <v>1.5231974499616843</v>
      </c>
      <c r="K2844" s="8">
        <f>ESI_mass_rate/ESI_Area/'Hydraulic Gradient'!J2844</f>
        <v>2.1577096158669185</v>
      </c>
      <c r="L2844" s="16">
        <f t="shared" si="895"/>
        <v>24388.465743961246</v>
      </c>
      <c r="M2844" s="4">
        <f t="shared" si="884"/>
        <v>0</v>
      </c>
      <c r="N2844" s="5">
        <f t="shared" si="885"/>
        <v>0.21590992444738133</v>
      </c>
      <c r="O2844" s="6">
        <f t="shared" si="899"/>
        <v>1.5345822692151324E-5</v>
      </c>
      <c r="P2844" s="15">
        <f t="shared" si="896"/>
        <v>699.57281524940038</v>
      </c>
      <c r="Q2844" s="11">
        <f t="shared" si="886"/>
        <v>0</v>
      </c>
      <c r="R2844" s="13">
        <f t="shared" si="900"/>
        <v>4.550045092741569E-6</v>
      </c>
      <c r="S2844" s="12">
        <f t="shared" si="887"/>
        <v>-6.1673433554905815E-2</v>
      </c>
      <c r="T2844" s="9">
        <f t="shared" si="888"/>
        <v>1.5247039839313958</v>
      </c>
      <c r="U2844" s="9">
        <f>Aly_mass_rate/Aly_Area/'Hydraulic Gradient'!T2844</f>
        <v>2.1555776198418966</v>
      </c>
      <c r="V2844" s="5">
        <f t="shared" si="889"/>
        <v>-0.2856239729462357</v>
      </c>
      <c r="W2844" s="10">
        <f t="shared" si="890"/>
        <v>2.2120940503910234</v>
      </c>
      <c r="X2844" s="9"/>
    </row>
    <row r="2845" spans="1:24" x14ac:dyDescent="0.3">
      <c r="A2845" s="4">
        <f t="shared" si="891"/>
        <v>28420</v>
      </c>
      <c r="B2845" s="5">
        <v>0</v>
      </c>
      <c r="C2845" s="16">
        <f t="shared" si="892"/>
        <v>24387.931274140159</v>
      </c>
      <c r="D2845" s="4">
        <f t="shared" si="882"/>
        <v>0</v>
      </c>
      <c r="E2845" s="5">
        <f t="shared" si="893"/>
        <v>0.21612394049860695</v>
      </c>
      <c r="F2845" s="6">
        <f t="shared" si="897"/>
        <v>1.7626440885969165E-5</v>
      </c>
      <c r="G2845" s="15">
        <f t="shared" si="898"/>
        <v>730.89581001139084</v>
      </c>
      <c r="H2845" s="11">
        <f t="shared" si="883"/>
        <v>9.7745293124091595E-2</v>
      </c>
      <c r="I2845" s="12">
        <f t="shared" si="894"/>
        <v>3.5548019269208902E-5</v>
      </c>
      <c r="J2845" s="7">
        <f t="shared" si="901"/>
        <v>1.5231936640553845</v>
      </c>
      <c r="K2845" s="8">
        <f>ESI_mass_rate/ESI_Area/'Hydraulic Gradient'!J2845</f>
        <v>2.1577149788661356</v>
      </c>
      <c r="L2845" s="16">
        <f t="shared" si="895"/>
        <v>24388.249818223496</v>
      </c>
      <c r="M2845" s="4">
        <f t="shared" si="884"/>
        <v>0</v>
      </c>
      <c r="N2845" s="5">
        <f t="shared" si="885"/>
        <v>0.21591039212366955</v>
      </c>
      <c r="O2845" s="6">
        <f t="shared" si="899"/>
        <v>1.5345628208374161E-5</v>
      </c>
      <c r="P2845" s="15">
        <f t="shared" si="896"/>
        <v>699.63448310171123</v>
      </c>
      <c r="Q2845" s="11">
        <f t="shared" si="886"/>
        <v>0</v>
      </c>
      <c r="R2845" s="13">
        <f t="shared" si="900"/>
        <v>4.5499106986904783E-6</v>
      </c>
      <c r="S2845" s="12">
        <f t="shared" si="887"/>
        <v>-6.167240222152346E-2</v>
      </c>
      <c r="T2845" s="9">
        <f t="shared" si="888"/>
        <v>1.524700681370033</v>
      </c>
      <c r="U2845" s="9">
        <f>Aly_mass_rate/Aly_Area/'Hydraulic Gradient'!T2845</f>
        <v>2.155582288907405</v>
      </c>
      <c r="V2845" s="5">
        <f t="shared" si="889"/>
        <v>-0.28561857824003112</v>
      </c>
      <c r="W2845" s="10">
        <f t="shared" si="890"/>
        <v>2.2121361441105578</v>
      </c>
      <c r="X2845" s="9"/>
    </row>
    <row r="2846" spans="1:24" x14ac:dyDescent="0.3">
      <c r="A2846" s="4">
        <f t="shared" si="891"/>
        <v>28430</v>
      </c>
      <c r="B2846" s="5">
        <v>0</v>
      </c>
      <c r="C2846" s="16">
        <f t="shared" si="892"/>
        <v>24387.715132036355</v>
      </c>
      <c r="D2846" s="4">
        <f t="shared" si="882"/>
        <v>0</v>
      </c>
      <c r="E2846" s="5">
        <f t="shared" si="893"/>
        <v>0.21612447767585974</v>
      </c>
      <c r="F2846" s="6">
        <f t="shared" si="897"/>
        <v>1.7626128606169487E-5</v>
      </c>
      <c r="G2846" s="15">
        <f t="shared" si="898"/>
        <v>730.96757180143572</v>
      </c>
      <c r="H2846" s="11">
        <f t="shared" si="883"/>
        <v>9.774577901763179E-2</v>
      </c>
      <c r="I2846" s="12">
        <f t="shared" si="894"/>
        <v>3.5547389480790003E-5</v>
      </c>
      <c r="J2846" s="7">
        <f t="shared" si="901"/>
        <v>1.5231898782349733</v>
      </c>
      <c r="K2846" s="8">
        <f>ESI_mass_rate/ESI_Area/'Hydraulic Gradient'!J2846</f>
        <v>2.1577203417703443</v>
      </c>
      <c r="L2846" s="16">
        <f t="shared" si="895"/>
        <v>24388.033892018266</v>
      </c>
      <c r="M2846" s="4">
        <f t="shared" si="884"/>
        <v>0</v>
      </c>
      <c r="N2846" s="5">
        <f t="shared" si="885"/>
        <v>0.21591085979403116</v>
      </c>
      <c r="O2846" s="6">
        <f t="shared" si="899"/>
        <v>1.5345433737732958E-5</v>
      </c>
      <c r="P2846" s="15">
        <f t="shared" si="896"/>
        <v>699.69614992287779</v>
      </c>
      <c r="Q2846" s="11">
        <f t="shared" si="886"/>
        <v>0</v>
      </c>
      <c r="R2846" s="13">
        <f t="shared" si="900"/>
        <v>4.5497763143479631E-6</v>
      </c>
      <c r="S2846" s="12">
        <f t="shared" si="887"/>
        <v>-6.1671370942874913E-2</v>
      </c>
      <c r="T2846" s="9">
        <f t="shared" si="888"/>
        <v>1.5246973788648279</v>
      </c>
      <c r="U2846" s="9">
        <f>Aly_mass_rate/Aly_Area/'Hydraulic Gradient'!T2846</f>
        <v>2.1555869579137452</v>
      </c>
      <c r="V2846" s="5">
        <f t="shared" si="889"/>
        <v>-0.28561318380585721</v>
      </c>
      <c r="W2846" s="10">
        <f t="shared" si="890"/>
        <v>2.2121782373081054</v>
      </c>
      <c r="X2846" s="9"/>
    </row>
    <row r="2847" spans="1:24" x14ac:dyDescent="0.3">
      <c r="A2847" s="4">
        <f t="shared" si="891"/>
        <v>28440</v>
      </c>
      <c r="B2847" s="5">
        <v>0</v>
      </c>
      <c r="C2847" s="16">
        <f t="shared" si="892"/>
        <v>24387.498989395695</v>
      </c>
      <c r="D2847" s="4">
        <f t="shared" si="882"/>
        <v>0</v>
      </c>
      <c r="E2847" s="5">
        <f t="shared" si="893"/>
        <v>0.21612501484359611</v>
      </c>
      <c r="F2847" s="6">
        <f t="shared" si="897"/>
        <v>1.7625816349722635E-5</v>
      </c>
      <c r="G2847" s="15">
        <f t="shared" si="898"/>
        <v>731.03933198684524</v>
      </c>
      <c r="H2847" s="11">
        <f t="shared" si="883"/>
        <v>9.7746264903771751E-2</v>
      </c>
      <c r="I2847" s="12">
        <f t="shared" si="894"/>
        <v>3.5546759739467784E-5</v>
      </c>
      <c r="J2847" s="7">
        <f t="shared" si="901"/>
        <v>1.523186092500445</v>
      </c>
      <c r="K2847" s="8">
        <f>ESI_mass_rate/ESI_Area/'Hydraulic Gradient'!J2847</f>
        <v>2.1577257045795508</v>
      </c>
      <c r="L2847" s="16">
        <f t="shared" si="895"/>
        <v>24387.81796534557</v>
      </c>
      <c r="M2847" s="4">
        <f t="shared" si="884"/>
        <v>0</v>
      </c>
      <c r="N2847" s="5">
        <f t="shared" si="885"/>
        <v>0.21591132745846614</v>
      </c>
      <c r="O2847" s="6">
        <f t="shared" si="899"/>
        <v>1.5345239274389517E-5</v>
      </c>
      <c r="P2847" s="15">
        <f t="shared" si="896"/>
        <v>699.75781571294954</v>
      </c>
      <c r="Q2847" s="11">
        <f t="shared" si="886"/>
        <v>0</v>
      </c>
      <c r="R2847" s="13">
        <f t="shared" si="900"/>
        <v>4.5496419379824079E-6</v>
      </c>
      <c r="S2847" s="12">
        <f t="shared" si="887"/>
        <v>-6.167033971376043E-2</v>
      </c>
      <c r="T2847" s="9">
        <f t="shared" si="888"/>
        <v>1.5246940764157777</v>
      </c>
      <c r="U2847" s="9">
        <f>Aly_mass_rate/Aly_Area/'Hydraulic Gradient'!T2847</f>
        <v>2.1555916268609208</v>
      </c>
      <c r="V2847" s="5">
        <f t="shared" si="889"/>
        <v>-0.28560778964369132</v>
      </c>
      <c r="W2847" s="10">
        <f t="shared" si="890"/>
        <v>2.2122203299836949</v>
      </c>
      <c r="X2847" s="9"/>
    </row>
    <row r="2848" spans="1:24" x14ac:dyDescent="0.3">
      <c r="A2848" s="4">
        <f t="shared" si="891"/>
        <v>28450</v>
      </c>
      <c r="B2848" s="5">
        <v>0</v>
      </c>
      <c r="C2848" s="16">
        <f t="shared" si="892"/>
        <v>24387.28284621819</v>
      </c>
      <c r="D2848" s="4">
        <f t="shared" si="882"/>
        <v>0</v>
      </c>
      <c r="E2848" s="5">
        <f t="shared" si="893"/>
        <v>0.21612555200181671</v>
      </c>
      <c r="F2848" s="6">
        <f t="shared" si="897"/>
        <v>1.7625504113709501E-5</v>
      </c>
      <c r="G2848" s="15">
        <f t="shared" si="898"/>
        <v>731.11109056772921</v>
      </c>
      <c r="H2848" s="11">
        <f t="shared" si="883"/>
        <v>9.7746750782512007E-2</v>
      </c>
      <c r="I2848" s="12">
        <f t="shared" si="894"/>
        <v>3.5546130039355133E-5</v>
      </c>
      <c r="J2848" s="7">
        <f t="shared" si="901"/>
        <v>1.523182306851794</v>
      </c>
      <c r="K2848" s="8">
        <f>ESI_mass_rate/ESI_Area/'Hydraulic Gradient'!J2848</f>
        <v>2.1577310672937617</v>
      </c>
      <c r="L2848" s="16">
        <f t="shared" si="895"/>
        <v>24387.602038205408</v>
      </c>
      <c r="M2848" s="4">
        <f t="shared" si="884"/>
        <v>0</v>
      </c>
      <c r="N2848" s="5">
        <f t="shared" si="885"/>
        <v>0.21591179511697503</v>
      </c>
      <c r="O2848" s="6">
        <f t="shared" si="899"/>
        <v>1.5345044822722482E-5</v>
      </c>
      <c r="P2848" s="15">
        <f t="shared" si="896"/>
        <v>699.81948047198023</v>
      </c>
      <c r="Q2848" s="11">
        <f t="shared" si="886"/>
        <v>0</v>
      </c>
      <c r="R2848" s="13">
        <f t="shared" si="900"/>
        <v>4.5495075708914187E-6</v>
      </c>
      <c r="S2848" s="12">
        <f t="shared" si="887"/>
        <v>-6.1669308538331705E-2</v>
      </c>
      <c r="T2848" s="9">
        <f t="shared" si="888"/>
        <v>1.5246907740228794</v>
      </c>
      <c r="U2848" s="9">
        <f>Aly_mass_rate/Aly_Area/'Hydraulic Gradient'!T2848</f>
        <v>2.1555962957489352</v>
      </c>
      <c r="V2848" s="5">
        <f t="shared" si="889"/>
        <v>-0.28560239575351037</v>
      </c>
      <c r="W2848" s="10">
        <f t="shared" si="890"/>
        <v>2.2122624221373535</v>
      </c>
      <c r="X2848" s="9"/>
    </row>
    <row r="2849" spans="1:24" x14ac:dyDescent="0.3">
      <c r="A2849" s="4">
        <f t="shared" si="891"/>
        <v>28460</v>
      </c>
      <c r="B2849" s="5">
        <v>0</v>
      </c>
      <c r="C2849" s="16">
        <f t="shared" si="892"/>
        <v>24387.066702503846</v>
      </c>
      <c r="D2849" s="4">
        <f t="shared" si="882"/>
        <v>0</v>
      </c>
      <c r="E2849" s="5">
        <f t="shared" si="893"/>
        <v>0.21612608915052223</v>
      </c>
      <c r="F2849" s="6">
        <f t="shared" si="897"/>
        <v>1.7625191899589641E-5</v>
      </c>
      <c r="G2849" s="15">
        <f t="shared" si="898"/>
        <v>731.1828475441954</v>
      </c>
      <c r="H2849" s="11">
        <f t="shared" si="883"/>
        <v>9.7747236653853084E-2</v>
      </c>
      <c r="I2849" s="12">
        <f t="shared" si="894"/>
        <v>3.554550038339562E-5</v>
      </c>
      <c r="J2849" s="7">
        <f t="shared" si="901"/>
        <v>1.5231785212890143</v>
      </c>
      <c r="K2849" s="8">
        <f>ESI_mass_rate/ESI_Area/'Hydraulic Gradient'!J2849</f>
        <v>2.1577364299129838</v>
      </c>
      <c r="L2849" s="16">
        <f t="shared" si="895"/>
        <v>24387.386110597789</v>
      </c>
      <c r="M2849" s="4">
        <f t="shared" si="884"/>
        <v>0</v>
      </c>
      <c r="N2849" s="5">
        <f t="shared" si="885"/>
        <v>0.21591226276955816</v>
      </c>
      <c r="O2849" s="6">
        <f t="shared" si="899"/>
        <v>1.534485038273186E-5</v>
      </c>
      <c r="P2849" s="15">
        <f t="shared" si="896"/>
        <v>699.88114420002148</v>
      </c>
      <c r="Q2849" s="11">
        <f t="shared" si="886"/>
        <v>0</v>
      </c>
      <c r="R2849" s="13">
        <f t="shared" si="900"/>
        <v>4.5493732130743476E-6</v>
      </c>
      <c r="S2849" s="12">
        <f t="shared" si="887"/>
        <v>-6.1668277414506242E-2</v>
      </c>
      <c r="T2849" s="9">
        <f t="shared" si="888"/>
        <v>1.5246874716861305</v>
      </c>
      <c r="U2849" s="9">
        <f>Aly_mass_rate/Aly_Area/'Hydraulic Gradient'!T2849</f>
        <v>2.1556009645777907</v>
      </c>
      <c r="V2849" s="5">
        <f t="shared" si="889"/>
        <v>-0.28559700213529171</v>
      </c>
      <c r="W2849" s="10">
        <f t="shared" si="890"/>
        <v>2.2123045137691077</v>
      </c>
      <c r="X2849" s="9"/>
    </row>
    <row r="2850" spans="1:24" x14ac:dyDescent="0.3">
      <c r="A2850" s="4">
        <f t="shared" si="891"/>
        <v>28470</v>
      </c>
      <c r="B2850" s="5">
        <v>0</v>
      </c>
      <c r="C2850" s="16">
        <f t="shared" si="892"/>
        <v>24386.850558252678</v>
      </c>
      <c r="D2850" s="4">
        <f t="shared" si="882"/>
        <v>0</v>
      </c>
      <c r="E2850" s="5">
        <f t="shared" si="893"/>
        <v>0.21612662628971327</v>
      </c>
      <c r="F2850" s="6">
        <f t="shared" si="897"/>
        <v>1.7624879707363052E-5</v>
      </c>
      <c r="G2850" s="15">
        <f t="shared" si="898"/>
        <v>731.25460291635147</v>
      </c>
      <c r="H2850" s="11">
        <f t="shared" si="883"/>
        <v>9.7747722517795552E-2</v>
      </c>
      <c r="I2850" s="12">
        <f t="shared" si="894"/>
        <v>3.5544870771589231E-5</v>
      </c>
      <c r="J2850" s="7">
        <f t="shared" si="901"/>
        <v>1.5231747358121002</v>
      </c>
      <c r="K2850" s="8">
        <f>ESI_mass_rate/ESI_Area/'Hydraulic Gradient'!J2850</f>
        <v>2.1577417924372235</v>
      </c>
      <c r="L2850" s="16">
        <f t="shared" si="895"/>
        <v>24387.170182522717</v>
      </c>
      <c r="M2850" s="4">
        <f t="shared" si="884"/>
        <v>0</v>
      </c>
      <c r="N2850" s="5">
        <f t="shared" si="885"/>
        <v>0.21591273041621567</v>
      </c>
      <c r="O2850" s="6">
        <f t="shared" si="899"/>
        <v>1.5344655950038997E-5</v>
      </c>
      <c r="P2850" s="15">
        <f t="shared" si="896"/>
        <v>699.94280689712491</v>
      </c>
      <c r="Q2850" s="11">
        <f t="shared" si="886"/>
        <v>0</v>
      </c>
      <c r="R2850" s="13">
        <f t="shared" si="900"/>
        <v>4.549238863232406E-6</v>
      </c>
      <c r="S2850" s="12">
        <f t="shared" si="887"/>
        <v>-6.1667246342279575E-2</v>
      </c>
      <c r="T2850" s="9">
        <f t="shared" si="888"/>
        <v>1.5246841694055278</v>
      </c>
      <c r="U2850" s="9">
        <f>Aly_mass_rate/Aly_Area/'Hydraulic Gradient'!T2850</f>
        <v>2.1556056333474909</v>
      </c>
      <c r="V2850" s="5">
        <f t="shared" si="889"/>
        <v>-0.28559160878901241</v>
      </c>
      <c r="W2850" s="10">
        <f t="shared" si="890"/>
        <v>2.2123466048789866</v>
      </c>
      <c r="X2850" s="9"/>
    </row>
    <row r="2851" spans="1:24" x14ac:dyDescent="0.3">
      <c r="A2851" s="4">
        <f t="shared" si="891"/>
        <v>28480</v>
      </c>
      <c r="B2851" s="5">
        <v>0</v>
      </c>
      <c r="C2851" s="16">
        <f t="shared" si="892"/>
        <v>24386.634413464693</v>
      </c>
      <c r="D2851" s="4">
        <f t="shared" si="882"/>
        <v>0</v>
      </c>
      <c r="E2851" s="5">
        <f t="shared" si="893"/>
        <v>0.21612716341939064</v>
      </c>
      <c r="F2851" s="6">
        <f t="shared" si="897"/>
        <v>1.7624567537029738E-5</v>
      </c>
      <c r="G2851" s="15">
        <f t="shared" si="898"/>
        <v>731.3263566843051</v>
      </c>
      <c r="H2851" s="11">
        <f t="shared" si="883"/>
        <v>9.7748208374339923E-2</v>
      </c>
      <c r="I2851" s="12">
        <f t="shared" si="894"/>
        <v>3.5544241203935965E-5</v>
      </c>
      <c r="J2851" s="7">
        <f t="shared" si="901"/>
        <v>1.523170950421046</v>
      </c>
      <c r="K2851" s="8">
        <f>ESI_mass_rate/ESI_Area/'Hydraulic Gradient'!J2851</f>
        <v>2.1577471548664873</v>
      </c>
      <c r="L2851" s="16">
        <f t="shared" si="895"/>
        <v>24386.954253980202</v>
      </c>
      <c r="M2851" s="4">
        <f t="shared" si="884"/>
        <v>0</v>
      </c>
      <c r="N2851" s="5">
        <f t="shared" si="885"/>
        <v>0.21591319805694797</v>
      </c>
      <c r="O2851" s="6">
        <f t="shared" si="899"/>
        <v>1.534446152902255E-5</v>
      </c>
      <c r="P2851" s="15">
        <f t="shared" si="896"/>
        <v>700.00446856334202</v>
      </c>
      <c r="Q2851" s="11">
        <f t="shared" si="886"/>
        <v>0</v>
      </c>
      <c r="R2851" s="13">
        <f t="shared" si="900"/>
        <v>4.5491045226631348E-6</v>
      </c>
      <c r="S2851" s="12">
        <f t="shared" si="887"/>
        <v>-6.1666215321647268E-2</v>
      </c>
      <c r="T2851" s="9">
        <f t="shared" si="888"/>
        <v>1.5246808671810685</v>
      </c>
      <c r="U2851" s="9">
        <f>Aly_mass_rate/Aly_Area/'Hydraulic Gradient'!T2851</f>
        <v>2.1556103020580388</v>
      </c>
      <c r="V2851" s="5">
        <f t="shared" si="889"/>
        <v>-0.28558621571464954</v>
      </c>
      <c r="W2851" s="10">
        <f t="shared" si="890"/>
        <v>2.2123886954670162</v>
      </c>
      <c r="X2851" s="9"/>
    </row>
    <row r="2852" spans="1:24" x14ac:dyDescent="0.3">
      <c r="A2852" s="4">
        <f t="shared" si="891"/>
        <v>28490</v>
      </c>
      <c r="B2852" s="5">
        <v>0</v>
      </c>
      <c r="C2852" s="16">
        <f t="shared" si="892"/>
        <v>24386.4182681399</v>
      </c>
      <c r="D2852" s="4">
        <f t="shared" si="882"/>
        <v>0</v>
      </c>
      <c r="E2852" s="5">
        <f t="shared" si="893"/>
        <v>0.21612770053955482</v>
      </c>
      <c r="F2852" s="6">
        <f t="shared" si="897"/>
        <v>1.7624255387130141E-5</v>
      </c>
      <c r="G2852" s="15">
        <f t="shared" si="898"/>
        <v>731.39810884816609</v>
      </c>
      <c r="H2852" s="11">
        <f t="shared" si="883"/>
        <v>9.7748694223486685E-2</v>
      </c>
      <c r="I2852" s="12">
        <f t="shared" si="894"/>
        <v>3.5543611677492289E-5</v>
      </c>
      <c r="J2852" s="7">
        <f t="shared" si="901"/>
        <v>1.5231671651158458</v>
      </c>
      <c r="K2852" s="8">
        <f>ESI_mass_rate/ESI_Area/'Hydraulic Gradient'!J2852</f>
        <v>2.1577525172007821</v>
      </c>
      <c r="L2852" s="16">
        <f t="shared" si="895"/>
        <v>24386.738324970243</v>
      </c>
      <c r="M2852" s="4">
        <f t="shared" si="884"/>
        <v>0</v>
      </c>
      <c r="N2852" s="5">
        <f t="shared" si="885"/>
        <v>0.21591366569175538</v>
      </c>
      <c r="O2852" s="6">
        <f t="shared" si="899"/>
        <v>1.5344267118222954E-5</v>
      </c>
      <c r="P2852" s="15">
        <f t="shared" si="896"/>
        <v>700.06612919872646</v>
      </c>
      <c r="Q2852" s="11">
        <f t="shared" si="886"/>
        <v>0</v>
      </c>
      <c r="R2852" s="13">
        <f t="shared" si="900"/>
        <v>4.5489701909331818E-6</v>
      </c>
      <c r="S2852" s="12">
        <f t="shared" si="887"/>
        <v>-6.1665184354682788E-2</v>
      </c>
      <c r="T2852" s="9">
        <f t="shared" si="888"/>
        <v>1.52467756501275</v>
      </c>
      <c r="U2852" s="9">
        <f>Aly_mass_rate/Aly_Area/'Hydraulic Gradient'!T2852</f>
        <v>2.1556149707094376</v>
      </c>
      <c r="V2852" s="5">
        <f t="shared" si="889"/>
        <v>-0.2855808229121804</v>
      </c>
      <c r="W2852" s="10">
        <f t="shared" si="890"/>
        <v>2.212430785533225</v>
      </c>
      <c r="X2852" s="9"/>
    </row>
    <row r="2853" spans="1:24" x14ac:dyDescent="0.3">
      <c r="A2853" s="4">
        <f t="shared" si="891"/>
        <v>28500</v>
      </c>
      <c r="B2853" s="5">
        <v>0</v>
      </c>
      <c r="C2853" s="16">
        <f t="shared" si="892"/>
        <v>24386.202122278304</v>
      </c>
      <c r="D2853" s="4">
        <f t="shared" si="882"/>
        <v>0</v>
      </c>
      <c r="E2853" s="5">
        <f t="shared" si="893"/>
        <v>0.21612823765020656</v>
      </c>
      <c r="F2853" s="6">
        <f t="shared" si="897"/>
        <v>1.7623943260583367E-5</v>
      </c>
      <c r="G2853" s="15">
        <f t="shared" si="898"/>
        <v>731.46985940803995</v>
      </c>
      <c r="H2853" s="11">
        <f t="shared" si="883"/>
        <v>9.7749180065236432E-2</v>
      </c>
      <c r="I2853" s="12">
        <f t="shared" si="894"/>
        <v>3.5542982198145278E-5</v>
      </c>
      <c r="J2853" s="7">
        <f t="shared" si="901"/>
        <v>1.5231633798964939</v>
      </c>
      <c r="K2853" s="8">
        <f>ESI_mass_rate/ESI_Area/'Hydraulic Gradient'!J2853</f>
        <v>2.1577578794401142</v>
      </c>
      <c r="L2853" s="16">
        <f t="shared" si="895"/>
        <v>24386.522395492848</v>
      </c>
      <c r="M2853" s="4">
        <f t="shared" si="884"/>
        <v>0</v>
      </c>
      <c r="N2853" s="5">
        <f t="shared" si="885"/>
        <v>0.21591413332063819</v>
      </c>
      <c r="O2853" s="6">
        <f t="shared" si="899"/>
        <v>1.5344072717640226E-5</v>
      </c>
      <c r="P2853" s="15">
        <f t="shared" si="896"/>
        <v>700.12778880332996</v>
      </c>
      <c r="Q2853" s="11">
        <f t="shared" si="886"/>
        <v>0</v>
      </c>
      <c r="R2853" s="13">
        <f t="shared" si="900"/>
        <v>4.5488358680419278E-6</v>
      </c>
      <c r="S2853" s="12">
        <f t="shared" si="887"/>
        <v>-6.1664153439303718E-2</v>
      </c>
      <c r="T2853" s="9">
        <f t="shared" si="888"/>
        <v>1.5246742629005692</v>
      </c>
      <c r="U2853" s="9">
        <f>Aly_mass_rate/Aly_Area/'Hydraulic Gradient'!T2853</f>
        <v>2.1556196393016904</v>
      </c>
      <c r="V2853" s="5">
        <f t="shared" si="889"/>
        <v>-0.28557543038158206</v>
      </c>
      <c r="W2853" s="10">
        <f t="shared" si="890"/>
        <v>2.2124728750776401</v>
      </c>
      <c r="X2853" s="9"/>
    </row>
    <row r="2854" spans="1:24" x14ac:dyDescent="0.3">
      <c r="A2854" s="4">
        <f t="shared" si="891"/>
        <v>28510</v>
      </c>
      <c r="B2854" s="5">
        <v>0</v>
      </c>
      <c r="C2854" s="16">
        <f t="shared" si="892"/>
        <v>24385.985975879921</v>
      </c>
      <c r="D2854" s="4">
        <f t="shared" si="882"/>
        <v>0</v>
      </c>
      <c r="E2854" s="5">
        <f t="shared" si="893"/>
        <v>0.21612877475134651</v>
      </c>
      <c r="F2854" s="6">
        <f t="shared" si="897"/>
        <v>1.7623631154470322E-5</v>
      </c>
      <c r="G2854" s="15">
        <f t="shared" si="898"/>
        <v>731.54160836403651</v>
      </c>
      <c r="H2854" s="11">
        <f t="shared" si="883"/>
        <v>9.7749665899589652E-2</v>
      </c>
      <c r="I2854" s="12">
        <f t="shared" si="894"/>
        <v>3.554235276000785E-5</v>
      </c>
      <c r="J2854" s="7">
        <f t="shared" si="901"/>
        <v>1.5231595947629843</v>
      </c>
      <c r="K2854" s="8">
        <f>ESI_mass_rate/ESI_Area/'Hydraulic Gradient'!J2854</f>
        <v>2.1577632415844903</v>
      </c>
      <c r="L2854" s="16">
        <f t="shared" si="895"/>
        <v>24386.306465548027</v>
      </c>
      <c r="M2854" s="4">
        <f t="shared" si="884"/>
        <v>0</v>
      </c>
      <c r="N2854" s="5">
        <f t="shared" si="885"/>
        <v>0.21591460094359677</v>
      </c>
      <c r="O2854" s="6">
        <f t="shared" si="899"/>
        <v>1.5343878327274354E-5</v>
      </c>
      <c r="P2854" s="15">
        <f t="shared" si="896"/>
        <v>700.1894473772029</v>
      </c>
      <c r="Q2854" s="11">
        <f t="shared" si="886"/>
        <v>0</v>
      </c>
      <c r="R2854" s="13">
        <f t="shared" si="900"/>
        <v>4.5487015539887443E-6</v>
      </c>
      <c r="S2854" s="12">
        <f t="shared" si="887"/>
        <v>-6.1663122574466753E-2</v>
      </c>
      <c r="T2854" s="9">
        <f t="shared" si="888"/>
        <v>1.5246709608445235</v>
      </c>
      <c r="U2854" s="9">
        <f>Aly_mass_rate/Aly_Area/'Hydraulic Gradient'!T2854</f>
        <v>2.1556243078348003</v>
      </c>
      <c r="V2854" s="5">
        <f t="shared" si="889"/>
        <v>-0.28557003812283172</v>
      </c>
      <c r="W2854" s="10">
        <f t="shared" si="890"/>
        <v>2.2125149641002899</v>
      </c>
      <c r="X2854" s="9"/>
    </row>
    <row r="2855" spans="1:24" x14ac:dyDescent="0.3">
      <c r="A2855" s="4">
        <f t="shared" si="891"/>
        <v>28520</v>
      </c>
      <c r="B2855" s="5">
        <v>0</v>
      </c>
      <c r="C2855" s="16">
        <f t="shared" si="892"/>
        <v>24385.769828944758</v>
      </c>
      <c r="D2855" s="4">
        <f t="shared" si="882"/>
        <v>0</v>
      </c>
      <c r="E2855" s="5">
        <f t="shared" si="893"/>
        <v>0.21612931184297529</v>
      </c>
      <c r="F2855" s="6">
        <f t="shared" si="897"/>
        <v>1.7623319070250544E-5</v>
      </c>
      <c r="G2855" s="15">
        <f t="shared" si="898"/>
        <v>731.61335571626341</v>
      </c>
      <c r="H2855" s="11">
        <f t="shared" si="883"/>
        <v>9.7750151726546913E-2</v>
      </c>
      <c r="I2855" s="12">
        <f t="shared" si="894"/>
        <v>3.5541723366023545E-5</v>
      </c>
      <c r="J2855" s="7">
        <f t="shared" si="901"/>
        <v>1.5231558097153113</v>
      </c>
      <c r="K2855" s="8">
        <f>ESI_mass_rate/ESI_Area/'Hydraulic Gradient'!J2855</f>
        <v>2.157768603633917</v>
      </c>
      <c r="L2855" s="16">
        <f t="shared" si="895"/>
        <v>24386.09053513578</v>
      </c>
      <c r="M2855" s="4">
        <f t="shared" si="884"/>
        <v>0</v>
      </c>
      <c r="N2855" s="5">
        <f t="shared" si="885"/>
        <v>0.21591506856063136</v>
      </c>
      <c r="O2855" s="6">
        <f t="shared" si="899"/>
        <v>1.5343683947125347E-5</v>
      </c>
      <c r="P2855" s="15">
        <f t="shared" si="896"/>
        <v>700.25110492039892</v>
      </c>
      <c r="Q2855" s="11">
        <f t="shared" si="886"/>
        <v>0</v>
      </c>
      <c r="R2855" s="13">
        <f t="shared" si="900"/>
        <v>4.5485672487730071E-6</v>
      </c>
      <c r="S2855" s="12">
        <f t="shared" si="887"/>
        <v>-6.1662091763284098E-2</v>
      </c>
      <c r="T2855" s="9">
        <f t="shared" si="888"/>
        <v>1.52466765884461</v>
      </c>
      <c r="U2855" s="9">
        <f>Aly_mass_rate/Aly_Area/'Hydraulic Gradient'!T2855</f>
        <v>2.1556289763087699</v>
      </c>
      <c r="V2855" s="5">
        <f t="shared" si="889"/>
        <v>-0.28556464613590632</v>
      </c>
      <c r="W2855" s="10">
        <f t="shared" si="890"/>
        <v>2.2125570526012002</v>
      </c>
      <c r="X2855" s="9"/>
    </row>
    <row r="2856" spans="1:24" x14ac:dyDescent="0.3">
      <c r="A2856" s="4">
        <f t="shared" si="891"/>
        <v>28530</v>
      </c>
      <c r="B2856" s="5">
        <v>0</v>
      </c>
      <c r="C2856" s="16">
        <f t="shared" si="892"/>
        <v>24385.553681472826</v>
      </c>
      <c r="D2856" s="4">
        <f t="shared" si="882"/>
        <v>0</v>
      </c>
      <c r="E2856" s="5">
        <f t="shared" si="893"/>
        <v>0.21612984892509365</v>
      </c>
      <c r="F2856" s="6">
        <f t="shared" si="897"/>
        <v>1.762300700792404E-5</v>
      </c>
      <c r="G2856" s="15">
        <f t="shared" si="898"/>
        <v>731.68510146482811</v>
      </c>
      <c r="H2856" s="11">
        <f t="shared" si="883"/>
        <v>9.7750637546108743E-2</v>
      </c>
      <c r="I2856" s="12">
        <f t="shared" si="894"/>
        <v>3.5541094016192371E-5</v>
      </c>
      <c r="J2856" s="7">
        <f t="shared" si="901"/>
        <v>1.5231520247534693</v>
      </c>
      <c r="K2856" s="8">
        <f>ESI_mass_rate/ESI_Area/'Hydraulic Gradient'!J2856</f>
        <v>2.157773965588401</v>
      </c>
      <c r="L2856" s="16">
        <f t="shared" si="895"/>
        <v>24385.874604256118</v>
      </c>
      <c r="M2856" s="4">
        <f t="shared" si="884"/>
        <v>0</v>
      </c>
      <c r="N2856" s="5">
        <f t="shared" si="885"/>
        <v>0.2159155361717422</v>
      </c>
      <c r="O2856" s="6">
        <f t="shared" si="899"/>
        <v>1.5343489575733647E-5</v>
      </c>
      <c r="P2856" s="15">
        <f t="shared" si="896"/>
        <v>700.31276143296861</v>
      </c>
      <c r="Q2856" s="11">
        <f t="shared" si="886"/>
        <v>0</v>
      </c>
      <c r="R2856" s="13">
        <f t="shared" si="900"/>
        <v>4.5484329519614207E-6</v>
      </c>
      <c r="S2856" s="12">
        <f t="shared" si="887"/>
        <v>-6.166106100263468E-2</v>
      </c>
      <c r="T2856" s="9">
        <f t="shared" si="888"/>
        <v>1.5246643569008258</v>
      </c>
      <c r="U2856" s="9">
        <f>Aly_mass_rate/Aly_Area/'Hydraulic Gradient'!T2856</f>
        <v>2.1556336447236033</v>
      </c>
      <c r="V2856" s="5">
        <f t="shared" si="889"/>
        <v>-0.28555925442078328</v>
      </c>
      <c r="W2856" s="10">
        <f t="shared" si="890"/>
        <v>2.2125991405803993</v>
      </c>
      <c r="X2856" s="9"/>
    </row>
    <row r="2857" spans="1:24" x14ac:dyDescent="0.3">
      <c r="A2857" s="4">
        <f t="shared" si="891"/>
        <v>28540</v>
      </c>
      <c r="B2857" s="5">
        <v>0</v>
      </c>
      <c r="C2857" s="16">
        <f t="shared" si="892"/>
        <v>24385.337533464131</v>
      </c>
      <c r="D2857" s="4">
        <f t="shared" si="882"/>
        <v>0</v>
      </c>
      <c r="E2857" s="5">
        <f t="shared" si="893"/>
        <v>0.21613038599770221</v>
      </c>
      <c r="F2857" s="6">
        <f t="shared" si="897"/>
        <v>1.7622694967490804E-5</v>
      </c>
      <c r="G2857" s="15">
        <f t="shared" si="898"/>
        <v>731.75684560983836</v>
      </c>
      <c r="H2857" s="11">
        <f t="shared" si="883"/>
        <v>9.7751123358275654E-2</v>
      </c>
      <c r="I2857" s="12">
        <f t="shared" si="894"/>
        <v>3.5540464710514327E-5</v>
      </c>
      <c r="J2857" s="7">
        <f t="shared" si="901"/>
        <v>1.5231482398774523</v>
      </c>
      <c r="K2857" s="8">
        <f>ESI_mass_rate/ESI_Area/'Hydraulic Gradient'!J2857</f>
        <v>2.1577793274479484</v>
      </c>
      <c r="L2857" s="16">
        <f t="shared" si="895"/>
        <v>24385.658672909045</v>
      </c>
      <c r="M2857" s="4">
        <f t="shared" si="884"/>
        <v>0</v>
      </c>
      <c r="N2857" s="5">
        <f t="shared" si="885"/>
        <v>0.21591600377692985</v>
      </c>
      <c r="O2857" s="6">
        <f t="shared" si="899"/>
        <v>1.534329521747791E-5</v>
      </c>
      <c r="P2857" s="15">
        <f t="shared" si="896"/>
        <v>700.37441691496451</v>
      </c>
      <c r="Q2857" s="11">
        <f t="shared" si="886"/>
        <v>0</v>
      </c>
      <c r="R2857" s="13">
        <f t="shared" si="900"/>
        <v>4.548298664851371E-6</v>
      </c>
      <c r="S2857" s="12">
        <f t="shared" si="887"/>
        <v>-6.1660030294591807E-2</v>
      </c>
      <c r="T2857" s="9">
        <f t="shared" si="888"/>
        <v>1.5246610550131683</v>
      </c>
      <c r="U2857" s="9">
        <f>Aly_mass_rate/Aly_Area/'Hydraulic Gradient'!T2857</f>
        <v>2.1556383130793026</v>
      </c>
      <c r="V2857" s="5">
        <f t="shared" si="889"/>
        <v>-0.28555386297743973</v>
      </c>
      <c r="W2857" s="10">
        <f t="shared" si="890"/>
        <v>2.2126412280379144</v>
      </c>
      <c r="X2857" s="9"/>
    </row>
    <row r="2858" spans="1:24" x14ac:dyDescent="0.3">
      <c r="A2858" s="4">
        <f t="shared" si="891"/>
        <v>28550</v>
      </c>
      <c r="B2858" s="5">
        <v>0</v>
      </c>
      <c r="C2858" s="16">
        <f t="shared" si="892"/>
        <v>24385.121384918686</v>
      </c>
      <c r="D2858" s="4">
        <f t="shared" si="882"/>
        <v>0</v>
      </c>
      <c r="E2858" s="5">
        <f t="shared" si="893"/>
        <v>0.21613092306080153</v>
      </c>
      <c r="F2858" s="6">
        <f t="shared" si="897"/>
        <v>1.7622382947491295E-5</v>
      </c>
      <c r="G2858" s="15">
        <f t="shared" si="898"/>
        <v>731.82858815140378</v>
      </c>
      <c r="H2858" s="11">
        <f t="shared" si="883"/>
        <v>9.7751609163048189E-2</v>
      </c>
      <c r="I2858" s="12">
        <f t="shared" si="894"/>
        <v>3.553983544604586E-5</v>
      </c>
      <c r="J2858" s="7">
        <f t="shared" si="901"/>
        <v>1.5231444550872548</v>
      </c>
      <c r="K2858" s="8">
        <f>ESI_mass_rate/ESI_Area/'Hydraulic Gradient'!J2858</f>
        <v>2.1577846892125661</v>
      </c>
      <c r="L2858" s="16">
        <f t="shared" si="895"/>
        <v>24385.442741094568</v>
      </c>
      <c r="M2858" s="4">
        <f t="shared" si="884"/>
        <v>0</v>
      </c>
      <c r="N2858" s="5">
        <f t="shared" si="885"/>
        <v>0.21591647137619432</v>
      </c>
      <c r="O2858" s="6">
        <f t="shared" si="899"/>
        <v>1.5343100866519928E-5</v>
      </c>
      <c r="P2858" s="15">
        <f t="shared" si="896"/>
        <v>700.43607136643823</v>
      </c>
      <c r="Q2858" s="11">
        <f t="shared" si="886"/>
        <v>0</v>
      </c>
      <c r="R2858" s="13">
        <f t="shared" si="900"/>
        <v>4.5481643857115685E-6</v>
      </c>
      <c r="S2858" s="12">
        <f t="shared" si="887"/>
        <v>-6.1658999638112146E-2</v>
      </c>
      <c r="T2858" s="9">
        <f t="shared" si="888"/>
        <v>1.5246577531816343</v>
      </c>
      <c r="U2858" s="9">
        <f>Aly_mass_rate/Aly_Area/'Hydraulic Gradient'!T2858</f>
        <v>2.1556429813758715</v>
      </c>
      <c r="V2858" s="5">
        <f t="shared" si="889"/>
        <v>-0.2855484718058528</v>
      </c>
      <c r="W2858" s="10">
        <f t="shared" si="890"/>
        <v>2.212683314973773</v>
      </c>
      <c r="X2858" s="9"/>
    </row>
    <row r="2859" spans="1:24" x14ac:dyDescent="0.3">
      <c r="A2859" s="4">
        <f t="shared" si="891"/>
        <v>28560</v>
      </c>
      <c r="B2859" s="5">
        <v>0</v>
      </c>
      <c r="C2859" s="16">
        <f t="shared" si="892"/>
        <v>24384.905235836501</v>
      </c>
      <c r="D2859" s="4">
        <f t="shared" si="882"/>
        <v>0</v>
      </c>
      <c r="E2859" s="5">
        <f t="shared" si="893"/>
        <v>0.21613146011439233</v>
      </c>
      <c r="F2859" s="6">
        <f t="shared" si="897"/>
        <v>1.7622070949385058E-5</v>
      </c>
      <c r="G2859" s="15">
        <f t="shared" si="898"/>
        <v>731.90032908963212</v>
      </c>
      <c r="H2859" s="11">
        <f t="shared" si="883"/>
        <v>9.7752094960426847E-2</v>
      </c>
      <c r="I2859" s="12">
        <f t="shared" si="894"/>
        <v>3.5539206225730523E-5</v>
      </c>
      <c r="J2859" s="7">
        <f t="shared" si="901"/>
        <v>1.5231406703828707</v>
      </c>
      <c r="K2859" s="8">
        <f>ESI_mass_rate/ESI_Area/'Hydraulic Gradient'!J2859</f>
        <v>2.1577900508822609</v>
      </c>
      <c r="L2859" s="16">
        <f t="shared" si="895"/>
        <v>24385.226808812691</v>
      </c>
      <c r="M2859" s="4">
        <f t="shared" si="884"/>
        <v>0</v>
      </c>
      <c r="N2859" s="5">
        <f t="shared" si="885"/>
        <v>0.21591693896953615</v>
      </c>
      <c r="O2859" s="6">
        <f t="shared" si="899"/>
        <v>1.5342906527238363E-5</v>
      </c>
      <c r="P2859" s="15">
        <f t="shared" si="896"/>
        <v>700.49772478744239</v>
      </c>
      <c r="Q2859" s="11">
        <f t="shared" si="886"/>
        <v>0</v>
      </c>
      <c r="R2859" s="13">
        <f t="shared" si="900"/>
        <v>4.548030115839377E-6</v>
      </c>
      <c r="S2859" s="12">
        <f t="shared" si="887"/>
        <v>-6.1657969034230077E-2</v>
      </c>
      <c r="T2859" s="9">
        <f t="shared" si="888"/>
        <v>1.5246544514062212</v>
      </c>
      <c r="U2859" s="9">
        <f>Aly_mass_rate/Aly_Area/'Hydraulic Gradient'!T2859</f>
        <v>2.1556476496133126</v>
      </c>
      <c r="V2859" s="5">
        <f t="shared" si="889"/>
        <v>-0.28554308090599967</v>
      </c>
      <c r="W2859" s="10">
        <f t="shared" si="890"/>
        <v>2.2127254013880027</v>
      </c>
      <c r="X2859" s="9"/>
    </row>
    <row r="2860" spans="1:24" x14ac:dyDescent="0.3">
      <c r="A2860" s="4">
        <f t="shared" si="891"/>
        <v>28570</v>
      </c>
      <c r="B2860" s="5">
        <v>0</v>
      </c>
      <c r="C2860" s="16">
        <f t="shared" si="892"/>
        <v>24384.689086217582</v>
      </c>
      <c r="D2860" s="4">
        <f t="shared" si="882"/>
        <v>0</v>
      </c>
      <c r="E2860" s="5">
        <f t="shared" si="893"/>
        <v>0.21613199715847542</v>
      </c>
      <c r="F2860" s="6">
        <f t="shared" si="897"/>
        <v>1.762175897463164E-5</v>
      </c>
      <c r="G2860" s="15">
        <f t="shared" si="898"/>
        <v>731.97206842462856</v>
      </c>
      <c r="H2860" s="11">
        <f t="shared" si="883"/>
        <v>9.7752580750412252E-2</v>
      </c>
      <c r="I2860" s="12">
        <f t="shared" si="894"/>
        <v>3.5538577052511858E-5</v>
      </c>
      <c r="J2860" s="7">
        <f t="shared" si="901"/>
        <v>1.5231368857642944</v>
      </c>
      <c r="K2860" s="8">
        <f>ESI_mass_rate/ESI_Area/'Hydraulic Gradient'!J2860</f>
        <v>2.1577954124570389</v>
      </c>
      <c r="L2860" s="16">
        <f t="shared" si="895"/>
        <v>24385.010876063421</v>
      </c>
      <c r="M2860" s="4">
        <f t="shared" si="884"/>
        <v>0</v>
      </c>
      <c r="N2860" s="5">
        <f t="shared" si="885"/>
        <v>0.21591740655695538</v>
      </c>
      <c r="O2860" s="6">
        <f t="shared" si="899"/>
        <v>1.5342712196714106E-5</v>
      </c>
      <c r="P2860" s="15">
        <f t="shared" si="896"/>
        <v>700.5593771780284</v>
      </c>
      <c r="Q2860" s="11">
        <f t="shared" si="886"/>
        <v>0</v>
      </c>
      <c r="R2860" s="13">
        <f t="shared" si="900"/>
        <v>4.5478958543688673E-6</v>
      </c>
      <c r="S2860" s="12">
        <f t="shared" si="887"/>
        <v>-6.1656938481902339E-2</v>
      </c>
      <c r="T2860" s="9">
        <f t="shared" si="888"/>
        <v>1.5246511496869262</v>
      </c>
      <c r="U2860" s="9">
        <f>Aly_mass_rate/Aly_Area/'Hydraulic Gradient'!T2860</f>
        <v>2.1556523177916298</v>
      </c>
      <c r="V2860" s="5">
        <f t="shared" si="889"/>
        <v>-0.28553769027785753</v>
      </c>
      <c r="W2860" s="10">
        <f t="shared" si="890"/>
        <v>2.2127674872806309</v>
      </c>
      <c r="X2860" s="9"/>
    </row>
    <row r="2861" spans="1:24" x14ac:dyDescent="0.3">
      <c r="A2861" s="4">
        <f t="shared" si="891"/>
        <v>28580</v>
      </c>
      <c r="B2861" s="5">
        <v>0</v>
      </c>
      <c r="C2861" s="16">
        <f t="shared" si="892"/>
        <v>24384.472936061946</v>
      </c>
      <c r="D2861" s="4">
        <f t="shared" si="882"/>
        <v>0</v>
      </c>
      <c r="E2861" s="5">
        <f t="shared" si="893"/>
        <v>0.21613253419305117</v>
      </c>
      <c r="F2861" s="6">
        <f t="shared" si="897"/>
        <v>1.7621447018852394E-5</v>
      </c>
      <c r="G2861" s="15">
        <f t="shared" si="898"/>
        <v>732.04380615650496</v>
      </c>
      <c r="H2861" s="11">
        <f t="shared" si="883"/>
        <v>9.775306653300482E-2</v>
      </c>
      <c r="I2861" s="12">
        <f t="shared" si="894"/>
        <v>3.5537947917559227E-5</v>
      </c>
      <c r="J2861" s="7">
        <f t="shared" si="901"/>
        <v>1.5231331012315199</v>
      </c>
      <c r="K2861" s="8">
        <f>ESI_mass_rate/ESI_Area/'Hydraulic Gradient'!J2861</f>
        <v>2.1578007739369074</v>
      </c>
      <c r="L2861" s="16">
        <f t="shared" si="895"/>
        <v>24384.794942846765</v>
      </c>
      <c r="M2861" s="4">
        <f t="shared" si="884"/>
        <v>0</v>
      </c>
      <c r="N2861" s="5">
        <f t="shared" si="885"/>
        <v>0.2159178741384527</v>
      </c>
      <c r="O2861" s="6">
        <f t="shared" si="899"/>
        <v>1.5342517879325805E-5</v>
      </c>
      <c r="P2861" s="15">
        <f t="shared" si="896"/>
        <v>700.62102853824797</v>
      </c>
      <c r="Q2861" s="11">
        <f t="shared" si="886"/>
        <v>0</v>
      </c>
      <c r="R2861" s="13">
        <f t="shared" si="900"/>
        <v>4.5477616025973371E-6</v>
      </c>
      <c r="S2861" s="12">
        <f t="shared" si="887"/>
        <v>-6.165590798112449E-2</v>
      </c>
      <c r="T2861" s="9">
        <f t="shared" si="888"/>
        <v>1.5246478480237462</v>
      </c>
      <c r="U2861" s="9">
        <f>Aly_mass_rate/Aly_Area/'Hydraulic Gradient'!T2861</f>
        <v>2.1556569859108259</v>
      </c>
      <c r="V2861" s="5">
        <f t="shared" si="889"/>
        <v>-0.28553229992140355</v>
      </c>
      <c r="W2861" s="10">
        <f t="shared" si="890"/>
        <v>2.2128095726516852</v>
      </c>
      <c r="X2861" s="9"/>
    </row>
    <row r="2862" spans="1:24" x14ac:dyDescent="0.3">
      <c r="A2862" s="4">
        <f t="shared" si="891"/>
        <v>28590</v>
      </c>
      <c r="B2862" s="5">
        <v>0</v>
      </c>
      <c r="C2862" s="16">
        <f t="shared" si="892"/>
        <v>24384.256785369591</v>
      </c>
      <c r="D2862" s="4">
        <f t="shared" si="882"/>
        <v>0</v>
      </c>
      <c r="E2862" s="5">
        <f t="shared" si="893"/>
        <v>0.21613307121812059</v>
      </c>
      <c r="F2862" s="6">
        <f t="shared" si="897"/>
        <v>1.7621135087885522E-5</v>
      </c>
      <c r="G2862" s="15">
        <f t="shared" si="898"/>
        <v>732.11554228536465</v>
      </c>
      <c r="H2862" s="11">
        <f t="shared" si="883"/>
        <v>9.7753552308205191E-2</v>
      </c>
      <c r="I2862" s="12">
        <f t="shared" si="894"/>
        <v>3.5537318832646816E-5</v>
      </c>
      <c r="J2862" s="7">
        <f t="shared" si="901"/>
        <v>1.5231293167845419</v>
      </c>
      <c r="K2862" s="8">
        <f>ESI_mass_rate/ESI_Area/'Hydraulic Gradient'!J2862</f>
        <v>2.1578061353218718</v>
      </c>
      <c r="L2862" s="16">
        <f t="shared" si="895"/>
        <v>24384.579009162728</v>
      </c>
      <c r="M2862" s="4">
        <f t="shared" si="884"/>
        <v>0</v>
      </c>
      <c r="N2862" s="5">
        <f t="shared" si="885"/>
        <v>0.21591834171402821</v>
      </c>
      <c r="O2862" s="6">
        <f t="shared" si="899"/>
        <v>1.5342323570694821E-5</v>
      </c>
      <c r="P2862" s="15">
        <f t="shared" si="896"/>
        <v>700.68267886815363</v>
      </c>
      <c r="Q2862" s="11">
        <f t="shared" si="886"/>
        <v>0</v>
      </c>
      <c r="R2862" s="13">
        <f t="shared" si="900"/>
        <v>4.5476273592262409E-6</v>
      </c>
      <c r="S2862" s="12">
        <f t="shared" si="887"/>
        <v>-6.1654877532930828E-2</v>
      </c>
      <c r="T2862" s="9">
        <f t="shared" si="888"/>
        <v>1.5246445464166787</v>
      </c>
      <c r="U2862" s="9">
        <f>Aly_mass_rate/Aly_Area/'Hydraulic Gradient'!T2862</f>
        <v>2.1556616539709035</v>
      </c>
      <c r="V2862" s="5">
        <f t="shared" si="889"/>
        <v>-0.28552690983661483</v>
      </c>
      <c r="W2862" s="10">
        <f t="shared" si="890"/>
        <v>2.2128516575011927</v>
      </c>
      <c r="X2862" s="9"/>
    </row>
    <row r="2863" spans="1:24" x14ac:dyDescent="0.3">
      <c r="A2863" s="4">
        <f t="shared" si="891"/>
        <v>28600</v>
      </c>
      <c r="B2863" s="5">
        <v>0</v>
      </c>
      <c r="C2863" s="16">
        <f t="shared" si="892"/>
        <v>24384.040634140532</v>
      </c>
      <c r="D2863" s="4">
        <f t="shared" si="882"/>
        <v>0</v>
      </c>
      <c r="E2863" s="5">
        <f t="shared" si="893"/>
        <v>0.21613360823368394</v>
      </c>
      <c r="F2863" s="6">
        <f t="shared" si="897"/>
        <v>1.7620823174433271E-5</v>
      </c>
      <c r="G2863" s="15">
        <f t="shared" si="898"/>
        <v>732.18727681132145</v>
      </c>
      <c r="H2863" s="11">
        <f t="shared" si="883"/>
        <v>9.7754038076013752E-2</v>
      </c>
      <c r="I2863" s="12">
        <f t="shared" si="894"/>
        <v>3.5536689783056892E-5</v>
      </c>
      <c r="J2863" s="7">
        <f t="shared" si="901"/>
        <v>1.5231255324233544</v>
      </c>
      <c r="K2863" s="8">
        <f>ESI_mass_rate/ESI_Area/'Hydraulic Gradient'!J2863</f>
        <v>2.1578114966119397</v>
      </c>
      <c r="L2863" s="16">
        <f t="shared" si="895"/>
        <v>24384.363075011315</v>
      </c>
      <c r="M2863" s="4">
        <f t="shared" si="884"/>
        <v>0</v>
      </c>
      <c r="N2863" s="5">
        <f t="shared" si="885"/>
        <v>0.21591880928368212</v>
      </c>
      <c r="O2863" s="6">
        <f t="shared" si="899"/>
        <v>1.5342129270821146E-5</v>
      </c>
      <c r="P2863" s="15">
        <f t="shared" si="896"/>
        <v>700.74432816779677</v>
      </c>
      <c r="Q2863" s="11">
        <f t="shared" si="886"/>
        <v>0</v>
      </c>
      <c r="R2863" s="13">
        <f t="shared" si="900"/>
        <v>4.547493124254974E-6</v>
      </c>
      <c r="S2863" s="12">
        <f t="shared" si="887"/>
        <v>-6.1653847136278181E-2</v>
      </c>
      <c r="T2863" s="9">
        <f t="shared" si="888"/>
        <v>1.5246412448657207</v>
      </c>
      <c r="U2863" s="9">
        <f>Aly_mass_rate/Aly_Area/'Hydraulic Gradient'!T2863</f>
        <v>2.1556663219718661</v>
      </c>
      <c r="V2863" s="5">
        <f t="shared" si="889"/>
        <v>-0.2855215200234687</v>
      </c>
      <c r="W2863" s="10">
        <f t="shared" si="890"/>
        <v>2.212893741829181</v>
      </c>
      <c r="X2863" s="9"/>
    </row>
    <row r="2864" spans="1:24" x14ac:dyDescent="0.3">
      <c r="A2864" s="4">
        <f t="shared" si="891"/>
        <v>28610</v>
      </c>
      <c r="B2864" s="5">
        <v>0</v>
      </c>
      <c r="C2864" s="16">
        <f t="shared" si="892"/>
        <v>24383.824482374781</v>
      </c>
      <c r="D2864" s="4">
        <f t="shared" si="882"/>
        <v>0</v>
      </c>
      <c r="E2864" s="5">
        <f t="shared" si="893"/>
        <v>0.2161341452397422</v>
      </c>
      <c r="F2864" s="6">
        <f t="shared" si="897"/>
        <v>1.7620511285793394E-5</v>
      </c>
      <c r="G2864" s="15">
        <f t="shared" si="898"/>
        <v>732.2590097344787</v>
      </c>
      <c r="H2864" s="11">
        <f t="shared" si="883"/>
        <v>9.7754523836431184E-2</v>
      </c>
      <c r="I2864" s="12">
        <f t="shared" si="894"/>
        <v>3.5536060783507195E-5</v>
      </c>
      <c r="J2864" s="7">
        <f t="shared" si="901"/>
        <v>1.5231217481479513</v>
      </c>
      <c r="K2864" s="8">
        <f>ESI_mass_rate/ESI_Area/'Hydraulic Gradient'!J2864</f>
        <v>2.1578168578071173</v>
      </c>
      <c r="L2864" s="16">
        <f t="shared" si="895"/>
        <v>24384.147140392532</v>
      </c>
      <c r="M2864" s="4">
        <f t="shared" si="884"/>
        <v>0</v>
      </c>
      <c r="N2864" s="5">
        <f t="shared" si="885"/>
        <v>0.21591927684741499</v>
      </c>
      <c r="O2864" s="6">
        <f t="shared" si="899"/>
        <v>1.534193498262388E-5</v>
      </c>
      <c r="P2864" s="15">
        <f t="shared" si="896"/>
        <v>700.80597643723002</v>
      </c>
      <c r="Q2864" s="11">
        <f t="shared" si="886"/>
        <v>0</v>
      </c>
      <c r="R2864" s="13">
        <f t="shared" si="900"/>
        <v>4.5473588985481595E-6</v>
      </c>
      <c r="S2864" s="12">
        <f t="shared" si="887"/>
        <v>-6.1652816792200797E-2</v>
      </c>
      <c r="T2864" s="9">
        <f t="shared" si="888"/>
        <v>1.5246379433708694</v>
      </c>
      <c r="U2864" s="9">
        <f>Aly_mass_rate/Aly_Area/'Hydraulic Gradient'!T2864</f>
        <v>2.155670989913717</v>
      </c>
      <c r="V2864" s="5">
        <f t="shared" si="889"/>
        <v>-0.28551613048194224</v>
      </c>
      <c r="W2864" s="10">
        <f t="shared" si="890"/>
        <v>2.212935825635677</v>
      </c>
      <c r="X2864" s="9"/>
    </row>
    <row r="2865" spans="1:24" x14ac:dyDescent="0.3">
      <c r="A2865" s="4">
        <f t="shared" si="891"/>
        <v>28620</v>
      </c>
      <c r="B2865" s="5">
        <v>0</v>
      </c>
      <c r="C2865" s="16">
        <f t="shared" si="892"/>
        <v>24383.608330072344</v>
      </c>
      <c r="D2865" s="4">
        <f t="shared" si="882"/>
        <v>0</v>
      </c>
      <c r="E2865" s="5">
        <f t="shared" si="893"/>
        <v>0.21613468223629589</v>
      </c>
      <c r="F2865" s="6">
        <f t="shared" si="897"/>
        <v>1.7620199417587241E-5</v>
      </c>
      <c r="G2865" s="15">
        <f t="shared" si="898"/>
        <v>732.33074105494597</v>
      </c>
      <c r="H2865" s="11">
        <f t="shared" si="883"/>
        <v>9.7755009589457972E-2</v>
      </c>
      <c r="I2865" s="12">
        <f t="shared" si="894"/>
        <v>3.5535431825167066E-5</v>
      </c>
      <c r="J2865" s="7">
        <f t="shared" si="901"/>
        <v>1.5231179639583272</v>
      </c>
      <c r="K2865" s="8">
        <f>ESI_mass_rate/ESI_Area/'Hydraulic Gradient'!J2865</f>
        <v>2.1578222189074108</v>
      </c>
      <c r="L2865" s="16">
        <f t="shared" si="895"/>
        <v>24383.931205306384</v>
      </c>
      <c r="M2865" s="4">
        <f t="shared" si="884"/>
        <v>0</v>
      </c>
      <c r="N2865" s="5">
        <f t="shared" si="885"/>
        <v>0.21591974440522693</v>
      </c>
      <c r="O2865" s="6">
        <f t="shared" si="899"/>
        <v>1.5341740704643475E-5</v>
      </c>
      <c r="P2865" s="15">
        <f t="shared" si="896"/>
        <v>700.86762367650499</v>
      </c>
      <c r="Q2865" s="11">
        <f t="shared" si="886"/>
        <v>0</v>
      </c>
      <c r="R2865" s="13">
        <f t="shared" si="900"/>
        <v>4.5472246816725462E-6</v>
      </c>
      <c r="S2865" s="12">
        <f t="shared" si="887"/>
        <v>-6.1651786499655511E-2</v>
      </c>
      <c r="T2865" s="9">
        <f t="shared" si="888"/>
        <v>1.5246346419321222</v>
      </c>
      <c r="U2865" s="9">
        <f>Aly_mass_rate/Aly_Area/'Hydraulic Gradient'!T2865</f>
        <v>2.1556756577964586</v>
      </c>
      <c r="V2865" s="5">
        <f t="shared" si="889"/>
        <v>-0.28551074121201264</v>
      </c>
      <c r="W2865" s="10">
        <f t="shared" si="890"/>
        <v>2.2129779089207093</v>
      </c>
      <c r="X2865" s="9"/>
    </row>
    <row r="2866" spans="1:24" x14ac:dyDescent="0.3">
      <c r="A2866" s="4">
        <f t="shared" si="891"/>
        <v>28630</v>
      </c>
      <c r="B2866" s="5">
        <v>0</v>
      </c>
      <c r="C2866" s="16">
        <f t="shared" si="892"/>
        <v>24383.392177233232</v>
      </c>
      <c r="D2866" s="4">
        <f t="shared" si="882"/>
        <v>0</v>
      </c>
      <c r="E2866" s="5">
        <f t="shared" si="893"/>
        <v>0.21613521922334561</v>
      </c>
      <c r="F2866" s="6">
        <f t="shared" si="897"/>
        <v>1.7619887569814803E-5</v>
      </c>
      <c r="G2866" s="15">
        <f t="shared" si="898"/>
        <v>732.40247077283288</v>
      </c>
      <c r="H2866" s="11">
        <f t="shared" si="883"/>
        <v>9.7755495335094547E-2</v>
      </c>
      <c r="I2866" s="12">
        <f t="shared" si="894"/>
        <v>3.5534802908036534E-5</v>
      </c>
      <c r="J2866" s="7">
        <f t="shared" si="901"/>
        <v>1.5231141798544763</v>
      </c>
      <c r="K2866" s="8">
        <f>ESI_mass_rate/ESI_Area/'Hydraulic Gradient'!J2866</f>
        <v>2.1578275799128277</v>
      </c>
      <c r="L2866" s="16">
        <f t="shared" si="895"/>
        <v>24383.71526975288</v>
      </c>
      <c r="M2866" s="4">
        <f t="shared" si="884"/>
        <v>0</v>
      </c>
      <c r="N2866" s="5">
        <f t="shared" si="885"/>
        <v>0.21592021195711827</v>
      </c>
      <c r="O2866" s="6">
        <f t="shared" si="899"/>
        <v>1.5341546435420378E-5</v>
      </c>
      <c r="P2866" s="15">
        <f t="shared" si="896"/>
        <v>700.92926988567308</v>
      </c>
      <c r="Q2866" s="11">
        <f t="shared" si="886"/>
        <v>0</v>
      </c>
      <c r="R2866" s="13">
        <f t="shared" si="900"/>
        <v>4.5470904731949147E-6</v>
      </c>
      <c r="S2866" s="12">
        <f t="shared" si="887"/>
        <v>-6.1650756258637911E-2</v>
      </c>
      <c r="T2866" s="9">
        <f t="shared" si="888"/>
        <v>1.5246313405494758</v>
      </c>
      <c r="U2866" s="9">
        <f>Aly_mass_rate/Aly_Area/'Hydraulic Gradient'!T2866</f>
        <v>2.1556803256200947</v>
      </c>
      <c r="V2866" s="5">
        <f t="shared" si="889"/>
        <v>-0.28550535221365719</v>
      </c>
      <c r="W2866" s="10">
        <f t="shared" si="890"/>
        <v>2.2130199916843045</v>
      </c>
      <c r="X2866" s="9"/>
    </row>
    <row r="2867" spans="1:24" x14ac:dyDescent="0.3">
      <c r="A2867" s="4">
        <f t="shared" si="891"/>
        <v>28640</v>
      </c>
      <c r="B2867" s="5">
        <v>0</v>
      </c>
      <c r="C2867" s="16">
        <f t="shared" si="892"/>
        <v>24383.176023857457</v>
      </c>
      <c r="D2867" s="4">
        <f t="shared" si="882"/>
        <v>0</v>
      </c>
      <c r="E2867" s="5">
        <f t="shared" si="893"/>
        <v>0.21613575620089226</v>
      </c>
      <c r="F2867" s="6">
        <f t="shared" si="897"/>
        <v>1.7619575746854742E-5</v>
      </c>
      <c r="G2867" s="15">
        <f t="shared" si="898"/>
        <v>732.47419888824231</v>
      </c>
      <c r="H2867" s="11">
        <f t="shared" si="883"/>
        <v>9.7755981073341616E-2</v>
      </c>
      <c r="I2867" s="12">
        <f t="shared" si="894"/>
        <v>3.5534174040946208E-5</v>
      </c>
      <c r="J2867" s="7">
        <f t="shared" si="901"/>
        <v>1.5231103958363927</v>
      </c>
      <c r="K2867" s="8">
        <f>ESI_mass_rate/ESI_Area/'Hydraulic Gradient'!J2867</f>
        <v>2.1578329408233734</v>
      </c>
      <c r="L2867" s="16">
        <f t="shared" si="895"/>
        <v>24383.499333732023</v>
      </c>
      <c r="M2867" s="4">
        <f t="shared" si="884"/>
        <v>0</v>
      </c>
      <c r="N2867" s="5">
        <f t="shared" si="885"/>
        <v>0.21592067950308938</v>
      </c>
      <c r="O2867" s="6">
        <f t="shared" si="899"/>
        <v>1.5341352177873694E-5</v>
      </c>
      <c r="P2867" s="15">
        <f t="shared" si="896"/>
        <v>700.99091506478703</v>
      </c>
      <c r="Q2867" s="11">
        <f t="shared" si="886"/>
        <v>0</v>
      </c>
      <c r="R2867" s="13">
        <f t="shared" si="900"/>
        <v>4.5469562739798375E-6</v>
      </c>
      <c r="S2867" s="12">
        <f t="shared" si="887"/>
        <v>-6.1649726070182195E-2</v>
      </c>
      <c r="T2867" s="9">
        <f t="shared" si="888"/>
        <v>1.5246280392229279</v>
      </c>
      <c r="U2867" s="9">
        <f>Aly_mass_rate/Aly_Area/'Hydraulic Gradient'!T2867</f>
        <v>2.1556849933846278</v>
      </c>
      <c r="V2867" s="5">
        <f t="shared" si="889"/>
        <v>-0.28549996348685297</v>
      </c>
      <c r="W2867" s="10">
        <f t="shared" si="890"/>
        <v>2.2130620739264897</v>
      </c>
      <c r="X2867" s="9"/>
    </row>
    <row r="2868" spans="1:24" x14ac:dyDescent="0.3">
      <c r="A2868" s="4">
        <f t="shared" si="891"/>
        <v>28650</v>
      </c>
      <c r="B2868" s="5">
        <v>0</v>
      </c>
      <c r="C2868" s="16">
        <f t="shared" si="892"/>
        <v>24382.959869945025</v>
      </c>
      <c r="D2868" s="4">
        <f t="shared" si="882"/>
        <v>0</v>
      </c>
      <c r="E2868" s="5">
        <f t="shared" si="893"/>
        <v>0.21613629316893615</v>
      </c>
      <c r="F2868" s="6">
        <f t="shared" si="897"/>
        <v>1.7619263941409305E-5</v>
      </c>
      <c r="G2868" s="15">
        <f t="shared" si="898"/>
        <v>732.54592540128851</v>
      </c>
      <c r="H2868" s="11">
        <f t="shared" si="883"/>
        <v>9.7756466804199527E-2</v>
      </c>
      <c r="I2868" s="12">
        <f t="shared" si="894"/>
        <v>3.5533545209178375E-5</v>
      </c>
      <c r="J2868" s="7">
        <f t="shared" si="901"/>
        <v>1.5231066119040704</v>
      </c>
      <c r="K2868" s="8">
        <f>ESI_mass_rate/ESI_Area/'Hydraulic Gradient'!J2868</f>
        <v>2.1578383016390559</v>
      </c>
      <c r="L2868" s="16">
        <f t="shared" si="895"/>
        <v>24383.283397243824</v>
      </c>
      <c r="M2868" s="4">
        <f t="shared" si="884"/>
        <v>0</v>
      </c>
      <c r="N2868" s="5">
        <f t="shared" si="885"/>
        <v>0.21592114704314055</v>
      </c>
      <c r="O2868" s="6">
        <f t="shared" si="899"/>
        <v>1.5341157929084321E-5</v>
      </c>
      <c r="P2868" s="15">
        <f t="shared" si="896"/>
        <v>701.05255921389721</v>
      </c>
      <c r="Q2868" s="11">
        <f t="shared" si="886"/>
        <v>0</v>
      </c>
      <c r="R2868" s="13">
        <f t="shared" si="900"/>
        <v>4.546822083161508E-6</v>
      </c>
      <c r="S2868" s="12">
        <f t="shared" si="887"/>
        <v>-6.1648695932206621E-2</v>
      </c>
      <c r="T2868" s="9">
        <f t="shared" si="888"/>
        <v>1.5246247379524753</v>
      </c>
      <c r="U2868" s="9">
        <f>Aly_mass_rate/Aly_Area/'Hydraulic Gradient'!T2868</f>
        <v>2.1556896610900615</v>
      </c>
      <c r="V2868" s="5">
        <f t="shared" si="889"/>
        <v>-0.28549457503157716</v>
      </c>
      <c r="W2868" s="10">
        <f t="shared" si="890"/>
        <v>2.2131041556472937</v>
      </c>
      <c r="X2868" s="9"/>
    </row>
    <row r="2869" spans="1:24" x14ac:dyDescent="0.3">
      <c r="A2869" s="4">
        <f t="shared" si="891"/>
        <v>28660</v>
      </c>
      <c r="B2869" s="5">
        <v>0</v>
      </c>
      <c r="C2869" s="16">
        <f t="shared" si="892"/>
        <v>24382.743715495944</v>
      </c>
      <c r="D2869" s="4">
        <f t="shared" si="882"/>
        <v>0</v>
      </c>
      <c r="E2869" s="5">
        <f t="shared" si="893"/>
        <v>0.21613683012747822</v>
      </c>
      <c r="F2869" s="6">
        <f t="shared" si="897"/>
        <v>1.7618952162235789E-5</v>
      </c>
      <c r="G2869" s="15">
        <f t="shared" si="898"/>
        <v>732.61765031207221</v>
      </c>
      <c r="H2869" s="11">
        <f t="shared" si="883"/>
        <v>9.7756952527669014E-2</v>
      </c>
      <c r="I2869" s="12">
        <f t="shared" si="894"/>
        <v>3.5532916430394304E-5</v>
      </c>
      <c r="J2869" s="7">
        <f t="shared" si="901"/>
        <v>1.5231028280575041</v>
      </c>
      <c r="K2869" s="8">
        <f>ESI_mass_rate/ESI_Area/'Hydraulic Gradient'!J2869</f>
        <v>2.1578436623598805</v>
      </c>
      <c r="L2869" s="16">
        <f t="shared" si="895"/>
        <v>24383.067460288283</v>
      </c>
      <c r="M2869" s="4">
        <f t="shared" si="884"/>
        <v>0</v>
      </c>
      <c r="N2869" s="5">
        <f t="shared" si="885"/>
        <v>0.21592161457727213</v>
      </c>
      <c r="O2869" s="6">
        <f t="shared" si="899"/>
        <v>1.5340963691971355E-5</v>
      </c>
      <c r="P2869" s="15">
        <f t="shared" si="896"/>
        <v>701.11420233305705</v>
      </c>
      <c r="Q2869" s="11">
        <f t="shared" si="886"/>
        <v>0</v>
      </c>
      <c r="R2869" s="13">
        <f t="shared" si="900"/>
        <v>4.5466879016044733E-6</v>
      </c>
      <c r="S2869" s="12">
        <f t="shared" si="887"/>
        <v>-6.164766584782265E-2</v>
      </c>
      <c r="T2869" s="9">
        <f t="shared" si="888"/>
        <v>1.5246214367381152</v>
      </c>
      <c r="U2869" s="9">
        <f>Aly_mass_rate/Aly_Area/'Hydraulic Gradient'!T2869</f>
        <v>2.155694328736399</v>
      </c>
      <c r="V2869" s="5">
        <f t="shared" si="889"/>
        <v>-0.285489186847807</v>
      </c>
      <c r="W2869" s="10">
        <f t="shared" si="890"/>
        <v>2.2131462368467423</v>
      </c>
      <c r="X2869" s="9"/>
    </row>
    <row r="2870" spans="1:24" x14ac:dyDescent="0.3">
      <c r="A2870" s="4">
        <f t="shared" si="891"/>
        <v>28670</v>
      </c>
      <c r="B2870" s="5">
        <v>0</v>
      </c>
      <c r="C2870" s="16">
        <f t="shared" si="892"/>
        <v>24382.527560510229</v>
      </c>
      <c r="D2870" s="4">
        <f t="shared" si="882"/>
        <v>0</v>
      </c>
      <c r="E2870" s="5">
        <f t="shared" si="893"/>
        <v>0.21613736707651901</v>
      </c>
      <c r="F2870" s="6">
        <f t="shared" si="897"/>
        <v>1.7618640400576891E-5</v>
      </c>
      <c r="G2870" s="15">
        <f t="shared" si="898"/>
        <v>732.68937362070744</v>
      </c>
      <c r="H2870" s="11">
        <f t="shared" si="883"/>
        <v>9.7757438243750439E-2</v>
      </c>
      <c r="I2870" s="12">
        <f t="shared" si="894"/>
        <v>3.5532287686932719E-5</v>
      </c>
      <c r="J2870" s="7">
        <f t="shared" si="901"/>
        <v>1.5230990442966879</v>
      </c>
      <c r="K2870" s="8">
        <f>ESI_mass_rate/ESI_Area/'Hydraulic Gradient'!J2870</f>
        <v>2.1578490229858538</v>
      </c>
      <c r="L2870" s="16">
        <f t="shared" si="895"/>
        <v>24382.851522865407</v>
      </c>
      <c r="M2870" s="4">
        <f t="shared" si="884"/>
        <v>0</v>
      </c>
      <c r="N2870" s="5">
        <f t="shared" si="885"/>
        <v>0.21592208210548441</v>
      </c>
      <c r="O2870" s="6">
        <f t="shared" si="899"/>
        <v>1.5340769465075253E-5</v>
      </c>
      <c r="P2870" s="15">
        <f t="shared" si="896"/>
        <v>701.17584442231816</v>
      </c>
      <c r="Q2870" s="11">
        <f t="shared" si="886"/>
        <v>0</v>
      </c>
      <c r="R2870" s="13">
        <f t="shared" si="900"/>
        <v>4.5465537288755183E-6</v>
      </c>
      <c r="S2870" s="12">
        <f t="shared" si="887"/>
        <v>-6.1646635814948586E-2</v>
      </c>
      <c r="T2870" s="9">
        <f t="shared" si="888"/>
        <v>1.5246181355798452</v>
      </c>
      <c r="U2870" s="9">
        <f>Aly_mass_rate/Aly_Area/'Hydraulic Gradient'!T2870</f>
        <v>2.1556989963236428</v>
      </c>
      <c r="V2870" s="5">
        <f t="shared" si="889"/>
        <v>-0.28548379893551978</v>
      </c>
      <c r="W2870" s="10">
        <f t="shared" si="890"/>
        <v>2.2131883175248639</v>
      </c>
      <c r="X2870" s="9"/>
    </row>
    <row r="2871" spans="1:24" x14ac:dyDescent="0.3">
      <c r="A2871" s="4">
        <f t="shared" si="891"/>
        <v>28680</v>
      </c>
      <c r="B2871" s="5">
        <v>0</v>
      </c>
      <c r="C2871" s="16">
        <f t="shared" si="892"/>
        <v>24382.311404987886</v>
      </c>
      <c r="D2871" s="4">
        <f t="shared" si="882"/>
        <v>0</v>
      </c>
      <c r="E2871" s="5">
        <f t="shared" si="893"/>
        <v>0.21613790401605912</v>
      </c>
      <c r="F2871" s="6">
        <f t="shared" si="897"/>
        <v>1.761832866081127E-5</v>
      </c>
      <c r="G2871" s="15">
        <f t="shared" si="898"/>
        <v>732.76109532730129</v>
      </c>
      <c r="H2871" s="11">
        <f t="shared" si="883"/>
        <v>9.7757923952444356E-2</v>
      </c>
      <c r="I2871" s="12">
        <f t="shared" si="894"/>
        <v>3.5531658987624278E-5</v>
      </c>
      <c r="J2871" s="7">
        <f t="shared" si="901"/>
        <v>1.5230952606216157</v>
      </c>
      <c r="K2871" s="8">
        <f>ESI_mass_rate/ESI_Area/'Hydraulic Gradient'!J2871</f>
        <v>2.1578543835169834</v>
      </c>
      <c r="L2871" s="16">
        <f t="shared" si="895"/>
        <v>24382.635584975204</v>
      </c>
      <c r="M2871" s="4">
        <f t="shared" si="884"/>
        <v>0</v>
      </c>
      <c r="N2871" s="5">
        <f t="shared" si="885"/>
        <v>0.21592254962777763</v>
      </c>
      <c r="O2871" s="6">
        <f t="shared" si="899"/>
        <v>1.5340575246936462E-5</v>
      </c>
      <c r="P2871" s="15">
        <f t="shared" si="896"/>
        <v>701.23748548173228</v>
      </c>
      <c r="Q2871" s="11">
        <f t="shared" si="886"/>
        <v>0</v>
      </c>
      <c r="R2871" s="13">
        <f t="shared" si="900"/>
        <v>4.546419564541462E-6</v>
      </c>
      <c r="S2871" s="12">
        <f t="shared" si="887"/>
        <v>-6.1645605833579975E-2</v>
      </c>
      <c r="T2871" s="9">
        <f t="shared" si="888"/>
        <v>1.5246148344776618</v>
      </c>
      <c r="U2871" s="9">
        <f>Aly_mass_rate/Aly_Area/'Hydraulic Gradient'!T2871</f>
        <v>2.1557036638517966</v>
      </c>
      <c r="V2871" s="5">
        <f t="shared" si="889"/>
        <v>-0.28547841129469254</v>
      </c>
      <c r="W2871" s="10">
        <f t="shared" si="890"/>
        <v>2.2132303976816852</v>
      </c>
      <c r="X2871" s="9"/>
    </row>
    <row r="2872" spans="1:24" x14ac:dyDescent="0.3">
      <c r="A2872" s="4">
        <f t="shared" si="891"/>
        <v>28690</v>
      </c>
      <c r="B2872" s="5">
        <v>0</v>
      </c>
      <c r="C2872" s="16">
        <f t="shared" si="892"/>
        <v>24382.095248928923</v>
      </c>
      <c r="D2872" s="4">
        <f t="shared" si="882"/>
        <v>0</v>
      </c>
      <c r="E2872" s="5">
        <f t="shared" si="893"/>
        <v>0.21613844094609944</v>
      </c>
      <c r="F2872" s="6">
        <f t="shared" si="897"/>
        <v>1.7618016945858019E-5</v>
      </c>
      <c r="G2872" s="15">
        <f t="shared" si="898"/>
        <v>732.83281543195699</v>
      </c>
      <c r="H2872" s="11">
        <f t="shared" si="883"/>
        <v>9.7758409653751391E-2</v>
      </c>
      <c r="I2872" s="12">
        <f t="shared" si="894"/>
        <v>3.5531030338356043E-5</v>
      </c>
      <c r="J2872" s="7">
        <f t="shared" si="901"/>
        <v>1.5230914770322821</v>
      </c>
      <c r="K2872" s="8">
        <f>ESI_mass_rate/ESI_Area/'Hydraulic Gradient'!J2872</f>
        <v>2.1578597439532752</v>
      </c>
      <c r="L2872" s="16">
        <f t="shared" si="895"/>
        <v>24382.419646617676</v>
      </c>
      <c r="M2872" s="4">
        <f t="shared" si="884"/>
        <v>0</v>
      </c>
      <c r="N2872" s="5">
        <f t="shared" si="885"/>
        <v>0.21592301714415224</v>
      </c>
      <c r="O2872" s="6">
        <f t="shared" si="899"/>
        <v>1.5340381040474078E-5</v>
      </c>
      <c r="P2872" s="15">
        <f t="shared" si="896"/>
        <v>701.29912551135169</v>
      </c>
      <c r="Q2872" s="11">
        <f t="shared" si="886"/>
        <v>0</v>
      </c>
      <c r="R2872" s="13">
        <f t="shared" si="900"/>
        <v>4.5462854094668057E-6</v>
      </c>
      <c r="S2872" s="12">
        <f t="shared" si="887"/>
        <v>-6.1644575904750983E-2</v>
      </c>
      <c r="T2872" s="9">
        <f t="shared" si="888"/>
        <v>1.5246115334315626</v>
      </c>
      <c r="U2872" s="9">
        <f>Aly_mass_rate/Aly_Area/'Hydraulic Gradient'!T2872</f>
        <v>2.1557083313208629</v>
      </c>
      <c r="V2872" s="5">
        <f t="shared" si="889"/>
        <v>-0.28547302392530272</v>
      </c>
      <c r="W2872" s="10">
        <f t="shared" si="890"/>
        <v>2.2132724773172345</v>
      </c>
      <c r="X2872" s="9"/>
    </row>
    <row r="2873" spans="1:24" x14ac:dyDescent="0.3">
      <c r="A2873" s="4">
        <f t="shared" si="891"/>
        <v>28700</v>
      </c>
      <c r="B2873" s="5">
        <v>0</v>
      </c>
      <c r="C2873" s="16">
        <f t="shared" si="892"/>
        <v>24381.879092333351</v>
      </c>
      <c r="D2873" s="4">
        <f t="shared" si="882"/>
        <v>0</v>
      </c>
      <c r="E2873" s="5">
        <f t="shared" si="893"/>
        <v>0.21613897786664035</v>
      </c>
      <c r="F2873" s="6">
        <f t="shared" si="897"/>
        <v>1.7617705249878937E-5</v>
      </c>
      <c r="G2873" s="15">
        <f t="shared" si="898"/>
        <v>732.90453393478606</v>
      </c>
      <c r="H2873" s="11">
        <f t="shared" si="883"/>
        <v>9.7758895347671987E-2</v>
      </c>
      <c r="I2873" s="12">
        <f t="shared" si="894"/>
        <v>3.5530401727353843E-5</v>
      </c>
      <c r="J2873" s="7">
        <f t="shared" si="901"/>
        <v>1.5230876935286812</v>
      </c>
      <c r="K2873" s="8">
        <f>ESI_mass_rate/ESI_Area/'Hydraulic Gradient'!J2873</f>
        <v>2.1578651042947352</v>
      </c>
      <c r="L2873" s="16">
        <f t="shared" si="895"/>
        <v>24382.203707792836</v>
      </c>
      <c r="M2873" s="4">
        <f t="shared" si="884"/>
        <v>0</v>
      </c>
      <c r="N2873" s="5">
        <f t="shared" si="885"/>
        <v>0.21592348465460839</v>
      </c>
      <c r="O2873" s="6">
        <f t="shared" si="899"/>
        <v>1.5340186842769008E-5</v>
      </c>
      <c r="P2873" s="15">
        <f t="shared" si="896"/>
        <v>701.36076451122688</v>
      </c>
      <c r="Q2873" s="11">
        <f t="shared" si="886"/>
        <v>0</v>
      </c>
      <c r="R2873" s="13">
        <f t="shared" si="900"/>
        <v>4.5461512627858147E-6</v>
      </c>
      <c r="S2873" s="12">
        <f t="shared" si="887"/>
        <v>-6.1643546026380024E-2</v>
      </c>
      <c r="T2873" s="9">
        <f t="shared" si="888"/>
        <v>1.5246082324415449</v>
      </c>
      <c r="U2873" s="9">
        <f>Aly_mass_rate/Aly_Area/'Hydraulic Gradient'!T2873</f>
        <v>2.155712998730845</v>
      </c>
      <c r="V2873" s="5">
        <f t="shared" si="889"/>
        <v>-0.28546763682732729</v>
      </c>
      <c r="W2873" s="10">
        <f t="shared" si="890"/>
        <v>2.2133145564315391</v>
      </c>
      <c r="X2873" s="9"/>
    </row>
    <row r="2874" spans="1:24" x14ac:dyDescent="0.3">
      <c r="A2874" s="4">
        <f t="shared" si="891"/>
        <v>28710</v>
      </c>
      <c r="B2874" s="5">
        <v>0</v>
      </c>
      <c r="C2874" s="16">
        <f t="shared" si="892"/>
        <v>24381.662935201181</v>
      </c>
      <c r="D2874" s="4">
        <f t="shared" si="882"/>
        <v>0</v>
      </c>
      <c r="E2874" s="5">
        <f t="shared" si="893"/>
        <v>0.21613951477768253</v>
      </c>
      <c r="F2874" s="6">
        <f t="shared" si="897"/>
        <v>1.7617393574333583E-5</v>
      </c>
      <c r="G2874" s="15">
        <f t="shared" si="898"/>
        <v>732.9762508358981</v>
      </c>
      <c r="H2874" s="11">
        <f t="shared" si="883"/>
        <v>9.7759381034206672E-2</v>
      </c>
      <c r="I2874" s="12">
        <f t="shared" si="894"/>
        <v>3.5529773157561233E-5</v>
      </c>
      <c r="J2874" s="7">
        <f t="shared" si="901"/>
        <v>1.5230839101108071</v>
      </c>
      <c r="K2874" s="8">
        <f>ESI_mass_rate/ESI_Area/'Hydraulic Gradient'!J2874</f>
        <v>2.1578704645413711</v>
      </c>
      <c r="L2874" s="16">
        <f t="shared" si="895"/>
        <v>24381.987768500683</v>
      </c>
      <c r="M2874" s="4">
        <f t="shared" si="884"/>
        <v>0</v>
      </c>
      <c r="N2874" s="5">
        <f t="shared" si="885"/>
        <v>0.21592395215914648</v>
      </c>
      <c r="O2874" s="6">
        <f t="shared" si="899"/>
        <v>1.5339992655280795E-5</v>
      </c>
      <c r="P2874" s="15">
        <f t="shared" si="896"/>
        <v>701.42240248141127</v>
      </c>
      <c r="Q2874" s="11">
        <f t="shared" si="886"/>
        <v>0</v>
      </c>
      <c r="R2874" s="13">
        <f t="shared" si="900"/>
        <v>4.5460171249304225E-6</v>
      </c>
      <c r="S2874" s="12">
        <f t="shared" si="887"/>
        <v>-6.1642516201578262E-2</v>
      </c>
      <c r="T2874" s="9">
        <f t="shared" si="888"/>
        <v>1.5246049315076056</v>
      </c>
      <c r="U2874" s="9">
        <f>Aly_mass_rate/Aly_Area/'Hydraulic Gradient'!T2874</f>
        <v>2.1557176660817459</v>
      </c>
      <c r="V2874" s="5">
        <f t="shared" si="889"/>
        <v>-0.28546225000074349</v>
      </c>
      <c r="W2874" s="10">
        <f t="shared" si="890"/>
        <v>2.2133566350246254</v>
      </c>
      <c r="X2874" s="9"/>
    </row>
    <row r="2875" spans="1:24" x14ac:dyDescent="0.3">
      <c r="A2875" s="4">
        <f t="shared" si="891"/>
        <v>28720</v>
      </c>
      <c r="B2875" s="5">
        <v>0</v>
      </c>
      <c r="C2875" s="16">
        <f t="shared" si="892"/>
        <v>24381.446777532419</v>
      </c>
      <c r="D2875" s="4">
        <f t="shared" si="882"/>
        <v>0</v>
      </c>
      <c r="E2875" s="5">
        <f t="shared" si="893"/>
        <v>0.21614005167922692</v>
      </c>
      <c r="F2875" s="6">
        <f t="shared" si="897"/>
        <v>1.7617081923600598E-5</v>
      </c>
      <c r="G2875" s="15">
        <f t="shared" si="898"/>
        <v>733.04796613539611</v>
      </c>
      <c r="H2875" s="11">
        <f t="shared" si="883"/>
        <v>9.7759866713356042E-2</v>
      </c>
      <c r="I2875" s="12">
        <f t="shared" si="894"/>
        <v>3.5529144637808842E-5</v>
      </c>
      <c r="J2875" s="7">
        <f t="shared" si="901"/>
        <v>1.5230801267786545</v>
      </c>
      <c r="K2875" s="8">
        <f>ESI_mass_rate/ESI_Area/'Hydraulic Gradient'!J2875</f>
        <v>2.1578758246931891</v>
      </c>
      <c r="L2875" s="16">
        <f t="shared" si="895"/>
        <v>24381.771828741224</v>
      </c>
      <c r="M2875" s="4">
        <f t="shared" si="884"/>
        <v>0</v>
      </c>
      <c r="N2875" s="5">
        <f t="shared" si="885"/>
        <v>0.21592441965776676</v>
      </c>
      <c r="O2875" s="6">
        <f t="shared" si="899"/>
        <v>1.5339798478009443E-5</v>
      </c>
      <c r="P2875" s="15">
        <f t="shared" si="896"/>
        <v>701.48403942195648</v>
      </c>
      <c r="Q2875" s="11">
        <f t="shared" si="886"/>
        <v>0</v>
      </c>
      <c r="R2875" s="13">
        <f t="shared" si="900"/>
        <v>4.5458829959000075E-6</v>
      </c>
      <c r="S2875" s="12">
        <f t="shared" si="887"/>
        <v>-6.1641486428264218E-2</v>
      </c>
      <c r="T2875" s="9">
        <f t="shared" si="888"/>
        <v>1.5246016306297419</v>
      </c>
      <c r="U2875" s="9">
        <f>Aly_mass_rate/Aly_Area/'Hydraulic Gradient'!T2875</f>
        <v>2.1557223333735691</v>
      </c>
      <c r="V2875" s="5">
        <f t="shared" si="889"/>
        <v>-0.28545686344552867</v>
      </c>
      <c r="W2875" s="10">
        <f t="shared" si="890"/>
        <v>2.213398713096522</v>
      </c>
      <c r="X2875" s="9"/>
    </row>
    <row r="2876" spans="1:24" x14ac:dyDescent="0.3">
      <c r="A2876" s="4">
        <f t="shared" si="891"/>
        <v>28730</v>
      </c>
      <c r="B2876" s="5">
        <v>0</v>
      </c>
      <c r="C2876" s="16">
        <f t="shared" si="892"/>
        <v>24381.230619327078</v>
      </c>
      <c r="D2876" s="4">
        <f t="shared" si="882"/>
        <v>0</v>
      </c>
      <c r="E2876" s="5">
        <f t="shared" si="893"/>
        <v>0.21614058857127399</v>
      </c>
      <c r="F2876" s="6">
        <f t="shared" si="897"/>
        <v>1.7616770293301331E-5</v>
      </c>
      <c r="G2876" s="15">
        <f t="shared" si="898"/>
        <v>733.11967983338957</v>
      </c>
      <c r="H2876" s="11">
        <f t="shared" si="883"/>
        <v>9.7760352385120583E-2</v>
      </c>
      <c r="I2876" s="12">
        <f t="shared" si="894"/>
        <v>3.5528516159266034E-5</v>
      </c>
      <c r="J2876" s="7">
        <f t="shared" si="901"/>
        <v>1.5230763435322172</v>
      </c>
      <c r="K2876" s="8">
        <f>ESI_mass_rate/ESI_Area/'Hydraulic Gradient'!J2876</f>
        <v>2.1578811847501949</v>
      </c>
      <c r="L2876" s="16">
        <f t="shared" si="895"/>
        <v>24381.555888514471</v>
      </c>
      <c r="M2876" s="4">
        <f t="shared" si="884"/>
        <v>0</v>
      </c>
      <c r="N2876" s="5">
        <f t="shared" si="885"/>
        <v>0.21592488715046956</v>
      </c>
      <c r="O2876" s="6">
        <f t="shared" si="899"/>
        <v>1.5339604312414502E-5</v>
      </c>
      <c r="P2876" s="15">
        <f t="shared" si="896"/>
        <v>701.54567533291299</v>
      </c>
      <c r="Q2876" s="11">
        <f t="shared" si="886"/>
        <v>0</v>
      </c>
      <c r="R2876" s="13">
        <f t="shared" si="900"/>
        <v>4.5457488761264716E-6</v>
      </c>
      <c r="S2876" s="12">
        <f t="shared" si="887"/>
        <v>-6.1640456705394968E-2</v>
      </c>
      <c r="T2876" s="9">
        <f t="shared" si="888"/>
        <v>1.5245983298079511</v>
      </c>
      <c r="U2876" s="9">
        <f>Aly_mass_rate/Aly_Area/'Hydraulic Gradient'!T2876</f>
        <v>2.1557270006063174</v>
      </c>
      <c r="V2876" s="5">
        <f t="shared" si="889"/>
        <v>-0.28545147716165992</v>
      </c>
      <c r="W2876" s="10">
        <f t="shared" si="890"/>
        <v>2.2134407906472555</v>
      </c>
      <c r="X2876" s="9"/>
    </row>
    <row r="2877" spans="1:24" x14ac:dyDescent="0.3">
      <c r="A2877" s="4">
        <f t="shared" si="891"/>
        <v>28740</v>
      </c>
      <c r="B2877" s="5">
        <v>0</v>
      </c>
      <c r="C2877" s="16">
        <f t="shared" si="892"/>
        <v>24381.014460585167</v>
      </c>
      <c r="D2877" s="4">
        <f t="shared" si="882"/>
        <v>0</v>
      </c>
      <c r="E2877" s="5">
        <f t="shared" si="893"/>
        <v>0.2161411254538243</v>
      </c>
      <c r="F2877" s="6">
        <f t="shared" si="897"/>
        <v>1.7616458681976243E-5</v>
      </c>
      <c r="G2877" s="15">
        <f t="shared" si="898"/>
        <v>733.19139192998989</v>
      </c>
      <c r="H2877" s="11">
        <f t="shared" si="883"/>
        <v>9.7760838049500795E-2</v>
      </c>
      <c r="I2877" s="12">
        <f t="shared" si="894"/>
        <v>3.552788771898924E-5</v>
      </c>
      <c r="J2877" s="7">
        <f t="shared" si="901"/>
        <v>1.5230725603714894</v>
      </c>
      <c r="K2877" s="8">
        <f>ESI_mass_rate/ESI_Area/'Hydraulic Gradient'!J2877</f>
        <v>2.157886544712396</v>
      </c>
      <c r="L2877" s="16">
        <f t="shared" si="895"/>
        <v>24381.339947820423</v>
      </c>
      <c r="M2877" s="4">
        <f t="shared" si="884"/>
        <v>0</v>
      </c>
      <c r="N2877" s="5">
        <f t="shared" si="885"/>
        <v>0.21592535463725529</v>
      </c>
      <c r="O2877" s="6">
        <f t="shared" si="899"/>
        <v>1.5339410155576871E-5</v>
      </c>
      <c r="P2877" s="15">
        <f t="shared" si="896"/>
        <v>701.60731021433435</v>
      </c>
      <c r="Q2877" s="11">
        <f t="shared" si="886"/>
        <v>0</v>
      </c>
      <c r="R2877" s="13">
        <f t="shared" si="900"/>
        <v>4.5456147647441336E-6</v>
      </c>
      <c r="S2877" s="12">
        <f t="shared" si="887"/>
        <v>-6.1639427036081516E-2</v>
      </c>
      <c r="T2877" s="9">
        <f t="shared" si="888"/>
        <v>1.5245950290422301</v>
      </c>
      <c r="U2877" s="9">
        <f>Aly_mass_rate/Aly_Area/'Hydraulic Gradient'!T2877</f>
        <v>2.1557316677799943</v>
      </c>
      <c r="V2877" s="5">
        <f t="shared" si="889"/>
        <v>-0.28544609114911457</v>
      </c>
      <c r="W2877" s="10">
        <f t="shared" si="890"/>
        <v>2.2134828676768539</v>
      </c>
      <c r="X2877" s="9"/>
    </row>
    <row r="2878" spans="1:24" x14ac:dyDescent="0.3">
      <c r="A2878" s="4">
        <f t="shared" si="891"/>
        <v>28750</v>
      </c>
      <c r="B2878" s="5">
        <v>0</v>
      </c>
      <c r="C2878" s="16">
        <f t="shared" si="892"/>
        <v>24380.798301306691</v>
      </c>
      <c r="D2878" s="4">
        <f t="shared" si="882"/>
        <v>0</v>
      </c>
      <c r="E2878" s="5">
        <f t="shared" si="893"/>
        <v>0.21614166232687862</v>
      </c>
      <c r="F2878" s="6">
        <f t="shared" si="897"/>
        <v>1.7616147095463524E-5</v>
      </c>
      <c r="G2878" s="15">
        <f t="shared" si="898"/>
        <v>733.26310242530042</v>
      </c>
      <c r="H2878" s="11">
        <f t="shared" si="883"/>
        <v>9.7761323706497302E-2</v>
      </c>
      <c r="I2878" s="12">
        <f t="shared" si="894"/>
        <v>3.5527259328752686E-5</v>
      </c>
      <c r="J2878" s="7">
        <f t="shared" si="901"/>
        <v>1.5230687772964653</v>
      </c>
      <c r="K2878" s="8">
        <f>ESI_mass_rate/ESI_Area/'Hydraulic Gradient'!J2878</f>
        <v>2.1578919045797993</v>
      </c>
      <c r="L2878" s="16">
        <f t="shared" si="895"/>
        <v>24381.124006659087</v>
      </c>
      <c r="M2878" s="4">
        <f t="shared" si="884"/>
        <v>0</v>
      </c>
      <c r="N2878" s="5">
        <f t="shared" si="885"/>
        <v>0.21592582211812419</v>
      </c>
      <c r="O2878" s="6">
        <f t="shared" si="899"/>
        <v>1.5339216010415653E-5</v>
      </c>
      <c r="P2878" s="15">
        <f t="shared" si="896"/>
        <v>701.66894406627193</v>
      </c>
      <c r="Q2878" s="11">
        <f t="shared" si="886"/>
        <v>0</v>
      </c>
      <c r="R2878" s="13">
        <f t="shared" si="900"/>
        <v>4.5454806626174136E-6</v>
      </c>
      <c r="S2878" s="12">
        <f t="shared" si="887"/>
        <v>-6.1638397418242452E-2</v>
      </c>
      <c r="T2878" s="9">
        <f t="shared" si="888"/>
        <v>1.5245917283325763</v>
      </c>
      <c r="U2878" s="9">
        <f>Aly_mass_rate/Aly_Area/'Hydraulic Gradient'!T2878</f>
        <v>2.1557363348946024</v>
      </c>
      <c r="V2878" s="5">
        <f t="shared" si="889"/>
        <v>-0.28544070540786975</v>
      </c>
      <c r="W2878" s="10">
        <f t="shared" si="890"/>
        <v>2.2135249441853442</v>
      </c>
      <c r="X2878" s="9"/>
    </row>
    <row r="2879" spans="1:24" x14ac:dyDescent="0.3">
      <c r="A2879" s="4">
        <f t="shared" si="891"/>
        <v>28760</v>
      </c>
      <c r="B2879" s="5">
        <v>0</v>
      </c>
      <c r="C2879" s="16">
        <f t="shared" si="892"/>
        <v>24380.582141491665</v>
      </c>
      <c r="D2879" s="4">
        <f t="shared" si="882"/>
        <v>0</v>
      </c>
      <c r="E2879" s="5">
        <f t="shared" si="893"/>
        <v>0.21614219919043767</v>
      </c>
      <c r="F2879" s="6">
        <f t="shared" si="897"/>
        <v>1.761583553084408E-5</v>
      </c>
      <c r="G2879" s="15">
        <f t="shared" si="898"/>
        <v>733.33481131942813</v>
      </c>
      <c r="H2879" s="11">
        <f t="shared" si="883"/>
        <v>9.7761809356110591E-2</v>
      </c>
      <c r="I2879" s="12">
        <f t="shared" si="894"/>
        <v>3.552663098266925E-5</v>
      </c>
      <c r="J2879" s="7">
        <f t="shared" si="901"/>
        <v>1.5230649943071395</v>
      </c>
      <c r="K2879" s="8">
        <f>ESI_mass_rate/ESI_Area/'Hydraulic Gradient'!J2879</f>
        <v>2.1578972643524104</v>
      </c>
      <c r="L2879" s="16">
        <f t="shared" si="895"/>
        <v>24380.908065030471</v>
      </c>
      <c r="M2879" s="4">
        <f t="shared" si="884"/>
        <v>0</v>
      </c>
      <c r="N2879" s="5">
        <f t="shared" si="885"/>
        <v>0.2159262895930765</v>
      </c>
      <c r="O2879" s="6">
        <f t="shared" si="899"/>
        <v>1.5339021874011744E-5</v>
      </c>
      <c r="P2879" s="15">
        <f t="shared" si="896"/>
        <v>701.73057688877725</v>
      </c>
      <c r="Q2879" s="11">
        <f t="shared" si="886"/>
        <v>0</v>
      </c>
      <c r="R2879" s="13">
        <f t="shared" si="900"/>
        <v>4.54534656888066E-6</v>
      </c>
      <c r="S2879" s="12">
        <f t="shared" si="887"/>
        <v>-6.1637367851873369E-2</v>
      </c>
      <c r="T2879" s="9">
        <f t="shared" si="888"/>
        <v>1.5245884276789869</v>
      </c>
      <c r="U2879" s="9">
        <f>Aly_mass_rate/Aly_Area/'Hydraulic Gradient'!T2879</f>
        <v>2.1557410019501453</v>
      </c>
      <c r="V2879" s="5">
        <f t="shared" si="889"/>
        <v>-0.28543531993790278</v>
      </c>
      <c r="W2879" s="10">
        <f t="shared" si="890"/>
        <v>2.213567020172754</v>
      </c>
      <c r="X2879" s="9"/>
    </row>
    <row r="2880" spans="1:24" x14ac:dyDescent="0.3">
      <c r="A2880" s="4">
        <f t="shared" si="891"/>
        <v>28770</v>
      </c>
      <c r="B2880" s="5">
        <v>0</v>
      </c>
      <c r="C2880" s="16">
        <f t="shared" si="892"/>
        <v>24380.365981140098</v>
      </c>
      <c r="D2880" s="4">
        <f t="shared" si="882"/>
        <v>0</v>
      </c>
      <c r="E2880" s="5">
        <f t="shared" si="893"/>
        <v>0.21614273604450193</v>
      </c>
      <c r="F2880" s="6">
        <f t="shared" si="897"/>
        <v>1.7615523985198804E-5</v>
      </c>
      <c r="G2880" s="15">
        <f t="shared" si="898"/>
        <v>733.40651861248455</v>
      </c>
      <c r="H2880" s="11">
        <f t="shared" si="883"/>
        <v>9.7762294998341145E-2</v>
      </c>
      <c r="I2880" s="12">
        <f t="shared" si="894"/>
        <v>3.5526002674851854E-5</v>
      </c>
      <c r="J2880" s="7">
        <f t="shared" si="901"/>
        <v>1.5230612114035058</v>
      </c>
      <c r="K2880" s="8">
        <f>ESI_mass_rate/ESI_Area/'Hydraulic Gradient'!J2880</f>
        <v>2.1579026240302364</v>
      </c>
      <c r="L2880" s="16">
        <f t="shared" si="895"/>
        <v>24380.692122934583</v>
      </c>
      <c r="M2880" s="4">
        <f t="shared" si="884"/>
        <v>0</v>
      </c>
      <c r="N2880" s="5">
        <f t="shared" si="885"/>
        <v>0.21592675706211267</v>
      </c>
      <c r="O2880" s="6">
        <f t="shared" si="899"/>
        <v>1.5338827749284244E-5</v>
      </c>
      <c r="P2880" s="15">
        <f t="shared" si="896"/>
        <v>701.79220868190168</v>
      </c>
      <c r="Q2880" s="11">
        <f t="shared" si="886"/>
        <v>0</v>
      </c>
      <c r="R2880" s="13">
        <f t="shared" si="900"/>
        <v>4.5452124843982631E-6</v>
      </c>
      <c r="S2880" s="12">
        <f t="shared" si="887"/>
        <v>-6.1636338336969833E-2</v>
      </c>
      <c r="T2880" s="9">
        <f t="shared" si="888"/>
        <v>1.524585127081459</v>
      </c>
      <c r="U2880" s="9">
        <f>Aly_mass_rate/Aly_Area/'Hydraulic Gradient'!T2880</f>
        <v>2.1557456689466252</v>
      </c>
      <c r="V2880" s="5">
        <f t="shared" si="889"/>
        <v>-0.28542993473919076</v>
      </c>
      <c r="W2880" s="10">
        <f t="shared" si="890"/>
        <v>2.2136090956391108</v>
      </c>
      <c r="X2880" s="9"/>
    </row>
    <row r="2881" spans="1:24" x14ac:dyDescent="0.3">
      <c r="A2881" s="4">
        <f t="shared" si="891"/>
        <v>28780</v>
      </c>
      <c r="B2881" s="5">
        <v>0</v>
      </c>
      <c r="C2881" s="16">
        <f t="shared" si="892"/>
        <v>24380.149820251994</v>
      </c>
      <c r="D2881" s="4">
        <f t="shared" si="882"/>
        <v>0</v>
      </c>
      <c r="E2881" s="5">
        <f t="shared" si="893"/>
        <v>0.21614327288907226</v>
      </c>
      <c r="F2881" s="6">
        <f t="shared" si="897"/>
        <v>1.7615212462906352E-5</v>
      </c>
      <c r="G2881" s="15">
        <f t="shared" si="898"/>
        <v>733.47822430457461</v>
      </c>
      <c r="H2881" s="11">
        <f t="shared" si="883"/>
        <v>9.7762780633189564E-2</v>
      </c>
      <c r="I2881" s="12">
        <f t="shared" si="894"/>
        <v>3.5525374414131131E-5</v>
      </c>
      <c r="J2881" s="7">
        <f t="shared" si="901"/>
        <v>1.5230574285855589</v>
      </c>
      <c r="K2881" s="8">
        <f>ESI_mass_rate/ESI_Area/'Hydraulic Gradient'!J2881</f>
        <v>2.1579079836132831</v>
      </c>
      <c r="L2881" s="16">
        <f t="shared" si="895"/>
        <v>24380.476180371421</v>
      </c>
      <c r="M2881" s="4">
        <f t="shared" si="884"/>
        <v>0</v>
      </c>
      <c r="N2881" s="5">
        <f t="shared" si="885"/>
        <v>0.21592722452523286</v>
      </c>
      <c r="O2881" s="6">
        <f t="shared" si="899"/>
        <v>1.5338633631854506E-5</v>
      </c>
      <c r="P2881" s="15">
        <f t="shared" si="896"/>
        <v>701.8538394456989</v>
      </c>
      <c r="Q2881" s="11">
        <f t="shared" si="886"/>
        <v>0</v>
      </c>
      <c r="R2881" s="13">
        <f t="shared" si="900"/>
        <v>4.5450784078721119E-6</v>
      </c>
      <c r="S2881" s="12">
        <f t="shared" si="887"/>
        <v>-6.1635308875604179E-2</v>
      </c>
      <c r="T2881" s="9">
        <f t="shared" si="888"/>
        <v>1.5245818265399897</v>
      </c>
      <c r="U2881" s="9">
        <f>Aly_mass_rate/Aly_Area/'Hydraulic Gradient'!T2881</f>
        <v>2.1557503358840462</v>
      </c>
      <c r="V2881" s="5">
        <f t="shared" si="889"/>
        <v>-0.28542454981171106</v>
      </c>
      <c r="W2881" s="10">
        <f t="shared" si="890"/>
        <v>2.2136511705844408</v>
      </c>
      <c r="X2881" s="9"/>
    </row>
    <row r="2882" spans="1:24" x14ac:dyDescent="0.3">
      <c r="A2882" s="4">
        <f t="shared" si="891"/>
        <v>28790</v>
      </c>
      <c r="B2882" s="5">
        <v>0</v>
      </c>
      <c r="C2882" s="16">
        <f t="shared" si="892"/>
        <v>24379.933658827369</v>
      </c>
      <c r="D2882" s="4">
        <f t="shared" si="882"/>
        <v>0</v>
      </c>
      <c r="E2882" s="5">
        <f t="shared" si="893"/>
        <v>0.21614380972414912</v>
      </c>
      <c r="F2882" s="6">
        <f t="shared" si="897"/>
        <v>1.7614900959588071E-5</v>
      </c>
      <c r="G2882" s="15">
        <f t="shared" si="898"/>
        <v>733.54992839581018</v>
      </c>
      <c r="H2882" s="11">
        <f t="shared" si="883"/>
        <v>9.776326626065629E-2</v>
      </c>
      <c r="I2882" s="12">
        <f t="shared" si="894"/>
        <v>3.5524746191676442E-5</v>
      </c>
      <c r="J2882" s="7">
        <f t="shared" si="901"/>
        <v>1.5230536458532926</v>
      </c>
      <c r="K2882" s="8">
        <f>ESI_mass_rate/ESI_Area/'Hydraulic Gradient'!J2882</f>
        <v>2.1579133431015585</v>
      </c>
      <c r="L2882" s="16">
        <f t="shared" si="895"/>
        <v>24380.260237341001</v>
      </c>
      <c r="M2882" s="4">
        <f t="shared" si="884"/>
        <v>0</v>
      </c>
      <c r="N2882" s="5">
        <f t="shared" si="885"/>
        <v>0.21592769198243753</v>
      </c>
      <c r="O2882" s="6">
        <f t="shared" si="899"/>
        <v>1.5338439527560728E-5</v>
      </c>
      <c r="P2882" s="15">
        <f t="shared" si="896"/>
        <v>701.91546918021822</v>
      </c>
      <c r="Q2882" s="11">
        <f t="shared" si="886"/>
        <v>0</v>
      </c>
      <c r="R2882" s="13">
        <f t="shared" si="900"/>
        <v>4.5449443410315521E-6</v>
      </c>
      <c r="S2882" s="12">
        <f t="shared" si="887"/>
        <v>-6.163427946361847E-2</v>
      </c>
      <c r="T2882" s="9">
        <f t="shared" si="888"/>
        <v>1.5245785260545763</v>
      </c>
      <c r="U2882" s="9">
        <f>Aly_mass_rate/Aly_Area/'Hydraulic Gradient'!T2882</f>
        <v>2.1557550027624108</v>
      </c>
      <c r="V2882" s="5">
        <f t="shared" si="889"/>
        <v>-0.28541916515544086</v>
      </c>
      <c r="W2882" s="10">
        <f t="shared" si="890"/>
        <v>2.2136932450087734</v>
      </c>
      <c r="X2882" s="9"/>
    </row>
    <row r="2883" spans="1:24" x14ac:dyDescent="0.3">
      <c r="A2883" s="4">
        <f t="shared" si="891"/>
        <v>28800</v>
      </c>
      <c r="B2883" s="5">
        <v>0</v>
      </c>
      <c r="C2883" s="16">
        <f t="shared" si="892"/>
        <v>24379.717496866233</v>
      </c>
      <c r="D2883" s="4">
        <f t="shared" si="882"/>
        <v>0</v>
      </c>
      <c r="E2883" s="5">
        <f t="shared" si="893"/>
        <v>0.21614434654973333</v>
      </c>
      <c r="F2883" s="6">
        <f t="shared" si="897"/>
        <v>1.7614589482541713E-5</v>
      </c>
      <c r="G2883" s="15">
        <f t="shared" si="898"/>
        <v>733.62163088629177</v>
      </c>
      <c r="H2883" s="11">
        <f t="shared" si="883"/>
        <v>9.7763751880741975E-2</v>
      </c>
      <c r="I2883" s="12">
        <f t="shared" si="894"/>
        <v>3.5524118022205514E-5</v>
      </c>
      <c r="J2883" s="7">
        <f t="shared" si="901"/>
        <v>1.5230498632067015</v>
      </c>
      <c r="K2883" s="8">
        <f>ESI_mass_rate/ESI_Area/'Hydraulic Gradient'!J2883</f>
        <v>2.1579187024950675</v>
      </c>
      <c r="L2883" s="16">
        <f t="shared" si="895"/>
        <v>24380.044293843323</v>
      </c>
      <c r="M2883" s="4">
        <f t="shared" si="884"/>
        <v>0</v>
      </c>
      <c r="N2883" s="5">
        <f t="shared" si="885"/>
        <v>0.2159281594337269</v>
      </c>
      <c r="O2883" s="6">
        <f t="shared" si="899"/>
        <v>1.533824543202426E-5</v>
      </c>
      <c r="P2883" s="15">
        <f t="shared" si="896"/>
        <v>701.9770978855131</v>
      </c>
      <c r="Q2883" s="11">
        <f t="shared" si="886"/>
        <v>0</v>
      </c>
      <c r="R2883" s="13">
        <f t="shared" si="900"/>
        <v>4.5448102825784972E-6</v>
      </c>
      <c r="S2883" s="12">
        <f t="shared" si="887"/>
        <v>-6.1633250105161713E-2</v>
      </c>
      <c r="T2883" s="9">
        <f t="shared" si="888"/>
        <v>1.5245752256252161</v>
      </c>
      <c r="U2883" s="9">
        <f>Aly_mass_rate/Aly_Area/'Hydraulic Gradient'!T2883</f>
        <v>2.1557596695817223</v>
      </c>
      <c r="V2883" s="5">
        <f t="shared" si="889"/>
        <v>-0.28541378077035734</v>
      </c>
      <c r="W2883" s="10">
        <f t="shared" si="890"/>
        <v>2.2137353189121343</v>
      </c>
      <c r="X2883" s="9"/>
    </row>
    <row r="2884" spans="1:24" x14ac:dyDescent="0.3">
      <c r="A2884" s="4">
        <f t="shared" si="891"/>
        <v>28810</v>
      </c>
      <c r="B2884" s="5">
        <v>0</v>
      </c>
      <c r="C2884" s="16">
        <f t="shared" si="892"/>
        <v>24379.50133436859</v>
      </c>
      <c r="D2884" s="4">
        <f t="shared" ref="D2884:D2947" si="902">J2883*(B2884-B2883)*g</f>
        <v>0</v>
      </c>
      <c r="E2884" s="5">
        <f t="shared" si="893"/>
        <v>0.21614488336582544</v>
      </c>
      <c r="F2884" s="6">
        <f t="shared" si="897"/>
        <v>1.7614278021550424E-5</v>
      </c>
      <c r="G2884" s="15">
        <f t="shared" si="898"/>
        <v>733.69333177613521</v>
      </c>
      <c r="H2884" s="11">
        <f t="shared" ref="H2884:H2947" si="903">ESI_f*K2883^2*(A2884-A2883)/2/ESI_DH/ESI_Cp</f>
        <v>9.7764237493447023E-2</v>
      </c>
      <c r="I2884" s="12">
        <f t="shared" si="894"/>
        <v>3.5523489885113539E-5</v>
      </c>
      <c r="J2884" s="7">
        <f t="shared" si="901"/>
        <v>1.5230460806457795</v>
      </c>
      <c r="K2884" s="8">
        <f>ESI_mass_rate/ESI_Area/'Hydraulic Gradient'!J2884</f>
        <v>2.157924061793818</v>
      </c>
      <c r="L2884" s="16">
        <f t="shared" si="895"/>
        <v>24379.828349878393</v>
      </c>
      <c r="M2884" s="4">
        <f t="shared" ref="M2884:M2947" si="904">T2883*Aly_g*(B2884-B2883)</f>
        <v>0</v>
      </c>
      <c r="N2884" s="5">
        <f t="shared" ref="N2884:N2947" si="905">T2883*Aly_f*U2883^2*(A2884-A2883)/2/Aly_DH</f>
        <v>0.21592862687910128</v>
      </c>
      <c r="O2884" s="6">
        <f t="shared" si="899"/>
        <v>1.5338051346704654E-5</v>
      </c>
      <c r="P2884" s="15">
        <f t="shared" si="896"/>
        <v>702.03872556163503</v>
      </c>
      <c r="Q2884" s="11">
        <f t="shared" ref="Q2884:Q2947" si="906">Aly_g*(B2884-B2883)/W2884</f>
        <v>0</v>
      </c>
      <c r="R2884" s="13">
        <f t="shared" si="900"/>
        <v>4.5446762329448086E-6</v>
      </c>
      <c r="S2884" s="12">
        <f t="shared" ref="S2884:S2947" si="907">-V2884*(L2884-L2883)</f>
        <v>-6.1632220798152768E-2</v>
      </c>
      <c r="T2884" s="9">
        <f t="shared" ref="T2884:T2947" si="908">T2883*(1+(L2884-L2883)/beta-alpha*(P2884-P2883))</f>
        <v>1.5245719252519061</v>
      </c>
      <c r="U2884" s="9">
        <f>Aly_mass_rate/Aly_Area/'Hydraulic Gradient'!T2884</f>
        <v>2.1557643363419836</v>
      </c>
      <c r="V2884" s="5">
        <f t="shared" ref="V2884:V2947" si="909">(Aly_alpha*(460+P2883)-1)/T2883/W2883</f>
        <v>-0.2854083966564378</v>
      </c>
      <c r="W2884" s="10">
        <f t="shared" ref="W2884:W2947" si="910">Aly_Cp+((P2883+460)/T2883)*(Aly_alpha^2)*(Aly_beta)</f>
        <v>2.2137773922945518</v>
      </c>
      <c r="X2884" s="9"/>
    </row>
    <row r="2885" spans="1:24" x14ac:dyDescent="0.3">
      <c r="A2885" s="4">
        <f t="shared" ref="A2885:A2948" si="911">A2884+10</f>
        <v>28820</v>
      </c>
      <c r="B2885" s="5">
        <v>0</v>
      </c>
      <c r="C2885" s="16">
        <f t="shared" ref="C2885:C2948" si="912">C2884-D2885-E2885-F2885</f>
        <v>24379.28517133445</v>
      </c>
      <c r="D2885" s="4">
        <f t="shared" si="902"/>
        <v>0</v>
      </c>
      <c r="E2885" s="5">
        <f t="shared" ref="E2885:E2948" si="913">J2884*ESI_f*(K2884^2)*(A2885-A2884)/(2*ESI_DH)</f>
        <v>0.21614542017242616</v>
      </c>
      <c r="F2885" s="6">
        <f t="shared" si="897"/>
        <v>1.7613966586831061E-5</v>
      </c>
      <c r="G2885" s="15">
        <f t="shared" si="898"/>
        <v>733.76503106544101</v>
      </c>
      <c r="H2885" s="11">
        <f t="shared" si="903"/>
        <v>9.7764723098772058E-2</v>
      </c>
      <c r="I2885" s="12">
        <f t="shared" ref="I2885:I2948" si="914">alpha*beta*(K2884-K2883)/K2883/ESI_Cp/J2883</f>
        <v>3.5522861801005324E-5</v>
      </c>
      <c r="J2885" s="7">
        <f t="shared" si="901"/>
        <v>1.5230422981705212</v>
      </c>
      <c r="K2885" s="8">
        <f>ESI_mass_rate/ESI_Area/'Hydraulic Gradient'!J2885</f>
        <v>2.1579294209978159</v>
      </c>
      <c r="L2885" s="16">
        <f t="shared" ref="L2885:L2948" si="915">L2884-M2885-N2885-O2885</f>
        <v>24379.612405446216</v>
      </c>
      <c r="M2885" s="4">
        <f t="shared" si="904"/>
        <v>0</v>
      </c>
      <c r="N2885" s="5">
        <f t="shared" si="905"/>
        <v>0.21592909431856097</v>
      </c>
      <c r="O2885" s="6">
        <f t="shared" si="899"/>
        <v>1.5337857271601907E-5</v>
      </c>
      <c r="P2885" s="15">
        <f t="shared" ref="P2885:P2948" si="916">P2884-Q2885-R2885-S2885</f>
        <v>702.10035220863642</v>
      </c>
      <c r="Q2885" s="11">
        <f t="shared" si="906"/>
        <v>0</v>
      </c>
      <c r="R2885" s="13">
        <f t="shared" si="900"/>
        <v>4.544542192129868E-6</v>
      </c>
      <c r="S2885" s="12">
        <f t="shared" si="907"/>
        <v>-6.1631191543625487E-2</v>
      </c>
      <c r="T2885" s="9">
        <f t="shared" si="908"/>
        <v>1.5245686249346433</v>
      </c>
      <c r="U2885" s="9">
        <f>Aly_mass_rate/Aly_Area/'Hydraulic Gradient'!T2885</f>
        <v>2.1557690030431984</v>
      </c>
      <c r="V2885" s="5">
        <f t="shared" si="909"/>
        <v>-0.28540301281365943</v>
      </c>
      <c r="W2885" s="10">
        <f t="shared" si="910"/>
        <v>2.2138194651560528</v>
      </c>
      <c r="X2885" s="9"/>
    </row>
    <row r="2886" spans="1:24" x14ac:dyDescent="0.3">
      <c r="A2886" s="4">
        <f t="shared" si="911"/>
        <v>28830</v>
      </c>
      <c r="B2886" s="5">
        <v>0</v>
      </c>
      <c r="C2886" s="16">
        <f t="shared" si="912"/>
        <v>24379.069007763825</v>
      </c>
      <c r="D2886" s="4">
        <f t="shared" si="902"/>
        <v>0</v>
      </c>
      <c r="E2886" s="5">
        <f t="shared" si="913"/>
        <v>0.21614595696953617</v>
      </c>
      <c r="F2886" s="6">
        <f t="shared" ref="F2886:F2949" si="917">J2884*K2884*(K2885-K2884)</f>
        <v>1.761365517108587E-5</v>
      </c>
      <c r="G2886" s="15">
        <f t="shared" ref="G2886:G2949" si="918">(G2885+H2886)/(1+I2886)</f>
        <v>733.8367287543208</v>
      </c>
      <c r="H2886" s="11">
        <f t="shared" si="903"/>
        <v>9.7765208696717579E-2</v>
      </c>
      <c r="I2886" s="12">
        <f t="shared" si="914"/>
        <v>3.5522233755163138E-5</v>
      </c>
      <c r="J2886" s="7">
        <f t="shared" si="901"/>
        <v>1.5230385157809205</v>
      </c>
      <c r="K2886" s="8">
        <f>ESI_mass_rate/ESI_Area/'Hydraulic Gradient'!J2886</f>
        <v>2.1579347801070679</v>
      </c>
      <c r="L2886" s="16">
        <f t="shared" si="915"/>
        <v>24379.396460546799</v>
      </c>
      <c r="M2886" s="4">
        <f t="shared" si="904"/>
        <v>0</v>
      </c>
      <c r="N2886" s="5">
        <f t="shared" si="905"/>
        <v>0.2159295617521064</v>
      </c>
      <c r="O2886" s="6">
        <f t="shared" ref="O2886:O2949" si="919">T2884*U2884*(U2885-U2884)</f>
        <v>1.5337663208175571E-5</v>
      </c>
      <c r="P2886" s="15">
        <f t="shared" si="916"/>
        <v>702.16197782656877</v>
      </c>
      <c r="Q2886" s="11">
        <f t="shared" si="906"/>
        <v>0</v>
      </c>
      <c r="R2886" s="13">
        <f t="shared" ref="R2886:R2949" si="920">U2884*(U2885-U2884)/W2884</f>
        <v>4.5444081605655004E-6</v>
      </c>
      <c r="S2886" s="12">
        <f t="shared" si="907"/>
        <v>-6.1630162340537163E-2</v>
      </c>
      <c r="T2886" s="9">
        <f t="shared" si="908"/>
        <v>1.524565324673425</v>
      </c>
      <c r="U2886" s="9">
        <f>Aly_mass_rate/Aly_Area/'Hydraulic Gradient'!T2886</f>
        <v>2.1557736696853693</v>
      </c>
      <c r="V2886" s="5">
        <f t="shared" si="909"/>
        <v>-0.28539762924199963</v>
      </c>
      <c r="W2886" s="10">
        <f t="shared" si="910"/>
        <v>2.2138615374966655</v>
      </c>
      <c r="X2886" s="9"/>
    </row>
    <row r="2887" spans="1:24" x14ac:dyDescent="0.3">
      <c r="A2887" s="4">
        <f t="shared" si="911"/>
        <v>28840</v>
      </c>
      <c r="B2887" s="5">
        <v>0</v>
      </c>
      <c r="C2887" s="16">
        <f t="shared" si="912"/>
        <v>24378.852843656725</v>
      </c>
      <c r="D2887" s="4">
        <f t="shared" si="902"/>
        <v>0</v>
      </c>
      <c r="E2887" s="5">
        <f t="shared" si="913"/>
        <v>0.21614649375715608</v>
      </c>
      <c r="F2887" s="6">
        <f t="shared" si="917"/>
        <v>1.761334377723395E-5</v>
      </c>
      <c r="G2887" s="15">
        <f t="shared" si="918"/>
        <v>733.90842484288169</v>
      </c>
      <c r="H2887" s="11">
        <f t="shared" si="903"/>
        <v>9.7765694287284099E-2</v>
      </c>
      <c r="I2887" s="12">
        <f t="shared" si="914"/>
        <v>3.5521605753474088E-5</v>
      </c>
      <c r="J2887" s="7">
        <f t="shared" si="901"/>
        <v>1.523034733476972</v>
      </c>
      <c r="K2887" s="8">
        <f>ESI_mass_rate/ESI_Area/'Hydraulic Gradient'!J2887</f>
        <v>2.15794013912158</v>
      </c>
      <c r="L2887" s="16">
        <f t="shared" si="915"/>
        <v>24379.180515180153</v>
      </c>
      <c r="M2887" s="4">
        <f t="shared" si="904"/>
        <v>0</v>
      </c>
      <c r="N2887" s="5">
        <f t="shared" si="905"/>
        <v>0.21593002917973775</v>
      </c>
      <c r="O2887" s="6">
        <f t="shared" si="919"/>
        <v>1.5337469153506546E-5</v>
      </c>
      <c r="P2887" s="15">
        <f t="shared" si="916"/>
        <v>702.22360241548245</v>
      </c>
      <c r="Q2887" s="11">
        <f t="shared" si="906"/>
        <v>0</v>
      </c>
      <c r="R2887" s="13">
        <f t="shared" si="920"/>
        <v>4.5442741373861762E-6</v>
      </c>
      <c r="S2887" s="12">
        <f t="shared" si="907"/>
        <v>-6.1629133187845082E-2</v>
      </c>
      <c r="T2887" s="9">
        <f t="shared" si="908"/>
        <v>1.5245620244682485</v>
      </c>
      <c r="U2887" s="9">
        <f>Aly_mass_rate/Aly_Area/'Hydraulic Gradient'!T2887</f>
        <v>2.155778336268499</v>
      </c>
      <c r="V2887" s="5">
        <f t="shared" si="909"/>
        <v>-0.28539224594143542</v>
      </c>
      <c r="W2887" s="10">
        <f t="shared" si="910"/>
        <v>2.2139036093164166</v>
      </c>
      <c r="X2887" s="9"/>
    </row>
    <row r="2888" spans="1:24" x14ac:dyDescent="0.3">
      <c r="A2888" s="4">
        <f t="shared" si="911"/>
        <v>28850</v>
      </c>
      <c r="B2888" s="5">
        <v>0</v>
      </c>
      <c r="C2888" s="16">
        <f t="shared" si="912"/>
        <v>24378.636679013158</v>
      </c>
      <c r="D2888" s="4">
        <f t="shared" si="902"/>
        <v>0</v>
      </c>
      <c r="E2888" s="5">
        <f t="shared" si="913"/>
        <v>0.21614703053528639</v>
      </c>
      <c r="F2888" s="6">
        <f t="shared" si="917"/>
        <v>1.7613032403815751E-5</v>
      </c>
      <c r="G2888" s="15">
        <f t="shared" si="918"/>
        <v>733.98011933123303</v>
      </c>
      <c r="H2888" s="11">
        <f t="shared" si="903"/>
        <v>9.7766179870472106E-2</v>
      </c>
      <c r="I2888" s="12">
        <f t="shared" si="914"/>
        <v>3.5520977792994615E-5</v>
      </c>
      <c r="J2888" s="7">
        <f t="shared" si="901"/>
        <v>1.5230309512586697</v>
      </c>
      <c r="K2888" s="8">
        <f>ESI_mass_rate/ESI_Area/'Hydraulic Gradient'!J2888</f>
        <v>2.1579454980413595</v>
      </c>
      <c r="L2888" s="16">
        <f t="shared" si="915"/>
        <v>24378.964569346277</v>
      </c>
      <c r="M2888" s="4">
        <f t="shared" si="904"/>
        <v>0</v>
      </c>
      <c r="N2888" s="5">
        <f t="shared" si="905"/>
        <v>0.21593049660145525</v>
      </c>
      <c r="O2888" s="6">
        <f t="shared" si="919"/>
        <v>1.5337275107594829E-5</v>
      </c>
      <c r="P2888" s="15">
        <f t="shared" si="916"/>
        <v>702.28522597543099</v>
      </c>
      <c r="Q2888" s="11">
        <f t="shared" si="906"/>
        <v>0</v>
      </c>
      <c r="R2888" s="13">
        <f t="shared" si="920"/>
        <v>4.5441401225912924E-6</v>
      </c>
      <c r="S2888" s="12">
        <f t="shared" si="907"/>
        <v>-6.1628104088659597E-2</v>
      </c>
      <c r="T2888" s="9">
        <f t="shared" si="908"/>
        <v>1.524558724319111</v>
      </c>
      <c r="U2888" s="9">
        <f>Aly_mass_rate/Aly_Area/'Hydraulic Gradient'!T2888</f>
        <v>2.1557830027925915</v>
      </c>
      <c r="V2888" s="5">
        <f t="shared" si="909"/>
        <v>-0.28538686291194415</v>
      </c>
      <c r="W2888" s="10">
        <f t="shared" si="910"/>
        <v>2.2139456806153328</v>
      </c>
      <c r="X2888" s="9"/>
    </row>
    <row r="2889" spans="1:24" x14ac:dyDescent="0.3">
      <c r="A2889" s="4">
        <f t="shared" si="911"/>
        <v>28860</v>
      </c>
      <c r="B2889" s="5">
        <v>0</v>
      </c>
      <c r="C2889" s="16">
        <f t="shared" si="912"/>
        <v>24378.420513833131</v>
      </c>
      <c r="D2889" s="4">
        <f t="shared" si="902"/>
        <v>0</v>
      </c>
      <c r="E2889" s="5">
        <f t="shared" si="913"/>
        <v>0.21614756730392809</v>
      </c>
      <c r="F2889" s="6">
        <f t="shared" si="917"/>
        <v>1.7612721053750375E-5</v>
      </c>
      <c r="G2889" s="15">
        <f t="shared" si="918"/>
        <v>734.05181221947953</v>
      </c>
      <c r="H2889" s="11">
        <f t="shared" si="903"/>
        <v>9.7766665446282236E-2</v>
      </c>
      <c r="I2889" s="12">
        <f t="shared" si="914"/>
        <v>3.552034987961182E-5</v>
      </c>
      <c r="J2889" s="7">
        <f t="shared" si="901"/>
        <v>1.5230271691260078</v>
      </c>
      <c r="K2889" s="8">
        <f>ESI_mass_rate/ESI_Area/'Hydraulic Gradient'!J2889</f>
        <v>2.157950856866413</v>
      </c>
      <c r="L2889" s="16">
        <f t="shared" si="915"/>
        <v>24378.74862304518</v>
      </c>
      <c r="M2889" s="4">
        <f t="shared" si="904"/>
        <v>0</v>
      </c>
      <c r="N2889" s="5">
        <f t="shared" si="905"/>
        <v>0.21593096401725947</v>
      </c>
      <c r="O2889" s="6">
        <f t="shared" si="919"/>
        <v>1.5337081074819075E-5</v>
      </c>
      <c r="P2889" s="15">
        <f t="shared" si="916"/>
        <v>702.34684850646568</v>
      </c>
      <c r="Q2889" s="11">
        <f t="shared" si="906"/>
        <v>0</v>
      </c>
      <c r="R2889" s="13">
        <f t="shared" si="920"/>
        <v>4.5440061174775361E-6</v>
      </c>
      <c r="S2889" s="12">
        <f t="shared" si="907"/>
        <v>-6.1627075040899787E-2</v>
      </c>
      <c r="T2889" s="9">
        <f t="shared" si="908"/>
        <v>1.5245554242260098</v>
      </c>
      <c r="U2889" s="9">
        <f>Aly_mass_rate/Aly_Area/'Hydraulic Gradient'!T2889</f>
        <v>2.155787669257649</v>
      </c>
      <c r="V2889" s="5">
        <f t="shared" si="909"/>
        <v>-0.28538148015350318</v>
      </c>
      <c r="W2889" s="10">
        <f t="shared" si="910"/>
        <v>2.2139877513934429</v>
      </c>
      <c r="X2889" s="9"/>
    </row>
    <row r="2890" spans="1:24" x14ac:dyDescent="0.3">
      <c r="A2890" s="4">
        <f t="shared" si="911"/>
        <v>28870</v>
      </c>
      <c r="B2890" s="5">
        <v>0</v>
      </c>
      <c r="C2890" s="16">
        <f t="shared" si="912"/>
        <v>24378.204348116658</v>
      </c>
      <c r="D2890" s="4">
        <f t="shared" si="902"/>
        <v>0</v>
      </c>
      <c r="E2890" s="5">
        <f t="shared" si="913"/>
        <v>0.2161481040630816</v>
      </c>
      <c r="F2890" s="6">
        <f t="shared" si="917"/>
        <v>1.7612409725578274E-5</v>
      </c>
      <c r="G2890" s="15">
        <f t="shared" si="918"/>
        <v>734.1235035077284</v>
      </c>
      <c r="H2890" s="11">
        <f t="shared" si="903"/>
        <v>9.7767151014714976E-2</v>
      </c>
      <c r="I2890" s="12">
        <f t="shared" si="914"/>
        <v>3.5519722010382149E-5</v>
      </c>
      <c r="J2890" s="7">
        <f t="shared" si="901"/>
        <v>1.5230233870789807</v>
      </c>
      <c r="K2890" s="8">
        <f>ESI_mass_rate/ESI_Area/'Hydraulic Gradient'!J2890</f>
        <v>2.1579562155967462</v>
      </c>
      <c r="L2890" s="16">
        <f t="shared" si="915"/>
        <v>24378.532676276867</v>
      </c>
      <c r="M2890" s="4">
        <f t="shared" si="904"/>
        <v>0</v>
      </c>
      <c r="N2890" s="5">
        <f t="shared" si="905"/>
        <v>0.21593143142715052</v>
      </c>
      <c r="O2890" s="6">
        <f t="shared" si="919"/>
        <v>1.5336887049341079E-5</v>
      </c>
      <c r="P2890" s="15">
        <f t="shared" si="916"/>
        <v>702.40847000863812</v>
      </c>
      <c r="Q2890" s="11">
        <f t="shared" si="906"/>
        <v>0</v>
      </c>
      <c r="R2890" s="13">
        <f t="shared" si="920"/>
        <v>4.543872120314557E-6</v>
      </c>
      <c r="S2890" s="12">
        <f t="shared" si="907"/>
        <v>-6.1626046044561178E-2</v>
      </c>
      <c r="T2890" s="9">
        <f t="shared" si="908"/>
        <v>1.5245521241889417</v>
      </c>
      <c r="U2890" s="9">
        <f>Aly_mass_rate/Aly_Area/'Hydraulic Gradient'!T2890</f>
        <v>2.155792335663675</v>
      </c>
      <c r="V2890" s="5">
        <f t="shared" si="909"/>
        <v>-0.28537609766608951</v>
      </c>
      <c r="W2890" s="10">
        <f t="shared" si="910"/>
        <v>2.2140298216507732</v>
      </c>
      <c r="X2890" s="9"/>
    </row>
    <row r="2891" spans="1:24" x14ac:dyDescent="0.3">
      <c r="A2891" s="4">
        <f t="shared" si="911"/>
        <v>28880</v>
      </c>
      <c r="B2891" s="5">
        <v>0</v>
      </c>
      <c r="C2891" s="16">
        <f t="shared" si="912"/>
        <v>24377.988181863748</v>
      </c>
      <c r="D2891" s="4">
        <f t="shared" si="902"/>
        <v>0</v>
      </c>
      <c r="E2891" s="5">
        <f t="shared" si="913"/>
        <v>0.21614864081274765</v>
      </c>
      <c r="F2891" s="6">
        <f t="shared" si="917"/>
        <v>1.7612098416380338E-5</v>
      </c>
      <c r="G2891" s="15">
        <f t="shared" si="918"/>
        <v>734.19519319609094</v>
      </c>
      <c r="H2891" s="11">
        <f t="shared" si="903"/>
        <v>9.7767636575770797E-2</v>
      </c>
      <c r="I2891" s="12">
        <f t="shared" si="914"/>
        <v>3.5519094179418513E-5</v>
      </c>
      <c r="J2891" s="7">
        <f t="shared" ref="J2891:J2954" si="921">J2890*(1+(C2891-C2890)/beta-alpha*(G2891-G2890))</f>
        <v>1.5230196051175824</v>
      </c>
      <c r="K2891" s="8">
        <f>ESI_mass_rate/ESI_Area/'Hydraulic Gradient'!J2891</f>
        <v>2.1579615742323668</v>
      </c>
      <c r="L2891" s="16">
        <f t="shared" si="915"/>
        <v>24378.316729041344</v>
      </c>
      <c r="M2891" s="4">
        <f t="shared" si="904"/>
        <v>0</v>
      </c>
      <c r="N2891" s="5">
        <f t="shared" si="905"/>
        <v>0.2159318988311287</v>
      </c>
      <c r="O2891" s="6">
        <f t="shared" si="919"/>
        <v>1.5336693035539496E-5</v>
      </c>
      <c r="P2891" s="15">
        <f t="shared" si="916"/>
        <v>702.47009048200073</v>
      </c>
      <c r="Q2891" s="11">
        <f t="shared" si="906"/>
        <v>0</v>
      </c>
      <c r="R2891" s="13">
        <f t="shared" si="920"/>
        <v>4.5437381323990153E-6</v>
      </c>
      <c r="S2891" s="12">
        <f t="shared" si="907"/>
        <v>-6.1625017100677595E-2</v>
      </c>
      <c r="T2891" s="9">
        <f t="shared" si="908"/>
        <v>1.5245488242079042</v>
      </c>
      <c r="U2891" s="9">
        <f>Aly_mass_rate/Aly_Area/'Hydraulic Gradient'!T2891</f>
        <v>2.1557970020106727</v>
      </c>
      <c r="V2891" s="5">
        <f t="shared" si="909"/>
        <v>-0.28537071544968073</v>
      </c>
      <c r="W2891" s="10">
        <f t="shared" si="910"/>
        <v>2.2140718913873516</v>
      </c>
      <c r="X2891" s="9"/>
    </row>
    <row r="2892" spans="1:24" x14ac:dyDescent="0.3">
      <c r="A2892" s="4">
        <f t="shared" si="911"/>
        <v>28890</v>
      </c>
      <c r="B2892" s="5">
        <v>0</v>
      </c>
      <c r="C2892" s="16">
        <f t="shared" si="912"/>
        <v>24377.77201507441</v>
      </c>
      <c r="D2892" s="4">
        <f t="shared" si="902"/>
        <v>0</v>
      </c>
      <c r="E2892" s="5">
        <f t="shared" si="913"/>
        <v>0.2161491775529269</v>
      </c>
      <c r="F2892" s="6">
        <f t="shared" si="917"/>
        <v>1.7611787131994781E-5</v>
      </c>
      <c r="G2892" s="15">
        <f t="shared" si="918"/>
        <v>734.26688128466992</v>
      </c>
      <c r="H2892" s="11">
        <f t="shared" si="903"/>
        <v>9.7768122129450297E-2</v>
      </c>
      <c r="I2892" s="12">
        <f t="shared" si="914"/>
        <v>3.5518466398495096E-5</v>
      </c>
      <c r="J2892" s="7">
        <f t="shared" si="921"/>
        <v>1.5230158232418072</v>
      </c>
      <c r="K2892" s="8">
        <f>ESI_mass_rate/ESI_Area/'Hydraulic Gradient'!J2892</f>
        <v>2.1579669327732804</v>
      </c>
      <c r="L2892" s="16">
        <f t="shared" si="915"/>
        <v>24378.100781338613</v>
      </c>
      <c r="M2892" s="4">
        <f t="shared" si="904"/>
        <v>0</v>
      </c>
      <c r="N2892" s="5">
        <f t="shared" si="905"/>
        <v>0.21593236622919448</v>
      </c>
      <c r="O2892" s="6">
        <f t="shared" si="919"/>
        <v>1.533649903195477E-5</v>
      </c>
      <c r="P2892" s="15">
        <f t="shared" si="916"/>
        <v>702.5317099266058</v>
      </c>
      <c r="Q2892" s="11">
        <f t="shared" si="906"/>
        <v>0</v>
      </c>
      <c r="R2892" s="13">
        <f t="shared" si="920"/>
        <v>4.5436041532978618E-6</v>
      </c>
      <c r="S2892" s="12">
        <f t="shared" si="907"/>
        <v>-6.1623988209244501E-2</v>
      </c>
      <c r="T2892" s="9">
        <f t="shared" si="908"/>
        <v>1.524545524282894</v>
      </c>
      <c r="U2892" s="9">
        <f>Aly_mass_rate/Aly_Area/'Hydraulic Gradient'!T2892</f>
        <v>2.1558016682986452</v>
      </c>
      <c r="V2892" s="5">
        <f t="shared" si="909"/>
        <v>-0.2853653335042538</v>
      </c>
      <c r="W2892" s="10">
        <f t="shared" si="910"/>
        <v>2.2141139606032052</v>
      </c>
      <c r="X2892" s="9"/>
    </row>
    <row r="2893" spans="1:24" x14ac:dyDescent="0.3">
      <c r="A2893" s="4">
        <f t="shared" si="911"/>
        <v>28900</v>
      </c>
      <c r="B2893" s="5">
        <v>0</v>
      </c>
      <c r="C2893" s="16">
        <f t="shared" si="912"/>
        <v>24377.555847748648</v>
      </c>
      <c r="D2893" s="4">
        <f t="shared" si="902"/>
        <v>0</v>
      </c>
      <c r="E2893" s="5">
        <f t="shared" si="913"/>
        <v>0.21614971428361995</v>
      </c>
      <c r="F2893" s="6">
        <f t="shared" si="917"/>
        <v>1.7611475866583393E-5</v>
      </c>
      <c r="G2893" s="15">
        <f t="shared" si="918"/>
        <v>734.33856777357687</v>
      </c>
      <c r="H2893" s="11">
        <f t="shared" si="903"/>
        <v>9.7768607675753988E-2</v>
      </c>
      <c r="I2893" s="12">
        <f t="shared" si="914"/>
        <v>3.5517838655837714E-5</v>
      </c>
      <c r="J2893" s="7">
        <f t="shared" si="921"/>
        <v>1.5230120414516495</v>
      </c>
      <c r="K2893" s="8">
        <f>ESI_mass_rate/ESI_Area/'Hydraulic Gradient'!J2893</f>
        <v>2.1579722912194943</v>
      </c>
      <c r="L2893" s="16">
        <f t="shared" si="915"/>
        <v>24377.88483316869</v>
      </c>
      <c r="M2893" s="4">
        <f t="shared" si="904"/>
        <v>0</v>
      </c>
      <c r="N2893" s="5">
        <f t="shared" si="905"/>
        <v>0.21593283362134802</v>
      </c>
      <c r="O2893" s="6">
        <f t="shared" si="919"/>
        <v>1.5336305038586909E-5</v>
      </c>
      <c r="P2893" s="15">
        <f t="shared" si="916"/>
        <v>702.59332834250279</v>
      </c>
      <c r="Q2893" s="11">
        <f t="shared" si="906"/>
        <v>0</v>
      </c>
      <c r="R2893" s="13">
        <f t="shared" si="920"/>
        <v>4.543470183010475E-6</v>
      </c>
      <c r="S2893" s="12">
        <f t="shared" si="907"/>
        <v>-6.1622959367143085E-2</v>
      </c>
      <c r="T2893" s="9">
        <f t="shared" si="908"/>
        <v>1.5245422244139091</v>
      </c>
      <c r="U2893" s="9">
        <f>Aly_mass_rate/Aly_Area/'Hydraulic Gradient'!T2893</f>
        <v>2.1558063345275951</v>
      </c>
      <c r="V2893" s="5">
        <f t="shared" si="909"/>
        <v>-0.28535995182978624</v>
      </c>
      <c r="W2893" s="10">
        <f t="shared" si="910"/>
        <v>2.2141560292983629</v>
      </c>
      <c r="X2893" s="9"/>
    </row>
    <row r="2894" spans="1:24" x14ac:dyDescent="0.3">
      <c r="A2894" s="4">
        <f t="shared" si="911"/>
        <v>28910</v>
      </c>
      <c r="B2894" s="5">
        <v>0</v>
      </c>
      <c r="C2894" s="16">
        <f t="shared" si="912"/>
        <v>24377.339679886478</v>
      </c>
      <c r="D2894" s="4">
        <f t="shared" si="902"/>
        <v>0</v>
      </c>
      <c r="E2894" s="5">
        <f t="shared" si="913"/>
        <v>0.21615025100482763</v>
      </c>
      <c r="F2894" s="6">
        <f t="shared" si="917"/>
        <v>1.7611164624524825E-5</v>
      </c>
      <c r="G2894" s="15">
        <f t="shared" si="918"/>
        <v>734.41025266291626</v>
      </c>
      <c r="H2894" s="11">
        <f t="shared" si="903"/>
        <v>9.7769093214682454E-2</v>
      </c>
      <c r="I2894" s="12">
        <f t="shared" si="914"/>
        <v>3.551721096027701E-5</v>
      </c>
      <c r="J2894" s="7">
        <f t="shared" si="921"/>
        <v>1.5230082597471035</v>
      </c>
      <c r="K2894" s="8">
        <f>ESI_mass_rate/ESI_Area/'Hydraulic Gradient'!J2894</f>
        <v>2.1579776495710146</v>
      </c>
      <c r="L2894" s="16">
        <f t="shared" si="915"/>
        <v>24377.668884531573</v>
      </c>
      <c r="M2894" s="4">
        <f t="shared" si="904"/>
        <v>0</v>
      </c>
      <c r="N2894" s="5">
        <f t="shared" si="905"/>
        <v>0.21593330100758965</v>
      </c>
      <c r="O2894" s="6">
        <f t="shared" si="919"/>
        <v>1.5336111053976352E-5</v>
      </c>
      <c r="P2894" s="15">
        <f t="shared" si="916"/>
        <v>702.65494572974512</v>
      </c>
      <c r="Q2894" s="11">
        <f t="shared" si="906"/>
        <v>0</v>
      </c>
      <c r="R2894" s="13">
        <f t="shared" si="920"/>
        <v>4.543336221103838E-6</v>
      </c>
      <c r="S2894" s="12">
        <f t="shared" si="907"/>
        <v>-6.162193057852141E-2</v>
      </c>
      <c r="T2894" s="9">
        <f t="shared" si="908"/>
        <v>1.5245389246009462</v>
      </c>
      <c r="U2894" s="9">
        <f>Aly_mass_rate/Aly_Area/'Hydraulic Gradient'!T2894</f>
        <v>2.155811000697526</v>
      </c>
      <c r="V2894" s="5">
        <f t="shared" si="909"/>
        <v>-0.28535457042625484</v>
      </c>
      <c r="W2894" s="10">
        <f t="shared" si="910"/>
        <v>2.2141980974728495</v>
      </c>
      <c r="X2894" s="9"/>
    </row>
    <row r="2895" spans="1:24" x14ac:dyDescent="0.3">
      <c r="A2895" s="4">
        <f t="shared" si="911"/>
        <v>28920</v>
      </c>
      <c r="B2895" s="5">
        <v>0</v>
      </c>
      <c r="C2895" s="16">
        <f t="shared" si="912"/>
        <v>24377.123511487905</v>
      </c>
      <c r="D2895" s="4">
        <f t="shared" si="902"/>
        <v>0</v>
      </c>
      <c r="E2895" s="5">
        <f t="shared" si="913"/>
        <v>0.21615078771655036</v>
      </c>
      <c r="F2895" s="6">
        <f t="shared" si="917"/>
        <v>1.7610853402899986E-5</v>
      </c>
      <c r="G2895" s="15">
        <f t="shared" si="918"/>
        <v>734.48193595279758</v>
      </c>
      <c r="H2895" s="11">
        <f t="shared" si="903"/>
        <v>9.776957874623611E-2</v>
      </c>
      <c r="I2895" s="12">
        <f t="shared" si="914"/>
        <v>3.5516583305925883E-5</v>
      </c>
      <c r="J2895" s="7">
        <f t="shared" si="921"/>
        <v>1.5230044781281633</v>
      </c>
      <c r="K2895" s="8">
        <f>ESI_mass_rate/ESI_Area/'Hydraulic Gradient'!J2895</f>
        <v>2.1579830078278479</v>
      </c>
      <c r="L2895" s="16">
        <f t="shared" si="915"/>
        <v>24377.452935427267</v>
      </c>
      <c r="M2895" s="4">
        <f t="shared" si="904"/>
        <v>0</v>
      </c>
      <c r="N2895" s="5">
        <f t="shared" si="905"/>
        <v>0.21593376838791978</v>
      </c>
      <c r="O2895" s="6">
        <f t="shared" si="919"/>
        <v>1.5335917081042211E-5</v>
      </c>
      <c r="P2895" s="15">
        <f t="shared" si="916"/>
        <v>702.71656208838522</v>
      </c>
      <c r="Q2895" s="11">
        <f t="shared" si="906"/>
        <v>0</v>
      </c>
      <c r="R2895" s="13">
        <f t="shared" si="920"/>
        <v>4.5432022684421209E-6</v>
      </c>
      <c r="S2895" s="12">
        <f t="shared" si="907"/>
        <v>-6.1620901842336956E-2</v>
      </c>
      <c r="T2895" s="9">
        <f t="shared" si="908"/>
        <v>1.5245356248440023</v>
      </c>
      <c r="U2895" s="9">
        <f>Aly_mass_rate/Aly_Area/'Hydraulic Gradient'!T2895</f>
        <v>2.1558156668084405</v>
      </c>
      <c r="V2895" s="5">
        <f t="shared" si="909"/>
        <v>-0.2853491892936374</v>
      </c>
      <c r="W2895" s="10">
        <f t="shared" si="910"/>
        <v>2.214240165126693</v>
      </c>
      <c r="X2895" s="9"/>
    </row>
    <row r="2896" spans="1:24" x14ac:dyDescent="0.3">
      <c r="A2896" s="4">
        <f t="shared" si="911"/>
        <v>28930</v>
      </c>
      <c r="B2896" s="5">
        <v>0</v>
      </c>
      <c r="C2896" s="16">
        <f t="shared" si="912"/>
        <v>24376.907342552946</v>
      </c>
      <c r="D2896" s="4">
        <f t="shared" si="902"/>
        <v>0</v>
      </c>
      <c r="E2896" s="5">
        <f t="shared" si="913"/>
        <v>0.21615132441878893</v>
      </c>
      <c r="F2896" s="6">
        <f t="shared" si="917"/>
        <v>1.7610542203168413E-5</v>
      </c>
      <c r="G2896" s="15">
        <f t="shared" si="918"/>
        <v>734.5536176433277</v>
      </c>
      <c r="H2896" s="11">
        <f t="shared" si="903"/>
        <v>9.7770064270415555E-2</v>
      </c>
      <c r="I2896" s="12">
        <f t="shared" si="914"/>
        <v>3.5515955695727879E-5</v>
      </c>
      <c r="J2896" s="7">
        <f t="shared" si="921"/>
        <v>1.5230006965948233</v>
      </c>
      <c r="K2896" s="8">
        <f>ESI_mass_rate/ESI_Area/'Hydraulic Gradient'!J2896</f>
        <v>2.1579883659900005</v>
      </c>
      <c r="L2896" s="16">
        <f t="shared" si="915"/>
        <v>24377.236985855783</v>
      </c>
      <c r="M2896" s="4">
        <f t="shared" si="904"/>
        <v>0</v>
      </c>
      <c r="N2896" s="5">
        <f t="shared" si="905"/>
        <v>0.2159342357623385</v>
      </c>
      <c r="O2896" s="6">
        <f t="shared" si="919"/>
        <v>1.5335723116865379E-5</v>
      </c>
      <c r="P2896" s="15">
        <f t="shared" si="916"/>
        <v>702.77817741847332</v>
      </c>
      <c r="Q2896" s="11">
        <f t="shared" si="906"/>
        <v>0</v>
      </c>
      <c r="R2896" s="13">
        <f t="shared" si="920"/>
        <v>4.5430683241599262E-6</v>
      </c>
      <c r="S2896" s="12">
        <f t="shared" si="907"/>
        <v>-6.1619873156509089E-2</v>
      </c>
      <c r="T2896" s="9">
        <f t="shared" si="908"/>
        <v>1.5245323251430747</v>
      </c>
      <c r="U2896" s="9">
        <f>Aly_mass_rate/Aly_Area/'Hydraulic Gradient'!T2896</f>
        <v>2.1558203328603427</v>
      </c>
      <c r="V2896" s="5">
        <f t="shared" si="909"/>
        <v>-0.28534380843191109</v>
      </c>
      <c r="W2896" s="10">
        <f t="shared" si="910"/>
        <v>2.2142822322599223</v>
      </c>
      <c r="X2896" s="9"/>
    </row>
    <row r="2897" spans="1:24" x14ac:dyDescent="0.3">
      <c r="A2897" s="4">
        <f t="shared" si="911"/>
        <v>28940</v>
      </c>
      <c r="B2897" s="5">
        <v>0</v>
      </c>
      <c r="C2897" s="16">
        <f t="shared" si="912"/>
        <v>24376.691173081606</v>
      </c>
      <c r="D2897" s="4">
        <f t="shared" si="902"/>
        <v>0</v>
      </c>
      <c r="E2897" s="5">
        <f t="shared" si="913"/>
        <v>0.21615186111154389</v>
      </c>
      <c r="F2897" s="6">
        <f t="shared" si="917"/>
        <v>1.7610231023870562E-5</v>
      </c>
      <c r="G2897" s="15">
        <f t="shared" si="918"/>
        <v>734.62529773461563</v>
      </c>
      <c r="H2897" s="11">
        <f t="shared" si="903"/>
        <v>9.77705497872213E-2</v>
      </c>
      <c r="I2897" s="12">
        <f t="shared" si="914"/>
        <v>3.5515328126739465E-5</v>
      </c>
      <c r="J2897" s="7">
        <f t="shared" si="921"/>
        <v>1.5229969151470777</v>
      </c>
      <c r="K2897" s="8">
        <f>ESI_mass_rate/ESI_Area/'Hydraulic Gradient'!J2897</f>
        <v>2.1579937240574796</v>
      </c>
      <c r="L2897" s="16">
        <f t="shared" si="915"/>
        <v>24377.021035817124</v>
      </c>
      <c r="M2897" s="4">
        <f t="shared" si="904"/>
        <v>0</v>
      </c>
      <c r="N2897" s="5">
        <f t="shared" si="905"/>
        <v>0.21593470313084645</v>
      </c>
      <c r="O2897" s="6">
        <f t="shared" si="919"/>
        <v>1.5335529165824506E-5</v>
      </c>
      <c r="P2897" s="15">
        <f t="shared" si="916"/>
        <v>702.83979172006207</v>
      </c>
      <c r="Q2897" s="11">
        <f t="shared" si="906"/>
        <v>0</v>
      </c>
      <c r="R2897" s="13">
        <f t="shared" si="920"/>
        <v>4.5429343895537676E-6</v>
      </c>
      <c r="S2897" s="12">
        <f t="shared" si="907"/>
        <v>-6.161884452310952E-2</v>
      </c>
      <c r="T2897" s="9">
        <f t="shared" si="908"/>
        <v>1.5245290254981607</v>
      </c>
      <c r="U2897" s="9">
        <f>Aly_mass_rate/Aly_Area/'Hydraulic Gradient'!T2897</f>
        <v>2.1558249988532348</v>
      </c>
      <c r="V2897" s="5">
        <f t="shared" si="909"/>
        <v>-0.28533842784105301</v>
      </c>
      <c r="W2897" s="10">
        <f t="shared" si="910"/>
        <v>2.2143242988725635</v>
      </c>
      <c r="X2897" s="9"/>
    </row>
    <row r="2898" spans="1:24" x14ac:dyDescent="0.3">
      <c r="A2898" s="4">
        <f t="shared" si="911"/>
        <v>28950</v>
      </c>
      <c r="B2898" s="5">
        <v>0</v>
      </c>
      <c r="C2898" s="16">
        <f t="shared" si="912"/>
        <v>24376.475003073891</v>
      </c>
      <c r="D2898" s="4">
        <f t="shared" si="902"/>
        <v>0</v>
      </c>
      <c r="E2898" s="5">
        <f t="shared" si="913"/>
        <v>0.21615239779481607</v>
      </c>
      <c r="F2898" s="6">
        <f t="shared" si="917"/>
        <v>1.7609919867925534E-5</v>
      </c>
      <c r="G2898" s="15">
        <f t="shared" si="918"/>
        <v>734.69697622676631</v>
      </c>
      <c r="H2898" s="11">
        <f t="shared" si="903"/>
        <v>9.7771035296653902E-2</v>
      </c>
      <c r="I2898" s="12">
        <f t="shared" si="914"/>
        <v>3.5514700604847722E-5</v>
      </c>
      <c r="J2898" s="7">
        <f t="shared" si="921"/>
        <v>1.5229931337849207</v>
      </c>
      <c r="K2898" s="8">
        <f>ESI_mass_rate/ESI_Area/'Hydraulic Gradient'!J2898</f>
        <v>2.1579990820302912</v>
      </c>
      <c r="L2898" s="16">
        <f t="shared" si="915"/>
        <v>24376.805085311295</v>
      </c>
      <c r="M2898" s="4">
        <f t="shared" si="904"/>
        <v>0</v>
      </c>
      <c r="N2898" s="5">
        <f t="shared" si="905"/>
        <v>0.21593517049344366</v>
      </c>
      <c r="O2898" s="6">
        <f t="shared" si="919"/>
        <v>1.5335335222081394E-5</v>
      </c>
      <c r="P2898" s="15">
        <f t="shared" si="916"/>
        <v>702.90140499320376</v>
      </c>
      <c r="Q2898" s="11">
        <f t="shared" si="906"/>
        <v>0</v>
      </c>
      <c r="R2898" s="13">
        <f t="shared" si="920"/>
        <v>4.5428004628935199E-6</v>
      </c>
      <c r="S2898" s="12">
        <f t="shared" si="907"/>
        <v>-6.1617815942133808E-2</v>
      </c>
      <c r="T2898" s="9">
        <f t="shared" si="908"/>
        <v>1.5245257259092575</v>
      </c>
      <c r="U2898" s="9">
        <f>Aly_mass_rate/Aly_Area/'Hydraulic Gradient'!T2898</f>
        <v>2.1558296647871202</v>
      </c>
      <c r="V2898" s="5">
        <f t="shared" si="909"/>
        <v>-0.28533304752104049</v>
      </c>
      <c r="W2898" s="10">
        <f t="shared" si="910"/>
        <v>2.2143663649646443</v>
      </c>
      <c r="X2898" s="9"/>
    </row>
    <row r="2899" spans="1:24" x14ac:dyDescent="0.3">
      <c r="A2899" s="4">
        <f t="shared" si="911"/>
        <v>28960</v>
      </c>
      <c r="B2899" s="5">
        <v>0</v>
      </c>
      <c r="C2899" s="16">
        <f t="shared" si="912"/>
        <v>24376.258832529813</v>
      </c>
      <c r="D2899" s="4">
        <f t="shared" si="902"/>
        <v>0</v>
      </c>
      <c r="E2899" s="5">
        <f t="shared" si="913"/>
        <v>0.21615293446860606</v>
      </c>
      <c r="F2899" s="6">
        <f t="shared" si="917"/>
        <v>1.7609608732414231E-5</v>
      </c>
      <c r="G2899" s="15">
        <f t="shared" si="918"/>
        <v>734.76865311988877</v>
      </c>
      <c r="H2899" s="11">
        <f t="shared" si="903"/>
        <v>9.7771520798713887E-2</v>
      </c>
      <c r="I2899" s="12">
        <f t="shared" si="914"/>
        <v>3.5514073124165562E-5</v>
      </c>
      <c r="J2899" s="7">
        <f t="shared" si="921"/>
        <v>1.5229893525083467</v>
      </c>
      <c r="K2899" s="8">
        <f>ESI_mass_rate/ESI_Area/'Hydraulic Gradient'!J2899</f>
        <v>2.1580044399084422</v>
      </c>
      <c r="L2899" s="16">
        <f t="shared" si="915"/>
        <v>24376.589134338301</v>
      </c>
      <c r="M2899" s="4">
        <f t="shared" si="904"/>
        <v>0</v>
      </c>
      <c r="N2899" s="5">
        <f t="shared" si="905"/>
        <v>0.21593563785013065</v>
      </c>
      <c r="O2899" s="6">
        <f t="shared" si="919"/>
        <v>1.5335141290014693E-5</v>
      </c>
      <c r="P2899" s="15">
        <f t="shared" si="916"/>
        <v>702.96301723794966</v>
      </c>
      <c r="Q2899" s="11">
        <f t="shared" si="906"/>
        <v>0</v>
      </c>
      <c r="R2899" s="13">
        <f t="shared" si="920"/>
        <v>4.5426665454756783E-6</v>
      </c>
      <c r="S2899" s="12">
        <f t="shared" si="907"/>
        <v>-6.1616787412539467E-2</v>
      </c>
      <c r="T2899" s="9">
        <f t="shared" si="908"/>
        <v>1.5245224263763619</v>
      </c>
      <c r="U2899" s="9">
        <f>Aly_mass_rate/Aly_Area/'Hydraulic Gradient'!T2899</f>
        <v>2.1558343306620023</v>
      </c>
      <c r="V2899" s="5">
        <f t="shared" si="909"/>
        <v>-0.28532766747185084</v>
      </c>
      <c r="W2899" s="10">
        <f t="shared" si="910"/>
        <v>2.2144084305361922</v>
      </c>
      <c r="X2899" s="9"/>
    </row>
    <row r="2900" spans="1:24" x14ac:dyDescent="0.3">
      <c r="A2900" s="4">
        <f t="shared" si="911"/>
        <v>28970</v>
      </c>
      <c r="B2900" s="5">
        <v>0</v>
      </c>
      <c r="C2900" s="16">
        <f t="shared" si="912"/>
        <v>24376.042661449381</v>
      </c>
      <c r="D2900" s="4">
        <f t="shared" si="902"/>
        <v>0</v>
      </c>
      <c r="E2900" s="5">
        <f t="shared" si="913"/>
        <v>0.21615347113291439</v>
      </c>
      <c r="F2900" s="6">
        <f t="shared" si="917"/>
        <v>1.7609297618796199E-5</v>
      </c>
      <c r="G2900" s="15">
        <f t="shared" si="918"/>
        <v>734.8403284140901</v>
      </c>
      <c r="H2900" s="11">
        <f t="shared" si="903"/>
        <v>9.7772006293401742E-2</v>
      </c>
      <c r="I2900" s="12">
        <f t="shared" si="914"/>
        <v>3.551344568763652E-5</v>
      </c>
      <c r="J2900" s="7">
        <f t="shared" si="921"/>
        <v>1.5229855713173497</v>
      </c>
      <c r="K2900" s="8">
        <f>ESI_mass_rate/ESI_Area/'Hydraulic Gradient'!J2900</f>
        <v>2.158009797691939</v>
      </c>
      <c r="L2900" s="16">
        <f t="shared" si="915"/>
        <v>24376.373182898154</v>
      </c>
      <c r="M2900" s="4">
        <f t="shared" si="904"/>
        <v>0</v>
      </c>
      <c r="N2900" s="5">
        <f t="shared" si="905"/>
        <v>0.21593610520090759</v>
      </c>
      <c r="O2900" s="6">
        <f t="shared" si="919"/>
        <v>1.5334947368164856E-5</v>
      </c>
      <c r="P2900" s="15">
        <f t="shared" si="916"/>
        <v>703.02462845435025</v>
      </c>
      <c r="Q2900" s="11">
        <f t="shared" si="906"/>
        <v>0</v>
      </c>
      <c r="R2900" s="13">
        <f t="shared" si="920"/>
        <v>4.5425326368672477E-6</v>
      </c>
      <c r="S2900" s="12">
        <f t="shared" si="907"/>
        <v>-6.1615758933284089E-2</v>
      </c>
      <c r="T2900" s="9">
        <f t="shared" si="908"/>
        <v>1.5245191268994718</v>
      </c>
      <c r="U2900" s="9">
        <f>Aly_mass_rate/Aly_Area/'Hydraulic Gradient'!T2900</f>
        <v>2.155838996477883</v>
      </c>
      <c r="V2900" s="5">
        <f t="shared" si="909"/>
        <v>-0.28532228769346135</v>
      </c>
      <c r="W2900" s="10">
        <f t="shared" si="910"/>
        <v>2.2144504955872346</v>
      </c>
      <c r="X2900" s="9"/>
    </row>
    <row r="2901" spans="1:24" x14ac:dyDescent="0.3">
      <c r="A2901" s="4">
        <f t="shared" si="911"/>
        <v>28980</v>
      </c>
      <c r="B2901" s="5">
        <v>0</v>
      </c>
      <c r="C2901" s="16">
        <f t="shared" si="912"/>
        <v>24375.826489832609</v>
      </c>
      <c r="D2901" s="4">
        <f t="shared" si="902"/>
        <v>0</v>
      </c>
      <c r="E2901" s="5">
        <f t="shared" si="913"/>
        <v>0.21615400778774191</v>
      </c>
      <c r="F2901" s="6">
        <f t="shared" si="917"/>
        <v>1.7608986527071437E-5</v>
      </c>
      <c r="G2901" s="15">
        <f t="shared" si="918"/>
        <v>734.91200210947693</v>
      </c>
      <c r="H2901" s="11">
        <f t="shared" si="903"/>
        <v>9.7772491780718063E-2</v>
      </c>
      <c r="I2901" s="12">
        <f t="shared" si="914"/>
        <v>3.5512818295260614E-5</v>
      </c>
      <c r="J2901" s="7">
        <f t="shared" si="921"/>
        <v>1.5229817902119243</v>
      </c>
      <c r="K2901" s="8">
        <f>ESI_mass_rate/ESI_Area/'Hydraulic Gradient'!J2901</f>
        <v>2.1580151553807876</v>
      </c>
      <c r="L2901" s="16">
        <f t="shared" si="915"/>
        <v>24376.157230990855</v>
      </c>
      <c r="M2901" s="4">
        <f t="shared" si="904"/>
        <v>0</v>
      </c>
      <c r="N2901" s="5">
        <f t="shared" si="905"/>
        <v>0.21593657254577475</v>
      </c>
      <c r="O2901" s="6">
        <f t="shared" si="919"/>
        <v>1.5334753453612773E-5</v>
      </c>
      <c r="P2901" s="15">
        <f t="shared" si="916"/>
        <v>703.08623864245897</v>
      </c>
      <c r="Q2901" s="11">
        <f t="shared" si="906"/>
        <v>0</v>
      </c>
      <c r="R2901" s="13">
        <f t="shared" si="920"/>
        <v>4.5423987362029232E-6</v>
      </c>
      <c r="S2901" s="12">
        <f t="shared" si="907"/>
        <v>-6.1614730507477226E-2</v>
      </c>
      <c r="T2901" s="9">
        <f t="shared" si="908"/>
        <v>1.5245158274785839</v>
      </c>
      <c r="U2901" s="9">
        <f>Aly_mass_rate/Aly_Area/'Hydraulic Gradient'!T2901</f>
        <v>2.1558436622347665</v>
      </c>
      <c r="V2901" s="5">
        <f t="shared" si="909"/>
        <v>-0.28531690818584915</v>
      </c>
      <c r="W2901" s="10">
        <f t="shared" si="910"/>
        <v>2.2144925601177974</v>
      </c>
      <c r="X2901" s="9"/>
    </row>
    <row r="2902" spans="1:24" x14ac:dyDescent="0.3">
      <c r="A2902" s="4">
        <f t="shared" si="911"/>
        <v>28990</v>
      </c>
      <c r="B2902" s="5">
        <v>0</v>
      </c>
      <c r="C2902" s="16">
        <f t="shared" si="912"/>
        <v>24375.6103176795</v>
      </c>
      <c r="D2902" s="4">
        <f t="shared" si="902"/>
        <v>0</v>
      </c>
      <c r="E2902" s="5">
        <f t="shared" si="913"/>
        <v>0.21615454443308904</v>
      </c>
      <c r="F2902" s="6">
        <f t="shared" si="917"/>
        <v>1.7608675454320847E-5</v>
      </c>
      <c r="G2902" s="15">
        <f t="shared" si="918"/>
        <v>734.98367420616046</v>
      </c>
      <c r="H2902" s="11">
        <f t="shared" si="903"/>
        <v>9.7772977260663266E-2</v>
      </c>
      <c r="I2902" s="12">
        <f t="shared" si="914"/>
        <v>3.5512190941150737E-5</v>
      </c>
      <c r="J2902" s="7">
        <f t="shared" si="921"/>
        <v>1.5229780091920644</v>
      </c>
      <c r="K2902" s="8">
        <f>ESI_mass_rate/ESI_Area/'Hydraulic Gradient'!J2902</f>
        <v>2.158020512974995</v>
      </c>
      <c r="L2902" s="16">
        <f t="shared" si="915"/>
        <v>24375.94127861641</v>
      </c>
      <c r="M2902" s="4">
        <f t="shared" si="904"/>
        <v>0</v>
      </c>
      <c r="N2902" s="5">
        <f t="shared" si="905"/>
        <v>0.21593703988473253</v>
      </c>
      <c r="O2902" s="6">
        <f t="shared" si="919"/>
        <v>1.5334559552196653E-5</v>
      </c>
      <c r="P2902" s="15">
        <f t="shared" si="916"/>
        <v>703.14784780232719</v>
      </c>
      <c r="Q2902" s="11">
        <f t="shared" si="906"/>
        <v>0</v>
      </c>
      <c r="R2902" s="13">
        <f t="shared" si="920"/>
        <v>4.5422648452114643E-6</v>
      </c>
      <c r="S2902" s="12">
        <f t="shared" si="907"/>
        <v>-6.161370213303851E-2</v>
      </c>
      <c r="T2902" s="9">
        <f t="shared" si="908"/>
        <v>1.5245125281136953</v>
      </c>
      <c r="U2902" s="9">
        <f>Aly_mass_rate/Aly_Area/'Hydraulic Gradient'!T2902</f>
        <v>2.1558483279326555</v>
      </c>
      <c r="V2902" s="5">
        <f t="shared" si="909"/>
        <v>-0.28531152894899187</v>
      </c>
      <c r="W2902" s="10">
        <f t="shared" si="910"/>
        <v>2.2145346241279098</v>
      </c>
      <c r="X2902" s="9"/>
    </row>
    <row r="2903" spans="1:24" x14ac:dyDescent="0.3">
      <c r="A2903" s="4">
        <f t="shared" si="911"/>
        <v>29000</v>
      </c>
      <c r="B2903" s="5">
        <v>0</v>
      </c>
      <c r="C2903" s="16">
        <f t="shared" si="912"/>
        <v>24375.394144990067</v>
      </c>
      <c r="D2903" s="4">
        <f t="shared" si="902"/>
        <v>0</v>
      </c>
      <c r="E2903" s="5">
        <f t="shared" si="913"/>
        <v>0.21615508106895664</v>
      </c>
      <c r="F2903" s="6">
        <f t="shared" si="917"/>
        <v>1.7608364404923078E-5</v>
      </c>
      <c r="G2903" s="15">
        <f t="shared" si="918"/>
        <v>735.05534470424561</v>
      </c>
      <c r="H2903" s="11">
        <f t="shared" si="903"/>
        <v>9.7773462733237962E-2</v>
      </c>
      <c r="I2903" s="12">
        <f t="shared" si="914"/>
        <v>3.5511563634137538E-5</v>
      </c>
      <c r="J2903" s="7">
        <f t="shared" si="921"/>
        <v>1.5229742282577643</v>
      </c>
      <c r="K2903" s="8">
        <f>ESI_mass_rate/ESI_Area/'Hydraulic Gradient'!J2903</f>
        <v>2.1580258704745683</v>
      </c>
      <c r="L2903" s="16">
        <f t="shared" si="915"/>
        <v>24375.725325774827</v>
      </c>
      <c r="M2903" s="4">
        <f t="shared" si="904"/>
        <v>0</v>
      </c>
      <c r="N2903" s="5">
        <f t="shared" si="905"/>
        <v>0.21593750721778115</v>
      </c>
      <c r="O2903" s="6">
        <f t="shared" si="919"/>
        <v>1.5334365659537845E-5</v>
      </c>
      <c r="P2903" s="15">
        <f t="shared" si="916"/>
        <v>703.2094559340062</v>
      </c>
      <c r="Q2903" s="11">
        <f t="shared" si="906"/>
        <v>0</v>
      </c>
      <c r="R2903" s="13">
        <f t="shared" si="920"/>
        <v>4.5421309625952282E-6</v>
      </c>
      <c r="S2903" s="12">
        <f t="shared" si="907"/>
        <v>-6.1612673809963478E-2</v>
      </c>
      <c r="T2903" s="9">
        <f t="shared" si="908"/>
        <v>1.5245092288048032</v>
      </c>
      <c r="U2903" s="9">
        <f>Aly_mass_rate/Aly_Area/'Hydraulic Gradient'!T2903</f>
        <v>2.1558529935715538</v>
      </c>
      <c r="V2903" s="5">
        <f t="shared" si="909"/>
        <v>-0.28530614998286652</v>
      </c>
      <c r="W2903" s="10">
        <f t="shared" si="910"/>
        <v>2.214576687617599</v>
      </c>
      <c r="X2903" s="9"/>
    </row>
    <row r="2904" spans="1:24" x14ac:dyDescent="0.3">
      <c r="A2904" s="4">
        <f t="shared" si="911"/>
        <v>29010</v>
      </c>
      <c r="B2904" s="5">
        <v>0</v>
      </c>
      <c r="C2904" s="16">
        <f t="shared" si="912"/>
        <v>24375.177971764318</v>
      </c>
      <c r="D2904" s="4">
        <f t="shared" si="902"/>
        <v>0</v>
      </c>
      <c r="E2904" s="5">
        <f t="shared" si="913"/>
        <v>0.21615561769534539</v>
      </c>
      <c r="F2904" s="6">
        <f t="shared" si="917"/>
        <v>1.7608053378878135E-5</v>
      </c>
      <c r="G2904" s="15">
        <f t="shared" si="918"/>
        <v>735.12701360383687</v>
      </c>
      <c r="H2904" s="11">
        <f t="shared" si="903"/>
        <v>9.7773948198442734E-2</v>
      </c>
      <c r="I2904" s="12">
        <f t="shared" si="914"/>
        <v>3.5510936374221017E-5</v>
      </c>
      <c r="J2904" s="7">
        <f t="shared" si="921"/>
        <v>1.5229704474090184</v>
      </c>
      <c r="K2904" s="8">
        <f>ESI_mass_rate/ESI_Area/'Hydraulic Gradient'!J2904</f>
        <v>2.1580312278795133</v>
      </c>
      <c r="L2904" s="16">
        <f t="shared" si="915"/>
        <v>24375.509372466109</v>
      </c>
      <c r="M2904" s="4">
        <f t="shared" si="904"/>
        <v>0</v>
      </c>
      <c r="N2904" s="5">
        <f t="shared" si="905"/>
        <v>0.21593797454492114</v>
      </c>
      <c r="O2904" s="6">
        <f t="shared" si="919"/>
        <v>1.5334171780014996E-5</v>
      </c>
      <c r="P2904" s="15">
        <f t="shared" si="916"/>
        <v>703.2710630375484</v>
      </c>
      <c r="Q2904" s="11">
        <f t="shared" si="906"/>
        <v>0</v>
      </c>
      <c r="R2904" s="13">
        <f t="shared" si="920"/>
        <v>4.5419970896505702E-6</v>
      </c>
      <c r="S2904" s="12">
        <f t="shared" si="907"/>
        <v>-6.1611645539285644E-2</v>
      </c>
      <c r="T2904" s="9">
        <f t="shared" si="908"/>
        <v>1.5245059295519052</v>
      </c>
      <c r="U2904" s="9">
        <f>Aly_mass_rate/Aly_Area/'Hydraulic Gradient'!T2904</f>
        <v>2.1558576591514629</v>
      </c>
      <c r="V2904" s="5">
        <f t="shared" si="909"/>
        <v>-0.28530077128745041</v>
      </c>
      <c r="W2904" s="10">
        <f t="shared" si="910"/>
        <v>2.2146187505868911</v>
      </c>
      <c r="X2904" s="9"/>
    </row>
    <row r="2905" spans="1:24" x14ac:dyDescent="0.3">
      <c r="A2905" s="4">
        <f t="shared" si="911"/>
        <v>29020</v>
      </c>
      <c r="B2905" s="5">
        <v>0</v>
      </c>
      <c r="C2905" s="16">
        <f t="shared" si="912"/>
        <v>24374.961798002267</v>
      </c>
      <c r="D2905" s="4">
        <f t="shared" si="902"/>
        <v>0</v>
      </c>
      <c r="E2905" s="5">
        <f t="shared" si="913"/>
        <v>0.21615615431225571</v>
      </c>
      <c r="F2905" s="6">
        <f t="shared" si="917"/>
        <v>1.7607742371807361E-5</v>
      </c>
      <c r="G2905" s="15">
        <f t="shared" si="918"/>
        <v>735.19868090504565</v>
      </c>
      <c r="H2905" s="11">
        <f t="shared" si="903"/>
        <v>9.777443365627797E-2</v>
      </c>
      <c r="I2905" s="12">
        <f t="shared" si="914"/>
        <v>3.5510309152570525E-5</v>
      </c>
      <c r="J2905" s="7">
        <f t="shared" si="921"/>
        <v>1.522966666645821</v>
      </c>
      <c r="K2905" s="8">
        <f>ESI_mass_rate/ESI_Area/'Hydraulic Gradient'!J2905</f>
        <v>2.1580365851898367</v>
      </c>
      <c r="L2905" s="16">
        <f t="shared" si="915"/>
        <v>24375.293418690264</v>
      </c>
      <c r="M2905" s="4">
        <f t="shared" si="904"/>
        <v>0</v>
      </c>
      <c r="N2905" s="5">
        <f t="shared" si="905"/>
        <v>0.21593844186615249</v>
      </c>
      <c r="O2905" s="6">
        <f t="shared" si="919"/>
        <v>1.5333977904870806E-5</v>
      </c>
      <c r="P2905" s="15">
        <f t="shared" si="916"/>
        <v>703.33266911300518</v>
      </c>
      <c r="Q2905" s="11">
        <f t="shared" si="906"/>
        <v>0</v>
      </c>
      <c r="R2905" s="13">
        <f t="shared" si="920"/>
        <v>4.5418632237829504E-6</v>
      </c>
      <c r="S2905" s="12">
        <f t="shared" si="907"/>
        <v>-6.161061731996266E-2</v>
      </c>
      <c r="T2905" s="9">
        <f t="shared" si="908"/>
        <v>1.524502630354998</v>
      </c>
      <c r="U2905" s="9">
        <f>Aly_mass_rate/Aly_Area/'Hydraulic Gradient'!T2905</f>
        <v>2.1558623246723876</v>
      </c>
      <c r="V2905" s="5">
        <f t="shared" si="909"/>
        <v>-0.28529539286272093</v>
      </c>
      <c r="W2905" s="10">
        <f t="shared" si="910"/>
        <v>2.214660813035815</v>
      </c>
      <c r="X2905" s="9"/>
    </row>
    <row r="2906" spans="1:24" x14ac:dyDescent="0.3">
      <c r="A2906" s="4">
        <f t="shared" si="911"/>
        <v>29030</v>
      </c>
      <c r="B2906" s="5">
        <v>0</v>
      </c>
      <c r="C2906" s="16">
        <f t="shared" si="912"/>
        <v>24374.745623703915</v>
      </c>
      <c r="D2906" s="4">
        <f t="shared" si="902"/>
        <v>0</v>
      </c>
      <c r="E2906" s="5">
        <f t="shared" si="913"/>
        <v>0.21615669091968848</v>
      </c>
      <c r="F2906" s="6">
        <f t="shared" si="917"/>
        <v>1.7607431386629861E-5</v>
      </c>
      <c r="G2906" s="15">
        <f t="shared" si="918"/>
        <v>735.27034660797869</v>
      </c>
      <c r="H2906" s="11">
        <f t="shared" si="903"/>
        <v>9.777491910674431E-2</v>
      </c>
      <c r="I2906" s="12">
        <f t="shared" si="914"/>
        <v>3.5509681975073163E-5</v>
      </c>
      <c r="J2906" s="7">
        <f t="shared" si="921"/>
        <v>1.5229628859681661</v>
      </c>
      <c r="K2906" s="8">
        <f>ESI_mass_rate/ESI_Area/'Hydraulic Gradient'!J2906</f>
        <v>2.158041942405545</v>
      </c>
      <c r="L2906" s="16">
        <f t="shared" si="915"/>
        <v>24375.077464447299</v>
      </c>
      <c r="M2906" s="4">
        <f t="shared" si="904"/>
        <v>0</v>
      </c>
      <c r="N2906" s="5">
        <f t="shared" si="905"/>
        <v>0.21593890918147587</v>
      </c>
      <c r="O2906" s="6">
        <f t="shared" si="919"/>
        <v>1.5333784045781675E-5</v>
      </c>
      <c r="P2906" s="15">
        <f t="shared" si="916"/>
        <v>703.39427416042781</v>
      </c>
      <c r="Q2906" s="11">
        <f t="shared" si="906"/>
        <v>0</v>
      </c>
      <c r="R2906" s="13">
        <f t="shared" si="920"/>
        <v>4.5417293684502792E-6</v>
      </c>
      <c r="S2906" s="12">
        <f t="shared" si="907"/>
        <v>-6.16095891519901E-2</v>
      </c>
      <c r="T2906" s="9">
        <f t="shared" si="908"/>
        <v>1.5244993312140791</v>
      </c>
      <c r="U2906" s="9">
        <f>Aly_mass_rate/Aly_Area/'Hydraulic Gradient'!T2906</f>
        <v>2.1558669901343297</v>
      </c>
      <c r="V2906" s="5">
        <f t="shared" si="909"/>
        <v>-0.28529001470865528</v>
      </c>
      <c r="W2906" s="10">
        <f t="shared" si="910"/>
        <v>2.2147028749643969</v>
      </c>
      <c r="X2906" s="9"/>
    </row>
    <row r="2907" spans="1:24" x14ac:dyDescent="0.3">
      <c r="A2907" s="4">
        <f t="shared" si="911"/>
        <v>29040</v>
      </c>
      <c r="B2907" s="5">
        <v>0</v>
      </c>
      <c r="C2907" s="16">
        <f t="shared" si="912"/>
        <v>24374.529448869278</v>
      </c>
      <c r="D2907" s="4">
        <f t="shared" si="902"/>
        <v>0</v>
      </c>
      <c r="E2907" s="5">
        <f t="shared" si="913"/>
        <v>0.21615722751764424</v>
      </c>
      <c r="F2907" s="6">
        <f t="shared" si="917"/>
        <v>1.7607120423345631E-5</v>
      </c>
      <c r="G2907" s="15">
        <f t="shared" si="918"/>
        <v>735.34201071274276</v>
      </c>
      <c r="H2907" s="11">
        <f t="shared" si="903"/>
        <v>9.7775404549842238E-2</v>
      </c>
      <c r="I2907" s="12">
        <f t="shared" si="914"/>
        <v>3.5509054841728918E-5</v>
      </c>
      <c r="J2907" s="7">
        <f t="shared" si="921"/>
        <v>1.5229591053760483</v>
      </c>
      <c r="K2907" s="8">
        <f>ESI_mass_rate/ESI_Area/'Hydraulic Gradient'!J2907</f>
        <v>2.1580472995266446</v>
      </c>
      <c r="L2907" s="16">
        <f t="shared" si="915"/>
        <v>24374.861509737217</v>
      </c>
      <c r="M2907" s="4">
        <f t="shared" si="904"/>
        <v>0</v>
      </c>
      <c r="N2907" s="5">
        <f t="shared" si="905"/>
        <v>0.21593937649089121</v>
      </c>
      <c r="O2907" s="6">
        <f t="shared" si="919"/>
        <v>1.5333590192530759E-5</v>
      </c>
      <c r="P2907" s="15">
        <f t="shared" si="916"/>
        <v>703.45587817986871</v>
      </c>
      <c r="Q2907" s="11">
        <f t="shared" si="906"/>
        <v>0</v>
      </c>
      <c r="R2907" s="13">
        <f t="shared" si="920"/>
        <v>4.541595520625758E-6</v>
      </c>
      <c r="S2907" s="12">
        <f t="shared" si="907"/>
        <v>-6.1608561036401416E-2</v>
      </c>
      <c r="T2907" s="9">
        <f t="shared" si="908"/>
        <v>1.5244960321291454</v>
      </c>
      <c r="U2907" s="9">
        <f>Aly_mass_rate/Aly_Area/'Hydraulic Gradient'!T2907</f>
        <v>2.1558716555372937</v>
      </c>
      <c r="V2907" s="5">
        <f t="shared" si="909"/>
        <v>-0.28528463682523075</v>
      </c>
      <c r="W2907" s="10">
        <f t="shared" si="910"/>
        <v>2.2147449363726639</v>
      </c>
      <c r="X2907" s="9"/>
    </row>
    <row r="2908" spans="1:24" x14ac:dyDescent="0.3">
      <c r="A2908" s="4">
        <f t="shared" si="911"/>
        <v>29050</v>
      </c>
      <c r="B2908" s="5">
        <v>0</v>
      </c>
      <c r="C2908" s="16">
        <f t="shared" si="912"/>
        <v>24374.313273498363</v>
      </c>
      <c r="D2908" s="4">
        <f t="shared" si="902"/>
        <v>0</v>
      </c>
      <c r="E2908" s="5">
        <f t="shared" si="913"/>
        <v>0.21615776410612367</v>
      </c>
      <c r="F2908" s="6">
        <f t="shared" si="917"/>
        <v>1.7606809480495123E-5</v>
      </c>
      <c r="G2908" s="15">
        <f t="shared" si="918"/>
        <v>735.41367321944665</v>
      </c>
      <c r="H2908" s="11">
        <f t="shared" si="903"/>
        <v>9.7775889985572267E-2</v>
      </c>
      <c r="I2908" s="12">
        <f t="shared" si="914"/>
        <v>3.5508427749594276E-5</v>
      </c>
      <c r="J2908" s="7">
        <f t="shared" si="921"/>
        <v>1.5229553248694614</v>
      </c>
      <c r="K2908" s="8">
        <f>ESI_mass_rate/ESI_Area/'Hydraulic Gradient'!J2908</f>
        <v>2.1580526565531426</v>
      </c>
      <c r="L2908" s="16">
        <f t="shared" si="915"/>
        <v>24374.645554560026</v>
      </c>
      <c r="M2908" s="4">
        <f t="shared" si="904"/>
        <v>0</v>
      </c>
      <c r="N2908" s="5">
        <f t="shared" si="905"/>
        <v>0.21593984379439918</v>
      </c>
      <c r="O2908" s="6">
        <f t="shared" si="919"/>
        <v>1.5333396353875353E-5</v>
      </c>
      <c r="P2908" s="15">
        <f t="shared" si="916"/>
        <v>703.51748117137925</v>
      </c>
      <c r="Q2908" s="11">
        <f t="shared" si="906"/>
        <v>0</v>
      </c>
      <c r="R2908" s="13">
        <f t="shared" si="920"/>
        <v>4.5414616829025807E-6</v>
      </c>
      <c r="S2908" s="12">
        <f t="shared" si="907"/>
        <v>-6.1607532972154364E-2</v>
      </c>
      <c r="T2908" s="9">
        <f t="shared" si="908"/>
        <v>1.5244927331001943</v>
      </c>
      <c r="U2908" s="9">
        <f>Aly_mass_rate/Aly_Area/'Hydraulic Gradient'!T2908</f>
        <v>2.1558763208812812</v>
      </c>
      <c r="V2908" s="5">
        <f t="shared" si="909"/>
        <v>-0.28527925921242492</v>
      </c>
      <c r="W2908" s="10">
        <f t="shared" si="910"/>
        <v>2.214786997260644</v>
      </c>
      <c r="X2908" s="9"/>
    </row>
    <row r="2909" spans="1:24" x14ac:dyDescent="0.3">
      <c r="A2909" s="4">
        <f t="shared" si="911"/>
        <v>29060</v>
      </c>
      <c r="B2909" s="5">
        <v>0</v>
      </c>
      <c r="C2909" s="16">
        <f t="shared" si="912"/>
        <v>24374.09709759118</v>
      </c>
      <c r="D2909" s="4">
        <f t="shared" si="902"/>
        <v>0</v>
      </c>
      <c r="E2909" s="5">
        <f t="shared" si="913"/>
        <v>0.21615830068512737</v>
      </c>
      <c r="F2909" s="6">
        <f t="shared" si="917"/>
        <v>1.7606498560997439E-5</v>
      </c>
      <c r="G2909" s="15">
        <f t="shared" si="918"/>
        <v>735.48533412819518</v>
      </c>
      <c r="H2909" s="11">
        <f t="shared" si="903"/>
        <v>9.7776375413934968E-2</v>
      </c>
      <c r="I2909" s="12">
        <f t="shared" si="914"/>
        <v>3.5507800704556292E-5</v>
      </c>
      <c r="J2909" s="7">
        <f t="shared" si="921"/>
        <v>1.5229515444483999</v>
      </c>
      <c r="K2909" s="8">
        <f>ESI_mass_rate/ESI_Area/'Hydraulic Gradient'!J2909</f>
        <v>2.1580580134850456</v>
      </c>
      <c r="L2909" s="16">
        <f t="shared" si="915"/>
        <v>24374.429598915729</v>
      </c>
      <c r="M2909" s="4">
        <f t="shared" si="904"/>
        <v>0</v>
      </c>
      <c r="N2909" s="5">
        <f t="shared" si="905"/>
        <v>0.21594031109199979</v>
      </c>
      <c r="O2909" s="6">
        <f t="shared" si="919"/>
        <v>1.5333202521058158E-5</v>
      </c>
      <c r="P2909" s="15">
        <f t="shared" si="916"/>
        <v>703.57908313501173</v>
      </c>
      <c r="Q2909" s="11">
        <f t="shared" si="906"/>
        <v>0</v>
      </c>
      <c r="R2909" s="13">
        <f t="shared" si="920"/>
        <v>4.5413278526863583E-6</v>
      </c>
      <c r="S2909" s="12">
        <f t="shared" si="907"/>
        <v>-6.1606504960282304E-2</v>
      </c>
      <c r="T2909" s="9">
        <f t="shared" si="908"/>
        <v>1.524489434127223</v>
      </c>
      <c r="U2909" s="9">
        <f>Aly_mass_rate/Aly_Area/'Hydraulic Gradient'!T2909</f>
        <v>2.1558809861662955</v>
      </c>
      <c r="V2909" s="5">
        <f t="shared" si="909"/>
        <v>-0.2852738818702148</v>
      </c>
      <c r="W2909" s="10">
        <f t="shared" si="910"/>
        <v>2.2148290576283647</v>
      </c>
      <c r="X2909" s="9"/>
    </row>
    <row r="2910" spans="1:24" x14ac:dyDescent="0.3">
      <c r="A2910" s="4">
        <f t="shared" si="911"/>
        <v>29070</v>
      </c>
      <c r="B2910" s="5">
        <v>0</v>
      </c>
      <c r="C2910" s="16">
        <f t="shared" si="912"/>
        <v>24373.880921147738</v>
      </c>
      <c r="D2910" s="4">
        <f t="shared" si="902"/>
        <v>0</v>
      </c>
      <c r="E2910" s="5">
        <f t="shared" si="913"/>
        <v>0.21615883725465621</v>
      </c>
      <c r="F2910" s="6">
        <f t="shared" si="917"/>
        <v>1.7606187663393025E-5</v>
      </c>
      <c r="G2910" s="15">
        <f t="shared" si="918"/>
        <v>735.55699343909509</v>
      </c>
      <c r="H2910" s="11">
        <f t="shared" si="903"/>
        <v>9.7776860834930909E-2</v>
      </c>
      <c r="I2910" s="12">
        <f t="shared" si="914"/>
        <v>3.5507173703671439E-5</v>
      </c>
      <c r="J2910" s="7">
        <f t="shared" si="921"/>
        <v>1.5229477641128584</v>
      </c>
      <c r="K2910" s="8">
        <f>ESI_mass_rate/ESI_Area/'Hydraulic Gradient'!J2910</f>
        <v>2.1580633703223588</v>
      </c>
      <c r="L2910" s="16">
        <f t="shared" si="915"/>
        <v>24374.213642804338</v>
      </c>
      <c r="M2910" s="4">
        <f t="shared" si="904"/>
        <v>0</v>
      </c>
      <c r="N2910" s="5">
        <f t="shared" si="905"/>
        <v>0.21594077838369341</v>
      </c>
      <c r="O2910" s="6">
        <f t="shared" si="919"/>
        <v>1.5333008698457817E-5</v>
      </c>
      <c r="P2910" s="15">
        <f t="shared" si="916"/>
        <v>703.64068407081641</v>
      </c>
      <c r="Q2910" s="11">
        <f t="shared" si="906"/>
        <v>0</v>
      </c>
      <c r="R2910" s="13">
        <f t="shared" si="920"/>
        <v>4.5411940312733603E-6</v>
      </c>
      <c r="S2910" s="12">
        <f t="shared" si="907"/>
        <v>-6.160547699870518E-2</v>
      </c>
      <c r="T2910" s="9">
        <f t="shared" si="908"/>
        <v>1.5244861352102286</v>
      </c>
      <c r="U2910" s="9">
        <f>Aly_mass_rate/Aly_Area/'Hydraulic Gradient'!T2910</f>
        <v>2.1558856513923406</v>
      </c>
      <c r="V2910" s="5">
        <f t="shared" si="909"/>
        <v>-0.28526850479857779</v>
      </c>
      <c r="W2910" s="10">
        <f t="shared" si="910"/>
        <v>2.2148711174758535</v>
      </c>
      <c r="X2910" s="9"/>
    </row>
    <row r="2911" spans="1:24" x14ac:dyDescent="0.3">
      <c r="A2911" s="4">
        <f t="shared" si="911"/>
        <v>29080</v>
      </c>
      <c r="B2911" s="5">
        <v>0</v>
      </c>
      <c r="C2911" s="16">
        <f t="shared" si="912"/>
        <v>24373.664744168043</v>
      </c>
      <c r="D2911" s="4">
        <f t="shared" si="902"/>
        <v>0</v>
      </c>
      <c r="E2911" s="5">
        <f t="shared" si="913"/>
        <v>0.21615937381471054</v>
      </c>
      <c r="F2911" s="6">
        <f t="shared" si="917"/>
        <v>1.7605876783303233E-5</v>
      </c>
      <c r="G2911" s="15">
        <f t="shared" si="918"/>
        <v>735.62865115225964</v>
      </c>
      <c r="H2911" s="11">
        <f t="shared" si="903"/>
        <v>9.7777346248560465E-2</v>
      </c>
      <c r="I2911" s="12">
        <f t="shared" si="914"/>
        <v>3.5506546738109073E-5</v>
      </c>
      <c r="J2911" s="7">
        <f t="shared" si="921"/>
        <v>1.5229439838628305</v>
      </c>
      <c r="K2911" s="8">
        <f>ESI_mass_rate/ESI_Area/'Hydraulic Gradient'!J2911</f>
        <v>2.15806872706509</v>
      </c>
      <c r="L2911" s="16">
        <f t="shared" si="915"/>
        <v>24373.997686225852</v>
      </c>
      <c r="M2911" s="4">
        <f t="shared" si="904"/>
        <v>0</v>
      </c>
      <c r="N2911" s="5">
        <f t="shared" si="905"/>
        <v>0.21594124566948053</v>
      </c>
      <c r="O2911" s="6">
        <f t="shared" si="919"/>
        <v>1.533281488899344E-5</v>
      </c>
      <c r="P2911" s="15">
        <f t="shared" si="916"/>
        <v>703.70228397884671</v>
      </c>
      <c r="Q2911" s="11">
        <f t="shared" si="906"/>
        <v>0</v>
      </c>
      <c r="R2911" s="13">
        <f t="shared" si="920"/>
        <v>4.541060219527507E-6</v>
      </c>
      <c r="S2911" s="12">
        <f t="shared" si="907"/>
        <v>-6.1604449090531969E-2</v>
      </c>
      <c r="T2911" s="9">
        <f t="shared" si="908"/>
        <v>1.5244828363492082</v>
      </c>
      <c r="U2911" s="9">
        <f>Aly_mass_rate/Aly_Area/'Hydraulic Gradient'!T2911</f>
        <v>2.155890316559419</v>
      </c>
      <c r="V2911" s="5">
        <f t="shared" si="909"/>
        <v>-0.28526312799749104</v>
      </c>
      <c r="W2911" s="10">
        <f t="shared" si="910"/>
        <v>2.2149131768031358</v>
      </c>
      <c r="X2911" s="9"/>
    </row>
    <row r="2912" spans="1:24" x14ac:dyDescent="0.3">
      <c r="A2912" s="4">
        <f t="shared" si="911"/>
        <v>29090</v>
      </c>
      <c r="B2912" s="5">
        <v>0</v>
      </c>
      <c r="C2912" s="16">
        <f t="shared" si="912"/>
        <v>24373.448566652114</v>
      </c>
      <c r="D2912" s="4">
        <f t="shared" si="902"/>
        <v>0</v>
      </c>
      <c r="E2912" s="5">
        <f t="shared" si="913"/>
        <v>0.2161599103652912</v>
      </c>
      <c r="F2912" s="6">
        <f t="shared" si="917"/>
        <v>1.7605565928025815E-5</v>
      </c>
      <c r="G2912" s="15">
        <f t="shared" si="918"/>
        <v>735.70030726779123</v>
      </c>
      <c r="H2912" s="11">
        <f t="shared" si="903"/>
        <v>9.7777831654824274E-2</v>
      </c>
      <c r="I2912" s="12">
        <f t="shared" si="914"/>
        <v>3.5505919822586933E-5</v>
      </c>
      <c r="J2912" s="7">
        <f t="shared" si="921"/>
        <v>1.5229402036983108</v>
      </c>
      <c r="K2912" s="8">
        <f>ESI_mass_rate/ESI_Area/'Hydraulic Gradient'!J2912</f>
        <v>2.1580740837132453</v>
      </c>
      <c r="L2912" s="16">
        <f t="shared" si="915"/>
        <v>24373.781729180282</v>
      </c>
      <c r="M2912" s="4">
        <f t="shared" si="904"/>
        <v>0</v>
      </c>
      <c r="N2912" s="5">
        <f t="shared" si="905"/>
        <v>0.21594171294936135</v>
      </c>
      <c r="O2912" s="6">
        <f t="shared" si="919"/>
        <v>1.5332621088286377E-5</v>
      </c>
      <c r="P2912" s="15">
        <f t="shared" si="916"/>
        <v>703.763882859153</v>
      </c>
      <c r="Q2912" s="11">
        <f t="shared" si="906"/>
        <v>0</v>
      </c>
      <c r="R2912" s="13">
        <f t="shared" si="920"/>
        <v>4.5409264161513463E-6</v>
      </c>
      <c r="S2912" s="12">
        <f t="shared" si="907"/>
        <v>-6.1603421232644943E-2</v>
      </c>
      <c r="T2912" s="9">
        <f t="shared" si="908"/>
        <v>1.5244795375441591</v>
      </c>
      <c r="U2912" s="9">
        <f>Aly_mass_rate/Aly_Area/'Hydraulic Gradient'!T2912</f>
        <v>2.1558949816675339</v>
      </c>
      <c r="V2912" s="5">
        <f t="shared" si="909"/>
        <v>-0.28525775146693227</v>
      </c>
      <c r="W2912" s="10">
        <f t="shared" si="910"/>
        <v>2.2149552356102413</v>
      </c>
      <c r="X2912" s="9"/>
    </row>
    <row r="2913" spans="1:24" x14ac:dyDescent="0.3">
      <c r="A2913" s="4">
        <f t="shared" si="911"/>
        <v>29100</v>
      </c>
      <c r="B2913" s="5">
        <v>0</v>
      </c>
      <c r="C2913" s="16">
        <f t="shared" si="912"/>
        <v>24373.23238859995</v>
      </c>
      <c r="D2913" s="4">
        <f t="shared" si="902"/>
        <v>0</v>
      </c>
      <c r="E2913" s="5">
        <f t="shared" si="913"/>
        <v>0.21616044690639877</v>
      </c>
      <c r="F2913" s="6">
        <f t="shared" si="917"/>
        <v>1.7605255093182117E-5</v>
      </c>
      <c r="G2913" s="15">
        <f t="shared" si="918"/>
        <v>735.77196178579845</v>
      </c>
      <c r="H2913" s="11">
        <f t="shared" si="903"/>
        <v>9.7778317053722849E-2</v>
      </c>
      <c r="I2913" s="12">
        <f t="shared" si="914"/>
        <v>3.5505292948274369E-5</v>
      </c>
      <c r="J2913" s="7">
        <f t="shared" si="921"/>
        <v>1.5229364236192935</v>
      </c>
      <c r="K2913" s="8">
        <f>ESI_mass_rate/ESI_Area/'Hydraulic Gradient'!J2913</f>
        <v>2.1580794402668317</v>
      </c>
      <c r="L2913" s="16">
        <f t="shared" si="915"/>
        <v>24373.565771667629</v>
      </c>
      <c r="M2913" s="4">
        <f t="shared" si="904"/>
        <v>0</v>
      </c>
      <c r="N2913" s="5">
        <f t="shared" si="905"/>
        <v>0.21594218022333614</v>
      </c>
      <c r="O2913" s="6">
        <f t="shared" si="919"/>
        <v>1.533242729779617E-5</v>
      </c>
      <c r="P2913" s="15">
        <f t="shared" si="916"/>
        <v>703.8254807117886</v>
      </c>
      <c r="Q2913" s="11">
        <f t="shared" si="906"/>
        <v>0</v>
      </c>
      <c r="R2913" s="13">
        <f t="shared" si="920"/>
        <v>4.5407926215765389E-6</v>
      </c>
      <c r="S2913" s="12">
        <f t="shared" si="907"/>
        <v>-6.16023934281529E-2</v>
      </c>
      <c r="T2913" s="9">
        <f t="shared" si="908"/>
        <v>1.5244762387950783</v>
      </c>
      <c r="U2913" s="9">
        <f>Aly_mass_rate/Aly_Area/'Hydraulic Gradient'!T2913</f>
        <v>2.1558996467166884</v>
      </c>
      <c r="V2913" s="5">
        <f t="shared" si="909"/>
        <v>-0.28525237520687841</v>
      </c>
      <c r="W2913" s="10">
        <f t="shared" si="910"/>
        <v>2.2149972938971962</v>
      </c>
      <c r="X2913" s="9"/>
    </row>
    <row r="2914" spans="1:24" x14ac:dyDescent="0.3">
      <c r="A2914" s="4">
        <f t="shared" si="911"/>
        <v>29110</v>
      </c>
      <c r="B2914" s="5">
        <v>0</v>
      </c>
      <c r="C2914" s="16">
        <f t="shared" si="912"/>
        <v>24373.01621001157</v>
      </c>
      <c r="D2914" s="4">
        <f t="shared" si="902"/>
        <v>0</v>
      </c>
      <c r="E2914" s="5">
        <f t="shared" si="913"/>
        <v>0.21616098343803403</v>
      </c>
      <c r="F2914" s="6">
        <f t="shared" si="917"/>
        <v>1.7604944281691241E-5</v>
      </c>
      <c r="G2914" s="15">
        <f t="shared" si="918"/>
        <v>735.84361470638623</v>
      </c>
      <c r="H2914" s="11">
        <f t="shared" si="903"/>
        <v>9.7778802445256788E-2</v>
      </c>
      <c r="I2914" s="12">
        <f t="shared" si="914"/>
        <v>3.5504666121058484E-5</v>
      </c>
      <c r="J2914" s="7">
        <f t="shared" si="921"/>
        <v>1.5229326436257729</v>
      </c>
      <c r="K2914" s="8">
        <f>ESI_mass_rate/ESI_Area/'Hydraulic Gradient'!J2914</f>
        <v>2.1580847967258556</v>
      </c>
      <c r="L2914" s="16">
        <f t="shared" si="915"/>
        <v>24373.349813687906</v>
      </c>
      <c r="M2914" s="4">
        <f t="shared" si="904"/>
        <v>0</v>
      </c>
      <c r="N2914" s="5">
        <f t="shared" si="905"/>
        <v>0.21594264749140518</v>
      </c>
      <c r="O2914" s="6">
        <f t="shared" si="919"/>
        <v>1.5332233517522825E-5</v>
      </c>
      <c r="P2914" s="15">
        <f t="shared" si="916"/>
        <v>703.88707753680262</v>
      </c>
      <c r="Q2914" s="11">
        <f t="shared" si="906"/>
        <v>0</v>
      </c>
      <c r="R2914" s="13">
        <f t="shared" si="920"/>
        <v>4.5406588358024573E-6</v>
      </c>
      <c r="S2914" s="12">
        <f t="shared" si="907"/>
        <v>-6.1601365672900477E-2</v>
      </c>
      <c r="T2914" s="9">
        <f t="shared" si="908"/>
        <v>1.5244729401019634</v>
      </c>
      <c r="U2914" s="9">
        <f>Aly_mass_rate/Aly_Area/'Hydraulic Gradient'!T2914</f>
        <v>2.1559043117068857</v>
      </c>
      <c r="V2914" s="5">
        <f t="shared" si="909"/>
        <v>-0.28524699921730695</v>
      </c>
      <c r="W2914" s="10">
        <f t="shared" si="910"/>
        <v>2.2150393516640285</v>
      </c>
      <c r="X2914" s="9"/>
    </row>
    <row r="2915" spans="1:24" x14ac:dyDescent="0.3">
      <c r="A2915" s="4">
        <f t="shared" si="911"/>
        <v>29120</v>
      </c>
      <c r="B2915" s="5">
        <v>0</v>
      </c>
      <c r="C2915" s="16">
        <f t="shared" si="912"/>
        <v>24372.800030886978</v>
      </c>
      <c r="D2915" s="4">
        <f t="shared" si="902"/>
        <v>0</v>
      </c>
      <c r="E2915" s="5">
        <f t="shared" si="913"/>
        <v>0.21616151996019758</v>
      </c>
      <c r="F2915" s="6">
        <f t="shared" si="917"/>
        <v>1.7604633490634092E-5</v>
      </c>
      <c r="G2915" s="15">
        <f t="shared" si="918"/>
        <v>735.91526602966337</v>
      </c>
      <c r="H2915" s="11">
        <f t="shared" si="903"/>
        <v>9.7779287829426534E-2</v>
      </c>
      <c r="I2915" s="12">
        <f t="shared" si="914"/>
        <v>3.5504039335052174E-5</v>
      </c>
      <c r="J2915" s="7">
        <f t="shared" si="921"/>
        <v>1.5229288637177432</v>
      </c>
      <c r="K2915" s="8">
        <f>ESI_mass_rate/ESI_Area/'Hydraulic Gradient'!J2915</f>
        <v>2.1580901530903227</v>
      </c>
      <c r="L2915" s="16">
        <f t="shared" si="915"/>
        <v>24373.133855241114</v>
      </c>
      <c r="M2915" s="4">
        <f t="shared" si="904"/>
        <v>0</v>
      </c>
      <c r="N2915" s="5">
        <f t="shared" si="905"/>
        <v>0.21594311475356898</v>
      </c>
      <c r="O2915" s="6">
        <f t="shared" si="919"/>
        <v>1.5332039747466337E-5</v>
      </c>
      <c r="P2915" s="15">
        <f t="shared" si="916"/>
        <v>703.94867333424861</v>
      </c>
      <c r="Q2915" s="11">
        <f t="shared" si="906"/>
        <v>0</v>
      </c>
      <c r="R2915" s="13">
        <f t="shared" si="920"/>
        <v>4.5405250588284847E-6</v>
      </c>
      <c r="S2915" s="12">
        <f t="shared" si="907"/>
        <v>-6.1600337971034168E-2</v>
      </c>
      <c r="T2915" s="9">
        <f t="shared" si="908"/>
        <v>1.5244696414648113</v>
      </c>
      <c r="U2915" s="9">
        <f>Aly_mass_rate/Aly_Area/'Hydraulic Gradient'!T2915</f>
        <v>2.1559089766381283</v>
      </c>
      <c r="V2915" s="5">
        <f t="shared" si="909"/>
        <v>-0.2852416234981951</v>
      </c>
      <c r="W2915" s="10">
        <f t="shared" si="910"/>
        <v>2.2150814089107635</v>
      </c>
      <c r="X2915" s="9"/>
    </row>
    <row r="2916" spans="1:24" x14ac:dyDescent="0.3">
      <c r="A2916" s="4">
        <f t="shared" si="911"/>
        <v>29130</v>
      </c>
      <c r="B2916" s="5">
        <v>0</v>
      </c>
      <c r="C2916" s="16">
        <f t="shared" si="912"/>
        <v>24372.583851226183</v>
      </c>
      <c r="D2916" s="4">
        <f t="shared" si="902"/>
        <v>0</v>
      </c>
      <c r="E2916" s="5">
        <f t="shared" si="913"/>
        <v>0.21616205647288994</v>
      </c>
      <c r="F2916" s="6">
        <f t="shared" si="917"/>
        <v>1.7604322718551111E-5</v>
      </c>
      <c r="G2916" s="15">
        <f t="shared" si="918"/>
        <v>735.9869157557406</v>
      </c>
      <c r="H2916" s="11">
        <f t="shared" si="903"/>
        <v>9.7779773206232559E-2</v>
      </c>
      <c r="I2916" s="12">
        <f t="shared" si="914"/>
        <v>3.5503412587311899E-5</v>
      </c>
      <c r="J2916" s="7">
        <f t="shared" si="921"/>
        <v>1.5229250838951984</v>
      </c>
      <c r="K2916" s="8">
        <f>ESI_mass_rate/ESI_Area/'Hydraulic Gradient'!J2916</f>
        <v>2.1580955093602405</v>
      </c>
      <c r="L2916" s="16">
        <f t="shared" si="915"/>
        <v>24372.917896327257</v>
      </c>
      <c r="M2916" s="4">
        <f t="shared" si="904"/>
        <v>0</v>
      </c>
      <c r="N2916" s="5">
        <f t="shared" si="905"/>
        <v>0.21594358200982763</v>
      </c>
      <c r="O2916" s="6">
        <f t="shared" si="919"/>
        <v>1.5331845986167166E-5</v>
      </c>
      <c r="P2916" s="15">
        <f t="shared" si="916"/>
        <v>704.01026810417886</v>
      </c>
      <c r="Q2916" s="11">
        <f t="shared" si="906"/>
        <v>0</v>
      </c>
      <c r="R2916" s="13">
        <f t="shared" si="920"/>
        <v>4.5403912902217661E-6</v>
      </c>
      <c r="S2916" s="12">
        <f t="shared" si="907"/>
        <v>-6.1599310321511828E-2</v>
      </c>
      <c r="T2916" s="9">
        <f t="shared" si="908"/>
        <v>1.5244663428836194</v>
      </c>
      <c r="U2916" s="9">
        <f>Aly_mass_rate/Aly_Area/'Hydraulic Gradient'!T2916</f>
        <v>2.1559136415104194</v>
      </c>
      <c r="V2916" s="5">
        <f t="shared" si="909"/>
        <v>-0.28523624804952041</v>
      </c>
      <c r="W2916" s="10">
        <f t="shared" si="910"/>
        <v>2.215123465637431</v>
      </c>
      <c r="X2916" s="9"/>
    </row>
    <row r="2917" spans="1:24" x14ac:dyDescent="0.3">
      <c r="A2917" s="4">
        <f t="shared" si="911"/>
        <v>29140</v>
      </c>
      <c r="B2917" s="5">
        <v>0</v>
      </c>
      <c r="C2917" s="16">
        <f t="shared" si="912"/>
        <v>24372.367671029195</v>
      </c>
      <c r="D2917" s="4">
        <f t="shared" si="902"/>
        <v>0</v>
      </c>
      <c r="E2917" s="5">
        <f t="shared" si="913"/>
        <v>0.21616259297611193</v>
      </c>
      <c r="F2917" s="6">
        <f t="shared" si="917"/>
        <v>1.76040119712805E-5</v>
      </c>
      <c r="G2917" s="15">
        <f t="shared" si="918"/>
        <v>736.05856388472046</v>
      </c>
      <c r="H2917" s="11">
        <f t="shared" si="903"/>
        <v>9.7780258575675544E-2</v>
      </c>
      <c r="I2917" s="12">
        <f t="shared" si="914"/>
        <v>3.5502785889611844E-5</v>
      </c>
      <c r="J2917" s="7">
        <f t="shared" si="921"/>
        <v>1.5229213041581333</v>
      </c>
      <c r="K2917" s="8">
        <f>ESI_mass_rate/ESI_Area/'Hydraulic Gradient'!J2917</f>
        <v>2.1581008655356153</v>
      </c>
      <c r="L2917" s="16">
        <f t="shared" si="915"/>
        <v>24372.701936946345</v>
      </c>
      <c r="M2917" s="4">
        <f t="shared" si="904"/>
        <v>0</v>
      </c>
      <c r="N2917" s="5">
        <f t="shared" si="905"/>
        <v>0.21594404926018143</v>
      </c>
      <c r="O2917" s="6">
        <f t="shared" si="919"/>
        <v>1.533165223508485E-5</v>
      </c>
      <c r="P2917" s="15">
        <f t="shared" si="916"/>
        <v>704.07186184664351</v>
      </c>
      <c r="Q2917" s="11">
        <f t="shared" si="906"/>
        <v>0</v>
      </c>
      <c r="R2917" s="13">
        <f t="shared" si="920"/>
        <v>4.5402575304139309E-6</v>
      </c>
      <c r="S2917" s="12">
        <f t="shared" si="907"/>
        <v>-6.1598282722253608E-2</v>
      </c>
      <c r="T2917" s="9">
        <f t="shared" si="908"/>
        <v>1.5244630443583844</v>
      </c>
      <c r="U2917" s="9">
        <f>Aly_mass_rate/Aly_Area/'Hydraulic Gradient'!T2917</f>
        <v>2.155918306323763</v>
      </c>
      <c r="V2917" s="5">
        <f t="shared" si="909"/>
        <v>-0.28523087287125992</v>
      </c>
      <c r="W2917" s="10">
        <f t="shared" si="910"/>
        <v>2.2151655218440571</v>
      </c>
      <c r="X2917" s="9"/>
    </row>
    <row r="2918" spans="1:24" x14ac:dyDescent="0.3">
      <c r="A2918" s="4">
        <f t="shared" si="911"/>
        <v>29150</v>
      </c>
      <c r="B2918" s="5">
        <v>0</v>
      </c>
      <c r="C2918" s="16">
        <f t="shared" si="912"/>
        <v>24372.151490296023</v>
      </c>
      <c r="D2918" s="4">
        <f t="shared" si="902"/>
        <v>0</v>
      </c>
      <c r="E2918" s="5">
        <f t="shared" si="913"/>
        <v>0.21616312946986413</v>
      </c>
      <c r="F2918" s="6">
        <f t="shared" si="917"/>
        <v>1.760370124444361E-5</v>
      </c>
      <c r="G2918" s="15">
        <f t="shared" si="918"/>
        <v>736.13021041671163</v>
      </c>
      <c r="H2918" s="11">
        <f t="shared" si="903"/>
        <v>9.7780743937755904E-2</v>
      </c>
      <c r="I2918" s="12">
        <f t="shared" si="914"/>
        <v>3.5502159233121378E-5</v>
      </c>
      <c r="J2918" s="7">
        <f t="shared" si="921"/>
        <v>1.5229175245065418</v>
      </c>
      <c r="K2918" s="8">
        <f>ESI_mass_rate/ESI_Area/'Hydraulic Gradient'!J2918</f>
        <v>2.1581062216164533</v>
      </c>
      <c r="L2918" s="16">
        <f t="shared" si="915"/>
        <v>24372.485977098382</v>
      </c>
      <c r="M2918" s="4">
        <f t="shared" si="904"/>
        <v>0</v>
      </c>
      <c r="N2918" s="5">
        <f t="shared" si="905"/>
        <v>0.21594451650463087</v>
      </c>
      <c r="O2918" s="6">
        <f t="shared" si="919"/>
        <v>1.5331458497138499E-5</v>
      </c>
      <c r="P2918" s="15">
        <f t="shared" si="916"/>
        <v>704.13345456169509</v>
      </c>
      <c r="Q2918" s="11">
        <f t="shared" si="906"/>
        <v>0</v>
      </c>
      <c r="R2918" s="13">
        <f t="shared" si="920"/>
        <v>4.5401237802687901E-6</v>
      </c>
      <c r="S2918" s="12">
        <f t="shared" si="907"/>
        <v>-6.159725517533049E-2</v>
      </c>
      <c r="T2918" s="9">
        <f t="shared" si="908"/>
        <v>1.5244597458891038</v>
      </c>
      <c r="U2918" s="9">
        <f>Aly_mass_rate/Aly_Area/'Hydraulic Gradient'!T2918</f>
        <v>2.1559229710781613</v>
      </c>
      <c r="V2918" s="5">
        <f t="shared" si="909"/>
        <v>-0.28522549796339114</v>
      </c>
      <c r="W2918" s="10">
        <f t="shared" si="910"/>
        <v>2.215207577530669</v>
      </c>
      <c r="X2918" s="9"/>
    </row>
    <row r="2919" spans="1:24" x14ac:dyDescent="0.3">
      <c r="A2919" s="4">
        <f t="shared" si="911"/>
        <v>29160</v>
      </c>
      <c r="B2919" s="5">
        <v>0</v>
      </c>
      <c r="C2919" s="16">
        <f t="shared" si="912"/>
        <v>24371.935309026678</v>
      </c>
      <c r="D2919" s="4">
        <f t="shared" si="902"/>
        <v>0</v>
      </c>
      <c r="E2919" s="5">
        <f t="shared" si="913"/>
        <v>0.21616366595414721</v>
      </c>
      <c r="F2919" s="6">
        <f t="shared" si="917"/>
        <v>1.7603390538040445E-5</v>
      </c>
      <c r="G2919" s="15">
        <f t="shared" si="918"/>
        <v>736.20185535182293</v>
      </c>
      <c r="H2919" s="11">
        <f t="shared" si="903"/>
        <v>9.7781229292474223E-2</v>
      </c>
      <c r="I2919" s="12">
        <f t="shared" si="914"/>
        <v>3.5501532617840482E-5</v>
      </c>
      <c r="J2919" s="7">
        <f t="shared" si="921"/>
        <v>1.5229137449404184</v>
      </c>
      <c r="K2919" s="8">
        <f>ESI_mass_rate/ESI_Area/'Hydraulic Gradient'!J2919</f>
        <v>2.1581115776027611</v>
      </c>
      <c r="L2919" s="16">
        <f t="shared" si="915"/>
        <v>24372.270016783375</v>
      </c>
      <c r="M2919" s="4">
        <f t="shared" si="904"/>
        <v>0</v>
      </c>
      <c r="N2919" s="5">
        <f t="shared" si="905"/>
        <v>0.21594498374317614</v>
      </c>
      <c r="O2919" s="6">
        <f t="shared" si="919"/>
        <v>1.5331264766489904E-5</v>
      </c>
      <c r="P2919" s="15">
        <f t="shared" si="916"/>
        <v>704.19504624938475</v>
      </c>
      <c r="Q2919" s="11">
        <f t="shared" si="906"/>
        <v>0</v>
      </c>
      <c r="R2919" s="13">
        <f t="shared" si="920"/>
        <v>4.5399900380568395E-6</v>
      </c>
      <c r="S2919" s="12">
        <f t="shared" si="907"/>
        <v>-6.1596227679700397E-2</v>
      </c>
      <c r="T2919" s="9">
        <f t="shared" si="908"/>
        <v>1.5244564474757749</v>
      </c>
      <c r="U2919" s="9">
        <f>Aly_mass_rate/Aly_Area/'Hydraulic Gradient'!T2919</f>
        <v>2.1559276357736179</v>
      </c>
      <c r="V2919" s="5">
        <f t="shared" si="909"/>
        <v>-0.28522012332589142</v>
      </c>
      <c r="W2919" s="10">
        <f t="shared" si="910"/>
        <v>2.215249632697295</v>
      </c>
      <c r="X2919" s="9"/>
    </row>
    <row r="2920" spans="1:24" x14ac:dyDescent="0.3">
      <c r="A2920" s="4">
        <f t="shared" si="911"/>
        <v>29170</v>
      </c>
      <c r="B2920" s="5">
        <v>0</v>
      </c>
      <c r="C2920" s="16">
        <f t="shared" si="912"/>
        <v>24371.719127221168</v>
      </c>
      <c r="D2920" s="4">
        <f t="shared" si="902"/>
        <v>0</v>
      </c>
      <c r="E2920" s="5">
        <f t="shared" si="913"/>
        <v>0.21616420242896181</v>
      </c>
      <c r="F2920" s="6">
        <f t="shared" si="917"/>
        <v>1.7603079853530551E-5</v>
      </c>
      <c r="G2920" s="15">
        <f t="shared" si="918"/>
        <v>736.27349869016109</v>
      </c>
      <c r="H2920" s="11">
        <f t="shared" si="903"/>
        <v>9.7781714639830972E-2</v>
      </c>
      <c r="I2920" s="12">
        <f t="shared" si="914"/>
        <v>3.5500906046712729E-5</v>
      </c>
      <c r="J2920" s="7">
        <f t="shared" si="921"/>
        <v>1.5229099654597573</v>
      </c>
      <c r="K2920" s="8">
        <f>ESI_mass_rate/ESI_Area/'Hydraulic Gradient'!J2920</f>
        <v>2.1581169334945454</v>
      </c>
      <c r="L2920" s="16">
        <f t="shared" si="915"/>
        <v>24372.054056001329</v>
      </c>
      <c r="M2920" s="4">
        <f t="shared" si="904"/>
        <v>0</v>
      </c>
      <c r="N2920" s="5">
        <f t="shared" si="905"/>
        <v>0.2159454509758176</v>
      </c>
      <c r="O2920" s="6">
        <f t="shared" si="919"/>
        <v>1.5331071047517722E-5</v>
      </c>
      <c r="P2920" s="15">
        <f t="shared" si="916"/>
        <v>704.25663690976489</v>
      </c>
      <c r="Q2920" s="11">
        <f t="shared" si="906"/>
        <v>0</v>
      </c>
      <c r="R2920" s="13">
        <f t="shared" si="920"/>
        <v>4.5398563050741143E-6</v>
      </c>
      <c r="S2920" s="12">
        <f t="shared" si="907"/>
        <v>-6.1595200236396509E-2</v>
      </c>
      <c r="T2920" s="9">
        <f t="shared" si="908"/>
        <v>1.5244531491183948</v>
      </c>
      <c r="U2920" s="9">
        <f>Aly_mass_rate/Aly_Area/'Hydraulic Gradient'!T2920</f>
        <v>2.1559323004101349</v>
      </c>
      <c r="V2920" s="5">
        <f t="shared" si="909"/>
        <v>-0.28521474895873794</v>
      </c>
      <c r="W2920" s="10">
        <f t="shared" si="910"/>
        <v>2.215291687343961</v>
      </c>
      <c r="X2920" s="9"/>
    </row>
    <row r="2921" spans="1:24" x14ac:dyDescent="0.3">
      <c r="A2921" s="4">
        <f t="shared" si="911"/>
        <v>29180</v>
      </c>
      <c r="B2921" s="5">
        <v>0</v>
      </c>
      <c r="C2921" s="16">
        <f t="shared" si="912"/>
        <v>24371.502944879507</v>
      </c>
      <c r="D2921" s="4">
        <f t="shared" si="902"/>
        <v>0</v>
      </c>
      <c r="E2921" s="5">
        <f t="shared" si="913"/>
        <v>0.21616473889430851</v>
      </c>
      <c r="F2921" s="6">
        <f t="shared" si="917"/>
        <v>1.760276919091393E-5</v>
      </c>
      <c r="G2921" s="15">
        <f t="shared" si="918"/>
        <v>736.34514043183253</v>
      </c>
      <c r="H2921" s="11">
        <f t="shared" si="903"/>
        <v>9.778219997982672E-2</v>
      </c>
      <c r="I2921" s="12">
        <f t="shared" si="914"/>
        <v>3.5500279519738094E-5</v>
      </c>
      <c r="J2921" s="7">
        <f t="shared" si="921"/>
        <v>1.5229061860645525</v>
      </c>
      <c r="K2921" s="8">
        <f>ESI_mass_rate/ESI_Area/'Hydraulic Gradient'!J2921</f>
        <v>2.1581222892918128</v>
      </c>
      <c r="L2921" s="16">
        <f t="shared" si="915"/>
        <v>24371.838094752249</v>
      </c>
      <c r="M2921" s="4">
        <f t="shared" si="904"/>
        <v>0</v>
      </c>
      <c r="N2921" s="5">
        <f t="shared" si="905"/>
        <v>0.2159459182025554</v>
      </c>
      <c r="O2921" s="6">
        <f t="shared" si="919"/>
        <v>1.5330877335843298E-5</v>
      </c>
      <c r="P2921" s="15">
        <f t="shared" si="916"/>
        <v>704.31822654288669</v>
      </c>
      <c r="Q2921" s="11">
        <f t="shared" si="906"/>
        <v>0</v>
      </c>
      <c r="R2921" s="13">
        <f t="shared" si="920"/>
        <v>4.5397225800233782E-6</v>
      </c>
      <c r="S2921" s="12">
        <f t="shared" si="907"/>
        <v>-6.1594172844376814E-2</v>
      </c>
      <c r="T2921" s="9">
        <f t="shared" si="908"/>
        <v>1.5244498508169604</v>
      </c>
      <c r="U2921" s="9">
        <f>Aly_mass_rate/Aly_Area/'Hydraulic Gradient'!T2921</f>
        <v>2.1559369649877169</v>
      </c>
      <c r="V2921" s="5">
        <f t="shared" si="909"/>
        <v>-0.28520937486190823</v>
      </c>
      <c r="W2921" s="10">
        <f t="shared" si="910"/>
        <v>2.2153337414706957</v>
      </c>
      <c r="X2921" s="9"/>
    </row>
    <row r="2922" spans="1:24" x14ac:dyDescent="0.3">
      <c r="A2922" s="4">
        <f t="shared" si="911"/>
        <v>29190</v>
      </c>
      <c r="B2922" s="5">
        <v>0</v>
      </c>
      <c r="C2922" s="16">
        <f t="shared" si="912"/>
        <v>24371.286762001699</v>
      </c>
      <c r="D2922" s="4">
        <f t="shared" si="902"/>
        <v>0</v>
      </c>
      <c r="E2922" s="5">
        <f t="shared" si="913"/>
        <v>0.21616527535018817</v>
      </c>
      <c r="F2922" s="6">
        <f t="shared" si="917"/>
        <v>1.7602458550190584E-5</v>
      </c>
      <c r="G2922" s="15">
        <f t="shared" si="918"/>
        <v>736.41678057694401</v>
      </c>
      <c r="H2922" s="11">
        <f t="shared" si="903"/>
        <v>9.7782685312461995E-2</v>
      </c>
      <c r="I2922" s="12">
        <f t="shared" si="914"/>
        <v>3.5499653036916582E-5</v>
      </c>
      <c r="J2922" s="7">
        <f t="shared" si="921"/>
        <v>1.5229024067547985</v>
      </c>
      <c r="K2922" s="8">
        <f>ESI_mass_rate/ESI_Area/'Hydraulic Gradient'!J2922</f>
        <v>2.1581276449945697</v>
      </c>
      <c r="L2922" s="16">
        <f t="shared" si="915"/>
        <v>24371.622133036144</v>
      </c>
      <c r="M2922" s="4">
        <f t="shared" si="904"/>
        <v>0</v>
      </c>
      <c r="N2922" s="5">
        <f t="shared" si="905"/>
        <v>0.21594638542339006</v>
      </c>
      <c r="O2922" s="6">
        <f t="shared" si="919"/>
        <v>1.5330683638764387E-5</v>
      </c>
      <c r="P2922" s="15">
        <f t="shared" si="916"/>
        <v>704.37981514880141</v>
      </c>
      <c r="Q2922" s="11">
        <f t="shared" si="906"/>
        <v>0</v>
      </c>
      <c r="R2922" s="13">
        <f t="shared" si="920"/>
        <v>4.5395888650650067E-6</v>
      </c>
      <c r="S2922" s="12">
        <f t="shared" si="907"/>
        <v>-6.159314550363687E-2</v>
      </c>
      <c r="T2922" s="9">
        <f t="shared" si="908"/>
        <v>1.5244465525714692</v>
      </c>
      <c r="U2922" s="9">
        <f>Aly_mass_rate/Aly_Area/'Hydraulic Gradient'!T2922</f>
        <v>2.155941629506366</v>
      </c>
      <c r="V2922" s="5">
        <f t="shared" si="909"/>
        <v>-0.28520400103537941</v>
      </c>
      <c r="W2922" s="10">
        <f t="shared" si="910"/>
        <v>2.2153757950775255</v>
      </c>
      <c r="X2922" s="9"/>
    </row>
    <row r="2923" spans="1:24" x14ac:dyDescent="0.3">
      <c r="A2923" s="4">
        <f t="shared" si="911"/>
        <v>29200</v>
      </c>
      <c r="B2923" s="5">
        <v>0</v>
      </c>
      <c r="C2923" s="16">
        <f t="shared" si="912"/>
        <v>24371.070578587751</v>
      </c>
      <c r="D2923" s="4">
        <f t="shared" si="902"/>
        <v>0</v>
      </c>
      <c r="E2923" s="5">
        <f t="shared" si="913"/>
        <v>0.21616581179660124</v>
      </c>
      <c r="F2923" s="6">
        <f t="shared" si="917"/>
        <v>1.7602147929900956E-5</v>
      </c>
      <c r="G2923" s="15">
        <f t="shared" si="918"/>
        <v>736.48841912560397</v>
      </c>
      <c r="H2923" s="11">
        <f t="shared" si="903"/>
        <v>9.7783170637737324E-2</v>
      </c>
      <c r="I2923" s="12">
        <f t="shared" si="914"/>
        <v>3.5499026595304653E-5</v>
      </c>
      <c r="J2923" s="7">
        <f t="shared" si="921"/>
        <v>1.5228986275304894</v>
      </c>
      <c r="K2923" s="8">
        <f>ESI_mass_rate/ESI_Area/'Hydraulic Gradient'!J2923</f>
        <v>2.1581330006028225</v>
      </c>
      <c r="L2923" s="16">
        <f t="shared" si="915"/>
        <v>24371.406170853017</v>
      </c>
      <c r="M2923" s="4">
        <f t="shared" si="904"/>
        <v>0</v>
      </c>
      <c r="N2923" s="5">
        <f t="shared" si="905"/>
        <v>0.21594685263832189</v>
      </c>
      <c r="O2923" s="6">
        <f t="shared" si="919"/>
        <v>1.5330489948983234E-5</v>
      </c>
      <c r="P2923" s="15">
        <f t="shared" si="916"/>
        <v>704.44140272756147</v>
      </c>
      <c r="Q2923" s="11">
        <f t="shared" si="906"/>
        <v>0</v>
      </c>
      <c r="R2923" s="13">
        <f t="shared" si="920"/>
        <v>4.5394551580373996E-6</v>
      </c>
      <c r="S2923" s="12">
        <f t="shared" si="907"/>
        <v>-6.1592118215209879E-2</v>
      </c>
      <c r="T2923" s="9">
        <f t="shared" si="908"/>
        <v>1.5244432543819184</v>
      </c>
      <c r="U2923" s="9">
        <f>Aly_mass_rate/Aly_Area/'Hydraulic Gradient'!T2923</f>
        <v>2.1559462939660854</v>
      </c>
      <c r="V2923" s="5">
        <f t="shared" si="909"/>
        <v>-0.28519862747912905</v>
      </c>
      <c r="W2923" s="10">
        <f t="shared" si="910"/>
        <v>2.2154178481644777</v>
      </c>
      <c r="X2923" s="9"/>
    </row>
    <row r="2924" spans="1:24" x14ac:dyDescent="0.3">
      <c r="A2924" s="4">
        <f t="shared" si="911"/>
        <v>29210</v>
      </c>
      <c r="B2924" s="5">
        <v>0</v>
      </c>
      <c r="C2924" s="16">
        <f t="shared" si="912"/>
        <v>24370.854394637681</v>
      </c>
      <c r="D2924" s="4">
        <f t="shared" si="902"/>
        <v>0</v>
      </c>
      <c r="E2924" s="5">
        <f t="shared" si="913"/>
        <v>0.21616634823354852</v>
      </c>
      <c r="F2924" s="6">
        <f t="shared" si="917"/>
        <v>1.7601837331504598E-5</v>
      </c>
      <c r="G2924" s="15">
        <f t="shared" si="918"/>
        <v>736.56005607791928</v>
      </c>
      <c r="H2924" s="11">
        <f t="shared" si="903"/>
        <v>9.7783655955653234E-2</v>
      </c>
      <c r="I2924" s="12">
        <f t="shared" si="914"/>
        <v>3.5498400197845855E-5</v>
      </c>
      <c r="J2924" s="7">
        <f t="shared" si="921"/>
        <v>1.5228948483916196</v>
      </c>
      <c r="K2924" s="8">
        <f>ESI_mass_rate/ESI_Area/'Hydraulic Gradient'!J2924</f>
        <v>2.1581383561165781</v>
      </c>
      <c r="L2924" s="16">
        <f t="shared" si="915"/>
        <v>24371.190208202872</v>
      </c>
      <c r="M2924" s="4">
        <f t="shared" si="904"/>
        <v>0</v>
      </c>
      <c r="N2924" s="5">
        <f t="shared" si="905"/>
        <v>0.21594731984735102</v>
      </c>
      <c r="O2924" s="6">
        <f t="shared" si="919"/>
        <v>1.5330296269418945E-5</v>
      </c>
      <c r="P2924" s="15">
        <f t="shared" si="916"/>
        <v>704.50298927921904</v>
      </c>
      <c r="Q2924" s="11">
        <f t="shared" si="906"/>
        <v>0</v>
      </c>
      <c r="R2924" s="13">
        <f t="shared" si="920"/>
        <v>4.5393214598043314E-6</v>
      </c>
      <c r="S2924" s="12">
        <f t="shared" si="907"/>
        <v>-6.1591090979091358E-2</v>
      </c>
      <c r="T2924" s="9">
        <f t="shared" si="908"/>
        <v>1.5244399562483051</v>
      </c>
      <c r="U2924" s="9">
        <f>Aly_mass_rate/Aly_Area/'Hydraulic Gradient'!T2924</f>
        <v>2.1559509583668786</v>
      </c>
      <c r="V2924" s="5">
        <f t="shared" si="909"/>
        <v>-0.28519325419313435</v>
      </c>
      <c r="W2924" s="10">
        <f t="shared" si="910"/>
        <v>2.2154599007315801</v>
      </c>
      <c r="X2924" s="9"/>
    </row>
    <row r="2925" spans="1:24" x14ac:dyDescent="0.3">
      <c r="A2925" s="4">
        <f t="shared" si="911"/>
        <v>29220</v>
      </c>
      <c r="B2925" s="5">
        <v>0</v>
      </c>
      <c r="C2925" s="16">
        <f t="shared" si="912"/>
        <v>24370.638210151494</v>
      </c>
      <c r="D2925" s="4">
        <f t="shared" si="902"/>
        <v>0</v>
      </c>
      <c r="E2925" s="5">
        <f t="shared" si="913"/>
        <v>0.21616688466103059</v>
      </c>
      <c r="F2925" s="6">
        <f t="shared" si="917"/>
        <v>1.7601526755001515E-5</v>
      </c>
      <c r="G2925" s="15">
        <f t="shared" si="918"/>
        <v>736.63169143399614</v>
      </c>
      <c r="H2925" s="11">
        <f t="shared" si="903"/>
        <v>9.7784141266210239E-2</v>
      </c>
      <c r="I2925" s="12">
        <f t="shared" si="914"/>
        <v>3.5497773844540194E-5</v>
      </c>
      <c r="J2925" s="7">
        <f t="shared" si="921"/>
        <v>1.5228910693381832</v>
      </c>
      <c r="K2925" s="8">
        <f>ESI_mass_rate/ESI_Area/'Hydraulic Gradient'!J2925</f>
        <v>2.1581437115358431</v>
      </c>
      <c r="L2925" s="16">
        <f t="shared" si="915"/>
        <v>24370.974245085716</v>
      </c>
      <c r="M2925" s="4">
        <f t="shared" si="904"/>
        <v>0</v>
      </c>
      <c r="N2925" s="5">
        <f t="shared" si="905"/>
        <v>0.21594778705047801</v>
      </c>
      <c r="O2925" s="6">
        <f t="shared" si="919"/>
        <v>1.5330102601531062E-5</v>
      </c>
      <c r="P2925" s="15">
        <f t="shared" si="916"/>
        <v>704.56457480382551</v>
      </c>
      <c r="Q2925" s="11">
        <f t="shared" si="906"/>
        <v>0</v>
      </c>
      <c r="R2925" s="13">
        <f t="shared" si="920"/>
        <v>4.5391877707973502E-6</v>
      </c>
      <c r="S2925" s="12">
        <f t="shared" si="907"/>
        <v>-6.1590063794239341E-2</v>
      </c>
      <c r="T2925" s="9">
        <f t="shared" si="908"/>
        <v>1.5244366581706266</v>
      </c>
      <c r="U2925" s="9">
        <f>Aly_mass_rate/Aly_Area/'Hydraulic Gradient'!T2925</f>
        <v>2.1559556227087477</v>
      </c>
      <c r="V2925" s="5">
        <f t="shared" si="909"/>
        <v>-0.2851878811773727</v>
      </c>
      <c r="W2925" s="10">
        <f t="shared" si="910"/>
        <v>2.2155019527788595</v>
      </c>
      <c r="X2925" s="9"/>
    </row>
    <row r="2926" spans="1:24" x14ac:dyDescent="0.3">
      <c r="A2926" s="4">
        <f t="shared" si="911"/>
        <v>29230</v>
      </c>
      <c r="B2926" s="5">
        <v>0</v>
      </c>
      <c r="C2926" s="16">
        <f t="shared" si="912"/>
        <v>24370.422025129199</v>
      </c>
      <c r="D2926" s="4">
        <f t="shared" si="902"/>
        <v>0</v>
      </c>
      <c r="E2926" s="5">
        <f t="shared" si="913"/>
        <v>0.2161674210790481</v>
      </c>
      <c r="F2926" s="6">
        <f t="shared" si="917"/>
        <v>1.7601216200391702E-5</v>
      </c>
      <c r="G2926" s="15">
        <f t="shared" si="918"/>
        <v>736.70332519394128</v>
      </c>
      <c r="H2926" s="11">
        <f t="shared" si="903"/>
        <v>9.7784626569408908E-2</v>
      </c>
      <c r="I2926" s="12">
        <f t="shared" si="914"/>
        <v>3.549714753538765E-5</v>
      </c>
      <c r="J2926" s="7">
        <f t="shared" si="921"/>
        <v>1.5228872903701747</v>
      </c>
      <c r="K2926" s="8">
        <f>ESI_mass_rate/ESI_Area/'Hydraulic Gradient'!J2926</f>
        <v>2.1581490668606231</v>
      </c>
      <c r="L2926" s="16">
        <f t="shared" si="915"/>
        <v>24370.758281501559</v>
      </c>
      <c r="M2926" s="4">
        <f t="shared" si="904"/>
        <v>0</v>
      </c>
      <c r="N2926" s="5">
        <f t="shared" si="905"/>
        <v>0.21594825424770281</v>
      </c>
      <c r="O2926" s="6">
        <f t="shared" si="919"/>
        <v>1.5329908940940941E-5</v>
      </c>
      <c r="P2926" s="15">
        <f t="shared" si="916"/>
        <v>704.62615930143102</v>
      </c>
      <c r="Q2926" s="11">
        <f t="shared" si="906"/>
        <v>0</v>
      </c>
      <c r="R2926" s="13">
        <f t="shared" si="920"/>
        <v>4.5390540897193318E-6</v>
      </c>
      <c r="S2926" s="12">
        <f t="shared" si="907"/>
        <v>-6.1589036659611948E-2</v>
      </c>
      <c r="T2926" s="9">
        <f t="shared" si="908"/>
        <v>1.52443336014888</v>
      </c>
      <c r="U2926" s="9">
        <f>Aly_mass_rate/Aly_Area/'Hydraulic Gradient'!T2926</f>
        <v>2.1559602869916965</v>
      </c>
      <c r="V2926" s="5">
        <f t="shared" si="909"/>
        <v>-0.28518250843182141</v>
      </c>
      <c r="W2926" s="10">
        <f t="shared" si="910"/>
        <v>2.2155440043063441</v>
      </c>
      <c r="X2926" s="9"/>
    </row>
    <row r="2927" spans="1:24" x14ac:dyDescent="0.3">
      <c r="A2927" s="4">
        <f t="shared" si="911"/>
        <v>29240</v>
      </c>
      <c r="B2927" s="5">
        <v>0</v>
      </c>
      <c r="C2927" s="16">
        <f t="shared" si="912"/>
        <v>24370.205839570805</v>
      </c>
      <c r="D2927" s="4">
        <f t="shared" si="902"/>
        <v>0</v>
      </c>
      <c r="E2927" s="5">
        <f t="shared" si="913"/>
        <v>0.21616795748760173</v>
      </c>
      <c r="F2927" s="6">
        <f t="shared" si="917"/>
        <v>1.7600905664756065E-5</v>
      </c>
      <c r="G2927" s="15">
        <f t="shared" si="918"/>
        <v>736.77495735786556</v>
      </c>
      <c r="H2927" s="11">
        <f t="shared" si="903"/>
        <v>9.7785111865249685E-2</v>
      </c>
      <c r="I2927" s="12">
        <f t="shared" si="914"/>
        <v>3.5496521264501134E-5</v>
      </c>
      <c r="J2927" s="7">
        <f t="shared" si="921"/>
        <v>1.5228835114875883</v>
      </c>
      <c r="K2927" s="8">
        <f>ESI_mass_rate/ESI_Area/'Hydraulic Gradient'!J2927</f>
        <v>2.1581544220909255</v>
      </c>
      <c r="L2927" s="16">
        <f t="shared" si="915"/>
        <v>24370.542317450407</v>
      </c>
      <c r="M2927" s="4">
        <f t="shared" si="904"/>
        <v>0</v>
      </c>
      <c r="N2927" s="5">
        <f t="shared" si="905"/>
        <v>0.21594872143902605</v>
      </c>
      <c r="O2927" s="6">
        <f t="shared" si="919"/>
        <v>1.532971529202723E-5</v>
      </c>
      <c r="P2927" s="15">
        <f t="shared" si="916"/>
        <v>704.68774277208786</v>
      </c>
      <c r="Q2927" s="11">
        <f t="shared" si="906"/>
        <v>0</v>
      </c>
      <c r="R2927" s="13">
        <f t="shared" si="920"/>
        <v>4.5389204178661612E-6</v>
      </c>
      <c r="S2927" s="12">
        <f t="shared" si="907"/>
        <v>-6.1588009577279772E-2</v>
      </c>
      <c r="T2927" s="9">
        <f t="shared" si="908"/>
        <v>1.5244300621830622</v>
      </c>
      <c r="U2927" s="9">
        <f>Aly_mass_rate/Aly_Area/'Hydraulic Gradient'!T2927</f>
        <v>2.1559649512157284</v>
      </c>
      <c r="V2927" s="5">
        <f t="shared" si="909"/>
        <v>-0.28517713595645783</v>
      </c>
      <c r="W2927" s="10">
        <f t="shared" si="910"/>
        <v>2.2155860553140601</v>
      </c>
      <c r="X2927" s="9"/>
    </row>
    <row r="2928" spans="1:24" x14ac:dyDescent="0.3">
      <c r="A2928" s="4">
        <f t="shared" si="911"/>
        <v>29250</v>
      </c>
      <c r="B2928" s="5">
        <v>0</v>
      </c>
      <c r="C2928" s="16">
        <f t="shared" si="912"/>
        <v>24369.989653476321</v>
      </c>
      <c r="D2928" s="4">
        <f t="shared" si="902"/>
        <v>0</v>
      </c>
      <c r="E2928" s="5">
        <f t="shared" si="913"/>
        <v>0.21616849388669207</v>
      </c>
      <c r="F2928" s="6">
        <f t="shared" si="917"/>
        <v>1.7600595152473247E-5</v>
      </c>
      <c r="G2928" s="15">
        <f t="shared" si="918"/>
        <v>736.846587925873</v>
      </c>
      <c r="H2928" s="11">
        <f t="shared" si="903"/>
        <v>9.7785597153733167E-2</v>
      </c>
      <c r="I2928" s="12">
        <f t="shared" si="914"/>
        <v>3.5495895040711303E-5</v>
      </c>
      <c r="J2928" s="7">
        <f t="shared" si="921"/>
        <v>1.5228797326904182</v>
      </c>
      <c r="K2928" s="8">
        <f>ESI_mass_rate/ESI_Area/'Hydraulic Gradient'!J2928</f>
        <v>2.1581597772267567</v>
      </c>
      <c r="L2928" s="16">
        <f t="shared" si="915"/>
        <v>24370.326352932261</v>
      </c>
      <c r="M2928" s="4">
        <f t="shared" si="904"/>
        <v>0</v>
      </c>
      <c r="N2928" s="5">
        <f t="shared" si="905"/>
        <v>0.21594918862444787</v>
      </c>
      <c r="O2928" s="6">
        <f t="shared" si="919"/>
        <v>1.5329521654789933E-5</v>
      </c>
      <c r="P2928" s="15">
        <f t="shared" si="916"/>
        <v>704.74932521584833</v>
      </c>
      <c r="Q2928" s="11">
        <f t="shared" si="906"/>
        <v>0</v>
      </c>
      <c r="R2928" s="13">
        <f t="shared" si="920"/>
        <v>4.5387867552371938E-6</v>
      </c>
      <c r="S2928" s="12">
        <f t="shared" si="907"/>
        <v>-6.1586982547238371E-2</v>
      </c>
      <c r="T2928" s="9">
        <f t="shared" si="908"/>
        <v>1.5244267642731708</v>
      </c>
      <c r="U2928" s="9">
        <f>Aly_mass_rate/Aly_Area/'Hydraulic Gradient'!T2928</f>
        <v>2.1559696153808461</v>
      </c>
      <c r="V2928" s="5">
        <f t="shared" si="909"/>
        <v>-0.28517176375125936</v>
      </c>
      <c r="W2928" s="10">
        <f t="shared" si="910"/>
        <v>2.2156281058020348</v>
      </c>
      <c r="X2928" s="9"/>
    </row>
    <row r="2929" spans="1:24" x14ac:dyDescent="0.3">
      <c r="A2929" s="4">
        <f t="shared" si="911"/>
        <v>29260</v>
      </c>
      <c r="B2929" s="5">
        <v>0</v>
      </c>
      <c r="C2929" s="16">
        <f t="shared" si="912"/>
        <v>24369.773466845763</v>
      </c>
      <c r="D2929" s="4">
        <f t="shared" si="902"/>
        <v>0</v>
      </c>
      <c r="E2929" s="5">
        <f t="shared" si="913"/>
        <v>0.21616903027631987</v>
      </c>
      <c r="F2929" s="6">
        <f t="shared" si="917"/>
        <v>1.7600284662083701E-5</v>
      </c>
      <c r="G2929" s="15">
        <f t="shared" si="918"/>
        <v>736.91821689807045</v>
      </c>
      <c r="H2929" s="11">
        <f t="shared" si="903"/>
        <v>9.7786082434859853E-2</v>
      </c>
      <c r="I2929" s="12">
        <f t="shared" si="914"/>
        <v>3.5495268861074597E-5</v>
      </c>
      <c r="J2929" s="7">
        <f t="shared" si="921"/>
        <v>1.5228759539786587</v>
      </c>
      <c r="K2929" s="8">
        <f>ESI_mass_rate/ESI_Area/'Hydraulic Gradient'!J2929</f>
        <v>2.1581651322681226</v>
      </c>
      <c r="L2929" s="16">
        <f t="shared" si="915"/>
        <v>24370.110387947127</v>
      </c>
      <c r="M2929" s="4">
        <f t="shared" si="904"/>
        <v>0</v>
      </c>
      <c r="N2929" s="5">
        <f t="shared" si="905"/>
        <v>0.21594965580396872</v>
      </c>
      <c r="O2929" s="6">
        <f t="shared" si="919"/>
        <v>1.5329328026309943E-5</v>
      </c>
      <c r="P2929" s="15">
        <f t="shared" si="916"/>
        <v>704.81090663276473</v>
      </c>
      <c r="Q2929" s="11">
        <f t="shared" si="906"/>
        <v>0</v>
      </c>
      <c r="R2929" s="13">
        <f t="shared" si="920"/>
        <v>4.538653100967514E-6</v>
      </c>
      <c r="S2929" s="12">
        <f t="shared" si="907"/>
        <v>-6.1585955569483306E-2</v>
      </c>
      <c r="T2929" s="9">
        <f t="shared" si="908"/>
        <v>1.5244234664192029</v>
      </c>
      <c r="U2929" s="9">
        <f>Aly_mass_rate/Aly_Area/'Hydraulic Gradient'!T2929</f>
        <v>2.1559742794870522</v>
      </c>
      <c r="V2929" s="5">
        <f t="shared" si="909"/>
        <v>-0.2851663918162034</v>
      </c>
      <c r="W2929" s="10">
        <f t="shared" si="910"/>
        <v>2.215670155770296</v>
      </c>
      <c r="X2929" s="9"/>
    </row>
    <row r="2930" spans="1:24" x14ac:dyDescent="0.3">
      <c r="A2930" s="4">
        <f t="shared" si="911"/>
        <v>29270</v>
      </c>
      <c r="B2930" s="5">
        <v>0</v>
      </c>
      <c r="C2930" s="16">
        <f t="shared" si="912"/>
        <v>24369.557279679131</v>
      </c>
      <c r="D2930" s="4">
        <f t="shared" si="902"/>
        <v>0</v>
      </c>
      <c r="E2930" s="5">
        <f t="shared" si="913"/>
        <v>0.21616956665648568</v>
      </c>
      <c r="F2930" s="6">
        <f t="shared" si="917"/>
        <v>1.7599974190668329E-5</v>
      </c>
      <c r="G2930" s="15">
        <f t="shared" si="918"/>
        <v>736.98984427456855</v>
      </c>
      <c r="H2930" s="11">
        <f t="shared" si="903"/>
        <v>9.7786567708630256E-2</v>
      </c>
      <c r="I2930" s="12">
        <f t="shared" si="914"/>
        <v>3.5494642719703931E-5</v>
      </c>
      <c r="J2930" s="7">
        <f t="shared" si="921"/>
        <v>1.522872175352304</v>
      </c>
      <c r="K2930" s="8">
        <f>ESI_mass_rate/ESI_Area/'Hydraulic Gradient'!J2930</f>
        <v>2.1581704872150307</v>
      </c>
      <c r="L2930" s="16">
        <f t="shared" si="915"/>
        <v>24369.894422495017</v>
      </c>
      <c r="M2930" s="4">
        <f t="shared" si="904"/>
        <v>0</v>
      </c>
      <c r="N2930" s="5">
        <f t="shared" si="905"/>
        <v>0.21595012297758867</v>
      </c>
      <c r="O2930" s="6">
        <f t="shared" si="919"/>
        <v>1.5329134406587261E-5</v>
      </c>
      <c r="P2930" s="15">
        <f t="shared" si="916"/>
        <v>704.87248702288616</v>
      </c>
      <c r="Q2930" s="11">
        <f t="shared" si="906"/>
        <v>0</v>
      </c>
      <c r="R2930" s="13">
        <f t="shared" si="920"/>
        <v>4.5385194550565231E-6</v>
      </c>
      <c r="S2930" s="12">
        <f t="shared" si="907"/>
        <v>-6.1584928640897874E-2</v>
      </c>
      <c r="T2930" s="9">
        <f t="shared" si="908"/>
        <v>1.5244201686211556</v>
      </c>
      <c r="U2930" s="9">
        <f>Aly_mass_rate/Aly_Area/'Hydraulic Gradient'!T2930</f>
        <v>2.1559789435343504</v>
      </c>
      <c r="V2930" s="5">
        <f t="shared" si="909"/>
        <v>-0.28516102015126726</v>
      </c>
      <c r="W2930" s="10">
        <f t="shared" si="910"/>
        <v>2.2157122052188716</v>
      </c>
      <c r="X2930" s="9"/>
    </row>
    <row r="2931" spans="1:24" x14ac:dyDescent="0.3">
      <c r="A2931" s="4">
        <f t="shared" si="911"/>
        <v>29280</v>
      </c>
      <c r="B2931" s="5">
        <v>0</v>
      </c>
      <c r="C2931" s="16">
        <f t="shared" si="912"/>
        <v>24369.341091976439</v>
      </c>
      <c r="D2931" s="4">
        <f t="shared" si="902"/>
        <v>0</v>
      </c>
      <c r="E2931" s="5">
        <f t="shared" si="913"/>
        <v>0.21617010302719025</v>
      </c>
      <c r="F2931" s="6">
        <f t="shared" si="917"/>
        <v>1.7599663744065327E-5</v>
      </c>
      <c r="G2931" s="15">
        <f t="shared" si="918"/>
        <v>737.06147005546939</v>
      </c>
      <c r="H2931" s="11">
        <f t="shared" si="903"/>
        <v>9.7787052975044975E-2</v>
      </c>
      <c r="I2931" s="12">
        <f t="shared" si="914"/>
        <v>3.5494016628373472E-5</v>
      </c>
      <c r="J2931" s="7">
        <f t="shared" si="921"/>
        <v>1.5228683968113483</v>
      </c>
      <c r="K2931" s="8">
        <f>ESI_mass_rate/ESI_Area/'Hydraulic Gradient'!J2931</f>
        <v>2.1581758420674868</v>
      </c>
      <c r="L2931" s="16">
        <f t="shared" si="915"/>
        <v>24369.678456575934</v>
      </c>
      <c r="M2931" s="4">
        <f t="shared" si="904"/>
        <v>0</v>
      </c>
      <c r="N2931" s="5">
        <f t="shared" si="905"/>
        <v>0.21595059014530824</v>
      </c>
      <c r="O2931" s="6">
        <f t="shared" si="919"/>
        <v>1.5328940798540993E-5</v>
      </c>
      <c r="P2931" s="15">
        <f t="shared" si="916"/>
        <v>704.93406638626595</v>
      </c>
      <c r="Q2931" s="11">
        <f t="shared" si="906"/>
        <v>0</v>
      </c>
      <c r="R2931" s="13">
        <f t="shared" si="920"/>
        <v>4.5383858183678703E-6</v>
      </c>
      <c r="S2931" s="12">
        <f t="shared" si="907"/>
        <v>-6.158390176562737E-2</v>
      </c>
      <c r="T2931" s="9">
        <f t="shared" si="908"/>
        <v>1.5244168708790262</v>
      </c>
      <c r="U2931" s="9">
        <f>Aly_mass_rate/Aly_Area/'Hydraulic Gradient'!T2931</f>
        <v>2.1559836075227437</v>
      </c>
      <c r="V2931" s="5">
        <f t="shared" si="909"/>
        <v>-0.28515564875642829</v>
      </c>
      <c r="W2931" s="10">
        <f t="shared" si="910"/>
        <v>2.2157542541477868</v>
      </c>
      <c r="X2931" s="9"/>
    </row>
    <row r="2932" spans="1:24" x14ac:dyDescent="0.3">
      <c r="A2932" s="4">
        <f t="shared" si="911"/>
        <v>29290</v>
      </c>
      <c r="B2932" s="5">
        <v>0</v>
      </c>
      <c r="C2932" s="16">
        <f t="shared" si="912"/>
        <v>24369.124903737698</v>
      </c>
      <c r="D2932" s="4">
        <f t="shared" si="902"/>
        <v>0</v>
      </c>
      <c r="E2932" s="5">
        <f t="shared" si="913"/>
        <v>0.2161706393884342</v>
      </c>
      <c r="F2932" s="6">
        <f t="shared" si="917"/>
        <v>1.7599353316436497E-5</v>
      </c>
      <c r="G2932" s="15">
        <f t="shared" si="918"/>
        <v>737.13309424088368</v>
      </c>
      <c r="H2932" s="11">
        <f t="shared" si="903"/>
        <v>9.7787538234104479E-2</v>
      </c>
      <c r="I2932" s="12">
        <f t="shared" si="914"/>
        <v>3.5493390575309061E-5</v>
      </c>
      <c r="J2932" s="7">
        <f t="shared" si="921"/>
        <v>1.5228646183557861</v>
      </c>
      <c r="K2932" s="8">
        <f>ESI_mass_rate/ESI_Area/'Hydraulic Gradient'!J2932</f>
        <v>2.158181196825498</v>
      </c>
      <c r="L2932" s="16">
        <f t="shared" si="915"/>
        <v>24369.462490189879</v>
      </c>
      <c r="M2932" s="4">
        <f t="shared" si="904"/>
        <v>0</v>
      </c>
      <c r="N2932" s="5">
        <f t="shared" si="905"/>
        <v>0.21595105730712774</v>
      </c>
      <c r="O2932" s="6">
        <f t="shared" si="919"/>
        <v>1.5328747200711582E-5</v>
      </c>
      <c r="P2932" s="15">
        <f t="shared" si="916"/>
        <v>704.9956447229564</v>
      </c>
      <c r="Q2932" s="11">
        <f t="shared" si="906"/>
        <v>0</v>
      </c>
      <c r="R2932" s="13">
        <f t="shared" si="920"/>
        <v>4.538252190468797E-6</v>
      </c>
      <c r="S2932" s="12">
        <f t="shared" si="907"/>
        <v>-6.1582874942629921E-2</v>
      </c>
      <c r="T2932" s="9">
        <f t="shared" si="908"/>
        <v>1.5244135731928117</v>
      </c>
      <c r="U2932" s="9">
        <f>Aly_mass_rate/Aly_Area/'Hydraulic Gradient'!T2932</f>
        <v>2.1559882714522351</v>
      </c>
      <c r="V2932" s="5">
        <f t="shared" si="909"/>
        <v>-0.28515027763166395</v>
      </c>
      <c r="W2932" s="10">
        <f t="shared" si="910"/>
        <v>2.2157963025570702</v>
      </c>
      <c r="X2932" s="9"/>
    </row>
    <row r="2933" spans="1:24" x14ac:dyDescent="0.3">
      <c r="A2933" s="4">
        <f t="shared" si="911"/>
        <v>29300</v>
      </c>
      <c r="B2933" s="5">
        <v>0</v>
      </c>
      <c r="C2933" s="16">
        <f t="shared" si="912"/>
        <v>24368.908714962916</v>
      </c>
      <c r="D2933" s="4">
        <f t="shared" si="902"/>
        <v>0</v>
      </c>
      <c r="E2933" s="5">
        <f t="shared" si="913"/>
        <v>0.21617117574021821</v>
      </c>
      <c r="F2933" s="6">
        <f t="shared" si="917"/>
        <v>1.7599042912160488E-5</v>
      </c>
      <c r="G2933" s="15">
        <f t="shared" si="918"/>
        <v>737.20471683091557</v>
      </c>
      <c r="H2933" s="11">
        <f t="shared" si="903"/>
        <v>9.7788023485809311E-2</v>
      </c>
      <c r="I2933" s="12">
        <f t="shared" si="914"/>
        <v>3.5492764569341315E-5</v>
      </c>
      <c r="J2933" s="7">
        <f t="shared" si="921"/>
        <v>1.5228608399856116</v>
      </c>
      <c r="K2933" s="8">
        <f>ESI_mass_rate/ESI_Area/'Hydraulic Gradient'!J2933</f>
        <v>2.1581865514890701</v>
      </c>
      <c r="L2933" s="16">
        <f t="shared" si="915"/>
        <v>24369.24652333686</v>
      </c>
      <c r="M2933" s="4">
        <f t="shared" si="904"/>
        <v>0</v>
      </c>
      <c r="N2933" s="5">
        <f t="shared" si="905"/>
        <v>0.21595152446304736</v>
      </c>
      <c r="O2933" s="6">
        <f t="shared" si="919"/>
        <v>1.5328553613099038E-5</v>
      </c>
      <c r="P2933" s="15">
        <f t="shared" si="916"/>
        <v>705.05722203300866</v>
      </c>
      <c r="Q2933" s="11">
        <f t="shared" si="906"/>
        <v>0</v>
      </c>
      <c r="R2933" s="13">
        <f t="shared" si="920"/>
        <v>4.5381185713586875E-6</v>
      </c>
      <c r="S2933" s="12">
        <f t="shared" si="907"/>
        <v>-6.1581848170863707E-2</v>
      </c>
      <c r="T2933" s="9">
        <f t="shared" si="908"/>
        <v>1.5244102755625093</v>
      </c>
      <c r="U2933" s="9">
        <f>Aly_mass_rate/Aly_Area/'Hydraulic Gradient'!T2933</f>
        <v>2.155992935322828</v>
      </c>
      <c r="V2933" s="5">
        <f t="shared" si="909"/>
        <v>-0.28514490677695148</v>
      </c>
      <c r="W2933" s="10">
        <f t="shared" si="910"/>
        <v>2.21583835044675</v>
      </c>
      <c r="X2933" s="9"/>
    </row>
    <row r="2934" spans="1:24" x14ac:dyDescent="0.3">
      <c r="A2934" s="4">
        <f t="shared" si="911"/>
        <v>29310</v>
      </c>
      <c r="B2934" s="5">
        <v>0</v>
      </c>
      <c r="C2934" s="16">
        <f t="shared" si="912"/>
        <v>24368.692525652099</v>
      </c>
      <c r="D2934" s="4">
        <f t="shared" si="902"/>
        <v>0</v>
      </c>
      <c r="E2934" s="5">
        <f t="shared" si="913"/>
        <v>0.21617171208254285</v>
      </c>
      <c r="F2934" s="6">
        <f t="shared" si="917"/>
        <v>1.7598732526858656E-5</v>
      </c>
      <c r="G2934" s="15">
        <f t="shared" si="918"/>
        <v>737.2763378256758</v>
      </c>
      <c r="H2934" s="11">
        <f t="shared" si="903"/>
        <v>9.7788508730159956E-2</v>
      </c>
      <c r="I2934" s="12">
        <f t="shared" si="914"/>
        <v>3.5492138601639611E-5</v>
      </c>
      <c r="J2934" s="7">
        <f t="shared" si="921"/>
        <v>1.522857061700819</v>
      </c>
      <c r="K2934" s="8">
        <f>ESI_mass_rate/ESI_Area/'Hydraulic Gradient'!J2934</f>
        <v>2.1581919060582098</v>
      </c>
      <c r="L2934" s="16">
        <f t="shared" si="915"/>
        <v>24369.030556016885</v>
      </c>
      <c r="M2934" s="4">
        <f t="shared" si="904"/>
        <v>0</v>
      </c>
      <c r="N2934" s="5">
        <f t="shared" si="905"/>
        <v>0.21595199161306747</v>
      </c>
      <c r="O2934" s="6">
        <f t="shared" si="919"/>
        <v>1.5328360035703351E-5</v>
      </c>
      <c r="P2934" s="15">
        <f t="shared" si="916"/>
        <v>705.118798316474</v>
      </c>
      <c r="Q2934" s="11">
        <f t="shared" si="906"/>
        <v>0</v>
      </c>
      <c r="R2934" s="13">
        <f t="shared" si="920"/>
        <v>4.5379849610369192E-6</v>
      </c>
      <c r="S2934" s="12">
        <f t="shared" si="907"/>
        <v>-6.1580821450324341E-2</v>
      </c>
      <c r="T2934" s="9">
        <f t="shared" si="908"/>
        <v>1.5244069779881162</v>
      </c>
      <c r="U2934" s="9">
        <f>Aly_mass_rate/Aly_Area/'Hydraulic Gradient'!T2934</f>
        <v>2.1559975991345253</v>
      </c>
      <c r="V2934" s="5">
        <f t="shared" si="909"/>
        <v>-0.28513953619226828</v>
      </c>
      <c r="W2934" s="10">
        <f t="shared" si="910"/>
        <v>2.2158803978168526</v>
      </c>
      <c r="X2934" s="9"/>
    </row>
    <row r="2935" spans="1:24" x14ac:dyDescent="0.3">
      <c r="A2935" s="4">
        <f t="shared" si="911"/>
        <v>29320</v>
      </c>
      <c r="B2935" s="5">
        <v>0</v>
      </c>
      <c r="C2935" s="16">
        <f t="shared" si="912"/>
        <v>24368.476335805262</v>
      </c>
      <c r="D2935" s="4">
        <f t="shared" si="902"/>
        <v>0</v>
      </c>
      <c r="E2935" s="5">
        <f t="shared" si="913"/>
        <v>0.21617224841540872</v>
      </c>
      <c r="F2935" s="6">
        <f t="shared" si="917"/>
        <v>1.7598422163450089E-5</v>
      </c>
      <c r="G2935" s="15">
        <f t="shared" si="918"/>
        <v>737.34795722527087</v>
      </c>
      <c r="H2935" s="11">
        <f t="shared" si="903"/>
        <v>9.778899396715697E-2</v>
      </c>
      <c r="I2935" s="12">
        <f t="shared" si="914"/>
        <v>3.5491512678091037E-5</v>
      </c>
      <c r="J2935" s="7">
        <f t="shared" si="921"/>
        <v>1.5228532835014024</v>
      </c>
      <c r="K2935" s="8">
        <f>ESI_mass_rate/ESI_Area/'Hydraulic Gradient'!J2935</f>
        <v>2.1581972605329245</v>
      </c>
      <c r="L2935" s="16">
        <f t="shared" si="915"/>
        <v>24368.814588229961</v>
      </c>
      <c r="M2935" s="4">
        <f t="shared" si="904"/>
        <v>0</v>
      </c>
      <c r="N2935" s="5">
        <f t="shared" si="905"/>
        <v>0.21595245875718846</v>
      </c>
      <c r="O2935" s="6">
        <f t="shared" si="919"/>
        <v>1.5328166468524525E-5</v>
      </c>
      <c r="P2935" s="15">
        <f t="shared" si="916"/>
        <v>705.18037357340359</v>
      </c>
      <c r="Q2935" s="11">
        <f t="shared" si="906"/>
        <v>0</v>
      </c>
      <c r="R2935" s="13">
        <f t="shared" si="920"/>
        <v>4.5378513595028721E-6</v>
      </c>
      <c r="S2935" s="12">
        <f t="shared" si="907"/>
        <v>-6.1579794781007446E-2</v>
      </c>
      <c r="T2935" s="9">
        <f t="shared" si="908"/>
        <v>1.5244036804696297</v>
      </c>
      <c r="U2935" s="9">
        <f>Aly_mass_rate/Aly_Area/'Hydraulic Gradient'!T2935</f>
        <v>2.1560022628873297</v>
      </c>
      <c r="V2935" s="5">
        <f t="shared" si="909"/>
        <v>-0.28513416587759183</v>
      </c>
      <c r="W2935" s="10">
        <f t="shared" si="910"/>
        <v>2.2159224446674055</v>
      </c>
      <c r="X2935" s="9"/>
    </row>
    <row r="2936" spans="1:24" x14ac:dyDescent="0.3">
      <c r="A2936" s="4">
        <f t="shared" si="911"/>
        <v>29330</v>
      </c>
      <c r="B2936" s="5">
        <v>0</v>
      </c>
      <c r="C2936" s="16">
        <f t="shared" si="912"/>
        <v>24368.260145422413</v>
      </c>
      <c r="D2936" s="4">
        <f t="shared" si="902"/>
        <v>0</v>
      </c>
      <c r="E2936" s="5">
        <f t="shared" si="913"/>
        <v>0.21617278473881674</v>
      </c>
      <c r="F2936" s="6">
        <f t="shared" si="917"/>
        <v>1.7598111824853898E-5</v>
      </c>
      <c r="G2936" s="15">
        <f t="shared" si="918"/>
        <v>737.41957502980279</v>
      </c>
      <c r="H2936" s="11">
        <f t="shared" si="903"/>
        <v>9.7789479196800949E-2</v>
      </c>
      <c r="I2936" s="12">
        <f t="shared" si="914"/>
        <v>3.5490886804582669E-5</v>
      </c>
      <c r="J2936" s="7">
        <f t="shared" si="921"/>
        <v>1.5228495053873563</v>
      </c>
      <c r="K2936" s="8">
        <f>ESI_mass_rate/ESI_Area/'Hydraulic Gradient'!J2936</f>
        <v>2.1582026149132196</v>
      </c>
      <c r="L2936" s="16">
        <f t="shared" si="915"/>
        <v>24368.598619976092</v>
      </c>
      <c r="M2936" s="4">
        <f t="shared" si="904"/>
        <v>0</v>
      </c>
      <c r="N2936" s="5">
        <f t="shared" si="905"/>
        <v>0.2159529258954104</v>
      </c>
      <c r="O2936" s="6">
        <f t="shared" si="919"/>
        <v>1.5327972910103007E-5</v>
      </c>
      <c r="P2936" s="15">
        <f t="shared" si="916"/>
        <v>705.24194780384971</v>
      </c>
      <c r="Q2936" s="11">
        <f t="shared" si="906"/>
        <v>0</v>
      </c>
      <c r="R2936" s="13">
        <f t="shared" si="920"/>
        <v>4.5377177663238402E-6</v>
      </c>
      <c r="S2936" s="12">
        <f t="shared" si="907"/>
        <v>-6.1578768163945891E-2</v>
      </c>
      <c r="T2936" s="9">
        <f t="shared" si="908"/>
        <v>1.5244003830070469</v>
      </c>
      <c r="U2936" s="9">
        <f>Aly_mass_rate/Aly_Area/'Hydraulic Gradient'!T2936</f>
        <v>2.1560069265812447</v>
      </c>
      <c r="V2936" s="5">
        <f t="shared" si="909"/>
        <v>-0.2851287958328993</v>
      </c>
      <c r="W2936" s="10">
        <f t="shared" si="910"/>
        <v>2.2159644909984353</v>
      </c>
      <c r="X2936" s="9"/>
    </row>
    <row r="2937" spans="1:24" x14ac:dyDescent="0.3">
      <c r="A2937" s="4">
        <f t="shared" si="911"/>
        <v>29340</v>
      </c>
      <c r="B2937" s="5">
        <v>0</v>
      </c>
      <c r="C2937" s="16">
        <f t="shared" si="912"/>
        <v>24368.043954503559</v>
      </c>
      <c r="D2937" s="4">
        <f t="shared" si="902"/>
        <v>0</v>
      </c>
      <c r="E2937" s="5">
        <f t="shared" si="913"/>
        <v>0.21617332105276738</v>
      </c>
      <c r="F2937" s="6">
        <f t="shared" si="917"/>
        <v>1.7597801503772329E-5</v>
      </c>
      <c r="G2937" s="15">
        <f t="shared" si="918"/>
        <v>737.49119123938431</v>
      </c>
      <c r="H2937" s="11">
        <f t="shared" si="903"/>
        <v>9.7789964419092337E-2</v>
      </c>
      <c r="I2937" s="12">
        <f t="shared" si="914"/>
        <v>3.5490260966396808E-5</v>
      </c>
      <c r="J2937" s="7">
        <f t="shared" si="921"/>
        <v>1.5228457273586751</v>
      </c>
      <c r="K2937" s="8">
        <f>ESI_mass_rate/ESI_Area/'Hydraulic Gradient'!J2937</f>
        <v>2.1582079691991023</v>
      </c>
      <c r="L2937" s="16">
        <f t="shared" si="915"/>
        <v>24368.382651255284</v>
      </c>
      <c r="M2937" s="4">
        <f t="shared" si="904"/>
        <v>0</v>
      </c>
      <c r="N2937" s="5">
        <f t="shared" si="905"/>
        <v>0.21595339302773395</v>
      </c>
      <c r="O2937" s="6">
        <f t="shared" si="919"/>
        <v>1.5327779363357902E-5</v>
      </c>
      <c r="P2937" s="15">
        <f t="shared" si="916"/>
        <v>705.30352100786354</v>
      </c>
      <c r="Q2937" s="11">
        <f t="shared" si="906"/>
        <v>0</v>
      </c>
      <c r="R2937" s="13">
        <f t="shared" si="920"/>
        <v>4.5375841823633864E-6</v>
      </c>
      <c r="S2937" s="12">
        <f t="shared" si="907"/>
        <v>-6.1577741598097986E-2</v>
      </c>
      <c r="T2937" s="9">
        <f t="shared" si="908"/>
        <v>1.5243970856003652</v>
      </c>
      <c r="U2937" s="9">
        <f>Aly_mass_rate/Aly_Area/'Hydraulic Gradient'!T2937</f>
        <v>2.1560115902162731</v>
      </c>
      <c r="V2937" s="5">
        <f t="shared" si="909"/>
        <v>-0.28512342605816821</v>
      </c>
      <c r="W2937" s="10">
        <f t="shared" si="910"/>
        <v>2.2160065368099695</v>
      </c>
      <c r="X2937" s="9"/>
    </row>
    <row r="2938" spans="1:24" x14ac:dyDescent="0.3">
      <c r="A2938" s="4">
        <f t="shared" si="911"/>
        <v>29350</v>
      </c>
      <c r="B2938" s="5">
        <v>0</v>
      </c>
      <c r="C2938" s="16">
        <f t="shared" si="912"/>
        <v>24367.82776304871</v>
      </c>
      <c r="D2938" s="4">
        <f t="shared" si="902"/>
        <v>0</v>
      </c>
      <c r="E2938" s="5">
        <f t="shared" si="913"/>
        <v>0.21617385735726127</v>
      </c>
      <c r="F2938" s="6">
        <f t="shared" si="917"/>
        <v>1.7597491206043581E-5</v>
      </c>
      <c r="G2938" s="15">
        <f t="shared" si="918"/>
        <v>737.56280585411969</v>
      </c>
      <c r="H2938" s="11">
        <f t="shared" si="903"/>
        <v>9.7790449634031704E-2</v>
      </c>
      <c r="I2938" s="12">
        <f t="shared" si="914"/>
        <v>3.5489635175307606E-5</v>
      </c>
      <c r="J2938" s="7">
        <f t="shared" si="921"/>
        <v>1.5228419494153529</v>
      </c>
      <c r="K2938" s="8">
        <f>ESI_mass_rate/ESI_Area/'Hydraulic Gradient'!J2938</f>
        <v>2.1582133233905783</v>
      </c>
      <c r="L2938" s="16">
        <f t="shared" si="915"/>
        <v>24368.166682067542</v>
      </c>
      <c r="M2938" s="4">
        <f t="shared" si="904"/>
        <v>0</v>
      </c>
      <c r="N2938" s="5">
        <f t="shared" si="905"/>
        <v>0.21595386015415904</v>
      </c>
      <c r="O2938" s="6">
        <f t="shared" si="919"/>
        <v>1.5327585825370104E-5</v>
      </c>
      <c r="P2938" s="15">
        <f t="shared" si="916"/>
        <v>705.36509318549736</v>
      </c>
      <c r="Q2938" s="11">
        <f t="shared" si="906"/>
        <v>0</v>
      </c>
      <c r="R2938" s="13">
        <f t="shared" si="920"/>
        <v>4.5374506067567256E-6</v>
      </c>
      <c r="S2938" s="12">
        <f t="shared" si="907"/>
        <v>-6.1576715084496601E-2</v>
      </c>
      <c r="T2938" s="9">
        <f t="shared" si="908"/>
        <v>1.5243937882495815</v>
      </c>
      <c r="U2938" s="9">
        <f>Aly_mass_rate/Aly_Area/'Hydraulic Gradient'!T2938</f>
        <v>2.1560162537924183</v>
      </c>
      <c r="V2938" s="5">
        <f t="shared" si="909"/>
        <v>-0.28511805655337602</v>
      </c>
      <c r="W2938" s="10">
        <f t="shared" si="910"/>
        <v>2.2160485821020357</v>
      </c>
      <c r="X2938" s="9"/>
    </row>
    <row r="2939" spans="1:24" x14ac:dyDescent="0.3">
      <c r="A2939" s="4">
        <f t="shared" si="911"/>
        <v>29360</v>
      </c>
      <c r="B2939" s="5">
        <v>0</v>
      </c>
      <c r="C2939" s="16">
        <f t="shared" si="912"/>
        <v>24367.611571057878</v>
      </c>
      <c r="D2939" s="4">
        <f t="shared" si="902"/>
        <v>0</v>
      </c>
      <c r="E2939" s="5">
        <f t="shared" si="913"/>
        <v>0.21617439365229901</v>
      </c>
      <c r="F2939" s="6">
        <f t="shared" si="917"/>
        <v>1.7597180927289007E-5</v>
      </c>
      <c r="G2939" s="15">
        <f t="shared" si="918"/>
        <v>737.63441887411955</v>
      </c>
      <c r="H2939" s="11">
        <f t="shared" si="903"/>
        <v>9.7790934841619465E-2</v>
      </c>
      <c r="I2939" s="12">
        <f t="shared" si="914"/>
        <v>3.5489009422484452E-5</v>
      </c>
      <c r="J2939" s="7">
        <f t="shared" si="921"/>
        <v>1.5228381715573835</v>
      </c>
      <c r="K2939" s="8">
        <f>ESI_mass_rate/ESI_Area/'Hydraulic Gradient'!J2939</f>
        <v>2.1582186774876555</v>
      </c>
      <c r="L2939" s="16">
        <f t="shared" si="915"/>
        <v>24367.950712412872</v>
      </c>
      <c r="M2939" s="4">
        <f t="shared" si="904"/>
        <v>0</v>
      </c>
      <c r="N2939" s="5">
        <f t="shared" si="905"/>
        <v>0.21595432727468625</v>
      </c>
      <c r="O2939" s="6">
        <f t="shared" si="919"/>
        <v>1.5327392299058717E-5</v>
      </c>
      <c r="P2939" s="15">
        <f t="shared" si="916"/>
        <v>705.42666433680245</v>
      </c>
      <c r="Q2939" s="11">
        <f t="shared" si="906"/>
        <v>0</v>
      </c>
      <c r="R2939" s="13">
        <f t="shared" si="920"/>
        <v>4.5373170403673901E-6</v>
      </c>
      <c r="S2939" s="12">
        <f t="shared" si="907"/>
        <v>-6.1575688622100028E-2</v>
      </c>
      <c r="T2939" s="9">
        <f t="shared" si="908"/>
        <v>1.524390490954693</v>
      </c>
      <c r="U2939" s="9">
        <f>Aly_mass_rate/Aly_Area/'Hydraulic Gradient'!T2939</f>
        <v>2.1560209173096831</v>
      </c>
      <c r="V2939" s="5">
        <f t="shared" si="909"/>
        <v>-0.28511268731849998</v>
      </c>
      <c r="W2939" s="10">
        <f t="shared" si="910"/>
        <v>2.216090626874661</v>
      </c>
      <c r="X2939" s="9"/>
    </row>
    <row r="2940" spans="1:24" x14ac:dyDescent="0.3">
      <c r="A2940" s="4">
        <f t="shared" si="911"/>
        <v>29370</v>
      </c>
      <c r="B2940" s="5">
        <v>0</v>
      </c>
      <c r="C2940" s="16">
        <f t="shared" si="912"/>
        <v>24367.39537853107</v>
      </c>
      <c r="D2940" s="4">
        <f t="shared" si="902"/>
        <v>0</v>
      </c>
      <c r="E2940" s="5">
        <f t="shared" si="913"/>
        <v>0.21617492993788145</v>
      </c>
      <c r="F2940" s="6">
        <f t="shared" si="917"/>
        <v>1.7596870674806354E-5</v>
      </c>
      <c r="G2940" s="15">
        <f t="shared" si="918"/>
        <v>737.7060302994837</v>
      </c>
      <c r="H2940" s="11">
        <f t="shared" si="903"/>
        <v>9.7791420041856328E-2</v>
      </c>
      <c r="I2940" s="12">
        <f t="shared" si="914"/>
        <v>3.5488383722645052E-5</v>
      </c>
      <c r="J2940" s="7">
        <f t="shared" si="921"/>
        <v>1.5228343937847624</v>
      </c>
      <c r="K2940" s="8">
        <f>ESI_mass_rate/ESI_Area/'Hydraulic Gradient'!J2940</f>
        <v>2.1582240314903385</v>
      </c>
      <c r="L2940" s="16">
        <f t="shared" si="915"/>
        <v>24367.734742291286</v>
      </c>
      <c r="M2940" s="4">
        <f t="shared" si="904"/>
        <v>0</v>
      </c>
      <c r="N2940" s="5">
        <f t="shared" si="905"/>
        <v>0.21595479438931584</v>
      </c>
      <c r="O2940" s="6">
        <f t="shared" si="919"/>
        <v>1.5327198781504641E-5</v>
      </c>
      <c r="P2940" s="15">
        <f t="shared" si="916"/>
        <v>705.48823446182882</v>
      </c>
      <c r="Q2940" s="11">
        <f t="shared" si="906"/>
        <v>0</v>
      </c>
      <c r="R2940" s="13">
        <f t="shared" si="920"/>
        <v>4.5371834823306236E-6</v>
      </c>
      <c r="S2940" s="12">
        <f t="shared" si="907"/>
        <v>-6.1574662209866689E-2</v>
      </c>
      <c r="T2940" s="9">
        <f t="shared" si="908"/>
        <v>1.5243871937156974</v>
      </c>
      <c r="U2940" s="9">
        <f>Aly_mass_rate/Aly_Area/'Hydraulic Gradient'!T2940</f>
        <v>2.1560255807680706</v>
      </c>
      <c r="V2940" s="5">
        <f t="shared" si="909"/>
        <v>-0.28510731835351755</v>
      </c>
      <c r="W2940" s="10">
        <f t="shared" si="910"/>
        <v>2.2161326711278728</v>
      </c>
      <c r="X2940" s="9"/>
    </row>
    <row r="2941" spans="1:24" x14ac:dyDescent="0.3">
      <c r="A2941" s="4">
        <f t="shared" si="911"/>
        <v>29380</v>
      </c>
      <c r="B2941" s="5">
        <v>0</v>
      </c>
      <c r="C2941" s="16">
        <f t="shared" si="912"/>
        <v>24367.179185468292</v>
      </c>
      <c r="D2941" s="4">
        <f t="shared" si="902"/>
        <v>0</v>
      </c>
      <c r="E2941" s="5">
        <f t="shared" si="913"/>
        <v>0.2161754662140091</v>
      </c>
      <c r="F2941" s="6">
        <f t="shared" si="917"/>
        <v>1.7596560436919216E-5</v>
      </c>
      <c r="G2941" s="15">
        <f t="shared" si="918"/>
        <v>737.77764013032925</v>
      </c>
      <c r="H2941" s="11">
        <f t="shared" si="903"/>
        <v>9.779190523474264E-2</v>
      </c>
      <c r="I2941" s="12">
        <f t="shared" si="914"/>
        <v>3.5487758052241056E-5</v>
      </c>
      <c r="J2941" s="7">
        <f t="shared" si="921"/>
        <v>1.5228306160974825</v>
      </c>
      <c r="K2941" s="8">
        <f>ESI_mass_rate/ESI_Area/'Hydraulic Gradient'!J2941</f>
        <v>2.1582293853986361</v>
      </c>
      <c r="L2941" s="16">
        <f t="shared" si="915"/>
        <v>24367.518771702784</v>
      </c>
      <c r="M2941" s="4">
        <f t="shared" si="904"/>
        <v>0</v>
      </c>
      <c r="N2941" s="5">
        <f t="shared" si="905"/>
        <v>0.21595526149804797</v>
      </c>
      <c r="O2941" s="6">
        <f t="shared" si="919"/>
        <v>1.5327005274167426E-5</v>
      </c>
      <c r="P2941" s="15">
        <f t="shared" si="916"/>
        <v>705.54980356062981</v>
      </c>
      <c r="Q2941" s="11">
        <f t="shared" si="906"/>
        <v>0</v>
      </c>
      <c r="R2941" s="13">
        <f t="shared" si="920"/>
        <v>4.5370499330778776E-6</v>
      </c>
      <c r="S2941" s="12">
        <f t="shared" si="907"/>
        <v>-6.1573635850903807E-2</v>
      </c>
      <c r="T2941" s="9">
        <f t="shared" si="908"/>
        <v>1.5243838965325913</v>
      </c>
      <c r="U2941" s="9">
        <f>Aly_mass_rate/Aly_Area/'Hydraulic Gradient'!T2941</f>
        <v>2.1560302441675838</v>
      </c>
      <c r="V2941" s="5">
        <f t="shared" si="909"/>
        <v>-0.28510194965840602</v>
      </c>
      <c r="W2941" s="10">
        <f t="shared" si="910"/>
        <v>2.2161747148616975</v>
      </c>
      <c r="X2941" s="9"/>
    </row>
    <row r="2942" spans="1:24" x14ac:dyDescent="0.3">
      <c r="A2942" s="4">
        <f t="shared" si="911"/>
        <v>29390</v>
      </c>
      <c r="B2942" s="5">
        <v>0</v>
      </c>
      <c r="C2942" s="16">
        <f t="shared" si="912"/>
        <v>24366.962991869565</v>
      </c>
      <c r="D2942" s="4">
        <f t="shared" si="902"/>
        <v>0</v>
      </c>
      <c r="E2942" s="5">
        <f t="shared" si="913"/>
        <v>0.21617600248068275</v>
      </c>
      <c r="F2942" s="6">
        <f t="shared" si="917"/>
        <v>1.759625022822311E-5</v>
      </c>
      <c r="G2942" s="15">
        <f t="shared" si="918"/>
        <v>737.84924836675157</v>
      </c>
      <c r="H2942" s="11">
        <f t="shared" si="903"/>
        <v>9.7792390420279152E-2</v>
      </c>
      <c r="I2942" s="12">
        <f t="shared" si="914"/>
        <v>3.5487132440707917E-5</v>
      </c>
      <c r="J2942" s="7">
        <f t="shared" si="921"/>
        <v>1.522826838495539</v>
      </c>
      <c r="K2942" s="8">
        <f>ESI_mass_rate/ESI_Area/'Hydraulic Gradient'!J2942</f>
        <v>2.1582347392125527</v>
      </c>
      <c r="L2942" s="16">
        <f t="shared" si="915"/>
        <v>24367.302800647372</v>
      </c>
      <c r="M2942" s="4">
        <f t="shared" si="904"/>
        <v>0</v>
      </c>
      <c r="N2942" s="5">
        <f t="shared" si="905"/>
        <v>0.21595572860088311</v>
      </c>
      <c r="O2942" s="6">
        <f t="shared" si="919"/>
        <v>1.5326811777047074E-5</v>
      </c>
      <c r="P2942" s="15">
        <f t="shared" si="916"/>
        <v>705.61137163325645</v>
      </c>
      <c r="Q2942" s="11">
        <f t="shared" si="906"/>
        <v>0</v>
      </c>
      <c r="R2942" s="13">
        <f t="shared" si="920"/>
        <v>4.5369163926085346E-6</v>
      </c>
      <c r="S2942" s="12">
        <f t="shared" si="907"/>
        <v>-6.1572609543132574E-2</v>
      </c>
      <c r="T2942" s="9">
        <f t="shared" si="908"/>
        <v>1.5243805994053723</v>
      </c>
      <c r="U2942" s="9">
        <f>Aly_mass_rate/Aly_Area/'Hydraulic Gradient'!T2942</f>
        <v>2.1560349075082259</v>
      </c>
      <c r="V2942" s="5">
        <f t="shared" si="909"/>
        <v>-0.28509658123314296</v>
      </c>
      <c r="W2942" s="10">
        <f t="shared" si="910"/>
        <v>2.2162167580761629</v>
      </c>
      <c r="X2942" s="9"/>
    </row>
    <row r="2943" spans="1:24" x14ac:dyDescent="0.3">
      <c r="A2943" s="4">
        <f t="shared" si="911"/>
        <v>29400</v>
      </c>
      <c r="B2943" s="5">
        <v>0</v>
      </c>
      <c r="C2943" s="16">
        <f t="shared" si="912"/>
        <v>24366.746797734886</v>
      </c>
      <c r="D2943" s="4">
        <f t="shared" si="902"/>
        <v>0</v>
      </c>
      <c r="E2943" s="5">
        <f t="shared" si="913"/>
        <v>0.21617653873790285</v>
      </c>
      <c r="F2943" s="6">
        <f t="shared" si="917"/>
        <v>1.759594003412252E-5</v>
      </c>
      <c r="G2943" s="15">
        <f t="shared" si="918"/>
        <v>737.92085500886765</v>
      </c>
      <c r="H2943" s="11">
        <f t="shared" si="903"/>
        <v>9.7792875598466111E-2</v>
      </c>
      <c r="I2943" s="12">
        <f t="shared" si="914"/>
        <v>3.5486506858610176E-5</v>
      </c>
      <c r="J2943" s="7">
        <f t="shared" si="921"/>
        <v>1.5228230609789257</v>
      </c>
      <c r="K2943" s="8">
        <f>ESI_mass_rate/ESI_Area/'Hydraulic Gradient'!J2943</f>
        <v>2.158240092932096</v>
      </c>
      <c r="L2943" s="16">
        <f t="shared" si="915"/>
        <v>24367.086829125055</v>
      </c>
      <c r="M2943" s="4">
        <f t="shared" si="904"/>
        <v>0</v>
      </c>
      <c r="N2943" s="5">
        <f t="shared" si="905"/>
        <v>0.21595619569782148</v>
      </c>
      <c r="O2943" s="6">
        <f t="shared" si="919"/>
        <v>1.5326618290143576E-5</v>
      </c>
      <c r="P2943" s="15">
        <f t="shared" si="916"/>
        <v>705.67293867976116</v>
      </c>
      <c r="Q2943" s="11">
        <f t="shared" si="906"/>
        <v>0</v>
      </c>
      <c r="R2943" s="13">
        <f t="shared" si="920"/>
        <v>4.536782860921978E-6</v>
      </c>
      <c r="S2943" s="12">
        <f t="shared" si="907"/>
        <v>-6.1571583287585725E-2</v>
      </c>
      <c r="T2943" s="9">
        <f t="shared" si="908"/>
        <v>1.5243773023340372</v>
      </c>
      <c r="U2943" s="9">
        <f>Aly_mass_rate/Aly_Area/'Hydraulic Gradient'!T2943</f>
        <v>2.15603957079</v>
      </c>
      <c r="V2943" s="5">
        <f t="shared" si="909"/>
        <v>-0.28509121307770563</v>
      </c>
      <c r="W2943" s="10">
        <f t="shared" si="910"/>
        <v>2.2162588007712967</v>
      </c>
      <c r="X2943" s="9"/>
    </row>
    <row r="2944" spans="1:24" x14ac:dyDescent="0.3">
      <c r="A2944" s="4">
        <f t="shared" si="911"/>
        <v>29410</v>
      </c>
      <c r="B2944" s="5">
        <v>0</v>
      </c>
      <c r="C2944" s="16">
        <f t="shared" si="912"/>
        <v>24366.530603064271</v>
      </c>
      <c r="D2944" s="4">
        <f t="shared" si="902"/>
        <v>0</v>
      </c>
      <c r="E2944" s="5">
        <f t="shared" si="913"/>
        <v>0.21617707498567007</v>
      </c>
      <c r="F2944" s="6">
        <f t="shared" si="917"/>
        <v>1.7595629864834304E-5</v>
      </c>
      <c r="G2944" s="15">
        <f t="shared" si="918"/>
        <v>737.99246005677946</v>
      </c>
      <c r="H2944" s="11">
        <f t="shared" si="903"/>
        <v>9.7793360769304241E-2</v>
      </c>
      <c r="I2944" s="12">
        <f t="shared" si="914"/>
        <v>3.5485881326552655E-5</v>
      </c>
      <c r="J2944" s="7">
        <f t="shared" si="921"/>
        <v>1.5228192835476371</v>
      </c>
      <c r="K2944" s="8">
        <f>ESI_mass_rate/ESI_Area/'Hydraulic Gradient'!J2944</f>
        <v>2.1582454465572725</v>
      </c>
      <c r="L2944" s="16">
        <f t="shared" si="915"/>
        <v>24366.87085713584</v>
      </c>
      <c r="M2944" s="4">
        <f t="shared" si="904"/>
        <v>0</v>
      </c>
      <c r="N2944" s="5">
        <f t="shared" si="905"/>
        <v>0.21595666278886338</v>
      </c>
      <c r="O2944" s="6">
        <f t="shared" si="919"/>
        <v>1.5326424813456943E-5</v>
      </c>
      <c r="P2944" s="15">
        <f t="shared" si="916"/>
        <v>705.73450470019498</v>
      </c>
      <c r="Q2944" s="11">
        <f t="shared" si="906"/>
        <v>0</v>
      </c>
      <c r="R2944" s="13">
        <f t="shared" si="920"/>
        <v>4.5366493380175869E-6</v>
      </c>
      <c r="S2944" s="12">
        <f t="shared" si="907"/>
        <v>-6.1570557083221684E-2</v>
      </c>
      <c r="T2944" s="9">
        <f t="shared" si="908"/>
        <v>1.5243740053185835</v>
      </c>
      <c r="U2944" s="9">
        <f>Aly_mass_rate/Aly_Area/'Hydraulic Gradient'!T2944</f>
        <v>2.1560442340129091</v>
      </c>
      <c r="V2944" s="5">
        <f t="shared" si="909"/>
        <v>-0.28508584519207147</v>
      </c>
      <c r="W2944" s="10">
        <f t="shared" si="910"/>
        <v>2.2163008429471258</v>
      </c>
      <c r="X2944" s="9"/>
    </row>
    <row r="2945" spans="1:24" x14ac:dyDescent="0.3">
      <c r="A2945" s="4">
        <f t="shared" si="911"/>
        <v>29420</v>
      </c>
      <c r="B2945" s="5">
        <v>0</v>
      </c>
      <c r="C2945" s="16">
        <f t="shared" si="912"/>
        <v>24366.314407857728</v>
      </c>
      <c r="D2945" s="4">
        <f t="shared" si="902"/>
        <v>0</v>
      </c>
      <c r="E2945" s="5">
        <f t="shared" si="913"/>
        <v>0.21617761122398532</v>
      </c>
      <c r="F2945" s="6">
        <f t="shared" si="917"/>
        <v>1.7595319717439362E-5</v>
      </c>
      <c r="G2945" s="15">
        <f t="shared" si="918"/>
        <v>738.0640635105932</v>
      </c>
      <c r="H2945" s="11">
        <f t="shared" si="903"/>
        <v>9.7793845932794027E-2</v>
      </c>
      <c r="I2945" s="12">
        <f t="shared" si="914"/>
        <v>3.5485255838648264E-5</v>
      </c>
      <c r="J2945" s="7">
        <f t="shared" si="921"/>
        <v>1.5228155062016675</v>
      </c>
      <c r="K2945" s="8">
        <f>ESI_mass_rate/ESI_Area/'Hydraulic Gradient'!J2945</f>
        <v>2.158250800088088</v>
      </c>
      <c r="L2945" s="16">
        <f t="shared" si="915"/>
        <v>24366.654884679738</v>
      </c>
      <c r="M2945" s="4">
        <f t="shared" si="904"/>
        <v>0</v>
      </c>
      <c r="N2945" s="5">
        <f t="shared" si="905"/>
        <v>0.21595712987400917</v>
      </c>
      <c r="O2945" s="6">
        <f t="shared" si="919"/>
        <v>1.5326231346987169E-5</v>
      </c>
      <c r="P2945" s="15">
        <f t="shared" si="916"/>
        <v>705.79606969460815</v>
      </c>
      <c r="Q2945" s="11">
        <f t="shared" si="906"/>
        <v>0</v>
      </c>
      <c r="R2945" s="13">
        <f t="shared" si="920"/>
        <v>4.5365158238947421E-6</v>
      </c>
      <c r="S2945" s="12">
        <f t="shared" si="907"/>
        <v>-6.1569530928998951E-2</v>
      </c>
      <c r="T2945" s="9">
        <f t="shared" si="908"/>
        <v>1.5243707083590081</v>
      </c>
      <c r="U2945" s="9">
        <f>Aly_mass_rate/Aly_Area/'Hydraulic Gradient'!T2945</f>
        <v>2.1560488971769565</v>
      </c>
      <c r="V2945" s="5">
        <f t="shared" si="909"/>
        <v>-0.28508047757621785</v>
      </c>
      <c r="W2945" s="10">
        <f t="shared" si="910"/>
        <v>2.2163428846036779</v>
      </c>
      <c r="X2945" s="9"/>
    </row>
    <row r="2946" spans="1:24" x14ac:dyDescent="0.3">
      <c r="A2946" s="4">
        <f t="shared" si="911"/>
        <v>29430</v>
      </c>
      <c r="B2946" s="5">
        <v>0</v>
      </c>
      <c r="C2946" s="16">
        <f t="shared" si="912"/>
        <v>24366.098212115267</v>
      </c>
      <c r="D2946" s="4">
        <f t="shared" si="902"/>
        <v>0</v>
      </c>
      <c r="E2946" s="5">
        <f t="shared" si="913"/>
        <v>0.216178147452849</v>
      </c>
      <c r="F2946" s="6">
        <f t="shared" si="917"/>
        <v>1.7595009589018588E-5</v>
      </c>
      <c r="G2946" s="15">
        <f t="shared" si="918"/>
        <v>738.13566537041959</v>
      </c>
      <c r="H2946" s="11">
        <f t="shared" si="903"/>
        <v>9.7794331088935982E-2</v>
      </c>
      <c r="I2946" s="12">
        <f t="shared" si="914"/>
        <v>3.5484630389009908E-5</v>
      </c>
      <c r="J2946" s="7">
        <f t="shared" si="921"/>
        <v>1.522811728941011</v>
      </c>
      <c r="K2946" s="8">
        <f>ESI_mass_rate/ESI_Area/'Hydraulic Gradient'!J2946</f>
        <v>2.1582561535245497</v>
      </c>
      <c r="L2946" s="16">
        <f t="shared" si="915"/>
        <v>24366.438911756748</v>
      </c>
      <c r="M2946" s="4">
        <f t="shared" si="904"/>
        <v>0</v>
      </c>
      <c r="N2946" s="5">
        <f t="shared" si="905"/>
        <v>0.21595759695325917</v>
      </c>
      <c r="O2946" s="6">
        <f t="shared" si="919"/>
        <v>1.5326037890734257E-5</v>
      </c>
      <c r="P2946" s="15">
        <f t="shared" si="916"/>
        <v>705.85763366305389</v>
      </c>
      <c r="Q2946" s="11">
        <f t="shared" si="906"/>
        <v>0</v>
      </c>
      <c r="R2946" s="13">
        <f t="shared" si="920"/>
        <v>4.5363823185528261E-6</v>
      </c>
      <c r="S2946" s="12">
        <f t="shared" si="907"/>
        <v>-6.1568504828024492E-2</v>
      </c>
      <c r="T2946" s="9">
        <f t="shared" si="908"/>
        <v>1.5243674114553085</v>
      </c>
      <c r="U2946" s="9">
        <f>Aly_mass_rate/Aly_Area/'Hydraulic Gradient'!T2946</f>
        <v>2.1560535602821451</v>
      </c>
      <c r="V2946" s="5">
        <f t="shared" si="909"/>
        <v>-0.28507511023012222</v>
      </c>
      <c r="W2946" s="10">
        <f t="shared" si="910"/>
        <v>2.2163849257409791</v>
      </c>
      <c r="X2946" s="9"/>
    </row>
    <row r="2947" spans="1:24" x14ac:dyDescent="0.3">
      <c r="A2947" s="4">
        <f t="shared" si="911"/>
        <v>29440</v>
      </c>
      <c r="B2947" s="5">
        <v>0</v>
      </c>
      <c r="C2947" s="16">
        <f t="shared" si="912"/>
        <v>24365.882015836894</v>
      </c>
      <c r="D2947" s="4">
        <f t="shared" si="902"/>
        <v>0</v>
      </c>
      <c r="E2947" s="5">
        <f t="shared" si="913"/>
        <v>0.21617868367226178</v>
      </c>
      <c r="F2947" s="6">
        <f t="shared" si="917"/>
        <v>1.7594699483950638E-5</v>
      </c>
      <c r="G2947" s="15">
        <f t="shared" si="918"/>
        <v>738.20726563636242</v>
      </c>
      <c r="H2947" s="11">
        <f t="shared" si="903"/>
        <v>9.779481623773062E-2</v>
      </c>
      <c r="I2947" s="12">
        <f t="shared" si="914"/>
        <v>3.5484004986468216E-5</v>
      </c>
      <c r="J2947" s="7">
        <f t="shared" si="921"/>
        <v>1.5228079517656621</v>
      </c>
      <c r="K2947" s="8">
        <f>ESI_mass_rate/ESI_Area/'Hydraulic Gradient'!J2947</f>
        <v>2.1582615068666637</v>
      </c>
      <c r="L2947" s="16">
        <f t="shared" si="915"/>
        <v>24366.222938366878</v>
      </c>
      <c r="M2947" s="4">
        <f t="shared" si="904"/>
        <v>0</v>
      </c>
      <c r="N2947" s="5">
        <f t="shared" si="905"/>
        <v>0.21595806402661372</v>
      </c>
      <c r="O2947" s="6">
        <f t="shared" si="919"/>
        <v>1.5325844444698205E-5</v>
      </c>
      <c r="P2947" s="15">
        <f t="shared" si="916"/>
        <v>705.91919660558324</v>
      </c>
      <c r="Q2947" s="11">
        <f t="shared" si="906"/>
        <v>0</v>
      </c>
      <c r="R2947" s="13">
        <f t="shared" si="920"/>
        <v>4.5362488219912198E-6</v>
      </c>
      <c r="S2947" s="12">
        <f t="shared" si="907"/>
        <v>-6.1567478778219643E-2</v>
      </c>
      <c r="T2947" s="9">
        <f t="shared" si="908"/>
        <v>1.5243641146074818</v>
      </c>
      <c r="U2947" s="9">
        <f>Aly_mass_rate/Aly_Area/'Hydraulic Gradient'!T2947</f>
        <v>2.1560582233284782</v>
      </c>
      <c r="V2947" s="5">
        <f t="shared" si="909"/>
        <v>-0.28506974315376193</v>
      </c>
      <c r="W2947" s="10">
        <f t="shared" si="910"/>
        <v>2.2164269663590574</v>
      </c>
      <c r="X2947" s="9"/>
    </row>
    <row r="2948" spans="1:24" x14ac:dyDescent="0.3">
      <c r="A2948" s="4">
        <f t="shared" si="911"/>
        <v>29450</v>
      </c>
      <c r="B2948" s="5">
        <v>0</v>
      </c>
      <c r="C2948" s="16">
        <f t="shared" si="912"/>
        <v>24365.665819022623</v>
      </c>
      <c r="D2948" s="4">
        <f t="shared" ref="D2948:D3011" si="922">J2947*(B2948-B2947)*g</f>
        <v>0</v>
      </c>
      <c r="E2948" s="5">
        <f t="shared" si="913"/>
        <v>0.21617921988222447</v>
      </c>
      <c r="F2948" s="6">
        <f t="shared" si="917"/>
        <v>1.7594389399316409E-5</v>
      </c>
      <c r="G2948" s="15">
        <f t="shared" si="918"/>
        <v>738.27886430853005</v>
      </c>
      <c r="H2948" s="11">
        <f t="shared" ref="H2948:H3011" si="923">ESI_f*K2947^2*(A2948-A2947)/2/ESI_DH/ESI_Cp</f>
        <v>9.7795301379178481E-2</v>
      </c>
      <c r="I2948" s="12">
        <f t="shared" si="914"/>
        <v>3.5483379625136121E-5</v>
      </c>
      <c r="J2948" s="7">
        <f t="shared" si="921"/>
        <v>1.5228041746756149</v>
      </c>
      <c r="K2948" s="8">
        <f>ESI_mass_rate/ESI_Area/'Hydraulic Gradient'!J2948</f>
        <v>2.1582668601144368</v>
      </c>
      <c r="L2948" s="16">
        <f t="shared" si="915"/>
        <v>24366.006964510132</v>
      </c>
      <c r="M2948" s="4">
        <f t="shared" ref="M2948:M3011" si="924">T2947*Aly_g*(B2948-B2947)</f>
        <v>0</v>
      </c>
      <c r="N2948" s="5">
        <f t="shared" ref="N2948:N3011" si="925">T2947*Aly_f*U2947^2*(A2948-A2947)/2/Aly_DH</f>
        <v>0.21595853109407301</v>
      </c>
      <c r="O2948" s="6">
        <f t="shared" si="919"/>
        <v>1.5325651008879013E-5</v>
      </c>
      <c r="P2948" s="15">
        <f t="shared" si="916"/>
        <v>705.98075852224861</v>
      </c>
      <c r="Q2948" s="11">
        <f t="shared" ref="Q2948:Q3011" si="926">Aly_g*(B2948-B2947)/W2948</f>
        <v>0</v>
      </c>
      <c r="R2948" s="13">
        <f t="shared" si="920"/>
        <v>4.5361153342093065E-6</v>
      </c>
      <c r="S2948" s="12">
        <f t="shared" ref="S2948:S3011" si="927">-V2948*(L2948-L2947)</f>
        <v>-6.1566452780617106E-2</v>
      </c>
      <c r="T2948" s="9">
        <f t="shared" ref="T2948:T3011" si="928">T2947*(1+(L2948-L2947)/beta-alpha*(P2948-P2947))</f>
        <v>1.524360817815525</v>
      </c>
      <c r="U2948" s="9">
        <f>Aly_mass_rate/Aly_Area/'Hydraulic Gradient'!T2948</f>
        <v>2.1560628863159583</v>
      </c>
      <c r="V2948" s="5">
        <f t="shared" ref="V2948:V3011" si="929">(Aly_alpha*(460+P2947)-1)/T2947/W2947</f>
        <v>-0.28506437634711451</v>
      </c>
      <c r="W2948" s="10">
        <f t="shared" ref="W2948:W3011" si="930">Aly_Cp+((P2947+460)/T2947)*(Aly_alpha^2)*(Aly_beta)</f>
        <v>2.21646900645794</v>
      </c>
      <c r="X2948" s="9"/>
    </row>
    <row r="2949" spans="1:24" x14ac:dyDescent="0.3">
      <c r="A2949" s="4">
        <f t="shared" ref="A2949:A3012" si="931">A2948+10</f>
        <v>29460</v>
      </c>
      <c r="B2949" s="5">
        <v>0</v>
      </c>
      <c r="C2949" s="16">
        <f t="shared" ref="C2949:C3012" si="932">C2948-D2949-E2949-F2949</f>
        <v>24365.449621672458</v>
      </c>
      <c r="D2949" s="4">
        <f t="shared" si="922"/>
        <v>0</v>
      </c>
      <c r="E2949" s="5">
        <f t="shared" ref="E2949:E3012" si="933">J2948*ESI_f*(K2948^2)*(A2949-A2948)/(2*ESI_DH)</f>
        <v>0.21617975608273757</v>
      </c>
      <c r="F2949" s="6">
        <f t="shared" si="917"/>
        <v>1.7594079336575451E-5</v>
      </c>
      <c r="G2949" s="15">
        <f t="shared" si="918"/>
        <v>738.35046138702887</v>
      </c>
      <c r="H2949" s="11">
        <f t="shared" si="923"/>
        <v>9.7795786513280081E-2</v>
      </c>
      <c r="I2949" s="12">
        <f t="shared" ref="I2949:I3012" si="934">alpha*beta*(K2948-K2947)/K2947/ESI_Cp/J2947</f>
        <v>3.5482754307957144E-5</v>
      </c>
      <c r="J2949" s="7">
        <f t="shared" si="921"/>
        <v>1.5228003976708637</v>
      </c>
      <c r="K2949" s="8">
        <f>ESI_mass_rate/ESI_Area/'Hydraulic Gradient'!J2949</f>
        <v>2.1582722132678751</v>
      </c>
      <c r="L2949" s="16">
        <f t="shared" ref="L2949:L3012" si="935">L2948-M2949-N2949-O2949</f>
        <v>24365.790990186517</v>
      </c>
      <c r="M2949" s="4">
        <f t="shared" si="924"/>
        <v>0</v>
      </c>
      <c r="N2949" s="5">
        <f t="shared" si="925"/>
        <v>0.21595899815563743</v>
      </c>
      <c r="O2949" s="6">
        <f t="shared" si="919"/>
        <v>1.532545758181713E-5</v>
      </c>
      <c r="P2949" s="15">
        <f t="shared" ref="P2949:P3012" si="936">P2948-Q2949-R2949-S2949</f>
        <v>706.04231941310093</v>
      </c>
      <c r="Q2949" s="11">
        <f t="shared" si="926"/>
        <v>0</v>
      </c>
      <c r="R2949" s="13">
        <f t="shared" si="920"/>
        <v>4.5359818547744726E-6</v>
      </c>
      <c r="S2949" s="12">
        <f t="shared" si="927"/>
        <v>-6.1565426834175374E-2</v>
      </c>
      <c r="T2949" s="9">
        <f t="shared" si="928"/>
        <v>1.5243575210794353</v>
      </c>
      <c r="U2949" s="9">
        <f>Aly_mass_rate/Aly_Area/'Hydraulic Gradient'!T2949</f>
        <v>2.1560675492445895</v>
      </c>
      <c r="V2949" s="5">
        <f t="shared" si="929"/>
        <v>-0.28505900981015725</v>
      </c>
      <c r="W2949" s="10">
        <f t="shared" si="930"/>
        <v>2.2165110460376547</v>
      </c>
      <c r="X2949" s="9"/>
    </row>
    <row r="2950" spans="1:24" x14ac:dyDescent="0.3">
      <c r="A2950" s="4">
        <f t="shared" si="931"/>
        <v>29470</v>
      </c>
      <c r="B2950" s="5">
        <v>0</v>
      </c>
      <c r="C2950" s="16">
        <f t="shared" si="932"/>
        <v>24365.233423786416</v>
      </c>
      <c r="D2950" s="4">
        <f t="shared" si="922"/>
        <v>0</v>
      </c>
      <c r="E2950" s="5">
        <f t="shared" si="933"/>
        <v>0.21618029227380173</v>
      </c>
      <c r="F2950" s="6">
        <f t="shared" ref="F2950:F3013" si="937">J2948*K2948*(K2949-K2948)</f>
        <v>1.7593769294268214E-5</v>
      </c>
      <c r="G2950" s="15">
        <f t="shared" ref="G2950:G3013" si="938">(G2949+H2950)/(1+I2950)</f>
        <v>738.4220568719669</v>
      </c>
      <c r="H2950" s="11">
        <f t="shared" si="923"/>
        <v>9.7796271640035931E-2</v>
      </c>
      <c r="I2950" s="12">
        <f t="shared" si="934"/>
        <v>3.5482129031987748E-5</v>
      </c>
      <c r="J2950" s="7">
        <f t="shared" si="921"/>
        <v>1.5227966207514028</v>
      </c>
      <c r="K2950" s="8">
        <f>ESI_mass_rate/ESI_Area/'Hydraulic Gradient'!J2950</f>
        <v>2.1582775663269858</v>
      </c>
      <c r="L2950" s="16">
        <f t="shared" si="935"/>
        <v>24365.57501539604</v>
      </c>
      <c r="M2950" s="4">
        <f t="shared" si="924"/>
        <v>0</v>
      </c>
      <c r="N2950" s="5">
        <f t="shared" si="925"/>
        <v>0.21595946521130732</v>
      </c>
      <c r="O2950" s="6">
        <f t="shared" ref="O2950:O3013" si="939">T2948*U2948*(U2949-U2948)</f>
        <v>1.5325264167891209E-5</v>
      </c>
      <c r="P2950" s="15">
        <f t="shared" si="936"/>
        <v>706.10387927819147</v>
      </c>
      <c r="Q2950" s="11">
        <f t="shared" si="926"/>
        <v>0</v>
      </c>
      <c r="R2950" s="13">
        <f t="shared" ref="R2950:R3013" si="940">U2948*(U2949-U2948)/W2948</f>
        <v>4.5358483849820805E-6</v>
      </c>
      <c r="S2950" s="12">
        <f t="shared" si="927"/>
        <v>-6.1564400938890054E-2</v>
      </c>
      <c r="T2950" s="9">
        <f t="shared" si="928"/>
        <v>1.5243542243992101</v>
      </c>
      <c r="U2950" s="9">
        <f>Aly_mass_rate/Aly_Area/'Hydraulic Gradient'!T2950</f>
        <v>2.1560722121143741</v>
      </c>
      <c r="V2950" s="5">
        <f t="shared" si="929"/>
        <v>-0.28505364354286755</v>
      </c>
      <c r="W2950" s="10">
        <f t="shared" si="930"/>
        <v>2.2165530850982282</v>
      </c>
      <c r="X2950" s="9"/>
    </row>
    <row r="2951" spans="1:24" x14ac:dyDescent="0.3">
      <c r="A2951" s="4">
        <f t="shared" si="931"/>
        <v>29480</v>
      </c>
      <c r="B2951" s="5">
        <v>0</v>
      </c>
      <c r="C2951" s="16">
        <f t="shared" si="932"/>
        <v>24365.017225364503</v>
      </c>
      <c r="D2951" s="4">
        <f t="shared" si="922"/>
        <v>0</v>
      </c>
      <c r="E2951" s="5">
        <f t="shared" si="933"/>
        <v>0.21618082845541778</v>
      </c>
      <c r="F2951" s="6">
        <f t="shared" si="937"/>
        <v>1.7593459275313804E-5</v>
      </c>
      <c r="G2951" s="15">
        <f t="shared" si="938"/>
        <v>738.49365076344816</v>
      </c>
      <c r="H2951" s="11">
        <f t="shared" si="923"/>
        <v>9.7796756759446643E-2</v>
      </c>
      <c r="I2951" s="12">
        <f t="shared" si="934"/>
        <v>3.5481503803115032E-5</v>
      </c>
      <c r="J2951" s="7">
        <f t="shared" si="921"/>
        <v>1.5227928439172265</v>
      </c>
      <c r="K2951" s="8">
        <f>ESI_mass_rate/ESI_Area/'Hydraulic Gradient'!J2951</f>
        <v>2.158282919291775</v>
      </c>
      <c r="L2951" s="16">
        <f t="shared" si="935"/>
        <v>24365.359040138708</v>
      </c>
      <c r="M2951" s="4">
        <f t="shared" si="924"/>
        <v>0</v>
      </c>
      <c r="N2951" s="5">
        <f t="shared" si="925"/>
        <v>0.2159599322610829</v>
      </c>
      <c r="O2951" s="6">
        <f t="shared" si="939"/>
        <v>1.532507076126305E-5</v>
      </c>
      <c r="P2951" s="15">
        <f t="shared" si="936"/>
        <v>706.1654381175714</v>
      </c>
      <c r="Q2951" s="11">
        <f t="shared" si="926"/>
        <v>0</v>
      </c>
      <c r="R2951" s="13">
        <f t="shared" si="940"/>
        <v>4.535714923103552E-6</v>
      </c>
      <c r="S2951" s="12">
        <f t="shared" si="927"/>
        <v>-6.1563375094756775E-2</v>
      </c>
      <c r="T2951" s="9">
        <f t="shared" si="928"/>
        <v>1.5243509277748466</v>
      </c>
      <c r="U2951" s="9">
        <f>Aly_mass_rate/Aly_Area/'Hydraulic Gradient'!T2951</f>
        <v>2.156076874925315</v>
      </c>
      <c r="V2951" s="5">
        <f t="shared" si="929"/>
        <v>-0.28504827754522288</v>
      </c>
      <c r="W2951" s="10">
        <f t="shared" si="930"/>
        <v>2.2165951236396881</v>
      </c>
      <c r="X2951" s="9"/>
    </row>
    <row r="2952" spans="1:24" x14ac:dyDescent="0.3">
      <c r="A2952" s="4">
        <f t="shared" si="931"/>
        <v>29490</v>
      </c>
      <c r="B2952" s="5">
        <v>0</v>
      </c>
      <c r="C2952" s="16">
        <f t="shared" si="932"/>
        <v>24364.801026406727</v>
      </c>
      <c r="D2952" s="4">
        <f t="shared" si="922"/>
        <v>0</v>
      </c>
      <c r="E2952" s="5">
        <f t="shared" si="933"/>
        <v>0.21618136462758622</v>
      </c>
      <c r="F2952" s="6">
        <f t="shared" si="937"/>
        <v>1.7593149276793111E-5</v>
      </c>
      <c r="G2952" s="15">
        <f t="shared" si="938"/>
        <v>738.56524306158099</v>
      </c>
      <c r="H2952" s="11">
        <f t="shared" si="923"/>
        <v>9.7797241871512661E-2</v>
      </c>
      <c r="I2952" s="12">
        <f t="shared" si="934"/>
        <v>3.5480878615451891E-5</v>
      </c>
      <c r="J2952" s="7">
        <f t="shared" si="921"/>
        <v>1.5227890671683291</v>
      </c>
      <c r="K2952" s="8">
        <f>ESI_mass_rate/ESI_Area/'Hydraulic Gradient'!J2952</f>
        <v>2.1582882721622489</v>
      </c>
      <c r="L2952" s="16">
        <f t="shared" si="935"/>
        <v>24365.143064414526</v>
      </c>
      <c r="M2952" s="4">
        <f t="shared" si="924"/>
        <v>0</v>
      </c>
      <c r="N2952" s="5">
        <f t="shared" si="925"/>
        <v>0.2159603993049645</v>
      </c>
      <c r="O2952" s="6">
        <f t="shared" si="939"/>
        <v>1.5324877364851748E-5</v>
      </c>
      <c r="P2952" s="15">
        <f t="shared" si="936"/>
        <v>706.22699593129266</v>
      </c>
      <c r="Q2952" s="11">
        <f t="shared" si="926"/>
        <v>0</v>
      </c>
      <c r="R2952" s="13">
        <f t="shared" si="940"/>
        <v>4.5355814700022567E-6</v>
      </c>
      <c r="S2952" s="12">
        <f t="shared" si="927"/>
        <v>-6.1562349302808128E-2</v>
      </c>
      <c r="T2952" s="9">
        <f t="shared" si="928"/>
        <v>1.524347631206342</v>
      </c>
      <c r="U2952" s="9">
        <f>Aly_mass_rate/Aly_Area/'Hydraulic Gradient'!T2952</f>
        <v>2.1560815376774154</v>
      </c>
      <c r="V2952" s="5">
        <f t="shared" si="929"/>
        <v>-0.28504291181720059</v>
      </c>
      <c r="W2952" s="10">
        <f t="shared" si="930"/>
        <v>2.2166371616620606</v>
      </c>
      <c r="X2952" s="9"/>
    </row>
    <row r="2953" spans="1:24" x14ac:dyDescent="0.3">
      <c r="A2953" s="4">
        <f t="shared" si="931"/>
        <v>29500</v>
      </c>
      <c r="B2953" s="5">
        <v>0</v>
      </c>
      <c r="C2953" s="16">
        <f t="shared" si="932"/>
        <v>24364.584826913098</v>
      </c>
      <c r="D2953" s="4">
        <f t="shared" si="922"/>
        <v>0</v>
      </c>
      <c r="E2953" s="5">
        <f t="shared" si="933"/>
        <v>0.21618190079030772</v>
      </c>
      <c r="F2953" s="6">
        <f t="shared" si="937"/>
        <v>1.7592839298706144E-5</v>
      </c>
      <c r="G2953" s="15">
        <f t="shared" si="938"/>
        <v>738.63683376647361</v>
      </c>
      <c r="H2953" s="11">
        <f t="shared" si="923"/>
        <v>9.7797726976234511E-2</v>
      </c>
      <c r="I2953" s="12">
        <f t="shared" si="934"/>
        <v>3.5480253468998332E-5</v>
      </c>
      <c r="J2953" s="7">
        <f t="shared" si="921"/>
        <v>1.5227852905047048</v>
      </c>
      <c r="K2953" s="8">
        <f>ESI_mass_rate/ESI_Area/'Hydraulic Gradient'!J2953</f>
        <v>2.1582936249384144</v>
      </c>
      <c r="L2953" s="16">
        <f t="shared" si="935"/>
        <v>24364.9270882235</v>
      </c>
      <c r="M2953" s="4">
        <f t="shared" si="924"/>
        <v>0</v>
      </c>
      <c r="N2953" s="5">
        <f t="shared" si="925"/>
        <v>0.21596086634295242</v>
      </c>
      <c r="O2953" s="6">
        <f t="shared" si="939"/>
        <v>1.5324683978657303E-5</v>
      </c>
      <c r="P2953" s="15">
        <f t="shared" si="936"/>
        <v>706.28855271940665</v>
      </c>
      <c r="Q2953" s="11">
        <f t="shared" si="926"/>
        <v>0</v>
      </c>
      <c r="R2953" s="13">
        <f t="shared" si="940"/>
        <v>4.5354480256775745E-6</v>
      </c>
      <c r="S2953" s="12">
        <f t="shared" si="927"/>
        <v>-6.156132356200273E-2</v>
      </c>
      <c r="T2953" s="9">
        <f t="shared" si="928"/>
        <v>1.5243443346936933</v>
      </c>
      <c r="U2953" s="9">
        <f>Aly_mass_rate/Aly_Area/'Hydraulic Gradient'!T2953</f>
        <v>2.1560862003706789</v>
      </c>
      <c r="V2953" s="5">
        <f t="shared" si="929"/>
        <v>-0.2850375463587782</v>
      </c>
      <c r="W2953" s="10">
        <f t="shared" si="930"/>
        <v>2.2166791991653736</v>
      </c>
      <c r="X2953" s="9"/>
    </row>
    <row r="2954" spans="1:24" x14ac:dyDescent="0.3">
      <c r="A2954" s="4">
        <f t="shared" si="931"/>
        <v>29510</v>
      </c>
      <c r="B2954" s="5">
        <v>0</v>
      </c>
      <c r="C2954" s="16">
        <f t="shared" si="932"/>
        <v>24364.368626883625</v>
      </c>
      <c r="D2954" s="4">
        <f t="shared" si="922"/>
        <v>0</v>
      </c>
      <c r="E2954" s="5">
        <f t="shared" si="933"/>
        <v>0.21618243694358291</v>
      </c>
      <c r="F2954" s="6">
        <f t="shared" si="937"/>
        <v>1.7592529342512444E-5</v>
      </c>
      <c r="G2954" s="15">
        <f t="shared" si="938"/>
        <v>738.70842287823211</v>
      </c>
      <c r="H2954" s="11">
        <f t="shared" si="923"/>
        <v>9.779821207361275E-2</v>
      </c>
      <c r="I2954" s="12">
        <f t="shared" si="934"/>
        <v>3.5479628366697905E-5</v>
      </c>
      <c r="J2954" s="7">
        <f t="shared" si="921"/>
        <v>1.5227815139263479</v>
      </c>
      <c r="K2954" s="8">
        <f>ESI_mass_rate/ESI_Area/'Hydraulic Gradient'!J2954</f>
        <v>2.1582989776202779</v>
      </c>
      <c r="L2954" s="16">
        <f t="shared" si="935"/>
        <v>24364.711111565633</v>
      </c>
      <c r="M2954" s="4">
        <f t="shared" si="924"/>
        <v>0</v>
      </c>
      <c r="N2954" s="5">
        <f t="shared" si="925"/>
        <v>0.215961333375047</v>
      </c>
      <c r="O2954" s="6">
        <f t="shared" si="939"/>
        <v>1.5324490604139275E-5</v>
      </c>
      <c r="P2954" s="15">
        <f t="shared" si="936"/>
        <v>706.35010848196544</v>
      </c>
      <c r="Q2954" s="11">
        <f t="shared" si="926"/>
        <v>0</v>
      </c>
      <c r="R2954" s="13">
        <f t="shared" si="940"/>
        <v>4.5353145905608478E-6</v>
      </c>
      <c r="S2954" s="12">
        <f t="shared" si="927"/>
        <v>-6.1560297873373152E-2</v>
      </c>
      <c r="T2954" s="9">
        <f t="shared" si="928"/>
        <v>1.5243410382368978</v>
      </c>
      <c r="U2954" s="9">
        <f>Aly_mass_rate/Aly_Area/'Hydraulic Gradient'!T2954</f>
        <v>2.1560908630051081</v>
      </c>
      <c r="V2954" s="5">
        <f t="shared" si="929"/>
        <v>-0.28503218116993317</v>
      </c>
      <c r="W2954" s="10">
        <f t="shared" si="930"/>
        <v>2.2167212361496542</v>
      </c>
      <c r="X2954" s="9"/>
    </row>
    <row r="2955" spans="1:24" x14ac:dyDescent="0.3">
      <c r="A2955" s="4">
        <f t="shared" si="931"/>
        <v>29520</v>
      </c>
      <c r="B2955" s="5">
        <v>0</v>
      </c>
      <c r="C2955" s="16">
        <f t="shared" si="932"/>
        <v>24364.15242631832</v>
      </c>
      <c r="D2955" s="4">
        <f t="shared" si="922"/>
        <v>0</v>
      </c>
      <c r="E2955" s="5">
        <f t="shared" si="933"/>
        <v>0.21618297308741249</v>
      </c>
      <c r="F2955" s="6">
        <f t="shared" si="937"/>
        <v>1.7592219408212021E-5</v>
      </c>
      <c r="G2955" s="15">
        <f t="shared" si="938"/>
        <v>738.78001039696255</v>
      </c>
      <c r="H2955" s="11">
        <f t="shared" si="923"/>
        <v>9.7798697163647891E-2</v>
      </c>
      <c r="I2955" s="12">
        <f t="shared" si="934"/>
        <v>3.5479003308550608E-5</v>
      </c>
      <c r="J2955" s="7">
        <f t="shared" ref="J2955:J3018" si="941">J2954*(1+(C2955-C2954)/beta-alpha*(G2955-G2954))</f>
        <v>1.5227777374332527</v>
      </c>
      <c r="K2955" s="8">
        <f>ESI_mass_rate/ESI_Area/'Hydraulic Gradient'!J2955</f>
        <v>2.1583043302078457</v>
      </c>
      <c r="L2955" s="16">
        <f t="shared" si="935"/>
        <v>24364.495134440935</v>
      </c>
      <c r="M2955" s="4">
        <f t="shared" si="924"/>
        <v>0</v>
      </c>
      <c r="N2955" s="5">
        <f t="shared" si="925"/>
        <v>0.21596180040124857</v>
      </c>
      <c r="O2955" s="6">
        <f t="shared" si="939"/>
        <v>1.5324297238378555E-5</v>
      </c>
      <c r="P2955" s="15">
        <f t="shared" si="936"/>
        <v>706.41166321902017</v>
      </c>
      <c r="Q2955" s="11">
        <f t="shared" si="926"/>
        <v>0</v>
      </c>
      <c r="R2955" s="13">
        <f t="shared" si="940"/>
        <v>4.5351811637875354E-6</v>
      </c>
      <c r="S2955" s="12">
        <f t="shared" si="927"/>
        <v>-6.1559272235877996E-2</v>
      </c>
      <c r="T2955" s="9">
        <f t="shared" si="928"/>
        <v>1.5243377418359529</v>
      </c>
      <c r="U2955" s="9">
        <f>Aly_mass_rate/Aly_Area/'Hydraulic Gradient'!T2955</f>
        <v>2.1560955255807062</v>
      </c>
      <c r="V2955" s="5">
        <f t="shared" si="929"/>
        <v>-0.2850268162506428</v>
      </c>
      <c r="W2955" s="10">
        <f t="shared" si="930"/>
        <v>2.21676327261493</v>
      </c>
      <c r="X2955" s="9"/>
    </row>
    <row r="2956" spans="1:24" x14ac:dyDescent="0.3">
      <c r="A2956" s="4">
        <f t="shared" si="931"/>
        <v>29530</v>
      </c>
      <c r="B2956" s="5">
        <v>0</v>
      </c>
      <c r="C2956" s="16">
        <f t="shared" si="932"/>
        <v>24363.936225217189</v>
      </c>
      <c r="D2956" s="4">
        <f t="shared" si="922"/>
        <v>0</v>
      </c>
      <c r="E2956" s="5">
        <f t="shared" si="933"/>
        <v>0.21618350922179705</v>
      </c>
      <c r="F2956" s="6">
        <f t="shared" si="937"/>
        <v>1.7591909494345316E-5</v>
      </c>
      <c r="G2956" s="15">
        <f t="shared" si="938"/>
        <v>738.85159632277316</v>
      </c>
      <c r="H2956" s="11">
        <f t="shared" si="923"/>
        <v>9.7799182246340446E-2</v>
      </c>
      <c r="I2956" s="12">
        <f t="shared" si="934"/>
        <v>3.5478378291612894E-5</v>
      </c>
      <c r="J2956" s="7">
        <f t="shared" si="941"/>
        <v>1.5227739610254134</v>
      </c>
      <c r="K2956" s="8">
        <f>ESI_mass_rate/ESI_Area/'Hydraulic Gradient'!J2956</f>
        <v>2.158309682701125</v>
      </c>
      <c r="L2956" s="16">
        <f t="shared" si="935"/>
        <v>24364.279156849407</v>
      </c>
      <c r="M2956" s="4">
        <f t="shared" si="924"/>
        <v>0</v>
      </c>
      <c r="N2956" s="5">
        <f t="shared" si="925"/>
        <v>0.21596226742155739</v>
      </c>
      <c r="O2956" s="6">
        <f t="shared" si="939"/>
        <v>1.5324103882834695E-5</v>
      </c>
      <c r="P2956" s="15">
        <f t="shared" si="936"/>
        <v>706.47321693062293</v>
      </c>
      <c r="Q2956" s="11">
        <f t="shared" si="926"/>
        <v>0</v>
      </c>
      <c r="R2956" s="13">
        <f t="shared" si="940"/>
        <v>4.5350477457889846E-6</v>
      </c>
      <c r="S2956" s="12">
        <f t="shared" si="927"/>
        <v>-6.1558246650549805E-2</v>
      </c>
      <c r="T2956" s="9">
        <f t="shared" si="928"/>
        <v>1.5243344454908556</v>
      </c>
      <c r="U2956" s="9">
        <f>Aly_mass_rate/Aly_Area/'Hydraulic Gradient'!T2956</f>
        <v>2.1561001880974762</v>
      </c>
      <c r="V2956" s="5">
        <f t="shared" si="929"/>
        <v>-0.2850214516008846</v>
      </c>
      <c r="W2956" s="10">
        <f t="shared" si="930"/>
        <v>2.2168053085612276</v>
      </c>
      <c r="X2956" s="9"/>
    </row>
    <row r="2957" spans="1:24" x14ac:dyDescent="0.3">
      <c r="A2957" s="4">
        <f t="shared" si="931"/>
        <v>29540</v>
      </c>
      <c r="B2957" s="5">
        <v>0</v>
      </c>
      <c r="C2957" s="16">
        <f t="shared" si="932"/>
        <v>24363.720023580241</v>
      </c>
      <c r="D2957" s="4">
        <f t="shared" si="922"/>
        <v>0</v>
      </c>
      <c r="E2957" s="5">
        <f t="shared" si="933"/>
        <v>0.21618404534673735</v>
      </c>
      <c r="F2957" s="6">
        <f t="shared" si="937"/>
        <v>1.7591599603831435E-5</v>
      </c>
      <c r="G2957" s="15">
        <f t="shared" si="938"/>
        <v>738.92318065576785</v>
      </c>
      <c r="H2957" s="11">
        <f t="shared" si="923"/>
        <v>9.7799667321690972E-2</v>
      </c>
      <c r="I2957" s="12">
        <f t="shared" si="934"/>
        <v>3.5477753321771844E-5</v>
      </c>
      <c r="J2957" s="7">
        <f t="shared" si="941"/>
        <v>1.5227701847028245</v>
      </c>
      <c r="K2957" s="8">
        <f>ESI_mass_rate/ESI_Area/'Hydraulic Gradient'!J2957</f>
        <v>2.1583150351001219</v>
      </c>
      <c r="L2957" s="16">
        <f t="shared" si="935"/>
        <v>24364.063178791061</v>
      </c>
      <c r="M2957" s="4">
        <f t="shared" si="924"/>
        <v>0</v>
      </c>
      <c r="N2957" s="5">
        <f t="shared" si="925"/>
        <v>0.21596273443597377</v>
      </c>
      <c r="O2957" s="6">
        <f t="shared" si="939"/>
        <v>1.5323910537507696E-5</v>
      </c>
      <c r="P2957" s="15">
        <f t="shared" si="936"/>
        <v>706.53476961682395</v>
      </c>
      <c r="Q2957" s="11">
        <f t="shared" si="926"/>
        <v>0</v>
      </c>
      <c r="R2957" s="13">
        <f t="shared" si="940"/>
        <v>4.5349143365645753E-6</v>
      </c>
      <c r="S2957" s="12">
        <f t="shared" si="927"/>
        <v>-6.1557221115310382E-2</v>
      </c>
      <c r="T2957" s="9">
        <f t="shared" si="928"/>
        <v>1.5243311492016032</v>
      </c>
      <c r="U2957" s="9">
        <f>Aly_mass_rate/Aly_Area/'Hydraulic Gradient'!T2957</f>
        <v>2.1561048505554208</v>
      </c>
      <c r="V2957" s="5">
        <f t="shared" si="929"/>
        <v>-0.28501608722063598</v>
      </c>
      <c r="W2957" s="10">
        <f t="shared" si="930"/>
        <v>2.216847343988575</v>
      </c>
      <c r="X2957" s="9"/>
    </row>
    <row r="2958" spans="1:24" x14ac:dyDescent="0.3">
      <c r="A2958" s="4">
        <f t="shared" si="931"/>
        <v>29550</v>
      </c>
      <c r="B2958" s="5">
        <v>0</v>
      </c>
      <c r="C2958" s="16">
        <f t="shared" si="932"/>
        <v>24363.503821407488</v>
      </c>
      <c r="D2958" s="4">
        <f t="shared" si="922"/>
        <v>0</v>
      </c>
      <c r="E2958" s="5">
        <f t="shared" si="933"/>
        <v>0.21618458146223404</v>
      </c>
      <c r="F2958" s="6">
        <f t="shared" si="937"/>
        <v>1.7591289733751275E-5</v>
      </c>
      <c r="G2958" s="15">
        <f t="shared" si="938"/>
        <v>738.99476339605462</v>
      </c>
      <c r="H2958" s="11">
        <f t="shared" si="923"/>
        <v>9.7800152389700024E-2</v>
      </c>
      <c r="I2958" s="12">
        <f t="shared" si="934"/>
        <v>3.5477128393140384E-5</v>
      </c>
      <c r="J2958" s="7">
        <f t="shared" si="941"/>
        <v>1.5227664084654802</v>
      </c>
      <c r="K2958" s="8">
        <f>ESI_mass_rate/ESI_Area/'Hydraulic Gradient'!J2958</f>
        <v>2.1583203874048422</v>
      </c>
      <c r="L2958" s="16">
        <f t="shared" si="935"/>
        <v>24363.8472002659</v>
      </c>
      <c r="M2958" s="4">
        <f t="shared" si="924"/>
        <v>0</v>
      </c>
      <c r="N2958" s="5">
        <f t="shared" si="925"/>
        <v>0.21596320144449796</v>
      </c>
      <c r="O2958" s="6">
        <f t="shared" si="939"/>
        <v>1.5323717200938004E-5</v>
      </c>
      <c r="P2958" s="15">
        <f t="shared" si="936"/>
        <v>706.5963212776752</v>
      </c>
      <c r="Q2958" s="11">
        <f t="shared" si="926"/>
        <v>0</v>
      </c>
      <c r="R2958" s="13">
        <f t="shared" si="940"/>
        <v>4.5347809356817634E-6</v>
      </c>
      <c r="S2958" s="12">
        <f t="shared" si="927"/>
        <v>-6.155619563222909E-2</v>
      </c>
      <c r="T2958" s="9">
        <f t="shared" si="928"/>
        <v>1.5243278529681925</v>
      </c>
      <c r="U2958" s="9">
        <f>Aly_mass_rate/Aly_Area/'Hydraulic Gradient'!T2958</f>
        <v>2.156109512954544</v>
      </c>
      <c r="V2958" s="5">
        <f t="shared" si="929"/>
        <v>-0.28501072310987424</v>
      </c>
      <c r="W2958" s="10">
        <f t="shared" si="930"/>
        <v>2.2168893788969983</v>
      </c>
      <c r="X2958" s="9"/>
    </row>
    <row r="2959" spans="1:24" x14ac:dyDescent="0.3">
      <c r="A2959" s="4">
        <f t="shared" si="931"/>
        <v>29560</v>
      </c>
      <c r="B2959" s="5">
        <v>0</v>
      </c>
      <c r="C2959" s="16">
        <f t="shared" si="932"/>
        <v>24363.287618698938</v>
      </c>
      <c r="D2959" s="4">
        <f t="shared" si="922"/>
        <v>0</v>
      </c>
      <c r="E2959" s="5">
        <f t="shared" si="933"/>
        <v>0.21618511756828757</v>
      </c>
      <c r="F2959" s="6">
        <f t="shared" si="937"/>
        <v>1.7590979882645289E-5</v>
      </c>
      <c r="G2959" s="15">
        <f t="shared" si="938"/>
        <v>739.06634454374398</v>
      </c>
      <c r="H2959" s="11">
        <f t="shared" si="923"/>
        <v>9.780063745036803E-2</v>
      </c>
      <c r="I2959" s="12">
        <f t="shared" si="934"/>
        <v>3.5476503502774959E-5</v>
      </c>
      <c r="J2959" s="7">
        <f t="shared" si="941"/>
        <v>1.5227626323133745</v>
      </c>
      <c r="K2959" s="8">
        <f>ESI_mass_rate/ESI_Area/'Hydraulic Gradient'!J2959</f>
        <v>2.1583257396152939</v>
      </c>
      <c r="L2959" s="16">
        <f t="shared" si="935"/>
        <v>24363.631221273929</v>
      </c>
      <c r="M2959" s="4">
        <f t="shared" si="924"/>
        <v>0</v>
      </c>
      <c r="N2959" s="5">
        <f t="shared" si="925"/>
        <v>0.21596366844713036</v>
      </c>
      <c r="O2959" s="6">
        <f t="shared" si="939"/>
        <v>1.5323523877504276E-5</v>
      </c>
      <c r="P2959" s="15">
        <f t="shared" si="936"/>
        <v>706.65787191322886</v>
      </c>
      <c r="Q2959" s="11">
        <f t="shared" si="926"/>
        <v>0</v>
      </c>
      <c r="R2959" s="13">
        <f t="shared" si="940"/>
        <v>4.5346475444357149E-6</v>
      </c>
      <c r="S2959" s="12">
        <f t="shared" si="927"/>
        <v>-6.1555170201301572E-2</v>
      </c>
      <c r="T2959" s="9">
        <f t="shared" si="928"/>
        <v>1.524324556790621</v>
      </c>
      <c r="U2959" s="9">
        <f>Aly_mass_rate/Aly_Area/'Hydraulic Gradient'!T2959</f>
        <v>2.1561141752948489</v>
      </c>
      <c r="V2959" s="5">
        <f t="shared" si="929"/>
        <v>-0.28500535926857717</v>
      </c>
      <c r="W2959" s="10">
        <f t="shared" si="930"/>
        <v>2.2169314132865257</v>
      </c>
      <c r="X2959" s="9"/>
    </row>
    <row r="2960" spans="1:24" x14ac:dyDescent="0.3">
      <c r="A2960" s="4">
        <f t="shared" si="931"/>
        <v>29570</v>
      </c>
      <c r="B2960" s="5">
        <v>0</v>
      </c>
      <c r="C2960" s="16">
        <f t="shared" si="932"/>
        <v>24363.0714154546</v>
      </c>
      <c r="D2960" s="4">
        <f t="shared" si="922"/>
        <v>0</v>
      </c>
      <c r="E2960" s="5">
        <f t="shared" si="933"/>
        <v>0.21618565366489892</v>
      </c>
      <c r="F2960" s="6">
        <f t="shared" si="937"/>
        <v>1.7590670057811221E-5</v>
      </c>
      <c r="G2960" s="15">
        <f t="shared" si="938"/>
        <v>739.1379240989354</v>
      </c>
      <c r="H2960" s="11">
        <f t="shared" si="923"/>
        <v>9.7801122503695631E-2</v>
      </c>
      <c r="I2960" s="12">
        <f t="shared" si="934"/>
        <v>3.5475878665393288E-5</v>
      </c>
      <c r="J2960" s="7">
        <f t="shared" si="941"/>
        <v>1.5227588562465022</v>
      </c>
      <c r="K2960" s="8">
        <f>ESI_mass_rate/ESI_Area/'Hydraulic Gradient'!J2960</f>
        <v>2.158331091731482</v>
      </c>
      <c r="L2960" s="16">
        <f t="shared" si="935"/>
        <v>24363.415241815153</v>
      </c>
      <c r="M2960" s="4">
        <f t="shared" si="924"/>
        <v>0</v>
      </c>
      <c r="N2960" s="5">
        <f t="shared" si="925"/>
        <v>0.21596413544387144</v>
      </c>
      <c r="O2960" s="6">
        <f t="shared" si="939"/>
        <v>1.5323330564287408E-5</v>
      </c>
      <c r="P2960" s="15">
        <f t="shared" si="936"/>
        <v>706.7194215235362</v>
      </c>
      <c r="Q2960" s="11">
        <f t="shared" si="926"/>
        <v>0</v>
      </c>
      <c r="R2960" s="13">
        <f t="shared" si="940"/>
        <v>4.5345141619619444E-6</v>
      </c>
      <c r="S2960" s="12">
        <f t="shared" si="927"/>
        <v>-6.1554144821486509E-2</v>
      </c>
      <c r="T2960" s="9">
        <f t="shared" si="928"/>
        <v>1.5243212606688861</v>
      </c>
      <c r="U2960" s="9">
        <f>Aly_mass_rate/Aly_Area/'Hydraulic Gradient'!T2960</f>
        <v>2.1561188375763374</v>
      </c>
      <c r="V2960" s="5">
        <f t="shared" si="929"/>
        <v>-0.28499999569672196</v>
      </c>
      <c r="W2960" s="10">
        <f t="shared" si="930"/>
        <v>2.216973447157184</v>
      </c>
      <c r="X2960" s="9"/>
    </row>
    <row r="2961" spans="1:24" x14ac:dyDescent="0.3">
      <c r="A2961" s="4">
        <f t="shared" si="931"/>
        <v>29580</v>
      </c>
      <c r="B2961" s="5">
        <v>0</v>
      </c>
      <c r="C2961" s="16">
        <f t="shared" si="932"/>
        <v>24362.85521167449</v>
      </c>
      <c r="D2961" s="4">
        <f t="shared" si="922"/>
        <v>0</v>
      </c>
      <c r="E2961" s="5">
        <f t="shared" si="933"/>
        <v>0.21618618975206838</v>
      </c>
      <c r="F2961" s="6">
        <f t="shared" si="937"/>
        <v>1.7590360249032231E-5</v>
      </c>
      <c r="G2961" s="15">
        <f t="shared" si="938"/>
        <v>739.20950206174325</v>
      </c>
      <c r="H2961" s="11">
        <f t="shared" si="923"/>
        <v>9.7801607549683228E-2</v>
      </c>
      <c r="I2961" s="12">
        <f t="shared" si="934"/>
        <v>3.5475253860390569E-5</v>
      </c>
      <c r="J2961" s="7">
        <f t="shared" si="941"/>
        <v>1.5227550802648571</v>
      </c>
      <c r="K2961" s="8">
        <f>ESI_mass_rate/ESI_Area/'Hydraulic Gradient'!J2961</f>
        <v>2.1583364437534138</v>
      </c>
      <c r="L2961" s="16">
        <f t="shared" si="935"/>
        <v>24363.199261889582</v>
      </c>
      <c r="M2961" s="4">
        <f t="shared" si="924"/>
        <v>0</v>
      </c>
      <c r="N2961" s="5">
        <f t="shared" si="925"/>
        <v>0.21596460243472113</v>
      </c>
      <c r="O2961" s="6">
        <f t="shared" si="939"/>
        <v>1.5323137256908749E-5</v>
      </c>
      <c r="P2961" s="15">
        <f t="shared" si="936"/>
        <v>706.78097010864826</v>
      </c>
      <c r="Q2961" s="11">
        <f t="shared" si="926"/>
        <v>0</v>
      </c>
      <c r="R2961" s="13">
        <f t="shared" si="940"/>
        <v>4.5343807869641121E-6</v>
      </c>
      <c r="S2961" s="12">
        <f t="shared" si="927"/>
        <v>-6.1553119492779529E-2</v>
      </c>
      <c r="T2961" s="9">
        <f t="shared" si="928"/>
        <v>1.5243179646029845</v>
      </c>
      <c r="U2961" s="9">
        <f>Aly_mass_rate/Aly_Area/'Hydraulic Gradient'!T2961</f>
        <v>2.1561234997990133</v>
      </c>
      <c r="V2961" s="5">
        <f t="shared" si="929"/>
        <v>-0.28499463239428602</v>
      </c>
      <c r="W2961" s="10">
        <f t="shared" si="930"/>
        <v>2.2170154805090005</v>
      </c>
      <c r="X2961" s="9"/>
    </row>
    <row r="2962" spans="1:24" x14ac:dyDescent="0.3">
      <c r="A2962" s="4">
        <f t="shared" si="931"/>
        <v>29590</v>
      </c>
      <c r="B2962" s="5">
        <v>0</v>
      </c>
      <c r="C2962" s="16">
        <f t="shared" si="932"/>
        <v>24362.639007358612</v>
      </c>
      <c r="D2962" s="4">
        <f t="shared" si="922"/>
        <v>0</v>
      </c>
      <c r="E2962" s="5">
        <f t="shared" si="933"/>
        <v>0.21618672582979687</v>
      </c>
      <c r="F2962" s="6">
        <f t="shared" si="937"/>
        <v>1.7590050465065608E-5</v>
      </c>
      <c r="G2962" s="15">
        <f t="shared" si="938"/>
        <v>739.28107843226962</v>
      </c>
      <c r="H2962" s="11">
        <f t="shared" si="923"/>
        <v>9.7802092588331446E-2</v>
      </c>
      <c r="I2962" s="12">
        <f t="shared" si="934"/>
        <v>3.547462910542807E-5</v>
      </c>
      <c r="J2962" s="7">
        <f t="shared" si="941"/>
        <v>1.5227513043684338</v>
      </c>
      <c r="K2962" s="8">
        <f>ESI_mass_rate/ESI_Area/'Hydraulic Gradient'!J2962</f>
        <v>2.1583417956810953</v>
      </c>
      <c r="L2962" s="16">
        <f t="shared" si="935"/>
        <v>24362.983281497218</v>
      </c>
      <c r="M2962" s="4">
        <f t="shared" si="924"/>
        <v>0</v>
      </c>
      <c r="N2962" s="5">
        <f t="shared" si="925"/>
        <v>0.21596506941967999</v>
      </c>
      <c r="O2962" s="6">
        <f t="shared" si="939"/>
        <v>1.5322943962666053E-5</v>
      </c>
      <c r="P2962" s="15">
        <f t="shared" si="936"/>
        <v>706.84251766861712</v>
      </c>
      <c r="Q2962" s="11">
        <f t="shared" si="926"/>
        <v>0</v>
      </c>
      <c r="R2962" s="13">
        <f t="shared" si="940"/>
        <v>4.5342474216011601E-6</v>
      </c>
      <c r="S2962" s="12">
        <f t="shared" si="927"/>
        <v>-6.1552094216213056E-2</v>
      </c>
      <c r="T2962" s="9">
        <f t="shared" si="928"/>
        <v>1.5243146685929139</v>
      </c>
      <c r="U2962" s="9">
        <f>Aly_mass_rate/Aly_Area/'Hydraulic Gradient'!T2962</f>
        <v>2.1561281619628798</v>
      </c>
      <c r="V2962" s="5">
        <f t="shared" si="929"/>
        <v>-0.28498926936124691</v>
      </c>
      <c r="W2962" s="10">
        <f t="shared" si="930"/>
        <v>2.2170575133420023</v>
      </c>
      <c r="X2962" s="9"/>
    </row>
    <row r="2963" spans="1:24" x14ac:dyDescent="0.3">
      <c r="A2963" s="4">
        <f t="shared" si="931"/>
        <v>29600</v>
      </c>
      <c r="B2963" s="5">
        <v>0</v>
      </c>
      <c r="C2963" s="16">
        <f t="shared" si="932"/>
        <v>24362.422802506971</v>
      </c>
      <c r="D2963" s="4">
        <f t="shared" si="922"/>
        <v>0</v>
      </c>
      <c r="E2963" s="5">
        <f t="shared" si="933"/>
        <v>0.21618726189808479</v>
      </c>
      <c r="F2963" s="6">
        <f t="shared" si="937"/>
        <v>1.7589740700073156E-5</v>
      </c>
      <c r="G2963" s="15">
        <f t="shared" si="938"/>
        <v>739.35265321062457</v>
      </c>
      <c r="H2963" s="11">
        <f t="shared" si="923"/>
        <v>9.7802577619640729E-2</v>
      </c>
      <c r="I2963" s="12">
        <f t="shared" si="934"/>
        <v>3.5474004388731619E-5</v>
      </c>
      <c r="J2963" s="7">
        <f t="shared" si="941"/>
        <v>1.5227475285572263</v>
      </c>
      <c r="K2963" s="8">
        <f>ESI_mass_rate/ESI_Area/'Hydraulic Gradient'!J2963</f>
        <v>2.1583471475145339</v>
      </c>
      <c r="L2963" s="16">
        <f t="shared" si="935"/>
        <v>24362.767300638068</v>
      </c>
      <c r="M2963" s="4">
        <f t="shared" si="924"/>
        <v>0</v>
      </c>
      <c r="N2963" s="5">
        <f t="shared" si="925"/>
        <v>0.21596553639874833</v>
      </c>
      <c r="O2963" s="6">
        <f t="shared" si="939"/>
        <v>1.5322750678640217E-5</v>
      </c>
      <c r="P2963" s="15">
        <f t="shared" si="936"/>
        <v>706.90406420349382</v>
      </c>
      <c r="Q2963" s="11">
        <f t="shared" si="926"/>
        <v>0</v>
      </c>
      <c r="R2963" s="13">
        <f t="shared" si="940"/>
        <v>4.5341140650086465E-6</v>
      </c>
      <c r="S2963" s="12">
        <f t="shared" si="927"/>
        <v>-6.1551068990745882E-2</v>
      </c>
      <c r="T2963" s="9">
        <f t="shared" si="928"/>
        <v>1.524311372638671</v>
      </c>
      <c r="U2963" s="9">
        <f>Aly_mass_rate/Aly_Area/'Hydraulic Gradient'!T2963</f>
        <v>2.15613282406794</v>
      </c>
      <c r="V2963" s="5">
        <f t="shared" si="929"/>
        <v>-0.28498390659758205</v>
      </c>
      <c r="W2963" s="10">
        <f t="shared" si="930"/>
        <v>2.2170995456562173</v>
      </c>
      <c r="X2963" s="9"/>
    </row>
    <row r="2964" spans="1:24" x14ac:dyDescent="0.3">
      <c r="A2964" s="4">
        <f t="shared" si="931"/>
        <v>29610</v>
      </c>
      <c r="B2964" s="5">
        <v>0</v>
      </c>
      <c r="C2964" s="16">
        <f t="shared" si="932"/>
        <v>24362.206597119584</v>
      </c>
      <c r="D2964" s="4">
        <f t="shared" si="922"/>
        <v>0</v>
      </c>
      <c r="E2964" s="5">
        <f t="shared" si="933"/>
        <v>0.21618779795693313</v>
      </c>
      <c r="F2964" s="6">
        <f t="shared" si="937"/>
        <v>1.7589430959893078E-5</v>
      </c>
      <c r="G2964" s="15">
        <f t="shared" si="938"/>
        <v>739.42422639690949</v>
      </c>
      <c r="H2964" s="11">
        <f t="shared" si="923"/>
        <v>9.7803062643611674E-2</v>
      </c>
      <c r="I2964" s="12">
        <f t="shared" si="934"/>
        <v>3.5473379722075368E-5</v>
      </c>
      <c r="J2964" s="7">
        <f t="shared" si="941"/>
        <v>1.5227437528312293</v>
      </c>
      <c r="K2964" s="8">
        <f>ESI_mass_rate/ESI_Area/'Hydraulic Gradient'!J2964</f>
        <v>2.1583524992537351</v>
      </c>
      <c r="L2964" s="16">
        <f t="shared" si="935"/>
        <v>24362.551319312137</v>
      </c>
      <c r="M2964" s="4">
        <f t="shared" si="924"/>
        <v>0</v>
      </c>
      <c r="N2964" s="5">
        <f t="shared" si="925"/>
        <v>0.21596600337192637</v>
      </c>
      <c r="O2964" s="6">
        <f t="shared" si="939"/>
        <v>1.5322557404831239E-5</v>
      </c>
      <c r="P2964" s="15">
        <f t="shared" si="936"/>
        <v>706.96560971333054</v>
      </c>
      <c r="Q2964" s="11">
        <f t="shared" si="926"/>
        <v>0</v>
      </c>
      <c r="R2964" s="13">
        <f t="shared" si="940"/>
        <v>4.5339807171859554E-6</v>
      </c>
      <c r="S2964" s="12">
        <f t="shared" si="927"/>
        <v>-6.155004381741036E-2</v>
      </c>
      <c r="T2964" s="9">
        <f t="shared" si="928"/>
        <v>1.5243080767402533</v>
      </c>
      <c r="U2964" s="9">
        <f>Aly_mass_rate/Aly_Area/'Hydraulic Gradient'!T2964</f>
        <v>2.1561374861141966</v>
      </c>
      <c r="V2964" s="5">
        <f t="shared" si="929"/>
        <v>-0.28497854410326878</v>
      </c>
      <c r="W2964" s="10">
        <f t="shared" si="930"/>
        <v>2.2171415774516716</v>
      </c>
      <c r="X2964" s="9"/>
    </row>
    <row r="2965" spans="1:24" x14ac:dyDescent="0.3">
      <c r="A2965" s="4">
        <f t="shared" si="931"/>
        <v>29620</v>
      </c>
      <c r="B2965" s="5">
        <v>0</v>
      </c>
      <c r="C2965" s="16">
        <f t="shared" si="932"/>
        <v>24361.990391196457</v>
      </c>
      <c r="D2965" s="4">
        <f t="shared" si="922"/>
        <v>0</v>
      </c>
      <c r="E2965" s="5">
        <f t="shared" si="933"/>
        <v>0.21618833400634227</v>
      </c>
      <c r="F2965" s="6">
        <f t="shared" si="937"/>
        <v>1.7589121237227621E-5</v>
      </c>
      <c r="G2965" s="15">
        <f t="shared" si="938"/>
        <v>739.49579799123694</v>
      </c>
      <c r="H2965" s="11">
        <f t="shared" si="923"/>
        <v>9.7803547660244766E-2</v>
      </c>
      <c r="I2965" s="12">
        <f t="shared" si="934"/>
        <v>3.5472755090741624E-5</v>
      </c>
      <c r="J2965" s="7">
        <f t="shared" si="941"/>
        <v>1.5227399771904366</v>
      </c>
      <c r="K2965" s="8">
        <f>ESI_mass_rate/ESI_Area/'Hydraulic Gradient'!J2965</f>
        <v>2.1583578508987062</v>
      </c>
      <c r="L2965" s="16">
        <f t="shared" si="935"/>
        <v>24362.335337519435</v>
      </c>
      <c r="M2965" s="4">
        <f t="shared" si="924"/>
        <v>0</v>
      </c>
      <c r="N2965" s="5">
        <f t="shared" si="925"/>
        <v>0.21596647033921446</v>
      </c>
      <c r="O2965" s="6">
        <f t="shared" si="939"/>
        <v>1.5322364139779572E-5</v>
      </c>
      <c r="P2965" s="15">
        <f t="shared" si="936"/>
        <v>707.0271541981773</v>
      </c>
      <c r="Q2965" s="11">
        <f t="shared" si="926"/>
        <v>0</v>
      </c>
      <c r="R2965" s="13">
        <f t="shared" si="940"/>
        <v>4.5338473777005868E-6</v>
      </c>
      <c r="S2965" s="12">
        <f t="shared" si="927"/>
        <v>-6.1549018694128634E-2</v>
      </c>
      <c r="T2965" s="9">
        <f t="shared" si="928"/>
        <v>1.524304780897658</v>
      </c>
      <c r="U2965" s="9">
        <f>Aly_mass_rate/Aly_Area/'Hydraulic Gradient'!T2965</f>
        <v>2.1561421481016527</v>
      </c>
      <c r="V2965" s="5">
        <f t="shared" si="929"/>
        <v>-0.28497318187828474</v>
      </c>
      <c r="W2965" s="10">
        <f t="shared" si="930"/>
        <v>2.2171836087283934</v>
      </c>
      <c r="X2965" s="9"/>
    </row>
    <row r="2966" spans="1:24" x14ac:dyDescent="0.3">
      <c r="A2966" s="4">
        <f t="shared" si="931"/>
        <v>29630</v>
      </c>
      <c r="B2966" s="5">
        <v>0</v>
      </c>
      <c r="C2966" s="16">
        <f t="shared" si="932"/>
        <v>24361.774184737598</v>
      </c>
      <c r="D2966" s="4">
        <f t="shared" si="922"/>
        <v>0</v>
      </c>
      <c r="E2966" s="5">
        <f t="shared" si="933"/>
        <v>0.21618887004631299</v>
      </c>
      <c r="F2966" s="6">
        <f t="shared" si="937"/>
        <v>1.7588811539374538E-5</v>
      </c>
      <c r="G2966" s="15">
        <f t="shared" si="938"/>
        <v>739.56736799370856</v>
      </c>
      <c r="H2966" s="11">
        <f t="shared" si="923"/>
        <v>9.7804032669540603E-2</v>
      </c>
      <c r="I2966" s="12">
        <f t="shared" si="934"/>
        <v>3.5472130509448086E-5</v>
      </c>
      <c r="J2966" s="7">
        <f t="shared" si="941"/>
        <v>1.5227362016348431</v>
      </c>
      <c r="K2966" s="8">
        <f>ESI_mass_rate/ESI_Area/'Hydraulic Gradient'!J2966</f>
        <v>2.1583632024494528</v>
      </c>
      <c r="L2966" s="16">
        <f t="shared" si="935"/>
        <v>24362.119355259965</v>
      </c>
      <c r="M2966" s="4">
        <f t="shared" si="924"/>
        <v>0</v>
      </c>
      <c r="N2966" s="5">
        <f t="shared" si="925"/>
        <v>0.21596693730061281</v>
      </c>
      <c r="O2966" s="6">
        <f t="shared" si="939"/>
        <v>1.5322170884944765E-5</v>
      </c>
      <c r="P2966" s="15">
        <f t="shared" si="936"/>
        <v>707.08869765808629</v>
      </c>
      <c r="Q2966" s="11">
        <f t="shared" si="926"/>
        <v>0</v>
      </c>
      <c r="R2966" s="13">
        <f t="shared" si="940"/>
        <v>4.5337140469838201E-6</v>
      </c>
      <c r="S2966" s="12">
        <f t="shared" si="927"/>
        <v>-6.1547993622969775E-2</v>
      </c>
      <c r="T2966" s="9">
        <f t="shared" si="928"/>
        <v>1.5243014851108823</v>
      </c>
      <c r="U2966" s="9">
        <f>Aly_mass_rate/Aly_Area/'Hydraulic Gradient'!T2966</f>
        <v>2.1561468100303118</v>
      </c>
      <c r="V2966" s="5">
        <f t="shared" si="929"/>
        <v>-0.28496781992260722</v>
      </c>
      <c r="W2966" s="10">
        <f t="shared" si="930"/>
        <v>2.2172256394864092</v>
      </c>
      <c r="X2966" s="9"/>
    </row>
    <row r="2967" spans="1:24" x14ac:dyDescent="0.3">
      <c r="A2967" s="4">
        <f t="shared" si="931"/>
        <v>29640</v>
      </c>
      <c r="B2967" s="5">
        <v>0</v>
      </c>
      <c r="C2967" s="16">
        <f t="shared" si="932"/>
        <v>24361.557977743018</v>
      </c>
      <c r="D2967" s="4">
        <f t="shared" si="922"/>
        <v>0</v>
      </c>
      <c r="E2967" s="5">
        <f t="shared" si="933"/>
        <v>0.21618940607684586</v>
      </c>
      <c r="F2967" s="6">
        <f t="shared" si="937"/>
        <v>1.758850185903607E-5</v>
      </c>
      <c r="G2967" s="15">
        <f t="shared" si="938"/>
        <v>739.63893640443666</v>
      </c>
      <c r="H2967" s="11">
        <f t="shared" si="923"/>
        <v>9.7804517671499572E-2</v>
      </c>
      <c r="I2967" s="12">
        <f t="shared" si="934"/>
        <v>3.5471505963477041E-5</v>
      </c>
      <c r="J2967" s="7">
        <f t="shared" si="941"/>
        <v>1.5227324261644428</v>
      </c>
      <c r="K2967" s="8">
        <f>ESI_mass_rate/ESI_Area/'Hydraulic Gradient'!J2967</f>
        <v>2.1583685539059818</v>
      </c>
      <c r="L2967" s="16">
        <f t="shared" si="935"/>
        <v>24361.903372533732</v>
      </c>
      <c r="M2967" s="4">
        <f t="shared" si="924"/>
        <v>0</v>
      </c>
      <c r="N2967" s="5">
        <f t="shared" si="925"/>
        <v>0.2159674042561219</v>
      </c>
      <c r="O2967" s="6">
        <f t="shared" si="939"/>
        <v>1.5321977641786368E-5</v>
      </c>
      <c r="P2967" s="15">
        <f t="shared" si="936"/>
        <v>707.15024009310946</v>
      </c>
      <c r="Q2967" s="11">
        <f t="shared" si="926"/>
        <v>0</v>
      </c>
      <c r="R2967" s="13">
        <f t="shared" si="940"/>
        <v>4.5335807254668985E-6</v>
      </c>
      <c r="S2967" s="12">
        <f t="shared" si="927"/>
        <v>-6.1546968603929372E-2</v>
      </c>
      <c r="T2967" s="9">
        <f t="shared" si="928"/>
        <v>1.5242981893799232</v>
      </c>
      <c r="U2967" s="9">
        <f>Aly_mass_rate/Aly_Area/'Hydraulic Gradient'!T2967</f>
        <v>2.1561514719001766</v>
      </c>
      <c r="V2967" s="5">
        <f t="shared" si="929"/>
        <v>-0.2849624582362138</v>
      </c>
      <c r="W2967" s="10">
        <f t="shared" si="930"/>
        <v>2.2172676697257456</v>
      </c>
      <c r="X2967" s="9"/>
    </row>
    <row r="2968" spans="1:24" x14ac:dyDescent="0.3">
      <c r="A2968" s="4">
        <f t="shared" si="931"/>
        <v>29650</v>
      </c>
      <c r="B2968" s="5">
        <v>0</v>
      </c>
      <c r="C2968" s="16">
        <f t="shared" si="932"/>
        <v>24361.34177021273</v>
      </c>
      <c r="D2968" s="4">
        <f t="shared" si="922"/>
        <v>0</v>
      </c>
      <c r="E2968" s="5">
        <f t="shared" si="933"/>
        <v>0.21618994209794157</v>
      </c>
      <c r="F2968" s="6">
        <f t="shared" si="937"/>
        <v>1.758819220205043E-5</v>
      </c>
      <c r="G2968" s="15">
        <f t="shared" si="938"/>
        <v>739.71050322352494</v>
      </c>
      <c r="H2968" s="11">
        <f t="shared" si="923"/>
        <v>9.780500266612227E-2</v>
      </c>
      <c r="I2968" s="12">
        <f t="shared" si="934"/>
        <v>3.5470881464602682E-5</v>
      </c>
      <c r="J2968" s="7">
        <f t="shared" si="941"/>
        <v>1.5227286507792297</v>
      </c>
      <c r="K2968" s="8">
        <f>ESI_mass_rate/ESI_Area/'Hydraulic Gradient'!J2968</f>
        <v>2.1583739052683</v>
      </c>
      <c r="L2968" s="16">
        <f t="shared" si="935"/>
        <v>24361.687389340743</v>
      </c>
      <c r="M2968" s="4">
        <f t="shared" si="924"/>
        <v>0</v>
      </c>
      <c r="N2968" s="5">
        <f t="shared" si="925"/>
        <v>0.21596787120574196</v>
      </c>
      <c r="O2968" s="6">
        <f t="shared" si="939"/>
        <v>1.5321784407385286E-5</v>
      </c>
      <c r="P2968" s="15">
        <f t="shared" si="936"/>
        <v>707.21178150329808</v>
      </c>
      <c r="Q2968" s="11">
        <f t="shared" si="926"/>
        <v>0</v>
      </c>
      <c r="R2968" s="13">
        <f t="shared" si="940"/>
        <v>4.5334474122854722E-6</v>
      </c>
      <c r="S2968" s="12">
        <f t="shared" si="927"/>
        <v>-6.1545943635966334E-2</v>
      </c>
      <c r="T2968" s="9">
        <f t="shared" si="928"/>
        <v>1.5242948937047782</v>
      </c>
      <c r="U2968" s="9">
        <f>Aly_mass_rate/Aly_Area/'Hydraulic Gradient'!T2968</f>
        <v>2.1561561337112503</v>
      </c>
      <c r="V2968" s="5">
        <f t="shared" si="929"/>
        <v>-0.28495709681908199</v>
      </c>
      <c r="W2968" s="10">
        <f t="shared" si="930"/>
        <v>2.2173096994464312</v>
      </c>
      <c r="X2968" s="9"/>
    </row>
    <row r="2969" spans="1:24" x14ac:dyDescent="0.3">
      <c r="A2969" s="4">
        <f t="shared" si="931"/>
        <v>29660</v>
      </c>
      <c r="B2969" s="5">
        <v>0</v>
      </c>
      <c r="C2969" s="16">
        <f t="shared" si="932"/>
        <v>24361.125562146739</v>
      </c>
      <c r="D2969" s="4">
        <f t="shared" si="922"/>
        <v>0</v>
      </c>
      <c r="E2969" s="5">
        <f t="shared" si="933"/>
        <v>0.21619047810960071</v>
      </c>
      <c r="F2969" s="6">
        <f t="shared" si="937"/>
        <v>1.7587882566958063E-5</v>
      </c>
      <c r="G2969" s="15">
        <f t="shared" si="938"/>
        <v>739.78206845107923</v>
      </c>
      <c r="H2969" s="11">
        <f t="shared" si="923"/>
        <v>9.7805487653409254E-2</v>
      </c>
      <c r="I2969" s="12">
        <f t="shared" si="934"/>
        <v>3.5470257009881433E-5</v>
      </c>
      <c r="J2969" s="7">
        <f t="shared" si="941"/>
        <v>1.5227248754791982</v>
      </c>
      <c r="K2969" s="8">
        <f>ESI_mass_rate/ESI_Area/'Hydraulic Gradient'!J2969</f>
        <v>2.1583792565364139</v>
      </c>
      <c r="L2969" s="16">
        <f t="shared" si="935"/>
        <v>24361.471405681001</v>
      </c>
      <c r="M2969" s="4">
        <f t="shared" si="924"/>
        <v>0</v>
      </c>
      <c r="N2969" s="5">
        <f t="shared" si="925"/>
        <v>0.21596833814947325</v>
      </c>
      <c r="O2969" s="6">
        <f t="shared" si="939"/>
        <v>1.5321591183201061E-5</v>
      </c>
      <c r="P2969" s="15">
        <f t="shared" si="936"/>
        <v>707.273321888704</v>
      </c>
      <c r="Q2969" s="11">
        <f t="shared" si="926"/>
        <v>0</v>
      </c>
      <c r="R2969" s="13">
        <f t="shared" si="940"/>
        <v>4.5333141078707972E-6</v>
      </c>
      <c r="S2969" s="12">
        <f t="shared" si="927"/>
        <v>-6.1544918720112904E-2</v>
      </c>
      <c r="T2969" s="9">
        <f t="shared" si="928"/>
        <v>1.5242915980854443</v>
      </c>
      <c r="U2969" s="9">
        <f>Aly_mass_rate/Aly_Area/'Hydraulic Gradient'!T2969</f>
        <v>2.1561607954635358</v>
      </c>
      <c r="V2969" s="5">
        <f t="shared" si="929"/>
        <v>-0.28495173567118909</v>
      </c>
      <c r="W2969" s="10">
        <f t="shared" si="930"/>
        <v>2.2173517286484925</v>
      </c>
      <c r="X2969" s="9"/>
    </row>
    <row r="2970" spans="1:24" x14ac:dyDescent="0.3">
      <c r="A2970" s="4">
        <f t="shared" si="931"/>
        <v>29670</v>
      </c>
      <c r="B2970" s="5">
        <v>0</v>
      </c>
      <c r="C2970" s="16">
        <f t="shared" si="932"/>
        <v>24360.909353545056</v>
      </c>
      <c r="D2970" s="4">
        <f t="shared" si="922"/>
        <v>0</v>
      </c>
      <c r="E2970" s="5">
        <f t="shared" si="933"/>
        <v>0.21619101411182406</v>
      </c>
      <c r="F2970" s="6">
        <f t="shared" si="937"/>
        <v>1.7587572953758964E-5</v>
      </c>
      <c r="G2970" s="15">
        <f t="shared" si="938"/>
        <v>739.85363208720526</v>
      </c>
      <c r="H2970" s="11">
        <f t="shared" si="923"/>
        <v>9.7805972633361063E-2</v>
      </c>
      <c r="I2970" s="12">
        <f t="shared" si="934"/>
        <v>3.5469632599313321E-5</v>
      </c>
      <c r="J2970" s="7">
        <f t="shared" si="941"/>
        <v>1.522721100264343</v>
      </c>
      <c r="K2970" s="8">
        <f>ESI_mass_rate/ESI_Area/'Hydraulic Gradient'!J2970</f>
        <v>2.1583846077103295</v>
      </c>
      <c r="L2970" s="16">
        <f t="shared" si="935"/>
        <v>24361.255421554513</v>
      </c>
      <c r="M2970" s="4">
        <f t="shared" si="924"/>
        <v>0</v>
      </c>
      <c r="N2970" s="5">
        <f t="shared" si="925"/>
        <v>0.21596880508731614</v>
      </c>
      <c r="O2970" s="6">
        <f t="shared" si="939"/>
        <v>1.5321397969233697E-5</v>
      </c>
      <c r="P2970" s="15">
        <f t="shared" si="936"/>
        <v>707.33486124937849</v>
      </c>
      <c r="Q2970" s="11">
        <f t="shared" si="926"/>
        <v>0</v>
      </c>
      <c r="R2970" s="13">
        <f t="shared" si="940"/>
        <v>4.5331808122222533E-6</v>
      </c>
      <c r="S2970" s="12">
        <f t="shared" si="927"/>
        <v>-6.1543893855328033E-2</v>
      </c>
      <c r="T2970" s="9">
        <f t="shared" si="928"/>
        <v>1.5242883025219189</v>
      </c>
      <c r="U2970" s="9">
        <f>Aly_mass_rate/Aly_Area/'Hydraulic Gradient'!T2970</f>
        <v>2.1561654571570359</v>
      </c>
      <c r="V2970" s="5">
        <f t="shared" si="929"/>
        <v>-0.28494637479251261</v>
      </c>
      <c r="W2970" s="10">
        <f t="shared" si="930"/>
        <v>2.2173937573319571</v>
      </c>
      <c r="X2970" s="9"/>
    </row>
    <row r="2971" spans="1:24" x14ac:dyDescent="0.3">
      <c r="A2971" s="4">
        <f t="shared" si="931"/>
        <v>29680</v>
      </c>
      <c r="B2971" s="5">
        <v>0</v>
      </c>
      <c r="C2971" s="16">
        <f t="shared" si="932"/>
        <v>24360.693144407687</v>
      </c>
      <c r="D2971" s="4">
        <f t="shared" si="922"/>
        <v>0</v>
      </c>
      <c r="E2971" s="5">
        <f t="shared" si="933"/>
        <v>0.21619155010461219</v>
      </c>
      <c r="F2971" s="6">
        <f t="shared" si="937"/>
        <v>1.7587263359534036E-5</v>
      </c>
      <c r="G2971" s="15">
        <f t="shared" si="938"/>
        <v>739.9251941320133</v>
      </c>
      <c r="H2971" s="11">
        <f t="shared" si="923"/>
        <v>9.7806457605978114E-2</v>
      </c>
      <c r="I2971" s="12">
        <f t="shared" si="934"/>
        <v>3.5469008227011251E-5</v>
      </c>
      <c r="J2971" s="7">
        <f t="shared" si="941"/>
        <v>1.522717325134658</v>
      </c>
      <c r="K2971" s="8">
        <f>ESI_mass_rate/ESI_Area/'Hydraulic Gradient'!J2971</f>
        <v>2.1583899587900541</v>
      </c>
      <c r="L2971" s="16">
        <f t="shared" si="935"/>
        <v>24361.039436961288</v>
      </c>
      <c r="M2971" s="4">
        <f t="shared" si="924"/>
        <v>0</v>
      </c>
      <c r="N2971" s="5">
        <f t="shared" si="925"/>
        <v>0.21596927201927085</v>
      </c>
      <c r="O2971" s="6">
        <f t="shared" si="939"/>
        <v>1.532120476402364E-5</v>
      </c>
      <c r="P2971" s="15">
        <f t="shared" si="936"/>
        <v>707.39639958537259</v>
      </c>
      <c r="Q2971" s="11">
        <f t="shared" si="926"/>
        <v>0</v>
      </c>
      <c r="R2971" s="13">
        <f t="shared" si="940"/>
        <v>4.5330475249073905E-6</v>
      </c>
      <c r="S2971" s="12">
        <f t="shared" si="927"/>
        <v>-6.1542869041607336E-2</v>
      </c>
      <c r="T2971" s="9">
        <f t="shared" si="928"/>
        <v>1.5242850070141989</v>
      </c>
      <c r="U2971" s="9">
        <f>Aly_mass_rate/Aly_Area/'Hydraulic Gradient'!T2971</f>
        <v>2.1561701187917546</v>
      </c>
      <c r="V2971" s="5">
        <f t="shared" si="929"/>
        <v>-0.28494101418303003</v>
      </c>
      <c r="W2971" s="10">
        <f t="shared" si="930"/>
        <v>2.2174357854968521</v>
      </c>
      <c r="X2971" s="9"/>
    </row>
    <row r="2972" spans="1:24" x14ac:dyDescent="0.3">
      <c r="A2972" s="4">
        <f t="shared" si="931"/>
        <v>29690</v>
      </c>
      <c r="B2972" s="5">
        <v>0</v>
      </c>
      <c r="C2972" s="16">
        <f t="shared" si="932"/>
        <v>24360.476934734645</v>
      </c>
      <c r="D2972" s="4">
        <f t="shared" si="922"/>
        <v>0</v>
      </c>
      <c r="E2972" s="5">
        <f t="shared" si="933"/>
        <v>0.21619208608796583</v>
      </c>
      <c r="F2972" s="6">
        <f t="shared" si="937"/>
        <v>1.7586953790121485E-5</v>
      </c>
      <c r="G2972" s="15">
        <f t="shared" si="938"/>
        <v>739.99675458560466</v>
      </c>
      <c r="H2972" s="11">
        <f t="shared" si="923"/>
        <v>9.7806942571261074E-2</v>
      </c>
      <c r="I2972" s="12">
        <f t="shared" si="934"/>
        <v>3.5468383904749387E-5</v>
      </c>
      <c r="J2972" s="7">
        <f t="shared" si="941"/>
        <v>1.5227135500901376</v>
      </c>
      <c r="K2972" s="8">
        <f>ESI_mass_rate/ESI_Area/'Hydraulic Gradient'!J2972</f>
        <v>2.1583953097755928</v>
      </c>
      <c r="L2972" s="16">
        <f t="shared" si="935"/>
        <v>24360.823451901328</v>
      </c>
      <c r="M2972" s="4">
        <f t="shared" si="924"/>
        <v>0</v>
      </c>
      <c r="N2972" s="5">
        <f t="shared" si="925"/>
        <v>0.21596973894533786</v>
      </c>
      <c r="O2972" s="6">
        <f t="shared" si="939"/>
        <v>1.5321011571949546E-5</v>
      </c>
      <c r="P2972" s="15">
        <f t="shared" si="936"/>
        <v>707.45793689673837</v>
      </c>
      <c r="Q2972" s="11">
        <f t="shared" si="926"/>
        <v>0</v>
      </c>
      <c r="R2972" s="13">
        <f t="shared" si="940"/>
        <v>4.5329142472210925E-6</v>
      </c>
      <c r="S2972" s="12">
        <f t="shared" si="927"/>
        <v>-6.1541844279983049E-2</v>
      </c>
      <c r="T2972" s="9">
        <f t="shared" si="928"/>
        <v>1.5242817115622815</v>
      </c>
      <c r="U2972" s="9">
        <f>Aly_mass_rate/Aly_Area/'Hydraulic Gradient'!T2972</f>
        <v>2.1561747803676945</v>
      </c>
      <c r="V2972" s="5">
        <f t="shared" si="929"/>
        <v>-0.28493565384271879</v>
      </c>
      <c r="W2972" s="10">
        <f t="shared" si="930"/>
        <v>2.217477813143204</v>
      </c>
      <c r="X2972" s="9"/>
    </row>
    <row r="2973" spans="1:24" x14ac:dyDescent="0.3">
      <c r="A2973" s="4">
        <f t="shared" si="931"/>
        <v>29700</v>
      </c>
      <c r="B2973" s="5">
        <v>0</v>
      </c>
      <c r="C2973" s="16">
        <f t="shared" si="932"/>
        <v>24360.260724525939</v>
      </c>
      <c r="D2973" s="4">
        <f t="shared" si="922"/>
        <v>0</v>
      </c>
      <c r="E2973" s="5">
        <f t="shared" si="933"/>
        <v>0.21619262206188536</v>
      </c>
      <c r="F2973" s="6">
        <f t="shared" si="937"/>
        <v>1.7586644236764007E-5</v>
      </c>
      <c r="G2973" s="15">
        <f t="shared" si="938"/>
        <v>740.06831344809393</v>
      </c>
      <c r="H2973" s="11">
        <f t="shared" si="923"/>
        <v>9.7807427529210303E-2</v>
      </c>
      <c r="I2973" s="12">
        <f t="shared" si="934"/>
        <v>3.5467759614866475E-5</v>
      </c>
      <c r="J2973" s="7">
        <f t="shared" si="941"/>
        <v>1.5227097751307761</v>
      </c>
      <c r="K2973" s="8">
        <f>ESI_mass_rate/ESI_Area/'Hydraulic Gradient'!J2973</f>
        <v>2.1584006606669535</v>
      </c>
      <c r="L2973" s="16">
        <f t="shared" si="935"/>
        <v>24360.607466374644</v>
      </c>
      <c r="M2973" s="4">
        <f t="shared" si="924"/>
        <v>0</v>
      </c>
      <c r="N2973" s="5">
        <f t="shared" si="925"/>
        <v>0.2159702058655173</v>
      </c>
      <c r="O2973" s="6">
        <f t="shared" si="939"/>
        <v>1.5320818388632763E-5</v>
      </c>
      <c r="P2973" s="15">
        <f t="shared" si="936"/>
        <v>707.51947318352575</v>
      </c>
      <c r="Q2973" s="11">
        <f t="shared" si="926"/>
        <v>0</v>
      </c>
      <c r="R2973" s="13">
        <f t="shared" si="940"/>
        <v>4.5327809778672431E-6</v>
      </c>
      <c r="S2973" s="12">
        <f t="shared" si="927"/>
        <v>-6.1540819568377612E-2</v>
      </c>
      <c r="T2973" s="9">
        <f t="shared" si="928"/>
        <v>1.5242784161661642</v>
      </c>
      <c r="U2973" s="9">
        <f>Aly_mass_rate/Aly_Area/'Hydraulic Gradient'!T2973</f>
        <v>2.1561794418848583</v>
      </c>
      <c r="V2973" s="5">
        <f t="shared" si="929"/>
        <v>-0.28493029377155654</v>
      </c>
      <c r="W2973" s="10">
        <f t="shared" si="930"/>
        <v>2.2175198402710414</v>
      </c>
      <c r="X2973" s="9"/>
    </row>
    <row r="2974" spans="1:24" x14ac:dyDescent="0.3">
      <c r="A2974" s="4">
        <f t="shared" si="931"/>
        <v>29710</v>
      </c>
      <c r="B2974" s="5">
        <v>0</v>
      </c>
      <c r="C2974" s="16">
        <f t="shared" si="932"/>
        <v>24360.044513781577</v>
      </c>
      <c r="D2974" s="4">
        <f t="shared" si="922"/>
        <v>0</v>
      </c>
      <c r="E2974" s="5">
        <f t="shared" si="933"/>
        <v>0.21619315802637173</v>
      </c>
      <c r="F2974" s="6">
        <f t="shared" si="937"/>
        <v>1.7586334709678445E-5</v>
      </c>
      <c r="G2974" s="15">
        <f t="shared" si="938"/>
        <v>740.13987071958036</v>
      </c>
      <c r="H2974" s="11">
        <f t="shared" si="923"/>
        <v>9.7807912479826467E-2</v>
      </c>
      <c r="I2974" s="12">
        <f t="shared" si="934"/>
        <v>3.5467135377967325E-5</v>
      </c>
      <c r="J2974" s="7">
        <f t="shared" si="941"/>
        <v>1.5227060002565678</v>
      </c>
      <c r="K2974" s="8">
        <f>ESI_mass_rate/ESI_Area/'Hydraulic Gradient'!J2974</f>
        <v>2.1584060114641423</v>
      </c>
      <c r="L2974" s="16">
        <f t="shared" si="935"/>
        <v>24360.39148038124</v>
      </c>
      <c r="M2974" s="4">
        <f t="shared" si="924"/>
        <v>0</v>
      </c>
      <c r="N2974" s="5">
        <f t="shared" si="925"/>
        <v>0.2159706727798095</v>
      </c>
      <c r="O2974" s="6">
        <f t="shared" si="939"/>
        <v>1.5320625214073292E-5</v>
      </c>
      <c r="P2974" s="15">
        <f t="shared" si="936"/>
        <v>707.58100844578689</v>
      </c>
      <c r="Q2974" s="11">
        <f t="shared" si="926"/>
        <v>0</v>
      </c>
      <c r="R2974" s="13">
        <f t="shared" si="940"/>
        <v>4.5326477168452477E-6</v>
      </c>
      <c r="S2974" s="12">
        <f t="shared" si="927"/>
        <v>-6.1539794908859788E-2</v>
      </c>
      <c r="T2974" s="9">
        <f t="shared" si="928"/>
        <v>1.524275120825844</v>
      </c>
      <c r="U2974" s="9">
        <f>Aly_mass_rate/Aly_Area/'Hydraulic Gradient'!T2974</f>
        <v>2.1561841033432492</v>
      </c>
      <c r="V2974" s="5">
        <f t="shared" si="929"/>
        <v>-0.28492493396952051</v>
      </c>
      <c r="W2974" s="10">
        <f t="shared" si="930"/>
        <v>2.2175618668803896</v>
      </c>
      <c r="X2974" s="9"/>
    </row>
    <row r="2975" spans="1:24" x14ac:dyDescent="0.3">
      <c r="A2975" s="4">
        <f t="shared" si="931"/>
        <v>29720</v>
      </c>
      <c r="B2975" s="5">
        <v>0</v>
      </c>
      <c r="C2975" s="16">
        <f t="shared" si="932"/>
        <v>24359.82830250157</v>
      </c>
      <c r="D2975" s="4">
        <f t="shared" si="922"/>
        <v>0</v>
      </c>
      <c r="E2975" s="5">
        <f t="shared" si="933"/>
        <v>0.21619369398142557</v>
      </c>
      <c r="F2975" s="6">
        <f t="shared" si="937"/>
        <v>1.7586025203026607E-5</v>
      </c>
      <c r="G2975" s="15">
        <f t="shared" si="938"/>
        <v>740.21142640017172</v>
      </c>
      <c r="H2975" s="11">
        <f t="shared" si="923"/>
        <v>9.7808397423110066E-2</v>
      </c>
      <c r="I2975" s="12">
        <f t="shared" si="934"/>
        <v>3.5466511182277763E-5</v>
      </c>
      <c r="J2975" s="7">
        <f t="shared" si="941"/>
        <v>1.5227022254675071</v>
      </c>
      <c r="K2975" s="8">
        <f>ESI_mass_rate/ESI_Area/'Hydraulic Gradient'!J2975</f>
        <v>2.1584113621671648</v>
      </c>
      <c r="L2975" s="16">
        <f t="shared" si="935"/>
        <v>24360.175493921121</v>
      </c>
      <c r="M2975" s="4">
        <f t="shared" si="924"/>
        <v>0</v>
      </c>
      <c r="N2975" s="5">
        <f t="shared" si="925"/>
        <v>0.2159711396882148</v>
      </c>
      <c r="O2975" s="6">
        <f t="shared" si="939"/>
        <v>1.5320432049730674E-5</v>
      </c>
      <c r="P2975" s="15">
        <f t="shared" si="936"/>
        <v>707.64254268357388</v>
      </c>
      <c r="Q2975" s="11">
        <f t="shared" si="926"/>
        <v>0</v>
      </c>
      <c r="R2975" s="13">
        <f t="shared" si="940"/>
        <v>4.5325144645863113E-6</v>
      </c>
      <c r="S2975" s="12">
        <f t="shared" si="927"/>
        <v>-6.1538770301425169E-2</v>
      </c>
      <c r="T2975" s="9">
        <f t="shared" si="928"/>
        <v>1.5242718255413181</v>
      </c>
      <c r="U2975" s="9">
        <f>Aly_mass_rate/Aly_Area/'Hydraulic Gradient'!T2975</f>
        <v>2.156188764742871</v>
      </c>
      <c r="V2975" s="5">
        <f t="shared" si="929"/>
        <v>-0.28491957443658839</v>
      </c>
      <c r="W2975" s="10">
        <f t="shared" si="930"/>
        <v>2.217603892971276</v>
      </c>
      <c r="X2975" s="9"/>
    </row>
    <row r="2976" spans="1:24" x14ac:dyDescent="0.3">
      <c r="A2976" s="4">
        <f t="shared" si="931"/>
        <v>29730</v>
      </c>
      <c r="B2976" s="5">
        <v>0</v>
      </c>
      <c r="C2976" s="16">
        <f t="shared" si="932"/>
        <v>24359.612090685925</v>
      </c>
      <c r="D2976" s="4">
        <f t="shared" si="922"/>
        <v>0</v>
      </c>
      <c r="E2976" s="5">
        <f t="shared" si="933"/>
        <v>0.21619422992704732</v>
      </c>
      <c r="F2976" s="6">
        <f t="shared" si="937"/>
        <v>1.7585715713889388E-5</v>
      </c>
      <c r="G2976" s="15">
        <f t="shared" si="938"/>
        <v>740.28298048998056</v>
      </c>
      <c r="H2976" s="11">
        <f t="shared" si="923"/>
        <v>9.780888235906153E-2</v>
      </c>
      <c r="I2976" s="12">
        <f t="shared" si="934"/>
        <v>3.5465887021910682E-5</v>
      </c>
      <c r="J2976" s="7">
        <f t="shared" si="941"/>
        <v>1.5226984507635879</v>
      </c>
      <c r="K2976" s="8">
        <f>ESI_mass_rate/ESI_Area/'Hydraulic Gradient'!J2976</f>
        <v>2.1584167127760292</v>
      </c>
      <c r="L2976" s="16">
        <f t="shared" si="935"/>
        <v>24359.959506994292</v>
      </c>
      <c r="M2976" s="4">
        <f t="shared" si="924"/>
        <v>0</v>
      </c>
      <c r="N2976" s="5">
        <f t="shared" si="925"/>
        <v>0.21597160659073367</v>
      </c>
      <c r="O2976" s="6">
        <f t="shared" si="939"/>
        <v>1.5320238898524023E-5</v>
      </c>
      <c r="P2976" s="15">
        <f t="shared" si="936"/>
        <v>707.70407589693764</v>
      </c>
      <c r="Q2976" s="11">
        <f t="shared" si="926"/>
        <v>0</v>
      </c>
      <c r="R2976" s="13">
        <f t="shared" si="940"/>
        <v>4.532381221953419E-6</v>
      </c>
      <c r="S2976" s="12">
        <f t="shared" si="927"/>
        <v>-6.1537745745032825E-2</v>
      </c>
      <c r="T2976" s="9">
        <f t="shared" si="928"/>
        <v>1.5242685303125838</v>
      </c>
      <c r="U2976" s="9">
        <f>Aly_mass_rate/Aly_Area/'Hydraulic Gradient'!T2976</f>
        <v>2.1561934260837257</v>
      </c>
      <c r="V2976" s="5">
        <f t="shared" si="929"/>
        <v>-0.28491421517273763</v>
      </c>
      <c r="W2976" s="10">
        <f t="shared" si="930"/>
        <v>2.2176459185437292</v>
      </c>
      <c r="X2976" s="9"/>
    </row>
    <row r="2977" spans="1:24" x14ac:dyDescent="0.3">
      <c r="A2977" s="4">
        <f t="shared" si="931"/>
        <v>29740</v>
      </c>
      <c r="B2977" s="5">
        <v>0</v>
      </c>
      <c r="C2977" s="16">
        <f t="shared" si="932"/>
        <v>24359.395878334653</v>
      </c>
      <c r="D2977" s="4">
        <f t="shared" si="922"/>
        <v>0</v>
      </c>
      <c r="E2977" s="5">
        <f t="shared" si="933"/>
        <v>0.21619476586323785</v>
      </c>
      <c r="F2977" s="6">
        <f t="shared" si="937"/>
        <v>1.7585406252483648E-5</v>
      </c>
      <c r="G2977" s="15">
        <f t="shared" si="938"/>
        <v>740.35453298910363</v>
      </c>
      <c r="H2977" s="11">
        <f t="shared" si="923"/>
        <v>9.7809367287681526E-2</v>
      </c>
      <c r="I2977" s="12">
        <f t="shared" si="934"/>
        <v>3.5465262917470923E-5</v>
      </c>
      <c r="J2977" s="7">
        <f t="shared" si="941"/>
        <v>1.522694676144805</v>
      </c>
      <c r="K2977" s="8">
        <f>ESI_mass_rate/ESI_Area/'Hydraulic Gradient'!J2977</f>
        <v>2.1584220632907405</v>
      </c>
      <c r="L2977" s="16">
        <f t="shared" si="935"/>
        <v>24359.743519600757</v>
      </c>
      <c r="M2977" s="4">
        <f t="shared" si="924"/>
        <v>0</v>
      </c>
      <c r="N2977" s="5">
        <f t="shared" si="925"/>
        <v>0.21597207348736608</v>
      </c>
      <c r="O2977" s="6">
        <f t="shared" si="939"/>
        <v>1.532004575315558E-5</v>
      </c>
      <c r="P2977" s="15">
        <f t="shared" si="936"/>
        <v>707.76560808593035</v>
      </c>
      <c r="Q2977" s="11">
        <f t="shared" si="926"/>
        <v>0</v>
      </c>
      <c r="R2977" s="13">
        <f t="shared" si="940"/>
        <v>4.5322479867869595E-6</v>
      </c>
      <c r="S2977" s="12">
        <f t="shared" si="927"/>
        <v>-6.1536721240714846E-2</v>
      </c>
      <c r="T2977" s="9">
        <f t="shared" si="928"/>
        <v>1.5242652351396382</v>
      </c>
      <c r="U2977" s="9">
        <f>Aly_mass_rate/Aly_Area/'Hydraulic Gradient'!T2977</f>
        <v>2.1561980873658171</v>
      </c>
      <c r="V2977" s="5">
        <f t="shared" si="929"/>
        <v>-0.28490885617794559</v>
      </c>
      <c r="W2977" s="10">
        <f t="shared" si="930"/>
        <v>2.2176879435977757</v>
      </c>
      <c r="X2977" s="9"/>
    </row>
    <row r="2978" spans="1:24" x14ac:dyDescent="0.3">
      <c r="A2978" s="4">
        <f t="shared" si="931"/>
        <v>29750</v>
      </c>
      <c r="B2978" s="5">
        <v>0</v>
      </c>
      <c r="C2978" s="16">
        <f t="shared" si="932"/>
        <v>24359.179665447766</v>
      </c>
      <c r="D2978" s="4">
        <f t="shared" si="922"/>
        <v>0</v>
      </c>
      <c r="E2978" s="5">
        <f t="shared" si="933"/>
        <v>0.21619530178999777</v>
      </c>
      <c r="F2978" s="6">
        <f t="shared" si="937"/>
        <v>1.7585096807132974E-5</v>
      </c>
      <c r="G2978" s="15">
        <f t="shared" si="938"/>
        <v>740.42608389765553</v>
      </c>
      <c r="H2978" s="11">
        <f t="shared" si="923"/>
        <v>9.7809852208970482E-2</v>
      </c>
      <c r="I2978" s="12">
        <f t="shared" si="934"/>
        <v>3.5464638845410103E-5</v>
      </c>
      <c r="J2978" s="7">
        <f t="shared" si="941"/>
        <v>1.5226909016111525</v>
      </c>
      <c r="K2978" s="8">
        <f>ESI_mass_rate/ESI_Area/'Hydraulic Gradient'!J2978</f>
        <v>2.1584274137113053</v>
      </c>
      <c r="L2978" s="16">
        <f t="shared" si="935"/>
        <v>24359.527531740525</v>
      </c>
      <c r="M2978" s="4">
        <f t="shared" si="924"/>
        <v>0</v>
      </c>
      <c r="N2978" s="5">
        <f t="shared" si="925"/>
        <v>0.21597254037811264</v>
      </c>
      <c r="O2978" s="6">
        <f t="shared" si="939"/>
        <v>1.5319852620923097E-5</v>
      </c>
      <c r="P2978" s="15">
        <f t="shared" si="936"/>
        <v>707.82713925060307</v>
      </c>
      <c r="Q2978" s="11">
        <f t="shared" si="926"/>
        <v>0</v>
      </c>
      <c r="R2978" s="13">
        <f t="shared" si="940"/>
        <v>4.5321147612452913E-6</v>
      </c>
      <c r="S2978" s="12">
        <f t="shared" si="927"/>
        <v>-6.1535696787430358E-2</v>
      </c>
      <c r="T2978" s="9">
        <f t="shared" si="928"/>
        <v>1.5242619400224784</v>
      </c>
      <c r="U2978" s="9">
        <f>Aly_mass_rate/Aly_Area/'Hydraulic Gradient'!T2978</f>
        <v>2.1562027485891484</v>
      </c>
      <c r="V2978" s="5">
        <f t="shared" si="929"/>
        <v>-0.28490349745218985</v>
      </c>
      <c r="W2978" s="10">
        <f t="shared" si="930"/>
        <v>2.2177299681334421</v>
      </c>
      <c r="X2978" s="9"/>
    </row>
    <row r="2979" spans="1:24" x14ac:dyDescent="0.3">
      <c r="A2979" s="4">
        <f t="shared" si="931"/>
        <v>29760</v>
      </c>
      <c r="B2979" s="5">
        <v>0</v>
      </c>
      <c r="C2979" s="16">
        <f t="shared" si="932"/>
        <v>24358.963452025269</v>
      </c>
      <c r="D2979" s="4">
        <f t="shared" si="922"/>
        <v>0</v>
      </c>
      <c r="E2979" s="5">
        <f t="shared" si="933"/>
        <v>0.21619583770732753</v>
      </c>
      <c r="F2979" s="6">
        <f t="shared" si="937"/>
        <v>1.7584787383675573E-5</v>
      </c>
      <c r="G2979" s="15">
        <f t="shared" si="938"/>
        <v>740.49763321574187</v>
      </c>
      <c r="H2979" s="11">
        <f t="shared" si="923"/>
        <v>9.7810337122928914E-2</v>
      </c>
      <c r="I2979" s="12">
        <f t="shared" si="934"/>
        <v>3.5464014817502414E-5</v>
      </c>
      <c r="J2979" s="7">
        <f t="shared" si="941"/>
        <v>1.5226871271626243</v>
      </c>
      <c r="K2979" s="8">
        <f>ESI_mass_rate/ESI_Area/'Hydraulic Gradient'!J2979</f>
        <v>2.1584327640377312</v>
      </c>
      <c r="L2979" s="16">
        <f t="shared" si="935"/>
        <v>24359.311543413602</v>
      </c>
      <c r="M2979" s="4">
        <f t="shared" si="924"/>
        <v>0</v>
      </c>
      <c r="N2979" s="5">
        <f t="shared" si="925"/>
        <v>0.21597300726297358</v>
      </c>
      <c r="O2979" s="6">
        <f t="shared" si="939"/>
        <v>1.5319659498907474E-5</v>
      </c>
      <c r="P2979" s="15">
        <f t="shared" si="936"/>
        <v>707.88866939100672</v>
      </c>
      <c r="Q2979" s="11">
        <f t="shared" si="926"/>
        <v>0</v>
      </c>
      <c r="R2979" s="13">
        <f t="shared" si="940"/>
        <v>4.5319815444642062E-6</v>
      </c>
      <c r="S2979" s="12">
        <f t="shared" si="927"/>
        <v>-6.1534672385174981E-2</v>
      </c>
      <c r="T2979" s="9">
        <f t="shared" si="928"/>
        <v>1.5242586449611017</v>
      </c>
      <c r="U2979" s="9">
        <f>Aly_mass_rate/Aly_Area/'Hydraulic Gradient'!T2979</f>
        <v>2.1562074097537223</v>
      </c>
      <c r="V2979" s="5">
        <f t="shared" si="929"/>
        <v>-0.28489813899544791</v>
      </c>
      <c r="W2979" s="10">
        <f t="shared" si="930"/>
        <v>2.217771992150757</v>
      </c>
      <c r="X2979" s="9"/>
    </row>
    <row r="2980" spans="1:24" x14ac:dyDescent="0.3">
      <c r="A2980" s="4">
        <f t="shared" si="931"/>
        <v>29770</v>
      </c>
      <c r="B2980" s="5">
        <v>0</v>
      </c>
      <c r="C2980" s="16">
        <f t="shared" si="932"/>
        <v>24358.747238067175</v>
      </c>
      <c r="D2980" s="4">
        <f t="shared" si="922"/>
        <v>0</v>
      </c>
      <c r="E2980" s="5">
        <f t="shared" si="933"/>
        <v>0.21619637361522803</v>
      </c>
      <c r="F2980" s="6">
        <f t="shared" si="937"/>
        <v>1.7584477985030547E-5</v>
      </c>
      <c r="G2980" s="15">
        <f t="shared" si="938"/>
        <v>740.56918094346383</v>
      </c>
      <c r="H2980" s="11">
        <f t="shared" si="923"/>
        <v>9.7810822029557418E-2</v>
      </c>
      <c r="I2980" s="12">
        <f t="shared" si="934"/>
        <v>3.5463390839634937E-5</v>
      </c>
      <c r="J2980" s="7">
        <f t="shared" si="941"/>
        <v>1.5226833527992154</v>
      </c>
      <c r="K2980" s="8">
        <f>ESI_mass_rate/ESI_Area/'Hydraulic Gradient'!J2980</f>
        <v>2.1584381142700235</v>
      </c>
      <c r="L2980" s="16">
        <f t="shared" si="935"/>
        <v>24359.095554619991</v>
      </c>
      <c r="M2980" s="4">
        <f t="shared" si="924"/>
        <v>0</v>
      </c>
      <c r="N2980" s="5">
        <f t="shared" si="925"/>
        <v>0.21597347414194917</v>
      </c>
      <c r="O2980" s="6">
        <f t="shared" si="939"/>
        <v>1.5319466385649166E-5</v>
      </c>
      <c r="P2980" s="15">
        <f t="shared" si="936"/>
        <v>707.95019850719325</v>
      </c>
      <c r="Q2980" s="11">
        <f t="shared" si="926"/>
        <v>0</v>
      </c>
      <c r="R2980" s="13">
        <f t="shared" si="940"/>
        <v>4.5318483360113201E-6</v>
      </c>
      <c r="S2980" s="12">
        <f t="shared" si="927"/>
        <v>-6.1533648034980779E-2</v>
      </c>
      <c r="T2980" s="9">
        <f t="shared" si="928"/>
        <v>1.5242553499555054</v>
      </c>
      <c r="U2980" s="9">
        <f>Aly_mass_rate/Aly_Area/'Hydraulic Gradient'!T2980</f>
        <v>2.1562120708595418</v>
      </c>
      <c r="V2980" s="5">
        <f t="shared" si="929"/>
        <v>-0.2848927808076972</v>
      </c>
      <c r="W2980" s="10">
        <f t="shared" si="930"/>
        <v>2.2178140156497461</v>
      </c>
      <c r="X2980" s="9"/>
    </row>
    <row r="2981" spans="1:24" x14ac:dyDescent="0.3">
      <c r="A2981" s="4">
        <f t="shared" si="931"/>
        <v>29780</v>
      </c>
      <c r="B2981" s="5">
        <v>0</v>
      </c>
      <c r="C2981" s="16">
        <f t="shared" si="932"/>
        <v>24358.531023573494</v>
      </c>
      <c r="D2981" s="4">
        <f t="shared" si="922"/>
        <v>0</v>
      </c>
      <c r="E2981" s="5">
        <f t="shared" si="933"/>
        <v>0.21619690951369977</v>
      </c>
      <c r="F2981" s="6">
        <f t="shared" si="937"/>
        <v>1.7584168603900138E-5</v>
      </c>
      <c r="G2981" s="15">
        <f t="shared" si="938"/>
        <v>740.64072708093374</v>
      </c>
      <c r="H2981" s="11">
        <f t="shared" si="923"/>
        <v>9.7811306928856465E-2</v>
      </c>
      <c r="I2981" s="12">
        <f t="shared" si="934"/>
        <v>3.5462766897089961E-5</v>
      </c>
      <c r="J2981" s="7">
        <f t="shared" si="941"/>
        <v>1.5226795785209197</v>
      </c>
      <c r="K2981" s="8">
        <f>ESI_mass_rate/ESI_Area/'Hydraulic Gradient'!J2981</f>
        <v>2.1584434644081893</v>
      </c>
      <c r="L2981" s="16">
        <f t="shared" si="935"/>
        <v>24358.879565359701</v>
      </c>
      <c r="M2981" s="4">
        <f t="shared" si="924"/>
        <v>0</v>
      </c>
      <c r="N2981" s="5">
        <f t="shared" si="925"/>
        <v>0.21597394101503969</v>
      </c>
      <c r="O2981" s="6">
        <f t="shared" si="939"/>
        <v>1.5319273282607715E-5</v>
      </c>
      <c r="P2981" s="15">
        <f t="shared" si="936"/>
        <v>708.01172659921394</v>
      </c>
      <c r="Q2981" s="11">
        <f t="shared" si="926"/>
        <v>0</v>
      </c>
      <c r="R2981" s="13">
        <f t="shared" si="940"/>
        <v>4.5317151363177975E-6</v>
      </c>
      <c r="S2981" s="12">
        <f t="shared" si="927"/>
        <v>-6.1532623735806924E-2</v>
      </c>
      <c r="T2981" s="9">
        <f t="shared" si="928"/>
        <v>1.5242520550056866</v>
      </c>
      <c r="U2981" s="9">
        <f>Aly_mass_rate/Aly_Area/'Hydraulic Gradient'!T2981</f>
        <v>2.1562167319066097</v>
      </c>
      <c r="V2981" s="5">
        <f t="shared" si="929"/>
        <v>-0.28488742288891528</v>
      </c>
      <c r="W2981" s="10">
        <f t="shared" si="930"/>
        <v>2.2178560386304378</v>
      </c>
      <c r="X2981" s="9"/>
    </row>
    <row r="2982" spans="1:24" x14ac:dyDescent="0.3">
      <c r="A2982" s="4">
        <f t="shared" si="931"/>
        <v>29790</v>
      </c>
      <c r="B2982" s="5">
        <v>0</v>
      </c>
      <c r="C2982" s="16">
        <f t="shared" si="932"/>
        <v>24358.314808544234</v>
      </c>
      <c r="D2982" s="4">
        <f t="shared" si="922"/>
        <v>0</v>
      </c>
      <c r="E2982" s="5">
        <f t="shared" si="933"/>
        <v>0.21619744540274338</v>
      </c>
      <c r="F2982" s="6">
        <f t="shared" si="937"/>
        <v>1.7583859246122554E-5</v>
      </c>
      <c r="G2982" s="15">
        <f t="shared" si="938"/>
        <v>740.71227162825505</v>
      </c>
      <c r="H2982" s="11">
        <f t="shared" si="923"/>
        <v>9.7811791820826555E-2</v>
      </c>
      <c r="I2982" s="12">
        <f t="shared" si="934"/>
        <v>3.546214300164165E-5</v>
      </c>
      <c r="J2982" s="7">
        <f t="shared" si="941"/>
        <v>1.5226758043277318</v>
      </c>
      <c r="K2982" s="8">
        <f>ESI_mass_rate/ESI_Area/'Hydraulic Gradient'!J2982</f>
        <v>2.1584488144522349</v>
      </c>
      <c r="L2982" s="16">
        <f t="shared" si="935"/>
        <v>24358.663575632738</v>
      </c>
      <c r="M2982" s="4">
        <f t="shared" si="924"/>
        <v>0</v>
      </c>
      <c r="N2982" s="5">
        <f t="shared" si="925"/>
        <v>0.21597440788224534</v>
      </c>
      <c r="O2982" s="6">
        <f t="shared" si="939"/>
        <v>1.5319080188323575E-5</v>
      </c>
      <c r="P2982" s="15">
        <f t="shared" si="936"/>
        <v>708.07325366711973</v>
      </c>
      <c r="Q2982" s="11">
        <f t="shared" si="926"/>
        <v>0</v>
      </c>
      <c r="R2982" s="13">
        <f t="shared" si="940"/>
        <v>4.5315819449512702E-6</v>
      </c>
      <c r="S2982" s="12">
        <f t="shared" si="927"/>
        <v>-6.1531599487649018E-2</v>
      </c>
      <c r="T2982" s="9">
        <f t="shared" si="928"/>
        <v>1.5242487601116426</v>
      </c>
      <c r="U2982" s="9">
        <f>Aly_mass_rate/Aly_Area/'Hydraulic Gradient'!T2982</f>
        <v>2.1562213928949299</v>
      </c>
      <c r="V2982" s="5">
        <f t="shared" si="929"/>
        <v>-0.2848820652390795</v>
      </c>
      <c r="W2982" s="10">
        <f t="shared" si="930"/>
        <v>2.2178980610928583</v>
      </c>
      <c r="X2982" s="9"/>
    </row>
    <row r="2983" spans="1:24" x14ac:dyDescent="0.3">
      <c r="A2983" s="4">
        <f t="shared" si="931"/>
        <v>29800</v>
      </c>
      <c r="B2983" s="5">
        <v>0</v>
      </c>
      <c r="C2983" s="16">
        <f t="shared" si="932"/>
        <v>24358.098592979404</v>
      </c>
      <c r="D2983" s="4">
        <f t="shared" si="922"/>
        <v>0</v>
      </c>
      <c r="E2983" s="5">
        <f t="shared" si="933"/>
        <v>0.21619798128235967</v>
      </c>
      <c r="F2983" s="6">
        <f t="shared" si="937"/>
        <v>1.7583549908778691E-5</v>
      </c>
      <c r="G2983" s="15">
        <f t="shared" si="938"/>
        <v>740.78381458553554</v>
      </c>
      <c r="H2983" s="11">
        <f t="shared" si="923"/>
        <v>9.7812276705468271E-2</v>
      </c>
      <c r="I2983" s="12">
        <f t="shared" si="934"/>
        <v>3.5461519147402921E-5</v>
      </c>
      <c r="J2983" s="7">
        <f t="shared" si="941"/>
        <v>1.5226720302196455</v>
      </c>
      <c r="K2983" s="8">
        <f>ESI_mass_rate/ESI_Area/'Hydraulic Gradient'!J2983</f>
        <v>2.1584541644021669</v>
      </c>
      <c r="L2983" s="16">
        <f t="shared" si="935"/>
        <v>24358.447585439106</v>
      </c>
      <c r="M2983" s="4">
        <f t="shared" si="924"/>
        <v>0</v>
      </c>
      <c r="N2983" s="5">
        <f t="shared" si="925"/>
        <v>0.21597487474356677</v>
      </c>
      <c r="O2983" s="6">
        <f t="shared" si="939"/>
        <v>1.5318887107175392E-5</v>
      </c>
      <c r="P2983" s="15">
        <f t="shared" si="936"/>
        <v>708.13477971096245</v>
      </c>
      <c r="Q2983" s="11">
        <f t="shared" si="926"/>
        <v>0</v>
      </c>
      <c r="R2983" s="13">
        <f t="shared" si="940"/>
        <v>4.5314487632063816E-6</v>
      </c>
      <c r="S2983" s="12">
        <f t="shared" si="927"/>
        <v>-6.1530575291539116E-2</v>
      </c>
      <c r="T2983" s="9">
        <f t="shared" si="928"/>
        <v>1.5242454652733703</v>
      </c>
      <c r="U2983" s="9">
        <f>Aly_mass_rate/Aly_Area/'Hydraulic Gradient'!T2983</f>
        <v>2.1562260538245046</v>
      </c>
      <c r="V2983" s="5">
        <f t="shared" si="929"/>
        <v>-0.2848767078581676</v>
      </c>
      <c r="W2983" s="10">
        <f t="shared" si="930"/>
        <v>2.2179400830370346</v>
      </c>
      <c r="X2983" s="9"/>
    </row>
    <row r="2984" spans="1:24" x14ac:dyDescent="0.3">
      <c r="A2984" s="4">
        <f t="shared" si="931"/>
        <v>29810</v>
      </c>
      <c r="B2984" s="5">
        <v>0</v>
      </c>
      <c r="C2984" s="16">
        <f t="shared" si="932"/>
        <v>24357.882376879013</v>
      </c>
      <c r="D2984" s="4">
        <f t="shared" si="922"/>
        <v>0</v>
      </c>
      <c r="E2984" s="5">
        <f t="shared" si="933"/>
        <v>0.2161985171525492</v>
      </c>
      <c r="F2984" s="6">
        <f t="shared" si="937"/>
        <v>1.7583240593328098E-5</v>
      </c>
      <c r="G2984" s="15">
        <f t="shared" si="938"/>
        <v>740.85535595288081</v>
      </c>
      <c r="H2984" s="11">
        <f t="shared" si="923"/>
        <v>9.781276158278214E-2</v>
      </c>
      <c r="I2984" s="12">
        <f t="shared" si="934"/>
        <v>3.546089533731733E-5</v>
      </c>
      <c r="J2984" s="7">
        <f t="shared" si="941"/>
        <v>1.5226682561966556</v>
      </c>
      <c r="K2984" s="8">
        <f>ESI_mass_rate/ESI_Area/'Hydraulic Gradient'!J2984</f>
        <v>2.158459514257991</v>
      </c>
      <c r="L2984" s="16">
        <f t="shared" si="935"/>
        <v>24358.231594778812</v>
      </c>
      <c r="M2984" s="4">
        <f t="shared" si="924"/>
        <v>0</v>
      </c>
      <c r="N2984" s="5">
        <f t="shared" si="925"/>
        <v>0.21597534159900392</v>
      </c>
      <c r="O2984" s="6">
        <f t="shared" si="939"/>
        <v>1.5318694033324973E-5</v>
      </c>
      <c r="P2984" s="15">
        <f t="shared" si="936"/>
        <v>708.19630473079337</v>
      </c>
      <c r="Q2984" s="11">
        <f t="shared" si="926"/>
        <v>0</v>
      </c>
      <c r="R2984" s="13">
        <f t="shared" si="940"/>
        <v>4.5313155893555173E-6</v>
      </c>
      <c r="S2984" s="12">
        <f t="shared" si="927"/>
        <v>-6.1529551146436413E-2</v>
      </c>
      <c r="T2984" s="9">
        <f t="shared" si="928"/>
        <v>1.5242421704908673</v>
      </c>
      <c r="U2984" s="9">
        <f>Aly_mass_rate/Aly_Area/'Hydraulic Gradient'!T2984</f>
        <v>2.1562307146953379</v>
      </c>
      <c r="V2984" s="5">
        <f t="shared" si="929"/>
        <v>-0.28487135074615694</v>
      </c>
      <c r="W2984" s="10">
        <f t="shared" si="930"/>
        <v>2.2179821044629948</v>
      </c>
      <c r="X2984" s="9"/>
    </row>
    <row r="2985" spans="1:24" x14ac:dyDescent="0.3">
      <c r="A2985" s="4">
        <f t="shared" si="931"/>
        <v>29820</v>
      </c>
      <c r="B2985" s="5">
        <v>0</v>
      </c>
      <c r="C2985" s="16">
        <f t="shared" si="932"/>
        <v>24357.666160243069</v>
      </c>
      <c r="D2985" s="4">
        <f t="shared" si="922"/>
        <v>0</v>
      </c>
      <c r="E2985" s="5">
        <f t="shared" si="933"/>
        <v>0.21619905301331252</v>
      </c>
      <c r="F2985" s="6">
        <f t="shared" si="937"/>
        <v>1.758293129685168E-5</v>
      </c>
      <c r="G2985" s="15">
        <f t="shared" si="938"/>
        <v>740.92689573040082</v>
      </c>
      <c r="H2985" s="11">
        <f t="shared" si="923"/>
        <v>9.7813246452768579E-2</v>
      </c>
      <c r="I2985" s="12">
        <f t="shared" si="934"/>
        <v>3.546027156549776E-5</v>
      </c>
      <c r="J2985" s="7">
        <f t="shared" si="941"/>
        <v>1.5226644822587558</v>
      </c>
      <c r="K2985" s="8">
        <f>ESI_mass_rate/ESI_Area/'Hydraulic Gradient'!J2985</f>
        <v>2.1584648640197153</v>
      </c>
      <c r="L2985" s="16">
        <f t="shared" si="935"/>
        <v>24358.015603651864</v>
      </c>
      <c r="M2985" s="4">
        <f t="shared" si="924"/>
        <v>0</v>
      </c>
      <c r="N2985" s="5">
        <f t="shared" si="925"/>
        <v>0.21597580844855746</v>
      </c>
      <c r="O2985" s="6">
        <f t="shared" si="939"/>
        <v>1.5318500972610511E-5</v>
      </c>
      <c r="P2985" s="15">
        <f t="shared" si="936"/>
        <v>708.25782872666332</v>
      </c>
      <c r="Q2985" s="11">
        <f t="shared" si="926"/>
        <v>0</v>
      </c>
      <c r="R2985" s="13">
        <f t="shared" si="940"/>
        <v>4.5311824251250331E-6</v>
      </c>
      <c r="S2985" s="12">
        <f t="shared" si="927"/>
        <v>-6.1528527052336544E-2</v>
      </c>
      <c r="T2985" s="9">
        <f t="shared" si="928"/>
        <v>1.5242388757641305</v>
      </c>
      <c r="U2985" s="9">
        <f>Aly_mass_rate/Aly_Area/'Hydraulic Gradient'!T2985</f>
        <v>2.1562353755074319</v>
      </c>
      <c r="V2985" s="5">
        <f t="shared" si="929"/>
        <v>-0.28486599390302503</v>
      </c>
      <c r="W2985" s="10">
        <f t="shared" si="930"/>
        <v>2.2180241253707651</v>
      </c>
      <c r="X2985" s="9"/>
    </row>
    <row r="2986" spans="1:24" x14ac:dyDescent="0.3">
      <c r="A2986" s="4">
        <f t="shared" si="931"/>
        <v>29830</v>
      </c>
      <c r="B2986" s="5">
        <v>0</v>
      </c>
      <c r="C2986" s="16">
        <f t="shared" si="932"/>
        <v>24357.449943071584</v>
      </c>
      <c r="D2986" s="4">
        <f t="shared" si="922"/>
        <v>0</v>
      </c>
      <c r="E2986" s="5">
        <f t="shared" si="933"/>
        <v>0.21619958886465052</v>
      </c>
      <c r="F2986" s="6">
        <f t="shared" si="937"/>
        <v>1.7582622026647179E-5</v>
      </c>
      <c r="G2986" s="15">
        <f t="shared" si="938"/>
        <v>740.99843391819456</v>
      </c>
      <c r="H2986" s="11">
        <f t="shared" si="923"/>
        <v>9.7813731315428296E-2</v>
      </c>
      <c r="I2986" s="12">
        <f t="shared" si="934"/>
        <v>3.5459647846661964E-5</v>
      </c>
      <c r="J2986" s="7">
        <f t="shared" si="941"/>
        <v>1.5226607084059411</v>
      </c>
      <c r="K2986" s="8">
        <f>ESI_mass_rate/ESI_Area/'Hydraulic Gradient'!J2986</f>
        <v>2.1584702136873446</v>
      </c>
      <c r="L2986" s="16">
        <f t="shared" si="935"/>
        <v>24357.799612058265</v>
      </c>
      <c r="M2986" s="4">
        <f t="shared" si="924"/>
        <v>0</v>
      </c>
      <c r="N2986" s="5">
        <f t="shared" si="925"/>
        <v>0.21597627529222735</v>
      </c>
      <c r="O2986" s="6">
        <f t="shared" si="939"/>
        <v>1.5318307919193816E-5</v>
      </c>
      <c r="P2986" s="15">
        <f t="shared" si="936"/>
        <v>708.31935169862436</v>
      </c>
      <c r="Q2986" s="11">
        <f t="shared" si="926"/>
        <v>0</v>
      </c>
      <c r="R2986" s="13">
        <f t="shared" si="940"/>
        <v>4.5310492687873695E-6</v>
      </c>
      <c r="S2986" s="12">
        <f t="shared" si="927"/>
        <v>-6.1527503010271475E-2</v>
      </c>
      <c r="T2986" s="9">
        <f t="shared" si="928"/>
        <v>1.5242355810931574</v>
      </c>
      <c r="U2986" s="9">
        <f>Aly_mass_rate/Aly_Area/'Hydraulic Gradient'!T2986</f>
        <v>2.1562400362607899</v>
      </c>
      <c r="V2986" s="5">
        <f t="shared" si="929"/>
        <v>-0.28486063732874944</v>
      </c>
      <c r="W2986" s="10">
        <f t="shared" si="930"/>
        <v>2.218066145760373</v>
      </c>
      <c r="X2986" s="9"/>
    </row>
    <row r="2987" spans="1:24" x14ac:dyDescent="0.3">
      <c r="A2987" s="4">
        <f t="shared" si="931"/>
        <v>29840</v>
      </c>
      <c r="B2987" s="5">
        <v>0</v>
      </c>
      <c r="C2987" s="16">
        <f t="shared" si="932"/>
        <v>24357.233725364567</v>
      </c>
      <c r="D2987" s="4">
        <f t="shared" si="922"/>
        <v>0</v>
      </c>
      <c r="E2987" s="5">
        <f t="shared" si="933"/>
        <v>0.21620012470656358</v>
      </c>
      <c r="F2987" s="6">
        <f t="shared" si="937"/>
        <v>1.7582312772497753E-5</v>
      </c>
      <c r="G2987" s="15">
        <f t="shared" si="938"/>
        <v>741.06997051637632</v>
      </c>
      <c r="H2987" s="11">
        <f t="shared" si="923"/>
        <v>9.781421617076165E-2</v>
      </c>
      <c r="I2987" s="12">
        <f t="shared" si="934"/>
        <v>3.5459024160205121E-5</v>
      </c>
      <c r="J2987" s="7">
        <f t="shared" si="941"/>
        <v>1.5226569346382051</v>
      </c>
      <c r="K2987" s="8">
        <f>ESI_mass_rate/ESI_Area/'Hydraulic Gradient'!J2987</f>
        <v>2.1584755632608874</v>
      </c>
      <c r="L2987" s="16">
        <f t="shared" si="935"/>
        <v>24357.583619998022</v>
      </c>
      <c r="M2987" s="4">
        <f t="shared" si="924"/>
        <v>0</v>
      </c>
      <c r="N2987" s="5">
        <f t="shared" si="925"/>
        <v>0.21597674213001403</v>
      </c>
      <c r="O2987" s="6">
        <f t="shared" si="939"/>
        <v>1.5318114875993976E-5</v>
      </c>
      <c r="P2987" s="15">
        <f t="shared" si="936"/>
        <v>708.38087364672742</v>
      </c>
      <c r="Q2987" s="11">
        <f t="shared" si="926"/>
        <v>0</v>
      </c>
      <c r="R2987" s="13">
        <f t="shared" si="940"/>
        <v>4.5309161212053899E-6</v>
      </c>
      <c r="S2987" s="12">
        <f t="shared" si="927"/>
        <v>-6.1526479019200483E-2</v>
      </c>
      <c r="T2987" s="9">
        <f t="shared" si="928"/>
        <v>1.5242322864779452</v>
      </c>
      <c r="U2987" s="9">
        <f>Aly_mass_rate/Aly_Area/'Hydraulic Gradient'!T2987</f>
        <v>2.1562446969554148</v>
      </c>
      <c r="V2987" s="5">
        <f t="shared" si="929"/>
        <v>-0.2848552810233077</v>
      </c>
      <c r="W2987" s="10">
        <f t="shared" si="930"/>
        <v>2.2181081656318455</v>
      </c>
      <c r="X2987" s="9"/>
    </row>
    <row r="2988" spans="1:24" x14ac:dyDescent="0.3">
      <c r="A2988" s="4">
        <f t="shared" si="931"/>
        <v>29850</v>
      </c>
      <c r="B2988" s="5">
        <v>0</v>
      </c>
      <c r="C2988" s="16">
        <f t="shared" si="932"/>
        <v>24357.017507122026</v>
      </c>
      <c r="D2988" s="4">
        <f t="shared" si="922"/>
        <v>0</v>
      </c>
      <c r="E2988" s="5">
        <f t="shared" si="933"/>
        <v>0.21620066053905265</v>
      </c>
      <c r="F2988" s="6">
        <f t="shared" si="937"/>
        <v>1.75820035460798E-5</v>
      </c>
      <c r="G2988" s="15">
        <f t="shared" si="938"/>
        <v>741.14150552504304</v>
      </c>
      <c r="H2988" s="11">
        <f t="shared" si="923"/>
        <v>9.7814701018769309E-2</v>
      </c>
      <c r="I2988" s="12">
        <f t="shared" si="934"/>
        <v>3.5458400529675566E-5</v>
      </c>
      <c r="J2988" s="7">
        <f t="shared" si="941"/>
        <v>1.5226531609555429</v>
      </c>
      <c r="K2988" s="8">
        <f>ESI_mass_rate/ESI_Area/'Hydraulic Gradient'!J2988</f>
        <v>2.1584809127403477</v>
      </c>
      <c r="L2988" s="16">
        <f t="shared" si="935"/>
        <v>24357.36762747114</v>
      </c>
      <c r="M2988" s="4">
        <f t="shared" si="924"/>
        <v>0</v>
      </c>
      <c r="N2988" s="5">
        <f t="shared" si="925"/>
        <v>0.21597720896191788</v>
      </c>
      <c r="O2988" s="6">
        <f t="shared" si="939"/>
        <v>1.5317921843010993E-5</v>
      </c>
      <c r="P2988" s="15">
        <f t="shared" si="936"/>
        <v>708.44239457102458</v>
      </c>
      <c r="Q2988" s="11">
        <f t="shared" si="926"/>
        <v>0</v>
      </c>
      <c r="R2988" s="13">
        <f t="shared" si="940"/>
        <v>4.5307829823784782E-6</v>
      </c>
      <c r="S2988" s="12">
        <f t="shared" si="927"/>
        <v>-6.1525455080155472E-2</v>
      </c>
      <c r="T2988" s="9">
        <f t="shared" si="928"/>
        <v>1.5242289919184908</v>
      </c>
      <c r="U2988" s="9">
        <f>Aly_mass_rate/Aly_Area/'Hydraulic Gradient'!T2988</f>
        <v>2.1562493575913098</v>
      </c>
      <c r="V2988" s="5">
        <f t="shared" si="929"/>
        <v>-0.28484992498667722</v>
      </c>
      <c r="W2988" s="10">
        <f t="shared" si="930"/>
        <v>2.2181501849852099</v>
      </c>
      <c r="X2988" s="9"/>
    </row>
    <row r="2989" spans="1:24" x14ac:dyDescent="0.3">
      <c r="A2989" s="4">
        <f t="shared" si="931"/>
        <v>29860</v>
      </c>
      <c r="B2989" s="5">
        <v>0</v>
      </c>
      <c r="C2989" s="16">
        <f t="shared" si="932"/>
        <v>24356.80128834397</v>
      </c>
      <c r="D2989" s="4">
        <f t="shared" si="922"/>
        <v>0</v>
      </c>
      <c r="E2989" s="5">
        <f t="shared" si="933"/>
        <v>0.21620119636211799</v>
      </c>
      <c r="F2989" s="6">
        <f t="shared" si="937"/>
        <v>1.758169433279782E-5</v>
      </c>
      <c r="G2989" s="15">
        <f t="shared" si="938"/>
        <v>741.2130389443131</v>
      </c>
      <c r="H2989" s="11">
        <f t="shared" si="923"/>
        <v>9.7815185859451634E-2</v>
      </c>
      <c r="I2989" s="12">
        <f t="shared" si="934"/>
        <v>3.5457776925637888E-5</v>
      </c>
      <c r="J2989" s="7">
        <f t="shared" si="941"/>
        <v>1.5226493873579481</v>
      </c>
      <c r="K2989" s="8">
        <f>ESI_mass_rate/ESI_Area/'Hydraulic Gradient'!J2989</f>
        <v>2.1584862621257335</v>
      </c>
      <c r="L2989" s="16">
        <f t="shared" si="935"/>
        <v>24357.151634477625</v>
      </c>
      <c r="M2989" s="4">
        <f t="shared" si="924"/>
        <v>0</v>
      </c>
      <c r="N2989" s="5">
        <f t="shared" si="925"/>
        <v>0.215977675787939</v>
      </c>
      <c r="O2989" s="6">
        <f t="shared" si="939"/>
        <v>1.5317728820244874E-5</v>
      </c>
      <c r="P2989" s="15">
        <f t="shared" si="936"/>
        <v>708.50391447156676</v>
      </c>
      <c r="Q2989" s="11">
        <f t="shared" si="926"/>
        <v>0</v>
      </c>
      <c r="R2989" s="13">
        <f t="shared" si="940"/>
        <v>4.530649852306018E-6</v>
      </c>
      <c r="S2989" s="12">
        <f t="shared" si="927"/>
        <v>-6.1524431192095774E-2</v>
      </c>
      <c r="T2989" s="9">
        <f t="shared" si="928"/>
        <v>1.5242256974147916</v>
      </c>
      <c r="U2989" s="9">
        <f>Aly_mass_rate/Aly_Area/'Hydraulic Gradient'!T2989</f>
        <v>2.1562540181684784</v>
      </c>
      <c r="V2989" s="5">
        <f t="shared" si="929"/>
        <v>-0.28484456921883561</v>
      </c>
      <c r="W2989" s="10">
        <f t="shared" si="930"/>
        <v>2.2181922038204935</v>
      </c>
      <c r="X2989" s="9"/>
    </row>
    <row r="2990" spans="1:24" x14ac:dyDescent="0.3">
      <c r="A2990" s="4">
        <f t="shared" si="931"/>
        <v>29870</v>
      </c>
      <c r="B2990" s="5">
        <v>0</v>
      </c>
      <c r="C2990" s="16">
        <f t="shared" si="932"/>
        <v>24356.585069030411</v>
      </c>
      <c r="D2990" s="4">
        <f t="shared" si="922"/>
        <v>0</v>
      </c>
      <c r="E2990" s="5">
        <f t="shared" si="933"/>
        <v>0.2162017321757605</v>
      </c>
      <c r="F2990" s="6">
        <f t="shared" si="937"/>
        <v>1.758138514578776E-5</v>
      </c>
      <c r="G2990" s="15">
        <f t="shared" si="938"/>
        <v>741.28457077428584</v>
      </c>
      <c r="H2990" s="11">
        <f t="shared" si="923"/>
        <v>9.7815670692809248E-2</v>
      </c>
      <c r="I2990" s="12">
        <f t="shared" si="934"/>
        <v>3.5457153374583964E-5</v>
      </c>
      <c r="J2990" s="7">
        <f t="shared" si="941"/>
        <v>1.5226456138454154</v>
      </c>
      <c r="K2990" s="8">
        <f>ESI_mass_rate/ESI_Area/'Hydraulic Gradient'!J2990</f>
        <v>2.1584916114170509</v>
      </c>
      <c r="L2990" s="16">
        <f t="shared" si="935"/>
        <v>24356.935641017481</v>
      </c>
      <c r="M2990" s="4">
        <f t="shared" si="924"/>
        <v>0</v>
      </c>
      <c r="N2990" s="5">
        <f t="shared" si="925"/>
        <v>0.21597814260807796</v>
      </c>
      <c r="O2990" s="6">
        <f t="shared" si="939"/>
        <v>1.5317535809155168E-5</v>
      </c>
      <c r="P2990" s="15">
        <f t="shared" si="936"/>
        <v>708.56543334840603</v>
      </c>
      <c r="Q2990" s="11">
        <f t="shared" si="926"/>
        <v>0</v>
      </c>
      <c r="R2990" s="13">
        <f t="shared" si="940"/>
        <v>4.5305167314190915E-6</v>
      </c>
      <c r="S2990" s="12">
        <f t="shared" si="927"/>
        <v>-6.1523407356053252E-2</v>
      </c>
      <c r="T2990" s="9">
        <f t="shared" si="928"/>
        <v>1.5242224029668447</v>
      </c>
      <c r="U2990" s="9">
        <f>Aly_mass_rate/Aly_Area/'Hydraulic Gradient'!T2990</f>
        <v>2.1562586786869233</v>
      </c>
      <c r="V2990" s="5">
        <f t="shared" si="929"/>
        <v>-0.28483921371976034</v>
      </c>
      <c r="W2990" s="10">
        <f t="shared" si="930"/>
        <v>2.2182342221377231</v>
      </c>
      <c r="X2990" s="9"/>
    </row>
    <row r="2991" spans="1:24" x14ac:dyDescent="0.3">
      <c r="A2991" s="4">
        <f t="shared" si="931"/>
        <v>29880</v>
      </c>
      <c r="B2991" s="5">
        <v>0</v>
      </c>
      <c r="C2991" s="16">
        <f t="shared" si="932"/>
        <v>24356.368849181355</v>
      </c>
      <c r="D2991" s="4">
        <f t="shared" si="922"/>
        <v>0</v>
      </c>
      <c r="E2991" s="5">
        <f t="shared" si="933"/>
        <v>0.21620226797998079</v>
      </c>
      <c r="F2991" s="6">
        <f t="shared" si="937"/>
        <v>1.7581075979211417E-5</v>
      </c>
      <c r="G2991" s="15">
        <f t="shared" si="938"/>
        <v>741.35610101506859</v>
      </c>
      <c r="H2991" s="11">
        <f t="shared" si="923"/>
        <v>9.7816155518842651E-2</v>
      </c>
      <c r="I2991" s="12">
        <f t="shared" si="934"/>
        <v>3.545652986473963E-5</v>
      </c>
      <c r="J2991" s="7">
        <f t="shared" si="941"/>
        <v>1.5226418404179389</v>
      </c>
      <c r="K2991" s="8">
        <f>ESI_mass_rate/ESI_Area/'Hydraulic Gradient'!J2991</f>
        <v>2.1584969606143067</v>
      </c>
      <c r="L2991" s="16">
        <f t="shared" si="935"/>
        <v>24356.719647090715</v>
      </c>
      <c r="M2991" s="4">
        <f t="shared" si="924"/>
        <v>0</v>
      </c>
      <c r="N2991" s="5">
        <f t="shared" si="925"/>
        <v>0.21597860942233496</v>
      </c>
      <c r="O2991" s="6">
        <f t="shared" si="939"/>
        <v>1.531734280682277E-5</v>
      </c>
      <c r="P2991" s="15">
        <f t="shared" si="936"/>
        <v>708.62695120159333</v>
      </c>
      <c r="Q2991" s="11">
        <f t="shared" si="926"/>
        <v>0</v>
      </c>
      <c r="R2991" s="13">
        <f t="shared" si="940"/>
        <v>4.5303836188536825E-6</v>
      </c>
      <c r="S2991" s="12">
        <f t="shared" si="927"/>
        <v>-6.1522383570987278E-2</v>
      </c>
      <c r="T2991" s="9">
        <f t="shared" si="928"/>
        <v>1.5242191085746473</v>
      </c>
      <c r="U2991" s="9">
        <f>Aly_mass_rate/Aly_Area/'Hydraulic Gradient'!T2991</f>
        <v>2.1562633391466477</v>
      </c>
      <c r="V2991" s="5">
        <f t="shared" si="929"/>
        <v>-0.28483385848942894</v>
      </c>
      <c r="W2991" s="10">
        <f t="shared" si="930"/>
        <v>2.2182762399369267</v>
      </c>
      <c r="X2991" s="9"/>
    </row>
    <row r="2992" spans="1:24" x14ac:dyDescent="0.3">
      <c r="A2992" s="4">
        <f t="shared" si="931"/>
        <v>29890</v>
      </c>
      <c r="B2992" s="5">
        <v>0</v>
      </c>
      <c r="C2992" s="16">
        <f t="shared" si="932"/>
        <v>24356.152628796815</v>
      </c>
      <c r="D2992" s="4">
        <f t="shared" si="922"/>
        <v>0</v>
      </c>
      <c r="E2992" s="5">
        <f t="shared" si="933"/>
        <v>0.21620280377477955</v>
      </c>
      <c r="F2992" s="6">
        <f t="shared" si="937"/>
        <v>1.7580766834528349E-5</v>
      </c>
      <c r="G2992" s="15">
        <f t="shared" si="938"/>
        <v>741.42762966676696</v>
      </c>
      <c r="H2992" s="11">
        <f t="shared" si="923"/>
        <v>9.7816640337552385E-2</v>
      </c>
      <c r="I2992" s="12">
        <f t="shared" si="934"/>
        <v>3.5455906399048413E-5</v>
      </c>
      <c r="J2992" s="7">
        <f t="shared" si="941"/>
        <v>1.5226380670755131</v>
      </c>
      <c r="K2992" s="8">
        <f>ESI_mass_rate/ESI_Area/'Hydraulic Gradient'!J2992</f>
        <v>2.1585023097175071</v>
      </c>
      <c r="L2992" s="16">
        <f t="shared" si="935"/>
        <v>24356.503652697334</v>
      </c>
      <c r="M2992" s="4">
        <f t="shared" si="924"/>
        <v>0</v>
      </c>
      <c r="N2992" s="5">
        <f t="shared" si="925"/>
        <v>0.21597907623071025</v>
      </c>
      <c r="O2992" s="6">
        <f t="shared" si="939"/>
        <v>1.5317149814707233E-5</v>
      </c>
      <c r="P2992" s="15">
        <f t="shared" si="936"/>
        <v>708.6884680311797</v>
      </c>
      <c r="Q2992" s="11">
        <f t="shared" si="926"/>
        <v>0</v>
      </c>
      <c r="R2992" s="13">
        <f t="shared" si="940"/>
        <v>4.5302505150408802E-6</v>
      </c>
      <c r="S2992" s="12">
        <f t="shared" si="927"/>
        <v>-6.1521359836893476E-2</v>
      </c>
      <c r="T2992" s="9">
        <f t="shared" si="928"/>
        <v>1.5242158142381965</v>
      </c>
      <c r="U2992" s="9">
        <f>Aly_mass_rate/Aly_Area/'Hydraulic Gradient'!T2992</f>
        <v>2.1562679995476546</v>
      </c>
      <c r="V2992" s="5">
        <f t="shared" si="929"/>
        <v>-0.28482850352781891</v>
      </c>
      <c r="W2992" s="10">
        <f t="shared" si="930"/>
        <v>2.2183182572181308</v>
      </c>
      <c r="X2992" s="9"/>
    </row>
    <row r="2993" spans="1:24" x14ac:dyDescent="0.3">
      <c r="A2993" s="4">
        <f t="shared" si="931"/>
        <v>29900</v>
      </c>
      <c r="B2993" s="5">
        <v>0</v>
      </c>
      <c r="C2993" s="16">
        <f t="shared" si="932"/>
        <v>24355.936407876798</v>
      </c>
      <c r="D2993" s="4">
        <f t="shared" si="922"/>
        <v>0</v>
      </c>
      <c r="E2993" s="5">
        <f t="shared" si="933"/>
        <v>0.21620333956015741</v>
      </c>
      <c r="F2993" s="6">
        <f t="shared" si="937"/>
        <v>1.7580457710279008E-5</v>
      </c>
      <c r="G2993" s="15">
        <f t="shared" si="938"/>
        <v>741.49915672948862</v>
      </c>
      <c r="H2993" s="11">
        <f t="shared" si="923"/>
        <v>9.7817125148938991E-2</v>
      </c>
      <c r="I2993" s="12">
        <f t="shared" si="934"/>
        <v>3.5455282974566785E-5</v>
      </c>
      <c r="J2993" s="7">
        <f t="shared" si="941"/>
        <v>1.5226342938181321</v>
      </c>
      <c r="K2993" s="8">
        <f>ESI_mass_rate/ESI_Area/'Hydraulic Gradient'!J2993</f>
        <v>2.1585076587266587</v>
      </c>
      <c r="L2993" s="16">
        <f t="shared" si="935"/>
        <v>24356.287657837343</v>
      </c>
      <c r="M2993" s="4">
        <f t="shared" si="924"/>
        <v>0</v>
      </c>
      <c r="N2993" s="5">
        <f t="shared" si="925"/>
        <v>0.21597954303320419</v>
      </c>
      <c r="O2993" s="6">
        <f t="shared" si="939"/>
        <v>1.5316956832808556E-5</v>
      </c>
      <c r="P2993" s="15">
        <f t="shared" si="936"/>
        <v>708.74998383721709</v>
      </c>
      <c r="Q2993" s="11">
        <f t="shared" si="926"/>
        <v>0</v>
      </c>
      <c r="R2993" s="13">
        <f t="shared" si="940"/>
        <v>4.5301174199800686E-6</v>
      </c>
      <c r="S2993" s="12">
        <f t="shared" si="927"/>
        <v>-6.1520336154803672E-2</v>
      </c>
      <c r="T2993" s="9">
        <f t="shared" si="928"/>
        <v>1.5242125199574896</v>
      </c>
      <c r="U2993" s="9">
        <f>Aly_mass_rate/Aly_Area/'Hydraulic Gradient'!T2993</f>
        <v>2.1562726598899475</v>
      </c>
      <c r="V2993" s="5">
        <f t="shared" si="929"/>
        <v>-0.28482314883490778</v>
      </c>
      <c r="W2993" s="10">
        <f t="shared" si="930"/>
        <v>2.2183602739813626</v>
      </c>
      <c r="X2993" s="9"/>
    </row>
    <row r="2994" spans="1:24" x14ac:dyDescent="0.3">
      <c r="A2994" s="4">
        <f t="shared" si="931"/>
        <v>29910</v>
      </c>
      <c r="B2994" s="5">
        <v>0</v>
      </c>
      <c r="C2994" s="16">
        <f t="shared" si="932"/>
        <v>24355.720186421313</v>
      </c>
      <c r="D2994" s="4">
        <f t="shared" si="922"/>
        <v>0</v>
      </c>
      <c r="E2994" s="5">
        <f t="shared" si="933"/>
        <v>0.21620387533611499</v>
      </c>
      <c r="F2994" s="6">
        <f t="shared" si="937"/>
        <v>1.7580148607922935E-5</v>
      </c>
      <c r="G2994" s="15">
        <f t="shared" si="938"/>
        <v>741.57068220333906</v>
      </c>
      <c r="H2994" s="11">
        <f t="shared" si="923"/>
        <v>9.7817609953002926E-2</v>
      </c>
      <c r="I2994" s="12">
        <f t="shared" si="934"/>
        <v>3.5454659594238281E-5</v>
      </c>
      <c r="J2994" s="7">
        <f t="shared" si="941"/>
        <v>1.5226305206457904</v>
      </c>
      <c r="K2994" s="8">
        <f>ESI_mass_rate/ESI_Area/'Hydraulic Gradient'!J2994</f>
        <v>2.1585130076417678</v>
      </c>
      <c r="L2994" s="16">
        <f t="shared" si="935"/>
        <v>24356.071662510749</v>
      </c>
      <c r="M2994" s="4">
        <f t="shared" si="924"/>
        <v>0</v>
      </c>
      <c r="N2994" s="5">
        <f t="shared" si="925"/>
        <v>0.21598000982981716</v>
      </c>
      <c r="O2994" s="6">
        <f t="shared" si="939"/>
        <v>1.5316763862586289E-5</v>
      </c>
      <c r="P2994" s="15">
        <f t="shared" si="936"/>
        <v>708.81149861975643</v>
      </c>
      <c r="Q2994" s="11">
        <f t="shared" si="926"/>
        <v>0</v>
      </c>
      <c r="R2994" s="13">
        <f t="shared" si="940"/>
        <v>4.5299843341022978E-6</v>
      </c>
      <c r="S2994" s="12">
        <f t="shared" si="927"/>
        <v>-6.1519312523677296E-2</v>
      </c>
      <c r="T2994" s="9">
        <f t="shared" si="928"/>
        <v>1.5242092257325239</v>
      </c>
      <c r="U2994" s="9">
        <f>Aly_mass_rate/Aly_Area/'Hydraulic Gradient'!T2994</f>
        <v>2.1562773201735288</v>
      </c>
      <c r="V2994" s="5">
        <f t="shared" si="929"/>
        <v>-0.28481779441067312</v>
      </c>
      <c r="W2994" s="10">
        <f t="shared" si="930"/>
        <v>2.2184022902266496</v>
      </c>
      <c r="X2994" s="9"/>
    </row>
    <row r="2995" spans="1:24" x14ac:dyDescent="0.3">
      <c r="A2995" s="4">
        <f t="shared" si="931"/>
        <v>29920</v>
      </c>
      <c r="B2995" s="5">
        <v>0</v>
      </c>
      <c r="C2995" s="16">
        <f t="shared" si="932"/>
        <v>24355.503964430372</v>
      </c>
      <c r="D2995" s="4">
        <f t="shared" si="922"/>
        <v>0</v>
      </c>
      <c r="E2995" s="5">
        <f t="shared" si="933"/>
        <v>0.21620441110265293</v>
      </c>
      <c r="F2995" s="6">
        <f t="shared" si="937"/>
        <v>1.7579839526000583E-5</v>
      </c>
      <c r="G2995" s="15">
        <f t="shared" si="938"/>
        <v>741.64220608842584</v>
      </c>
      <c r="H2995" s="11">
        <f t="shared" si="923"/>
        <v>9.7818094749744774E-2</v>
      </c>
      <c r="I2995" s="12">
        <f t="shared" si="934"/>
        <v>3.5454036255119359E-5</v>
      </c>
      <c r="J2995" s="7">
        <f t="shared" si="941"/>
        <v>1.5226267475584823</v>
      </c>
      <c r="K2995" s="8">
        <f>ESI_mass_rate/ESI_Area/'Hydraulic Gradient'!J2995</f>
        <v>2.1585183564628405</v>
      </c>
      <c r="L2995" s="16">
        <f t="shared" si="935"/>
        <v>24355.855666717558</v>
      </c>
      <c r="M2995" s="4">
        <f t="shared" si="924"/>
        <v>0</v>
      </c>
      <c r="N2995" s="5">
        <f t="shared" si="925"/>
        <v>0.21598047662054928</v>
      </c>
      <c r="O2995" s="6">
        <f t="shared" si="939"/>
        <v>1.5316570899661784E-5</v>
      </c>
      <c r="P2995" s="15">
        <f t="shared" si="936"/>
        <v>708.87301237884867</v>
      </c>
      <c r="Q2995" s="11">
        <f t="shared" si="926"/>
        <v>0</v>
      </c>
      <c r="R2995" s="13">
        <f t="shared" si="940"/>
        <v>4.5298512561119539E-6</v>
      </c>
      <c r="S2995" s="12">
        <f t="shared" si="927"/>
        <v>-6.1518288943509976E-2</v>
      </c>
      <c r="T2995" s="9">
        <f t="shared" si="928"/>
        <v>1.5242059315632965</v>
      </c>
      <c r="U2995" s="9">
        <f>Aly_mass_rate/Aly_Area/'Hydraulic Gradient'!T2995</f>
        <v>2.1562819803984015</v>
      </c>
      <c r="V2995" s="5">
        <f t="shared" si="929"/>
        <v>-0.28481244025509245</v>
      </c>
      <c r="W2995" s="10">
        <f t="shared" si="930"/>
        <v>2.2184443059540184</v>
      </c>
      <c r="X2995" s="9"/>
    </row>
    <row r="2996" spans="1:24" x14ac:dyDescent="0.3">
      <c r="A2996" s="4">
        <f t="shared" si="931"/>
        <v>29930</v>
      </c>
      <c r="B2996" s="5">
        <v>0</v>
      </c>
      <c r="C2996" s="16">
        <f t="shared" si="932"/>
        <v>24355.28774190398</v>
      </c>
      <c r="D2996" s="4">
        <f t="shared" si="922"/>
        <v>0</v>
      </c>
      <c r="E2996" s="5">
        <f t="shared" si="933"/>
        <v>0.21620494685977185</v>
      </c>
      <c r="F2996" s="6">
        <f t="shared" si="937"/>
        <v>1.7579530464511952E-5</v>
      </c>
      <c r="G2996" s="15">
        <f t="shared" si="938"/>
        <v>741.71372838485661</v>
      </c>
      <c r="H2996" s="11">
        <f t="shared" si="923"/>
        <v>9.7818579539164993E-2</v>
      </c>
      <c r="I2996" s="12">
        <f t="shared" si="934"/>
        <v>3.5453412957210021E-5</v>
      </c>
      <c r="J2996" s="7">
        <f t="shared" si="941"/>
        <v>1.5226229745562017</v>
      </c>
      <c r="K2996" s="8">
        <f>ESI_mass_rate/ESI_Area/'Hydraulic Gradient'!J2996</f>
        <v>2.1585237051898845</v>
      </c>
      <c r="L2996" s="16">
        <f t="shared" si="935"/>
        <v>24355.639670457775</v>
      </c>
      <c r="M2996" s="4">
        <f t="shared" si="924"/>
        <v>0</v>
      </c>
      <c r="N2996" s="5">
        <f t="shared" si="925"/>
        <v>0.21598094340540103</v>
      </c>
      <c r="O2996" s="6">
        <f t="shared" si="939"/>
        <v>1.5316377946954136E-5</v>
      </c>
      <c r="P2996" s="15">
        <f t="shared" si="936"/>
        <v>708.93452511454575</v>
      </c>
      <c r="Q2996" s="11">
        <f t="shared" si="926"/>
        <v>0</v>
      </c>
      <c r="R2996" s="13">
        <f t="shared" si="940"/>
        <v>4.5297181868717686E-6</v>
      </c>
      <c r="S2996" s="12">
        <f t="shared" si="927"/>
        <v>-6.1517265415333477E-2</v>
      </c>
      <c r="T2996" s="9">
        <f t="shared" si="928"/>
        <v>1.5242026374498048</v>
      </c>
      <c r="U2996" s="9">
        <f>Aly_mass_rate/Aly_Area/'Hydraulic Gradient'!T2996</f>
        <v>2.1562866405645691</v>
      </c>
      <c r="V2996" s="5">
        <f t="shared" si="929"/>
        <v>-0.28480708636814328</v>
      </c>
      <c r="W2996" s="10">
        <f t="shared" si="930"/>
        <v>2.2184863211634962</v>
      </c>
      <c r="X2996" s="9"/>
    </row>
    <row r="2997" spans="1:24" x14ac:dyDescent="0.3">
      <c r="A2997" s="4">
        <f t="shared" si="931"/>
        <v>29940</v>
      </c>
      <c r="B2997" s="5">
        <v>0</v>
      </c>
      <c r="C2997" s="16">
        <f t="shared" si="932"/>
        <v>24355.071518842149</v>
      </c>
      <c r="D2997" s="4">
        <f t="shared" si="922"/>
        <v>0</v>
      </c>
      <c r="E2997" s="5">
        <f t="shared" si="933"/>
        <v>0.21620548260747249</v>
      </c>
      <c r="F2997" s="6">
        <f t="shared" si="937"/>
        <v>1.7579221427835695E-5</v>
      </c>
      <c r="G2997" s="15">
        <f t="shared" si="938"/>
        <v>741.78524909273233</v>
      </c>
      <c r="H2997" s="11">
        <f t="shared" si="923"/>
        <v>9.7819064321264193E-2</v>
      </c>
      <c r="I2997" s="12">
        <f t="shared" si="934"/>
        <v>3.5452789709340901E-5</v>
      </c>
      <c r="J2997" s="7">
        <f t="shared" si="941"/>
        <v>1.5226192016389435</v>
      </c>
      <c r="K2997" s="8">
        <f>ESI_mass_rate/ESI_Area/'Hydraulic Gradient'!J2997</f>
        <v>2.1585290538229049</v>
      </c>
      <c r="L2997" s="16">
        <f t="shared" si="935"/>
        <v>24355.423673731406</v>
      </c>
      <c r="M2997" s="4">
        <f t="shared" si="924"/>
        <v>0</v>
      </c>
      <c r="N2997" s="5">
        <f t="shared" si="925"/>
        <v>0.21598141018437261</v>
      </c>
      <c r="O2997" s="6">
        <f t="shared" si="939"/>
        <v>1.5316185005922898E-5</v>
      </c>
      <c r="P2997" s="15">
        <f t="shared" si="936"/>
        <v>708.99603682689872</v>
      </c>
      <c r="Q2997" s="11">
        <f t="shared" si="926"/>
        <v>0</v>
      </c>
      <c r="R2997" s="13">
        <f t="shared" si="940"/>
        <v>4.5295851268127716E-6</v>
      </c>
      <c r="S2997" s="12">
        <f t="shared" si="927"/>
        <v>-6.1516241938107299E-2</v>
      </c>
      <c r="T2997" s="9">
        <f t="shared" si="928"/>
        <v>1.5241993433920455</v>
      </c>
      <c r="U2997" s="9">
        <f>Aly_mass_rate/Aly_Area/'Hydraulic Gradient'!T2997</f>
        <v>2.1562913006720348</v>
      </c>
      <c r="V2997" s="5">
        <f t="shared" si="929"/>
        <v>-0.28480173274980325</v>
      </c>
      <c r="W2997" s="10">
        <f t="shared" si="930"/>
        <v>2.21852833585511</v>
      </c>
      <c r="X2997" s="9"/>
    </row>
    <row r="2998" spans="1:24" x14ac:dyDescent="0.3">
      <c r="A2998" s="4">
        <f t="shared" si="931"/>
        <v>29950</v>
      </c>
      <c r="B2998" s="5">
        <v>0</v>
      </c>
      <c r="C2998" s="16">
        <f t="shared" si="932"/>
        <v>24354.855295244888</v>
      </c>
      <c r="D2998" s="4">
        <f t="shared" si="922"/>
        <v>0</v>
      </c>
      <c r="E2998" s="5">
        <f t="shared" si="933"/>
        <v>0.21620601834575542</v>
      </c>
      <c r="F2998" s="6">
        <f t="shared" si="937"/>
        <v>1.7578912408674059E-5</v>
      </c>
      <c r="G2998" s="15">
        <f t="shared" si="938"/>
        <v>741.85676821216498</v>
      </c>
      <c r="H2998" s="11">
        <f t="shared" si="923"/>
        <v>9.7819549096042846E-2</v>
      </c>
      <c r="I2998" s="12">
        <f t="shared" si="934"/>
        <v>3.5452166496794276E-5</v>
      </c>
      <c r="J2998" s="7">
        <f t="shared" si="941"/>
        <v>1.5226154288067018</v>
      </c>
      <c r="K2998" s="8">
        <f>ESI_mass_rate/ESI_Area/'Hydraulic Gradient'!J2998</f>
        <v>2.1585344023619091</v>
      </c>
      <c r="L2998" s="16">
        <f t="shared" si="935"/>
        <v>24355.207676538455</v>
      </c>
      <c r="M2998" s="4">
        <f t="shared" si="924"/>
        <v>0</v>
      </c>
      <c r="N2998" s="5">
        <f t="shared" si="925"/>
        <v>0.21598187695746443</v>
      </c>
      <c r="O2998" s="6">
        <f t="shared" si="939"/>
        <v>1.5315992075108524E-5</v>
      </c>
      <c r="P2998" s="15">
        <f t="shared" si="936"/>
        <v>709.05754751595953</v>
      </c>
      <c r="Q2998" s="11">
        <f t="shared" si="926"/>
        <v>0</v>
      </c>
      <c r="R2998" s="13">
        <f t="shared" si="940"/>
        <v>4.5294520755026907E-6</v>
      </c>
      <c r="S2998" s="12">
        <f t="shared" si="927"/>
        <v>-6.1515218512863137E-2</v>
      </c>
      <c r="T2998" s="9">
        <f t="shared" si="928"/>
        <v>1.5241960493900164</v>
      </c>
      <c r="U2998" s="9">
        <f>Aly_mass_rate/Aly_Area/'Hydraulic Gradient'!T2998</f>
        <v>2.1562959607208017</v>
      </c>
      <c r="V2998" s="5">
        <f t="shared" si="929"/>
        <v>-0.28479637940004976</v>
      </c>
      <c r="W2998" s="10">
        <f t="shared" si="930"/>
        <v>2.2185703500288874</v>
      </c>
      <c r="X2998" s="9"/>
    </row>
    <row r="2999" spans="1:24" x14ac:dyDescent="0.3">
      <c r="A2999" s="4">
        <f t="shared" si="931"/>
        <v>29960</v>
      </c>
      <c r="B2999" s="5">
        <v>0</v>
      </c>
      <c r="C2999" s="16">
        <f t="shared" si="932"/>
        <v>24354.639071112208</v>
      </c>
      <c r="D2999" s="4">
        <f t="shared" si="922"/>
        <v>0</v>
      </c>
      <c r="E2999" s="5">
        <f t="shared" si="933"/>
        <v>0.21620655407462136</v>
      </c>
      <c r="F2999" s="6">
        <f t="shared" si="937"/>
        <v>1.7578603412865244E-5</v>
      </c>
      <c r="G2999" s="15">
        <f t="shared" si="938"/>
        <v>741.92828574325767</v>
      </c>
      <c r="H2999" s="11">
        <f t="shared" si="923"/>
        <v>9.7820033863501479E-2</v>
      </c>
      <c r="I2999" s="12">
        <f t="shared" si="934"/>
        <v>3.5451543331344322E-5</v>
      </c>
      <c r="J2999" s="7">
        <f t="shared" si="941"/>
        <v>1.5226116560594707</v>
      </c>
      <c r="K2999" s="8">
        <f>ESI_mass_rate/ESI_Area/'Hydraulic Gradient'!J2999</f>
        <v>2.1585397508069031</v>
      </c>
      <c r="L2999" s="16">
        <f t="shared" si="935"/>
        <v>24354.991678878931</v>
      </c>
      <c r="M2999" s="4">
        <f t="shared" si="924"/>
        <v>0</v>
      </c>
      <c r="N2999" s="5">
        <f t="shared" si="925"/>
        <v>0.21598234372467681</v>
      </c>
      <c r="O2999" s="6">
        <f t="shared" si="939"/>
        <v>1.5315799154511007E-5</v>
      </c>
      <c r="P2999" s="15">
        <f t="shared" si="936"/>
        <v>709.119057181779</v>
      </c>
      <c r="Q2999" s="11">
        <f t="shared" si="926"/>
        <v>0</v>
      </c>
      <c r="R2999" s="13">
        <f t="shared" si="940"/>
        <v>4.5293190329409109E-6</v>
      </c>
      <c r="S2999" s="12">
        <f t="shared" si="927"/>
        <v>-6.1514195138560532E-2</v>
      </c>
      <c r="T2999" s="9">
        <f t="shared" si="928"/>
        <v>1.5241927554437145</v>
      </c>
      <c r="U2999" s="9">
        <f>Aly_mass_rate/Aly_Area/'Hydraulic Gradient'!T2999</f>
        <v>2.1563006207108719</v>
      </c>
      <c r="V2999" s="5">
        <f t="shared" si="929"/>
        <v>-0.28479102631886044</v>
      </c>
      <c r="W2999" s="10">
        <f t="shared" si="930"/>
        <v>2.2186123636848549</v>
      </c>
      <c r="X2999" s="9"/>
    </row>
    <row r="3000" spans="1:24" x14ac:dyDescent="0.3">
      <c r="A3000" s="4">
        <f t="shared" si="931"/>
        <v>29970</v>
      </c>
      <c r="B3000" s="5">
        <v>0</v>
      </c>
      <c r="C3000" s="16">
        <f t="shared" si="932"/>
        <v>24354.422846444118</v>
      </c>
      <c r="D3000" s="4">
        <f t="shared" si="922"/>
        <v>0</v>
      </c>
      <c r="E3000" s="5">
        <f t="shared" si="933"/>
        <v>0.21620708979407094</v>
      </c>
      <c r="F3000" s="6">
        <f t="shared" si="937"/>
        <v>1.7578294437490153E-5</v>
      </c>
      <c r="G3000" s="15">
        <f t="shared" si="938"/>
        <v>741.99980168611796</v>
      </c>
      <c r="H3000" s="11">
        <f t="shared" si="923"/>
        <v>9.782051862364062E-2</v>
      </c>
      <c r="I3000" s="12">
        <f t="shared" si="934"/>
        <v>3.5450920207103958E-5</v>
      </c>
      <c r="J3000" s="7">
        <f t="shared" si="941"/>
        <v>1.5226078833972447</v>
      </c>
      <c r="K3000" s="8">
        <f>ESI_mass_rate/ESI_Area/'Hydraulic Gradient'!J3000</f>
        <v>2.1585450991578932</v>
      </c>
      <c r="L3000" s="16">
        <f t="shared" si="935"/>
        <v>24354.775680752839</v>
      </c>
      <c r="M3000" s="4">
        <f t="shared" si="924"/>
        <v>0</v>
      </c>
      <c r="N3000" s="5">
        <f t="shared" si="925"/>
        <v>0.21598281048600987</v>
      </c>
      <c r="O3000" s="6">
        <f t="shared" si="939"/>
        <v>1.5315606241211256E-5</v>
      </c>
      <c r="P3000" s="15">
        <f t="shared" si="936"/>
        <v>709.18056582440829</v>
      </c>
      <c r="Q3000" s="11">
        <f t="shared" si="926"/>
        <v>0</v>
      </c>
      <c r="R3000" s="13">
        <f t="shared" si="940"/>
        <v>4.5291859982635679E-6</v>
      </c>
      <c r="S3000" s="12">
        <f t="shared" si="927"/>
        <v>-6.1513171815195132E-2</v>
      </c>
      <c r="T3000" s="9">
        <f t="shared" si="928"/>
        <v>1.5241894615531371</v>
      </c>
      <c r="U3000" s="9">
        <f>Aly_mass_rate/Aly_Area/'Hydraulic Gradient'!T3000</f>
        <v>2.1563052806422491</v>
      </c>
      <c r="V3000" s="5">
        <f t="shared" si="929"/>
        <v>-0.28478567350621287</v>
      </c>
      <c r="W3000" s="10">
        <f t="shared" si="930"/>
        <v>2.2186543768230411</v>
      </c>
      <c r="X3000" s="9"/>
    </row>
    <row r="3001" spans="1:24" x14ac:dyDescent="0.3">
      <c r="A3001" s="4">
        <f t="shared" si="931"/>
        <v>29980</v>
      </c>
      <c r="B3001" s="5">
        <v>0</v>
      </c>
      <c r="C3001" s="16">
        <f t="shared" si="932"/>
        <v>24354.206621240628</v>
      </c>
      <c r="D3001" s="4">
        <f t="shared" si="922"/>
        <v>0</v>
      </c>
      <c r="E3001" s="5">
        <f t="shared" si="933"/>
        <v>0.21620762550410463</v>
      </c>
      <c r="F3001" s="6">
        <f t="shared" si="937"/>
        <v>1.7577985482548781E-5</v>
      </c>
      <c r="G3001" s="15">
        <f t="shared" si="938"/>
        <v>742.0713160408535</v>
      </c>
      <c r="H3001" s="11">
        <f t="shared" si="923"/>
        <v>9.7821003376460741E-2</v>
      </c>
      <c r="I3001" s="12">
        <f t="shared" si="934"/>
        <v>3.5450297124073163E-5</v>
      </c>
      <c r="J3001" s="7">
        <f t="shared" si="941"/>
        <v>1.5226041108200179</v>
      </c>
      <c r="K3001" s="8">
        <f>ESI_mass_rate/ESI_Area/'Hydraulic Gradient'!J3001</f>
        <v>2.1585504474148869</v>
      </c>
      <c r="L3001" s="16">
        <f t="shared" si="935"/>
        <v>24354.559682160183</v>
      </c>
      <c r="M3001" s="4">
        <f t="shared" si="924"/>
        <v>0</v>
      </c>
      <c r="N3001" s="5">
        <f t="shared" si="925"/>
        <v>0.21598327724146399</v>
      </c>
      <c r="O3001" s="6">
        <f t="shared" si="939"/>
        <v>1.5315413339587907E-5</v>
      </c>
      <c r="P3001" s="15">
        <f t="shared" si="936"/>
        <v>709.24207344389913</v>
      </c>
      <c r="Q3001" s="11">
        <f t="shared" si="926"/>
        <v>0</v>
      </c>
      <c r="R3001" s="13">
        <f t="shared" si="940"/>
        <v>4.5290529727649398E-6</v>
      </c>
      <c r="S3001" s="12">
        <f t="shared" si="927"/>
        <v>-6.1512148543798544E-2</v>
      </c>
      <c r="T3001" s="9">
        <f t="shared" si="928"/>
        <v>1.5241861677182811</v>
      </c>
      <c r="U3001" s="9">
        <f>Aly_mass_rate/Aly_Area/'Hydraulic Gradient'!T3001</f>
        <v>2.1563099405149364</v>
      </c>
      <c r="V3001" s="5">
        <f t="shared" si="929"/>
        <v>-0.28478032096208433</v>
      </c>
      <c r="W3001" s="10">
        <f t="shared" si="930"/>
        <v>2.2186963894434708</v>
      </c>
      <c r="X3001" s="9"/>
    </row>
    <row r="3002" spans="1:24" x14ac:dyDescent="0.3">
      <c r="A3002" s="4">
        <f t="shared" si="931"/>
        <v>29990</v>
      </c>
      <c r="B3002" s="5">
        <v>0</v>
      </c>
      <c r="C3002" s="16">
        <f t="shared" si="932"/>
        <v>24353.990395501747</v>
      </c>
      <c r="D3002" s="4">
        <f t="shared" si="922"/>
        <v>0</v>
      </c>
      <c r="E3002" s="5">
        <f t="shared" si="933"/>
        <v>0.21620816120472336</v>
      </c>
      <c r="F3002" s="6">
        <f t="shared" si="937"/>
        <v>1.7577676552419784E-5</v>
      </c>
      <c r="G3002" s="15">
        <f t="shared" si="938"/>
        <v>742.14282880756525</v>
      </c>
      <c r="H3002" s="11">
        <f t="shared" si="923"/>
        <v>9.7821488121962494E-2</v>
      </c>
      <c r="I3002" s="12">
        <f t="shared" si="934"/>
        <v>3.5449674091082594E-5</v>
      </c>
      <c r="J3002" s="7">
        <f t="shared" si="941"/>
        <v>1.5226003383277851</v>
      </c>
      <c r="K3002" s="8">
        <f>ESI_mass_rate/ESI_Area/'Hydraulic Gradient'!J3002</f>
        <v>2.1585557955778896</v>
      </c>
      <c r="L3002" s="16">
        <f t="shared" si="935"/>
        <v>24354.343683100971</v>
      </c>
      <c r="M3002" s="4">
        <f t="shared" si="924"/>
        <v>0</v>
      </c>
      <c r="N3002" s="5">
        <f t="shared" si="925"/>
        <v>0.21598374399103959</v>
      </c>
      <c r="O3002" s="6">
        <f t="shared" si="939"/>
        <v>1.5315220448181423E-5</v>
      </c>
      <c r="P3002" s="15">
        <f t="shared" si="936"/>
        <v>709.30358004030256</v>
      </c>
      <c r="Q3002" s="11">
        <f t="shared" si="926"/>
        <v>0</v>
      </c>
      <c r="R3002" s="13">
        <f t="shared" si="940"/>
        <v>4.52891995601278E-6</v>
      </c>
      <c r="S3002" s="12">
        <f t="shared" si="927"/>
        <v>-6.1511125323330432E-2</v>
      </c>
      <c r="T3002" s="9">
        <f t="shared" si="928"/>
        <v>1.5241828739391439</v>
      </c>
      <c r="U3002" s="9">
        <f>Aly_mass_rate/Aly_Area/'Hydraulic Gradient'!T3002</f>
        <v>2.1563146003289368</v>
      </c>
      <c r="V3002" s="5">
        <f t="shared" si="929"/>
        <v>-0.28477496868645275</v>
      </c>
      <c r="W3002" s="10">
        <f t="shared" si="930"/>
        <v>2.2187384015461729</v>
      </c>
      <c r="X3002" s="9"/>
    </row>
    <row r="3003" spans="1:24" x14ac:dyDescent="0.3">
      <c r="A3003" s="4">
        <f t="shared" si="931"/>
        <v>30000</v>
      </c>
      <c r="B3003" s="5">
        <v>0</v>
      </c>
      <c r="C3003" s="16">
        <f t="shared" si="932"/>
        <v>24353.774169227483</v>
      </c>
      <c r="D3003" s="4">
        <f t="shared" si="922"/>
        <v>0</v>
      </c>
      <c r="E3003" s="5">
        <f t="shared" si="933"/>
        <v>0.21620869689592767</v>
      </c>
      <c r="F3003" s="6">
        <f t="shared" si="937"/>
        <v>1.7577367639805403E-5</v>
      </c>
      <c r="G3003" s="15">
        <f t="shared" si="938"/>
        <v>742.21433998636496</v>
      </c>
      <c r="H3003" s="11">
        <f t="shared" si="923"/>
        <v>9.7821972860146281E-2</v>
      </c>
      <c r="I3003" s="12">
        <f t="shared" si="934"/>
        <v>3.5449051093414512E-5</v>
      </c>
      <c r="J3003" s="7">
        <f t="shared" si="941"/>
        <v>1.5225965659205403</v>
      </c>
      <c r="K3003" s="8">
        <f>ESI_mass_rate/ESI_Area/'Hydraulic Gradient'!J3003</f>
        <v>2.1585611436469074</v>
      </c>
      <c r="L3003" s="16">
        <f t="shared" si="935"/>
        <v>24354.127683575207</v>
      </c>
      <c r="M3003" s="4">
        <f t="shared" si="924"/>
        <v>0</v>
      </c>
      <c r="N3003" s="5">
        <f t="shared" si="925"/>
        <v>0.21598421073473681</v>
      </c>
      <c r="O3003" s="6">
        <f t="shared" si="939"/>
        <v>1.5315027566991799E-5</v>
      </c>
      <c r="P3003" s="15">
        <f t="shared" si="936"/>
        <v>709.36508561367043</v>
      </c>
      <c r="Q3003" s="11">
        <f t="shared" si="926"/>
        <v>0</v>
      </c>
      <c r="R3003" s="13">
        <f t="shared" si="940"/>
        <v>4.5287869480064775E-6</v>
      </c>
      <c r="S3003" s="12">
        <f t="shared" si="927"/>
        <v>-6.1510102154822381E-2</v>
      </c>
      <c r="T3003" s="9">
        <f t="shared" si="928"/>
        <v>1.5241795802157228</v>
      </c>
      <c r="U3003" s="9">
        <f>Aly_mass_rate/Aly_Area/'Hydraulic Gradient'!T3003</f>
        <v>2.1563192600842536</v>
      </c>
      <c r="V3003" s="5">
        <f t="shared" si="929"/>
        <v>-0.28476961667929546</v>
      </c>
      <c r="W3003" s="10">
        <f t="shared" si="930"/>
        <v>2.2187804131311739</v>
      </c>
      <c r="X3003" s="9"/>
    </row>
    <row r="3004" spans="1:24" x14ac:dyDescent="0.3">
      <c r="A3004" s="4">
        <f t="shared" si="931"/>
        <v>30010</v>
      </c>
      <c r="B3004" s="5">
        <v>0</v>
      </c>
      <c r="C3004" s="16">
        <f t="shared" si="932"/>
        <v>24353.557942417847</v>
      </c>
      <c r="D3004" s="4">
        <f t="shared" si="922"/>
        <v>0</v>
      </c>
      <c r="E3004" s="5">
        <f t="shared" si="933"/>
        <v>0.21620923257771801</v>
      </c>
      <c r="F3004" s="6">
        <f t="shared" si="937"/>
        <v>1.7577058747624751E-5</v>
      </c>
      <c r="G3004" s="15">
        <f t="shared" si="938"/>
        <v>742.2858495773603</v>
      </c>
      <c r="H3004" s="11">
        <f t="shared" si="923"/>
        <v>9.7822457591012629E-2</v>
      </c>
      <c r="I3004" s="12">
        <f t="shared" si="934"/>
        <v>3.544842813695602E-5</v>
      </c>
      <c r="J3004" s="7">
        <f t="shared" si="941"/>
        <v>1.5225927935982775</v>
      </c>
      <c r="K3004" s="8">
        <f>ESI_mass_rate/ESI_Area/'Hydraulic Gradient'!J3004</f>
        <v>2.1585664916219485</v>
      </c>
      <c r="L3004" s="16">
        <f t="shared" si="935"/>
        <v>24353.911683582897</v>
      </c>
      <c r="M3004" s="4">
        <f t="shared" si="924"/>
        <v>0</v>
      </c>
      <c r="N3004" s="5">
        <f t="shared" si="925"/>
        <v>0.2159846774725562</v>
      </c>
      <c r="O3004" s="6">
        <f t="shared" si="939"/>
        <v>1.5314834696019035E-5</v>
      </c>
      <c r="P3004" s="15">
        <f t="shared" si="936"/>
        <v>709.42659016405378</v>
      </c>
      <c r="Q3004" s="11">
        <f t="shared" si="926"/>
        <v>0</v>
      </c>
      <c r="R3004" s="13">
        <f t="shared" si="940"/>
        <v>4.528653948745415E-6</v>
      </c>
      <c r="S3004" s="12">
        <f t="shared" si="927"/>
        <v>-6.1509079037234016E-2</v>
      </c>
      <c r="T3004" s="9">
        <f t="shared" si="928"/>
        <v>1.5241762865480146</v>
      </c>
      <c r="U3004" s="9">
        <f>Aly_mass_rate/Aly_Area/'Hydraulic Gradient'!T3004</f>
        <v>2.1563239197808897</v>
      </c>
      <c r="V3004" s="5">
        <f t="shared" si="929"/>
        <v>-0.28476426494059004</v>
      </c>
      <c r="W3004" s="10">
        <f t="shared" si="930"/>
        <v>2.2188224241985011</v>
      </c>
      <c r="X3004" s="9"/>
    </row>
    <row r="3005" spans="1:24" x14ac:dyDescent="0.3">
      <c r="A3005" s="4">
        <f t="shared" si="931"/>
        <v>30020</v>
      </c>
      <c r="B3005" s="5">
        <v>0</v>
      </c>
      <c r="C3005" s="16">
        <f t="shared" si="932"/>
        <v>24353.341715072849</v>
      </c>
      <c r="D3005" s="4">
        <f t="shared" si="922"/>
        <v>0</v>
      </c>
      <c r="E3005" s="5">
        <f t="shared" si="933"/>
        <v>0.21620976825009541</v>
      </c>
      <c r="F3005" s="6">
        <f t="shared" si="937"/>
        <v>1.7576749881716014E-5</v>
      </c>
      <c r="G3005" s="15">
        <f t="shared" si="938"/>
        <v>742.35735758064959</v>
      </c>
      <c r="H3005" s="11">
        <f t="shared" si="923"/>
        <v>9.7822942314562178E-2</v>
      </c>
      <c r="I3005" s="12">
        <f t="shared" si="934"/>
        <v>3.5447805233481281E-5</v>
      </c>
      <c r="J3005" s="7">
        <f t="shared" si="941"/>
        <v>1.5225890213609914</v>
      </c>
      <c r="K3005" s="8">
        <f>ESI_mass_rate/ESI_Area/'Hydraulic Gradient'!J3005</f>
        <v>2.1585718395030185</v>
      </c>
      <c r="L3005" s="16">
        <f t="shared" si="935"/>
        <v>24353.69568312405</v>
      </c>
      <c r="M3005" s="4">
        <f t="shared" si="924"/>
        <v>0</v>
      </c>
      <c r="N3005" s="5">
        <f t="shared" si="925"/>
        <v>0.21598514420449774</v>
      </c>
      <c r="O3005" s="6">
        <f t="shared" si="939"/>
        <v>1.5314641835263133E-5</v>
      </c>
      <c r="P3005" s="15">
        <f t="shared" si="936"/>
        <v>709.48809369150331</v>
      </c>
      <c r="Q3005" s="11">
        <f t="shared" si="926"/>
        <v>0</v>
      </c>
      <c r="R3005" s="13">
        <f t="shared" si="940"/>
        <v>4.5285209582289775E-6</v>
      </c>
      <c r="S3005" s="12">
        <f t="shared" si="927"/>
        <v>-6.1508055970560978E-2</v>
      </c>
      <c r="T3005" s="9">
        <f t="shared" si="928"/>
        <v>1.5241729929360168</v>
      </c>
      <c r="U3005" s="9">
        <f>Aly_mass_rate/Aly_Area/'Hydraulic Gradient'!T3005</f>
        <v>2.1563285794188483</v>
      </c>
      <c r="V3005" s="5">
        <f t="shared" si="929"/>
        <v>-0.28475891347031407</v>
      </c>
      <c r="W3005" s="10">
        <f t="shared" si="930"/>
        <v>2.2188644347481814</v>
      </c>
      <c r="X3005" s="9"/>
    </row>
    <row r="3006" spans="1:24" x14ac:dyDescent="0.3">
      <c r="A3006" s="4">
        <f t="shared" si="931"/>
        <v>30030</v>
      </c>
      <c r="B3006" s="5">
        <v>0</v>
      </c>
      <c r="C3006" s="16">
        <f t="shared" si="932"/>
        <v>24353.125487192498</v>
      </c>
      <c r="D3006" s="4">
        <f t="shared" si="922"/>
        <v>0</v>
      </c>
      <c r="E3006" s="5">
        <f t="shared" si="933"/>
        <v>0.21621030391306031</v>
      </c>
      <c r="F3006" s="6">
        <f t="shared" si="937"/>
        <v>1.7576441034781452E-5</v>
      </c>
      <c r="G3006" s="15">
        <f t="shared" si="938"/>
        <v>742.4288639963429</v>
      </c>
      <c r="H3006" s="11">
        <f t="shared" si="923"/>
        <v>9.7823427030795385E-2</v>
      </c>
      <c r="I3006" s="12">
        <f t="shared" si="934"/>
        <v>3.5447182368272591E-5</v>
      </c>
      <c r="J3006" s="7">
        <f t="shared" si="941"/>
        <v>1.5225852492086764</v>
      </c>
      <c r="K3006" s="8">
        <f>ESI_mass_rate/ESI_Area/'Hydraulic Gradient'!J3006</f>
        <v>2.1585771872901227</v>
      </c>
      <c r="L3006" s="16">
        <f t="shared" si="935"/>
        <v>24353.479682198667</v>
      </c>
      <c r="M3006" s="4">
        <f t="shared" si="924"/>
        <v>0</v>
      </c>
      <c r="N3006" s="5">
        <f t="shared" si="925"/>
        <v>0.21598561093056207</v>
      </c>
      <c r="O3006" s="6">
        <f t="shared" si="939"/>
        <v>1.5314448984724087E-5</v>
      </c>
      <c r="P3006" s="15">
        <f t="shared" si="936"/>
        <v>709.54959619607121</v>
      </c>
      <c r="Q3006" s="11">
        <f t="shared" si="926"/>
        <v>0</v>
      </c>
      <c r="R3006" s="13">
        <f t="shared" si="940"/>
        <v>4.5283879764565526E-6</v>
      </c>
      <c r="S3006" s="12">
        <f t="shared" si="927"/>
        <v>-6.1507032955834873E-2</v>
      </c>
      <c r="T3006" s="9">
        <f t="shared" si="928"/>
        <v>1.5241696993797267</v>
      </c>
      <c r="U3006" s="9">
        <f>Aly_mass_rate/Aly_Area/'Hydraulic Gradient'!T3006</f>
        <v>2.1563332389981325</v>
      </c>
      <c r="V3006" s="5">
        <f t="shared" si="929"/>
        <v>-0.28475356226844523</v>
      </c>
      <c r="W3006" s="10">
        <f t="shared" si="930"/>
        <v>2.218906444780242</v>
      </c>
      <c r="X3006" s="9"/>
    </row>
    <row r="3007" spans="1:24" x14ac:dyDescent="0.3">
      <c r="A3007" s="4">
        <f t="shared" si="931"/>
        <v>30040</v>
      </c>
      <c r="B3007" s="5">
        <v>0</v>
      </c>
      <c r="C3007" s="16">
        <f t="shared" si="932"/>
        <v>24352.909258776799</v>
      </c>
      <c r="D3007" s="4">
        <f t="shared" si="922"/>
        <v>0</v>
      </c>
      <c r="E3007" s="5">
        <f t="shared" si="933"/>
        <v>0.21621083956661319</v>
      </c>
      <c r="F3007" s="6">
        <f t="shared" si="937"/>
        <v>1.7576132205361515E-5</v>
      </c>
      <c r="G3007" s="15">
        <f t="shared" si="938"/>
        <v>742.50036882455174</v>
      </c>
      <c r="H3007" s="11">
        <f t="shared" si="923"/>
        <v>9.7823911739712652E-2</v>
      </c>
      <c r="I3007" s="12">
        <f t="shared" si="934"/>
        <v>3.5446559538386388E-5</v>
      </c>
      <c r="J3007" s="7">
        <f t="shared" si="941"/>
        <v>1.5225814771413264</v>
      </c>
      <c r="K3007" s="8">
        <f>ESI_mass_rate/ESI_Area/'Hydraulic Gradient'!J3007</f>
        <v>2.1585825349832697</v>
      </c>
      <c r="L3007" s="16">
        <f t="shared" si="935"/>
        <v>24353.263680806758</v>
      </c>
      <c r="M3007" s="4">
        <f t="shared" si="924"/>
        <v>0</v>
      </c>
      <c r="N3007" s="5">
        <f t="shared" si="925"/>
        <v>0.21598607765074931</v>
      </c>
      <c r="O3007" s="6">
        <f t="shared" si="939"/>
        <v>1.5314256144401909E-5</v>
      </c>
      <c r="P3007" s="15">
        <f t="shared" si="936"/>
        <v>709.61109767780829</v>
      </c>
      <c r="Q3007" s="11">
        <f t="shared" si="926"/>
        <v>0</v>
      </c>
      <c r="R3007" s="13">
        <f t="shared" si="940"/>
        <v>4.5282550034275245E-6</v>
      </c>
      <c r="S3007" s="12">
        <f t="shared" si="927"/>
        <v>-6.1506009992015352E-2</v>
      </c>
      <c r="T3007" s="9">
        <f t="shared" si="928"/>
        <v>1.5241664058791415</v>
      </c>
      <c r="U3007" s="9">
        <f>Aly_mass_rate/Aly_Area/'Hydraulic Gradient'!T3007</f>
        <v>2.1563378985187445</v>
      </c>
      <c r="V3007" s="5">
        <f t="shared" si="929"/>
        <v>-0.28474821133496092</v>
      </c>
      <c r="W3007" s="10">
        <f t="shared" si="930"/>
        <v>2.2189484542947104</v>
      </c>
      <c r="X3007" s="9"/>
    </row>
    <row r="3008" spans="1:24" x14ac:dyDescent="0.3">
      <c r="A3008" s="4">
        <f t="shared" si="931"/>
        <v>30050</v>
      </c>
      <c r="B3008" s="5">
        <v>0</v>
      </c>
      <c r="C3008" s="16">
        <f t="shared" si="932"/>
        <v>24352.693029825765</v>
      </c>
      <c r="D3008" s="4">
        <f t="shared" si="922"/>
        <v>0</v>
      </c>
      <c r="E3008" s="5">
        <f t="shared" si="933"/>
        <v>0.21621137521075504</v>
      </c>
      <c r="F3008" s="6">
        <f t="shared" si="937"/>
        <v>1.7575823403673045E-5</v>
      </c>
      <c r="G3008" s="15">
        <f t="shared" si="938"/>
        <v>742.57187206537276</v>
      </c>
      <c r="H3008" s="11">
        <f t="shared" si="923"/>
        <v>9.7824396441314715E-2</v>
      </c>
      <c r="I3008" s="12">
        <f t="shared" si="934"/>
        <v>3.5445936764427493E-5</v>
      </c>
      <c r="J3008" s="7">
        <f t="shared" si="941"/>
        <v>1.5225777051589362</v>
      </c>
      <c r="K3008" s="8">
        <f>ESI_mass_rate/ESI_Area/'Hydraulic Gradient'!J3008</f>
        <v>2.1585878825824643</v>
      </c>
      <c r="L3008" s="16">
        <f t="shared" si="935"/>
        <v>24353.047678948329</v>
      </c>
      <c r="M3008" s="4">
        <f t="shared" si="924"/>
        <v>0</v>
      </c>
      <c r="N3008" s="5">
        <f t="shared" si="925"/>
        <v>0.21598654436505982</v>
      </c>
      <c r="O3008" s="6">
        <f t="shared" si="939"/>
        <v>1.5314063311377485E-5</v>
      </c>
      <c r="P3008" s="15">
        <f t="shared" si="936"/>
        <v>709.67259813676526</v>
      </c>
      <c r="Q3008" s="11">
        <f t="shared" si="926"/>
        <v>0</v>
      </c>
      <c r="R3008" s="13">
        <f t="shared" si="940"/>
        <v>4.5281220382781483E-6</v>
      </c>
      <c r="S3008" s="12">
        <f t="shared" si="927"/>
        <v>-6.1504987079098031E-2</v>
      </c>
      <c r="T3008" s="9">
        <f t="shared" si="928"/>
        <v>1.5241631124342583</v>
      </c>
      <c r="U3008" s="9">
        <f>Aly_mass_rate/Aly_Area/'Hydraulic Gradient'!T3008</f>
        <v>2.1563425579806883</v>
      </c>
      <c r="V3008" s="5">
        <f t="shared" si="929"/>
        <v>-0.28474286066983862</v>
      </c>
      <c r="W3008" s="10">
        <f t="shared" si="930"/>
        <v>2.2189904632916129</v>
      </c>
      <c r="X3008" s="9"/>
    </row>
    <row r="3009" spans="1:24" x14ac:dyDescent="0.3">
      <c r="A3009" s="4">
        <f t="shared" si="931"/>
        <v>30060</v>
      </c>
      <c r="B3009" s="5">
        <v>0</v>
      </c>
      <c r="C3009" s="16">
        <f t="shared" si="932"/>
        <v>24352.476800339402</v>
      </c>
      <c r="D3009" s="4">
        <f t="shared" si="922"/>
        <v>0</v>
      </c>
      <c r="E3009" s="5">
        <f t="shared" si="933"/>
        <v>0.21621191084548624</v>
      </c>
      <c r="F3009" s="6">
        <f t="shared" si="937"/>
        <v>1.757551461803965E-5</v>
      </c>
      <c r="G3009" s="15">
        <f t="shared" si="938"/>
        <v>742.64337371891997</v>
      </c>
      <c r="H3009" s="11">
        <f t="shared" si="923"/>
        <v>9.7824881135601935E-2</v>
      </c>
      <c r="I3009" s="12">
        <f t="shared" si="934"/>
        <v>3.5445314022847544E-5</v>
      </c>
      <c r="J3009" s="7">
        <f t="shared" si="941"/>
        <v>1.5225739332614998</v>
      </c>
      <c r="K3009" s="8">
        <f>ESI_mass_rate/ESI_Area/'Hydraulic Gradient'!J3009</f>
        <v>2.1585932300877135</v>
      </c>
      <c r="L3009" s="16">
        <f t="shared" si="935"/>
        <v>24352.831676623384</v>
      </c>
      <c r="M3009" s="4">
        <f t="shared" si="924"/>
        <v>0</v>
      </c>
      <c r="N3009" s="5">
        <f t="shared" si="925"/>
        <v>0.21598701107349386</v>
      </c>
      <c r="O3009" s="6">
        <f t="shared" si="939"/>
        <v>1.5313870491489022E-5</v>
      </c>
      <c r="P3009" s="15">
        <f t="shared" si="936"/>
        <v>709.7340975729943</v>
      </c>
      <c r="Q3009" s="11">
        <f t="shared" si="926"/>
        <v>0</v>
      </c>
      <c r="R3009" s="13">
        <f t="shared" si="940"/>
        <v>4.527989082734085E-6</v>
      </c>
      <c r="S3009" s="12">
        <f t="shared" si="927"/>
        <v>-6.15039642181145E-2</v>
      </c>
      <c r="T3009" s="9">
        <f t="shared" si="928"/>
        <v>1.5241598190450742</v>
      </c>
      <c r="U3009" s="9">
        <f>Aly_mass_rate/Aly_Area/'Hydraulic Gradient'!T3009</f>
        <v>2.1563472173839666</v>
      </c>
      <c r="V3009" s="5">
        <f t="shared" si="929"/>
        <v>-0.28473751027305622</v>
      </c>
      <c r="W3009" s="10">
        <f t="shared" si="930"/>
        <v>2.2190324717709764</v>
      </c>
      <c r="X3009" s="9"/>
    </row>
    <row r="3010" spans="1:24" x14ac:dyDescent="0.3">
      <c r="A3010" s="4">
        <f t="shared" si="931"/>
        <v>30070</v>
      </c>
      <c r="B3010" s="5">
        <v>0</v>
      </c>
      <c r="C3010" s="16">
        <f t="shared" si="932"/>
        <v>24352.260570317725</v>
      </c>
      <c r="D3010" s="4">
        <f t="shared" si="922"/>
        <v>0</v>
      </c>
      <c r="E3010" s="5">
        <f t="shared" si="933"/>
        <v>0.21621244647080753</v>
      </c>
      <c r="F3010" s="6">
        <f t="shared" si="937"/>
        <v>1.7575205855759075E-5</v>
      </c>
      <c r="G3010" s="15">
        <f t="shared" si="938"/>
        <v>742.71487378529616</v>
      </c>
      <c r="H3010" s="11">
        <f t="shared" si="923"/>
        <v>9.7825365822574908E-2</v>
      </c>
      <c r="I3010" s="12">
        <f t="shared" si="934"/>
        <v>3.5444691328364267E-5</v>
      </c>
      <c r="J3010" s="7">
        <f t="shared" si="941"/>
        <v>1.5225701614490117</v>
      </c>
      <c r="K3010" s="8">
        <f>ESI_mass_rate/ESI_Area/'Hydraulic Gradient'!J3010</f>
        <v>2.1585985774990237</v>
      </c>
      <c r="L3010" s="16">
        <f t="shared" si="935"/>
        <v>24352.61567383193</v>
      </c>
      <c r="M3010" s="4">
        <f t="shared" si="924"/>
        <v>0</v>
      </c>
      <c r="N3010" s="5">
        <f t="shared" si="925"/>
        <v>0.21598747777605173</v>
      </c>
      <c r="O3010" s="6">
        <f t="shared" si="939"/>
        <v>1.5313677680357872E-5</v>
      </c>
      <c r="P3010" s="15">
        <f t="shared" si="936"/>
        <v>709.79559598654612</v>
      </c>
      <c r="Q3010" s="11">
        <f t="shared" si="926"/>
        <v>0</v>
      </c>
      <c r="R3010" s="13">
        <f t="shared" si="940"/>
        <v>4.5278561355000257E-6</v>
      </c>
      <c r="S3010" s="12">
        <f t="shared" si="927"/>
        <v>-6.1502941408024453E-2</v>
      </c>
      <c r="T3010" s="9">
        <f t="shared" si="928"/>
        <v>1.5241565257115866</v>
      </c>
      <c r="U3010" s="9">
        <f>Aly_mass_rate/Aly_Area/'Hydraulic Gradient'!T3010</f>
        <v>2.1563518767285825</v>
      </c>
      <c r="V3010" s="5">
        <f t="shared" si="929"/>
        <v>-0.28473216014459107</v>
      </c>
      <c r="W3010" s="10">
        <f t="shared" si="930"/>
        <v>2.2190744797328295</v>
      </c>
      <c r="X3010" s="9"/>
    </row>
    <row r="3011" spans="1:24" x14ac:dyDescent="0.3">
      <c r="A3011" s="4">
        <f t="shared" si="931"/>
        <v>30080</v>
      </c>
      <c r="B3011" s="5">
        <v>0</v>
      </c>
      <c r="C3011" s="16">
        <f t="shared" si="932"/>
        <v>24352.044339760741</v>
      </c>
      <c r="D3011" s="4">
        <f t="shared" si="922"/>
        <v>0</v>
      </c>
      <c r="E3011" s="5">
        <f t="shared" si="933"/>
        <v>0.2162129820867196</v>
      </c>
      <c r="F3011" s="6">
        <f t="shared" si="937"/>
        <v>1.7574897113912222E-5</v>
      </c>
      <c r="G3011" s="15">
        <f t="shared" si="938"/>
        <v>742.78637226460887</v>
      </c>
      <c r="H3011" s="11">
        <f t="shared" si="923"/>
        <v>9.7825850502234107E-2</v>
      </c>
      <c r="I3011" s="12">
        <f t="shared" si="934"/>
        <v>3.5444068675090579E-5</v>
      </c>
      <c r="J3011" s="7">
        <f t="shared" si="941"/>
        <v>1.5225663897214661</v>
      </c>
      <c r="K3011" s="8">
        <f>ESI_mass_rate/ESI_Area/'Hydraulic Gradient'!J3011</f>
        <v>2.1586039248164015</v>
      </c>
      <c r="L3011" s="16">
        <f t="shared" si="935"/>
        <v>24352.39967057397</v>
      </c>
      <c r="M3011" s="4">
        <f t="shared" si="924"/>
        <v>0</v>
      </c>
      <c r="N3011" s="5">
        <f t="shared" si="925"/>
        <v>0.21598794447273376</v>
      </c>
      <c r="O3011" s="6">
        <f t="shared" si="939"/>
        <v>1.531348487944358E-5</v>
      </c>
      <c r="P3011" s="15">
        <f t="shared" si="936"/>
        <v>709.85709337747278</v>
      </c>
      <c r="Q3011" s="11">
        <f t="shared" si="926"/>
        <v>0</v>
      </c>
      <c r="R3011" s="13">
        <f t="shared" si="940"/>
        <v>4.527723197006922E-6</v>
      </c>
      <c r="S3011" s="12">
        <f t="shared" si="927"/>
        <v>-6.1501918649859377E-2</v>
      </c>
      <c r="T3011" s="9">
        <f t="shared" si="928"/>
        <v>1.5241532324337925</v>
      </c>
      <c r="U3011" s="9">
        <f>Aly_mass_rate/Aly_Area/'Hydraulic Gradient'!T3011</f>
        <v>2.1563565360145391</v>
      </c>
      <c r="V3011" s="5">
        <f t="shared" si="929"/>
        <v>-0.28472681028442082</v>
      </c>
      <c r="W3011" s="10">
        <f t="shared" si="930"/>
        <v>2.2191164871771973</v>
      </c>
      <c r="X3011" s="9"/>
    </row>
    <row r="3012" spans="1:24" x14ac:dyDescent="0.3">
      <c r="A3012" s="4">
        <f t="shared" si="931"/>
        <v>30090</v>
      </c>
      <c r="B3012" s="5">
        <v>0</v>
      </c>
      <c r="C3012" s="16">
        <f t="shared" si="932"/>
        <v>24351.828108668458</v>
      </c>
      <c r="D3012" s="4">
        <f t="shared" ref="D3012:D3075" si="942">J3011*(B3012-B3011)*g</f>
        <v>0</v>
      </c>
      <c r="E3012" s="5">
        <f t="shared" si="933"/>
        <v>0.21621351769322303</v>
      </c>
      <c r="F3012" s="6">
        <f t="shared" si="937"/>
        <v>1.7574588393958639E-5</v>
      </c>
      <c r="G3012" s="15">
        <f t="shared" si="938"/>
        <v>742.85786915696337</v>
      </c>
      <c r="H3012" s="11">
        <f t="shared" ref="H3012:H3075" si="943">ESI_f*K3011^2*(A3012-A3011)/2/ESI_DH/ESI_Cp</f>
        <v>9.7826335174580115E-2</v>
      </c>
      <c r="I3012" s="12">
        <f t="shared" si="934"/>
        <v>3.5443446065970015E-5</v>
      </c>
      <c r="J3012" s="7">
        <f t="shared" si="941"/>
        <v>1.5225626180788574</v>
      </c>
      <c r="K3012" s="8">
        <f>ESI_mass_rate/ESI_Area/'Hydraulic Gradient'!J3012</f>
        <v>2.1586092720398535</v>
      </c>
      <c r="L3012" s="16">
        <f t="shared" si="935"/>
        <v>24352.183666849513</v>
      </c>
      <c r="M3012" s="4">
        <f t="shared" ref="M3012:M3075" si="944">T3011*Aly_g*(B3012-B3011)</f>
        <v>0</v>
      </c>
      <c r="N3012" s="5">
        <f t="shared" ref="N3012:N3075" si="945">T3011*Aly_f*U3011^2*(A3012-A3011)/2/Aly_DH</f>
        <v>0.21598841116354026</v>
      </c>
      <c r="O3012" s="6">
        <f t="shared" si="939"/>
        <v>1.5313292088746145E-5</v>
      </c>
      <c r="P3012" s="15">
        <f t="shared" si="936"/>
        <v>709.9185897458251</v>
      </c>
      <c r="Q3012" s="11">
        <f t="shared" ref="Q3012:Q3075" si="946">Aly_g*(B3012-B3011)/W3012</f>
        <v>0</v>
      </c>
      <c r="R3012" s="13">
        <f t="shared" si="940"/>
        <v>4.5275902672541565E-6</v>
      </c>
      <c r="S3012" s="12">
        <f t="shared" ref="S3012:S3075" si="947">-V3012*(L3012-L3011)</f>
        <v>-6.150089594257907E-2</v>
      </c>
      <c r="T3012" s="9">
        <f t="shared" ref="T3012:T3075" si="948">T3011*(1+(L3012-L3011)/beta-alpha*(P3012-P3011))</f>
        <v>1.5241499392116893</v>
      </c>
      <c r="U3012" s="9">
        <f>Aly_mass_rate/Aly_Area/'Hydraulic Gradient'!T3012</f>
        <v>2.1563611952418396</v>
      </c>
      <c r="V3012" s="5">
        <f t="shared" ref="V3012:V3075" si="949">(Aly_alpha*(460+P3011)-1)/T3011/W3011</f>
        <v>-0.28472146069252308</v>
      </c>
      <c r="W3012" s="10">
        <f t="shared" ref="W3012:W3075" si="950">Aly_Cp+((P3011+460)/T3011)*(Aly_alpha^2)*(Aly_beta)</f>
        <v>2.2191584941041085</v>
      </c>
      <c r="X3012" s="9"/>
    </row>
    <row r="3013" spans="1:24" x14ac:dyDescent="0.3">
      <c r="A3013" s="4">
        <f t="shared" ref="A3013:A3076" si="951">A3012+10</f>
        <v>30100</v>
      </c>
      <c r="B3013" s="5">
        <v>0</v>
      </c>
      <c r="C3013" s="16">
        <f t="shared" ref="C3013:C3076" si="952">C3012-D3013-E3013-F3013</f>
        <v>24351.61187704089</v>
      </c>
      <c r="D3013" s="4">
        <f t="shared" si="942"/>
        <v>0</v>
      </c>
      <c r="E3013" s="5">
        <f t="shared" ref="E3013:E3076" si="953">J3012*ESI_f*(K3012^2)*(A3013-A3012)/(2*ESI_DH)</f>
        <v>0.21621405329031851</v>
      </c>
      <c r="F3013" s="6">
        <f t="shared" si="937"/>
        <v>1.757427969589833E-5</v>
      </c>
      <c r="G3013" s="15">
        <f t="shared" si="938"/>
        <v>742.9293644624646</v>
      </c>
      <c r="H3013" s="11">
        <f t="shared" si="943"/>
        <v>9.7826819839613444E-2</v>
      </c>
      <c r="I3013" s="12">
        <f t="shared" ref="I3013:I3076" si="954">alpha*beta*(K3012-K3011)/K3011/ESI_Cp/J3011</f>
        <v>3.5442823501002582E-5</v>
      </c>
      <c r="J3013" s="7">
        <f t="shared" si="941"/>
        <v>1.5225588465211799</v>
      </c>
      <c r="K3013" s="8">
        <f>ESI_mass_rate/ESI_Area/'Hydraulic Gradient'!J3013</f>
        <v>2.1586146191693856</v>
      </c>
      <c r="L3013" s="16">
        <f t="shared" ref="L3013:L3076" si="955">L3012-M3013-N3013-O3013</f>
        <v>24351.967662658564</v>
      </c>
      <c r="M3013" s="4">
        <f t="shared" si="944"/>
        <v>0</v>
      </c>
      <c r="N3013" s="5">
        <f t="shared" si="945"/>
        <v>0.21598887784847157</v>
      </c>
      <c r="O3013" s="6">
        <f t="shared" si="939"/>
        <v>1.5313099308265574E-5</v>
      </c>
      <c r="P3013" s="15">
        <f t="shared" ref="P3013:P3076" si="956">P3012-Q3013-R3013-S3013</f>
        <v>709.9800850916539</v>
      </c>
      <c r="Q3013" s="11">
        <f t="shared" si="946"/>
        <v>0</v>
      </c>
      <c r="R3013" s="13">
        <f t="shared" si="940"/>
        <v>4.527457346241121E-6</v>
      </c>
      <c r="S3013" s="12">
        <f t="shared" si="947"/>
        <v>-6.1499873286179133E-2</v>
      </c>
      <c r="T3013" s="9">
        <f t="shared" si="948"/>
        <v>1.5241466460452742</v>
      </c>
      <c r="U3013" s="9">
        <f>Aly_mass_rate/Aly_Area/'Hydraulic Gradient'!T3013</f>
        <v>2.1563658544104869</v>
      </c>
      <c r="V3013" s="5">
        <f t="shared" si="949"/>
        <v>-0.28471611136887526</v>
      </c>
      <c r="W3013" s="10">
        <f t="shared" si="950"/>
        <v>2.21920050051359</v>
      </c>
      <c r="X3013" s="9"/>
    </row>
    <row r="3014" spans="1:24" x14ac:dyDescent="0.3">
      <c r="A3014" s="4">
        <f t="shared" si="951"/>
        <v>30110</v>
      </c>
      <c r="B3014" s="5">
        <v>0</v>
      </c>
      <c r="C3014" s="16">
        <f t="shared" si="952"/>
        <v>24351.395644878041</v>
      </c>
      <c r="D3014" s="4">
        <f t="shared" si="942"/>
        <v>0</v>
      </c>
      <c r="E3014" s="5">
        <f t="shared" si="953"/>
        <v>0.2162145888780066</v>
      </c>
      <c r="F3014" s="6">
        <f t="shared" ref="F3014:F3077" si="957">J3012*K3012*(K3013-K3012)</f>
        <v>1.7573971016812193E-5</v>
      </c>
      <c r="G3014" s="15">
        <f t="shared" ref="G3014:G3077" si="958">(G3013+H3014)/(1+I3014)</f>
        <v>743.00085818122216</v>
      </c>
      <c r="H3014" s="11">
        <f t="shared" si="943"/>
        <v>9.7827304497334525E-2</v>
      </c>
      <c r="I3014" s="12">
        <f t="shared" si="954"/>
        <v>3.5442200974301177E-5</v>
      </c>
      <c r="J3014" s="7">
        <f t="shared" si="941"/>
        <v>1.5225550750484278</v>
      </c>
      <c r="K3014" s="8">
        <f>ESI_mass_rate/ESI_Area/'Hydraulic Gradient'!J3014</f>
        <v>2.1586199662050047</v>
      </c>
      <c r="L3014" s="16">
        <f t="shared" si="955"/>
        <v>24351.751658001129</v>
      </c>
      <c r="M3014" s="4">
        <f t="shared" si="944"/>
        <v>0</v>
      </c>
      <c r="N3014" s="5">
        <f t="shared" si="945"/>
        <v>0.21598934452752799</v>
      </c>
      <c r="O3014" s="6">
        <f t="shared" ref="O3014:O3077" si="959">T3012*U3012*(U3013-U3012)</f>
        <v>1.5312906538001864E-5</v>
      </c>
      <c r="P3014" s="15">
        <f t="shared" si="956"/>
        <v>710.04157941501114</v>
      </c>
      <c r="Q3014" s="11">
        <f t="shared" si="946"/>
        <v>0</v>
      </c>
      <c r="R3014" s="13">
        <f t="shared" ref="R3014:R3077" si="960">U3012*(U3013-U3012)/W3012</f>
        <v>4.5273244339671971E-6</v>
      </c>
      <c r="S3014" s="12">
        <f t="shared" si="947"/>
        <v>-6.1498850681691038E-2</v>
      </c>
      <c r="T3014" s="9">
        <f t="shared" si="948"/>
        <v>1.5241433529345443</v>
      </c>
      <c r="U3014" s="9">
        <f>Aly_mass_rate/Aly_Area/'Hydraulic Gradient'!T3014</f>
        <v>2.1563705135204843</v>
      </c>
      <c r="V3014" s="5">
        <f t="shared" si="949"/>
        <v>-0.2847107623134551</v>
      </c>
      <c r="W3014" s="10">
        <f t="shared" si="950"/>
        <v>2.219242506405668</v>
      </c>
      <c r="X3014" s="9"/>
    </row>
    <row r="3015" spans="1:24" x14ac:dyDescent="0.3">
      <c r="A3015" s="4">
        <f t="shared" si="951"/>
        <v>30120</v>
      </c>
      <c r="B3015" s="5">
        <v>0</v>
      </c>
      <c r="C3015" s="16">
        <f t="shared" si="952"/>
        <v>24351.179412179921</v>
      </c>
      <c r="D3015" s="4">
        <f t="shared" si="942"/>
        <v>0</v>
      </c>
      <c r="E3015" s="5">
        <f t="shared" si="953"/>
        <v>0.21621512445628818</v>
      </c>
      <c r="F3015" s="6">
        <f t="shared" si="957"/>
        <v>1.7573662361078877E-5</v>
      </c>
      <c r="G3015" s="15">
        <f t="shared" si="958"/>
        <v>743.07235031333914</v>
      </c>
      <c r="H3015" s="11">
        <f t="shared" si="943"/>
        <v>9.7827789147744024E-2</v>
      </c>
      <c r="I3015" s="12">
        <f t="shared" si="954"/>
        <v>3.5441578494696456E-5</v>
      </c>
      <c r="J3015" s="7">
        <f t="shared" si="941"/>
        <v>1.5225513036605955</v>
      </c>
      <c r="K3015" s="8">
        <f>ESI_mass_rate/ESI_Area/'Hydraulic Gradient'!J3015</f>
        <v>2.1586253131467172</v>
      </c>
      <c r="L3015" s="16">
        <f t="shared" si="955"/>
        <v>24351.535652877214</v>
      </c>
      <c r="M3015" s="4">
        <f t="shared" si="944"/>
        <v>0</v>
      </c>
      <c r="N3015" s="5">
        <f t="shared" si="945"/>
        <v>0.21598981120070979</v>
      </c>
      <c r="O3015" s="6">
        <f t="shared" si="959"/>
        <v>1.5312713777955014E-5</v>
      </c>
      <c r="P3015" s="15">
        <f t="shared" si="956"/>
        <v>710.10307271594763</v>
      </c>
      <c r="Q3015" s="11">
        <f t="shared" si="946"/>
        <v>0</v>
      </c>
      <c r="R3015" s="13">
        <f t="shared" si="960"/>
        <v>4.5271915304317717E-6</v>
      </c>
      <c r="S3015" s="12">
        <f t="shared" si="947"/>
        <v>-6.1497828128074597E-2</v>
      </c>
      <c r="T3015" s="9">
        <f t="shared" si="948"/>
        <v>1.524140059879497</v>
      </c>
      <c r="U3015" s="9">
        <f>Aly_mass_rate/Aly_Area/'Hydraulic Gradient'!T3015</f>
        <v>2.1563751725718339</v>
      </c>
      <c r="V3015" s="5">
        <f t="shared" si="949"/>
        <v>-0.28470541352624013</v>
      </c>
      <c r="W3015" s="10">
        <f t="shared" si="950"/>
        <v>2.2192845117803701</v>
      </c>
      <c r="X3015" s="9"/>
    </row>
    <row r="3016" spans="1:24" x14ac:dyDescent="0.3">
      <c r="A3016" s="4">
        <f t="shared" si="951"/>
        <v>30130</v>
      </c>
      <c r="B3016" s="5">
        <v>0</v>
      </c>
      <c r="C3016" s="16">
        <f t="shared" si="952"/>
        <v>24350.963178946542</v>
      </c>
      <c r="D3016" s="4">
        <f t="shared" si="942"/>
        <v>0</v>
      </c>
      <c r="E3016" s="5">
        <f t="shared" si="953"/>
        <v>0.21621566002516363</v>
      </c>
      <c r="F3016" s="6">
        <f t="shared" si="957"/>
        <v>1.7573353725779281E-5</v>
      </c>
      <c r="G3016" s="15">
        <f t="shared" si="958"/>
        <v>743.14384085892254</v>
      </c>
      <c r="H3016" s="11">
        <f t="shared" si="943"/>
        <v>9.7828273790842357E-2</v>
      </c>
      <c r="I3016" s="12">
        <f t="shared" si="954"/>
        <v>3.5440956056301312E-5</v>
      </c>
      <c r="J3016" s="7">
        <f t="shared" si="941"/>
        <v>1.5225475323576774</v>
      </c>
      <c r="K3016" s="8">
        <f>ESI_mass_rate/ESI_Area/'Hydraulic Gradient'!J3016</f>
        <v>2.1586306599945297</v>
      </c>
      <c r="L3016" s="16">
        <f t="shared" si="955"/>
        <v>24351.319647286822</v>
      </c>
      <c r="M3016" s="4">
        <f t="shared" si="944"/>
        <v>0</v>
      </c>
      <c r="N3016" s="5">
        <f t="shared" si="945"/>
        <v>0.21599027786801719</v>
      </c>
      <c r="O3016" s="6">
        <f t="shared" si="959"/>
        <v>1.5312521025205925E-5</v>
      </c>
      <c r="P3016" s="15">
        <f t="shared" si="956"/>
        <v>710.16456499451533</v>
      </c>
      <c r="Q3016" s="11">
        <f t="shared" si="946"/>
        <v>0</v>
      </c>
      <c r="R3016" s="13">
        <f t="shared" si="960"/>
        <v>4.5270586347712166E-6</v>
      </c>
      <c r="S3016" s="12">
        <f t="shared" si="947"/>
        <v>-6.1496805626361208E-2</v>
      </c>
      <c r="T3016" s="9">
        <f t="shared" si="948"/>
        <v>1.5241367668801291</v>
      </c>
      <c r="U3016" s="9">
        <f>Aly_mass_rate/Aly_Area/'Hydraulic Gradient'!T3016</f>
        <v>2.1563798315645402</v>
      </c>
      <c r="V3016" s="5">
        <f t="shared" si="949"/>
        <v>-0.28470006500720796</v>
      </c>
      <c r="W3016" s="10">
        <f t="shared" si="950"/>
        <v>2.2193265166377238</v>
      </c>
      <c r="X3016" s="9"/>
    </row>
    <row r="3017" spans="1:24" x14ac:dyDescent="0.3">
      <c r="A3017" s="4">
        <f t="shared" si="951"/>
        <v>30140</v>
      </c>
      <c r="B3017" s="5">
        <v>0</v>
      </c>
      <c r="C3017" s="16">
        <f t="shared" si="952"/>
        <v>24350.746945177911</v>
      </c>
      <c r="D3017" s="4">
        <f t="shared" si="942"/>
        <v>0</v>
      </c>
      <c r="E3017" s="5">
        <f t="shared" si="953"/>
        <v>0.2162161955846337</v>
      </c>
      <c r="F3017" s="6">
        <f t="shared" si="957"/>
        <v>1.757304511237296E-5</v>
      </c>
      <c r="G3017" s="15">
        <f t="shared" si="958"/>
        <v>743.21532981807775</v>
      </c>
      <c r="H3017" s="11">
        <f t="shared" si="943"/>
        <v>9.7828758426630094E-2</v>
      </c>
      <c r="I3017" s="12">
        <f t="shared" si="954"/>
        <v>3.5440333662059292E-5</v>
      </c>
      <c r="J3017" s="7">
        <f t="shared" si="941"/>
        <v>1.5225437611396677</v>
      </c>
      <c r="K3017" s="8">
        <f>ESI_mass_rate/ESI_Area/'Hydraulic Gradient'!J3017</f>
        <v>2.1586360067484485</v>
      </c>
      <c r="L3017" s="16">
        <f t="shared" si="955"/>
        <v>24351.103641229962</v>
      </c>
      <c r="M3017" s="4">
        <f t="shared" si="944"/>
        <v>0</v>
      </c>
      <c r="N3017" s="5">
        <f t="shared" si="945"/>
        <v>0.21599074452945069</v>
      </c>
      <c r="O3017" s="6">
        <f t="shared" si="959"/>
        <v>1.5312328287052346E-5</v>
      </c>
      <c r="P3017" s="15">
        <f t="shared" si="956"/>
        <v>710.22605625076505</v>
      </c>
      <c r="Q3017" s="11">
        <f t="shared" si="946"/>
        <v>0</v>
      </c>
      <c r="R3017" s="13">
        <f t="shared" si="960"/>
        <v>4.5269257491424624E-6</v>
      </c>
      <c r="S3017" s="12">
        <f t="shared" si="947"/>
        <v>-6.1495783175510729E-2</v>
      </c>
      <c r="T3017" s="9">
        <f t="shared" si="948"/>
        <v>1.5241334739364383</v>
      </c>
      <c r="U3017" s="9">
        <f>Aly_mass_rate/Aly_Area/'Hydraulic Gradient'!T3017</f>
        <v>2.1563844904986054</v>
      </c>
      <c r="V3017" s="5">
        <f t="shared" si="949"/>
        <v>-0.28469471675633612</v>
      </c>
      <c r="W3017" s="10">
        <f t="shared" si="950"/>
        <v>2.2193685209777554</v>
      </c>
      <c r="X3017" s="9"/>
    </row>
    <row r="3018" spans="1:24" x14ac:dyDescent="0.3">
      <c r="A3018" s="4">
        <f t="shared" si="951"/>
        <v>30150</v>
      </c>
      <c r="B3018" s="5">
        <v>0</v>
      </c>
      <c r="C3018" s="16">
        <f t="shared" si="952"/>
        <v>24350.530710874038</v>
      </c>
      <c r="D3018" s="4">
        <f t="shared" si="942"/>
        <v>0</v>
      </c>
      <c r="E3018" s="5">
        <f t="shared" si="953"/>
        <v>0.21621673113469905</v>
      </c>
      <c r="F3018" s="6">
        <f t="shared" si="957"/>
        <v>1.7572736519400356E-5</v>
      </c>
      <c r="G3018" s="15">
        <f t="shared" si="958"/>
        <v>743.28681719091185</v>
      </c>
      <c r="H3018" s="11">
        <f t="shared" si="943"/>
        <v>9.7829243055107748E-2</v>
      </c>
      <c r="I3018" s="12">
        <f t="shared" si="954"/>
        <v>3.5439711309026854E-5</v>
      </c>
      <c r="J3018" s="7">
        <f t="shared" si="941"/>
        <v>1.5225399900065608</v>
      </c>
      <c r="K3018" s="8">
        <f>ESI_mass_rate/ESI_Area/'Hydraulic Gradient'!J3018</f>
        <v>2.1586413534084796</v>
      </c>
      <c r="L3018" s="16">
        <f t="shared" si="955"/>
        <v>24350.88763470664</v>
      </c>
      <c r="M3018" s="4">
        <f t="shared" si="944"/>
        <v>0</v>
      </c>
      <c r="N3018" s="5">
        <f t="shared" si="945"/>
        <v>0.21599121118501052</v>
      </c>
      <c r="O3018" s="6">
        <f t="shared" si="959"/>
        <v>1.5312135556196525E-5</v>
      </c>
      <c r="P3018" s="15">
        <f t="shared" si="956"/>
        <v>710.28754648474774</v>
      </c>
      <c r="Q3018" s="11">
        <f t="shared" si="946"/>
        <v>0</v>
      </c>
      <c r="R3018" s="13">
        <f t="shared" si="960"/>
        <v>4.5267928713873656E-6</v>
      </c>
      <c r="S3018" s="12">
        <f t="shared" si="947"/>
        <v>-6.1494760775518853E-2</v>
      </c>
      <c r="T3018" s="9">
        <f t="shared" si="948"/>
        <v>1.5241301810484214</v>
      </c>
      <c r="U3018" s="9">
        <f>Aly_mass_rate/Aly_Area/'Hydraulic Gradient'!T3018</f>
        <v>2.1563891493740326</v>
      </c>
      <c r="V3018" s="5">
        <f t="shared" si="949"/>
        <v>-0.28468936877360235</v>
      </c>
      <c r="W3018" s="10">
        <f t="shared" si="950"/>
        <v>2.2194105248004927</v>
      </c>
      <c r="X3018" s="9"/>
    </row>
    <row r="3019" spans="1:24" x14ac:dyDescent="0.3">
      <c r="A3019" s="4">
        <f t="shared" si="951"/>
        <v>30160</v>
      </c>
      <c r="B3019" s="5">
        <v>0</v>
      </c>
      <c r="C3019" s="16">
        <f t="shared" si="952"/>
        <v>24350.314476034935</v>
      </c>
      <c r="D3019" s="4">
        <f t="shared" si="942"/>
        <v>0</v>
      </c>
      <c r="E3019" s="5">
        <f t="shared" si="953"/>
        <v>0.21621726667536029</v>
      </c>
      <c r="F3019" s="6">
        <f t="shared" si="957"/>
        <v>1.7572427946861481E-5</v>
      </c>
      <c r="G3019" s="15">
        <f t="shared" si="958"/>
        <v>743.35830297753216</v>
      </c>
      <c r="H3019" s="11">
        <f t="shared" si="943"/>
        <v>9.7829727676275791E-2</v>
      </c>
      <c r="I3019" s="12">
        <f t="shared" si="954"/>
        <v>3.5439088997204013E-5</v>
      </c>
      <c r="J3019" s="7">
        <f t="shared" ref="J3019:J3082" si="961">J3018*(1+(C3019-C3018)/beta-alpha*(G3019-G3018))</f>
        <v>1.5225362189583509</v>
      </c>
      <c r="K3019" s="8">
        <f>ESI_mass_rate/ESI_Area/'Hydraulic Gradient'!J3019</f>
        <v>2.1586466999746303</v>
      </c>
      <c r="L3019" s="16">
        <f t="shared" si="955"/>
        <v>24350.67162771686</v>
      </c>
      <c r="M3019" s="4">
        <f t="shared" si="944"/>
        <v>0</v>
      </c>
      <c r="N3019" s="5">
        <f t="shared" si="945"/>
        <v>0.21599167783469692</v>
      </c>
      <c r="O3019" s="6">
        <f t="shared" si="959"/>
        <v>1.5311942835557568E-5</v>
      </c>
      <c r="P3019" s="15">
        <f t="shared" si="956"/>
        <v>710.34903569651522</v>
      </c>
      <c r="Q3019" s="11">
        <f t="shared" si="946"/>
        <v>0</v>
      </c>
      <c r="R3019" s="13">
        <f t="shared" si="960"/>
        <v>4.5266600023683278E-6</v>
      </c>
      <c r="S3019" s="12">
        <f t="shared" si="947"/>
        <v>-6.1493738427416872E-2</v>
      </c>
      <c r="T3019" s="9">
        <f t="shared" si="948"/>
        <v>1.5241268882160759</v>
      </c>
      <c r="U3019" s="9">
        <f>Aly_mass_rate/Aly_Area/'Hydraulic Gradient'!T3019</f>
        <v>2.1563938081908249</v>
      </c>
      <c r="V3019" s="5">
        <f t="shared" si="949"/>
        <v>-0.2846840210589841</v>
      </c>
      <c r="W3019" s="10">
        <f t="shared" si="950"/>
        <v>2.2194525281059629</v>
      </c>
      <c r="X3019" s="9"/>
    </row>
    <row r="3020" spans="1:24" x14ac:dyDescent="0.3">
      <c r="A3020" s="4">
        <f t="shared" si="951"/>
        <v>30170</v>
      </c>
      <c r="B3020" s="5">
        <v>0</v>
      </c>
      <c r="C3020" s="16">
        <f t="shared" si="952"/>
        <v>24350.098240660609</v>
      </c>
      <c r="D3020" s="4">
        <f t="shared" si="942"/>
        <v>0</v>
      </c>
      <c r="E3020" s="5">
        <f t="shared" si="953"/>
        <v>0.21621780220661807</v>
      </c>
      <c r="F3020" s="6">
        <f t="shared" si="957"/>
        <v>1.7572119397675422E-5</v>
      </c>
      <c r="G3020" s="15">
        <f t="shared" si="958"/>
        <v>743.42978717804135</v>
      </c>
      <c r="H3020" s="11">
        <f t="shared" si="943"/>
        <v>9.7830212290134833E-2</v>
      </c>
      <c r="I3020" s="12">
        <f t="shared" si="954"/>
        <v>3.5438466732477836E-5</v>
      </c>
      <c r="J3020" s="7">
        <f t="shared" si="961"/>
        <v>1.5225324479950324</v>
      </c>
      <c r="K3020" s="8">
        <f>ESI_mass_rate/ESI_Area/'Hydraulic Gradient'!J3020</f>
        <v>2.1586520464469068</v>
      </c>
      <c r="L3020" s="16">
        <f t="shared" si="955"/>
        <v>24350.455620260629</v>
      </c>
      <c r="M3020" s="4">
        <f t="shared" si="944"/>
        <v>0</v>
      </c>
      <c r="N3020" s="5">
        <f t="shared" si="945"/>
        <v>0.21599214447851028</v>
      </c>
      <c r="O3020" s="6">
        <f t="shared" si="959"/>
        <v>1.5311750125135465E-5</v>
      </c>
      <c r="P3020" s="15">
        <f t="shared" si="956"/>
        <v>710.4105238861182</v>
      </c>
      <c r="Q3020" s="11">
        <f t="shared" si="946"/>
        <v>0</v>
      </c>
      <c r="R3020" s="13">
        <f t="shared" si="960"/>
        <v>4.5265271420847348E-6</v>
      </c>
      <c r="S3020" s="12">
        <f t="shared" si="947"/>
        <v>-6.1492716130164708E-2</v>
      </c>
      <c r="T3020" s="9">
        <f t="shared" si="948"/>
        <v>1.524123595439399</v>
      </c>
      <c r="U3020" s="9">
        <f>Aly_mass_rate/Aly_Area/'Hydraulic Gradient'!T3020</f>
        <v>2.1563984669489855</v>
      </c>
      <c r="V3020" s="5">
        <f t="shared" si="949"/>
        <v>-0.28467867361245891</v>
      </c>
      <c r="W3020" s="10">
        <f t="shared" si="950"/>
        <v>2.2194945308941922</v>
      </c>
      <c r="X3020" s="9"/>
    </row>
    <row r="3021" spans="1:24" x14ac:dyDescent="0.3">
      <c r="A3021" s="4">
        <f t="shared" si="951"/>
        <v>30180</v>
      </c>
      <c r="B3021" s="5">
        <v>0</v>
      </c>
      <c r="C3021" s="16">
        <f t="shared" si="952"/>
        <v>24349.882004751067</v>
      </c>
      <c r="D3021" s="4">
        <f t="shared" si="942"/>
        <v>0</v>
      </c>
      <c r="E3021" s="5">
        <f t="shared" si="953"/>
        <v>0.21621833772847313</v>
      </c>
      <c r="F3021" s="6">
        <f t="shared" si="957"/>
        <v>1.7571810868923085E-5</v>
      </c>
      <c r="G3021" s="15">
        <f t="shared" si="958"/>
        <v>743.50126979254696</v>
      </c>
      <c r="H3021" s="11">
        <f t="shared" si="943"/>
        <v>9.783069689668536E-2</v>
      </c>
      <c r="I3021" s="12">
        <f t="shared" si="954"/>
        <v>3.5437844508961249E-5</v>
      </c>
      <c r="J3021" s="7">
        <f t="shared" si="961"/>
        <v>1.5225286771165998</v>
      </c>
      <c r="K3021" s="8">
        <f>ESI_mass_rate/ESI_Area/'Hydraulic Gradient'!J3021</f>
        <v>2.1586573928253152</v>
      </c>
      <c r="L3021" s="16">
        <f t="shared" si="955"/>
        <v>24350.239612337955</v>
      </c>
      <c r="M3021" s="4">
        <f t="shared" si="944"/>
        <v>0</v>
      </c>
      <c r="N3021" s="5">
        <f t="shared" si="945"/>
        <v>0.21599261111645085</v>
      </c>
      <c r="O3021" s="6">
        <f t="shared" si="959"/>
        <v>1.5311557424930229E-5</v>
      </c>
      <c r="P3021" s="15">
        <f t="shared" si="956"/>
        <v>710.47201105360773</v>
      </c>
      <c r="Q3021" s="11">
        <f t="shared" si="946"/>
        <v>0</v>
      </c>
      <c r="R3021" s="13">
        <f t="shared" si="960"/>
        <v>4.5263942905359726E-6</v>
      </c>
      <c r="S3021" s="12">
        <f t="shared" si="947"/>
        <v>-6.149169388375806E-2</v>
      </c>
      <c r="T3021" s="9">
        <f t="shared" si="948"/>
        <v>1.5241203027183878</v>
      </c>
      <c r="U3021" s="9">
        <f>Aly_mass_rate/Aly_Area/'Hydraulic Gradient'!T3021</f>
        <v>2.156403125648517</v>
      </c>
      <c r="V3021" s="5">
        <f t="shared" si="949"/>
        <v>-0.28467332643400456</v>
      </c>
      <c r="W3021" s="10">
        <f t="shared" si="950"/>
        <v>2.2195365331652077</v>
      </c>
      <c r="X3021" s="9"/>
    </row>
    <row r="3022" spans="1:24" x14ac:dyDescent="0.3">
      <c r="A3022" s="4">
        <f t="shared" si="951"/>
        <v>30190</v>
      </c>
      <c r="B3022" s="5">
        <v>0</v>
      </c>
      <c r="C3022" s="16">
        <f t="shared" si="952"/>
        <v>24349.665768306324</v>
      </c>
      <c r="D3022" s="4">
        <f t="shared" si="942"/>
        <v>0</v>
      </c>
      <c r="E3022" s="5">
        <f t="shared" si="953"/>
        <v>0.21621887324092603</v>
      </c>
      <c r="F3022" s="6">
        <f t="shared" si="957"/>
        <v>1.7571502360604468E-5</v>
      </c>
      <c r="G3022" s="15">
        <f t="shared" si="958"/>
        <v>743.57275082115609</v>
      </c>
      <c r="H3022" s="11">
        <f t="shared" si="943"/>
        <v>9.7831181495927871E-2</v>
      </c>
      <c r="I3022" s="12">
        <f t="shared" si="954"/>
        <v>3.5437222326654231E-5</v>
      </c>
      <c r="J3022" s="7">
        <f t="shared" si="961"/>
        <v>1.522524906323047</v>
      </c>
      <c r="K3022" s="8">
        <f>ESI_mass_rate/ESI_Area/'Hydraulic Gradient'!J3022</f>
        <v>2.1586627391098627</v>
      </c>
      <c r="L3022" s="16">
        <f t="shared" si="955"/>
        <v>24350.023603948841</v>
      </c>
      <c r="M3022" s="4">
        <f t="shared" si="944"/>
        <v>0</v>
      </c>
      <c r="N3022" s="5">
        <f t="shared" si="945"/>
        <v>0.21599307774851886</v>
      </c>
      <c r="O3022" s="6">
        <f t="shared" si="959"/>
        <v>1.5311364733482301E-5</v>
      </c>
      <c r="P3022" s="15">
        <f t="shared" si="956"/>
        <v>710.53349719903554</v>
      </c>
      <c r="Q3022" s="11">
        <f t="shared" si="946"/>
        <v>0</v>
      </c>
      <c r="R3022" s="13">
        <f t="shared" si="960"/>
        <v>4.5262614472899646E-6</v>
      </c>
      <c r="S3022" s="12">
        <f t="shared" si="947"/>
        <v>-6.1490671689228192E-2</v>
      </c>
      <c r="T3022" s="9">
        <f t="shared" si="948"/>
        <v>1.5241170100530395</v>
      </c>
      <c r="U3022" s="9">
        <f>Aly_mass_rate/Aly_Area/'Hydraulic Gradient'!T3022</f>
        <v>2.1564077842894234</v>
      </c>
      <c r="V3022" s="5">
        <f t="shared" si="949"/>
        <v>-0.28466797952359862</v>
      </c>
      <c r="W3022" s="10">
        <f t="shared" si="950"/>
        <v>2.2195785349190369</v>
      </c>
      <c r="X3022" s="9"/>
    </row>
    <row r="3023" spans="1:24" x14ac:dyDescent="0.3">
      <c r="A3023" s="4">
        <f t="shared" si="951"/>
        <v>30200</v>
      </c>
      <c r="B3023" s="5">
        <v>0</v>
      </c>
      <c r="C3023" s="16">
        <f t="shared" si="952"/>
        <v>24349.449531326387</v>
      </c>
      <c r="D3023" s="4">
        <f t="shared" si="942"/>
        <v>0</v>
      </c>
      <c r="E3023" s="5">
        <f t="shared" si="953"/>
        <v>0.21621940874397749</v>
      </c>
      <c r="F3023" s="6">
        <f t="shared" si="957"/>
        <v>1.7571193875638683E-5</v>
      </c>
      <c r="G3023" s="15">
        <f t="shared" si="958"/>
        <v>743.64423026397139</v>
      </c>
      <c r="H3023" s="11">
        <f t="shared" si="943"/>
        <v>9.7831666087862951E-2</v>
      </c>
      <c r="I3023" s="12">
        <f t="shared" si="954"/>
        <v>3.5436600191443892E-5</v>
      </c>
      <c r="J3023" s="7">
        <f t="shared" si="961"/>
        <v>1.5225211356143689</v>
      </c>
      <c r="K3023" s="8">
        <f>ESI_mass_rate/ESI_Area/'Hydraulic Gradient'!J3023</f>
        <v>2.1586680853005547</v>
      </c>
      <c r="L3023" s="16">
        <f t="shared" si="955"/>
        <v>24349.807595093294</v>
      </c>
      <c r="M3023" s="4">
        <f t="shared" si="944"/>
        <v>0</v>
      </c>
      <c r="N3023" s="5">
        <f t="shared" si="945"/>
        <v>0.21599354437471491</v>
      </c>
      <c r="O3023" s="6">
        <f t="shared" si="959"/>
        <v>1.5311172055170332E-5</v>
      </c>
      <c r="P3023" s="15">
        <f t="shared" si="956"/>
        <v>710.59498232245244</v>
      </c>
      <c r="Q3023" s="11">
        <f t="shared" si="946"/>
        <v>0</v>
      </c>
      <c r="R3023" s="13">
        <f t="shared" si="960"/>
        <v>4.5261286136404908E-6</v>
      </c>
      <c r="S3023" s="12">
        <f t="shared" si="947"/>
        <v>-6.148964954553509E-2</v>
      </c>
      <c r="T3023" s="9">
        <f t="shared" si="948"/>
        <v>1.5241137174433512</v>
      </c>
      <c r="U3023" s="9">
        <f>Aly_mass_rate/Aly_Area/'Hydraulic Gradient'!T3023</f>
        <v>2.1564124428717069</v>
      </c>
      <c r="V3023" s="5">
        <f t="shared" si="949"/>
        <v>-0.28466263288121868</v>
      </c>
      <c r="W3023" s="10">
        <f t="shared" si="950"/>
        <v>2.2196205361557073</v>
      </c>
      <c r="X3023" s="9"/>
    </row>
    <row r="3024" spans="1:24" x14ac:dyDescent="0.3">
      <c r="A3024" s="4">
        <f t="shared" si="951"/>
        <v>30210</v>
      </c>
      <c r="B3024" s="5">
        <v>0</v>
      </c>
      <c r="C3024" s="16">
        <f t="shared" si="952"/>
        <v>24349.233293811263</v>
      </c>
      <c r="D3024" s="4">
        <f t="shared" si="942"/>
        <v>0</v>
      </c>
      <c r="E3024" s="5">
        <f t="shared" si="953"/>
        <v>0.21621994423762805</v>
      </c>
      <c r="F3024" s="6">
        <f t="shared" si="957"/>
        <v>1.7570885408187512E-5</v>
      </c>
      <c r="G3024" s="15">
        <f t="shared" si="958"/>
        <v>743.71570812110451</v>
      </c>
      <c r="H3024" s="11">
        <f t="shared" si="943"/>
        <v>9.7832150672491042E-2</v>
      </c>
      <c r="I3024" s="12">
        <f t="shared" si="954"/>
        <v>3.5435978091556046E-5</v>
      </c>
      <c r="J3024" s="7">
        <f t="shared" si="961"/>
        <v>1.5225173649905592</v>
      </c>
      <c r="K3024" s="8">
        <f>ESI_mass_rate/ESI_Area/'Hydraulic Gradient'!J3024</f>
        <v>2.1586734313973985</v>
      </c>
      <c r="L3024" s="16">
        <f t="shared" si="955"/>
        <v>24349.591585771319</v>
      </c>
      <c r="M3024" s="4">
        <f t="shared" si="944"/>
        <v>0</v>
      </c>
      <c r="N3024" s="5">
        <f t="shared" si="945"/>
        <v>0.21599401099503895</v>
      </c>
      <c r="O3024" s="6">
        <f t="shared" si="959"/>
        <v>1.5310979384156122E-5</v>
      </c>
      <c r="P3024" s="15">
        <f t="shared" si="956"/>
        <v>710.65646642391039</v>
      </c>
      <c r="Q3024" s="11">
        <f t="shared" si="946"/>
        <v>0</v>
      </c>
      <c r="R3024" s="13">
        <f t="shared" si="960"/>
        <v>4.525995787861095E-6</v>
      </c>
      <c r="S3024" s="12">
        <f t="shared" si="947"/>
        <v>-6.1488627453709983E-2</v>
      </c>
      <c r="T3024" s="9">
        <f t="shared" si="948"/>
        <v>1.5241104248893205</v>
      </c>
      <c r="U3024" s="9">
        <f>Aly_mass_rate/Aly_Area/'Hydraulic Gradient'!T3024</f>
        <v>2.156417101395371</v>
      </c>
      <c r="V3024" s="5">
        <f t="shared" si="949"/>
        <v>-0.2846572865068423</v>
      </c>
      <c r="W3024" s="10">
        <f t="shared" si="950"/>
        <v>2.2196625368752447</v>
      </c>
      <c r="X3024" s="9"/>
    </row>
    <row r="3025" spans="1:24" x14ac:dyDescent="0.3">
      <c r="A3025" s="4">
        <f t="shared" si="951"/>
        <v>30220</v>
      </c>
      <c r="B3025" s="5">
        <v>0</v>
      </c>
      <c r="C3025" s="16">
        <f t="shared" si="952"/>
        <v>24349.017055760967</v>
      </c>
      <c r="D3025" s="4">
        <f t="shared" si="942"/>
        <v>0</v>
      </c>
      <c r="E3025" s="5">
        <f t="shared" si="953"/>
        <v>0.21622047972187844</v>
      </c>
      <c r="F3025" s="6">
        <f t="shared" si="957"/>
        <v>1.7570576965548711E-5</v>
      </c>
      <c r="G3025" s="15">
        <f t="shared" si="958"/>
        <v>743.78718439265617</v>
      </c>
      <c r="H3025" s="11">
        <f t="shared" si="943"/>
        <v>9.7832635249812727E-2</v>
      </c>
      <c r="I3025" s="12">
        <f t="shared" si="954"/>
        <v>3.5435356041708413E-5</v>
      </c>
      <c r="J3025" s="7">
        <f t="shared" si="961"/>
        <v>1.5225135944516128</v>
      </c>
      <c r="K3025" s="8">
        <f>ESI_mass_rate/ESI_Area/'Hydraulic Gradient'!J3025</f>
        <v>2.1586787774003997</v>
      </c>
      <c r="L3025" s="16">
        <f t="shared" si="955"/>
        <v>24349.375575982922</v>
      </c>
      <c r="M3025" s="4">
        <f t="shared" si="944"/>
        <v>0</v>
      </c>
      <c r="N3025" s="5">
        <f t="shared" si="945"/>
        <v>0.21599447760949156</v>
      </c>
      <c r="O3025" s="6">
        <f t="shared" si="959"/>
        <v>1.5310786724818325E-5</v>
      </c>
      <c r="P3025" s="15">
        <f t="shared" si="956"/>
        <v>710.71794950346009</v>
      </c>
      <c r="Q3025" s="11">
        <f t="shared" si="946"/>
        <v>0</v>
      </c>
      <c r="R3025" s="13">
        <f t="shared" si="960"/>
        <v>4.5258629712455343E-6</v>
      </c>
      <c r="S3025" s="12">
        <f t="shared" si="947"/>
        <v>-6.148760541271292E-2</v>
      </c>
      <c r="T3025" s="9">
        <f t="shared" si="948"/>
        <v>1.5241071323909443</v>
      </c>
      <c r="U3025" s="9">
        <f>Aly_mass_rate/Aly_Area/'Hydraulic Gradient'!T3025</f>
        <v>2.1564217598604181</v>
      </c>
      <c r="V3025" s="5">
        <f t="shared" si="949"/>
        <v>-0.28465194040044711</v>
      </c>
      <c r="W3025" s="10">
        <f t="shared" si="950"/>
        <v>2.2197045370776771</v>
      </c>
      <c r="X3025" s="9"/>
    </row>
    <row r="3026" spans="1:24" x14ac:dyDescent="0.3">
      <c r="A3026" s="4">
        <f t="shared" si="951"/>
        <v>30230</v>
      </c>
      <c r="B3026" s="5">
        <v>0</v>
      </c>
      <c r="C3026" s="16">
        <f t="shared" si="952"/>
        <v>24348.800817175499</v>
      </c>
      <c r="D3026" s="4">
        <f t="shared" si="942"/>
        <v>0</v>
      </c>
      <c r="E3026" s="5">
        <f t="shared" si="953"/>
        <v>0.21622101519672915</v>
      </c>
      <c r="F3026" s="6">
        <f t="shared" si="957"/>
        <v>1.7570268540424536E-5</v>
      </c>
      <c r="G3026" s="15">
        <f t="shared" si="958"/>
        <v>743.85865907873767</v>
      </c>
      <c r="H3026" s="11">
        <f t="shared" si="943"/>
        <v>9.7833119819828437E-2</v>
      </c>
      <c r="I3026" s="12">
        <f t="shared" si="954"/>
        <v>3.5434734027183281E-5</v>
      </c>
      <c r="J3026" s="7">
        <f t="shared" si="961"/>
        <v>1.5225098239975237</v>
      </c>
      <c r="K3026" s="8">
        <f>ESI_mass_rate/ESI_Area/'Hydraulic Gradient'!J3026</f>
        <v>2.1586841233095657</v>
      </c>
      <c r="L3026" s="16">
        <f t="shared" si="955"/>
        <v>24349.15956572811</v>
      </c>
      <c r="M3026" s="4">
        <f t="shared" si="944"/>
        <v>0</v>
      </c>
      <c r="N3026" s="5">
        <f t="shared" si="945"/>
        <v>0.21599494421807275</v>
      </c>
      <c r="O3026" s="6">
        <f t="shared" si="959"/>
        <v>1.5310594072778286E-5</v>
      </c>
      <c r="P3026" s="15">
        <f t="shared" si="956"/>
        <v>710.77943156115236</v>
      </c>
      <c r="Q3026" s="11">
        <f t="shared" si="946"/>
        <v>0</v>
      </c>
      <c r="R3026" s="13">
        <f t="shared" si="960"/>
        <v>4.525730162498869E-6</v>
      </c>
      <c r="S3026" s="12">
        <f t="shared" si="947"/>
        <v>-6.1486583422539549E-2</v>
      </c>
      <c r="T3026" s="9">
        <f t="shared" si="948"/>
        <v>1.5241038399482199</v>
      </c>
      <c r="U3026" s="9">
        <f>Aly_mass_rate/Aly_Area/'Hydraulic Gradient'!T3026</f>
        <v>2.1564264182668524</v>
      </c>
      <c r="V3026" s="5">
        <f t="shared" si="949"/>
        <v>-0.28464659456201075</v>
      </c>
      <c r="W3026" s="10">
        <f t="shared" si="950"/>
        <v>2.219746536763032</v>
      </c>
      <c r="X3026" s="9"/>
    </row>
    <row r="3027" spans="1:24" x14ac:dyDescent="0.3">
      <c r="A3027" s="4">
        <f t="shared" si="951"/>
        <v>30240</v>
      </c>
      <c r="B3027" s="5">
        <v>0</v>
      </c>
      <c r="C3027" s="16">
        <f t="shared" si="952"/>
        <v>24348.584578054877</v>
      </c>
      <c r="D3027" s="4">
        <f t="shared" si="942"/>
        <v>0</v>
      </c>
      <c r="E3027" s="5">
        <f t="shared" si="953"/>
        <v>0.21622155066218104</v>
      </c>
      <c r="F3027" s="6">
        <f t="shared" si="957"/>
        <v>1.7569960140112728E-5</v>
      </c>
      <c r="G3027" s="15">
        <f t="shared" si="958"/>
        <v>743.93013217944974</v>
      </c>
      <c r="H3027" s="11">
        <f t="shared" si="943"/>
        <v>9.7833604382538811E-2</v>
      </c>
      <c r="I3027" s="12">
        <f t="shared" si="954"/>
        <v>3.5434112062698368E-5</v>
      </c>
      <c r="J3027" s="7">
        <f t="shared" si="961"/>
        <v>1.5225060536282862</v>
      </c>
      <c r="K3027" s="8">
        <f>ESI_mass_rate/ESI_Area/'Hydraulic Gradient'!J3027</f>
        <v>2.1586894691249028</v>
      </c>
      <c r="L3027" s="16">
        <f t="shared" si="955"/>
        <v>24348.943555006888</v>
      </c>
      <c r="M3027" s="4">
        <f t="shared" si="944"/>
        <v>0</v>
      </c>
      <c r="N3027" s="5">
        <f t="shared" si="945"/>
        <v>0.21599541082078322</v>
      </c>
      <c r="O3027" s="6">
        <f t="shared" si="959"/>
        <v>1.531040143533376E-5</v>
      </c>
      <c r="P3027" s="15">
        <f t="shared" si="956"/>
        <v>710.84091259703928</v>
      </c>
      <c r="Q3027" s="11">
        <f t="shared" si="946"/>
        <v>0</v>
      </c>
      <c r="R3027" s="13">
        <f t="shared" si="960"/>
        <v>4.5255973637776705E-6</v>
      </c>
      <c r="S3027" s="12">
        <f t="shared" si="947"/>
        <v>-6.1485561484221046E-2</v>
      </c>
      <c r="T3027" s="9">
        <f t="shared" si="948"/>
        <v>1.5241005475611442</v>
      </c>
      <c r="U3027" s="9">
        <f>Aly_mass_rate/Aly_Area/'Hydraulic Gradient'!T3027</f>
        <v>2.1564310766146759</v>
      </c>
      <c r="V3027" s="5">
        <f t="shared" si="949"/>
        <v>-0.28464124899151078</v>
      </c>
      <c r="W3027" s="10">
        <f t="shared" si="950"/>
        <v>2.2197885359313347</v>
      </c>
      <c r="X3027" s="9"/>
    </row>
    <row r="3028" spans="1:24" x14ac:dyDescent="0.3">
      <c r="A3028" s="4">
        <f t="shared" si="951"/>
        <v>30250</v>
      </c>
      <c r="B3028" s="5">
        <v>0</v>
      </c>
      <c r="C3028" s="16">
        <f t="shared" si="952"/>
        <v>24348.368338399108</v>
      </c>
      <c r="D3028" s="4">
        <f t="shared" si="942"/>
        <v>0</v>
      </c>
      <c r="E3028" s="5">
        <f t="shared" si="953"/>
        <v>0.21622208611823471</v>
      </c>
      <c r="F3028" s="6">
        <f t="shared" si="957"/>
        <v>1.7569651760234647E-5</v>
      </c>
      <c r="G3028" s="15">
        <f t="shared" si="958"/>
        <v>744.00160369489947</v>
      </c>
      <c r="H3028" s="11">
        <f t="shared" si="943"/>
        <v>9.7834088937944291E-2</v>
      </c>
      <c r="I3028" s="12">
        <f t="shared" si="954"/>
        <v>3.5433490139423031E-5</v>
      </c>
      <c r="J3028" s="7">
        <f t="shared" si="961"/>
        <v>1.5225022833438948</v>
      </c>
      <c r="K3028" s="8">
        <f>ESI_mass_rate/ESI_Area/'Hydraulic Gradient'!J3028</f>
        <v>2.1586948148464167</v>
      </c>
      <c r="L3028" s="16">
        <f t="shared" si="955"/>
        <v>24348.727543819263</v>
      </c>
      <c r="M3028" s="4">
        <f t="shared" si="944"/>
        <v>0</v>
      </c>
      <c r="N3028" s="5">
        <f t="shared" si="945"/>
        <v>0.21599587741762288</v>
      </c>
      <c r="O3028" s="6">
        <f t="shared" si="959"/>
        <v>1.5310208803727446E-5</v>
      </c>
      <c r="P3028" s="15">
        <f t="shared" si="956"/>
        <v>710.90239261117142</v>
      </c>
      <c r="Q3028" s="11">
        <f t="shared" si="946"/>
        <v>0</v>
      </c>
      <c r="R3028" s="13">
        <f t="shared" si="960"/>
        <v>4.5254645724927317E-6</v>
      </c>
      <c r="S3028" s="12">
        <f t="shared" si="947"/>
        <v>-6.1484539596717555E-2</v>
      </c>
      <c r="T3028" s="9">
        <f t="shared" si="948"/>
        <v>1.524097255229715</v>
      </c>
      <c r="U3028" s="9">
        <f>Aly_mass_rate/Aly_Area/'Hydraulic Gradient'!T3028</f>
        <v>2.1564357349038925</v>
      </c>
      <c r="V3028" s="5">
        <f t="shared" si="949"/>
        <v>-0.28463590368892505</v>
      </c>
      <c r="W3028" s="10">
        <f t="shared" si="950"/>
        <v>2.2198305345826141</v>
      </c>
      <c r="X3028" s="9"/>
    </row>
    <row r="3029" spans="1:24" x14ac:dyDescent="0.3">
      <c r="A3029" s="4">
        <f t="shared" si="951"/>
        <v>30260</v>
      </c>
      <c r="B3029" s="5">
        <v>0</v>
      </c>
      <c r="C3029" s="16">
        <f t="shared" si="952"/>
        <v>24348.1520982082</v>
      </c>
      <c r="D3029" s="4">
        <f t="shared" si="942"/>
        <v>0</v>
      </c>
      <c r="E3029" s="5">
        <f t="shared" si="953"/>
        <v>0.21622262156489069</v>
      </c>
      <c r="F3029" s="6">
        <f t="shared" si="957"/>
        <v>1.7569343399330734E-5</v>
      </c>
      <c r="G3029" s="15">
        <f t="shared" si="958"/>
        <v>744.07307362519612</v>
      </c>
      <c r="H3029" s="11">
        <f t="shared" si="943"/>
        <v>9.7834573486045448E-2</v>
      </c>
      <c r="I3029" s="12">
        <f t="shared" si="954"/>
        <v>3.5432868254413735E-5</v>
      </c>
      <c r="J3029" s="7">
        <f t="shared" si="961"/>
        <v>1.5224985131443438</v>
      </c>
      <c r="K3029" s="8">
        <f>ESI_mass_rate/ESI_Area/'Hydraulic Gradient'!J3029</f>
        <v>2.1587001604741145</v>
      </c>
      <c r="L3029" s="16">
        <f t="shared" si="955"/>
        <v>24348.511532165237</v>
      </c>
      <c r="M3029" s="4">
        <f t="shared" si="944"/>
        <v>0</v>
      </c>
      <c r="N3029" s="5">
        <f t="shared" si="945"/>
        <v>0.21599634400859241</v>
      </c>
      <c r="O3029" s="6">
        <f t="shared" si="959"/>
        <v>1.5310016185257088E-5</v>
      </c>
      <c r="P3029" s="15">
        <f t="shared" si="956"/>
        <v>710.96387160360075</v>
      </c>
      <c r="Q3029" s="11">
        <f t="shared" si="946"/>
        <v>0</v>
      </c>
      <c r="R3029" s="13">
        <f t="shared" si="960"/>
        <v>4.52533179080058E-6</v>
      </c>
      <c r="S3029" s="12">
        <f t="shared" si="947"/>
        <v>-6.148351776106014E-2</v>
      </c>
      <c r="T3029" s="9">
        <f t="shared" si="948"/>
        <v>1.524093962953929</v>
      </c>
      <c r="U3029" s="9">
        <f>Aly_mass_rate/Aly_Area/'Hydraulic Gradient'!T3029</f>
        <v>2.1564403931345044</v>
      </c>
      <c r="V3029" s="5">
        <f t="shared" si="949"/>
        <v>-0.28463055865423087</v>
      </c>
      <c r="W3029" s="10">
        <f t="shared" si="950"/>
        <v>2.2198725327168964</v>
      </c>
      <c r="X3029" s="9"/>
    </row>
    <row r="3030" spans="1:24" x14ac:dyDescent="0.3">
      <c r="A3030" s="4">
        <f t="shared" si="951"/>
        <v>30270</v>
      </c>
      <c r="B3030" s="5">
        <v>0</v>
      </c>
      <c r="C3030" s="16">
        <f t="shared" si="952"/>
        <v>24347.93585748216</v>
      </c>
      <c r="D3030" s="4">
        <f t="shared" si="942"/>
        <v>0</v>
      </c>
      <c r="E3030" s="5">
        <f t="shared" si="953"/>
        <v>0.21622315700214972</v>
      </c>
      <c r="F3030" s="6">
        <f t="shared" si="957"/>
        <v>1.7569035061779642E-5</v>
      </c>
      <c r="G3030" s="15">
        <f t="shared" si="958"/>
        <v>744.14454197044233</v>
      </c>
      <c r="H3030" s="11">
        <f t="shared" si="943"/>
        <v>9.7835058026842753E-2</v>
      </c>
      <c r="I3030" s="12">
        <f t="shared" si="954"/>
        <v>3.5432246416501105E-5</v>
      </c>
      <c r="J3030" s="7">
        <f t="shared" si="961"/>
        <v>1.5224947430296276</v>
      </c>
      <c r="K3030" s="8">
        <f>ESI_mass_rate/ESI_Area/'Hydraulic Gradient'!J3030</f>
        <v>2.158705506008002</v>
      </c>
      <c r="L3030" s="16">
        <f t="shared" si="955"/>
        <v>24348.29552004482</v>
      </c>
      <c r="M3030" s="4">
        <f t="shared" si="944"/>
        <v>0</v>
      </c>
      <c r="N3030" s="5">
        <f t="shared" si="945"/>
        <v>0.21599681059369183</v>
      </c>
      <c r="O3030" s="6">
        <f t="shared" si="959"/>
        <v>1.5309823574084491E-5</v>
      </c>
      <c r="P3030" s="15">
        <f t="shared" si="956"/>
        <v>711.02534957437797</v>
      </c>
      <c r="Q3030" s="11">
        <f t="shared" si="946"/>
        <v>0</v>
      </c>
      <c r="R3030" s="13">
        <f t="shared" si="960"/>
        <v>4.5251990169749266E-6</v>
      </c>
      <c r="S3030" s="12">
        <f t="shared" si="947"/>
        <v>-6.1482495976208987E-2</v>
      </c>
      <c r="T3030" s="9">
        <f t="shared" si="948"/>
        <v>1.5240906707337836</v>
      </c>
      <c r="U3030" s="9">
        <f>Aly_mass_rate/Aly_Area/'Hydraulic Gradient'!T3030</f>
        <v>2.1564450513065156</v>
      </c>
      <c r="V3030" s="5">
        <f t="shared" si="949"/>
        <v>-0.28462521388740603</v>
      </c>
      <c r="W3030" s="10">
        <f t="shared" si="950"/>
        <v>2.2199145303342092</v>
      </c>
      <c r="X3030" s="9"/>
    </row>
    <row r="3031" spans="1:24" x14ac:dyDescent="0.3">
      <c r="A3031" s="4">
        <f t="shared" si="951"/>
        <v>30280</v>
      </c>
      <c r="B3031" s="5">
        <v>0</v>
      </c>
      <c r="C3031" s="16">
        <f t="shared" si="952"/>
        <v>24347.719616221002</v>
      </c>
      <c r="D3031" s="4">
        <f t="shared" si="942"/>
        <v>0</v>
      </c>
      <c r="E3031" s="5">
        <f t="shared" si="953"/>
        <v>0.21622369243001233</v>
      </c>
      <c r="F3031" s="6">
        <f t="shared" si="957"/>
        <v>1.7568726743202721E-5</v>
      </c>
      <c r="G3031" s="15">
        <f t="shared" si="958"/>
        <v>744.21600873074738</v>
      </c>
      <c r="H3031" s="11">
        <f t="shared" si="943"/>
        <v>9.7835542560336719E-2</v>
      </c>
      <c r="I3031" s="12">
        <f t="shared" si="954"/>
        <v>3.5431624616854522E-5</v>
      </c>
      <c r="J3031" s="7">
        <f t="shared" si="961"/>
        <v>1.5224909729997402</v>
      </c>
      <c r="K3031" s="8">
        <f>ESI_mass_rate/ESI_Area/'Hydraulic Gradient'!J3031</f>
        <v>2.1587108514480868</v>
      </c>
      <c r="L3031" s="16">
        <f t="shared" si="955"/>
        <v>24348.079507458016</v>
      </c>
      <c r="M3031" s="4">
        <f t="shared" si="944"/>
        <v>0</v>
      </c>
      <c r="N3031" s="5">
        <f t="shared" si="945"/>
        <v>0.2159972771729215</v>
      </c>
      <c r="O3031" s="6">
        <f t="shared" si="959"/>
        <v>1.5309630976047854E-5</v>
      </c>
      <c r="P3031" s="15">
        <f t="shared" si="956"/>
        <v>711.0868265235539</v>
      </c>
      <c r="Q3031" s="11">
        <f t="shared" si="946"/>
        <v>0</v>
      </c>
      <c r="R3031" s="13">
        <f t="shared" si="960"/>
        <v>4.5250662527408024E-6</v>
      </c>
      <c r="S3031" s="12">
        <f t="shared" si="947"/>
        <v>-6.1481474242159731E-2</v>
      </c>
      <c r="T3031" s="9">
        <f t="shared" si="948"/>
        <v>1.5240873785692759</v>
      </c>
      <c r="U3031" s="9">
        <f>Aly_mass_rate/Aly_Area/'Hydraulic Gradient'!T3031</f>
        <v>2.1564497094199284</v>
      </c>
      <c r="V3031" s="5">
        <f t="shared" si="949"/>
        <v>-0.28461986938842809</v>
      </c>
      <c r="W3031" s="10">
        <f t="shared" si="950"/>
        <v>2.2199565274345794</v>
      </c>
      <c r="X3031" s="9"/>
    </row>
    <row r="3032" spans="1:24" x14ac:dyDescent="0.3">
      <c r="A3032" s="4">
        <f t="shared" si="951"/>
        <v>30290</v>
      </c>
      <c r="B3032" s="5">
        <v>0</v>
      </c>
      <c r="C3032" s="16">
        <f t="shared" si="952"/>
        <v>24347.503374424734</v>
      </c>
      <c r="D3032" s="4">
        <f t="shared" si="942"/>
        <v>0</v>
      </c>
      <c r="E3032" s="5">
        <f t="shared" si="953"/>
        <v>0.21622422784847939</v>
      </c>
      <c r="F3032" s="6">
        <f t="shared" si="957"/>
        <v>1.7568418449438177E-5</v>
      </c>
      <c r="G3032" s="15">
        <f t="shared" si="958"/>
        <v>744.28747390621186</v>
      </c>
      <c r="H3032" s="11">
        <f t="shared" si="943"/>
        <v>9.7836027086527957E-2</v>
      </c>
      <c r="I3032" s="12">
        <f t="shared" si="954"/>
        <v>3.5431002867248153E-5</v>
      </c>
      <c r="J3032" s="7">
        <f t="shared" si="961"/>
        <v>1.5224872030546763</v>
      </c>
      <c r="K3032" s="8">
        <f>ESI_mass_rate/ESI_Area/'Hydraulic Gradient'!J3032</f>
        <v>2.1587161967943747</v>
      </c>
      <c r="L3032" s="16">
        <f t="shared" si="955"/>
        <v>24347.863494404832</v>
      </c>
      <c r="M3032" s="4">
        <f t="shared" si="944"/>
        <v>0</v>
      </c>
      <c r="N3032" s="5">
        <f t="shared" si="945"/>
        <v>0.21599774374628183</v>
      </c>
      <c r="O3032" s="6">
        <f t="shared" si="959"/>
        <v>1.5309438385308983E-5</v>
      </c>
      <c r="P3032" s="15">
        <f t="shared" si="956"/>
        <v>711.14830245118037</v>
      </c>
      <c r="Q3032" s="11">
        <f t="shared" si="946"/>
        <v>0</v>
      </c>
      <c r="R3032" s="13">
        <f t="shared" si="960"/>
        <v>4.524933496371983E-6</v>
      </c>
      <c r="S3032" s="12">
        <f t="shared" si="947"/>
        <v>-6.1480452559943451E-2</v>
      </c>
      <c r="T3032" s="9">
        <f t="shared" si="948"/>
        <v>1.5240840864604033</v>
      </c>
      <c r="U3032" s="9">
        <f>Aly_mass_rate/Aly_Area/'Hydraulic Gradient'!T3032</f>
        <v>2.1564543674747463</v>
      </c>
      <c r="V3032" s="5">
        <f t="shared" si="949"/>
        <v>-0.28461452515727464</v>
      </c>
      <c r="W3032" s="10">
        <f t="shared" si="950"/>
        <v>2.2199985240180333</v>
      </c>
      <c r="X3032" s="9"/>
    </row>
    <row r="3033" spans="1:24" x14ac:dyDescent="0.3">
      <c r="A3033" s="4">
        <f t="shared" si="951"/>
        <v>30300</v>
      </c>
      <c r="B3033" s="5">
        <v>0</v>
      </c>
      <c r="C3033" s="16">
        <f t="shared" si="952"/>
        <v>24347.287132093366</v>
      </c>
      <c r="D3033" s="4">
        <f t="shared" si="942"/>
        <v>0</v>
      </c>
      <c r="E3033" s="5">
        <f t="shared" si="953"/>
        <v>0.21622476325755138</v>
      </c>
      <c r="F3033" s="6">
        <f t="shared" si="957"/>
        <v>1.7568110174647802E-5</v>
      </c>
      <c r="G3033" s="15">
        <f t="shared" si="958"/>
        <v>744.35893749694503</v>
      </c>
      <c r="H3033" s="11">
        <f t="shared" si="943"/>
        <v>9.783651160541694E-2</v>
      </c>
      <c r="I3033" s="12">
        <f t="shared" si="954"/>
        <v>3.5430381155907825E-5</v>
      </c>
      <c r="J3033" s="7">
        <f t="shared" si="961"/>
        <v>1.5224834331944299</v>
      </c>
      <c r="K3033" s="8">
        <f>ESI_mass_rate/ESI_Area/'Hydraulic Gradient'!J3033</f>
        <v>2.1587215420468722</v>
      </c>
      <c r="L3033" s="16">
        <f t="shared" si="955"/>
        <v>24347.647480885273</v>
      </c>
      <c r="M3033" s="4">
        <f t="shared" si="944"/>
        <v>0</v>
      </c>
      <c r="N3033" s="5">
        <f t="shared" si="945"/>
        <v>0.21599821031377309</v>
      </c>
      <c r="O3033" s="6">
        <f t="shared" si="959"/>
        <v>1.5309245806246517E-5</v>
      </c>
      <c r="P3033" s="15">
        <f t="shared" si="956"/>
        <v>711.20977735730821</v>
      </c>
      <c r="Q3033" s="11">
        <f t="shared" si="946"/>
        <v>0</v>
      </c>
      <c r="R3033" s="13">
        <f t="shared" si="960"/>
        <v>4.5248007491620513E-6</v>
      </c>
      <c r="S3033" s="12">
        <f t="shared" si="947"/>
        <v>-6.147943092852038E-2</v>
      </c>
      <c r="T3033" s="9">
        <f t="shared" si="948"/>
        <v>1.524080794407163</v>
      </c>
      <c r="U3033" s="9">
        <f>Aly_mass_rate/Aly_Area/'Hydraulic Gradient'!T3033</f>
        <v>2.1564590254709719</v>
      </c>
      <c r="V3033" s="5">
        <f t="shared" si="949"/>
        <v>-0.28460918119392348</v>
      </c>
      <c r="W3033" s="10">
        <f t="shared" si="950"/>
        <v>2.2200405200845985</v>
      </c>
      <c r="X3033" s="9"/>
    </row>
    <row r="3034" spans="1:24" x14ac:dyDescent="0.3">
      <c r="A3034" s="4">
        <f t="shared" si="951"/>
        <v>30310</v>
      </c>
      <c r="B3034" s="5">
        <v>0</v>
      </c>
      <c r="C3034" s="16">
        <f t="shared" si="952"/>
        <v>24347.070889226907</v>
      </c>
      <c r="D3034" s="4">
        <f t="shared" si="942"/>
        <v>0</v>
      </c>
      <c r="E3034" s="5">
        <f t="shared" si="953"/>
        <v>0.21622529865722898</v>
      </c>
      <c r="F3034" s="6">
        <f t="shared" si="957"/>
        <v>1.75678019217507E-5</v>
      </c>
      <c r="G3034" s="15">
        <f t="shared" si="958"/>
        <v>744.4303995030516</v>
      </c>
      <c r="H3034" s="11">
        <f t="shared" si="943"/>
        <v>9.783699611700418E-2</v>
      </c>
      <c r="I3034" s="12">
        <f t="shared" si="954"/>
        <v>3.5429759488720615E-5</v>
      </c>
      <c r="J3034" s="7">
        <f t="shared" si="961"/>
        <v>1.5224796634189957</v>
      </c>
      <c r="K3034" s="8">
        <f>ESI_mass_rate/ESI_Area/'Hydraulic Gradient'!J3034</f>
        <v>2.1587268872055851</v>
      </c>
      <c r="L3034" s="16">
        <f t="shared" si="955"/>
        <v>24347.431466899343</v>
      </c>
      <c r="M3034" s="4">
        <f t="shared" si="944"/>
        <v>0</v>
      </c>
      <c r="N3034" s="5">
        <f t="shared" si="945"/>
        <v>0.21599867687539548</v>
      </c>
      <c r="O3034" s="6">
        <f t="shared" si="959"/>
        <v>1.5309053235941363E-5</v>
      </c>
      <c r="P3034" s="15">
        <f t="shared" si="956"/>
        <v>711.27125124198903</v>
      </c>
      <c r="Q3034" s="11">
        <f t="shared" si="946"/>
        <v>0</v>
      </c>
      <c r="R3034" s="13">
        <f t="shared" si="960"/>
        <v>4.5246680102476215E-6</v>
      </c>
      <c r="S3034" s="12">
        <f t="shared" si="947"/>
        <v>-6.1478409348921528E-2</v>
      </c>
      <c r="T3034" s="9">
        <f t="shared" si="948"/>
        <v>1.5240775024095521</v>
      </c>
      <c r="U3034" s="9">
        <f>Aly_mass_rate/Aly_Area/'Hydraulic Gradient'!T3034</f>
        <v>2.1564636834086088</v>
      </c>
      <c r="V3034" s="5">
        <f t="shared" si="949"/>
        <v>-0.28460383749835211</v>
      </c>
      <c r="W3034" s="10">
        <f t="shared" si="950"/>
        <v>2.220082515634302</v>
      </c>
      <c r="X3034" s="9"/>
    </row>
    <row r="3035" spans="1:24" x14ac:dyDescent="0.3">
      <c r="A3035" s="4">
        <f t="shared" si="951"/>
        <v>30320</v>
      </c>
      <c r="B3035" s="5">
        <v>0</v>
      </c>
      <c r="C3035" s="16">
        <f t="shared" si="952"/>
        <v>24346.854645825366</v>
      </c>
      <c r="D3035" s="4">
        <f t="shared" si="942"/>
        <v>0</v>
      </c>
      <c r="E3035" s="5">
        <f t="shared" si="953"/>
        <v>0.21622583404751278</v>
      </c>
      <c r="F3035" s="6">
        <f t="shared" si="957"/>
        <v>1.7567493687827767E-5</v>
      </c>
      <c r="G3035" s="15">
        <f t="shared" si="958"/>
        <v>744.50185992464083</v>
      </c>
      <c r="H3035" s="11">
        <f t="shared" si="943"/>
        <v>9.7837480621290177E-2</v>
      </c>
      <c r="I3035" s="12">
        <f t="shared" si="954"/>
        <v>3.5429137859799452E-5</v>
      </c>
      <c r="J3035" s="7">
        <f t="shared" si="961"/>
        <v>1.5224758937283676</v>
      </c>
      <c r="K3035" s="8">
        <f>ESI_mass_rate/ESI_Area/'Hydraulic Gradient'!J3035</f>
        <v>2.1587322322705211</v>
      </c>
      <c r="L3035" s="16">
        <f t="shared" si="955"/>
        <v>24347.21545244705</v>
      </c>
      <c r="M3035" s="4">
        <f t="shared" si="944"/>
        <v>0</v>
      </c>
      <c r="N3035" s="5">
        <f t="shared" si="945"/>
        <v>0.21599914343114948</v>
      </c>
      <c r="O3035" s="6">
        <f t="shared" si="959"/>
        <v>1.5308860677312619E-5</v>
      </c>
      <c r="P3035" s="15">
        <f t="shared" si="956"/>
        <v>711.33272410527388</v>
      </c>
      <c r="Q3035" s="11">
        <f t="shared" si="946"/>
        <v>0</v>
      </c>
      <c r="R3035" s="13">
        <f t="shared" si="960"/>
        <v>4.5245352804908409E-6</v>
      </c>
      <c r="S3035" s="12">
        <f t="shared" si="947"/>
        <v>-6.1477387820107157E-2</v>
      </c>
      <c r="T3035" s="9">
        <f t="shared" si="948"/>
        <v>1.5240742104675677</v>
      </c>
      <c r="U3035" s="9">
        <f>Aly_mass_rate/Aly_Area/'Hydraulic Gradient'!T3035</f>
        <v>2.1564683412876597</v>
      </c>
      <c r="V3035" s="5">
        <f t="shared" si="949"/>
        <v>-0.28459849407053822</v>
      </c>
      <c r="W3035" s="10">
        <f t="shared" si="950"/>
        <v>2.2201245106671714</v>
      </c>
      <c r="X3035" s="9"/>
    </row>
    <row r="3036" spans="1:24" x14ac:dyDescent="0.3">
      <c r="A3036" s="4">
        <f t="shared" si="951"/>
        <v>30330</v>
      </c>
      <c r="B3036" s="5">
        <v>0</v>
      </c>
      <c r="C3036" s="16">
        <f t="shared" si="952"/>
        <v>24346.638401888751</v>
      </c>
      <c r="D3036" s="4">
        <f t="shared" si="942"/>
        <v>0</v>
      </c>
      <c r="E3036" s="5">
        <f t="shared" si="953"/>
        <v>0.21622636942840359</v>
      </c>
      <c r="F3036" s="6">
        <f t="shared" si="957"/>
        <v>1.756718547871721E-5</v>
      </c>
      <c r="G3036" s="15">
        <f t="shared" si="958"/>
        <v>744.57331876181308</v>
      </c>
      <c r="H3036" s="11">
        <f t="shared" si="943"/>
        <v>9.7837965118275513E-2</v>
      </c>
      <c r="I3036" s="12">
        <f t="shared" si="954"/>
        <v>3.5428516280918509E-5</v>
      </c>
      <c r="J3036" s="7">
        <f t="shared" si="961"/>
        <v>1.5224721241225403</v>
      </c>
      <c r="K3036" s="8">
        <f>ESI_mass_rate/ESI_Area/'Hydraulic Gradient'!J3036</f>
        <v>2.1587375772416859</v>
      </c>
      <c r="L3036" s="16">
        <f t="shared" si="955"/>
        <v>24346.9994375284</v>
      </c>
      <c r="M3036" s="4">
        <f t="shared" si="944"/>
        <v>0</v>
      </c>
      <c r="N3036" s="5">
        <f t="shared" si="945"/>
        <v>0.21599960998103529</v>
      </c>
      <c r="O3036" s="6">
        <f t="shared" si="959"/>
        <v>1.5308668127441183E-5</v>
      </c>
      <c r="P3036" s="15">
        <f t="shared" si="956"/>
        <v>711.39419594721335</v>
      </c>
      <c r="Q3036" s="11">
        <f t="shared" si="946"/>
        <v>0</v>
      </c>
      <c r="R3036" s="13">
        <f t="shared" si="960"/>
        <v>4.5244025590283509E-6</v>
      </c>
      <c r="S3036" s="12">
        <f t="shared" si="947"/>
        <v>-6.1476366342072909E-2</v>
      </c>
      <c r="T3036" s="9">
        <f t="shared" si="948"/>
        <v>1.5240709185812076</v>
      </c>
      <c r="U3036" s="9">
        <f>Aly_mass_rate/Aly_Area/'Hydraulic Gradient'!T3036</f>
        <v>2.1564729991081277</v>
      </c>
      <c r="V3036" s="5">
        <f t="shared" si="949"/>
        <v>-0.28459315091045945</v>
      </c>
      <c r="W3036" s="10">
        <f t="shared" si="950"/>
        <v>2.2201665051832333</v>
      </c>
      <c r="X3036" s="9"/>
    </row>
    <row r="3037" spans="1:24" x14ac:dyDescent="0.3">
      <c r="A3037" s="4">
        <f t="shared" si="951"/>
        <v>30340</v>
      </c>
      <c r="B3037" s="5">
        <v>0</v>
      </c>
      <c r="C3037" s="16">
        <f t="shared" si="952"/>
        <v>24346.422157417077</v>
      </c>
      <c r="D3037" s="4">
        <f t="shared" si="942"/>
        <v>0</v>
      </c>
      <c r="E3037" s="5">
        <f t="shared" si="953"/>
        <v>0.21622690479990189</v>
      </c>
      <c r="F3037" s="6">
        <f t="shared" si="957"/>
        <v>1.7566877288580822E-5</v>
      </c>
      <c r="G3037" s="15">
        <f t="shared" si="958"/>
        <v>744.6447760146774</v>
      </c>
      <c r="H3037" s="11">
        <f t="shared" si="943"/>
        <v>9.7838449607960662E-2</v>
      </c>
      <c r="I3037" s="12">
        <f t="shared" si="954"/>
        <v>3.5427894740303601E-5</v>
      </c>
      <c r="J3037" s="7">
        <f t="shared" si="961"/>
        <v>1.5224683546015081</v>
      </c>
      <c r="K3037" s="8">
        <f>ESI_mass_rate/ESI_Area/'Hydraulic Gradient'!J3037</f>
        <v>2.1587429221190857</v>
      </c>
      <c r="L3037" s="16">
        <f t="shared" si="955"/>
        <v>24346.783422143399</v>
      </c>
      <c r="M3037" s="4">
        <f t="shared" si="944"/>
        <v>0</v>
      </c>
      <c r="N3037" s="5">
        <f t="shared" si="945"/>
        <v>0.21600007652505324</v>
      </c>
      <c r="O3037" s="6">
        <f t="shared" si="959"/>
        <v>1.530847558778661E-5</v>
      </c>
      <c r="P3037" s="15">
        <f t="shared" si="956"/>
        <v>711.45566676785938</v>
      </c>
      <c r="Q3037" s="11">
        <f t="shared" si="946"/>
        <v>0</v>
      </c>
      <c r="R3037" s="13">
        <f t="shared" si="960"/>
        <v>4.5242698462909153E-6</v>
      </c>
      <c r="S3037" s="12">
        <f t="shared" si="947"/>
        <v>-6.1475344915849744E-2</v>
      </c>
      <c r="T3037" s="9">
        <f t="shared" si="948"/>
        <v>1.5240676267504685</v>
      </c>
      <c r="U3037" s="9">
        <f>Aly_mass_rate/Aly_Area/'Hydraulic Gradient'!T3037</f>
        <v>2.1564776568700155</v>
      </c>
      <c r="V3037" s="5">
        <f t="shared" si="949"/>
        <v>-0.28458780801809325</v>
      </c>
      <c r="W3037" s="10">
        <f t="shared" si="950"/>
        <v>2.220208499182514</v>
      </c>
      <c r="X3037" s="9"/>
    </row>
    <row r="3038" spans="1:24" x14ac:dyDescent="0.3">
      <c r="A3038" s="4">
        <f t="shared" si="951"/>
        <v>30350</v>
      </c>
      <c r="B3038" s="5">
        <v>0</v>
      </c>
      <c r="C3038" s="16">
        <f t="shared" si="952"/>
        <v>24346.205912410343</v>
      </c>
      <c r="D3038" s="4">
        <f t="shared" si="942"/>
        <v>0</v>
      </c>
      <c r="E3038" s="5">
        <f t="shared" si="953"/>
        <v>0.2162274401620084</v>
      </c>
      <c r="F3038" s="6">
        <f t="shared" si="957"/>
        <v>1.7566569118878154E-5</v>
      </c>
      <c r="G3038" s="15">
        <f t="shared" si="958"/>
        <v>744.71623168334099</v>
      </c>
      <c r="H3038" s="11">
        <f t="shared" si="943"/>
        <v>9.7838934090346136E-2</v>
      </c>
      <c r="I3038" s="12">
        <f t="shared" si="954"/>
        <v>3.5427273240898262E-5</v>
      </c>
      <c r="J3038" s="7">
        <f t="shared" si="961"/>
        <v>1.5224645851652652</v>
      </c>
      <c r="K3038" s="8">
        <f>ESI_mass_rate/ESI_Area/'Hydraulic Gradient'!J3038</f>
        <v>2.1587482669027271</v>
      </c>
      <c r="L3038" s="16">
        <f t="shared" si="955"/>
        <v>24346.567406292052</v>
      </c>
      <c r="M3038" s="4">
        <f t="shared" si="944"/>
        <v>0</v>
      </c>
      <c r="N3038" s="5">
        <f t="shared" si="945"/>
        <v>0.21600054306320352</v>
      </c>
      <c r="O3038" s="6">
        <f t="shared" si="959"/>
        <v>1.5308283056889346E-5</v>
      </c>
      <c r="P3038" s="15">
        <f t="shared" si="956"/>
        <v>711.5171365672627</v>
      </c>
      <c r="Q3038" s="11">
        <f t="shared" si="946"/>
        <v>0</v>
      </c>
      <c r="R3038" s="13">
        <f t="shared" si="960"/>
        <v>4.5241371418465725E-6</v>
      </c>
      <c r="S3038" s="12">
        <f t="shared" si="947"/>
        <v>-6.1474323540398029E-2</v>
      </c>
      <c r="T3038" s="9">
        <f t="shared" si="948"/>
        <v>1.5240643349753475</v>
      </c>
      <c r="U3038" s="9">
        <f>Aly_mass_rate/Aly_Area/'Hydraulic Gradient'!T3038</f>
        <v>2.156482314573327</v>
      </c>
      <c r="V3038" s="5">
        <f t="shared" si="949"/>
        <v>-0.28458246539341758</v>
      </c>
      <c r="W3038" s="10">
        <f t="shared" si="950"/>
        <v>2.2202504926650417</v>
      </c>
      <c r="X3038" s="9"/>
    </row>
    <row r="3039" spans="1:24" x14ac:dyDescent="0.3">
      <c r="A3039" s="4">
        <f t="shared" si="951"/>
        <v>30360</v>
      </c>
      <c r="B3039" s="5">
        <v>0</v>
      </c>
      <c r="C3039" s="16">
        <f t="shared" si="952"/>
        <v>24345.989666868569</v>
      </c>
      <c r="D3039" s="4">
        <f t="shared" si="942"/>
        <v>0</v>
      </c>
      <c r="E3039" s="5">
        <f t="shared" si="953"/>
        <v>0.21622797551472367</v>
      </c>
      <c r="F3039" s="6">
        <f t="shared" si="957"/>
        <v>1.7566260971068761E-5</v>
      </c>
      <c r="G3039" s="15">
        <f t="shared" si="958"/>
        <v>744.78768576790844</v>
      </c>
      <c r="H3039" s="11">
        <f t="shared" si="943"/>
        <v>9.7839418565432476E-2</v>
      </c>
      <c r="I3039" s="12">
        <f t="shared" si="954"/>
        <v>3.5426651785646067E-5</v>
      </c>
      <c r="J3039" s="7">
        <f t="shared" si="961"/>
        <v>1.5224608158138058</v>
      </c>
      <c r="K3039" s="8">
        <f>ESI_mass_rate/ESI_Area/'Hydraulic Gradient'!J3039</f>
        <v>2.1587536115926174</v>
      </c>
      <c r="L3039" s="16">
        <f t="shared" si="955"/>
        <v>24346.351389974367</v>
      </c>
      <c r="M3039" s="4">
        <f t="shared" si="944"/>
        <v>0</v>
      </c>
      <c r="N3039" s="5">
        <f t="shared" si="945"/>
        <v>0.21600100959548663</v>
      </c>
      <c r="O3039" s="6">
        <f t="shared" si="959"/>
        <v>1.5308090539128041E-5</v>
      </c>
      <c r="P3039" s="15">
        <f t="shared" si="956"/>
        <v>711.57860534547399</v>
      </c>
      <c r="Q3039" s="11">
        <f t="shared" si="946"/>
        <v>0</v>
      </c>
      <c r="R3039" s="13">
        <f t="shared" si="960"/>
        <v>4.5240044469887581E-6</v>
      </c>
      <c r="S3039" s="12">
        <f t="shared" si="947"/>
        <v>-6.1473302215713378E-2</v>
      </c>
      <c r="T3039" s="9">
        <f t="shared" si="948"/>
        <v>1.5240610432558421</v>
      </c>
      <c r="U3039" s="9">
        <f>Aly_mass_rate/Aly_Area/'Hydraulic Gradient'!T3039</f>
        <v>2.1564869722180644</v>
      </c>
      <c r="V3039" s="5">
        <f t="shared" si="949"/>
        <v>-0.28457712303640992</v>
      </c>
      <c r="W3039" s="10">
        <f t="shared" si="950"/>
        <v>2.2202924856308428</v>
      </c>
      <c r="X3039" s="9"/>
    </row>
    <row r="3040" spans="1:24" x14ac:dyDescent="0.3">
      <c r="A3040" s="4">
        <f t="shared" si="951"/>
        <v>30370</v>
      </c>
      <c r="B3040" s="5">
        <v>0</v>
      </c>
      <c r="C3040" s="16">
        <f t="shared" si="952"/>
        <v>24345.77342079176</v>
      </c>
      <c r="D3040" s="4">
        <f t="shared" si="942"/>
        <v>0</v>
      </c>
      <c r="E3040" s="5">
        <f t="shared" si="953"/>
        <v>0.21622851085804856</v>
      </c>
      <c r="F3040" s="6">
        <f t="shared" si="957"/>
        <v>1.7565952846612188E-5</v>
      </c>
      <c r="G3040" s="15">
        <f t="shared" si="958"/>
        <v>744.85913826848241</v>
      </c>
      <c r="H3040" s="11">
        <f t="shared" si="943"/>
        <v>9.783990303322021E-2</v>
      </c>
      <c r="I3040" s="12">
        <f t="shared" si="954"/>
        <v>3.5426030377490544E-5</v>
      </c>
      <c r="J3040" s="7">
        <f t="shared" si="961"/>
        <v>1.5224570465471245</v>
      </c>
      <c r="K3040" s="8">
        <f>ESI_mass_rate/ESI_Area/'Hydraulic Gradient'!J3040</f>
        <v>2.1587589561887617</v>
      </c>
      <c r="L3040" s="16">
        <f t="shared" si="955"/>
        <v>24346.135373190347</v>
      </c>
      <c r="M3040" s="4">
        <f t="shared" si="944"/>
        <v>0</v>
      </c>
      <c r="N3040" s="5">
        <f t="shared" si="945"/>
        <v>0.21600147612190268</v>
      </c>
      <c r="O3040" s="6">
        <f t="shared" si="959"/>
        <v>1.5307898028664497E-5</v>
      </c>
      <c r="P3040" s="15">
        <f t="shared" si="956"/>
        <v>711.64007310254499</v>
      </c>
      <c r="Q3040" s="11">
        <f t="shared" si="946"/>
        <v>0</v>
      </c>
      <c r="R3040" s="13">
        <f t="shared" si="960"/>
        <v>4.5238717599914789E-6</v>
      </c>
      <c r="S3040" s="12">
        <f t="shared" si="947"/>
        <v>-6.1472280942826751E-2</v>
      </c>
      <c r="T3040" s="9">
        <f t="shared" si="948"/>
        <v>1.5240577515919496</v>
      </c>
      <c r="U3040" s="9">
        <f>Aly_mass_rate/Aly_Area/'Hydraulic Gradient'!T3040</f>
        <v>2.1564916298042314</v>
      </c>
      <c r="V3040" s="5">
        <f t="shared" si="949"/>
        <v>-0.28457178094704799</v>
      </c>
      <c r="W3040" s="10">
        <f t="shared" si="950"/>
        <v>2.2203344780799439</v>
      </c>
      <c r="X3040" s="9"/>
    </row>
    <row r="3041" spans="1:24" x14ac:dyDescent="0.3">
      <c r="A3041" s="4">
        <f t="shared" si="951"/>
        <v>30380</v>
      </c>
      <c r="B3041" s="5">
        <v>0</v>
      </c>
      <c r="C3041" s="16">
        <f t="shared" si="952"/>
        <v>24345.557174179921</v>
      </c>
      <c r="D3041" s="4">
        <f t="shared" si="942"/>
        <v>0</v>
      </c>
      <c r="E3041" s="5">
        <f t="shared" si="953"/>
        <v>0.21622904619198346</v>
      </c>
      <c r="F3041" s="6">
        <f t="shared" si="957"/>
        <v>1.7565644739670234E-5</v>
      </c>
      <c r="G3041" s="15">
        <f t="shared" si="958"/>
        <v>744.9305891851742</v>
      </c>
      <c r="H3041" s="11">
        <f t="shared" si="943"/>
        <v>9.7840387493709838E-2</v>
      </c>
      <c r="I3041" s="12">
        <f t="shared" si="954"/>
        <v>3.5425409004657508E-5</v>
      </c>
      <c r="J3041" s="7">
        <f t="shared" si="961"/>
        <v>1.5224532773652155</v>
      </c>
      <c r="K3041" s="8">
        <f>ESI_mass_rate/ESI_Area/'Hydraulic Gradient'!J3041</f>
        <v>2.1587643006911676</v>
      </c>
      <c r="L3041" s="16">
        <f t="shared" si="955"/>
        <v>24345.919355940001</v>
      </c>
      <c r="M3041" s="4">
        <f t="shared" si="944"/>
        <v>0</v>
      </c>
      <c r="N3041" s="5">
        <f t="shared" si="945"/>
        <v>0.21600194264245218</v>
      </c>
      <c r="O3041" s="6">
        <f t="shared" si="959"/>
        <v>1.5307705529877367E-5</v>
      </c>
      <c r="P3041" s="15">
        <f t="shared" si="956"/>
        <v>711.70153983852663</v>
      </c>
      <c r="Q3041" s="11">
        <f t="shared" si="946"/>
        <v>0</v>
      </c>
      <c r="R3041" s="13">
        <f t="shared" si="960"/>
        <v>4.5237390821481466E-6</v>
      </c>
      <c r="S3041" s="12">
        <f t="shared" si="947"/>
        <v>-6.147125972069848E-2</v>
      </c>
      <c r="T3041" s="9">
        <f t="shared" si="948"/>
        <v>1.524054459983667</v>
      </c>
      <c r="U3041" s="9">
        <f>Aly_mass_rate/Aly_Area/'Hydraulic Gradient'!T3041</f>
        <v>2.1564962873318305</v>
      </c>
      <c r="V3041" s="5">
        <f t="shared" si="949"/>
        <v>-0.28456643912530938</v>
      </c>
      <c r="W3041" s="10">
        <f t="shared" si="950"/>
        <v>2.2203764700123729</v>
      </c>
      <c r="X3041" s="9"/>
    </row>
    <row r="3042" spans="1:24" x14ac:dyDescent="0.3">
      <c r="A3042" s="4">
        <f t="shared" si="951"/>
        <v>30390</v>
      </c>
      <c r="B3042" s="5">
        <v>0</v>
      </c>
      <c r="C3042" s="16">
        <f t="shared" si="952"/>
        <v>24345.340927033067</v>
      </c>
      <c r="D3042" s="4">
        <f t="shared" si="942"/>
        <v>0</v>
      </c>
      <c r="E3042" s="5">
        <f t="shared" si="953"/>
        <v>0.21622958151652924</v>
      </c>
      <c r="F3042" s="6">
        <f t="shared" si="957"/>
        <v>1.7565336657540657E-5</v>
      </c>
      <c r="G3042" s="15">
        <f t="shared" si="958"/>
        <v>745.00203851808396</v>
      </c>
      <c r="H3042" s="11">
        <f t="shared" si="943"/>
        <v>9.7840871946901942E-2</v>
      </c>
      <c r="I3042" s="12">
        <f t="shared" si="954"/>
        <v>3.5424787681864698E-5</v>
      </c>
      <c r="J3042" s="7">
        <f t="shared" si="961"/>
        <v>1.5224495082680733</v>
      </c>
      <c r="K3042" s="8">
        <f>ESI_mass_rate/ESI_Area/'Hydraulic Gradient'!J3042</f>
        <v>2.1587696450998406</v>
      </c>
      <c r="L3042" s="16">
        <f t="shared" si="955"/>
        <v>24345.703338223331</v>
      </c>
      <c r="M3042" s="4">
        <f t="shared" si="944"/>
        <v>0</v>
      </c>
      <c r="N3042" s="5">
        <f t="shared" si="945"/>
        <v>0.21600240915713528</v>
      </c>
      <c r="O3042" s="6">
        <f t="shared" si="959"/>
        <v>1.5307513039847541E-5</v>
      </c>
      <c r="P3042" s="15">
        <f t="shared" si="956"/>
        <v>711.76300555347052</v>
      </c>
      <c r="Q3042" s="11">
        <f t="shared" si="946"/>
        <v>0</v>
      </c>
      <c r="R3042" s="13">
        <f t="shared" si="960"/>
        <v>4.5236064125954906E-6</v>
      </c>
      <c r="S3042" s="12">
        <f t="shared" si="947"/>
        <v>-6.1470238550359477E-2</v>
      </c>
      <c r="T3042" s="9">
        <f t="shared" si="948"/>
        <v>1.5240511684309912</v>
      </c>
      <c r="U3042" s="9">
        <f>Aly_mass_rate/Aly_Area/'Hydraulic Gradient'!T3042</f>
        <v>2.1565009448008654</v>
      </c>
      <c r="V3042" s="5">
        <f t="shared" si="949"/>
        <v>-0.28456109757117182</v>
      </c>
      <c r="W3042" s="10">
        <f t="shared" si="950"/>
        <v>2.2204184614281557</v>
      </c>
      <c r="X3042" s="9"/>
    </row>
    <row r="3043" spans="1:24" x14ac:dyDescent="0.3">
      <c r="A3043" s="4">
        <f t="shared" si="951"/>
        <v>30400</v>
      </c>
      <c r="B3043" s="5">
        <v>0</v>
      </c>
      <c r="C3043" s="16">
        <f t="shared" si="952"/>
        <v>24345.124679351207</v>
      </c>
      <c r="D3043" s="4">
        <f t="shared" si="942"/>
        <v>0</v>
      </c>
      <c r="E3043" s="5">
        <f t="shared" si="953"/>
        <v>0.21623011683168636</v>
      </c>
      <c r="F3043" s="6">
        <f t="shared" si="957"/>
        <v>1.7565028592925694E-5</v>
      </c>
      <c r="G3043" s="15">
        <f t="shared" si="958"/>
        <v>745.07348626732312</v>
      </c>
      <c r="H3043" s="11">
        <f t="shared" si="943"/>
        <v>9.7841356392796952E-2</v>
      </c>
      <c r="I3043" s="12">
        <f t="shared" si="954"/>
        <v>3.5424166394394375E-5</v>
      </c>
      <c r="J3043" s="7">
        <f t="shared" si="961"/>
        <v>1.522445739255692</v>
      </c>
      <c r="K3043" s="8">
        <f>ESI_mass_rate/ESI_Area/'Hydraulic Gradient'!J3043</f>
        <v>2.1587749894147881</v>
      </c>
      <c r="L3043" s="16">
        <f t="shared" si="955"/>
        <v>24345.487320040345</v>
      </c>
      <c r="M3043" s="4">
        <f t="shared" si="944"/>
        <v>0</v>
      </c>
      <c r="N3043" s="5">
        <f t="shared" si="945"/>
        <v>0.21600287566595242</v>
      </c>
      <c r="O3043" s="6">
        <f t="shared" si="959"/>
        <v>1.5307320561494132E-5</v>
      </c>
      <c r="P3043" s="15">
        <f t="shared" si="956"/>
        <v>711.82447024742748</v>
      </c>
      <c r="Q3043" s="11">
        <f t="shared" si="946"/>
        <v>0</v>
      </c>
      <c r="R3043" s="13">
        <f t="shared" si="960"/>
        <v>4.5234737521955423E-6</v>
      </c>
      <c r="S3043" s="12">
        <f t="shared" si="947"/>
        <v>-6.1469217430770148E-2</v>
      </c>
      <c r="T3043" s="9">
        <f t="shared" si="948"/>
        <v>1.5240478769339201</v>
      </c>
      <c r="U3043" s="9">
        <f>Aly_mass_rate/Aly_Area/'Hydraulic Gradient'!T3043</f>
        <v>2.1565056022113387</v>
      </c>
      <c r="V3043" s="5">
        <f t="shared" si="949"/>
        <v>-0.28455575628461299</v>
      </c>
      <c r="W3043" s="10">
        <f t="shared" si="950"/>
        <v>2.220460452327321</v>
      </c>
      <c r="X3043" s="9"/>
    </row>
    <row r="3044" spans="1:24" x14ac:dyDescent="0.3">
      <c r="A3044" s="4">
        <f t="shared" si="951"/>
        <v>30410</v>
      </c>
      <c r="B3044" s="5">
        <v>0</v>
      </c>
      <c r="C3044" s="16">
        <f t="shared" si="952"/>
        <v>24344.908431134347</v>
      </c>
      <c r="D3044" s="4">
        <f t="shared" si="942"/>
        <v>0</v>
      </c>
      <c r="E3044" s="5">
        <f t="shared" si="953"/>
        <v>0.21623065213745563</v>
      </c>
      <c r="F3044" s="6">
        <f t="shared" si="957"/>
        <v>1.7564720553123112E-5</v>
      </c>
      <c r="G3044" s="15">
        <f t="shared" si="958"/>
        <v>745.14493243299205</v>
      </c>
      <c r="H3044" s="11">
        <f t="shared" si="943"/>
        <v>9.7841840831395466E-2</v>
      </c>
      <c r="I3044" s="12">
        <f t="shared" si="954"/>
        <v>3.5423545156964265E-5</v>
      </c>
      <c r="J3044" s="7">
        <f t="shared" si="961"/>
        <v>1.5224419703280663</v>
      </c>
      <c r="K3044" s="8">
        <f>ESI_mass_rate/ESI_Area/'Hydraulic Gradient'!J3044</f>
        <v>2.1587803336360154</v>
      </c>
      <c r="L3044" s="16">
        <f t="shared" si="955"/>
        <v>24345.271301391051</v>
      </c>
      <c r="M3044" s="4">
        <f t="shared" si="944"/>
        <v>0</v>
      </c>
      <c r="N3044" s="5">
        <f t="shared" si="945"/>
        <v>0.21600334216890382</v>
      </c>
      <c r="O3044" s="6">
        <f t="shared" si="959"/>
        <v>1.5307128091898028E-5</v>
      </c>
      <c r="P3044" s="15">
        <f t="shared" si="956"/>
        <v>711.88593392044834</v>
      </c>
      <c r="Q3044" s="11">
        <f t="shared" si="946"/>
        <v>0</v>
      </c>
      <c r="R3044" s="13">
        <f t="shared" si="960"/>
        <v>4.5233411000850624E-6</v>
      </c>
      <c r="S3044" s="12">
        <f t="shared" si="947"/>
        <v>-6.1468196361926117E-2</v>
      </c>
      <c r="T3044" s="9">
        <f t="shared" si="948"/>
        <v>1.5240445854924505</v>
      </c>
      <c r="U3044" s="9">
        <f>Aly_mass_rate/Aly_Area/'Hydraulic Gradient'!T3044</f>
        <v>2.1565102595632535</v>
      </c>
      <c r="V3044" s="5">
        <f t="shared" si="949"/>
        <v>-0.28455041526561037</v>
      </c>
      <c r="W3044" s="10">
        <f t="shared" si="950"/>
        <v>2.2205024427098947</v>
      </c>
      <c r="X3044" s="9"/>
    </row>
    <row r="3045" spans="1:24" x14ac:dyDescent="0.3">
      <c r="A3045" s="4">
        <f t="shared" si="951"/>
        <v>30420</v>
      </c>
      <c r="B3045" s="5">
        <v>0</v>
      </c>
      <c r="C3045" s="16">
        <f t="shared" si="952"/>
        <v>24344.6921823825</v>
      </c>
      <c r="D3045" s="4">
        <f t="shared" si="942"/>
        <v>0</v>
      </c>
      <c r="E3045" s="5">
        <f t="shared" si="953"/>
        <v>0.21623118743383751</v>
      </c>
      <c r="F3045" s="6">
        <f t="shared" si="957"/>
        <v>1.7564412530835145E-5</v>
      </c>
      <c r="G3045" s="15">
        <f t="shared" si="958"/>
        <v>745.21637701520194</v>
      </c>
      <c r="H3045" s="11">
        <f t="shared" si="943"/>
        <v>9.7842325262697927E-2</v>
      </c>
      <c r="I3045" s="12">
        <f t="shared" si="954"/>
        <v>3.5422923954856656E-5</v>
      </c>
      <c r="J3045" s="7">
        <f t="shared" si="961"/>
        <v>1.52243820148519</v>
      </c>
      <c r="K3045" s="8">
        <f>ESI_mass_rate/ESI_Area/'Hydraulic Gradient'!J3045</f>
        <v>2.1587856777635301</v>
      </c>
      <c r="L3045" s="16">
        <f t="shared" si="955"/>
        <v>24345.055282275451</v>
      </c>
      <c r="M3045" s="4">
        <f t="shared" si="944"/>
        <v>0</v>
      </c>
      <c r="N3045" s="5">
        <f t="shared" si="945"/>
        <v>0.2160038086659897</v>
      </c>
      <c r="O3045" s="6">
        <f t="shared" si="959"/>
        <v>1.5306935632518787E-5</v>
      </c>
      <c r="P3045" s="15">
        <f t="shared" si="956"/>
        <v>711.94739657258481</v>
      </c>
      <c r="Q3045" s="11">
        <f t="shared" si="946"/>
        <v>0</v>
      </c>
      <c r="R3045" s="13">
        <f t="shared" si="960"/>
        <v>4.523208456694752E-6</v>
      </c>
      <c r="S3045" s="12">
        <f t="shared" si="947"/>
        <v>-6.1467175344858259E-2</v>
      </c>
      <c r="T3045" s="9">
        <f t="shared" si="948"/>
        <v>1.5240412941065797</v>
      </c>
      <c r="U3045" s="9">
        <f>Aly_mass_rate/Aly_Area/'Hydraulic Gradient'!T3045</f>
        <v>2.1565149168566129</v>
      </c>
      <c r="V3045" s="5">
        <f t="shared" si="949"/>
        <v>-0.28454507451414179</v>
      </c>
      <c r="W3045" s="10">
        <f t="shared" si="950"/>
        <v>2.2205444325759038</v>
      </c>
      <c r="X3045" s="9"/>
    </row>
    <row r="3046" spans="1:24" x14ac:dyDescent="0.3">
      <c r="A3046" s="4">
        <f t="shared" si="951"/>
        <v>30430</v>
      </c>
      <c r="B3046" s="5">
        <v>0</v>
      </c>
      <c r="C3046" s="16">
        <f t="shared" si="952"/>
        <v>24344.475933095677</v>
      </c>
      <c r="D3046" s="4">
        <f t="shared" si="942"/>
        <v>0</v>
      </c>
      <c r="E3046" s="5">
        <f t="shared" si="953"/>
        <v>0.21623172272083277</v>
      </c>
      <c r="F3046" s="6">
        <f t="shared" si="957"/>
        <v>1.7564104533359555E-5</v>
      </c>
      <c r="G3046" s="15">
        <f t="shared" si="958"/>
        <v>745.28782001405284</v>
      </c>
      <c r="H3046" s="11">
        <f t="shared" si="943"/>
        <v>9.7842809686704932E-2</v>
      </c>
      <c r="I3046" s="12">
        <f t="shared" si="954"/>
        <v>3.5422302802789266E-5</v>
      </c>
      <c r="J3046" s="7">
        <f t="shared" si="961"/>
        <v>1.5224344327270583</v>
      </c>
      <c r="K3046" s="8">
        <f>ESI_mass_rate/ESI_Area/'Hydraulic Gradient'!J3046</f>
        <v>2.1587910217973372</v>
      </c>
      <c r="L3046" s="16">
        <f t="shared" si="955"/>
        <v>24344.839262693549</v>
      </c>
      <c r="M3046" s="4">
        <f t="shared" si="944"/>
        <v>0</v>
      </c>
      <c r="N3046" s="5">
        <f t="shared" si="945"/>
        <v>0.21600427515721057</v>
      </c>
      <c r="O3046" s="6">
        <f t="shared" si="959"/>
        <v>1.5306743183356403E-5</v>
      </c>
      <c r="P3046" s="15">
        <f t="shared" si="956"/>
        <v>712.00885820388851</v>
      </c>
      <c r="Q3046" s="11">
        <f t="shared" si="946"/>
        <v>0</v>
      </c>
      <c r="R3046" s="13">
        <f t="shared" si="960"/>
        <v>4.5230758220240046E-6</v>
      </c>
      <c r="S3046" s="12">
        <f t="shared" si="947"/>
        <v>-6.1466154379562148E-2</v>
      </c>
      <c r="T3046" s="9">
        <f t="shared" si="948"/>
        <v>1.524038002776305</v>
      </c>
      <c r="U3046" s="9">
        <f>Aly_mass_rate/Aly_Area/'Hydraulic Gradient'!T3046</f>
        <v>2.15651957409142</v>
      </c>
      <c r="V3046" s="5">
        <f t="shared" si="949"/>
        <v>-0.28453973403018479</v>
      </c>
      <c r="W3046" s="10">
        <f t="shared" si="950"/>
        <v>2.2205864219253755</v>
      </c>
      <c r="X3046" s="9"/>
    </row>
    <row r="3047" spans="1:24" x14ac:dyDescent="0.3">
      <c r="A3047" s="4">
        <f t="shared" si="951"/>
        <v>30440</v>
      </c>
      <c r="B3047" s="5">
        <v>0</v>
      </c>
      <c r="C3047" s="16">
        <f t="shared" si="952"/>
        <v>24344.259683273882</v>
      </c>
      <c r="D3047" s="4">
        <f t="shared" si="942"/>
        <v>0</v>
      </c>
      <c r="E3047" s="5">
        <f t="shared" si="953"/>
        <v>0.21623225799844198</v>
      </c>
      <c r="F3047" s="6">
        <f t="shared" si="957"/>
        <v>1.756379655193903E-5</v>
      </c>
      <c r="G3047" s="15">
        <f t="shared" si="958"/>
        <v>745.35926142965832</v>
      </c>
      <c r="H3047" s="11">
        <f t="shared" si="943"/>
        <v>9.7843294103416911E-2</v>
      </c>
      <c r="I3047" s="12">
        <f t="shared" si="954"/>
        <v>3.5421681683100821E-5</v>
      </c>
      <c r="J3047" s="7">
        <f t="shared" si="961"/>
        <v>1.5224306640536645</v>
      </c>
      <c r="K3047" s="8">
        <f>ESI_mass_rate/ESI_Area/'Hydraulic Gradient'!J3047</f>
        <v>2.1587963657374449</v>
      </c>
      <c r="L3047" s="16">
        <f t="shared" si="955"/>
        <v>24344.623242645353</v>
      </c>
      <c r="M3047" s="4">
        <f t="shared" si="944"/>
        <v>0</v>
      </c>
      <c r="N3047" s="5">
        <f t="shared" si="945"/>
        <v>0.21600474164256658</v>
      </c>
      <c r="O3047" s="6">
        <f t="shared" si="959"/>
        <v>1.5306550744410884E-5</v>
      </c>
      <c r="P3047" s="15">
        <f t="shared" si="956"/>
        <v>712.07031881441037</v>
      </c>
      <c r="Q3047" s="11">
        <f t="shared" si="946"/>
        <v>0</v>
      </c>
      <c r="R3047" s="13">
        <f t="shared" si="960"/>
        <v>4.5229431960722069E-6</v>
      </c>
      <c r="S3047" s="12">
        <f t="shared" si="947"/>
        <v>-6.1465133464998295E-2</v>
      </c>
      <c r="T3047" s="9">
        <f t="shared" si="948"/>
        <v>1.5240347115016233</v>
      </c>
      <c r="U3047" s="9">
        <f>Aly_mass_rate/Aly_Area/'Hydraulic Gradient'!T3047</f>
        <v>2.156524231267678</v>
      </c>
      <c r="V3047" s="5">
        <f t="shared" si="949"/>
        <v>-0.2845343938137172</v>
      </c>
      <c r="W3047" s="10">
        <f t="shared" si="950"/>
        <v>2.2206284107583376</v>
      </c>
      <c r="X3047" s="9"/>
    </row>
    <row r="3048" spans="1:24" x14ac:dyDescent="0.3">
      <c r="A3048" s="4">
        <f t="shared" si="951"/>
        <v>30450</v>
      </c>
      <c r="B3048" s="5">
        <v>0</v>
      </c>
      <c r="C3048" s="16">
        <f t="shared" si="952"/>
        <v>24344.043432917126</v>
      </c>
      <c r="D3048" s="4">
        <f t="shared" si="942"/>
        <v>0</v>
      </c>
      <c r="E3048" s="5">
        <f t="shared" si="953"/>
        <v>0.21623279326666592</v>
      </c>
      <c r="F3048" s="6">
        <f t="shared" si="957"/>
        <v>1.7563488598249981E-5</v>
      </c>
      <c r="G3048" s="15">
        <f t="shared" si="958"/>
        <v>745.43070126211421</v>
      </c>
      <c r="H3048" s="11">
        <f t="shared" si="943"/>
        <v>9.7843778512834503E-2</v>
      </c>
      <c r="I3048" s="12">
        <f t="shared" si="954"/>
        <v>3.5421060619339679E-5</v>
      </c>
      <c r="J3048" s="7">
        <f t="shared" si="961"/>
        <v>1.5224268954650035</v>
      </c>
      <c r="K3048" s="8">
        <f>ESI_mass_rate/ESI_Area/'Hydraulic Gradient'!J3048</f>
        <v>2.1588017095838583</v>
      </c>
      <c r="L3048" s="16">
        <f t="shared" si="955"/>
        <v>24344.407222130871</v>
      </c>
      <c r="M3048" s="4">
        <f t="shared" si="944"/>
        <v>0</v>
      </c>
      <c r="N3048" s="5">
        <f t="shared" si="945"/>
        <v>0.21600520812205812</v>
      </c>
      <c r="O3048" s="6">
        <f t="shared" si="959"/>
        <v>1.5306358315682222E-5</v>
      </c>
      <c r="P3048" s="15">
        <f t="shared" si="956"/>
        <v>712.13177840420087</v>
      </c>
      <c r="Q3048" s="11">
        <f t="shared" si="946"/>
        <v>0</v>
      </c>
      <c r="R3048" s="13">
        <f t="shared" si="960"/>
        <v>4.5228105788387474E-6</v>
      </c>
      <c r="S3048" s="12">
        <f t="shared" si="947"/>
        <v>-6.146411260116235E-2</v>
      </c>
      <c r="T3048" s="9">
        <f t="shared" si="948"/>
        <v>1.5240314202825322</v>
      </c>
      <c r="U3048" s="9">
        <f>Aly_mass_rate/Aly_Area/'Hydraulic Gradient'!T3048</f>
        <v>2.1565288883853895</v>
      </c>
      <c r="V3048" s="5">
        <f t="shared" si="949"/>
        <v>-0.28452905386471655</v>
      </c>
      <c r="W3048" s="10">
        <f t="shared" si="950"/>
        <v>2.2206703990748164</v>
      </c>
      <c r="X3048" s="9"/>
    </row>
    <row r="3049" spans="1:24" x14ac:dyDescent="0.3">
      <c r="A3049" s="4">
        <f t="shared" si="951"/>
        <v>30460</v>
      </c>
      <c r="B3049" s="5">
        <v>0</v>
      </c>
      <c r="C3049" s="16">
        <f t="shared" si="952"/>
        <v>24343.827182025419</v>
      </c>
      <c r="D3049" s="4">
        <f t="shared" si="942"/>
        <v>0</v>
      </c>
      <c r="E3049" s="5">
        <f t="shared" si="953"/>
        <v>0.21623332852550514</v>
      </c>
      <c r="F3049" s="6">
        <f t="shared" si="957"/>
        <v>1.7563180660616002E-5</v>
      </c>
      <c r="G3049" s="15">
        <f t="shared" si="958"/>
        <v>745.50213951153376</v>
      </c>
      <c r="H3049" s="11">
        <f t="shared" si="943"/>
        <v>9.7844262914958138E-2</v>
      </c>
      <c r="I3049" s="12">
        <f t="shared" si="954"/>
        <v>3.5420439587957489E-5</v>
      </c>
      <c r="J3049" s="7">
        <f t="shared" si="961"/>
        <v>1.5224231269610695</v>
      </c>
      <c r="K3049" s="8">
        <f>ESI_mass_rate/ESI_Area/'Hydraulic Gradient'!J3049</f>
        <v>2.1588070533365848</v>
      </c>
      <c r="L3049" s="16">
        <f t="shared" si="955"/>
        <v>24344.191201150108</v>
      </c>
      <c r="M3049" s="4">
        <f t="shared" si="944"/>
        <v>0</v>
      </c>
      <c r="N3049" s="5">
        <f t="shared" si="945"/>
        <v>0.2160056745956854</v>
      </c>
      <c r="O3049" s="6">
        <f t="shared" si="959"/>
        <v>1.530616589571087E-5</v>
      </c>
      <c r="P3049" s="15">
        <f t="shared" si="956"/>
        <v>712.19323697331095</v>
      </c>
      <c r="Q3049" s="11">
        <f t="shared" si="946"/>
        <v>0</v>
      </c>
      <c r="R3049" s="13">
        <f t="shared" si="960"/>
        <v>4.5226779698917444E-6</v>
      </c>
      <c r="S3049" s="12">
        <f t="shared" si="947"/>
        <v>-6.1463091788049977E-2</v>
      </c>
      <c r="T3049" s="9">
        <f t="shared" si="948"/>
        <v>1.5240281291190287</v>
      </c>
      <c r="U3049" s="9">
        <f>Aly_mass_rate/Aly_Area/'Hydraulic Gradient'!T3049</f>
        <v>2.156533545444558</v>
      </c>
      <c r="V3049" s="5">
        <f t="shared" si="949"/>
        <v>-0.28452371418316058</v>
      </c>
      <c r="W3049" s="10">
        <f t="shared" si="950"/>
        <v>2.2207123868748391</v>
      </c>
      <c r="X3049" s="9"/>
    </row>
    <row r="3050" spans="1:24" x14ac:dyDescent="0.3">
      <c r="A3050" s="4">
        <f t="shared" si="951"/>
        <v>30470</v>
      </c>
      <c r="B3050" s="5">
        <v>0</v>
      </c>
      <c r="C3050" s="16">
        <f t="shared" si="952"/>
        <v>24343.61093059877</v>
      </c>
      <c r="D3050" s="4">
        <f t="shared" si="942"/>
        <v>0</v>
      </c>
      <c r="E3050" s="5">
        <f t="shared" si="953"/>
        <v>0.21623386377496026</v>
      </c>
      <c r="F3050" s="6">
        <f t="shared" si="957"/>
        <v>1.7562872747794399E-5</v>
      </c>
      <c r="G3050" s="15">
        <f t="shared" si="958"/>
        <v>745.57357617801745</v>
      </c>
      <c r="H3050" s="11">
        <f t="shared" si="943"/>
        <v>9.7844747309788385E-2</v>
      </c>
      <c r="I3050" s="12">
        <f t="shared" si="954"/>
        <v>3.5419818606615519E-5</v>
      </c>
      <c r="J3050" s="7">
        <f t="shared" si="961"/>
        <v>1.5224193585418573</v>
      </c>
      <c r="K3050" s="8">
        <f>ESI_mass_rate/ESI_Area/'Hydraulic Gradient'!J3050</f>
        <v>2.1588123969956294</v>
      </c>
      <c r="L3050" s="16">
        <f t="shared" si="955"/>
        <v>24343.975179703069</v>
      </c>
      <c r="M3050" s="4">
        <f t="shared" si="944"/>
        <v>0</v>
      </c>
      <c r="N3050" s="5">
        <f t="shared" si="945"/>
        <v>0.21600614106344881</v>
      </c>
      <c r="O3050" s="6">
        <f t="shared" si="959"/>
        <v>1.5305973487415933E-5</v>
      </c>
      <c r="P3050" s="15">
        <f t="shared" si="956"/>
        <v>712.2546945217922</v>
      </c>
      <c r="Q3050" s="11">
        <f t="shared" si="946"/>
        <v>0</v>
      </c>
      <c r="R3050" s="13">
        <f t="shared" si="960"/>
        <v>4.5225453700931316E-6</v>
      </c>
      <c r="S3050" s="12">
        <f t="shared" si="947"/>
        <v>-6.1462071026691913E-2</v>
      </c>
      <c r="T3050" s="9">
        <f t="shared" si="948"/>
        <v>1.5240248380111101</v>
      </c>
      <c r="U3050" s="9">
        <f>Aly_mass_rate/Aly_Area/'Hydraulic Gradient'!T3050</f>
        <v>2.1565382024451862</v>
      </c>
      <c r="V3050" s="5">
        <f t="shared" si="949"/>
        <v>-0.28451837476902686</v>
      </c>
      <c r="W3050" s="10">
        <f t="shared" si="950"/>
        <v>2.2207543741584321</v>
      </c>
      <c r="X3050" s="9"/>
    </row>
    <row r="3051" spans="1:24" x14ac:dyDescent="0.3">
      <c r="A3051" s="4">
        <f t="shared" si="951"/>
        <v>30480</v>
      </c>
      <c r="B3051" s="5">
        <v>0</v>
      </c>
      <c r="C3051" s="16">
        <f t="shared" si="952"/>
        <v>24343.394678637189</v>
      </c>
      <c r="D3051" s="4">
        <f t="shared" si="942"/>
        <v>0</v>
      </c>
      <c r="E3051" s="5">
        <f t="shared" si="953"/>
        <v>0.21623439901503194</v>
      </c>
      <c r="F3051" s="6">
        <f t="shared" si="957"/>
        <v>1.7562564851027861E-5</v>
      </c>
      <c r="G3051" s="15">
        <f t="shared" si="958"/>
        <v>745.64501126167841</v>
      </c>
      <c r="H3051" s="11">
        <f t="shared" si="943"/>
        <v>9.7845231697325702E-2</v>
      </c>
      <c r="I3051" s="12">
        <f t="shared" si="954"/>
        <v>3.5419197657652494E-5</v>
      </c>
      <c r="J3051" s="7">
        <f t="shared" si="961"/>
        <v>1.5224155902073604</v>
      </c>
      <c r="K3051" s="8">
        <f>ESI_mass_rate/ESI_Area/'Hydraulic Gradient'!J3051</f>
        <v>2.1588177405610005</v>
      </c>
      <c r="L3051" s="16">
        <f t="shared" si="955"/>
        <v>24343.759157789762</v>
      </c>
      <c r="M3051" s="4">
        <f t="shared" si="944"/>
        <v>0</v>
      </c>
      <c r="N3051" s="5">
        <f t="shared" si="945"/>
        <v>0.21600660752534867</v>
      </c>
      <c r="O3051" s="6">
        <f t="shared" si="959"/>
        <v>1.5305781087878303E-5</v>
      </c>
      <c r="P3051" s="15">
        <f t="shared" si="956"/>
        <v>712.31615104969558</v>
      </c>
      <c r="Q3051" s="11">
        <f t="shared" si="946"/>
        <v>0</v>
      </c>
      <c r="R3051" s="13">
        <f t="shared" si="960"/>
        <v>4.5224127785797683E-6</v>
      </c>
      <c r="S3051" s="12">
        <f t="shared" si="947"/>
        <v>-6.1461050316048746E-2</v>
      </c>
      <c r="T3051" s="9">
        <f t="shared" si="948"/>
        <v>1.5240215469587735</v>
      </c>
      <c r="U3051" s="9">
        <f>Aly_mass_rate/Aly_Area/'Hydraulic Gradient'!T3051</f>
        <v>2.1565428593872777</v>
      </c>
      <c r="V3051" s="5">
        <f t="shared" si="949"/>
        <v>-0.2845130356222933</v>
      </c>
      <c r="W3051" s="10">
        <f t="shared" si="950"/>
        <v>2.2207963609256236</v>
      </c>
      <c r="X3051" s="9"/>
    </row>
    <row r="3052" spans="1:24" x14ac:dyDescent="0.3">
      <c r="A3052" s="4">
        <f t="shared" si="951"/>
        <v>30490</v>
      </c>
      <c r="B3052" s="5">
        <v>0</v>
      </c>
      <c r="C3052" s="16">
        <f t="shared" si="952"/>
        <v>24343.178426140686</v>
      </c>
      <c r="D3052" s="4">
        <f t="shared" si="942"/>
        <v>0</v>
      </c>
      <c r="E3052" s="5">
        <f t="shared" si="953"/>
        <v>0.21623493424572093</v>
      </c>
      <c r="F3052" s="6">
        <f t="shared" si="957"/>
        <v>1.75622569819928E-5</v>
      </c>
      <c r="G3052" s="15">
        <f t="shared" si="958"/>
        <v>745.71644476261258</v>
      </c>
      <c r="H3052" s="11">
        <f t="shared" si="943"/>
        <v>9.7845716077570727E-2</v>
      </c>
      <c r="I3052" s="12">
        <f t="shared" si="954"/>
        <v>3.5418576764616778E-5</v>
      </c>
      <c r="J3052" s="7">
        <f t="shared" si="961"/>
        <v>1.522411821957574</v>
      </c>
      <c r="K3052" s="8">
        <f>ESI_mass_rate/ESI_Area/'Hydraulic Gradient'!J3052</f>
        <v>2.1588230840327025</v>
      </c>
      <c r="L3052" s="16">
        <f t="shared" si="955"/>
        <v>24343.543135410193</v>
      </c>
      <c r="M3052" s="4">
        <f t="shared" si="944"/>
        <v>0</v>
      </c>
      <c r="N3052" s="5">
        <f t="shared" si="945"/>
        <v>0.21600707398138522</v>
      </c>
      <c r="O3052" s="6">
        <f t="shared" si="959"/>
        <v>1.5305588700017083E-5</v>
      </c>
      <c r="P3052" s="15">
        <f t="shared" si="956"/>
        <v>712.37760655707154</v>
      </c>
      <c r="Q3052" s="11">
        <f t="shared" si="946"/>
        <v>0</v>
      </c>
      <c r="R3052" s="13">
        <f t="shared" si="960"/>
        <v>4.5222801962135595E-6</v>
      </c>
      <c r="S3052" s="12">
        <f t="shared" si="947"/>
        <v>-6.1460029656116105E-2</v>
      </c>
      <c r="T3052" s="9">
        <f t="shared" si="948"/>
        <v>1.5240182559620163</v>
      </c>
      <c r="U3052" s="9">
        <f>Aly_mass_rate/Aly_Area/'Hydraulic Gradient'!T3052</f>
        <v>2.1565475162708347</v>
      </c>
      <c r="V3052" s="5">
        <f t="shared" si="949"/>
        <v>-0.2845076967429373</v>
      </c>
      <c r="W3052" s="10">
        <f t="shared" si="950"/>
        <v>2.2208383471764392</v>
      </c>
      <c r="X3052" s="9"/>
    </row>
    <row r="3053" spans="1:24" x14ac:dyDescent="0.3">
      <c r="A3053" s="4">
        <f t="shared" si="951"/>
        <v>30500</v>
      </c>
      <c r="B3053" s="5">
        <v>0</v>
      </c>
      <c r="C3053" s="16">
        <f t="shared" si="952"/>
        <v>24342.96217310927</v>
      </c>
      <c r="D3053" s="4">
        <f t="shared" si="942"/>
        <v>0</v>
      </c>
      <c r="E3053" s="5">
        <f t="shared" si="953"/>
        <v>0.21623546946702762</v>
      </c>
      <c r="F3053" s="6">
        <f t="shared" si="957"/>
        <v>1.7561949127553258E-5</v>
      </c>
      <c r="G3053" s="15">
        <f t="shared" si="958"/>
        <v>745.78787668093526</v>
      </c>
      <c r="H3053" s="11">
        <f t="shared" si="943"/>
        <v>9.7846200450523807E-2</v>
      </c>
      <c r="I3053" s="12">
        <f t="shared" si="954"/>
        <v>3.5417955901016467E-5</v>
      </c>
      <c r="J3053" s="7">
        <f t="shared" si="961"/>
        <v>1.5224080537924918</v>
      </c>
      <c r="K3053" s="8">
        <f>ESI_mass_rate/ESI_Area/'Hydraulic Gradient'!J3053</f>
        <v>2.1588284274107434</v>
      </c>
      <c r="L3053" s="16">
        <f t="shared" si="955"/>
        <v>24343.327112564366</v>
      </c>
      <c r="M3053" s="4">
        <f t="shared" si="944"/>
        <v>0</v>
      </c>
      <c r="N3053" s="5">
        <f t="shared" si="945"/>
        <v>0.21600754043155876</v>
      </c>
      <c r="O3053" s="6">
        <f t="shared" si="959"/>
        <v>1.5305396319453621E-5</v>
      </c>
      <c r="P3053" s="15">
        <f t="shared" si="956"/>
        <v>712.43906104397183</v>
      </c>
      <c r="Q3053" s="11">
        <f t="shared" si="946"/>
        <v>0</v>
      </c>
      <c r="R3053" s="13">
        <f t="shared" si="960"/>
        <v>4.5221476217001499E-6</v>
      </c>
      <c r="S3053" s="12">
        <f t="shared" si="947"/>
        <v>-6.1459009047924694E-2</v>
      </c>
      <c r="T3053" s="9">
        <f t="shared" si="948"/>
        <v>1.5240149650208359</v>
      </c>
      <c r="U3053" s="9">
        <f>Aly_mass_rate/Aly_Area/'Hydraulic Gradient'!T3053</f>
        <v>2.1565521730958608</v>
      </c>
      <c r="V3053" s="5">
        <f t="shared" si="949"/>
        <v>-0.28450235813093672</v>
      </c>
      <c r="W3053" s="10">
        <f t="shared" si="950"/>
        <v>2.2208803329109061</v>
      </c>
      <c r="X3053" s="9"/>
    </row>
    <row r="3054" spans="1:24" x14ac:dyDescent="0.3">
      <c r="A3054" s="4">
        <f t="shared" si="951"/>
        <v>30510</v>
      </c>
      <c r="B3054" s="5">
        <v>0</v>
      </c>
      <c r="C3054" s="16">
        <f t="shared" si="952"/>
        <v>24342.745919542951</v>
      </c>
      <c r="D3054" s="4">
        <f t="shared" si="942"/>
        <v>0</v>
      </c>
      <c r="E3054" s="5">
        <f t="shared" si="953"/>
        <v>0.21623600467895296</v>
      </c>
      <c r="F3054" s="6">
        <f t="shared" si="957"/>
        <v>1.7561641299385639E-5</v>
      </c>
      <c r="G3054" s="15">
        <f t="shared" si="958"/>
        <v>745.85930701674454</v>
      </c>
      <c r="H3054" s="11">
        <f t="shared" si="943"/>
        <v>9.7846684816185608E-2</v>
      </c>
      <c r="I3054" s="12">
        <f t="shared" si="954"/>
        <v>3.5417335090399923E-5</v>
      </c>
      <c r="J3054" s="7">
        <f t="shared" si="961"/>
        <v>1.5224042857121085</v>
      </c>
      <c r="K3054" s="8">
        <f>ESI_mass_rate/ESI_Area/'Hydraulic Gradient'!J3054</f>
        <v>2.1588337706951291</v>
      </c>
      <c r="L3054" s="16">
        <f t="shared" si="955"/>
        <v>24343.111089252288</v>
      </c>
      <c r="M3054" s="4">
        <f t="shared" si="944"/>
        <v>0</v>
      </c>
      <c r="N3054" s="5">
        <f t="shared" si="945"/>
        <v>0.21600800687586966</v>
      </c>
      <c r="O3054" s="6">
        <f t="shared" si="959"/>
        <v>1.5305203950566572E-5</v>
      </c>
      <c r="P3054" s="15">
        <f t="shared" si="956"/>
        <v>712.50051451044726</v>
      </c>
      <c r="Q3054" s="11">
        <f t="shared" si="946"/>
        <v>0</v>
      </c>
      <c r="R3054" s="13">
        <f t="shared" si="960"/>
        <v>4.5220150563326727E-6</v>
      </c>
      <c r="S3054" s="12">
        <f t="shared" si="947"/>
        <v>-6.1457988490435156E-2</v>
      </c>
      <c r="T3054" s="9">
        <f t="shared" si="948"/>
        <v>1.524011674135229</v>
      </c>
      <c r="U3054" s="9">
        <f>Aly_mass_rate/Aly_Area/'Hydraulic Gradient'!T3054</f>
        <v>2.156556829862359</v>
      </c>
      <c r="V3054" s="5">
        <f t="shared" si="949"/>
        <v>-0.28449701978626935</v>
      </c>
      <c r="W3054" s="10">
        <f t="shared" si="950"/>
        <v>2.2209223181290514</v>
      </c>
      <c r="X3054" s="9"/>
    </row>
    <row r="3055" spans="1:24" x14ac:dyDescent="0.3">
      <c r="A3055" s="4">
        <f t="shared" si="951"/>
        <v>30520</v>
      </c>
      <c r="B3055" s="5">
        <v>0</v>
      </c>
      <c r="C3055" s="16">
        <f t="shared" si="952"/>
        <v>24342.529665441736</v>
      </c>
      <c r="D3055" s="4">
        <f t="shared" si="942"/>
        <v>0</v>
      </c>
      <c r="E3055" s="5">
        <f t="shared" si="953"/>
        <v>0.21623653988149746</v>
      </c>
      <c r="F3055" s="6">
        <f t="shared" si="957"/>
        <v>1.7561333490192191E-5</v>
      </c>
      <c r="G3055" s="15">
        <f t="shared" si="958"/>
        <v>745.93073577014934</v>
      </c>
      <c r="H3055" s="11">
        <f t="shared" si="943"/>
        <v>9.7847169174556589E-2</v>
      </c>
      <c r="I3055" s="12">
        <f t="shared" si="954"/>
        <v>3.5416714318049407E-5</v>
      </c>
      <c r="J3055" s="7">
        <f t="shared" si="961"/>
        <v>1.5224005177164184</v>
      </c>
      <c r="K3055" s="8">
        <f>ESI_mass_rate/ESI_Area/'Hydraulic Gradient'!J3055</f>
        <v>2.1588391138858656</v>
      </c>
      <c r="L3055" s="16">
        <f t="shared" si="955"/>
        <v>24342.89506547396</v>
      </c>
      <c r="M3055" s="4">
        <f t="shared" si="944"/>
        <v>0</v>
      </c>
      <c r="N3055" s="5">
        <f t="shared" si="945"/>
        <v>0.21600847331431816</v>
      </c>
      <c r="O3055" s="6">
        <f t="shared" si="959"/>
        <v>1.5305011591896385E-5</v>
      </c>
      <c r="P3055" s="15">
        <f t="shared" si="956"/>
        <v>712.56196695655046</v>
      </c>
      <c r="Q3055" s="11">
        <f t="shared" si="946"/>
        <v>0</v>
      </c>
      <c r="R3055" s="13">
        <f t="shared" si="960"/>
        <v>4.5218824996792705E-6</v>
      </c>
      <c r="S3055" s="12">
        <f t="shared" si="947"/>
        <v>-6.1456967985713096E-2</v>
      </c>
      <c r="T3055" s="9">
        <f t="shared" si="948"/>
        <v>1.5240083833051932</v>
      </c>
      <c r="U3055" s="9">
        <f>Aly_mass_rate/Aly_Area/'Hydraulic Gradient'!T3055</f>
        <v>2.156561486570332</v>
      </c>
      <c r="V3055" s="5">
        <f t="shared" si="949"/>
        <v>-0.28449168170891276</v>
      </c>
      <c r="W3055" s="10">
        <f t="shared" si="950"/>
        <v>2.2209643028309025</v>
      </c>
      <c r="X3055" s="9"/>
    </row>
    <row r="3056" spans="1:24" x14ac:dyDescent="0.3">
      <c r="A3056" s="4">
        <f t="shared" si="951"/>
        <v>30530</v>
      </c>
      <c r="B3056" s="5">
        <v>0</v>
      </c>
      <c r="C3056" s="16">
        <f t="shared" si="952"/>
        <v>24342.313410805637</v>
      </c>
      <c r="D3056" s="4">
        <f t="shared" si="942"/>
        <v>0</v>
      </c>
      <c r="E3056" s="5">
        <f t="shared" si="953"/>
        <v>0.21623707507466167</v>
      </c>
      <c r="F3056" s="6">
        <f t="shared" si="957"/>
        <v>1.7561025701432461E-5</v>
      </c>
      <c r="G3056" s="15">
        <f t="shared" si="958"/>
        <v>746.00216294125619</v>
      </c>
      <c r="H3056" s="11">
        <f t="shared" si="943"/>
        <v>9.7847653525637276E-2</v>
      </c>
      <c r="I3056" s="12">
        <f t="shared" si="954"/>
        <v>3.5416093586908474E-5</v>
      </c>
      <c r="J3056" s="7">
        <f t="shared" si="961"/>
        <v>1.5223967498054156</v>
      </c>
      <c r="K3056" s="8">
        <f>ESI_mass_rate/ESI_Area/'Hydraulic Gradient'!J3056</f>
        <v>2.1588444569829601</v>
      </c>
      <c r="L3056" s="16">
        <f t="shared" si="955"/>
        <v>24342.679041229392</v>
      </c>
      <c r="M3056" s="4">
        <f t="shared" si="944"/>
        <v>0</v>
      </c>
      <c r="N3056" s="5">
        <f t="shared" si="945"/>
        <v>0.21600893974690458</v>
      </c>
      <c r="O3056" s="6">
        <f t="shared" si="959"/>
        <v>1.5304819241983505E-5</v>
      </c>
      <c r="P3056" s="15">
        <f t="shared" si="956"/>
        <v>712.62341838233124</v>
      </c>
      <c r="Q3056" s="11">
        <f t="shared" si="946"/>
        <v>0</v>
      </c>
      <c r="R3056" s="13">
        <f t="shared" si="960"/>
        <v>4.5217499513081115E-6</v>
      </c>
      <c r="S3056" s="12">
        <f t="shared" si="947"/>
        <v>-6.1455947530649188E-2</v>
      </c>
      <c r="T3056" s="9">
        <f t="shared" si="948"/>
        <v>1.5240050925307254</v>
      </c>
      <c r="U3056" s="9">
        <f>Aly_mass_rate/Aly_Area/'Hydraulic Gradient'!T3056</f>
        <v>2.1565661432197833</v>
      </c>
      <c r="V3056" s="5">
        <f t="shared" si="949"/>
        <v>-0.28448634389884458</v>
      </c>
      <c r="W3056" s="10">
        <f t="shared" si="950"/>
        <v>2.2210062870164871</v>
      </c>
      <c r="X3056" s="9"/>
    </row>
    <row r="3057" spans="1:24" x14ac:dyDescent="0.3">
      <c r="A3057" s="4">
        <f t="shared" si="951"/>
        <v>30540</v>
      </c>
      <c r="B3057" s="5">
        <v>0</v>
      </c>
      <c r="C3057" s="16">
        <f t="shared" si="952"/>
        <v>24342.097155634663</v>
      </c>
      <c r="D3057" s="4">
        <f t="shared" si="942"/>
        <v>0</v>
      </c>
      <c r="E3057" s="5">
        <f t="shared" si="953"/>
        <v>0.2162376102584464</v>
      </c>
      <c r="F3057" s="6">
        <f t="shared" si="957"/>
        <v>1.7560717936025558E-5</v>
      </c>
      <c r="G3057" s="15">
        <f t="shared" si="958"/>
        <v>746.07358853016751</v>
      </c>
      <c r="H3057" s="11">
        <f t="shared" si="943"/>
        <v>9.7848137869428226E-2</v>
      </c>
      <c r="I3057" s="12">
        <f t="shared" si="954"/>
        <v>3.5415472902864213E-5</v>
      </c>
      <c r="J3057" s="7">
        <f t="shared" si="961"/>
        <v>1.5223929819790947</v>
      </c>
      <c r="K3057" s="8">
        <f>ESI_mass_rate/ESI_Area/'Hydraulic Gradient'!J3057</f>
        <v>2.1588497999864185</v>
      </c>
      <c r="L3057" s="16">
        <f t="shared" si="955"/>
        <v>24342.463016518592</v>
      </c>
      <c r="M3057" s="4">
        <f t="shared" si="944"/>
        <v>0</v>
      </c>
      <c r="N3057" s="5">
        <f t="shared" si="945"/>
        <v>0.21600940617362926</v>
      </c>
      <c r="O3057" s="6">
        <f t="shared" si="959"/>
        <v>1.5304626903747035E-5</v>
      </c>
      <c r="P3057" s="15">
        <f t="shared" si="956"/>
        <v>712.68486878784017</v>
      </c>
      <c r="Q3057" s="11">
        <f t="shared" si="946"/>
        <v>0</v>
      </c>
      <c r="R3057" s="13">
        <f t="shared" si="960"/>
        <v>4.521617412081029E-6</v>
      </c>
      <c r="S3057" s="12">
        <f t="shared" si="947"/>
        <v>-6.1454927126274081E-2</v>
      </c>
      <c r="T3057" s="9">
        <f t="shared" si="948"/>
        <v>1.5240018018118231</v>
      </c>
      <c r="U3057" s="9">
        <f>Aly_mass_rate/Aly_Area/'Hydraulic Gradient'!T3057</f>
        <v>2.1565707998107162</v>
      </c>
      <c r="V3057" s="5">
        <f t="shared" si="949"/>
        <v>-0.28448100635604251</v>
      </c>
      <c r="W3057" s="10">
        <f t="shared" si="950"/>
        <v>2.2210482706858317</v>
      </c>
      <c r="X3057" s="9"/>
    </row>
    <row r="3058" spans="1:24" x14ac:dyDescent="0.3">
      <c r="A3058" s="4">
        <f t="shared" si="951"/>
        <v>30550</v>
      </c>
      <c r="B3058" s="5">
        <v>0</v>
      </c>
      <c r="C3058" s="16">
        <f t="shared" si="952"/>
        <v>24341.880899928819</v>
      </c>
      <c r="D3058" s="4">
        <f t="shared" si="942"/>
        <v>0</v>
      </c>
      <c r="E3058" s="5">
        <f t="shared" si="953"/>
        <v>0.21623814543285216</v>
      </c>
      <c r="F3058" s="6">
        <f t="shared" si="957"/>
        <v>1.7560410189592827E-5</v>
      </c>
      <c r="G3058" s="15">
        <f t="shared" si="958"/>
        <v>746.14501253699211</v>
      </c>
      <c r="H3058" s="11">
        <f t="shared" si="943"/>
        <v>9.7848622205929908E-2</v>
      </c>
      <c r="I3058" s="12">
        <f t="shared" si="954"/>
        <v>3.5414852257086E-5</v>
      </c>
      <c r="J3058" s="7">
        <f t="shared" si="961"/>
        <v>1.5223892142374498</v>
      </c>
      <c r="K3058" s="8">
        <f>ESI_mass_rate/ESI_Area/'Hydraulic Gradient'!J3058</f>
        <v>2.1588551428962477</v>
      </c>
      <c r="L3058" s="16">
        <f t="shared" si="955"/>
        <v>24342.246991341563</v>
      </c>
      <c r="M3058" s="4">
        <f t="shared" si="944"/>
        <v>0</v>
      </c>
      <c r="N3058" s="5">
        <f t="shared" si="945"/>
        <v>0.21600987259449259</v>
      </c>
      <c r="O3058" s="6">
        <f t="shared" si="959"/>
        <v>1.5304434575727429E-5</v>
      </c>
      <c r="P3058" s="15">
        <f t="shared" si="956"/>
        <v>712.74631817312888</v>
      </c>
      <c r="Q3058" s="11">
        <f t="shared" si="946"/>
        <v>0</v>
      </c>
      <c r="R3058" s="13">
        <f t="shared" si="960"/>
        <v>4.5214848815661851E-6</v>
      </c>
      <c r="S3058" s="12">
        <f t="shared" si="947"/>
        <v>-6.1453906773618394E-2</v>
      </c>
      <c r="T3058" s="9">
        <f t="shared" si="948"/>
        <v>1.5239985111484833</v>
      </c>
      <c r="U3058" s="9">
        <f>Aly_mass_rate/Aly_Area/'Hydraulic Gradient'!T3058</f>
        <v>2.1565754563431332</v>
      </c>
      <c r="V3058" s="5">
        <f t="shared" si="949"/>
        <v>-0.28447566908048427</v>
      </c>
      <c r="W3058" s="10">
        <f t="shared" si="950"/>
        <v>2.2210902538389616</v>
      </c>
      <c r="X3058" s="9"/>
    </row>
    <row r="3059" spans="1:24" x14ac:dyDescent="0.3">
      <c r="A3059" s="4">
        <f t="shared" si="951"/>
        <v>30560</v>
      </c>
      <c r="B3059" s="5">
        <v>0</v>
      </c>
      <c r="C3059" s="16">
        <f t="shared" si="952"/>
        <v>24341.66464368812</v>
      </c>
      <c r="D3059" s="4">
        <f t="shared" si="942"/>
        <v>0</v>
      </c>
      <c r="E3059" s="5">
        <f t="shared" si="953"/>
        <v>0.21623868059787965</v>
      </c>
      <c r="F3059" s="6">
        <f t="shared" si="957"/>
        <v>1.7560102466512917E-5</v>
      </c>
      <c r="G3059" s="15">
        <f t="shared" si="958"/>
        <v>746.21643496183231</v>
      </c>
      <c r="H3059" s="11">
        <f t="shared" si="943"/>
        <v>9.7849106535142866E-2</v>
      </c>
      <c r="I3059" s="12">
        <f t="shared" si="954"/>
        <v>3.5414231658404451E-5</v>
      </c>
      <c r="J3059" s="7">
        <f t="shared" si="961"/>
        <v>1.5223854465804756</v>
      </c>
      <c r="K3059" s="8">
        <f>ESI_mass_rate/ESI_Area/'Hydraulic Gradient'!J3059</f>
        <v>2.1588604857124531</v>
      </c>
      <c r="L3059" s="16">
        <f t="shared" si="955"/>
        <v>24342.030965698312</v>
      </c>
      <c r="M3059" s="4">
        <f t="shared" si="944"/>
        <v>0</v>
      </c>
      <c r="N3059" s="5">
        <f t="shared" si="945"/>
        <v>0.21601033900949465</v>
      </c>
      <c r="O3059" s="6">
        <f t="shared" si="959"/>
        <v>1.530424225646513E-5</v>
      </c>
      <c r="P3059" s="15">
        <f t="shared" si="956"/>
        <v>712.80776653824819</v>
      </c>
      <c r="Q3059" s="11">
        <f t="shared" si="946"/>
        <v>0</v>
      </c>
      <c r="R3059" s="13">
        <f t="shared" si="960"/>
        <v>4.5213523593317744E-6</v>
      </c>
      <c r="S3059" s="12">
        <f t="shared" si="947"/>
        <v>-6.1452886471642862E-2</v>
      </c>
      <c r="T3059" s="9">
        <f t="shared" si="948"/>
        <v>1.5239952205407035</v>
      </c>
      <c r="U3059" s="9">
        <f>Aly_mass_rate/Aly_Area/'Hydraulic Gradient'!T3059</f>
        <v>2.156580112817037</v>
      </c>
      <c r="V3059" s="5">
        <f t="shared" si="949"/>
        <v>-0.28447033207214772</v>
      </c>
      <c r="W3059" s="10">
        <f t="shared" si="950"/>
        <v>2.2211322364759063</v>
      </c>
      <c r="X3059" s="9"/>
    </row>
    <row r="3060" spans="1:24" x14ac:dyDescent="0.3">
      <c r="A3060" s="4">
        <f t="shared" si="951"/>
        <v>30570</v>
      </c>
      <c r="B3060" s="5">
        <v>0</v>
      </c>
      <c r="C3060" s="16">
        <f t="shared" si="952"/>
        <v>24341.448386912569</v>
      </c>
      <c r="D3060" s="4">
        <f t="shared" si="942"/>
        <v>0</v>
      </c>
      <c r="E3060" s="5">
        <f t="shared" si="953"/>
        <v>0.21623921575352953</v>
      </c>
      <c r="F3060" s="6">
        <f t="shared" si="957"/>
        <v>1.7559794760947625E-5</v>
      </c>
      <c r="G3060" s="15">
        <f t="shared" si="958"/>
        <v>746.28785580479905</v>
      </c>
      <c r="H3060" s="11">
        <f t="shared" si="943"/>
        <v>9.7849590857067584E-2</v>
      </c>
      <c r="I3060" s="12">
        <f t="shared" si="954"/>
        <v>3.5413611095045404E-5</v>
      </c>
      <c r="J3060" s="7">
        <f t="shared" si="961"/>
        <v>1.5223816790081661</v>
      </c>
      <c r="K3060" s="8">
        <f>ESI_mass_rate/ESI_Area/'Hydraulic Gradient'!J3060</f>
        <v>2.1588658284350424</v>
      </c>
      <c r="L3060" s="16">
        <f t="shared" si="955"/>
        <v>24341.814939588843</v>
      </c>
      <c r="M3060" s="4">
        <f t="shared" si="944"/>
        <v>0</v>
      </c>
      <c r="N3060" s="5">
        <f t="shared" si="945"/>
        <v>0.21601080541863579</v>
      </c>
      <c r="O3060" s="6">
        <f t="shared" si="959"/>
        <v>1.5304049945960143E-5</v>
      </c>
      <c r="P3060" s="15">
        <f t="shared" si="956"/>
        <v>712.86921388324981</v>
      </c>
      <c r="Q3060" s="11">
        <f t="shared" si="946"/>
        <v>0</v>
      </c>
      <c r="R3060" s="13">
        <f t="shared" si="960"/>
        <v>4.5212198453772082E-6</v>
      </c>
      <c r="S3060" s="12">
        <f t="shared" si="947"/>
        <v>-6.1451866221377986E-2</v>
      </c>
      <c r="T3060" s="9">
        <f t="shared" si="948"/>
        <v>1.5239919299884808</v>
      </c>
      <c r="U3060" s="9">
        <f>Aly_mass_rate/Aly_Area/'Hydraulic Gradient'!T3060</f>
        <v>2.1565847692324316</v>
      </c>
      <c r="V3060" s="5">
        <f t="shared" si="949"/>
        <v>-0.28446499533101033</v>
      </c>
      <c r="W3060" s="10">
        <f t="shared" si="950"/>
        <v>2.221174218596691</v>
      </c>
      <c r="X3060" s="9"/>
    </row>
    <row r="3061" spans="1:24" x14ac:dyDescent="0.3">
      <c r="A3061" s="4">
        <f t="shared" si="951"/>
        <v>30580</v>
      </c>
      <c r="B3061" s="5">
        <v>0</v>
      </c>
      <c r="C3061" s="16">
        <f t="shared" si="952"/>
        <v>24341.232129602184</v>
      </c>
      <c r="D3061" s="4">
        <f t="shared" si="942"/>
        <v>0</v>
      </c>
      <c r="E3061" s="5">
        <f t="shared" si="953"/>
        <v>0.21623975089980249</v>
      </c>
      <c r="F3061" s="6">
        <f t="shared" si="957"/>
        <v>1.7559487080194706E-5</v>
      </c>
      <c r="G3061" s="15">
        <f t="shared" si="958"/>
        <v>746.35927506599216</v>
      </c>
      <c r="H3061" s="11">
        <f t="shared" si="943"/>
        <v>9.7850075171704687E-2</v>
      </c>
      <c r="I3061" s="12">
        <f t="shared" si="954"/>
        <v>3.5412990581726576E-5</v>
      </c>
      <c r="J3061" s="7">
        <f t="shared" si="961"/>
        <v>1.522377911520516</v>
      </c>
      <c r="K3061" s="8">
        <f>ESI_mass_rate/ESI_Area/'Hydraulic Gradient'!J3061</f>
        <v>2.1588711710640216</v>
      </c>
      <c r="L3061" s="16">
        <f t="shared" si="955"/>
        <v>24341.598913013164</v>
      </c>
      <c r="M3061" s="4">
        <f t="shared" si="944"/>
        <v>0</v>
      </c>
      <c r="N3061" s="5">
        <f t="shared" si="945"/>
        <v>0.21601127182191654</v>
      </c>
      <c r="O3061" s="6">
        <f t="shared" si="959"/>
        <v>1.5303857648591115E-5</v>
      </c>
      <c r="P3061" s="15">
        <f t="shared" si="956"/>
        <v>712.93066020818424</v>
      </c>
      <c r="Q3061" s="11">
        <f t="shared" si="946"/>
        <v>0</v>
      </c>
      <c r="R3061" s="13">
        <f t="shared" si="960"/>
        <v>4.5210873409954416E-6</v>
      </c>
      <c r="S3061" s="12">
        <f t="shared" si="947"/>
        <v>-6.1450846021784564E-2</v>
      </c>
      <c r="T3061" s="9">
        <f t="shared" si="948"/>
        <v>1.5239886394918123</v>
      </c>
      <c r="U3061" s="9">
        <f>Aly_mass_rate/Aly_Area/'Hydraulic Gradient'!T3061</f>
        <v>2.1565894255893192</v>
      </c>
      <c r="V3061" s="5">
        <f t="shared" si="949"/>
        <v>-0.28445965885704994</v>
      </c>
      <c r="W3061" s="10">
        <f t="shared" si="950"/>
        <v>2.2212162002013436</v>
      </c>
      <c r="X3061" s="9"/>
    </row>
    <row r="3062" spans="1:24" x14ac:dyDescent="0.3">
      <c r="A3062" s="4">
        <f t="shared" si="951"/>
        <v>30590</v>
      </c>
      <c r="B3062" s="5">
        <v>0</v>
      </c>
      <c r="C3062" s="16">
        <f t="shared" si="952"/>
        <v>24341.015871756968</v>
      </c>
      <c r="D3062" s="4">
        <f t="shared" si="942"/>
        <v>0</v>
      </c>
      <c r="E3062" s="5">
        <f t="shared" si="953"/>
        <v>0.21624028603669909</v>
      </c>
      <c r="F3062" s="6">
        <f t="shared" si="957"/>
        <v>1.7559179419875508E-5</v>
      </c>
      <c r="G3062" s="15">
        <f t="shared" si="958"/>
        <v>746.43069274551851</v>
      </c>
      <c r="H3062" s="11">
        <f t="shared" si="943"/>
        <v>9.7850559479054564E-2</v>
      </c>
      <c r="I3062" s="12">
        <f t="shared" si="954"/>
        <v>3.5412370109617323E-5</v>
      </c>
      <c r="J3062" s="7">
        <f t="shared" si="961"/>
        <v>1.5223741441175196</v>
      </c>
      <c r="K3062" s="8">
        <f>ESI_mass_rate/ESI_Area/'Hydraulic Gradient'!J3062</f>
        <v>2.1588765135993961</v>
      </c>
      <c r="L3062" s="16">
        <f t="shared" si="955"/>
        <v>24341.382885971278</v>
      </c>
      <c r="M3062" s="4">
        <f t="shared" si="944"/>
        <v>0</v>
      </c>
      <c r="N3062" s="5">
        <f t="shared" si="945"/>
        <v>0.216011738219337</v>
      </c>
      <c r="O3062" s="6">
        <f t="shared" si="959"/>
        <v>1.5303665358519846E-5</v>
      </c>
      <c r="P3062" s="15">
        <f t="shared" si="956"/>
        <v>712.9921055131033</v>
      </c>
      <c r="Q3062" s="11">
        <f t="shared" si="946"/>
        <v>0</v>
      </c>
      <c r="R3062" s="13">
        <f t="shared" si="960"/>
        <v>4.5209548444611244E-6</v>
      </c>
      <c r="S3062" s="12">
        <f t="shared" si="947"/>
        <v>-6.1449825873893096E-2</v>
      </c>
      <c r="T3062" s="9">
        <f t="shared" si="948"/>
        <v>1.5239853490506954</v>
      </c>
      <c r="U3062" s="9">
        <f>Aly_mass_rate/Aly_Area/'Hydraulic Gradient'!T3062</f>
        <v>2.1565940818877034</v>
      </c>
      <c r="V3062" s="5">
        <f t="shared" si="949"/>
        <v>-0.28445432265024423</v>
      </c>
      <c r="W3062" s="10">
        <f t="shared" si="950"/>
        <v>2.2212581812898904</v>
      </c>
      <c r="X3062" s="9"/>
    </row>
    <row r="3063" spans="1:24" x14ac:dyDescent="0.3">
      <c r="A3063" s="4">
        <f t="shared" si="951"/>
        <v>30600</v>
      </c>
      <c r="B3063" s="5">
        <v>0</v>
      </c>
      <c r="C3063" s="16">
        <f t="shared" si="952"/>
        <v>24340.799613376934</v>
      </c>
      <c r="D3063" s="4">
        <f t="shared" si="942"/>
        <v>0</v>
      </c>
      <c r="E3063" s="5">
        <f t="shared" si="953"/>
        <v>0.21624082116421989</v>
      </c>
      <c r="F3063" s="6">
        <f t="shared" si="957"/>
        <v>1.7558871777070936E-5</v>
      </c>
      <c r="G3063" s="15">
        <f t="shared" si="958"/>
        <v>746.50210884348905</v>
      </c>
      <c r="H3063" s="11">
        <f t="shared" si="943"/>
        <v>9.7851043779117783E-2</v>
      </c>
      <c r="I3063" s="12">
        <f t="shared" si="954"/>
        <v>3.5411749672830558E-5</v>
      </c>
      <c r="J3063" s="7">
        <f t="shared" si="961"/>
        <v>1.522370376799171</v>
      </c>
      <c r="K3063" s="8">
        <f>ESI_mass_rate/ESI_Area/'Hydraulic Gradient'!J3063</f>
        <v>2.158881856041174</v>
      </c>
      <c r="L3063" s="16">
        <f t="shared" si="955"/>
        <v>24341.166858463192</v>
      </c>
      <c r="M3063" s="4">
        <f t="shared" si="944"/>
        <v>0</v>
      </c>
      <c r="N3063" s="5">
        <f t="shared" si="945"/>
        <v>0.21601220461089757</v>
      </c>
      <c r="O3063" s="6">
        <f t="shared" si="959"/>
        <v>1.530347308012499E-5</v>
      </c>
      <c r="P3063" s="15">
        <f t="shared" si="956"/>
        <v>713.05354979805759</v>
      </c>
      <c r="Q3063" s="11">
        <f t="shared" si="946"/>
        <v>0</v>
      </c>
      <c r="R3063" s="13">
        <f t="shared" si="960"/>
        <v>4.520822357067188E-6</v>
      </c>
      <c r="S3063" s="12">
        <f t="shared" si="947"/>
        <v>-6.1448805776664374E-2</v>
      </c>
      <c r="T3063" s="9">
        <f t="shared" si="948"/>
        <v>1.5239820586651271</v>
      </c>
      <c r="U3063" s="9">
        <f>Aly_mass_rate/Aly_Area/'Hydraulic Gradient'!T3063</f>
        <v>2.1565987381275873</v>
      </c>
      <c r="V3063" s="5">
        <f t="shared" si="949"/>
        <v>-0.28444898671057089</v>
      </c>
      <c r="W3063" s="10">
        <f t="shared" si="950"/>
        <v>2.2213001618623593</v>
      </c>
      <c r="X3063" s="9"/>
    </row>
    <row r="3064" spans="1:24" x14ac:dyDescent="0.3">
      <c r="A3064" s="4">
        <f t="shared" si="951"/>
        <v>30610</v>
      </c>
      <c r="B3064" s="5">
        <v>0</v>
      </c>
      <c r="C3064" s="16">
        <f t="shared" si="952"/>
        <v>24340.583354462087</v>
      </c>
      <c r="D3064" s="4">
        <f t="shared" si="942"/>
        <v>0</v>
      </c>
      <c r="E3064" s="5">
        <f t="shared" si="953"/>
        <v>0.21624135628236577</v>
      </c>
      <c r="F3064" s="6">
        <f t="shared" si="957"/>
        <v>1.755856416053828E-5</v>
      </c>
      <c r="G3064" s="15">
        <f t="shared" si="958"/>
        <v>746.57352336000156</v>
      </c>
      <c r="H3064" s="11">
        <f t="shared" si="943"/>
        <v>9.7851528071894914E-2</v>
      </c>
      <c r="I3064" s="12">
        <f t="shared" si="954"/>
        <v>3.5411129289027567E-5</v>
      </c>
      <c r="J3064" s="7">
        <f t="shared" si="961"/>
        <v>1.5223666095654647</v>
      </c>
      <c r="K3064" s="8">
        <f>ESI_mass_rate/ESI_Area/'Hydraulic Gradient'!J3064</f>
        <v>2.1588871983893605</v>
      </c>
      <c r="L3064" s="16">
        <f t="shared" si="955"/>
        <v>24340.950830488913</v>
      </c>
      <c r="M3064" s="4">
        <f t="shared" si="944"/>
        <v>0</v>
      </c>
      <c r="N3064" s="5">
        <f t="shared" si="945"/>
        <v>0.21601267099659852</v>
      </c>
      <c r="O3064" s="6">
        <f t="shared" si="959"/>
        <v>1.5303280811946994E-5</v>
      </c>
      <c r="P3064" s="15">
        <f t="shared" si="956"/>
        <v>713.11499306309781</v>
      </c>
      <c r="Q3064" s="11">
        <f t="shared" si="946"/>
        <v>0</v>
      </c>
      <c r="R3064" s="13">
        <f t="shared" si="960"/>
        <v>4.5206898783818438E-6</v>
      </c>
      <c r="S3064" s="12">
        <f t="shared" si="947"/>
        <v>-6.1447785730094073E-2</v>
      </c>
      <c r="T3064" s="9">
        <f t="shared" si="948"/>
        <v>1.5239787683351047</v>
      </c>
      <c r="U3064" s="9">
        <f>Aly_mass_rate/Aly_Area/'Hydraulic Gradient'!T3064</f>
        <v>2.1566033943089735</v>
      </c>
      <c r="V3064" s="5">
        <f t="shared" si="949"/>
        <v>-0.28444365103800762</v>
      </c>
      <c r="W3064" s="10">
        <f t="shared" si="950"/>
        <v>2.2213421419187771</v>
      </c>
      <c r="X3064" s="9"/>
    </row>
    <row r="3065" spans="1:24" x14ac:dyDescent="0.3">
      <c r="A3065" s="4">
        <f t="shared" si="951"/>
        <v>30620</v>
      </c>
      <c r="B3065" s="5">
        <v>0</v>
      </c>
      <c r="C3065" s="16">
        <f t="shared" si="952"/>
        <v>24340.36709501244</v>
      </c>
      <c r="D3065" s="4">
        <f t="shared" si="942"/>
        <v>0</v>
      </c>
      <c r="E3065" s="5">
        <f t="shared" si="953"/>
        <v>0.21624189139113714</v>
      </c>
      <c r="F3065" s="6">
        <f t="shared" si="957"/>
        <v>1.7558256561520249E-5</v>
      </c>
      <c r="G3065" s="15">
        <f t="shared" si="958"/>
        <v>746.64493629516676</v>
      </c>
      <c r="H3065" s="11">
        <f t="shared" si="943"/>
        <v>9.7852012357386373E-2</v>
      </c>
      <c r="I3065" s="12">
        <f t="shared" si="954"/>
        <v>3.5410508940547063E-5</v>
      </c>
      <c r="J3065" s="7">
        <f t="shared" si="961"/>
        <v>1.5223628424163949</v>
      </c>
      <c r="K3065" s="8">
        <f>ESI_mass_rate/ESI_Area/'Hydraulic Gradient'!J3065</f>
        <v>2.1588925406439627</v>
      </c>
      <c r="L3065" s="16">
        <f t="shared" si="955"/>
        <v>24340.73480204845</v>
      </c>
      <c r="M3065" s="4">
        <f t="shared" si="944"/>
        <v>0</v>
      </c>
      <c r="N3065" s="5">
        <f t="shared" si="945"/>
        <v>0.21601313737644007</v>
      </c>
      <c r="O3065" s="6">
        <f t="shared" si="959"/>
        <v>1.5303088552526307E-5</v>
      </c>
      <c r="P3065" s="15">
        <f t="shared" si="956"/>
        <v>713.17643530827468</v>
      </c>
      <c r="Q3065" s="11">
        <f t="shared" si="946"/>
        <v>0</v>
      </c>
      <c r="R3065" s="13">
        <f t="shared" si="960"/>
        <v>4.5205574079733261E-6</v>
      </c>
      <c r="S3065" s="12">
        <f t="shared" si="947"/>
        <v>-6.1446765734177872E-2</v>
      </c>
      <c r="T3065" s="9">
        <f t="shared" si="948"/>
        <v>1.5239754780606254</v>
      </c>
      <c r="U3065" s="9">
        <f>Aly_mass_rate/Aly_Area/'Hydraulic Gradient'!T3065</f>
        <v>2.1566080504318657</v>
      </c>
      <c r="V3065" s="5">
        <f t="shared" si="949"/>
        <v>-0.28443831563253213</v>
      </c>
      <c r="W3065" s="10">
        <f t="shared" si="950"/>
        <v>2.2213841214591699</v>
      </c>
      <c r="X3065" s="9"/>
    </row>
    <row r="3066" spans="1:24" x14ac:dyDescent="0.3">
      <c r="A3066" s="4">
        <f t="shared" si="951"/>
        <v>30630</v>
      </c>
      <c r="B3066" s="5">
        <v>0</v>
      </c>
      <c r="C3066" s="16">
        <f t="shared" si="952"/>
        <v>24340.150835028002</v>
      </c>
      <c r="D3066" s="4">
        <f t="shared" si="942"/>
        <v>0</v>
      </c>
      <c r="E3066" s="5">
        <f t="shared" si="953"/>
        <v>0.21624242649053482</v>
      </c>
      <c r="F3066" s="6">
        <f t="shared" si="957"/>
        <v>1.7557948985855038E-5</v>
      </c>
      <c r="G3066" s="15">
        <f t="shared" si="958"/>
        <v>746.71634764908697</v>
      </c>
      <c r="H3066" s="11">
        <f t="shared" si="943"/>
        <v>9.7852496635592784E-2</v>
      </c>
      <c r="I3066" s="12">
        <f t="shared" si="954"/>
        <v>3.5409888639163237E-5</v>
      </c>
      <c r="J3066" s="7">
        <f t="shared" si="961"/>
        <v>1.522359075351956</v>
      </c>
      <c r="K3066" s="8">
        <f>ESI_mass_rate/ESI_Area/'Hydraulic Gradient'!J3066</f>
        <v>2.158897882804987</v>
      </c>
      <c r="L3066" s="16">
        <f t="shared" si="955"/>
        <v>24340.518773141805</v>
      </c>
      <c r="M3066" s="4">
        <f t="shared" si="944"/>
        <v>0</v>
      </c>
      <c r="N3066" s="5">
        <f t="shared" si="945"/>
        <v>0.21601360375042272</v>
      </c>
      <c r="O3066" s="6">
        <f t="shared" si="959"/>
        <v>1.5302896304782032E-5</v>
      </c>
      <c r="P3066" s="15">
        <f t="shared" si="956"/>
        <v>713.23787653363968</v>
      </c>
      <c r="Q3066" s="11">
        <f t="shared" si="946"/>
        <v>0</v>
      </c>
      <c r="R3066" s="13">
        <f t="shared" si="960"/>
        <v>4.5204249467033368E-6</v>
      </c>
      <c r="S3066" s="12">
        <f t="shared" si="947"/>
        <v>-6.1445745789946243E-2</v>
      </c>
      <c r="T3066" s="9">
        <f t="shared" si="948"/>
        <v>1.5239721878416865</v>
      </c>
      <c r="U3066" s="9">
        <f>Aly_mass_rate/Aly_Area/'Hydraulic Gradient'!T3066</f>
        <v>2.1566127064962659</v>
      </c>
      <c r="V3066" s="5">
        <f t="shared" si="949"/>
        <v>-0.28443298049412236</v>
      </c>
      <c r="W3066" s="10">
        <f t="shared" si="950"/>
        <v>2.2214261004835651</v>
      </c>
      <c r="X3066" s="9"/>
    </row>
    <row r="3067" spans="1:24" x14ac:dyDescent="0.3">
      <c r="A3067" s="4">
        <f t="shared" si="951"/>
        <v>30640</v>
      </c>
      <c r="B3067" s="5">
        <v>0</v>
      </c>
      <c r="C3067" s="16">
        <f t="shared" si="952"/>
        <v>24339.934574508778</v>
      </c>
      <c r="D3067" s="4">
        <f t="shared" si="942"/>
        <v>0</v>
      </c>
      <c r="E3067" s="5">
        <f t="shared" si="953"/>
        <v>0.21624296158055936</v>
      </c>
      <c r="F3067" s="6">
        <f t="shared" si="957"/>
        <v>1.7557641430623549E-5</v>
      </c>
      <c r="G3067" s="15">
        <f t="shared" si="958"/>
        <v>746.78775742186883</v>
      </c>
      <c r="H3067" s="11">
        <f t="shared" si="943"/>
        <v>9.7852980906514619E-2</v>
      </c>
      <c r="I3067" s="12">
        <f t="shared" si="954"/>
        <v>3.5409268378988994E-5</v>
      </c>
      <c r="J3067" s="7">
        <f t="shared" si="961"/>
        <v>1.5223553083721426</v>
      </c>
      <c r="K3067" s="8">
        <f>ESI_mass_rate/ESI_Area/'Hydraulic Gradient'!J3067</f>
        <v>2.1589032248724394</v>
      </c>
      <c r="L3067" s="16">
        <f t="shared" si="955"/>
        <v>24340.302743768982</v>
      </c>
      <c r="M3067" s="4">
        <f t="shared" si="944"/>
        <v>0</v>
      </c>
      <c r="N3067" s="5">
        <f t="shared" si="945"/>
        <v>0.21601407011854654</v>
      </c>
      <c r="O3067" s="6">
        <f t="shared" si="959"/>
        <v>1.5302704064335513E-5</v>
      </c>
      <c r="P3067" s="15">
        <f t="shared" si="956"/>
        <v>713.29931673924466</v>
      </c>
      <c r="Q3067" s="11">
        <f t="shared" si="946"/>
        <v>0</v>
      </c>
      <c r="R3067" s="13">
        <f t="shared" si="960"/>
        <v>4.5202924932778305E-6</v>
      </c>
      <c r="S3067" s="12">
        <f t="shared" si="947"/>
        <v>-6.1444725897394754E-2</v>
      </c>
      <c r="T3067" s="9">
        <f t="shared" si="948"/>
        <v>1.5239688976782853</v>
      </c>
      <c r="U3067" s="9">
        <f>Aly_mass_rate/Aly_Area/'Hydraulic Gradient'!T3067</f>
        <v>2.1566173625021783</v>
      </c>
      <c r="V3067" s="5">
        <f t="shared" si="949"/>
        <v>-0.28442764562275574</v>
      </c>
      <c r="W3067" s="10">
        <f t="shared" si="950"/>
        <v>2.2214680789919896</v>
      </c>
      <c r="X3067" s="9"/>
    </row>
    <row r="3068" spans="1:24" x14ac:dyDescent="0.3">
      <c r="A3068" s="4">
        <f t="shared" si="951"/>
        <v>30650</v>
      </c>
      <c r="B3068" s="5">
        <v>0</v>
      </c>
      <c r="C3068" s="16">
        <f t="shared" si="952"/>
        <v>24339.718313454785</v>
      </c>
      <c r="D3068" s="4">
        <f t="shared" si="942"/>
        <v>0</v>
      </c>
      <c r="E3068" s="5">
        <f t="shared" si="953"/>
        <v>0.21624349666121145</v>
      </c>
      <c r="F3068" s="6">
        <f t="shared" si="957"/>
        <v>1.7557333895825785E-5</v>
      </c>
      <c r="G3068" s="15">
        <f t="shared" si="958"/>
        <v>746.85916561361876</v>
      </c>
      <c r="H3068" s="11">
        <f t="shared" si="943"/>
        <v>9.7853465170152421E-2</v>
      </c>
      <c r="I3068" s="12">
        <f t="shared" si="954"/>
        <v>3.5408648160024327E-5</v>
      </c>
      <c r="J3068" s="7">
        <f t="shared" si="961"/>
        <v>1.5223515414769491</v>
      </c>
      <c r="K3068" s="8">
        <f>ESI_mass_rate/ESI_Area/'Hydraulic Gradient'!J3068</f>
        <v>2.1589085668463261</v>
      </c>
      <c r="L3068" s="16">
        <f t="shared" si="955"/>
        <v>24340.086713929992</v>
      </c>
      <c r="M3068" s="4">
        <f t="shared" si="944"/>
        <v>0</v>
      </c>
      <c r="N3068" s="5">
        <f t="shared" si="945"/>
        <v>0.21601453648081204</v>
      </c>
      <c r="O3068" s="6">
        <f t="shared" si="959"/>
        <v>1.5302511837024956E-5</v>
      </c>
      <c r="P3068" s="15">
        <f t="shared" si="956"/>
        <v>713.36075592513907</v>
      </c>
      <c r="Q3068" s="11">
        <f t="shared" si="946"/>
        <v>0</v>
      </c>
      <c r="R3068" s="13">
        <f t="shared" si="960"/>
        <v>4.5201600494207659E-6</v>
      </c>
      <c r="S3068" s="12">
        <f t="shared" si="947"/>
        <v>-6.1443706054449612E-2</v>
      </c>
      <c r="T3068" s="9">
        <f t="shared" si="948"/>
        <v>1.5239656075704189</v>
      </c>
      <c r="U3068" s="9">
        <f>Aly_mass_rate/Aly_Area/'Hydraulic Gradient'!T3068</f>
        <v>2.156622018449605</v>
      </c>
      <c r="V3068" s="5">
        <f t="shared" si="949"/>
        <v>-0.28442231101841015</v>
      </c>
      <c r="W3068" s="10">
        <f t="shared" si="950"/>
        <v>2.2215100569844708</v>
      </c>
      <c r="X3068" s="9"/>
    </row>
    <row r="3069" spans="1:24" x14ac:dyDescent="0.3">
      <c r="A3069" s="4">
        <f t="shared" si="951"/>
        <v>30660</v>
      </c>
      <c r="B3069" s="5">
        <v>0</v>
      </c>
      <c r="C3069" s="16">
        <f t="shared" si="952"/>
        <v>24339.502051866024</v>
      </c>
      <c r="D3069" s="4">
        <f t="shared" si="942"/>
        <v>0</v>
      </c>
      <c r="E3069" s="5">
        <f t="shared" si="953"/>
        <v>0.21624403173249163</v>
      </c>
      <c r="F3069" s="6">
        <f t="shared" si="957"/>
        <v>1.7557026381461738E-5</v>
      </c>
      <c r="G3069" s="15">
        <f t="shared" si="958"/>
        <v>746.93057222444315</v>
      </c>
      <c r="H3069" s="11">
        <f t="shared" si="943"/>
        <v>9.7853949426506631E-2</v>
      </c>
      <c r="I3069" s="12">
        <f t="shared" si="954"/>
        <v>3.5408027982269243E-5</v>
      </c>
      <c r="J3069" s="7">
        <f t="shared" si="961"/>
        <v>1.5223477746663694</v>
      </c>
      <c r="K3069" s="8">
        <f>ESI_mass_rate/ESI_Area/'Hydraulic Gradient'!J3069</f>
        <v>2.1589139087266545</v>
      </c>
      <c r="L3069" s="16">
        <f t="shared" si="955"/>
        <v>24339.870683624835</v>
      </c>
      <c r="M3069" s="4">
        <f t="shared" si="944"/>
        <v>0</v>
      </c>
      <c r="N3069" s="5">
        <f t="shared" si="945"/>
        <v>0.21601500283721944</v>
      </c>
      <c r="O3069" s="6">
        <f t="shared" si="959"/>
        <v>1.5302319617012161E-5</v>
      </c>
      <c r="P3069" s="15">
        <f t="shared" si="956"/>
        <v>713.42219409137567</v>
      </c>
      <c r="Q3069" s="11">
        <f t="shared" si="946"/>
        <v>0</v>
      </c>
      <c r="R3069" s="13">
        <f t="shared" si="960"/>
        <v>4.5200276134069917E-6</v>
      </c>
      <c r="S3069" s="12">
        <f t="shared" si="947"/>
        <v>-6.1442686264210622E-2</v>
      </c>
      <c r="T3069" s="9">
        <f t="shared" si="948"/>
        <v>1.5239623175180845</v>
      </c>
      <c r="U3069" s="9">
        <f>Aly_mass_rate/Aly_Area/'Hydraulic Gradient'!T3069</f>
        <v>2.1566266743385496</v>
      </c>
      <c r="V3069" s="5">
        <f t="shared" si="949"/>
        <v>-0.28441697668106314</v>
      </c>
      <c r="W3069" s="10">
        <f t="shared" si="950"/>
        <v>2.2215520344610349</v>
      </c>
      <c r="X3069" s="9"/>
    </row>
    <row r="3070" spans="1:24" x14ac:dyDescent="0.3">
      <c r="A3070" s="4">
        <f t="shared" si="951"/>
        <v>30670</v>
      </c>
      <c r="B3070" s="5">
        <v>0</v>
      </c>
      <c r="C3070" s="16">
        <f t="shared" si="952"/>
        <v>24339.285789742513</v>
      </c>
      <c r="D3070" s="4">
        <f t="shared" si="942"/>
        <v>0</v>
      </c>
      <c r="E3070" s="5">
        <f t="shared" si="953"/>
        <v>0.21624456679440074</v>
      </c>
      <c r="F3070" s="6">
        <f t="shared" si="957"/>
        <v>1.7556718890450514E-5</v>
      </c>
      <c r="G3070" s="15">
        <f t="shared" si="958"/>
        <v>747.00197725444411</v>
      </c>
      <c r="H3070" s="11">
        <f t="shared" si="943"/>
        <v>9.7854433675577876E-2</v>
      </c>
      <c r="I3070" s="12">
        <f t="shared" si="954"/>
        <v>3.540740785161083E-5</v>
      </c>
      <c r="J3070" s="7">
        <f t="shared" si="961"/>
        <v>1.522344007940398</v>
      </c>
      <c r="K3070" s="8">
        <f>ESI_mass_rate/ESI_Area/'Hydraulic Gradient'!J3070</f>
        <v>2.15891925051343</v>
      </c>
      <c r="L3070" s="16">
        <f t="shared" si="955"/>
        <v>24339.654652853518</v>
      </c>
      <c r="M3070" s="4">
        <f t="shared" si="944"/>
        <v>0</v>
      </c>
      <c r="N3070" s="5">
        <f t="shared" si="945"/>
        <v>0.21601546918776904</v>
      </c>
      <c r="O3070" s="6">
        <f t="shared" si="959"/>
        <v>1.5302127408675776E-5</v>
      </c>
      <c r="P3070" s="15">
        <f t="shared" si="956"/>
        <v>713.48363123800505</v>
      </c>
      <c r="Q3070" s="11">
        <f t="shared" si="946"/>
        <v>0</v>
      </c>
      <c r="R3070" s="13">
        <f t="shared" si="960"/>
        <v>4.5198951865292921E-6</v>
      </c>
      <c r="S3070" s="12">
        <f t="shared" si="947"/>
        <v>-6.144166652460404E-2</v>
      </c>
      <c r="T3070" s="9">
        <f t="shared" si="948"/>
        <v>1.5239590275212795</v>
      </c>
      <c r="U3070" s="9">
        <f>Aly_mass_rate/Aly_Area/'Hydraulic Gradient'!T3070</f>
        <v>2.1566313301690152</v>
      </c>
      <c r="V3070" s="5">
        <f t="shared" si="949"/>
        <v>-0.28441164261069274</v>
      </c>
      <c r="W3070" s="10">
        <f t="shared" si="950"/>
        <v>2.2215940114217103</v>
      </c>
      <c r="X3070" s="9"/>
    </row>
    <row r="3071" spans="1:24" x14ac:dyDescent="0.3">
      <c r="A3071" s="4">
        <f t="shared" si="951"/>
        <v>30680</v>
      </c>
      <c r="B3071" s="5">
        <v>0</v>
      </c>
      <c r="C3071" s="16">
        <f t="shared" si="952"/>
        <v>24339.069527084252</v>
      </c>
      <c r="D3071" s="4">
        <f t="shared" si="942"/>
        <v>0</v>
      </c>
      <c r="E3071" s="5">
        <f t="shared" si="953"/>
        <v>0.21624510184693913</v>
      </c>
      <c r="F3071" s="6">
        <f t="shared" si="957"/>
        <v>1.7556411418413463E-5</v>
      </c>
      <c r="G3071" s="15">
        <f t="shared" si="958"/>
        <v>747.07338070373032</v>
      </c>
      <c r="H3071" s="11">
        <f t="shared" si="943"/>
        <v>9.7854917917366571E-2</v>
      </c>
      <c r="I3071" s="12">
        <f t="shared" si="954"/>
        <v>3.5406787759218466E-5</v>
      </c>
      <c r="J3071" s="7">
        <f t="shared" si="961"/>
        <v>1.5223402412990295</v>
      </c>
      <c r="K3071" s="8">
        <f>ESI_mass_rate/ESI_Area/'Hydraulic Gradient'!J3071</f>
        <v>2.15892459220666</v>
      </c>
      <c r="L3071" s="16">
        <f t="shared" si="955"/>
        <v>24339.438621616049</v>
      </c>
      <c r="M3071" s="4">
        <f t="shared" si="944"/>
        <v>0</v>
      </c>
      <c r="N3071" s="5">
        <f t="shared" si="945"/>
        <v>0.21601593553246121</v>
      </c>
      <c r="O3071" s="6">
        <f t="shared" si="959"/>
        <v>1.5301935210556252E-5</v>
      </c>
      <c r="P3071" s="15">
        <f t="shared" si="956"/>
        <v>713.5450673650779</v>
      </c>
      <c r="Q3071" s="11">
        <f t="shared" si="946"/>
        <v>0</v>
      </c>
      <c r="R3071" s="13">
        <f t="shared" si="960"/>
        <v>4.5197627683559266E-6</v>
      </c>
      <c r="S3071" s="12">
        <f t="shared" si="947"/>
        <v>-6.144064683562548E-2</v>
      </c>
      <c r="T3071" s="9">
        <f t="shared" si="948"/>
        <v>1.5239557375800008</v>
      </c>
      <c r="U3071" s="9">
        <f>Aly_mass_rate/Aly_Area/'Hydraulic Gradient'!T3071</f>
        <v>2.1566359859410045</v>
      </c>
      <c r="V3071" s="5">
        <f t="shared" si="949"/>
        <v>-0.28440630880727635</v>
      </c>
      <c r="W3071" s="10">
        <f t="shared" si="950"/>
        <v>2.2216359878665228</v>
      </c>
      <c r="X3071" s="9"/>
    </row>
    <row r="3072" spans="1:24" x14ac:dyDescent="0.3">
      <c r="A3072" s="4">
        <f t="shared" si="951"/>
        <v>30690</v>
      </c>
      <c r="B3072" s="5">
        <v>0</v>
      </c>
      <c r="C3072" s="16">
        <f t="shared" si="952"/>
        <v>24338.853263891258</v>
      </c>
      <c r="D3072" s="4">
        <f t="shared" si="942"/>
        <v>0</v>
      </c>
      <c r="E3072" s="5">
        <f t="shared" si="953"/>
        <v>0.21624563689010776</v>
      </c>
      <c r="F3072" s="6">
        <f t="shared" si="957"/>
        <v>1.7556103969729232E-5</v>
      </c>
      <c r="G3072" s="15">
        <f t="shared" si="958"/>
        <v>747.14478257240376</v>
      </c>
      <c r="H3072" s="11">
        <f t="shared" si="943"/>
        <v>9.7855402151873355E-2</v>
      </c>
      <c r="I3072" s="12">
        <f t="shared" si="954"/>
        <v>3.5406167713922773E-5</v>
      </c>
      <c r="J3072" s="7">
        <f t="shared" si="961"/>
        <v>1.5223364747422581</v>
      </c>
      <c r="K3072" s="8">
        <f>ESI_mass_rate/ESI_Area/'Hydraulic Gradient'!J3072</f>
        <v>2.1589299338063501</v>
      </c>
      <c r="L3072" s="16">
        <f t="shared" si="955"/>
        <v>24339.222589912435</v>
      </c>
      <c r="M3072" s="4">
        <f t="shared" si="944"/>
        <v>0</v>
      </c>
      <c r="N3072" s="5">
        <f t="shared" si="945"/>
        <v>0.21601640187129612</v>
      </c>
      <c r="O3072" s="6">
        <f t="shared" si="959"/>
        <v>1.5301743021194039E-5</v>
      </c>
      <c r="P3072" s="15">
        <f t="shared" si="956"/>
        <v>713.60650247264482</v>
      </c>
      <c r="Q3072" s="11">
        <f t="shared" si="946"/>
        <v>0</v>
      </c>
      <c r="R3072" s="13">
        <f t="shared" si="960"/>
        <v>4.5196303584551795E-6</v>
      </c>
      <c r="S3072" s="12">
        <f t="shared" si="947"/>
        <v>-6.1439627197270662E-2</v>
      </c>
      <c r="T3072" s="9">
        <f t="shared" si="948"/>
        <v>1.5239524476942459</v>
      </c>
      <c r="U3072" s="9">
        <f>Aly_mass_rate/Aly_Area/'Hydraulic Gradient'!T3072</f>
        <v>2.1566406416545205</v>
      </c>
      <c r="V3072" s="5">
        <f t="shared" si="949"/>
        <v>-0.28440097527079189</v>
      </c>
      <c r="W3072" s="10">
        <f t="shared" si="950"/>
        <v>2.2216779637954995</v>
      </c>
      <c r="X3072" s="9"/>
    </row>
    <row r="3073" spans="1:24" x14ac:dyDescent="0.3">
      <c r="A3073" s="4">
        <f t="shared" si="951"/>
        <v>30700</v>
      </c>
      <c r="B3073" s="5">
        <v>0</v>
      </c>
      <c r="C3073" s="16">
        <f t="shared" si="952"/>
        <v>24338.637000163537</v>
      </c>
      <c r="D3073" s="4">
        <f t="shared" si="942"/>
        <v>0</v>
      </c>
      <c r="E3073" s="5">
        <f t="shared" si="953"/>
        <v>0.21624617192390702</v>
      </c>
      <c r="F3073" s="6">
        <f t="shared" si="957"/>
        <v>1.7555796540019175E-5</v>
      </c>
      <c r="G3073" s="15">
        <f t="shared" si="958"/>
        <v>747.2161828605731</v>
      </c>
      <c r="H3073" s="11">
        <f t="shared" si="943"/>
        <v>9.7855886379098631E-2</v>
      </c>
      <c r="I3073" s="12">
        <f t="shared" si="954"/>
        <v>3.5405547706893115E-5</v>
      </c>
      <c r="J3073" s="7">
        <f t="shared" si="961"/>
        <v>1.5223327082700782</v>
      </c>
      <c r="K3073" s="8">
        <f>ESI_mass_rate/ESI_Area/'Hydraulic Gradient'!J3073</f>
        <v>2.1589352753125071</v>
      </c>
      <c r="L3073" s="16">
        <f t="shared" si="955"/>
        <v>24339.006557742679</v>
      </c>
      <c r="M3073" s="4">
        <f t="shared" si="944"/>
        <v>0</v>
      </c>
      <c r="N3073" s="5">
        <f t="shared" si="945"/>
        <v>0.21601686820427415</v>
      </c>
      <c r="O3073" s="6">
        <f t="shared" si="959"/>
        <v>1.5301550842048683E-5</v>
      </c>
      <c r="P3073" s="15">
        <f t="shared" si="956"/>
        <v>713.66793656075754</v>
      </c>
      <c r="Q3073" s="11">
        <f t="shared" si="946"/>
        <v>0</v>
      </c>
      <c r="R3073" s="13">
        <f t="shared" si="960"/>
        <v>4.5194979572575605E-6</v>
      </c>
      <c r="S3073" s="12">
        <f t="shared" si="947"/>
        <v>-6.1438607610569886E-2</v>
      </c>
      <c r="T3073" s="9">
        <f t="shared" si="948"/>
        <v>1.5239491578640119</v>
      </c>
      <c r="U3073" s="9">
        <f>Aly_mass_rate/Aly_Area/'Hydraulic Gradient'!T3073</f>
        <v>2.1566452973095669</v>
      </c>
      <c r="V3073" s="5">
        <f t="shared" si="949"/>
        <v>-0.28439564200121709</v>
      </c>
      <c r="W3073" s="10">
        <f t="shared" si="950"/>
        <v>2.2217199392086675</v>
      </c>
      <c r="X3073" s="9"/>
    </row>
    <row r="3074" spans="1:24" x14ac:dyDescent="0.3">
      <c r="A3074" s="4">
        <f t="shared" si="951"/>
        <v>30710</v>
      </c>
      <c r="B3074" s="5">
        <v>0</v>
      </c>
      <c r="C3074" s="16">
        <f t="shared" si="952"/>
        <v>24338.420735901102</v>
      </c>
      <c r="D3074" s="4">
        <f t="shared" si="942"/>
        <v>0</v>
      </c>
      <c r="E3074" s="5">
        <f t="shared" si="953"/>
        <v>0.21624670694833772</v>
      </c>
      <c r="F3074" s="6">
        <f t="shared" si="957"/>
        <v>1.7555489132202387E-5</v>
      </c>
      <c r="G3074" s="15">
        <f t="shared" si="958"/>
        <v>747.28758156834272</v>
      </c>
      <c r="H3074" s="11">
        <f t="shared" si="943"/>
        <v>9.7856370599042966E-2</v>
      </c>
      <c r="I3074" s="12">
        <f t="shared" si="954"/>
        <v>3.5404927744016588E-5</v>
      </c>
      <c r="J3074" s="7">
        <f t="shared" si="961"/>
        <v>1.5223289418824841</v>
      </c>
      <c r="K3074" s="8">
        <f>ESI_mass_rate/ESI_Area/'Hydraulic Gradient'!J3074</f>
        <v>2.158940616725137</v>
      </c>
      <c r="L3074" s="16">
        <f t="shared" si="955"/>
        <v>24338.79052510679</v>
      </c>
      <c r="M3074" s="4">
        <f t="shared" si="944"/>
        <v>0</v>
      </c>
      <c r="N3074" s="5">
        <f t="shared" si="945"/>
        <v>0.21601733453139568</v>
      </c>
      <c r="O3074" s="6">
        <f t="shared" si="959"/>
        <v>1.530135867457974E-5</v>
      </c>
      <c r="P3074" s="15">
        <f t="shared" si="956"/>
        <v>713.72936962946642</v>
      </c>
      <c r="Q3074" s="11">
        <f t="shared" si="946"/>
        <v>0</v>
      </c>
      <c r="R3074" s="13">
        <f t="shared" si="960"/>
        <v>4.5193655651935485E-6</v>
      </c>
      <c r="S3074" s="12">
        <f t="shared" si="947"/>
        <v>-6.143758807448417E-2</v>
      </c>
      <c r="T3074" s="9">
        <f t="shared" si="948"/>
        <v>1.5239458680892959</v>
      </c>
      <c r="U3074" s="9">
        <f>Aly_mass_rate/Aly_Area/'Hydraulic Gradient'!T3074</f>
        <v>2.1566499529061458</v>
      </c>
      <c r="V3074" s="5">
        <f t="shared" si="949"/>
        <v>-0.28439030899852968</v>
      </c>
      <c r="W3074" s="10">
        <f t="shared" si="950"/>
        <v>2.2217619141060534</v>
      </c>
      <c r="X3074" s="9"/>
    </row>
    <row r="3075" spans="1:24" x14ac:dyDescent="0.3">
      <c r="A3075" s="4">
        <f t="shared" si="951"/>
        <v>30720</v>
      </c>
      <c r="B3075" s="5">
        <v>0</v>
      </c>
      <c r="C3075" s="16">
        <f t="shared" si="952"/>
        <v>24338.204471103956</v>
      </c>
      <c r="D3075" s="4">
        <f t="shared" si="942"/>
        <v>0</v>
      </c>
      <c r="E3075" s="5">
        <f t="shared" si="953"/>
        <v>0.21624724196340042</v>
      </c>
      <c r="F3075" s="6">
        <f t="shared" si="957"/>
        <v>1.7555181744819322E-5</v>
      </c>
      <c r="G3075" s="15">
        <f t="shared" si="958"/>
        <v>747.35897869581879</v>
      </c>
      <c r="H3075" s="11">
        <f t="shared" si="943"/>
        <v>9.7856854811706875E-2</v>
      </c>
      <c r="I3075" s="12">
        <f t="shared" si="954"/>
        <v>3.5404307822349636E-5</v>
      </c>
      <c r="J3075" s="7">
        <f t="shared" si="961"/>
        <v>1.52232517557947</v>
      </c>
      <c r="K3075" s="8">
        <f>ESI_mass_rate/ESI_Area/'Hydraulic Gradient'!J3075</f>
        <v>2.1589459580442472</v>
      </c>
      <c r="L3075" s="16">
        <f t="shared" si="955"/>
        <v>24338.574492004769</v>
      </c>
      <c r="M3075" s="4">
        <f t="shared" si="944"/>
        <v>0</v>
      </c>
      <c r="N3075" s="5">
        <f t="shared" si="945"/>
        <v>0.2160178008526609</v>
      </c>
      <c r="O3075" s="6">
        <f t="shared" si="959"/>
        <v>1.5301166514408556E-5</v>
      </c>
      <c r="P3075" s="15">
        <f t="shared" si="956"/>
        <v>713.7908016788233</v>
      </c>
      <c r="Q3075" s="11">
        <f t="shared" si="946"/>
        <v>0</v>
      </c>
      <c r="R3075" s="13">
        <f t="shared" si="960"/>
        <v>4.5192331809692678E-6</v>
      </c>
      <c r="S3075" s="12">
        <f t="shared" si="947"/>
        <v>-6.1436568590043782E-2</v>
      </c>
      <c r="T3075" s="9">
        <f t="shared" si="948"/>
        <v>1.5239425783700953</v>
      </c>
      <c r="U3075" s="9">
        <f>Aly_mass_rate/Aly_Area/'Hydraulic Gradient'!T3075</f>
        <v>2.1566546084442613</v>
      </c>
      <c r="V3075" s="5">
        <f t="shared" si="949"/>
        <v>-0.28438497626270742</v>
      </c>
      <c r="W3075" s="10">
        <f t="shared" si="950"/>
        <v>2.2218038884876847</v>
      </c>
      <c r="X3075" s="9"/>
    </row>
    <row r="3076" spans="1:24" x14ac:dyDescent="0.3">
      <c r="A3076" s="4">
        <f t="shared" si="951"/>
        <v>30730</v>
      </c>
      <c r="B3076" s="5">
        <v>0</v>
      </c>
      <c r="C3076" s="16">
        <f t="shared" si="952"/>
        <v>24337.988205772112</v>
      </c>
      <c r="D3076" s="4">
        <f t="shared" ref="D3076:D3139" si="962">J3075*(B3076-B3075)*g</f>
        <v>0</v>
      </c>
      <c r="E3076" s="5">
        <f t="shared" si="953"/>
        <v>0.21624777696909586</v>
      </c>
      <c r="F3076" s="6">
        <f t="shared" si="957"/>
        <v>1.7554874380789078E-5</v>
      </c>
      <c r="G3076" s="15">
        <f t="shared" si="958"/>
        <v>747.43037424310353</v>
      </c>
      <c r="H3076" s="11">
        <f t="shared" ref="H3076:H3139" si="963">ESI_f*K3075^2*(A3076-A3075)/2/ESI_DH/ESI_Cp</f>
        <v>9.7857339017090955E-2</v>
      </c>
      <c r="I3076" s="12">
        <f t="shared" si="954"/>
        <v>3.5403687947779357E-5</v>
      </c>
      <c r="J3076" s="7">
        <f t="shared" si="961"/>
        <v>1.5223214093610307</v>
      </c>
      <c r="K3076" s="8">
        <f>ESI_mass_rate/ESI_Area/'Hydraulic Gradient'!J3076</f>
        <v>2.1589512992698427</v>
      </c>
      <c r="L3076" s="16">
        <f t="shared" si="955"/>
        <v>24338.358458436625</v>
      </c>
      <c r="M3076" s="4">
        <f t="shared" ref="M3076:M3139" si="964">T3075*Aly_g*(B3076-B3075)</f>
        <v>0</v>
      </c>
      <c r="N3076" s="5">
        <f t="shared" ref="N3076:N3139" si="965">T3075*Aly_f*U3075^2*(A3076-A3075)/2/Aly_DH</f>
        <v>0.21601826716807018</v>
      </c>
      <c r="O3076" s="6">
        <f t="shared" si="959"/>
        <v>1.5300974367373331E-5</v>
      </c>
      <c r="P3076" s="15">
        <f t="shared" si="956"/>
        <v>713.85223270887866</v>
      </c>
      <c r="Q3076" s="11">
        <f t="shared" ref="Q3076:Q3139" si="966">Aly_g*(B3076-B3075)/W3076</f>
        <v>0</v>
      </c>
      <c r="R3076" s="13">
        <f t="shared" si="960"/>
        <v>4.519100806308449E-6</v>
      </c>
      <c r="S3076" s="12">
        <f t="shared" ref="S3076:S3139" si="967">-V3076*(L3076-L3075)</f>
        <v>-6.1435549156209759E-2</v>
      </c>
      <c r="T3076" s="9">
        <f t="shared" ref="T3076:T3139" si="968">T3075*(1+(L3076-L3075)/beta-alpha*(P3076-P3075))</f>
        <v>1.5239392887064074</v>
      </c>
      <c r="U3076" s="9">
        <f>Aly_mass_rate/Aly_Area/'Hydraulic Gradient'!T3076</f>
        <v>2.1566592639239155</v>
      </c>
      <c r="V3076" s="5">
        <f t="shared" ref="V3076:V3139" si="969">(Aly_alpha*(460+P3075)-1)/T3075/W3075</f>
        <v>-0.28437964379372799</v>
      </c>
      <c r="W3076" s="10">
        <f t="shared" ref="W3076:W3139" si="970">Aly_Cp+((P3075+460)/T3075)*(Aly_alpha^2)*(Aly_beta)</f>
        <v>2.2218458623535882</v>
      </c>
      <c r="X3076" s="9"/>
    </row>
    <row r="3077" spans="1:24" x14ac:dyDescent="0.3">
      <c r="A3077" s="4">
        <f t="shared" ref="A3077:A3140" si="971">A3076+10</f>
        <v>30740</v>
      </c>
      <c r="B3077" s="5">
        <v>0</v>
      </c>
      <c r="C3077" s="16">
        <f t="shared" ref="C3077:C3140" si="972">C3076-D3077-E3077-F3077</f>
        <v>24337.771939905579</v>
      </c>
      <c r="D3077" s="4">
        <f t="shared" si="962"/>
        <v>0</v>
      </c>
      <c r="E3077" s="5">
        <f t="shared" ref="E3077:E3140" si="973">J3076*ESI_f*(K3076^2)*(A3077-A3076)/(2*ESI_DH)</f>
        <v>0.21624831196542452</v>
      </c>
      <c r="F3077" s="6">
        <f t="shared" si="957"/>
        <v>1.7554567034273456E-5</v>
      </c>
      <c r="G3077" s="15">
        <f t="shared" si="958"/>
        <v>747.50176821030766</v>
      </c>
      <c r="H3077" s="11">
        <f t="shared" si="963"/>
        <v>9.7857823215195552E-2</v>
      </c>
      <c r="I3077" s="12">
        <f t="shared" ref="I3077:I3140" si="974">alpha*beta*(K3076-K3075)/K3075/ESI_Cp/J3075</f>
        <v>3.5403068108531577E-5</v>
      </c>
      <c r="J3077" s="7">
        <f t="shared" si="961"/>
        <v>1.5223176432271601</v>
      </c>
      <c r="K3077" s="8">
        <f>ESI_mass_rate/ESI_Area/'Hydraulic Gradient'!J3077</f>
        <v>2.1589566404019314</v>
      </c>
      <c r="L3077" s="16">
        <f t="shared" ref="L3077:L3140" si="975">L3076-M3077-N3077-O3077</f>
        <v>24338.142424402366</v>
      </c>
      <c r="M3077" s="4">
        <f t="shared" si="964"/>
        <v>0</v>
      </c>
      <c r="N3077" s="5">
        <f t="shared" si="965"/>
        <v>0.21601873347762379</v>
      </c>
      <c r="O3077" s="6">
        <f t="shared" si="959"/>
        <v>1.5300782227635868E-5</v>
      </c>
      <c r="P3077" s="15">
        <f t="shared" ref="P3077:P3140" si="976">P3076-Q3077-R3077-S3077</f>
        <v>713.9136627196832</v>
      </c>
      <c r="Q3077" s="11">
        <f t="shared" si="966"/>
        <v>0</v>
      </c>
      <c r="R3077" s="13">
        <f t="shared" si="960"/>
        <v>4.5189684394861688E-6</v>
      </c>
      <c r="S3077" s="12">
        <f t="shared" si="967"/>
        <v>-6.1434529772977794E-2</v>
      </c>
      <c r="T3077" s="9">
        <f t="shared" si="968"/>
        <v>1.5239359990982293</v>
      </c>
      <c r="U3077" s="9">
        <f>Aly_mass_rate/Aly_Area/'Hydraulic Gradient'!T3077</f>
        <v>2.1566639193451116</v>
      </c>
      <c r="V3077" s="5">
        <f t="shared" si="969"/>
        <v>-0.28437431159156912</v>
      </c>
      <c r="W3077" s="10">
        <f t="shared" si="970"/>
        <v>2.2218878357037908</v>
      </c>
      <c r="X3077" s="9"/>
    </row>
    <row r="3078" spans="1:24" x14ac:dyDescent="0.3">
      <c r="A3078" s="4">
        <f t="shared" si="971"/>
        <v>30750</v>
      </c>
      <c r="B3078" s="5">
        <v>0</v>
      </c>
      <c r="C3078" s="16">
        <f t="shared" si="972"/>
        <v>24337.555673504368</v>
      </c>
      <c r="D3078" s="4">
        <f t="shared" si="962"/>
        <v>0</v>
      </c>
      <c r="E3078" s="5">
        <f t="shared" si="973"/>
        <v>0.21624884695238719</v>
      </c>
      <c r="F3078" s="6">
        <f t="shared" ref="F3078:F3141" si="977">J3076*K3076*(K3077-K3076)</f>
        <v>1.7554259712570204E-5</v>
      </c>
      <c r="G3078" s="15">
        <f t="shared" ref="G3078:G3141" si="978">(G3077+H3078)/(1+I3078)</f>
        <v>747.57316059753066</v>
      </c>
      <c r="H3078" s="11">
        <f t="shared" si="963"/>
        <v>9.7858307406021361E-2</v>
      </c>
      <c r="I3078" s="12">
        <f t="shared" si="974"/>
        <v>3.5402448319324025E-5</v>
      </c>
      <c r="J3078" s="7">
        <f t="shared" si="961"/>
        <v>1.5223138771778528</v>
      </c>
      <c r="K3078" s="8">
        <f>ESI_mass_rate/ESI_Area/'Hydraulic Gradient'!J3078</f>
        <v>2.1589619814405188</v>
      </c>
      <c r="L3078" s="16">
        <f t="shared" si="975"/>
        <v>24337.926389901993</v>
      </c>
      <c r="M3078" s="4">
        <f t="shared" si="964"/>
        <v>0</v>
      </c>
      <c r="N3078" s="5">
        <f t="shared" si="965"/>
        <v>0.21601919978132195</v>
      </c>
      <c r="O3078" s="6">
        <f t="shared" ref="O3078:O3141" si="979">T3076*U3076*(U3077-U3076)</f>
        <v>1.5300590098115265E-5</v>
      </c>
      <c r="P3078" s="15">
        <f t="shared" si="976"/>
        <v>713.97509171128843</v>
      </c>
      <c r="Q3078" s="11">
        <f t="shared" si="966"/>
        <v>0</v>
      </c>
      <c r="R3078" s="13">
        <f t="shared" ref="R3078:R3141" si="980">U3076*(U3077-U3076)/W3076</f>
        <v>4.5188360813639834E-6</v>
      </c>
      <c r="S3078" s="12">
        <f t="shared" si="967"/>
        <v>-6.1433510441378111E-2</v>
      </c>
      <c r="T3078" s="9">
        <f t="shared" si="968"/>
        <v>1.5239327095455582</v>
      </c>
      <c r="U3078" s="9">
        <f>Aly_mass_rate/Aly_Area/'Hydraulic Gradient'!T3078</f>
        <v>2.1566685747078531</v>
      </c>
      <c r="V3078" s="5">
        <f t="shared" si="969"/>
        <v>-0.28436897965620866</v>
      </c>
      <c r="W3078" s="10">
        <f t="shared" si="970"/>
        <v>2.2219298085383192</v>
      </c>
      <c r="X3078" s="9"/>
    </row>
    <row r="3079" spans="1:24" x14ac:dyDescent="0.3">
      <c r="A3079" s="4">
        <f t="shared" si="971"/>
        <v>30760</v>
      </c>
      <c r="B3079" s="5">
        <v>0</v>
      </c>
      <c r="C3079" s="16">
        <f t="shared" si="972"/>
        <v>24337.339406568484</v>
      </c>
      <c r="D3079" s="4">
        <f t="shared" si="962"/>
        <v>0</v>
      </c>
      <c r="E3079" s="5">
        <f t="shared" si="973"/>
        <v>0.21624938192998441</v>
      </c>
      <c r="F3079" s="6">
        <f t="shared" si="977"/>
        <v>1.7553952409841127E-5</v>
      </c>
      <c r="G3079" s="15">
        <f t="shared" si="978"/>
        <v>747.64455140488133</v>
      </c>
      <c r="H3079" s="11">
        <f t="shared" si="963"/>
        <v>9.7858791589568811E-2</v>
      </c>
      <c r="I3079" s="12">
        <f t="shared" si="974"/>
        <v>3.5401828568382493E-5</v>
      </c>
      <c r="J3079" s="7">
        <f t="shared" si="961"/>
        <v>1.522310111213103</v>
      </c>
      <c r="K3079" s="8">
        <f>ESI_mass_rate/ESI_Area/'Hydraulic Gradient'!J3079</f>
        <v>2.1589673223856116</v>
      </c>
      <c r="L3079" s="16">
        <f t="shared" si="975"/>
        <v>24337.710354935516</v>
      </c>
      <c r="M3079" s="4">
        <f t="shared" si="964"/>
        <v>0</v>
      </c>
      <c r="N3079" s="5">
        <f t="shared" si="965"/>
        <v>0.21601966607916517</v>
      </c>
      <c r="O3079" s="6">
        <f t="shared" si="979"/>
        <v>1.5300397980271073E-5</v>
      </c>
      <c r="P3079" s="15">
        <f t="shared" si="976"/>
        <v>714.03651968374515</v>
      </c>
      <c r="Q3079" s="11">
        <f t="shared" si="966"/>
        <v>0</v>
      </c>
      <c r="R3079" s="13">
        <f t="shared" si="980"/>
        <v>4.5187037323723345E-6</v>
      </c>
      <c r="S3079" s="12">
        <f t="shared" si="967"/>
        <v>-6.1432491160371819E-2</v>
      </c>
      <c r="T3079" s="9">
        <f t="shared" si="968"/>
        <v>1.5239294200483913</v>
      </c>
      <c r="U3079" s="9">
        <f>Aly_mass_rate/Aly_Area/'Hydraulic Gradient'!T3079</f>
        <v>2.1566732300121427</v>
      </c>
      <c r="V3079" s="5">
        <f t="shared" si="969"/>
        <v>-0.28436364798762431</v>
      </c>
      <c r="W3079" s="10">
        <f t="shared" si="970"/>
        <v>2.2219717808572002</v>
      </c>
      <c r="X3079" s="9"/>
    </row>
    <row r="3080" spans="1:24" x14ac:dyDescent="0.3">
      <c r="A3080" s="4">
        <f t="shared" si="971"/>
        <v>30770</v>
      </c>
      <c r="B3080" s="5">
        <v>0</v>
      </c>
      <c r="C3080" s="16">
        <f t="shared" si="972"/>
        <v>24337.123139097941</v>
      </c>
      <c r="D3080" s="4">
        <f t="shared" si="962"/>
        <v>0</v>
      </c>
      <c r="E3080" s="5">
        <f t="shared" si="973"/>
        <v>0.21624991689821693</v>
      </c>
      <c r="F3080" s="6">
        <f t="shared" si="977"/>
        <v>1.7553645129005321E-5</v>
      </c>
      <c r="G3080" s="15">
        <f t="shared" si="978"/>
        <v>747.71594063246357</v>
      </c>
      <c r="H3080" s="11">
        <f t="shared" si="963"/>
        <v>9.785927576583843E-2</v>
      </c>
      <c r="I3080" s="12">
        <f t="shared" si="974"/>
        <v>3.5401208861594092E-5</v>
      </c>
      <c r="J3080" s="7">
        <f t="shared" si="961"/>
        <v>1.5223063453329053</v>
      </c>
      <c r="K3080" s="8">
        <f>ESI_mass_rate/ESI_Area/'Hydraulic Gradient'!J3080</f>
        <v>2.1589726632372161</v>
      </c>
      <c r="L3080" s="16">
        <f t="shared" si="975"/>
        <v>24337.494319502937</v>
      </c>
      <c r="M3080" s="4">
        <f t="shared" si="964"/>
        <v>0</v>
      </c>
      <c r="N3080" s="5">
        <f t="shared" si="965"/>
        <v>0.21602013237115364</v>
      </c>
      <c r="O3080" s="6">
        <f t="shared" si="979"/>
        <v>1.5300205871184188E-5</v>
      </c>
      <c r="P3080" s="15">
        <f t="shared" si="976"/>
        <v>714.09794663710477</v>
      </c>
      <c r="Q3080" s="11">
        <f t="shared" si="966"/>
        <v>0</v>
      </c>
      <c r="R3080" s="13">
        <f t="shared" si="980"/>
        <v>4.5185713916484998E-6</v>
      </c>
      <c r="S3080" s="12">
        <f t="shared" si="967"/>
        <v>-6.14314719309891E-2</v>
      </c>
      <c r="T3080" s="9">
        <f t="shared" si="968"/>
        <v>1.5239261306067258</v>
      </c>
      <c r="U3080" s="9">
        <f>Aly_mass_rate/Aly_Area/'Hydraulic Gradient'!T3080</f>
        <v>2.156677885257984</v>
      </c>
      <c r="V3080" s="5">
        <f t="shared" si="969"/>
        <v>-0.28435831658579391</v>
      </c>
      <c r="W3080" s="10">
        <f t="shared" si="970"/>
        <v>2.2220137526604615</v>
      </c>
      <c r="X3080" s="9"/>
    </row>
    <row r="3081" spans="1:24" x14ac:dyDescent="0.3">
      <c r="A3081" s="4">
        <f t="shared" si="971"/>
        <v>30780</v>
      </c>
      <c r="B3081" s="5">
        <v>0</v>
      </c>
      <c r="C3081" s="16">
        <f t="shared" si="972"/>
        <v>24336.906871092746</v>
      </c>
      <c r="D3081" s="4">
        <f t="shared" si="962"/>
        <v>0</v>
      </c>
      <c r="E3081" s="5">
        <f t="shared" si="973"/>
        <v>0.21625045185708536</v>
      </c>
      <c r="F3081" s="6">
        <f t="shared" si="977"/>
        <v>1.7553337868603232E-5</v>
      </c>
      <c r="G3081" s="15">
        <f t="shared" si="978"/>
        <v>747.78732828038392</v>
      </c>
      <c r="H3081" s="11">
        <f t="shared" si="963"/>
        <v>9.7859759934830759E-2</v>
      </c>
      <c r="I3081" s="12">
        <f t="shared" si="974"/>
        <v>3.5400589196015287E-5</v>
      </c>
      <c r="J3081" s="7">
        <f t="shared" si="961"/>
        <v>1.522302579537254</v>
      </c>
      <c r="K3081" s="8">
        <f>ESI_mass_rate/ESI_Area/'Hydraulic Gradient'!J3081</f>
        <v>2.1589780039953386</v>
      </c>
      <c r="L3081" s="16">
        <f t="shared" si="975"/>
        <v>24337.278283604264</v>
      </c>
      <c r="M3081" s="4">
        <f t="shared" si="964"/>
        <v>0</v>
      </c>
      <c r="N3081" s="5">
        <f t="shared" si="965"/>
        <v>0.2160205986572877</v>
      </c>
      <c r="O3081" s="6">
        <f t="shared" si="979"/>
        <v>1.5300013773773716E-5</v>
      </c>
      <c r="P3081" s="15">
        <f t="shared" si="976"/>
        <v>714.15937257141798</v>
      </c>
      <c r="Q3081" s="11">
        <f t="shared" si="966"/>
        <v>0</v>
      </c>
      <c r="R3081" s="13">
        <f t="shared" si="980"/>
        <v>4.5184390600539709E-6</v>
      </c>
      <c r="S3081" s="12">
        <f t="shared" si="967"/>
        <v>-6.1430452752191077E-2</v>
      </c>
      <c r="T3081" s="9">
        <f t="shared" si="968"/>
        <v>1.523922841220559</v>
      </c>
      <c r="U3081" s="9">
        <f>Aly_mass_rate/Aly_Area/'Hydraulic Gradient'!T3081</f>
        <v>2.1566825404453795</v>
      </c>
      <c r="V3081" s="5">
        <f t="shared" si="969"/>
        <v>-0.28435298545069504</v>
      </c>
      <c r="W3081" s="10">
        <f t="shared" si="970"/>
        <v>2.22205572394813</v>
      </c>
      <c r="X3081" s="9"/>
    </row>
    <row r="3082" spans="1:24" x14ac:dyDescent="0.3">
      <c r="A3082" s="4">
        <f t="shared" si="971"/>
        <v>30790</v>
      </c>
      <c r="B3082" s="5">
        <v>0</v>
      </c>
      <c r="C3082" s="16">
        <f t="shared" si="972"/>
        <v>24336.69060255291</v>
      </c>
      <c r="D3082" s="4">
        <f t="shared" si="962"/>
        <v>0</v>
      </c>
      <c r="E3082" s="5">
        <f t="shared" si="973"/>
        <v>0.21625098680659022</v>
      </c>
      <c r="F3082" s="6">
        <f t="shared" si="977"/>
        <v>1.7553030628634872E-5</v>
      </c>
      <c r="G3082" s="15">
        <f t="shared" si="978"/>
        <v>747.85871434874855</v>
      </c>
      <c r="H3082" s="11">
        <f t="shared" si="963"/>
        <v>9.7860244096546256E-2</v>
      </c>
      <c r="I3082" s="12">
        <f t="shared" si="974"/>
        <v>3.5399969571646044E-5</v>
      </c>
      <c r="J3082" s="7">
        <f t="shared" si="961"/>
        <v>1.5222988138261433</v>
      </c>
      <c r="K3082" s="8">
        <f>ESI_mass_rate/ESI_Area/'Hydraulic Gradient'!J3082</f>
        <v>2.1589833446599855</v>
      </c>
      <c r="L3082" s="16">
        <f t="shared" si="975"/>
        <v>24337.062247239504</v>
      </c>
      <c r="M3082" s="4">
        <f t="shared" si="964"/>
        <v>0</v>
      </c>
      <c r="N3082" s="5">
        <f t="shared" si="965"/>
        <v>0.21602106493756762</v>
      </c>
      <c r="O3082" s="6">
        <f t="shared" si="979"/>
        <v>1.5299821685120556E-5</v>
      </c>
      <c r="P3082" s="15">
        <f t="shared" si="976"/>
        <v>714.22079748673525</v>
      </c>
      <c r="Q3082" s="11">
        <f t="shared" si="966"/>
        <v>0</v>
      </c>
      <c r="R3082" s="13">
        <f t="shared" si="980"/>
        <v>4.5183067367260515E-6</v>
      </c>
      <c r="S3082" s="12">
        <f t="shared" si="967"/>
        <v>-6.1429433623973462E-2</v>
      </c>
      <c r="T3082" s="9">
        <f t="shared" si="968"/>
        <v>1.523919551889888</v>
      </c>
      <c r="U3082" s="9">
        <f>Aly_mass_rate/Aly_Area/'Hydraulic Gradient'!T3082</f>
        <v>2.1566871955743321</v>
      </c>
      <c r="V3082" s="5">
        <f t="shared" si="969"/>
        <v>-0.28434765458230554</v>
      </c>
      <c r="W3082" s="10">
        <f t="shared" si="970"/>
        <v>2.2220976947202318</v>
      </c>
      <c r="X3082" s="9"/>
    </row>
    <row r="3083" spans="1:24" x14ac:dyDescent="0.3">
      <c r="A3083" s="4">
        <f t="shared" si="971"/>
        <v>30800</v>
      </c>
      <c r="B3083" s="5">
        <v>0</v>
      </c>
      <c r="C3083" s="16">
        <f t="shared" si="972"/>
        <v>24336.47433347844</v>
      </c>
      <c r="D3083" s="4">
        <f t="shared" si="962"/>
        <v>0</v>
      </c>
      <c r="E3083" s="5">
        <f t="shared" si="973"/>
        <v>0.21625152174673226</v>
      </c>
      <c r="F3083" s="6">
        <f t="shared" si="977"/>
        <v>1.7552723410559775E-5</v>
      </c>
      <c r="G3083" s="15">
        <f t="shared" si="978"/>
        <v>747.9300988376616</v>
      </c>
      <c r="H3083" s="11">
        <f t="shared" si="963"/>
        <v>9.786072825098549E-2</v>
      </c>
      <c r="I3083" s="12">
        <f t="shared" si="974"/>
        <v>3.5399349991429939E-5</v>
      </c>
      <c r="J3083" s="7">
        <f t="shared" ref="J3083:J3146" si="981">J3082*(1+(C3083-C3082)/beta-alpha*(G3083-G3082))</f>
        <v>1.5222950481995676</v>
      </c>
      <c r="K3083" s="8">
        <f>ESI_mass_rate/ESI_Area/'Hydraulic Gradient'!J3083</f>
        <v>2.1589886852311637</v>
      </c>
      <c r="L3083" s="16">
        <f t="shared" si="975"/>
        <v>24336.846210408665</v>
      </c>
      <c r="M3083" s="4">
        <f t="shared" si="964"/>
        <v>0</v>
      </c>
      <c r="N3083" s="5">
        <f t="shared" si="965"/>
        <v>0.21602153121199372</v>
      </c>
      <c r="O3083" s="6">
        <f t="shared" si="979"/>
        <v>1.5299629605224703E-5</v>
      </c>
      <c r="P3083" s="15">
        <f t="shared" si="976"/>
        <v>714.28222138310707</v>
      </c>
      <c r="Q3083" s="11">
        <f t="shared" si="966"/>
        <v>0</v>
      </c>
      <c r="R3083" s="13">
        <f t="shared" si="980"/>
        <v>4.5181744216641556E-6</v>
      </c>
      <c r="S3083" s="12">
        <f t="shared" si="967"/>
        <v>-6.1428414546331953E-2</v>
      </c>
      <c r="T3083" s="9">
        <f t="shared" si="968"/>
        <v>1.5239162626147105</v>
      </c>
      <c r="U3083" s="9">
        <f>Aly_mass_rate/Aly_Area/'Hydraulic Gradient'!T3083</f>
        <v>2.1566918506448451</v>
      </c>
      <c r="V3083" s="5">
        <f t="shared" si="969"/>
        <v>-0.28434232398060333</v>
      </c>
      <c r="W3083" s="10">
        <f t="shared" si="970"/>
        <v>2.2221396649767944</v>
      </c>
      <c r="X3083" s="9"/>
    </row>
    <row r="3084" spans="1:24" x14ac:dyDescent="0.3">
      <c r="A3084" s="4">
        <f t="shared" si="971"/>
        <v>30810</v>
      </c>
      <c r="B3084" s="5">
        <v>0</v>
      </c>
      <c r="C3084" s="16">
        <f t="shared" si="972"/>
        <v>24336.258063869347</v>
      </c>
      <c r="D3084" s="4">
        <f t="shared" si="962"/>
        <v>0</v>
      </c>
      <c r="E3084" s="5">
        <f t="shared" si="973"/>
        <v>0.21625205667751213</v>
      </c>
      <c r="F3084" s="6">
        <f t="shared" si="977"/>
        <v>1.7552416214377956E-5</v>
      </c>
      <c r="G3084" s="15">
        <f t="shared" si="978"/>
        <v>748.00148174722722</v>
      </c>
      <c r="H3084" s="11">
        <f t="shared" si="963"/>
        <v>9.7861212398148975E-2</v>
      </c>
      <c r="I3084" s="12">
        <f t="shared" si="974"/>
        <v>3.5398730455366978E-5</v>
      </c>
      <c r="J3084" s="7">
        <f t="shared" si="981"/>
        <v>1.5222912826575214</v>
      </c>
      <c r="K3084" s="8">
        <f>ESI_mass_rate/ESI_Area/'Hydraulic Gradient'!J3084</f>
        <v>2.1589940257088793</v>
      </c>
      <c r="L3084" s="16">
        <f t="shared" si="975"/>
        <v>24336.630173111749</v>
      </c>
      <c r="M3084" s="4">
        <f t="shared" si="964"/>
        <v>0</v>
      </c>
      <c r="N3084" s="5">
        <f t="shared" si="965"/>
        <v>0.21602199748056627</v>
      </c>
      <c r="O3084" s="6">
        <f t="shared" si="979"/>
        <v>1.5299437537005261E-5</v>
      </c>
      <c r="P3084" s="15">
        <f t="shared" si="976"/>
        <v>714.34364426058517</v>
      </c>
      <c r="Q3084" s="11">
        <f t="shared" si="966"/>
        <v>0</v>
      </c>
      <c r="R3084" s="13">
        <f t="shared" si="980"/>
        <v>4.5180421157297284E-6</v>
      </c>
      <c r="S3084" s="12">
        <f t="shared" si="967"/>
        <v>-6.1427395520296614E-2</v>
      </c>
      <c r="T3084" s="9">
        <f t="shared" si="968"/>
        <v>1.5239129733950232</v>
      </c>
      <c r="U3084" s="9">
        <f>Aly_mass_rate/Aly_Area/'Hydraulic Gradient'!T3084</f>
        <v>2.1566965056569214</v>
      </c>
      <c r="V3084" s="5">
        <f t="shared" si="969"/>
        <v>-0.28433699364556592</v>
      </c>
      <c r="W3084" s="10">
        <f t="shared" si="970"/>
        <v>2.2221816347178436</v>
      </c>
      <c r="X3084" s="9"/>
    </row>
    <row r="3085" spans="1:24" x14ac:dyDescent="0.3">
      <c r="A3085" s="4">
        <f t="shared" si="971"/>
        <v>30820</v>
      </c>
      <c r="B3085" s="5">
        <v>0</v>
      </c>
      <c r="C3085" s="16">
        <f t="shared" si="972"/>
        <v>24336.041793725639</v>
      </c>
      <c r="D3085" s="4">
        <f t="shared" si="962"/>
        <v>0</v>
      </c>
      <c r="E3085" s="5">
        <f t="shared" si="973"/>
        <v>0.21625259159893045</v>
      </c>
      <c r="F3085" s="6">
        <f t="shared" si="977"/>
        <v>1.7552109038629855E-5</v>
      </c>
      <c r="G3085" s="15">
        <f t="shared" si="978"/>
        <v>748.07286307755157</v>
      </c>
      <c r="H3085" s="11">
        <f t="shared" si="963"/>
        <v>9.7861696538037252E-2</v>
      </c>
      <c r="I3085" s="12">
        <f t="shared" si="974"/>
        <v>3.5398110960513586E-5</v>
      </c>
      <c r="J3085" s="7">
        <f t="shared" si="981"/>
        <v>1.5222875171999992</v>
      </c>
      <c r="K3085" s="8">
        <f>ESI_mass_rate/ESI_Area/'Hydraulic Gradient'!J3085</f>
        <v>2.1589993660931381</v>
      </c>
      <c r="L3085" s="16">
        <f t="shared" si="975"/>
        <v>24336.414135348758</v>
      </c>
      <c r="M3085" s="4">
        <f t="shared" si="964"/>
        <v>0</v>
      </c>
      <c r="N3085" s="5">
        <f t="shared" si="965"/>
        <v>0.21602246374328557</v>
      </c>
      <c r="O3085" s="6">
        <f t="shared" si="979"/>
        <v>1.5299245477543129E-5</v>
      </c>
      <c r="P3085" s="15">
        <f t="shared" si="976"/>
        <v>714.40506611922228</v>
      </c>
      <c r="Q3085" s="11">
        <f t="shared" si="966"/>
        <v>0</v>
      </c>
      <c r="R3085" s="13">
        <f t="shared" si="980"/>
        <v>4.5179098180601201E-6</v>
      </c>
      <c r="S3085" s="12">
        <f t="shared" si="967"/>
        <v>-6.1426376546897504E-2</v>
      </c>
      <c r="T3085" s="9">
        <f t="shared" si="968"/>
        <v>1.5239096842308233</v>
      </c>
      <c r="U3085" s="9">
        <f>Aly_mass_rate/Aly_Area/'Hydraulic Gradient'!T3085</f>
        <v>2.1567011606105644</v>
      </c>
      <c r="V3085" s="5">
        <f t="shared" si="969"/>
        <v>-0.28433166357717132</v>
      </c>
      <c r="W3085" s="10">
        <f t="shared" si="970"/>
        <v>2.2222236039434078</v>
      </c>
      <c r="X3085" s="9"/>
    </row>
    <row r="3086" spans="1:24" x14ac:dyDescent="0.3">
      <c r="A3086" s="4">
        <f t="shared" si="971"/>
        <v>30830</v>
      </c>
      <c r="B3086" s="5">
        <v>0</v>
      </c>
      <c r="C3086" s="16">
        <f t="shared" si="972"/>
        <v>24335.825523047326</v>
      </c>
      <c r="D3086" s="4">
        <f t="shared" si="962"/>
        <v>0</v>
      </c>
      <c r="E3086" s="5">
        <f t="shared" si="973"/>
        <v>0.2162531265109878</v>
      </c>
      <c r="F3086" s="6">
        <f t="shared" si="977"/>
        <v>1.7551801881855925E-5</v>
      </c>
      <c r="G3086" s="15">
        <f t="shared" si="978"/>
        <v>748.1442428287429</v>
      </c>
      <c r="H3086" s="11">
        <f t="shared" si="963"/>
        <v>9.786218067065075E-2</v>
      </c>
      <c r="I3086" s="12">
        <f t="shared" si="974"/>
        <v>3.5397491503926236E-5</v>
      </c>
      <c r="J3086" s="7">
        <f t="shared" si="981"/>
        <v>1.5222837518269947</v>
      </c>
      <c r="K3086" s="8">
        <f>ESI_mass_rate/ESI_Area/'Hydraulic Gradient'!J3086</f>
        <v>2.1590047063839481</v>
      </c>
      <c r="L3086" s="16">
        <f t="shared" si="975"/>
        <v>24336.198097119704</v>
      </c>
      <c r="M3086" s="4">
        <f t="shared" si="964"/>
        <v>0</v>
      </c>
      <c r="N3086" s="5">
        <f t="shared" si="965"/>
        <v>0.21602293000015202</v>
      </c>
      <c r="O3086" s="6">
        <f t="shared" si="979"/>
        <v>1.5299053429757408E-5</v>
      </c>
      <c r="P3086" s="15">
        <f t="shared" si="976"/>
        <v>714.46648695906674</v>
      </c>
      <c r="Q3086" s="11">
        <f t="shared" si="966"/>
        <v>0</v>
      </c>
      <c r="R3086" s="13">
        <f t="shared" si="980"/>
        <v>4.5177775295167497E-6</v>
      </c>
      <c r="S3086" s="12">
        <f t="shared" si="967"/>
        <v>-6.1425357621992673E-2</v>
      </c>
      <c r="T3086" s="9">
        <f t="shared" si="968"/>
        <v>1.5239063951221083</v>
      </c>
      <c r="U3086" s="9">
        <f>Aly_mass_rate/Aly_Area/'Hydraulic Gradient'!T3086</f>
        <v>2.1567058155057772</v>
      </c>
      <c r="V3086" s="5">
        <f t="shared" si="969"/>
        <v>-0.28432633377539712</v>
      </c>
      <c r="W3086" s="10">
        <f t="shared" si="970"/>
        <v>2.2222655726535141</v>
      </c>
      <c r="X3086" s="9"/>
    </row>
    <row r="3087" spans="1:24" x14ac:dyDescent="0.3">
      <c r="A3087" s="4">
        <f t="shared" si="971"/>
        <v>30840</v>
      </c>
      <c r="B3087" s="5">
        <v>0</v>
      </c>
      <c r="C3087" s="16">
        <f t="shared" si="972"/>
        <v>24335.609251834419</v>
      </c>
      <c r="D3087" s="4">
        <f t="shared" si="962"/>
        <v>0</v>
      </c>
      <c r="E3087" s="5">
        <f t="shared" si="973"/>
        <v>0.21625366141368491</v>
      </c>
      <c r="F3087" s="6">
        <f t="shared" si="977"/>
        <v>1.7551494751353921E-5</v>
      </c>
      <c r="G3087" s="15">
        <f t="shared" si="978"/>
        <v>748.21562100089886</v>
      </c>
      <c r="H3087" s="11">
        <f t="shared" si="963"/>
        <v>9.7862664795990137E-2</v>
      </c>
      <c r="I3087" s="12">
        <f t="shared" si="974"/>
        <v>3.5396872100322633E-5</v>
      </c>
      <c r="J3087" s="7">
        <f t="shared" si="981"/>
        <v>1.522279986538503</v>
      </c>
      <c r="K3087" s="8">
        <f>ESI_mass_rate/ESI_Area/'Hydraulic Gradient'!J3087</f>
        <v>2.1590100465813142</v>
      </c>
      <c r="L3087" s="16">
        <f t="shared" si="975"/>
        <v>24335.982058424594</v>
      </c>
      <c r="M3087" s="4">
        <f t="shared" si="964"/>
        <v>0</v>
      </c>
      <c r="N3087" s="5">
        <f t="shared" si="965"/>
        <v>0.21602339625116584</v>
      </c>
      <c r="O3087" s="6">
        <f t="shared" si="979"/>
        <v>1.5298861392188547E-5</v>
      </c>
      <c r="P3087" s="15">
        <f t="shared" si="976"/>
        <v>714.52790678017016</v>
      </c>
      <c r="Q3087" s="11">
        <f t="shared" si="966"/>
        <v>0</v>
      </c>
      <c r="R3087" s="13">
        <f t="shared" si="980"/>
        <v>4.5176452496679904E-6</v>
      </c>
      <c r="S3087" s="12">
        <f t="shared" si="967"/>
        <v>-6.1424338748680973E-2</v>
      </c>
      <c r="T3087" s="9">
        <f t="shared" si="968"/>
        <v>1.5239031060688755</v>
      </c>
      <c r="U3087" s="9">
        <f>Aly_mass_rate/Aly_Area/'Hydraulic Gradient'!T3087</f>
        <v>2.1567104703425621</v>
      </c>
      <c r="V3087" s="5">
        <f t="shared" si="969"/>
        <v>-0.28432100424022111</v>
      </c>
      <c r="W3087" s="10">
        <f t="shared" si="970"/>
        <v>2.2223075408481883</v>
      </c>
      <c r="X3087" s="9"/>
    </row>
    <row r="3088" spans="1:24" x14ac:dyDescent="0.3">
      <c r="A3088" s="4">
        <f t="shared" si="971"/>
        <v>30850</v>
      </c>
      <c r="B3088" s="5">
        <v>0</v>
      </c>
      <c r="C3088" s="16">
        <f t="shared" si="972"/>
        <v>24335.392980086923</v>
      </c>
      <c r="D3088" s="4">
        <f t="shared" si="962"/>
        <v>0</v>
      </c>
      <c r="E3088" s="5">
        <f t="shared" si="973"/>
        <v>0.2162541963070225</v>
      </c>
      <c r="F3088" s="6">
        <f t="shared" si="977"/>
        <v>1.7551187636906987E-5</v>
      </c>
      <c r="G3088" s="15">
        <f t="shared" si="978"/>
        <v>748.28699759413212</v>
      </c>
      <c r="H3088" s="11">
        <f t="shared" si="963"/>
        <v>9.7863148914055786E-2</v>
      </c>
      <c r="I3088" s="12">
        <f t="shared" si="974"/>
        <v>3.5396252729097996E-5</v>
      </c>
      <c r="J3088" s="7">
        <f t="shared" si="981"/>
        <v>1.5222762213345182</v>
      </c>
      <c r="K3088" s="8">
        <f>ESI_mass_rate/ESI_Area/'Hydraulic Gradient'!J3088</f>
        <v>2.1590153866852431</v>
      </c>
      <c r="L3088" s="16">
        <f t="shared" si="975"/>
        <v>24335.766019263428</v>
      </c>
      <c r="M3088" s="4">
        <f t="shared" si="964"/>
        <v>0</v>
      </c>
      <c r="N3088" s="5">
        <f t="shared" si="965"/>
        <v>0.21602386249632735</v>
      </c>
      <c r="O3088" s="6">
        <f t="shared" si="979"/>
        <v>1.5298669361917448E-5</v>
      </c>
      <c r="P3088" s="15">
        <f t="shared" si="976"/>
        <v>714.58932558258414</v>
      </c>
      <c r="Q3088" s="11">
        <f t="shared" si="966"/>
        <v>0</v>
      </c>
      <c r="R3088" s="13">
        <f t="shared" si="980"/>
        <v>4.5175129776512552E-6</v>
      </c>
      <c r="S3088" s="12">
        <f t="shared" si="967"/>
        <v>-6.1423319926958077E-2</v>
      </c>
      <c r="T3088" s="9">
        <f t="shared" si="968"/>
        <v>1.523899817071122</v>
      </c>
      <c r="U3088" s="9">
        <f>Aly_mass_rate/Aly_Area/'Hydraulic Gradient'!T3088</f>
        <v>2.1567151251209222</v>
      </c>
      <c r="V3088" s="5">
        <f t="shared" si="969"/>
        <v>-0.28431567497162119</v>
      </c>
      <c r="W3088" s="10">
        <f t="shared" si="970"/>
        <v>2.2223495085274574</v>
      </c>
      <c r="X3088" s="9"/>
    </row>
    <row r="3089" spans="1:24" x14ac:dyDescent="0.3">
      <c r="A3089" s="4">
        <f t="shared" si="971"/>
        <v>30860</v>
      </c>
      <c r="B3089" s="5">
        <v>0</v>
      </c>
      <c r="C3089" s="16">
        <f t="shared" si="972"/>
        <v>24335.176707804851</v>
      </c>
      <c r="D3089" s="4">
        <f t="shared" si="962"/>
        <v>0</v>
      </c>
      <c r="E3089" s="5">
        <f t="shared" si="973"/>
        <v>0.21625473119100092</v>
      </c>
      <c r="F3089" s="6">
        <f t="shared" si="977"/>
        <v>1.7550880544353323E-5</v>
      </c>
      <c r="G3089" s="15">
        <f t="shared" si="978"/>
        <v>748.3583726085468</v>
      </c>
      <c r="H3089" s="11">
        <f t="shared" si="963"/>
        <v>9.7863633024848268E-2</v>
      </c>
      <c r="I3089" s="12">
        <f t="shared" si="974"/>
        <v>3.5395633402026483E-5</v>
      </c>
      <c r="J3089" s="7">
        <f t="shared" si="981"/>
        <v>1.5222724562150347</v>
      </c>
      <c r="K3089" s="8">
        <f>ESI_mass_rate/ESI_Area/'Hydraulic Gradient'!J3089</f>
        <v>2.1590207266957417</v>
      </c>
      <c r="L3089" s="16">
        <f t="shared" si="975"/>
        <v>24335.549979636216</v>
      </c>
      <c r="M3089" s="4">
        <f t="shared" si="964"/>
        <v>0</v>
      </c>
      <c r="N3089" s="5">
        <f t="shared" si="965"/>
        <v>0.21602432873563684</v>
      </c>
      <c r="O3089" s="6">
        <f t="shared" si="979"/>
        <v>1.5298477341863202E-5</v>
      </c>
      <c r="P3089" s="15">
        <f t="shared" si="976"/>
        <v>714.65074336635917</v>
      </c>
      <c r="Q3089" s="11">
        <f t="shared" si="966"/>
        <v>0</v>
      </c>
      <c r="R3089" s="13">
        <f t="shared" si="980"/>
        <v>4.5173807143279426E-6</v>
      </c>
      <c r="S3089" s="12">
        <f t="shared" si="967"/>
        <v>-6.1422301155785272E-2</v>
      </c>
      <c r="T3089" s="9">
        <f t="shared" si="968"/>
        <v>1.523896528128845</v>
      </c>
      <c r="U3089" s="9">
        <f>Aly_mass_rate/Aly_Area/'Hydraulic Gradient'!T3089</f>
        <v>2.1567197798408615</v>
      </c>
      <c r="V3089" s="5">
        <f t="shared" si="969"/>
        <v>-0.28431034596957505</v>
      </c>
      <c r="W3089" s="10">
        <f t="shared" si="970"/>
        <v>2.222391475691349</v>
      </c>
      <c r="X3089" s="9"/>
    </row>
    <row r="3090" spans="1:24" x14ac:dyDescent="0.3">
      <c r="A3090" s="4">
        <f t="shared" si="971"/>
        <v>30870</v>
      </c>
      <c r="B3090" s="5">
        <v>0</v>
      </c>
      <c r="C3090" s="16">
        <f t="shared" si="972"/>
        <v>24334.96043498821</v>
      </c>
      <c r="D3090" s="4">
        <f t="shared" si="962"/>
        <v>0</v>
      </c>
      <c r="E3090" s="5">
        <f t="shared" si="973"/>
        <v>0.21625526606562115</v>
      </c>
      <c r="F3090" s="6">
        <f t="shared" si="977"/>
        <v>1.755057347515248E-5</v>
      </c>
      <c r="G3090" s="15">
        <f t="shared" si="978"/>
        <v>748.42974604424455</v>
      </c>
      <c r="H3090" s="11">
        <f t="shared" si="963"/>
        <v>9.7864117128368136E-2</v>
      </c>
      <c r="I3090" s="12">
        <f t="shared" si="974"/>
        <v>3.5395014122051641E-5</v>
      </c>
      <c r="J3090" s="7">
        <f t="shared" si="981"/>
        <v>1.5222686911800469</v>
      </c>
      <c r="K3090" s="8">
        <f>ESI_mass_rate/ESI_Area/'Hydraulic Gradient'!J3090</f>
        <v>2.1590260666128156</v>
      </c>
      <c r="L3090" s="16">
        <f t="shared" si="975"/>
        <v>24335.333939542961</v>
      </c>
      <c r="M3090" s="4">
        <f t="shared" si="964"/>
        <v>0</v>
      </c>
      <c r="N3090" s="5">
        <f t="shared" si="965"/>
        <v>0.21602479496909469</v>
      </c>
      <c r="O3090" s="6">
        <f t="shared" si="979"/>
        <v>1.5298285334944923E-5</v>
      </c>
      <c r="P3090" s="15">
        <f t="shared" si="976"/>
        <v>714.71216013154685</v>
      </c>
      <c r="Q3090" s="11">
        <f t="shared" si="966"/>
        <v>0</v>
      </c>
      <c r="R3090" s="13">
        <f t="shared" si="980"/>
        <v>4.5172484605593905E-6</v>
      </c>
      <c r="S3090" s="12">
        <f t="shared" si="967"/>
        <v>-6.1421282436192534E-2</v>
      </c>
      <c r="T3090" s="9">
        <f t="shared" si="968"/>
        <v>1.5238932392420417</v>
      </c>
      <c r="U3090" s="9">
        <f>Aly_mass_rate/Aly_Area/'Hydraulic Gradient'!T3090</f>
        <v>2.1567244345023822</v>
      </c>
      <c r="V3090" s="5">
        <f t="shared" si="969"/>
        <v>-0.28430501723406043</v>
      </c>
      <c r="W3090" s="10">
        <f t="shared" si="970"/>
        <v>2.2224334423398897</v>
      </c>
      <c r="X3090" s="9"/>
    </row>
    <row r="3091" spans="1:24" x14ac:dyDescent="0.3">
      <c r="A3091" s="4">
        <f t="shared" si="971"/>
        <v>30880</v>
      </c>
      <c r="B3091" s="5">
        <v>0</v>
      </c>
      <c r="C3091" s="16">
        <f t="shared" si="972"/>
        <v>24334.744161637012</v>
      </c>
      <c r="D3091" s="4">
        <f t="shared" si="962"/>
        <v>0</v>
      </c>
      <c r="E3091" s="5">
        <f t="shared" si="973"/>
        <v>0.21625580093088356</v>
      </c>
      <c r="F3091" s="6">
        <f t="shared" si="977"/>
        <v>1.7550266423466262E-5</v>
      </c>
      <c r="G3091" s="15">
        <f t="shared" si="978"/>
        <v>748.50111790133599</v>
      </c>
      <c r="H3091" s="11">
        <f t="shared" si="963"/>
        <v>9.7864601224615808E-2</v>
      </c>
      <c r="I3091" s="12">
        <f t="shared" si="974"/>
        <v>3.5394394877399293E-5</v>
      </c>
      <c r="J3091" s="7">
        <f t="shared" si="981"/>
        <v>1.5222649262295489</v>
      </c>
      <c r="K3091" s="8">
        <f>ESI_mass_rate/ESI_Area/'Hydraulic Gradient'!J3091</f>
        <v>2.1590314064364722</v>
      </c>
      <c r="L3091" s="16">
        <f t="shared" si="975"/>
        <v>24335.11789898367</v>
      </c>
      <c r="M3091" s="4">
        <f t="shared" si="964"/>
        <v>0</v>
      </c>
      <c r="N3091" s="5">
        <f t="shared" si="965"/>
        <v>0.21602526119670107</v>
      </c>
      <c r="O3091" s="6">
        <f t="shared" si="979"/>
        <v>1.5298093335324405E-5</v>
      </c>
      <c r="P3091" s="15">
        <f t="shared" si="976"/>
        <v>714.77357587819779</v>
      </c>
      <c r="Q3091" s="11">
        <f t="shared" si="966"/>
        <v>0</v>
      </c>
      <c r="R3091" s="13">
        <f t="shared" si="980"/>
        <v>4.5171162146210811E-6</v>
      </c>
      <c r="S3091" s="12">
        <f t="shared" si="967"/>
        <v>-6.1420263767141228E-2</v>
      </c>
      <c r="T3091" s="9">
        <f t="shared" si="968"/>
        <v>1.5238899504107093</v>
      </c>
      <c r="U3091" s="9">
        <f>Aly_mass_rate/Aly_Area/'Hydraulic Gradient'!T3091</f>
        <v>2.1567290891054873</v>
      </c>
      <c r="V3091" s="5">
        <f t="shared" si="969"/>
        <v>-0.28429968876505513</v>
      </c>
      <c r="W3091" s="10">
        <f t="shared" si="970"/>
        <v>2.2224754084731067</v>
      </c>
      <c r="X3091" s="9"/>
    </row>
    <row r="3092" spans="1:24" x14ac:dyDescent="0.3">
      <c r="A3092" s="4">
        <f t="shared" si="971"/>
        <v>30890</v>
      </c>
      <c r="B3092" s="5">
        <v>0</v>
      </c>
      <c r="C3092" s="16">
        <f t="shared" si="972"/>
        <v>24334.527887751268</v>
      </c>
      <c r="D3092" s="4">
        <f t="shared" si="962"/>
        <v>0</v>
      </c>
      <c r="E3092" s="5">
        <f t="shared" si="973"/>
        <v>0.21625633578678893</v>
      </c>
      <c r="F3092" s="6">
        <f t="shared" si="977"/>
        <v>1.7549959396592411E-5</v>
      </c>
      <c r="G3092" s="15">
        <f t="shared" si="978"/>
        <v>748.5724881799207</v>
      </c>
      <c r="H3092" s="11">
        <f t="shared" si="963"/>
        <v>9.7865085313591907E-2</v>
      </c>
      <c r="I3092" s="12">
        <f t="shared" si="974"/>
        <v>3.5393775682787165E-5</v>
      </c>
      <c r="J3092" s="7">
        <f t="shared" si="981"/>
        <v>1.5222611613635355</v>
      </c>
      <c r="K3092" s="8">
        <f>ESI_mass_rate/ESI_Area/'Hydraulic Gradient'!J3092</f>
        <v>2.1590367461667173</v>
      </c>
      <c r="L3092" s="16">
        <f t="shared" si="975"/>
        <v>24334.90185795835</v>
      </c>
      <c r="M3092" s="4">
        <f t="shared" si="964"/>
        <v>0</v>
      </c>
      <c r="N3092" s="5">
        <f t="shared" si="965"/>
        <v>0.21602572741845635</v>
      </c>
      <c r="O3092" s="6">
        <f t="shared" si="979"/>
        <v>1.5297901345920745E-5</v>
      </c>
      <c r="P3092" s="15">
        <f t="shared" si="976"/>
        <v>714.83499060636245</v>
      </c>
      <c r="Q3092" s="11">
        <f t="shared" si="966"/>
        <v>0</v>
      </c>
      <c r="R3092" s="13">
        <f t="shared" si="980"/>
        <v>4.5169839773743673E-6</v>
      </c>
      <c r="S3092" s="12">
        <f t="shared" si="967"/>
        <v>-6.1419245148627045E-2</v>
      </c>
      <c r="T3092" s="9">
        <f t="shared" si="968"/>
        <v>1.5238866616348452</v>
      </c>
      <c r="U3092" s="9">
        <f>Aly_mass_rate/Aly_Area/'Hydraulic Gradient'!T3092</f>
        <v>2.1567337436501806</v>
      </c>
      <c r="V3092" s="5">
        <f t="shared" si="969"/>
        <v>-0.28429436056253699</v>
      </c>
      <c r="W3092" s="10">
        <f t="shared" si="970"/>
        <v>2.2225173740910269</v>
      </c>
      <c r="X3092" s="9"/>
    </row>
    <row r="3093" spans="1:24" x14ac:dyDescent="0.3">
      <c r="A3093" s="4">
        <f t="shared" si="971"/>
        <v>30900</v>
      </c>
      <c r="B3093" s="5">
        <v>0</v>
      </c>
      <c r="C3093" s="16">
        <f t="shared" si="972"/>
        <v>24334.311613330981</v>
      </c>
      <c r="D3093" s="4">
        <f t="shared" si="962"/>
        <v>0</v>
      </c>
      <c r="E3093" s="5">
        <f t="shared" si="973"/>
        <v>0.21625687063333801</v>
      </c>
      <c r="F3093" s="6">
        <f t="shared" si="977"/>
        <v>1.7549652388692734E-5</v>
      </c>
      <c r="G3093" s="15">
        <f t="shared" si="978"/>
        <v>748.6438568801068</v>
      </c>
      <c r="H3093" s="11">
        <f t="shared" si="963"/>
        <v>9.7865569395296934E-2</v>
      </c>
      <c r="I3093" s="12">
        <f t="shared" si="974"/>
        <v>3.5393156526441078E-5</v>
      </c>
      <c r="J3093" s="7">
        <f t="shared" si="981"/>
        <v>1.5222573965820008</v>
      </c>
      <c r="K3093" s="8">
        <f>ESI_mass_rate/ESI_Area/'Hydraulic Gradient'!J3093</f>
        <v>2.1590420858035571</v>
      </c>
      <c r="L3093" s="16">
        <f t="shared" si="975"/>
        <v>24334.685816467008</v>
      </c>
      <c r="M3093" s="4">
        <f t="shared" si="964"/>
        <v>0</v>
      </c>
      <c r="N3093" s="5">
        <f t="shared" si="965"/>
        <v>0.21602619363436096</v>
      </c>
      <c r="O3093" s="6">
        <f t="shared" si="979"/>
        <v>1.5297709368193491E-5</v>
      </c>
      <c r="P3093" s="15">
        <f t="shared" si="976"/>
        <v>714.89640431609132</v>
      </c>
      <c r="Q3093" s="11">
        <f t="shared" si="966"/>
        <v>0</v>
      </c>
      <c r="R3093" s="13">
        <f t="shared" si="980"/>
        <v>4.5168517492495928E-6</v>
      </c>
      <c r="S3093" s="12">
        <f t="shared" si="967"/>
        <v>-6.1418226580645656E-2</v>
      </c>
      <c r="T3093" s="9">
        <f t="shared" si="968"/>
        <v>1.5238833729144463</v>
      </c>
      <c r="U3093" s="9">
        <f>Aly_mass_rate/Aly_Area/'Hydraulic Gradient'!T3093</f>
        <v>2.1567383981364645</v>
      </c>
      <c r="V3093" s="5">
        <f t="shared" si="969"/>
        <v>-0.28428903262648364</v>
      </c>
      <c r="W3093" s="10">
        <f t="shared" si="970"/>
        <v>2.2225593391936762</v>
      </c>
      <c r="X3093" s="9"/>
    </row>
    <row r="3094" spans="1:24" x14ac:dyDescent="0.3">
      <c r="A3094" s="4">
        <f t="shared" si="971"/>
        <v>30910</v>
      </c>
      <c r="B3094" s="5">
        <v>0</v>
      </c>
      <c r="C3094" s="16">
        <f t="shared" si="972"/>
        <v>24334.095338376166</v>
      </c>
      <c r="D3094" s="4">
        <f t="shared" si="962"/>
        <v>0</v>
      </c>
      <c r="E3094" s="5">
        <f t="shared" si="973"/>
        <v>0.21625740547053116</v>
      </c>
      <c r="F3094" s="6">
        <f t="shared" si="977"/>
        <v>1.7549345401226779E-5</v>
      </c>
      <c r="G3094" s="15">
        <f t="shared" si="978"/>
        <v>748.7152240020007</v>
      </c>
      <c r="H3094" s="11">
        <f t="shared" si="963"/>
        <v>9.7866053469731359E-2</v>
      </c>
      <c r="I3094" s="12">
        <f t="shared" si="974"/>
        <v>3.5392537411304567E-5</v>
      </c>
      <c r="J3094" s="7">
        <f t="shared" si="981"/>
        <v>1.5222536318849391</v>
      </c>
      <c r="K3094" s="8">
        <f>ESI_mass_rate/ESI_Area/'Hydraulic Gradient'!J3094</f>
        <v>2.1590474253469987</v>
      </c>
      <c r="L3094" s="16">
        <f t="shared" si="975"/>
        <v>24334.469774509646</v>
      </c>
      <c r="M3094" s="4">
        <f t="shared" si="964"/>
        <v>0</v>
      </c>
      <c r="N3094" s="5">
        <f t="shared" si="965"/>
        <v>0.21602665984441502</v>
      </c>
      <c r="O3094" s="6">
        <f t="shared" si="979"/>
        <v>1.5297517399223555E-5</v>
      </c>
      <c r="P3094" s="15">
        <f t="shared" si="976"/>
        <v>714.95781700743703</v>
      </c>
      <c r="Q3094" s="11">
        <f t="shared" si="966"/>
        <v>0</v>
      </c>
      <c r="R3094" s="13">
        <f t="shared" si="980"/>
        <v>4.5167195293842365E-6</v>
      </c>
      <c r="S3094" s="12">
        <f t="shared" si="967"/>
        <v>-6.1417208065261256E-2</v>
      </c>
      <c r="T3094" s="9">
        <f t="shared" si="968"/>
        <v>1.5238800842495099</v>
      </c>
      <c r="U3094" s="9">
        <f>Aly_mass_rate/Aly_Area/'Hydraulic Gradient'!T3094</f>
        <v>2.1567430525643427</v>
      </c>
      <c r="V3094" s="5">
        <f t="shared" si="969"/>
        <v>-0.28428370495687327</v>
      </c>
      <c r="W3094" s="10">
        <f t="shared" si="970"/>
        <v>2.2226013037810826</v>
      </c>
      <c r="X3094" s="9"/>
    </row>
    <row r="3095" spans="1:24" x14ac:dyDescent="0.3">
      <c r="A3095" s="4">
        <f t="shared" si="971"/>
        <v>30920</v>
      </c>
      <c r="B3095" s="5">
        <v>0</v>
      </c>
      <c r="C3095" s="16">
        <f t="shared" si="972"/>
        <v>24333.87906288683</v>
      </c>
      <c r="D3095" s="4">
        <f t="shared" si="962"/>
        <v>0</v>
      </c>
      <c r="E3095" s="5">
        <f t="shared" si="973"/>
        <v>0.21625794029836928</v>
      </c>
      <c r="F3095" s="6">
        <f t="shared" si="977"/>
        <v>1.7549038437113644E-5</v>
      </c>
      <c r="G3095" s="15">
        <f t="shared" si="978"/>
        <v>748.78658954570381</v>
      </c>
      <c r="H3095" s="11">
        <f t="shared" si="963"/>
        <v>9.7866537536895754E-2</v>
      </c>
      <c r="I3095" s="12">
        <f t="shared" si="974"/>
        <v>3.5391918343264735E-5</v>
      </c>
      <c r="J3095" s="7">
        <f t="shared" si="981"/>
        <v>1.522249867272345</v>
      </c>
      <c r="K3095" s="8">
        <f>ESI_mass_rate/ESI_Area/'Hydraulic Gradient'!J3095</f>
        <v>2.1590527647970479</v>
      </c>
      <c r="L3095" s="16">
        <f t="shared" si="975"/>
        <v>24334.253732086272</v>
      </c>
      <c r="M3095" s="4">
        <f t="shared" si="964"/>
        <v>0</v>
      </c>
      <c r="N3095" s="5">
        <f t="shared" si="965"/>
        <v>0.21602712604861896</v>
      </c>
      <c r="O3095" s="6">
        <f t="shared" si="979"/>
        <v>1.5297325441930026E-5</v>
      </c>
      <c r="P3095" s="15">
        <f t="shared" si="976"/>
        <v>715.01922868044915</v>
      </c>
      <c r="Q3095" s="11">
        <f t="shared" si="966"/>
        <v>0</v>
      </c>
      <c r="R3095" s="13">
        <f t="shared" si="980"/>
        <v>4.5165873186395912E-6</v>
      </c>
      <c r="S3095" s="12">
        <f t="shared" si="967"/>
        <v>-6.1416189599366754E-2</v>
      </c>
      <c r="T3095" s="9">
        <f t="shared" si="968"/>
        <v>1.5238767956400334</v>
      </c>
      <c r="U3095" s="9">
        <f>Aly_mass_rate/Aly_Area/'Hydraulic Gradient'!T3095</f>
        <v>2.1567477069338175</v>
      </c>
      <c r="V3095" s="5">
        <f t="shared" si="969"/>
        <v>-0.28427837755368329</v>
      </c>
      <c r="W3095" s="10">
        <f t="shared" si="970"/>
        <v>2.2226432678532726</v>
      </c>
      <c r="X3095" s="9"/>
    </row>
    <row r="3096" spans="1:24" x14ac:dyDescent="0.3">
      <c r="A3096" s="4">
        <f t="shared" si="971"/>
        <v>30930</v>
      </c>
      <c r="B3096" s="5">
        <v>0</v>
      </c>
      <c r="C3096" s="16">
        <f t="shared" si="972"/>
        <v>24333.66278686298</v>
      </c>
      <c r="D3096" s="4">
        <f t="shared" si="962"/>
        <v>0</v>
      </c>
      <c r="E3096" s="5">
        <f t="shared" si="973"/>
        <v>0.21625847511685281</v>
      </c>
      <c r="F3096" s="6">
        <f t="shared" si="977"/>
        <v>1.7548731491974681E-5</v>
      </c>
      <c r="G3096" s="15">
        <f t="shared" si="978"/>
        <v>748.85795351132469</v>
      </c>
      <c r="H3096" s="11">
        <f t="shared" si="963"/>
        <v>9.7867021596790574E-2</v>
      </c>
      <c r="I3096" s="12">
        <f t="shared" si="974"/>
        <v>3.5391299313490938E-5</v>
      </c>
      <c r="J3096" s="7">
        <f t="shared" si="981"/>
        <v>1.5222461027442125</v>
      </c>
      <c r="K3096" s="8">
        <f>ESI_mass_rate/ESI_Area/'Hydraulic Gradient'!J3096</f>
        <v>2.1590581041537118</v>
      </c>
      <c r="L3096" s="16">
        <f t="shared" si="975"/>
        <v>24334.037689196892</v>
      </c>
      <c r="M3096" s="4">
        <f t="shared" si="964"/>
        <v>0</v>
      </c>
      <c r="N3096" s="5">
        <f t="shared" si="965"/>
        <v>0.21602759224697299</v>
      </c>
      <c r="O3096" s="6">
        <f t="shared" si="979"/>
        <v>1.5297133491934259E-5</v>
      </c>
      <c r="P3096" s="15">
        <f t="shared" si="976"/>
        <v>715.08063933517906</v>
      </c>
      <c r="Q3096" s="11">
        <f t="shared" si="966"/>
        <v>0</v>
      </c>
      <c r="R3096" s="13">
        <f t="shared" si="980"/>
        <v>4.5164551157222317E-6</v>
      </c>
      <c r="S3096" s="12">
        <f t="shared" si="967"/>
        <v>-6.1415171185026297E-2</v>
      </c>
      <c r="T3096" s="9">
        <f t="shared" si="968"/>
        <v>1.5238735070860141</v>
      </c>
      <c r="U3096" s="9">
        <f>Aly_mass_rate/Aly_Area/'Hydraulic Gradient'!T3096</f>
        <v>2.1567523612448922</v>
      </c>
      <c r="V3096" s="5">
        <f t="shared" si="969"/>
        <v>-0.28427305041689171</v>
      </c>
      <c r="W3096" s="10">
        <f t="shared" si="970"/>
        <v>2.2226852314102734</v>
      </c>
      <c r="X3096" s="9"/>
    </row>
    <row r="3097" spans="1:24" x14ac:dyDescent="0.3">
      <c r="A3097" s="4">
        <f t="shared" si="971"/>
        <v>30940</v>
      </c>
      <c r="B3097" s="5">
        <v>0</v>
      </c>
      <c r="C3097" s="16">
        <f t="shared" si="972"/>
        <v>24333.446510304631</v>
      </c>
      <c r="D3097" s="4">
        <f t="shared" si="962"/>
        <v>0</v>
      </c>
      <c r="E3097" s="5">
        <f t="shared" si="973"/>
        <v>0.2162590099259826</v>
      </c>
      <c r="F3097" s="6">
        <f t="shared" si="977"/>
        <v>1.7548424570188541E-5</v>
      </c>
      <c r="G3097" s="15">
        <f t="shared" si="978"/>
        <v>748.92931589896477</v>
      </c>
      <c r="H3097" s="11">
        <f t="shared" si="963"/>
        <v>9.7867505649416417E-2</v>
      </c>
      <c r="I3097" s="12">
        <f t="shared" si="974"/>
        <v>3.5390680330813805E-5</v>
      </c>
      <c r="J3097" s="7">
        <f t="shared" si="981"/>
        <v>1.5222423383005363</v>
      </c>
      <c r="K3097" s="8">
        <f>ESI_mass_rate/ESI_Area/'Hydraulic Gradient'!J3097</f>
        <v>2.1590634434169957</v>
      </c>
      <c r="L3097" s="16">
        <f t="shared" si="975"/>
        <v>24333.821645841512</v>
      </c>
      <c r="M3097" s="4">
        <f t="shared" si="964"/>
        <v>0</v>
      </c>
      <c r="N3097" s="5">
        <f t="shared" si="965"/>
        <v>0.2160280584394775</v>
      </c>
      <c r="O3097" s="6">
        <f t="shared" si="979"/>
        <v>1.5296941553614898E-5</v>
      </c>
      <c r="P3097" s="15">
        <f t="shared" si="976"/>
        <v>715.14204897167724</v>
      </c>
      <c r="Q3097" s="11">
        <f t="shared" si="966"/>
        <v>0</v>
      </c>
      <c r="R3097" s="13">
        <f t="shared" si="980"/>
        <v>4.5163229219243636E-6</v>
      </c>
      <c r="S3097" s="12">
        <f t="shared" si="967"/>
        <v>-6.1414152821201322E-2</v>
      </c>
      <c r="T3097" s="9">
        <f t="shared" si="968"/>
        <v>1.5238702185874491</v>
      </c>
      <c r="U3097" s="9">
        <f>Aly_mass_rate/Aly_Area/'Hydraulic Gradient'!T3097</f>
        <v>2.1567570154975697</v>
      </c>
      <c r="V3097" s="5">
        <f t="shared" si="969"/>
        <v>-0.28426772354647611</v>
      </c>
      <c r="W3097" s="10">
        <f t="shared" si="970"/>
        <v>2.2227271944521116</v>
      </c>
      <c r="X3097" s="9"/>
    </row>
    <row r="3098" spans="1:24" x14ac:dyDescent="0.3">
      <c r="A3098" s="4">
        <f t="shared" si="971"/>
        <v>30950</v>
      </c>
      <c r="B3098" s="5">
        <v>0</v>
      </c>
      <c r="C3098" s="16">
        <f t="shared" si="972"/>
        <v>24333.230233211787</v>
      </c>
      <c r="D3098" s="4">
        <f t="shared" si="962"/>
        <v>0</v>
      </c>
      <c r="E3098" s="5">
        <f t="shared" si="973"/>
        <v>0.21625954472575903</v>
      </c>
      <c r="F3098" s="6">
        <f t="shared" si="977"/>
        <v>1.7548117665917021E-5</v>
      </c>
      <c r="G3098" s="15">
        <f t="shared" si="978"/>
        <v>749.00067670873466</v>
      </c>
      <c r="H3098" s="11">
        <f t="shared" si="963"/>
        <v>9.7867989694773685E-2</v>
      </c>
      <c r="I3098" s="12">
        <f t="shared" si="974"/>
        <v>3.5390061383459186E-5</v>
      </c>
      <c r="J3098" s="7">
        <f t="shared" si="981"/>
        <v>1.5222385739413109</v>
      </c>
      <c r="K3098" s="8">
        <f>ESI_mass_rate/ESI_Area/'Hydraulic Gradient'!J3098</f>
        <v>2.1590687825869073</v>
      </c>
      <c r="L3098" s="16">
        <f t="shared" si="975"/>
        <v>24333.605602020136</v>
      </c>
      <c r="M3098" s="4">
        <f t="shared" si="964"/>
        <v>0</v>
      </c>
      <c r="N3098" s="5">
        <f t="shared" si="965"/>
        <v>0.2160285246261327</v>
      </c>
      <c r="O3098" s="6">
        <f t="shared" si="979"/>
        <v>1.5296749624052851E-5</v>
      </c>
      <c r="P3098" s="15">
        <f t="shared" si="976"/>
        <v>715.20345758999542</v>
      </c>
      <c r="Q3098" s="11">
        <f t="shared" si="966"/>
        <v>0</v>
      </c>
      <c r="R3098" s="13">
        <f t="shared" si="980"/>
        <v>4.516190736383525E-6</v>
      </c>
      <c r="S3098" s="12">
        <f t="shared" si="967"/>
        <v>-6.1413134508921698E-2</v>
      </c>
      <c r="T3098" s="9">
        <f t="shared" si="968"/>
        <v>1.5238669301443355</v>
      </c>
      <c r="U3098" s="9">
        <f>Aly_mass_rate/Aly_Area/'Hydraulic Gradient'!T3098</f>
        <v>2.156761669691853</v>
      </c>
      <c r="V3098" s="5">
        <f t="shared" si="969"/>
        <v>-0.28426239694241451</v>
      </c>
      <c r="W3098" s="10">
        <f t="shared" si="970"/>
        <v>2.2227691569788139</v>
      </c>
      <c r="X3098" s="9"/>
    </row>
    <row r="3099" spans="1:24" x14ac:dyDescent="0.3">
      <c r="A3099" s="4">
        <f t="shared" si="971"/>
        <v>30960</v>
      </c>
      <c r="B3099" s="5">
        <v>0</v>
      </c>
      <c r="C3099" s="16">
        <f t="shared" si="972"/>
        <v>24333.013955584458</v>
      </c>
      <c r="D3099" s="4">
        <f t="shared" si="962"/>
        <v>0</v>
      </c>
      <c r="E3099" s="5">
        <f t="shared" si="973"/>
        <v>0.21626007951618301</v>
      </c>
      <c r="F3099" s="6">
        <f t="shared" si="977"/>
        <v>1.7547810786457873E-5</v>
      </c>
      <c r="G3099" s="15">
        <f t="shared" si="978"/>
        <v>749.07203594073371</v>
      </c>
      <c r="H3099" s="11">
        <f t="shared" si="963"/>
        <v>9.7868473732863046E-2</v>
      </c>
      <c r="I3099" s="12">
        <f t="shared" si="974"/>
        <v>3.5389442486144774E-5</v>
      </c>
      <c r="J3099" s="7">
        <f t="shared" si="981"/>
        <v>1.5222348096665301</v>
      </c>
      <c r="K3099" s="8">
        <f>ESI_mass_rate/ESI_Area/'Hydraulic Gradient'!J3099</f>
        <v>2.1590741216634521</v>
      </c>
      <c r="L3099" s="16">
        <f t="shared" si="975"/>
        <v>24333.389557732771</v>
      </c>
      <c r="M3099" s="4">
        <f t="shared" si="964"/>
        <v>0</v>
      </c>
      <c r="N3099" s="5">
        <f t="shared" si="965"/>
        <v>0.21602899080693891</v>
      </c>
      <c r="O3099" s="6">
        <f t="shared" si="979"/>
        <v>1.5296557704707662E-5</v>
      </c>
      <c r="P3099" s="15">
        <f t="shared" si="976"/>
        <v>715.26486519018408</v>
      </c>
      <c r="Q3099" s="11">
        <f t="shared" si="966"/>
        <v>0</v>
      </c>
      <c r="R3099" s="13">
        <f t="shared" si="980"/>
        <v>4.5160585595300376E-6</v>
      </c>
      <c r="S3099" s="12">
        <f t="shared" si="967"/>
        <v>-6.1412116247148929E-2</v>
      </c>
      <c r="T3099" s="9">
        <f t="shared" si="968"/>
        <v>1.5238636417566707</v>
      </c>
      <c r="U3099" s="9">
        <f>Aly_mass_rate/Aly_Area/'Hydraulic Gradient'!T3099</f>
        <v>2.1567663238277457</v>
      </c>
      <c r="V3099" s="5">
        <f t="shared" si="969"/>
        <v>-0.28425707060468464</v>
      </c>
      <c r="W3099" s="10">
        <f t="shared" si="970"/>
        <v>2.2228111189904078</v>
      </c>
      <c r="X3099" s="9"/>
    </row>
    <row r="3100" spans="1:24" x14ac:dyDescent="0.3">
      <c r="A3100" s="4">
        <f t="shared" si="971"/>
        <v>30970</v>
      </c>
      <c r="B3100" s="5">
        <v>0</v>
      </c>
      <c r="C3100" s="16">
        <f t="shared" si="972"/>
        <v>24332.797677422659</v>
      </c>
      <c r="D3100" s="4">
        <f t="shared" si="962"/>
        <v>0</v>
      </c>
      <c r="E3100" s="5">
        <f t="shared" si="973"/>
        <v>0.21626061429725507</v>
      </c>
      <c r="F3100" s="6">
        <f t="shared" si="977"/>
        <v>1.75475039259729E-5</v>
      </c>
      <c r="G3100" s="15">
        <f t="shared" si="978"/>
        <v>749.14339359507005</v>
      </c>
      <c r="H3100" s="11">
        <f t="shared" si="963"/>
        <v>9.7868957763684913E-2</v>
      </c>
      <c r="I3100" s="12">
        <f t="shared" si="974"/>
        <v>3.5388823627096389E-5</v>
      </c>
      <c r="J3100" s="7">
        <f t="shared" si="981"/>
        <v>1.5222310454761889</v>
      </c>
      <c r="K3100" s="8">
        <f>ESI_mass_rate/ESI_Area/'Hydraulic Gradient'!J3100</f>
        <v>2.1590794606466366</v>
      </c>
      <c r="L3100" s="16">
        <f t="shared" si="975"/>
        <v>24333.173512979425</v>
      </c>
      <c r="M3100" s="4">
        <f t="shared" si="964"/>
        <v>0</v>
      </c>
      <c r="N3100" s="5">
        <f t="shared" si="965"/>
        <v>0.21602945698189654</v>
      </c>
      <c r="O3100" s="6">
        <f t="shared" si="979"/>
        <v>1.5296365797038883E-5</v>
      </c>
      <c r="P3100" s="15">
        <f t="shared" si="976"/>
        <v>715.32627177229358</v>
      </c>
      <c r="Q3100" s="11">
        <f t="shared" si="966"/>
        <v>0</v>
      </c>
      <c r="R3100" s="13">
        <f t="shared" si="980"/>
        <v>4.5159263917941958E-6</v>
      </c>
      <c r="S3100" s="12">
        <f t="shared" si="967"/>
        <v>-6.1411098035878693E-2</v>
      </c>
      <c r="T3100" s="9">
        <f t="shared" si="968"/>
        <v>1.5238603534244519</v>
      </c>
      <c r="U3100" s="9">
        <f>Aly_mass_rate/Aly_Area/'Hydraulic Gradient'!T3100</f>
        <v>2.1567709779052504</v>
      </c>
      <c r="V3100" s="5">
        <f t="shared" si="969"/>
        <v>-0.28425174453326424</v>
      </c>
      <c r="W3100" s="10">
        <f t="shared" si="970"/>
        <v>2.22285308048692</v>
      </c>
      <c r="X3100" s="9"/>
    </row>
    <row r="3101" spans="1:24" x14ac:dyDescent="0.3">
      <c r="A3101" s="4">
        <f t="shared" si="971"/>
        <v>30980</v>
      </c>
      <c r="B3101" s="5">
        <v>0</v>
      </c>
      <c r="C3101" s="16">
        <f t="shared" si="972"/>
        <v>24332.581398726394</v>
      </c>
      <c r="D3101" s="4">
        <f t="shared" si="962"/>
        <v>0</v>
      </c>
      <c r="E3101" s="5">
        <f t="shared" si="973"/>
        <v>0.21626114906897573</v>
      </c>
      <c r="F3101" s="6">
        <f t="shared" si="977"/>
        <v>1.7547197085921645E-5</v>
      </c>
      <c r="G3101" s="15">
        <f t="shared" si="978"/>
        <v>749.21474967184986</v>
      </c>
      <c r="H3101" s="11">
        <f t="shared" si="963"/>
        <v>9.7869441787239816E-2</v>
      </c>
      <c r="I3101" s="12">
        <f t="shared" si="974"/>
        <v>3.5388204809257608E-5</v>
      </c>
      <c r="J3101" s="7">
        <f t="shared" si="981"/>
        <v>1.5222272813702813</v>
      </c>
      <c r="K3101" s="8">
        <f>ESI_mass_rate/ESI_Area/'Hydraulic Gradient'!J3101</f>
        <v>2.1590847995364673</v>
      </c>
      <c r="L3101" s="16">
        <f t="shared" si="975"/>
        <v>24332.957467760101</v>
      </c>
      <c r="M3101" s="4">
        <f t="shared" si="964"/>
        <v>0</v>
      </c>
      <c r="N3101" s="5">
        <f t="shared" si="965"/>
        <v>0.21602992315100583</v>
      </c>
      <c r="O3101" s="6">
        <f t="shared" si="979"/>
        <v>1.5296173898127415E-5</v>
      </c>
      <c r="P3101" s="15">
        <f t="shared" si="976"/>
        <v>715.38767733637553</v>
      </c>
      <c r="Q3101" s="11">
        <f t="shared" si="966"/>
        <v>0</v>
      </c>
      <c r="R3101" s="13">
        <f t="shared" si="980"/>
        <v>4.5157942323135812E-6</v>
      </c>
      <c r="S3101" s="12">
        <f t="shared" si="967"/>
        <v>-6.141007987614077E-2</v>
      </c>
      <c r="T3101" s="9">
        <f t="shared" si="968"/>
        <v>1.5238570651476764</v>
      </c>
      <c r="U3101" s="9">
        <f>Aly_mass_rate/Aly_Area/'Hydraulic Gradient'!T3101</f>
        <v>2.1567756319243698</v>
      </c>
      <c r="V3101" s="5">
        <f t="shared" si="969"/>
        <v>-0.28424641872813111</v>
      </c>
      <c r="W3101" s="10">
        <f t="shared" si="970"/>
        <v>2.222895041468377</v>
      </c>
      <c r="X3101" s="9"/>
    </row>
    <row r="3102" spans="1:24" x14ac:dyDescent="0.3">
      <c r="A3102" s="4">
        <f t="shared" si="971"/>
        <v>30990</v>
      </c>
      <c r="B3102" s="5">
        <v>0</v>
      </c>
      <c r="C3102" s="16">
        <f t="shared" si="972"/>
        <v>24332.365119495673</v>
      </c>
      <c r="D3102" s="4">
        <f t="shared" si="962"/>
        <v>0</v>
      </c>
      <c r="E3102" s="5">
        <f t="shared" si="973"/>
        <v>0.21626168383134586</v>
      </c>
      <c r="F3102" s="6">
        <f t="shared" si="977"/>
        <v>1.7546890267763661E-5</v>
      </c>
      <c r="G3102" s="15">
        <f t="shared" si="978"/>
        <v>749.28610417117682</v>
      </c>
      <c r="H3102" s="11">
        <f t="shared" si="963"/>
        <v>9.7869925803528296E-2</v>
      </c>
      <c r="I3102" s="12">
        <f t="shared" si="974"/>
        <v>3.5387586035571943E-5</v>
      </c>
      <c r="J3102" s="7">
        <f t="shared" si="981"/>
        <v>1.5222235173488017</v>
      </c>
      <c r="K3102" s="8">
        <f>ESI_mass_rate/ESI_Area/'Hydraulic Gradient'!J3102</f>
        <v>2.1590901383329513</v>
      </c>
      <c r="L3102" s="16">
        <f t="shared" si="975"/>
        <v>24332.741422074803</v>
      </c>
      <c r="M3102" s="4">
        <f t="shared" si="964"/>
        <v>0</v>
      </c>
      <c r="N3102" s="5">
        <f t="shared" si="965"/>
        <v>0.21603038931426702</v>
      </c>
      <c r="O3102" s="6">
        <f t="shared" si="979"/>
        <v>1.5295982007973258E-5</v>
      </c>
      <c r="P3102" s="15">
        <f t="shared" si="976"/>
        <v>715.44908188248132</v>
      </c>
      <c r="Q3102" s="11">
        <f t="shared" si="966"/>
        <v>0</v>
      </c>
      <c r="R3102" s="13">
        <f t="shared" si="980"/>
        <v>4.5156620810876067E-6</v>
      </c>
      <c r="S3102" s="12">
        <f t="shared" si="967"/>
        <v>-6.140906176793081E-2</v>
      </c>
      <c r="T3102" s="9">
        <f t="shared" si="968"/>
        <v>1.5238537769263412</v>
      </c>
      <c r="U3102" s="9">
        <f>Aly_mass_rate/Aly_Area/'Hydraulic Gradient'!T3102</f>
        <v>2.156780285885108</v>
      </c>
      <c r="V3102" s="5">
        <f t="shared" si="969"/>
        <v>-0.28424109318926316</v>
      </c>
      <c r="W3102" s="10">
        <f t="shared" si="970"/>
        <v>2.2229370019348056</v>
      </c>
      <c r="X3102" s="9"/>
    </row>
    <row r="3103" spans="1:24" x14ac:dyDescent="0.3">
      <c r="A3103" s="4">
        <f t="shared" si="971"/>
        <v>31000</v>
      </c>
      <c r="B3103" s="5">
        <v>0</v>
      </c>
      <c r="C3103" s="16">
        <f t="shared" si="972"/>
        <v>24332.148839730504</v>
      </c>
      <c r="D3103" s="4">
        <f t="shared" si="962"/>
        <v>0</v>
      </c>
      <c r="E3103" s="5">
        <f t="shared" si="973"/>
        <v>0.21626221858436598</v>
      </c>
      <c r="F3103" s="6">
        <f t="shared" si="977"/>
        <v>1.7546583472958497E-5</v>
      </c>
      <c r="G3103" s="15">
        <f t="shared" si="978"/>
        <v>749.35745709315245</v>
      </c>
      <c r="H3103" s="11">
        <f t="shared" si="963"/>
        <v>9.7870409812550879E-2</v>
      </c>
      <c r="I3103" s="12">
        <f t="shared" si="974"/>
        <v>3.538696730898295E-5</v>
      </c>
      <c r="J3103" s="7">
        <f t="shared" si="981"/>
        <v>1.5222197534117448</v>
      </c>
      <c r="K3103" s="8">
        <f>ESI_mass_rate/ESI_Area/'Hydraulic Gradient'!J3103</f>
        <v>2.1590954770360935</v>
      </c>
      <c r="L3103" s="16">
        <f t="shared" si="975"/>
        <v>24332.525375923542</v>
      </c>
      <c r="M3103" s="4">
        <f t="shared" si="964"/>
        <v>0</v>
      </c>
      <c r="N3103" s="5">
        <f t="shared" si="965"/>
        <v>0.21603085547168055</v>
      </c>
      <c r="O3103" s="6">
        <f t="shared" si="979"/>
        <v>1.5295790130955061E-5</v>
      </c>
      <c r="P3103" s="15">
        <f t="shared" si="976"/>
        <v>715.51048541066064</v>
      </c>
      <c r="Q3103" s="11">
        <f t="shared" si="966"/>
        <v>0</v>
      </c>
      <c r="R3103" s="13">
        <f t="shared" si="980"/>
        <v>4.5155299394083263E-6</v>
      </c>
      <c r="S3103" s="12">
        <f t="shared" si="967"/>
        <v>-6.1408043709176387E-2</v>
      </c>
      <c r="T3103" s="9">
        <f t="shared" si="968"/>
        <v>1.5238504887604436</v>
      </c>
      <c r="U3103" s="9">
        <f>Aly_mass_rate/Aly_Area/'Hydraulic Gradient'!T3103</f>
        <v>2.156784939787467</v>
      </c>
      <c r="V3103" s="5">
        <f t="shared" si="969"/>
        <v>-0.28423576791663829</v>
      </c>
      <c r="W3103" s="10">
        <f t="shared" si="970"/>
        <v>2.2229789618862341</v>
      </c>
      <c r="X3103" s="9"/>
    </row>
    <row r="3104" spans="1:24" x14ac:dyDescent="0.3">
      <c r="A3104" s="4">
        <f t="shared" si="971"/>
        <v>31010</v>
      </c>
      <c r="B3104" s="5">
        <v>0</v>
      </c>
      <c r="C3104" s="16">
        <f t="shared" si="972"/>
        <v>24331.932559430898</v>
      </c>
      <c r="D3104" s="4">
        <f t="shared" si="962"/>
        <v>0</v>
      </c>
      <c r="E3104" s="5">
        <f t="shared" si="973"/>
        <v>0.21626275332803666</v>
      </c>
      <c r="F3104" s="6">
        <f t="shared" si="977"/>
        <v>1.7546276694208409E-5</v>
      </c>
      <c r="G3104" s="15">
        <f t="shared" si="978"/>
        <v>749.42880843788942</v>
      </c>
      <c r="H3104" s="11">
        <f t="shared" si="963"/>
        <v>9.7870893814308038E-2</v>
      </c>
      <c r="I3104" s="12">
        <f t="shared" si="974"/>
        <v>3.538634861477291E-5</v>
      </c>
      <c r="J3104" s="7">
        <f t="shared" si="981"/>
        <v>1.5222159895591045</v>
      </c>
      <c r="K3104" s="8">
        <f>ESI_mass_rate/ESI_Area/'Hydraulic Gradient'!J3104</f>
        <v>2.1591008156459015</v>
      </c>
      <c r="L3104" s="16">
        <f t="shared" si="975"/>
        <v>24332.309329306321</v>
      </c>
      <c r="M3104" s="4">
        <f t="shared" si="964"/>
        <v>0</v>
      </c>
      <c r="N3104" s="5">
        <f t="shared" si="965"/>
        <v>0.21603132162324656</v>
      </c>
      <c r="O3104" s="6">
        <f t="shared" si="979"/>
        <v>1.5295598261234625E-5</v>
      </c>
      <c r="P3104" s="15">
        <f t="shared" si="976"/>
        <v>715.57188792096474</v>
      </c>
      <c r="Q3104" s="11">
        <f t="shared" si="966"/>
        <v>0</v>
      </c>
      <c r="R3104" s="13">
        <f t="shared" si="980"/>
        <v>4.515397805551601E-6</v>
      </c>
      <c r="S3104" s="12">
        <f t="shared" si="967"/>
        <v>-6.1407025701941224E-2</v>
      </c>
      <c r="T3104" s="9">
        <f t="shared" si="968"/>
        <v>1.5238472006499808</v>
      </c>
      <c r="U3104" s="9">
        <f>Aly_mass_rate/Aly_Area/'Hydraulic Gradient'!T3104</f>
        <v>2.1567895936314505</v>
      </c>
      <c r="V3104" s="5">
        <f t="shared" si="969"/>
        <v>-0.28423044291023397</v>
      </c>
      <c r="W3104" s="10">
        <f t="shared" si="970"/>
        <v>2.2230209213226875</v>
      </c>
      <c r="X3104" s="9"/>
    </row>
    <row r="3105" spans="1:24" x14ac:dyDescent="0.3">
      <c r="A3105" s="4">
        <f t="shared" si="971"/>
        <v>31020</v>
      </c>
      <c r="B3105" s="5">
        <v>0</v>
      </c>
      <c r="C3105" s="16">
        <f t="shared" si="972"/>
        <v>24331.716278596869</v>
      </c>
      <c r="D3105" s="4">
        <f t="shared" si="962"/>
        <v>0</v>
      </c>
      <c r="E3105" s="5">
        <f t="shared" si="973"/>
        <v>0.21626328806235867</v>
      </c>
      <c r="F3105" s="6">
        <f t="shared" si="977"/>
        <v>1.7545969940270691E-5</v>
      </c>
      <c r="G3105" s="15">
        <f t="shared" si="978"/>
        <v>749.50015820548697</v>
      </c>
      <c r="H3105" s="11">
        <f t="shared" si="963"/>
        <v>9.78713778088003E-2</v>
      </c>
      <c r="I3105" s="12">
        <f t="shared" si="974"/>
        <v>3.5385729970603082E-5</v>
      </c>
      <c r="J3105" s="7">
        <f t="shared" si="981"/>
        <v>1.5222122257908757</v>
      </c>
      <c r="K3105" s="8">
        <f>ESI_mass_rate/ESI_Area/'Hydraulic Gradient'!J3105</f>
        <v>2.1591061541623811</v>
      </c>
      <c r="L3105" s="16">
        <f t="shared" si="975"/>
        <v>24332.093282223148</v>
      </c>
      <c r="M3105" s="4">
        <f t="shared" si="964"/>
        <v>0</v>
      </c>
      <c r="N3105" s="5">
        <f t="shared" si="965"/>
        <v>0.21603178776896553</v>
      </c>
      <c r="O3105" s="6">
        <f t="shared" si="979"/>
        <v>1.5295406403190599E-5</v>
      </c>
      <c r="P3105" s="15">
        <f t="shared" si="976"/>
        <v>715.63328941344423</v>
      </c>
      <c r="Q3105" s="11">
        <f t="shared" si="966"/>
        <v>0</v>
      </c>
      <c r="R3105" s="13">
        <f t="shared" si="980"/>
        <v>4.5152656808094558E-6</v>
      </c>
      <c r="S3105" s="12">
        <f t="shared" si="967"/>
        <v>-6.140600774518705E-2</v>
      </c>
      <c r="T3105" s="9">
        <f t="shared" si="968"/>
        <v>1.5238439125949503</v>
      </c>
      <c r="U3105" s="9">
        <f>Aly_mass_rate/Aly_Area/'Hydraulic Gradient'!T3105</f>
        <v>2.1567942474170612</v>
      </c>
      <c r="V3105" s="5">
        <f t="shared" si="969"/>
        <v>-0.28422511817002843</v>
      </c>
      <c r="W3105" s="10">
        <f t="shared" si="970"/>
        <v>2.2230628802441936</v>
      </c>
      <c r="X3105" s="9"/>
    </row>
    <row r="3106" spans="1:24" x14ac:dyDescent="0.3">
      <c r="A3106" s="4">
        <f t="shared" si="971"/>
        <v>31030</v>
      </c>
      <c r="B3106" s="5">
        <v>0</v>
      </c>
      <c r="C3106" s="16">
        <f t="shared" si="972"/>
        <v>24331.49999722842</v>
      </c>
      <c r="D3106" s="4">
        <f t="shared" si="962"/>
        <v>0</v>
      </c>
      <c r="E3106" s="5">
        <f t="shared" si="973"/>
        <v>0.21626382278733253</v>
      </c>
      <c r="F3106" s="6">
        <f t="shared" si="977"/>
        <v>1.7545663205307145E-5</v>
      </c>
      <c r="G3106" s="15">
        <f t="shared" si="978"/>
        <v>749.57150639605334</v>
      </c>
      <c r="H3106" s="11">
        <f t="shared" si="963"/>
        <v>9.7871861796028192E-2</v>
      </c>
      <c r="I3106" s="12">
        <f t="shared" si="974"/>
        <v>3.5385111364699303E-5</v>
      </c>
      <c r="J3106" s="7">
        <f t="shared" si="981"/>
        <v>1.5222084621070522</v>
      </c>
      <c r="K3106" s="8">
        <f>ESI_mass_rate/ESI_Area/'Hydraulic Gradient'!J3106</f>
        <v>2.1591114925855392</v>
      </c>
      <c r="L3106" s="16">
        <f t="shared" si="975"/>
        <v>24331.877234674022</v>
      </c>
      <c r="M3106" s="4">
        <f t="shared" si="964"/>
        <v>0</v>
      </c>
      <c r="N3106" s="5">
        <f t="shared" si="965"/>
        <v>0.21603225390883765</v>
      </c>
      <c r="O3106" s="6">
        <f t="shared" si="979"/>
        <v>1.5295214553903881E-5</v>
      </c>
      <c r="P3106" s="15">
        <f t="shared" si="976"/>
        <v>715.69468988815163</v>
      </c>
      <c r="Q3106" s="11">
        <f t="shared" si="966"/>
        <v>0</v>
      </c>
      <c r="R3106" s="13">
        <f t="shared" si="980"/>
        <v>4.5151335643195529E-6</v>
      </c>
      <c r="S3106" s="12">
        <f t="shared" si="967"/>
        <v>-6.1404989840977468E-2</v>
      </c>
      <c r="T3106" s="9">
        <f t="shared" si="968"/>
        <v>1.5238406245953493</v>
      </c>
      <c r="U3106" s="9">
        <f>Aly_mass_rate/Aly_Area/'Hydraulic Gradient'!T3106</f>
        <v>2.1567989011443016</v>
      </c>
      <c r="V3106" s="5">
        <f t="shared" si="969"/>
        <v>-0.28421979369599926</v>
      </c>
      <c r="W3106" s="10">
        <f t="shared" si="970"/>
        <v>2.2231048386507792</v>
      </c>
      <c r="X3106" s="9"/>
    </row>
    <row r="3107" spans="1:24" x14ac:dyDescent="0.3">
      <c r="A3107" s="4">
        <f t="shared" si="971"/>
        <v>31040</v>
      </c>
      <c r="B3107" s="5">
        <v>0</v>
      </c>
      <c r="C3107" s="16">
        <f t="shared" si="972"/>
        <v>24331.28371532556</v>
      </c>
      <c r="D3107" s="4">
        <f t="shared" si="962"/>
        <v>0</v>
      </c>
      <c r="E3107" s="5">
        <f t="shared" si="973"/>
        <v>0.21626435750295905</v>
      </c>
      <c r="F3107" s="6">
        <f t="shared" si="977"/>
        <v>1.7545356493696419E-5</v>
      </c>
      <c r="G3107" s="15">
        <f t="shared" si="978"/>
        <v>749.64285300969004</v>
      </c>
      <c r="H3107" s="11">
        <f t="shared" si="963"/>
        <v>9.7872345775992284E-2</v>
      </c>
      <c r="I3107" s="12">
        <f t="shared" si="974"/>
        <v>3.5384492805892189E-5</v>
      </c>
      <c r="J3107" s="7">
        <f t="shared" si="981"/>
        <v>1.522204698507629</v>
      </c>
      <c r="K3107" s="8">
        <f>ESI_mass_rate/ESI_Area/'Hydraulic Gradient'!J3107</f>
        <v>2.1591168309153814</v>
      </c>
      <c r="L3107" s="16">
        <f t="shared" si="975"/>
        <v>24331.661186658956</v>
      </c>
      <c r="M3107" s="4">
        <f t="shared" si="964"/>
        <v>0</v>
      </c>
      <c r="N3107" s="5">
        <f t="shared" si="965"/>
        <v>0.21603272004286325</v>
      </c>
      <c r="O3107" s="6">
        <f t="shared" si="979"/>
        <v>1.5295022713374474E-5</v>
      </c>
      <c r="P3107" s="15">
        <f t="shared" si="976"/>
        <v>715.75608934513639</v>
      </c>
      <c r="Q3107" s="11">
        <f t="shared" si="966"/>
        <v>0</v>
      </c>
      <c r="R3107" s="13">
        <f t="shared" si="980"/>
        <v>4.5150014560813001E-6</v>
      </c>
      <c r="S3107" s="12">
        <f t="shared" si="967"/>
        <v>-6.1403971986206195E-2</v>
      </c>
      <c r="T3107" s="9">
        <f t="shared" si="968"/>
        <v>1.5238373366511748</v>
      </c>
      <c r="U3107" s="9">
        <f>Aly_mass_rate/Aly_Area/'Hydraulic Gradient'!T3107</f>
        <v>2.1568035548131754</v>
      </c>
      <c r="V3107" s="5">
        <f t="shared" si="969"/>
        <v>-0.28421446948812434</v>
      </c>
      <c r="W3107" s="10">
        <f t="shared" si="970"/>
        <v>2.2231467965424714</v>
      </c>
      <c r="X3107" s="9"/>
    </row>
    <row r="3108" spans="1:24" x14ac:dyDescent="0.3">
      <c r="A3108" s="4">
        <f t="shared" si="971"/>
        <v>31050</v>
      </c>
      <c r="B3108" s="5">
        <v>0</v>
      </c>
      <c r="C3108" s="16">
        <f t="shared" si="972"/>
        <v>24331.0674328883</v>
      </c>
      <c r="D3108" s="4">
        <f t="shared" si="962"/>
        <v>0</v>
      </c>
      <c r="E3108" s="5">
        <f t="shared" si="973"/>
        <v>0.21626489220923856</v>
      </c>
      <c r="F3108" s="6">
        <f t="shared" si="977"/>
        <v>1.7545049799600315E-5</v>
      </c>
      <c r="G3108" s="15">
        <f t="shared" si="978"/>
        <v>749.71419804650736</v>
      </c>
      <c r="H3108" s="11">
        <f t="shared" si="963"/>
        <v>9.7872829748692977E-2</v>
      </c>
      <c r="I3108" s="12">
        <f t="shared" si="974"/>
        <v>3.5383874282407575E-5</v>
      </c>
      <c r="J3108" s="7">
        <f t="shared" si="981"/>
        <v>1.5222009349925996</v>
      </c>
      <c r="K3108" s="8">
        <f>ESI_mass_rate/ESI_Area/'Hydraulic Gradient'!J3108</f>
        <v>2.1591221691519156</v>
      </c>
      <c r="L3108" s="16">
        <f t="shared" si="975"/>
        <v>24331.445138177955</v>
      </c>
      <c r="M3108" s="4">
        <f t="shared" si="964"/>
        <v>0</v>
      </c>
      <c r="N3108" s="5">
        <f t="shared" si="965"/>
        <v>0.21603318617104256</v>
      </c>
      <c r="O3108" s="6">
        <f t="shared" si="979"/>
        <v>1.5294830884521477E-5</v>
      </c>
      <c r="P3108" s="15">
        <f t="shared" si="976"/>
        <v>715.81748778444887</v>
      </c>
      <c r="Q3108" s="11">
        <f t="shared" si="966"/>
        <v>0</v>
      </c>
      <c r="R3108" s="13">
        <f t="shared" si="980"/>
        <v>4.5148693569558021E-6</v>
      </c>
      <c r="S3108" s="12">
        <f t="shared" si="967"/>
        <v>-6.1402954181902898E-2</v>
      </c>
      <c r="T3108" s="9">
        <f t="shared" si="968"/>
        <v>1.5238340487624242</v>
      </c>
      <c r="U3108" s="9">
        <f>Aly_mass_rate/Aly_Area/'Hydraulic Gradient'!T3108</f>
        <v>2.1568082084236857</v>
      </c>
      <c r="V3108" s="5">
        <f t="shared" si="969"/>
        <v>-0.28420914554638144</v>
      </c>
      <c r="W3108" s="10">
        <f t="shared" si="970"/>
        <v>2.2231887539192972</v>
      </c>
      <c r="X3108" s="9"/>
    </row>
    <row r="3109" spans="1:24" x14ac:dyDescent="0.3">
      <c r="A3109" s="4">
        <f t="shared" si="971"/>
        <v>31060</v>
      </c>
      <c r="B3109" s="5">
        <v>0</v>
      </c>
      <c r="C3109" s="16">
        <f t="shared" si="972"/>
        <v>24330.851149916653</v>
      </c>
      <c r="D3109" s="4">
        <f t="shared" si="962"/>
        <v>0</v>
      </c>
      <c r="E3109" s="5">
        <f t="shared" si="973"/>
        <v>0.21626542690617215</v>
      </c>
      <c r="F3109" s="6">
        <f t="shared" si="977"/>
        <v>1.7544743131776134E-5</v>
      </c>
      <c r="G3109" s="15">
        <f t="shared" si="978"/>
        <v>749.78554150660216</v>
      </c>
      <c r="H3109" s="11">
        <f t="shared" si="963"/>
        <v>9.7873313714130938E-2</v>
      </c>
      <c r="I3109" s="12">
        <f t="shared" si="974"/>
        <v>3.5383255811906709E-5</v>
      </c>
      <c r="J3109" s="7">
        <f t="shared" si="981"/>
        <v>1.5221971715619593</v>
      </c>
      <c r="K3109" s="8">
        <f>ESI_mass_rate/ESI_Area/'Hydraulic Gradient'!J3109</f>
        <v>2.1591275072951466</v>
      </c>
      <c r="L3109" s="16">
        <f t="shared" si="975"/>
        <v>24331.229089231023</v>
      </c>
      <c r="M3109" s="4">
        <f t="shared" si="964"/>
        <v>0</v>
      </c>
      <c r="N3109" s="5">
        <f t="shared" si="965"/>
        <v>0.21603365229337601</v>
      </c>
      <c r="O3109" s="6">
        <f t="shared" si="979"/>
        <v>1.5294639065885341E-5</v>
      </c>
      <c r="P3109" s="15">
        <f t="shared" si="976"/>
        <v>715.87888520614069</v>
      </c>
      <c r="Q3109" s="11">
        <f t="shared" si="966"/>
        <v>0</v>
      </c>
      <c r="R3109" s="13">
        <f t="shared" si="980"/>
        <v>4.5147372665115914E-6</v>
      </c>
      <c r="S3109" s="12">
        <f t="shared" si="967"/>
        <v>-6.1401936429097234E-2</v>
      </c>
      <c r="T3109" s="9">
        <f t="shared" si="968"/>
        <v>1.5238307609290944</v>
      </c>
      <c r="U3109" s="9">
        <f>Aly_mass_rate/Aly_Area/'Hydraulic Gradient'!T3109</f>
        <v>2.1568128619758355</v>
      </c>
      <c r="V3109" s="5">
        <f t="shared" si="969"/>
        <v>-0.28420382187074844</v>
      </c>
      <c r="W3109" s="10">
        <f t="shared" si="970"/>
        <v>2.2232307107812823</v>
      </c>
      <c r="X3109" s="9"/>
    </row>
    <row r="3110" spans="1:24" x14ac:dyDescent="0.3">
      <c r="A3110" s="4">
        <f t="shared" si="971"/>
        <v>31070</v>
      </c>
      <c r="B3110" s="5">
        <v>0</v>
      </c>
      <c r="C3110" s="16">
        <f t="shared" si="972"/>
        <v>24330.634866410623</v>
      </c>
      <c r="D3110" s="4">
        <f t="shared" si="962"/>
        <v>0</v>
      </c>
      <c r="E3110" s="5">
        <f t="shared" si="973"/>
        <v>0.21626596159376016</v>
      </c>
      <c r="F3110" s="6">
        <f t="shared" si="977"/>
        <v>1.7544436480007021E-5</v>
      </c>
      <c r="G3110" s="15">
        <f t="shared" si="978"/>
        <v>749.85688339008721</v>
      </c>
      <c r="H3110" s="11">
        <f t="shared" si="963"/>
        <v>9.787379767230657E-2</v>
      </c>
      <c r="I3110" s="12">
        <f t="shared" si="974"/>
        <v>3.5382637373784808E-5</v>
      </c>
      <c r="J3110" s="7">
        <f t="shared" si="981"/>
        <v>1.522193408215702</v>
      </c>
      <c r="K3110" s="8">
        <f>ESI_mass_rate/ESI_Area/'Hydraulic Gradient'!J3110</f>
        <v>2.1591328453450811</v>
      </c>
      <c r="L3110" s="16">
        <f t="shared" si="975"/>
        <v>24331.013039818165</v>
      </c>
      <c r="M3110" s="4">
        <f t="shared" si="964"/>
        <v>0</v>
      </c>
      <c r="N3110" s="5">
        <f t="shared" si="965"/>
        <v>0.21603411840986383</v>
      </c>
      <c r="O3110" s="6">
        <f t="shared" si="979"/>
        <v>1.5294447257466065E-5</v>
      </c>
      <c r="P3110" s="15">
        <f t="shared" si="976"/>
        <v>715.94028161026336</v>
      </c>
      <c r="Q3110" s="11">
        <f t="shared" si="966"/>
        <v>0</v>
      </c>
      <c r="R3110" s="13">
        <f t="shared" si="980"/>
        <v>4.5146051847480615E-6</v>
      </c>
      <c r="S3110" s="12">
        <f t="shared" si="967"/>
        <v>-6.1400918727784838E-2</v>
      </c>
      <c r="T3110" s="9">
        <f t="shared" si="968"/>
        <v>1.5238274731511829</v>
      </c>
      <c r="U3110" s="9">
        <f>Aly_mass_rate/Aly_Area/'Hydraulic Gradient'!T3110</f>
        <v>2.1568175154696281</v>
      </c>
      <c r="V3110" s="5">
        <f t="shared" si="969"/>
        <v>-0.28419849846120321</v>
      </c>
      <c r="W3110" s="10">
        <f t="shared" si="970"/>
        <v>2.2232726671284544</v>
      </c>
      <c r="X3110" s="9"/>
    </row>
    <row r="3111" spans="1:24" x14ac:dyDescent="0.3">
      <c r="A3111" s="4">
        <f t="shared" si="971"/>
        <v>31080</v>
      </c>
      <c r="B3111" s="5">
        <v>0</v>
      </c>
      <c r="C3111" s="16">
        <f t="shared" si="972"/>
        <v>24330.418582370221</v>
      </c>
      <c r="D3111" s="4">
        <f t="shared" si="962"/>
        <v>0</v>
      </c>
      <c r="E3111" s="5">
        <f t="shared" si="973"/>
        <v>0.21626649627200314</v>
      </c>
      <c r="F3111" s="6">
        <f t="shared" si="977"/>
        <v>1.754412985013118E-5</v>
      </c>
      <c r="G3111" s="15">
        <f t="shared" si="978"/>
        <v>749.92822369706619</v>
      </c>
      <c r="H3111" s="11">
        <f t="shared" si="963"/>
        <v>9.7874281623220358E-2</v>
      </c>
      <c r="I3111" s="12">
        <f t="shared" si="974"/>
        <v>3.5382018979816024E-5</v>
      </c>
      <c r="J3111" s="7">
        <f t="shared" si="981"/>
        <v>1.5221896449538221</v>
      </c>
      <c r="K3111" s="8">
        <f>ESI_mass_rate/ESI_Area/'Hydraulic Gradient'!J3111</f>
        <v>2.1591381833017267</v>
      </c>
      <c r="L3111" s="16">
        <f t="shared" si="975"/>
        <v>24330.796989939387</v>
      </c>
      <c r="M3111" s="4">
        <f t="shared" si="964"/>
        <v>0</v>
      </c>
      <c r="N3111" s="5">
        <f t="shared" si="965"/>
        <v>0.21603458452050645</v>
      </c>
      <c r="O3111" s="6">
        <f t="shared" si="979"/>
        <v>1.529425545926365E-5</v>
      </c>
      <c r="P3111" s="15">
        <f t="shared" si="976"/>
        <v>716.00167699686722</v>
      </c>
      <c r="Q3111" s="11">
        <f t="shared" si="966"/>
        <v>0</v>
      </c>
      <c r="R3111" s="13">
        <f t="shared" si="980"/>
        <v>4.5144731116646076E-6</v>
      </c>
      <c r="S3111" s="12">
        <f t="shared" si="967"/>
        <v>-6.1399901076927464E-2</v>
      </c>
      <c r="T3111" s="9">
        <f t="shared" si="968"/>
        <v>1.5238241854286871</v>
      </c>
      <c r="U3111" s="9">
        <f>Aly_mass_rate/Aly_Area/'Hydraulic Gradient'!T3111</f>
        <v>2.1568221689050655</v>
      </c>
      <c r="V3111" s="5">
        <f t="shared" si="969"/>
        <v>-0.28419317531772359</v>
      </c>
      <c r="W3111" s="10">
        <f t="shared" si="970"/>
        <v>2.2233146229608409</v>
      </c>
      <c r="X3111" s="9"/>
    </row>
    <row r="3112" spans="1:24" x14ac:dyDescent="0.3">
      <c r="A3112" s="4">
        <f t="shared" si="971"/>
        <v>31090</v>
      </c>
      <c r="B3112" s="5">
        <v>0</v>
      </c>
      <c r="C3112" s="16">
        <f t="shared" si="972"/>
        <v>24330.202297795458</v>
      </c>
      <c r="D3112" s="4">
        <f t="shared" si="962"/>
        <v>0</v>
      </c>
      <c r="E3112" s="5">
        <f t="shared" si="973"/>
        <v>0.21626703094090208</v>
      </c>
      <c r="F3112" s="6">
        <f t="shared" si="977"/>
        <v>1.7543823245067715E-5</v>
      </c>
      <c r="G3112" s="15">
        <f t="shared" si="978"/>
        <v>749.99956242763801</v>
      </c>
      <c r="H3112" s="11">
        <f t="shared" si="963"/>
        <v>9.7874765566872995E-2</v>
      </c>
      <c r="I3112" s="12">
        <f t="shared" si="974"/>
        <v>3.5381400635887474E-5</v>
      </c>
      <c r="J3112" s="7">
        <f t="shared" si="981"/>
        <v>1.5221858817763143</v>
      </c>
      <c r="K3112" s="8">
        <f>ESI_mass_rate/ESI_Area/'Hydraulic Gradient'!J3112</f>
        <v>2.1591435211650878</v>
      </c>
      <c r="L3112" s="16">
        <f t="shared" si="975"/>
        <v>24330.5809395947</v>
      </c>
      <c r="M3112" s="4">
        <f t="shared" si="964"/>
        <v>0</v>
      </c>
      <c r="N3112" s="5">
        <f t="shared" si="965"/>
        <v>0.21603505062530395</v>
      </c>
      <c r="O3112" s="6">
        <f t="shared" si="979"/>
        <v>1.5294063668358993E-5</v>
      </c>
      <c r="P3112" s="15">
        <f t="shared" si="976"/>
        <v>716.06307136600162</v>
      </c>
      <c r="Q3112" s="11">
        <f t="shared" si="966"/>
        <v>0</v>
      </c>
      <c r="R3112" s="13">
        <f t="shared" si="980"/>
        <v>4.5143410463989899E-6</v>
      </c>
      <c r="S3112" s="12">
        <f t="shared" si="967"/>
        <v>-6.1398883475486936E-2</v>
      </c>
      <c r="T3112" s="9">
        <f t="shared" si="968"/>
        <v>1.5238208977616039</v>
      </c>
      <c r="U3112" s="9">
        <f>Aly_mass_rate/Aly_Area/'Hydraulic Gradient'!T3112</f>
        <v>2.1568268222821518</v>
      </c>
      <c r="V3112" s="5">
        <f t="shared" si="969"/>
        <v>-0.28418785244028733</v>
      </c>
      <c r="W3112" s="10">
        <f t="shared" si="970"/>
        <v>2.2233565782784686</v>
      </c>
      <c r="X3112" s="9"/>
    </row>
    <row r="3113" spans="1:24" x14ac:dyDescent="0.3">
      <c r="A3113" s="4">
        <f t="shared" si="971"/>
        <v>31100</v>
      </c>
      <c r="B3113" s="5">
        <v>0</v>
      </c>
      <c r="C3113" s="16">
        <f t="shared" si="972"/>
        <v>24329.986012686342</v>
      </c>
      <c r="D3113" s="4">
        <f t="shared" si="962"/>
        <v>0</v>
      </c>
      <c r="E3113" s="5">
        <f t="shared" si="973"/>
        <v>0.21626756560045721</v>
      </c>
      <c r="F3113" s="6">
        <f t="shared" si="977"/>
        <v>1.754351665459977E-5</v>
      </c>
      <c r="G3113" s="15">
        <f t="shared" si="978"/>
        <v>750.07089958191762</v>
      </c>
      <c r="H3113" s="11">
        <f t="shared" si="963"/>
        <v>9.7875249503264761E-2</v>
      </c>
      <c r="I3113" s="12">
        <f t="shared" si="974"/>
        <v>3.5380782321394315E-5</v>
      </c>
      <c r="J3113" s="7">
        <f t="shared" si="981"/>
        <v>1.5221821186831725</v>
      </c>
      <c r="K3113" s="8">
        <f>ESI_mass_rate/ESI_Area/'Hydraulic Gradient'!J3113</f>
        <v>2.1591488589351728</v>
      </c>
      <c r="L3113" s="16">
        <f t="shared" si="975"/>
        <v>24330.364888784105</v>
      </c>
      <c r="M3113" s="4">
        <f t="shared" si="964"/>
        <v>0</v>
      </c>
      <c r="N3113" s="5">
        <f t="shared" si="965"/>
        <v>0.21603551672425678</v>
      </c>
      <c r="O3113" s="6">
        <f t="shared" si="979"/>
        <v>1.5293871890590299E-5</v>
      </c>
      <c r="P3113" s="15">
        <f t="shared" si="976"/>
        <v>716.12446471771921</v>
      </c>
      <c r="Q3113" s="11">
        <f t="shared" si="966"/>
        <v>0</v>
      </c>
      <c r="R3113" s="13">
        <f t="shared" si="980"/>
        <v>4.5142089906738745E-6</v>
      </c>
      <c r="S3113" s="12">
        <f t="shared" si="967"/>
        <v>-6.1397865926560539E-2</v>
      </c>
      <c r="T3113" s="9">
        <f t="shared" si="968"/>
        <v>1.5238176101499308</v>
      </c>
      <c r="U3113" s="9">
        <f>Aly_mass_rate/Aly_Area/'Hydraulic Gradient'!T3113</f>
        <v>2.1568314756008893</v>
      </c>
      <c r="V3113" s="5">
        <f t="shared" si="969"/>
        <v>-0.28418252982887221</v>
      </c>
      <c r="W3113" s="10">
        <f t="shared" si="970"/>
        <v>2.2233985330813626</v>
      </c>
      <c r="X3113" s="9"/>
    </row>
    <row r="3114" spans="1:24" x14ac:dyDescent="0.3">
      <c r="A3114" s="4">
        <f t="shared" si="971"/>
        <v>31110</v>
      </c>
      <c r="B3114" s="5">
        <v>0</v>
      </c>
      <c r="C3114" s="16">
        <f t="shared" si="972"/>
        <v>24329.76972704288</v>
      </c>
      <c r="D3114" s="4">
        <f t="shared" si="962"/>
        <v>0</v>
      </c>
      <c r="E3114" s="5">
        <f t="shared" si="973"/>
        <v>0.21626810025066956</v>
      </c>
      <c r="F3114" s="6">
        <f t="shared" si="977"/>
        <v>1.7543210091863294E-5</v>
      </c>
      <c r="G3114" s="15">
        <f t="shared" si="978"/>
        <v>750.14223515999947</v>
      </c>
      <c r="H3114" s="11">
        <f t="shared" si="963"/>
        <v>9.7875733432396403E-2</v>
      </c>
      <c r="I3114" s="12">
        <f t="shared" si="974"/>
        <v>3.5380164062828457E-5</v>
      </c>
      <c r="J3114" s="7">
        <f t="shared" si="981"/>
        <v>1.5221783556743915</v>
      </c>
      <c r="K3114" s="8">
        <f>ESI_mass_rate/ESI_Area/'Hydraulic Gradient'!J3114</f>
        <v>2.1591541966119867</v>
      </c>
      <c r="L3114" s="16">
        <f t="shared" si="975"/>
        <v>24330.148837507608</v>
      </c>
      <c r="M3114" s="4">
        <f t="shared" si="964"/>
        <v>0</v>
      </c>
      <c r="N3114" s="5">
        <f t="shared" si="965"/>
        <v>0.21603598281736519</v>
      </c>
      <c r="O3114" s="6">
        <f t="shared" si="979"/>
        <v>1.5293680120119366E-5</v>
      </c>
      <c r="P3114" s="15">
        <f t="shared" si="976"/>
        <v>716.18585705207033</v>
      </c>
      <c r="Q3114" s="11">
        <f t="shared" si="966"/>
        <v>0</v>
      </c>
      <c r="R3114" s="13">
        <f t="shared" si="980"/>
        <v>4.5140769427654096E-6</v>
      </c>
      <c r="S3114" s="12">
        <f t="shared" si="967"/>
        <v>-6.1396848428076259E-2</v>
      </c>
      <c r="T3114" s="9">
        <f t="shared" si="968"/>
        <v>1.5238143225936647</v>
      </c>
      <c r="U3114" s="9">
        <f>Aly_mass_rate/Aly_Area/'Hydraulic Gradient'!T3114</f>
        <v>2.1568361288612814</v>
      </c>
      <c r="V3114" s="5">
        <f t="shared" si="969"/>
        <v>-0.28417720748345637</v>
      </c>
      <c r="W3114" s="10">
        <f t="shared" si="970"/>
        <v>2.2234404873695515</v>
      </c>
      <c r="X3114" s="9"/>
    </row>
    <row r="3115" spans="1:24" x14ac:dyDescent="0.3">
      <c r="A3115" s="4">
        <f t="shared" si="971"/>
        <v>31120</v>
      </c>
      <c r="B3115" s="5">
        <v>0</v>
      </c>
      <c r="C3115" s="16">
        <f t="shared" si="972"/>
        <v>24329.553440865082</v>
      </c>
      <c r="D3115" s="4">
        <f t="shared" si="962"/>
        <v>0</v>
      </c>
      <c r="E3115" s="5">
        <f t="shared" si="973"/>
        <v>0.2162686348915395</v>
      </c>
      <c r="F3115" s="6">
        <f t="shared" si="977"/>
        <v>1.754290354518189E-5</v>
      </c>
      <c r="G3115" s="15">
        <f t="shared" si="978"/>
        <v>750.21356916199636</v>
      </c>
      <c r="H3115" s="11">
        <f t="shared" si="963"/>
        <v>9.7876217354268283E-2</v>
      </c>
      <c r="I3115" s="12">
        <f t="shared" si="974"/>
        <v>3.5379545836641553E-5</v>
      </c>
      <c r="J3115" s="7">
        <f t="shared" si="981"/>
        <v>1.5221745927499657</v>
      </c>
      <c r="K3115" s="8">
        <f>ESI_mass_rate/ESI_Area/'Hydraulic Gradient'!J3115</f>
        <v>2.1591595341955361</v>
      </c>
      <c r="L3115" s="16">
        <f t="shared" si="975"/>
        <v>24329.932785765213</v>
      </c>
      <c r="M3115" s="4">
        <f t="shared" si="964"/>
        <v>0</v>
      </c>
      <c r="N3115" s="5">
        <f t="shared" si="965"/>
        <v>0.21603644890462956</v>
      </c>
      <c r="O3115" s="6">
        <f t="shared" si="979"/>
        <v>1.529348836132484E-5</v>
      </c>
      <c r="P3115" s="15">
        <f t="shared" si="976"/>
        <v>716.2472483691065</v>
      </c>
      <c r="Q3115" s="11">
        <f t="shared" si="966"/>
        <v>0</v>
      </c>
      <c r="R3115" s="13">
        <f t="shared" si="980"/>
        <v>4.5139449039654143E-6</v>
      </c>
      <c r="S3115" s="12">
        <f t="shared" si="967"/>
        <v>-6.1395830981063569E-2</v>
      </c>
      <c r="T3115" s="9">
        <f t="shared" si="968"/>
        <v>1.5238110350928029</v>
      </c>
      <c r="U3115" s="9">
        <f>Aly_mass_rate/Aly_Area/'Hydraulic Gradient'!T3115</f>
        <v>2.1568407820633313</v>
      </c>
      <c r="V3115" s="5">
        <f t="shared" si="969"/>
        <v>-0.28417188540401744</v>
      </c>
      <c r="W3115" s="10">
        <f t="shared" si="970"/>
        <v>2.2234824411430614</v>
      </c>
      <c r="X3115" s="9"/>
    </row>
    <row r="3116" spans="1:24" x14ac:dyDescent="0.3">
      <c r="A3116" s="4">
        <f t="shared" si="971"/>
        <v>31130</v>
      </c>
      <c r="B3116" s="5">
        <v>0</v>
      </c>
      <c r="C3116" s="16">
        <f t="shared" si="972"/>
        <v>24329.337154152963</v>
      </c>
      <c r="D3116" s="4">
        <f t="shared" si="962"/>
        <v>0</v>
      </c>
      <c r="E3116" s="5">
        <f t="shared" si="973"/>
        <v>0.21626916952306774</v>
      </c>
      <c r="F3116" s="6">
        <f t="shared" si="977"/>
        <v>1.7542597020393757E-5</v>
      </c>
      <c r="G3116" s="15">
        <f t="shared" si="978"/>
        <v>750.28490158801162</v>
      </c>
      <c r="H3116" s="11">
        <f t="shared" si="963"/>
        <v>9.7876701268880928E-2</v>
      </c>
      <c r="I3116" s="12">
        <f t="shared" si="974"/>
        <v>3.5378927654607792E-5</v>
      </c>
      <c r="J3116" s="7">
        <f t="shared" si="981"/>
        <v>1.5221708299098893</v>
      </c>
      <c r="K3116" s="8">
        <f>ESI_mass_rate/ESI_Area/'Hydraulic Gradient'!J3116</f>
        <v>2.1591648716858276</v>
      </c>
      <c r="L3116" s="16">
        <f t="shared" si="975"/>
        <v>24329.716733556932</v>
      </c>
      <c r="M3116" s="4">
        <f t="shared" si="964"/>
        <v>0</v>
      </c>
      <c r="N3116" s="5">
        <f t="shared" si="965"/>
        <v>0.21603691498605013</v>
      </c>
      <c r="O3116" s="6">
        <f t="shared" si="979"/>
        <v>1.5293296612747175E-5</v>
      </c>
      <c r="P3116" s="15">
        <f t="shared" si="976"/>
        <v>716.30863866887705</v>
      </c>
      <c r="Q3116" s="11">
        <f t="shared" si="966"/>
        <v>0</v>
      </c>
      <c r="R3116" s="13">
        <f t="shared" si="980"/>
        <v>4.5138128738424703E-6</v>
      </c>
      <c r="S3116" s="12">
        <f t="shared" si="967"/>
        <v>-6.1394813583450537E-2</v>
      </c>
      <c r="T3116" s="9">
        <f t="shared" si="968"/>
        <v>1.5238077476473431</v>
      </c>
      <c r="U3116" s="9">
        <f>Aly_mass_rate/Aly_Area/'Hydraulic Gradient'!T3116</f>
        <v>2.1568454352070416</v>
      </c>
      <c r="V3116" s="5">
        <f t="shared" si="969"/>
        <v>-0.28416656359053333</v>
      </c>
      <c r="W3116" s="10">
        <f t="shared" si="970"/>
        <v>2.2235243944019203</v>
      </c>
      <c r="X3116" s="9"/>
    </row>
    <row r="3117" spans="1:24" x14ac:dyDescent="0.3">
      <c r="A3117" s="4">
        <f t="shared" si="971"/>
        <v>31140</v>
      </c>
      <c r="B3117" s="5">
        <v>0</v>
      </c>
      <c r="C3117" s="16">
        <f t="shared" si="972"/>
        <v>24329.120866906527</v>
      </c>
      <c r="D3117" s="4">
        <f t="shared" si="962"/>
        <v>0</v>
      </c>
      <c r="E3117" s="5">
        <f t="shared" si="973"/>
        <v>0.21626970414525495</v>
      </c>
      <c r="F3117" s="6">
        <f t="shared" si="977"/>
        <v>1.7542290517498898E-5</v>
      </c>
      <c r="G3117" s="15">
        <f t="shared" si="978"/>
        <v>750.35623243814882</v>
      </c>
      <c r="H3117" s="11">
        <f t="shared" si="963"/>
        <v>9.7877185176234907E-2</v>
      </c>
      <c r="I3117" s="12">
        <f t="shared" si="974"/>
        <v>3.5378309516727148E-5</v>
      </c>
      <c r="J3117" s="7">
        <f t="shared" si="981"/>
        <v>1.5221670671541565</v>
      </c>
      <c r="K3117" s="8">
        <f>ESI_mass_rate/ESI_Area/'Hydraulic Gradient'!J3117</f>
        <v>2.1591702090828675</v>
      </c>
      <c r="L3117" s="16">
        <f t="shared" si="975"/>
        <v>24329.500680882764</v>
      </c>
      <c r="M3117" s="4">
        <f t="shared" si="964"/>
        <v>0</v>
      </c>
      <c r="N3117" s="5">
        <f t="shared" si="965"/>
        <v>0.21603738106162718</v>
      </c>
      <c r="O3117" s="6">
        <f t="shared" si="979"/>
        <v>1.5293104872926821E-5</v>
      </c>
      <c r="P3117" s="15">
        <f t="shared" si="976"/>
        <v>716.37002795143451</v>
      </c>
      <c r="Q3117" s="11">
        <f t="shared" si="966"/>
        <v>0</v>
      </c>
      <c r="R3117" s="13">
        <f t="shared" si="980"/>
        <v>4.513680851965193E-6</v>
      </c>
      <c r="S3117" s="12">
        <f t="shared" si="967"/>
        <v>-6.1393796238334214E-2</v>
      </c>
      <c r="T3117" s="9">
        <f t="shared" si="968"/>
        <v>1.5238044602572818</v>
      </c>
      <c r="U3117" s="9">
        <f>Aly_mass_rate/Aly_Area/'Hydraulic Gradient'!T3117</f>
        <v>2.156850088292416</v>
      </c>
      <c r="V3117" s="5">
        <f t="shared" si="969"/>
        <v>-0.28416124204298171</v>
      </c>
      <c r="W3117" s="10">
        <f t="shared" si="970"/>
        <v>2.2235663471461535</v>
      </c>
      <c r="X3117" s="9"/>
    </row>
    <row r="3118" spans="1:24" x14ac:dyDescent="0.3">
      <c r="A3118" s="4">
        <f t="shared" si="971"/>
        <v>31150</v>
      </c>
      <c r="B3118" s="5">
        <v>0</v>
      </c>
      <c r="C3118" s="16">
        <f t="shared" si="972"/>
        <v>24328.904579125785</v>
      </c>
      <c r="D3118" s="4">
        <f t="shared" si="962"/>
        <v>0</v>
      </c>
      <c r="E3118" s="5">
        <f t="shared" si="973"/>
        <v>0.2162702387581017</v>
      </c>
      <c r="F3118" s="6">
        <f t="shared" si="977"/>
        <v>1.7541984035037757E-5</v>
      </c>
      <c r="G3118" s="15">
        <f t="shared" si="978"/>
        <v>750.42756171251369</v>
      </c>
      <c r="H3118" s="11">
        <f t="shared" si="963"/>
        <v>9.7877669076330706E-2</v>
      </c>
      <c r="I3118" s="12">
        <f t="shared" si="974"/>
        <v>3.5377691420056087E-5</v>
      </c>
      <c r="J3118" s="7">
        <f t="shared" si="981"/>
        <v>1.5221633044827618</v>
      </c>
      <c r="K3118" s="8">
        <f>ESI_mass_rate/ESI_Area/'Hydraulic Gradient'!J3118</f>
        <v>2.1591755463866629</v>
      </c>
      <c r="L3118" s="16">
        <f t="shared" si="975"/>
        <v>24329.28462774272</v>
      </c>
      <c r="M3118" s="4">
        <f t="shared" si="964"/>
        <v>0</v>
      </c>
      <c r="N3118" s="5">
        <f t="shared" si="965"/>
        <v>0.21603784713136115</v>
      </c>
      <c r="O3118" s="6">
        <f t="shared" si="979"/>
        <v>1.5292913144782877E-5</v>
      </c>
      <c r="P3118" s="15">
        <f t="shared" si="976"/>
        <v>716.43141621682832</v>
      </c>
      <c r="Q3118" s="11">
        <f t="shared" si="966"/>
        <v>0</v>
      </c>
      <c r="R3118" s="13">
        <f t="shared" si="980"/>
        <v>4.5135488391945388E-6</v>
      </c>
      <c r="S3118" s="12">
        <f t="shared" si="967"/>
        <v>-6.1392778942608986E-2</v>
      </c>
      <c r="T3118" s="9">
        <f t="shared" si="968"/>
        <v>1.5238011729226169</v>
      </c>
      <c r="U3118" s="9">
        <f>Aly_mass_rate/Aly_Area/'Hydraulic Gradient'!T3118</f>
        <v>2.156854741319457</v>
      </c>
      <c r="V3118" s="5">
        <f t="shared" si="969"/>
        <v>-0.28415592076134077</v>
      </c>
      <c r="W3118" s="10">
        <f t="shared" si="970"/>
        <v>2.2236082993757895</v>
      </c>
      <c r="X3118" s="9"/>
    </row>
    <row r="3119" spans="1:24" x14ac:dyDescent="0.3">
      <c r="A3119" s="4">
        <f t="shared" si="971"/>
        <v>31160</v>
      </c>
      <c r="B3119" s="5">
        <v>0</v>
      </c>
      <c r="C3119" s="16">
        <f t="shared" si="972"/>
        <v>24328.688290810744</v>
      </c>
      <c r="D3119" s="4">
        <f t="shared" si="962"/>
        <v>0</v>
      </c>
      <c r="E3119" s="5">
        <f t="shared" si="973"/>
        <v>0.21627077336160883</v>
      </c>
      <c r="F3119" s="6">
        <f t="shared" si="977"/>
        <v>1.754167757592944E-5</v>
      </c>
      <c r="G3119" s="15">
        <f t="shared" si="978"/>
        <v>750.49888941120764</v>
      </c>
      <c r="H3119" s="11">
        <f t="shared" si="963"/>
        <v>9.7878152969168908E-2</v>
      </c>
      <c r="I3119" s="12">
        <f t="shared" si="974"/>
        <v>3.5377073370481698E-5</v>
      </c>
      <c r="J3119" s="7">
        <f t="shared" si="981"/>
        <v>1.5221595418956999</v>
      </c>
      <c r="K3119" s="8">
        <f>ESI_mass_rate/ESI_Area/'Hydraulic Gradient'!J3119</f>
        <v>2.159180883597219</v>
      </c>
      <c r="L3119" s="16">
        <f t="shared" si="975"/>
        <v>24329.068574136803</v>
      </c>
      <c r="M3119" s="4">
        <f t="shared" si="964"/>
        <v>0</v>
      </c>
      <c r="N3119" s="5">
        <f t="shared" si="965"/>
        <v>0.21603831319525221</v>
      </c>
      <c r="O3119" s="6">
        <f t="shared" si="979"/>
        <v>1.5292721425396244E-5</v>
      </c>
      <c r="P3119" s="15">
        <f t="shared" si="976"/>
        <v>716.49280346510989</v>
      </c>
      <c r="Q3119" s="11">
        <f t="shared" si="966"/>
        <v>0</v>
      </c>
      <c r="R3119" s="13">
        <f t="shared" si="980"/>
        <v>4.5134168346683553E-6</v>
      </c>
      <c r="S3119" s="12">
        <f t="shared" si="967"/>
        <v>-6.1391761698338002E-2</v>
      </c>
      <c r="T3119" s="9">
        <f t="shared" si="968"/>
        <v>1.5237978856433454</v>
      </c>
      <c r="U3119" s="9">
        <f>Aly_mass_rate/Aly_Area/'Hydraulic Gradient'!T3119</f>
        <v>2.1568593942881669</v>
      </c>
      <c r="V3119" s="5">
        <f t="shared" si="969"/>
        <v>-0.28415059974558798</v>
      </c>
      <c r="W3119" s="10">
        <f t="shared" si="970"/>
        <v>2.2236502510908536</v>
      </c>
      <c r="X3119" s="9"/>
    </row>
    <row r="3120" spans="1:24" x14ac:dyDescent="0.3">
      <c r="A3120" s="4">
        <f t="shared" si="971"/>
        <v>31170</v>
      </c>
      <c r="B3120" s="5">
        <v>0</v>
      </c>
      <c r="C3120" s="16">
        <f t="shared" si="972"/>
        <v>24328.472001961418</v>
      </c>
      <c r="D3120" s="4">
        <f t="shared" si="962"/>
        <v>0</v>
      </c>
      <c r="E3120" s="5">
        <f t="shared" si="973"/>
        <v>0.21627130795577673</v>
      </c>
      <c r="F3120" s="6">
        <f t="shared" si="977"/>
        <v>1.7541371134335744E-5</v>
      </c>
      <c r="G3120" s="15">
        <f t="shared" si="978"/>
        <v>750.57021553434083</v>
      </c>
      <c r="H3120" s="11">
        <f t="shared" si="963"/>
        <v>9.7878636854749942E-2</v>
      </c>
      <c r="I3120" s="12">
        <f t="shared" si="974"/>
        <v>3.5376455356229809E-5</v>
      </c>
      <c r="J3120" s="7">
        <f t="shared" si="981"/>
        <v>1.5221557793929648</v>
      </c>
      <c r="K3120" s="8">
        <f>ESI_mass_rate/ESI_Area/'Hydraulic Gradient'!J3120</f>
        <v>2.1591862207145431</v>
      </c>
      <c r="L3120" s="16">
        <f t="shared" si="975"/>
        <v>24328.852520065018</v>
      </c>
      <c r="M3120" s="4">
        <f t="shared" si="964"/>
        <v>0</v>
      </c>
      <c r="N3120" s="5">
        <f t="shared" si="965"/>
        <v>0.21603877925330062</v>
      </c>
      <c r="O3120" s="6">
        <f t="shared" si="979"/>
        <v>1.5292529713307369E-5</v>
      </c>
      <c r="P3120" s="15">
        <f t="shared" si="976"/>
        <v>716.55418969633058</v>
      </c>
      <c r="Q3120" s="11">
        <f t="shared" si="966"/>
        <v>0</v>
      </c>
      <c r="R3120" s="13">
        <f t="shared" si="980"/>
        <v>4.5132848379552935E-6</v>
      </c>
      <c r="S3120" s="12">
        <f t="shared" si="967"/>
        <v>-6.1390744505516952E-2</v>
      </c>
      <c r="T3120" s="9">
        <f t="shared" si="968"/>
        <v>1.5237945984194645</v>
      </c>
      <c r="U3120" s="9">
        <f>Aly_mass_rate/Aly_Area/'Hydraulic Gradient'!T3120</f>
        <v>2.1568640471985501</v>
      </c>
      <c r="V3120" s="5">
        <f t="shared" si="969"/>
        <v>-0.28414527899570141</v>
      </c>
      <c r="W3120" s="10">
        <f t="shared" si="970"/>
        <v>2.2236922022913732</v>
      </c>
      <c r="X3120" s="9"/>
    </row>
    <row r="3121" spans="1:24" x14ac:dyDescent="0.3">
      <c r="A3121" s="4">
        <f t="shared" si="971"/>
        <v>31180</v>
      </c>
      <c r="B3121" s="5">
        <v>0</v>
      </c>
      <c r="C3121" s="16">
        <f t="shared" si="972"/>
        <v>24328.255712577815</v>
      </c>
      <c r="D3121" s="4">
        <f t="shared" si="962"/>
        <v>0</v>
      </c>
      <c r="E3121" s="5">
        <f t="shared" si="973"/>
        <v>0.21627184254060614</v>
      </c>
      <c r="F3121" s="6">
        <f t="shared" si="977"/>
        <v>1.7541064716094873E-5</v>
      </c>
      <c r="G3121" s="15">
        <f t="shared" si="978"/>
        <v>750.64154008201456</v>
      </c>
      <c r="H3121" s="11">
        <f t="shared" si="963"/>
        <v>9.7879120733074351E-2</v>
      </c>
      <c r="I3121" s="12">
        <f t="shared" si="974"/>
        <v>3.5375837389074585E-5</v>
      </c>
      <c r="J3121" s="7">
        <f t="shared" si="981"/>
        <v>1.5221520169745508</v>
      </c>
      <c r="K3121" s="8">
        <f>ESI_mass_rate/ESI_Area/'Hydraulic Gradient'!J3121</f>
        <v>2.1591915577386418</v>
      </c>
      <c r="L3121" s="16">
        <f t="shared" si="975"/>
        <v>24328.636465527376</v>
      </c>
      <c r="M3121" s="4">
        <f t="shared" si="964"/>
        <v>0</v>
      </c>
      <c r="N3121" s="5">
        <f t="shared" si="965"/>
        <v>0.21603924530550681</v>
      </c>
      <c r="O3121" s="6">
        <f t="shared" si="979"/>
        <v>1.5292338015814003E-5</v>
      </c>
      <c r="P3121" s="15">
        <f t="shared" si="976"/>
        <v>716.61557491053986</v>
      </c>
      <c r="Q3121" s="11">
        <f t="shared" si="966"/>
        <v>0</v>
      </c>
      <c r="R3121" s="13">
        <f t="shared" si="980"/>
        <v>4.5131528512085442E-6</v>
      </c>
      <c r="S3121" s="12">
        <f t="shared" si="967"/>
        <v>-6.1389727362074112E-2</v>
      </c>
      <c r="T3121" s="9">
        <f t="shared" si="968"/>
        <v>1.5237913112509713</v>
      </c>
      <c r="U3121" s="9">
        <f>Aly_mass_rate/Aly_Area/'Hydraulic Gradient'!T3121</f>
        <v>2.1568687000506093</v>
      </c>
      <c r="V3121" s="5">
        <f t="shared" si="969"/>
        <v>-0.28413995851165896</v>
      </c>
      <c r="W3121" s="10">
        <f t="shared" si="970"/>
        <v>2.2237341529773755</v>
      </c>
      <c r="X3121" s="9"/>
    </row>
    <row r="3122" spans="1:24" x14ac:dyDescent="0.3">
      <c r="A3122" s="4">
        <f t="shared" si="971"/>
        <v>31190</v>
      </c>
      <c r="B3122" s="5">
        <v>0</v>
      </c>
      <c r="C3122" s="16">
        <f t="shared" si="972"/>
        <v>24328.039422659942</v>
      </c>
      <c r="D3122" s="4">
        <f t="shared" si="962"/>
        <v>0</v>
      </c>
      <c r="E3122" s="5">
        <f t="shared" si="973"/>
        <v>0.21627237711609781</v>
      </c>
      <c r="F3122" s="6">
        <f t="shared" si="977"/>
        <v>1.7540758319747272E-5</v>
      </c>
      <c r="G3122" s="15">
        <f t="shared" si="978"/>
        <v>750.71286305433205</v>
      </c>
      <c r="H3122" s="11">
        <f t="shared" si="963"/>
        <v>9.7879604604142717E-2</v>
      </c>
      <c r="I3122" s="12">
        <f t="shared" si="974"/>
        <v>3.5375219466072485E-5</v>
      </c>
      <c r="J3122" s="7">
        <f t="shared" si="981"/>
        <v>1.5221482546404528</v>
      </c>
      <c r="K3122" s="8">
        <f>ESI_mass_rate/ESI_Area/'Hydraulic Gradient'!J3122</f>
        <v>2.1591968946695199</v>
      </c>
      <c r="L3122" s="16">
        <f t="shared" si="975"/>
        <v>24328.420410523879</v>
      </c>
      <c r="M3122" s="4">
        <f t="shared" si="964"/>
        <v>0</v>
      </c>
      <c r="N3122" s="5">
        <f t="shared" si="965"/>
        <v>0.21603971135187111</v>
      </c>
      <c r="O3122" s="6">
        <f t="shared" si="979"/>
        <v>1.5292146327077952E-5</v>
      </c>
      <c r="P3122" s="15">
        <f t="shared" si="976"/>
        <v>716.67695910778912</v>
      </c>
      <c r="Q3122" s="11">
        <f t="shared" si="966"/>
        <v>0</v>
      </c>
      <c r="R3122" s="13">
        <f t="shared" si="980"/>
        <v>4.5130208727044647E-6</v>
      </c>
      <c r="S3122" s="12">
        <f t="shared" si="967"/>
        <v>-6.1388710270072581E-2</v>
      </c>
      <c r="T3122" s="9">
        <f t="shared" si="968"/>
        <v>1.5237880241378632</v>
      </c>
      <c r="U3122" s="9">
        <f>Aly_mass_rate/Aly_Area/'Hydraulic Gradient'!T3122</f>
        <v>2.1568733528443471</v>
      </c>
      <c r="V3122" s="5">
        <f t="shared" si="969"/>
        <v>-0.28413463829343849</v>
      </c>
      <c r="W3122" s="10">
        <f t="shared" si="970"/>
        <v>2.2237761031488867</v>
      </c>
      <c r="X3122" s="9"/>
    </row>
    <row r="3123" spans="1:24" x14ac:dyDescent="0.3">
      <c r="A3123" s="4">
        <f t="shared" si="971"/>
        <v>31200</v>
      </c>
      <c r="B3123" s="5">
        <v>0</v>
      </c>
      <c r="C3123" s="16">
        <f t="shared" si="972"/>
        <v>24327.823132207806</v>
      </c>
      <c r="D3123" s="4">
        <f t="shared" si="962"/>
        <v>0</v>
      </c>
      <c r="E3123" s="5">
        <f t="shared" si="973"/>
        <v>0.21627291168225216</v>
      </c>
      <c r="F3123" s="6">
        <f t="shared" si="977"/>
        <v>1.754045193945474E-5</v>
      </c>
      <c r="G3123" s="15">
        <f t="shared" si="978"/>
        <v>750.78418445140585</v>
      </c>
      <c r="H3123" s="11">
        <f t="shared" si="963"/>
        <v>9.7880088467955428E-2</v>
      </c>
      <c r="I3123" s="12">
        <f t="shared" si="974"/>
        <v>3.5374601575449351E-5</v>
      </c>
      <c r="J3123" s="7">
        <f t="shared" si="981"/>
        <v>1.5221444923906646</v>
      </c>
      <c r="K3123" s="8">
        <f>ESI_mass_rate/ESI_Area/'Hydraulic Gradient'!J3123</f>
        <v>2.1592022315071859</v>
      </c>
      <c r="L3123" s="16">
        <f t="shared" si="975"/>
        <v>24328.204355054535</v>
      </c>
      <c r="M3123" s="4">
        <f t="shared" si="964"/>
        <v>0</v>
      </c>
      <c r="N3123" s="5">
        <f t="shared" si="965"/>
        <v>0.21604017739239367</v>
      </c>
      <c r="O3123" s="6">
        <f t="shared" si="979"/>
        <v>1.5291954647099212E-5</v>
      </c>
      <c r="P3123" s="15">
        <f t="shared" si="976"/>
        <v>716.73834228812859</v>
      </c>
      <c r="Q3123" s="11">
        <f t="shared" si="966"/>
        <v>0</v>
      </c>
      <c r="R3123" s="13">
        <f t="shared" si="980"/>
        <v>4.512888902442469E-6</v>
      </c>
      <c r="S3123" s="12">
        <f t="shared" si="967"/>
        <v>-6.1387693228474337E-2</v>
      </c>
      <c r="T3123" s="9">
        <f t="shared" si="968"/>
        <v>1.5237847370801374</v>
      </c>
      <c r="U3123" s="9">
        <f>Aly_mass_rate/Aly_Area/'Hydraulic Gradient'!T3123</f>
        <v>2.1568780055797663</v>
      </c>
      <c r="V3123" s="5">
        <f t="shared" si="969"/>
        <v>-0.28412931834101779</v>
      </c>
      <c r="W3123" s="10">
        <f t="shared" si="970"/>
        <v>2.2238180528059344</v>
      </c>
      <c r="X3123" s="9"/>
    </row>
    <row r="3124" spans="1:24" x14ac:dyDescent="0.3">
      <c r="A3124" s="4">
        <f t="shared" si="971"/>
        <v>31210</v>
      </c>
      <c r="B3124" s="5">
        <v>0</v>
      </c>
      <c r="C3124" s="16">
        <f t="shared" si="972"/>
        <v>24327.606841221419</v>
      </c>
      <c r="D3124" s="4">
        <f t="shared" si="962"/>
        <v>0</v>
      </c>
      <c r="E3124" s="5">
        <f t="shared" si="973"/>
        <v>0.21627344623907005</v>
      </c>
      <c r="F3124" s="6">
        <f t="shared" si="977"/>
        <v>1.7540145586893677E-5</v>
      </c>
      <c r="G3124" s="15">
        <f t="shared" si="978"/>
        <v>750.85550427333055</v>
      </c>
      <c r="H3124" s="11">
        <f t="shared" si="963"/>
        <v>9.7880572324513151E-2</v>
      </c>
      <c r="I3124" s="12">
        <f t="shared" si="974"/>
        <v>3.5373983740753512E-5</v>
      </c>
      <c r="J3124" s="7">
        <f t="shared" si="981"/>
        <v>1.5221407302251813</v>
      </c>
      <c r="K3124" s="8">
        <f>ESI_mass_rate/ESI_Area/'Hydraulic Gradient'!J3124</f>
        <v>2.1592075682516443</v>
      </c>
      <c r="L3124" s="16">
        <f t="shared" si="975"/>
        <v>24327.988299119344</v>
      </c>
      <c r="M3124" s="4">
        <f t="shared" si="964"/>
        <v>0</v>
      </c>
      <c r="N3124" s="5">
        <f t="shared" si="965"/>
        <v>0.2160406434270748</v>
      </c>
      <c r="O3124" s="6">
        <f t="shared" si="979"/>
        <v>1.5291762975877776E-5</v>
      </c>
      <c r="P3124" s="15">
        <f t="shared" si="976"/>
        <v>716.79972445161093</v>
      </c>
      <c r="Q3124" s="11">
        <f t="shared" si="966"/>
        <v>0</v>
      </c>
      <c r="R3124" s="13">
        <f t="shared" si="980"/>
        <v>4.5127569404219726E-6</v>
      </c>
      <c r="S3124" s="12">
        <f t="shared" si="967"/>
        <v>-6.1386676239342367E-2</v>
      </c>
      <c r="T3124" s="9">
        <f t="shared" si="968"/>
        <v>1.5237814500777911</v>
      </c>
      <c r="U3124" s="9">
        <f>Aly_mass_rate/Aly_Area/'Hydraulic Gradient'!T3124</f>
        <v>2.1568826582568712</v>
      </c>
      <c r="V3124" s="5">
        <f t="shared" si="969"/>
        <v>-0.28412399865437471</v>
      </c>
      <c r="W3124" s="10">
        <f t="shared" si="970"/>
        <v>2.2238600019485437</v>
      </c>
      <c r="X3124" s="9"/>
    </row>
    <row r="3125" spans="1:24" x14ac:dyDescent="0.3">
      <c r="A3125" s="4">
        <f t="shared" si="971"/>
        <v>31220</v>
      </c>
      <c r="B3125" s="5">
        <v>0</v>
      </c>
      <c r="C3125" s="16">
        <f t="shared" si="972"/>
        <v>24327.390549700795</v>
      </c>
      <c r="D3125" s="4">
        <f t="shared" si="962"/>
        <v>0</v>
      </c>
      <c r="E3125" s="5">
        <f t="shared" si="973"/>
        <v>0.21627398078655188</v>
      </c>
      <c r="F3125" s="6">
        <f t="shared" si="977"/>
        <v>1.7539839248928141E-5</v>
      </c>
      <c r="G3125" s="15">
        <f t="shared" si="978"/>
        <v>750.92682252022064</v>
      </c>
      <c r="H3125" s="11">
        <f t="shared" si="963"/>
        <v>9.7881056173816247E-2</v>
      </c>
      <c r="I3125" s="12">
        <f t="shared" si="974"/>
        <v>3.5373365935493077E-5</v>
      </c>
      <c r="J3125" s="7">
        <f t="shared" si="981"/>
        <v>1.5221369681439967</v>
      </c>
      <c r="K3125" s="8">
        <f>ESI_mass_rate/ESI_Area/'Hydraulic Gradient'!J3125</f>
        <v>2.1592129049029025</v>
      </c>
      <c r="L3125" s="16">
        <f t="shared" si="975"/>
        <v>24327.772242718318</v>
      </c>
      <c r="M3125" s="4">
        <f t="shared" si="964"/>
        <v>0</v>
      </c>
      <c r="N3125" s="5">
        <f t="shared" si="965"/>
        <v>0.21604110945591506</v>
      </c>
      <c r="O3125" s="6">
        <f t="shared" si="979"/>
        <v>1.5291571319251853E-5</v>
      </c>
      <c r="P3125" s="15">
        <f t="shared" si="976"/>
        <v>716.86110559828558</v>
      </c>
      <c r="Q3125" s="11">
        <f t="shared" si="966"/>
        <v>0</v>
      </c>
      <c r="R3125" s="13">
        <f t="shared" si="980"/>
        <v>4.5126249883652739E-6</v>
      </c>
      <c r="S3125" s="12">
        <f t="shared" si="967"/>
        <v>-6.1385659299571453E-2</v>
      </c>
      <c r="T3125" s="9">
        <f t="shared" si="968"/>
        <v>1.5237781631308214</v>
      </c>
      <c r="U3125" s="9">
        <f>Aly_mass_rate/Aly_Area/'Hydraulic Gradient'!T3125</f>
        <v>2.1568873108756637</v>
      </c>
      <c r="V3125" s="5">
        <f t="shared" si="969"/>
        <v>-0.28411867923348738</v>
      </c>
      <c r="W3125" s="10">
        <f t="shared" si="970"/>
        <v>2.2239019505767441</v>
      </c>
      <c r="X3125" s="9"/>
    </row>
    <row r="3126" spans="1:24" x14ac:dyDescent="0.3">
      <c r="A3126" s="4">
        <f t="shared" si="971"/>
        <v>31230</v>
      </c>
      <c r="B3126" s="5">
        <v>0</v>
      </c>
      <c r="C3126" s="16">
        <f t="shared" si="972"/>
        <v>24327.174257645936</v>
      </c>
      <c r="D3126" s="4">
        <f t="shared" si="962"/>
        <v>0</v>
      </c>
      <c r="E3126" s="5">
        <f t="shared" si="973"/>
        <v>0.21627451532469855</v>
      </c>
      <c r="F3126" s="6">
        <f t="shared" si="977"/>
        <v>1.7539532935774974E-5</v>
      </c>
      <c r="G3126" s="15">
        <f t="shared" si="978"/>
        <v>750.99813919217502</v>
      </c>
      <c r="H3126" s="11">
        <f t="shared" si="963"/>
        <v>9.788154001586534E-2</v>
      </c>
      <c r="I3126" s="12">
        <f t="shared" si="974"/>
        <v>3.5372748180272856E-5</v>
      </c>
      <c r="J3126" s="7">
        <f t="shared" si="981"/>
        <v>1.5221332061471053</v>
      </c>
      <c r="K3126" s="8">
        <f>ESI_mass_rate/ESI_Area/'Hydraulic Gradient'!J3126</f>
        <v>2.1592182414609664</v>
      </c>
      <c r="L3126" s="16">
        <f t="shared" si="975"/>
        <v>24327.556185851459</v>
      </c>
      <c r="M3126" s="4">
        <f t="shared" si="964"/>
        <v>0</v>
      </c>
      <c r="N3126" s="5">
        <f t="shared" si="965"/>
        <v>0.21604157547891442</v>
      </c>
      <c r="O3126" s="6">
        <f t="shared" si="979"/>
        <v>1.5291379668464145E-5</v>
      </c>
      <c r="P3126" s="15">
        <f t="shared" si="976"/>
        <v>716.9224857282037</v>
      </c>
      <c r="Q3126" s="11">
        <f t="shared" si="966"/>
        <v>0</v>
      </c>
      <c r="R3126" s="13">
        <f t="shared" si="980"/>
        <v>4.5124930436874247E-6</v>
      </c>
      <c r="S3126" s="12">
        <f t="shared" si="967"/>
        <v>-6.1384642411224474E-2</v>
      </c>
      <c r="T3126" s="9">
        <f t="shared" si="968"/>
        <v>1.5237748762392258</v>
      </c>
      <c r="U3126" s="9">
        <f>Aly_mass_rate/Aly_Area/'Hydraulic Gradient'!T3126</f>
        <v>2.1568919634361472</v>
      </c>
      <c r="V3126" s="5">
        <f t="shared" si="969"/>
        <v>-0.28411336007833327</v>
      </c>
      <c r="W3126" s="10">
        <f t="shared" si="970"/>
        <v>2.2239438986905609</v>
      </c>
      <c r="X3126" s="9"/>
    </row>
    <row r="3127" spans="1:24" x14ac:dyDescent="0.3">
      <c r="A3127" s="4">
        <f t="shared" si="971"/>
        <v>31240</v>
      </c>
      <c r="B3127" s="5">
        <v>0</v>
      </c>
      <c r="C3127" s="16">
        <f t="shared" si="972"/>
        <v>24326.957965056856</v>
      </c>
      <c r="D3127" s="4">
        <f t="shared" si="962"/>
        <v>0</v>
      </c>
      <c r="E3127" s="5">
        <f t="shared" si="973"/>
        <v>0.21627504985351045</v>
      </c>
      <c r="F3127" s="6">
        <f t="shared" si="977"/>
        <v>1.7539226641595979E-5</v>
      </c>
      <c r="G3127" s="15">
        <f t="shared" si="978"/>
        <v>751.06945428930146</v>
      </c>
      <c r="H3127" s="11">
        <f t="shared" si="963"/>
        <v>9.7882023850660874E-2</v>
      </c>
      <c r="I3127" s="12">
        <f t="shared" si="974"/>
        <v>3.5372130463318689E-5</v>
      </c>
      <c r="J3127" s="7">
        <f t="shared" si="981"/>
        <v>1.5221294442345017</v>
      </c>
      <c r="K3127" s="8">
        <f>ESI_mass_rate/ESI_Area/'Hydraulic Gradient'!J3127</f>
        <v>2.1592235779258431</v>
      </c>
      <c r="L3127" s="16">
        <f t="shared" si="975"/>
        <v>24327.340128518776</v>
      </c>
      <c r="M3127" s="4">
        <f t="shared" si="964"/>
        <v>0</v>
      </c>
      <c r="N3127" s="5">
        <f t="shared" si="965"/>
        <v>0.21604204149607345</v>
      </c>
      <c r="O3127" s="6">
        <f t="shared" si="979"/>
        <v>1.529118802935284E-5</v>
      </c>
      <c r="P3127" s="15">
        <f t="shared" si="976"/>
        <v>716.98386484141588</v>
      </c>
      <c r="Q3127" s="11">
        <f t="shared" si="966"/>
        <v>0</v>
      </c>
      <c r="R3127" s="13">
        <f t="shared" si="980"/>
        <v>4.5123611081107006E-6</v>
      </c>
      <c r="S3127" s="12">
        <f t="shared" si="967"/>
        <v>-6.1383625573263552E-2</v>
      </c>
      <c r="T3127" s="9">
        <f t="shared" si="968"/>
        <v>1.5237715894030013</v>
      </c>
      <c r="U3127" s="9">
        <f>Aly_mass_rate/Aly_Area/'Hydraulic Gradient'!T3127</f>
        <v>2.1568966159383245</v>
      </c>
      <c r="V3127" s="5">
        <f t="shared" si="969"/>
        <v>-0.28410804118889049</v>
      </c>
      <c r="W3127" s="10">
        <f t="shared" si="970"/>
        <v>2.2239858462900215</v>
      </c>
      <c r="X3127" s="9"/>
    </row>
    <row r="3128" spans="1:24" x14ac:dyDescent="0.3">
      <c r="A3128" s="4">
        <f t="shared" si="971"/>
        <v>31250</v>
      </c>
      <c r="B3128" s="5">
        <v>0</v>
      </c>
      <c r="C3128" s="16">
        <f t="shared" si="972"/>
        <v>24326.74167193356</v>
      </c>
      <c r="D3128" s="4">
        <f t="shared" si="962"/>
        <v>0</v>
      </c>
      <c r="E3128" s="5">
        <f t="shared" si="973"/>
        <v>0.21627558437298847</v>
      </c>
      <c r="F3128" s="6">
        <f t="shared" si="977"/>
        <v>1.7538920370769805E-5</v>
      </c>
      <c r="G3128" s="15">
        <f t="shared" si="978"/>
        <v>751.14076781170127</v>
      </c>
      <c r="H3128" s="11">
        <f t="shared" si="963"/>
        <v>9.7882507678203445E-2</v>
      </c>
      <c r="I3128" s="12">
        <f t="shared" si="974"/>
        <v>3.5371512793461188E-5</v>
      </c>
      <c r="J3128" s="7">
        <f t="shared" si="981"/>
        <v>1.52212568240618</v>
      </c>
      <c r="K3128" s="8">
        <f>ESI_mass_rate/ESI_Area/'Hydraulic Gradient'!J3128</f>
        <v>2.1592289142975383</v>
      </c>
      <c r="L3128" s="16">
        <f t="shared" si="975"/>
        <v>24327.124070720271</v>
      </c>
      <c r="M3128" s="4">
        <f t="shared" si="964"/>
        <v>0</v>
      </c>
      <c r="N3128" s="5">
        <f t="shared" si="965"/>
        <v>0.21604250750739226</v>
      </c>
      <c r="O3128" s="6">
        <f t="shared" si="979"/>
        <v>1.529099639899885E-5</v>
      </c>
      <c r="P3128" s="15">
        <f t="shared" si="976"/>
        <v>717.0452429379734</v>
      </c>
      <c r="Q3128" s="11">
        <f t="shared" si="966"/>
        <v>0</v>
      </c>
      <c r="R3128" s="13">
        <f t="shared" si="980"/>
        <v>4.5122291807730812E-6</v>
      </c>
      <c r="S3128" s="12">
        <f t="shared" si="967"/>
        <v>-6.1382608786717939E-2</v>
      </c>
      <c r="T3128" s="9">
        <f t="shared" si="968"/>
        <v>1.5237683026221451</v>
      </c>
      <c r="U3128" s="9">
        <f>Aly_mass_rate/Aly_Area/'Hydraulic Gradient'!T3128</f>
        <v>2.1569012683821991</v>
      </c>
      <c r="V3128" s="5">
        <f t="shared" si="969"/>
        <v>-0.28410272256513686</v>
      </c>
      <c r="W3128" s="10">
        <f t="shared" si="970"/>
        <v>2.2240277933751518</v>
      </c>
      <c r="X3128" s="9"/>
    </row>
    <row r="3129" spans="1:24" x14ac:dyDescent="0.3">
      <c r="A3129" s="4">
        <f t="shared" si="971"/>
        <v>31260</v>
      </c>
      <c r="B3129" s="5">
        <v>0</v>
      </c>
      <c r="C3129" s="16">
        <f t="shared" si="972"/>
        <v>24326.525378276059</v>
      </c>
      <c r="D3129" s="4">
        <f t="shared" si="962"/>
        <v>0</v>
      </c>
      <c r="E3129" s="5">
        <f t="shared" si="973"/>
        <v>0.21627611888313297</v>
      </c>
      <c r="F3129" s="6">
        <f t="shared" si="977"/>
        <v>1.7538614118917802E-5</v>
      </c>
      <c r="G3129" s="15">
        <f t="shared" si="978"/>
        <v>751.21207975948221</v>
      </c>
      <c r="H3129" s="11">
        <f t="shared" si="963"/>
        <v>9.7882991498493499E-2</v>
      </c>
      <c r="I3129" s="12">
        <f t="shared" si="974"/>
        <v>3.5370895161869714E-5</v>
      </c>
      <c r="J3129" s="7">
        <f t="shared" si="981"/>
        <v>1.5221219206621346</v>
      </c>
      <c r="K3129" s="8">
        <f>ESI_mass_rate/ESI_Area/'Hydraulic Gradient'!J3129</f>
        <v>2.1592342505760591</v>
      </c>
      <c r="L3129" s="16">
        <f t="shared" si="975"/>
        <v>24326.908012455955</v>
      </c>
      <c r="M3129" s="4">
        <f t="shared" si="964"/>
        <v>0</v>
      </c>
      <c r="N3129" s="5">
        <f t="shared" si="965"/>
        <v>0.21604297351287127</v>
      </c>
      <c r="O3129" s="6">
        <f t="shared" si="979"/>
        <v>1.5290804780321266E-5</v>
      </c>
      <c r="P3129" s="15">
        <f t="shared" si="976"/>
        <v>717.10662001792571</v>
      </c>
      <c r="Q3129" s="11">
        <f t="shared" si="966"/>
        <v>0</v>
      </c>
      <c r="R3129" s="13">
        <f t="shared" si="980"/>
        <v>4.5120972625353629E-6</v>
      </c>
      <c r="S3129" s="12">
        <f t="shared" si="967"/>
        <v>-6.138159204951623E-2</v>
      </c>
      <c r="T3129" s="9">
        <f t="shared" si="968"/>
        <v>1.5237650158966549</v>
      </c>
      <c r="U3129" s="9">
        <f>Aly_mass_rate/Aly_Area/'Hydraulic Gradient'!T3129</f>
        <v>2.1569059207677737</v>
      </c>
      <c r="V3129" s="5">
        <f t="shared" si="969"/>
        <v>-0.28409740420705037</v>
      </c>
      <c r="W3129" s="10">
        <f t="shared" si="970"/>
        <v>2.2240697399459797</v>
      </c>
      <c r="X3129" s="9"/>
    </row>
    <row r="3130" spans="1:24" x14ac:dyDescent="0.3">
      <c r="A3130" s="4">
        <f t="shared" si="971"/>
        <v>31270</v>
      </c>
      <c r="B3130" s="5">
        <v>0</v>
      </c>
      <c r="C3130" s="16">
        <f t="shared" si="972"/>
        <v>24326.309084084369</v>
      </c>
      <c r="D3130" s="4">
        <f t="shared" si="962"/>
        <v>0</v>
      </c>
      <c r="E3130" s="5">
        <f t="shared" si="973"/>
        <v>0.21627665338394492</v>
      </c>
      <c r="F3130" s="6">
        <f t="shared" si="977"/>
        <v>1.7538307890418622E-5</v>
      </c>
      <c r="G3130" s="15">
        <f t="shared" si="978"/>
        <v>751.28339013274547</v>
      </c>
      <c r="H3130" s="11">
        <f t="shared" si="963"/>
        <v>9.7883475311531645E-2</v>
      </c>
      <c r="I3130" s="12">
        <f t="shared" si="974"/>
        <v>3.5370277577374926E-5</v>
      </c>
      <c r="J3130" s="7">
        <f t="shared" si="981"/>
        <v>1.5221181590023605</v>
      </c>
      <c r="K3130" s="8">
        <f>ESI_mass_rate/ESI_Area/'Hydraulic Gradient'!J3130</f>
        <v>2.1592395867614105</v>
      </c>
      <c r="L3130" s="16">
        <f t="shared" si="975"/>
        <v>24326.691953725829</v>
      </c>
      <c r="M3130" s="4">
        <f t="shared" si="964"/>
        <v>0</v>
      </c>
      <c r="N3130" s="5">
        <f t="shared" si="965"/>
        <v>0.21604343951251073</v>
      </c>
      <c r="O3130" s="6">
        <f t="shared" si="979"/>
        <v>1.5290613170400994E-5</v>
      </c>
      <c r="P3130" s="15">
        <f t="shared" si="976"/>
        <v>717.1679960813251</v>
      </c>
      <c r="Q3130" s="11">
        <f t="shared" si="966"/>
        <v>0</v>
      </c>
      <c r="R3130" s="13">
        <f t="shared" si="980"/>
        <v>4.5119653525355525E-6</v>
      </c>
      <c r="S3130" s="12">
        <f t="shared" si="967"/>
        <v>-6.1380575364754698E-2</v>
      </c>
      <c r="T3130" s="9">
        <f t="shared" si="968"/>
        <v>1.5237617292265275</v>
      </c>
      <c r="U3130" s="9">
        <f>Aly_mass_rate/Aly_Area/'Hydraulic Gradient'!T3130</f>
        <v>2.1569105730950513</v>
      </c>
      <c r="V3130" s="5">
        <f t="shared" si="969"/>
        <v>-0.28409208611460868</v>
      </c>
      <c r="W3130" s="10">
        <f t="shared" si="970"/>
        <v>2.224111686002531</v>
      </c>
      <c r="X3130" s="9"/>
    </row>
    <row r="3131" spans="1:24" x14ac:dyDescent="0.3">
      <c r="A3131" s="4">
        <f t="shared" si="971"/>
        <v>31280</v>
      </c>
      <c r="B3131" s="5">
        <v>0</v>
      </c>
      <c r="C3131" s="16">
        <f t="shared" si="972"/>
        <v>24326.092789358492</v>
      </c>
      <c r="D3131" s="4">
        <f t="shared" si="962"/>
        <v>0</v>
      </c>
      <c r="E3131" s="5">
        <f t="shared" si="973"/>
        <v>0.2162771878754246</v>
      </c>
      <c r="F3131" s="6">
        <f t="shared" si="977"/>
        <v>1.7538001677974512E-5</v>
      </c>
      <c r="G3131" s="15">
        <f t="shared" si="978"/>
        <v>751.35469893160325</v>
      </c>
      <c r="H3131" s="11">
        <f t="shared" si="963"/>
        <v>9.7883959117318231E-2</v>
      </c>
      <c r="I3131" s="12">
        <f t="shared" si="974"/>
        <v>3.5369660025259077E-5</v>
      </c>
      <c r="J3131" s="7">
        <f t="shared" si="981"/>
        <v>1.5221143974268512</v>
      </c>
      <c r="K3131" s="8">
        <f>ESI_mass_rate/ESI_Area/'Hydraulic Gradient'!J3131</f>
        <v>2.1592449228536004</v>
      </c>
      <c r="L3131" s="16">
        <f t="shared" si="975"/>
        <v>24326.4758945299</v>
      </c>
      <c r="M3131" s="4">
        <f t="shared" si="964"/>
        <v>0</v>
      </c>
      <c r="N3131" s="5">
        <f t="shared" si="965"/>
        <v>0.216043905506311</v>
      </c>
      <c r="O3131" s="6">
        <f t="shared" si="979"/>
        <v>1.5290421570697582E-5</v>
      </c>
      <c r="P3131" s="15">
        <f t="shared" si="976"/>
        <v>717.22937112822194</v>
      </c>
      <c r="Q3131" s="11">
        <f t="shared" si="966"/>
        <v>0</v>
      </c>
      <c r="R3131" s="13">
        <f t="shared" si="980"/>
        <v>4.5118334512037386E-6</v>
      </c>
      <c r="S3131" s="12">
        <f t="shared" si="967"/>
        <v>-6.1379558730362008E-2</v>
      </c>
      <c r="T3131" s="9">
        <f t="shared" si="968"/>
        <v>1.5237584426117601</v>
      </c>
      <c r="U3131" s="9">
        <f>Aly_mass_rate/Aly_Area/'Hydraulic Gradient'!T3131</f>
        <v>2.1569152253640351</v>
      </c>
      <c r="V3131" s="5">
        <f t="shared" si="969"/>
        <v>-0.28408676828778995</v>
      </c>
      <c r="W3131" s="10">
        <f t="shared" si="970"/>
        <v>2.2241536315448336</v>
      </c>
      <c r="X3131" s="9"/>
    </row>
    <row r="3132" spans="1:24" x14ac:dyDescent="0.3">
      <c r="A3132" s="4">
        <f t="shared" si="971"/>
        <v>31290</v>
      </c>
      <c r="B3132" s="5">
        <v>0</v>
      </c>
      <c r="C3132" s="16">
        <f t="shared" si="972"/>
        <v>24325.87649409844</v>
      </c>
      <c r="D3132" s="4">
        <f t="shared" si="962"/>
        <v>0</v>
      </c>
      <c r="E3132" s="5">
        <f t="shared" si="973"/>
        <v>0.21627772235757298</v>
      </c>
      <c r="F3132" s="6">
        <f t="shared" si="977"/>
        <v>1.7537695491802325E-5</v>
      </c>
      <c r="G3132" s="15">
        <f t="shared" si="978"/>
        <v>751.4260061561522</v>
      </c>
      <c r="H3132" s="11">
        <f t="shared" si="963"/>
        <v>9.788444291585395E-2</v>
      </c>
      <c r="I3132" s="12">
        <f t="shared" si="974"/>
        <v>3.5369042526126995E-5</v>
      </c>
      <c r="J3132" s="7">
        <f t="shared" si="981"/>
        <v>1.5221106359356018</v>
      </c>
      <c r="K3132" s="8">
        <f>ESI_mass_rate/ESI_Area/'Hydraulic Gradient'!J3132</f>
        <v>2.1592502588526341</v>
      </c>
      <c r="L3132" s="16">
        <f t="shared" si="975"/>
        <v>24326.259834868179</v>
      </c>
      <c r="M3132" s="4">
        <f t="shared" si="964"/>
        <v>0</v>
      </c>
      <c r="N3132" s="5">
        <f t="shared" si="965"/>
        <v>0.21604437149427233</v>
      </c>
      <c r="O3132" s="6">
        <f t="shared" si="979"/>
        <v>1.5290229981211034E-5</v>
      </c>
      <c r="P3132" s="15">
        <f t="shared" si="976"/>
        <v>717.29074515866569</v>
      </c>
      <c r="Q3132" s="11">
        <f t="shared" si="966"/>
        <v>0</v>
      </c>
      <c r="R3132" s="13">
        <f t="shared" si="980"/>
        <v>4.5117015585393197E-6</v>
      </c>
      <c r="S3132" s="12">
        <f t="shared" si="967"/>
        <v>-6.1378542145300335E-2</v>
      </c>
      <c r="T3132" s="9">
        <f t="shared" si="968"/>
        <v>1.5237551560523501</v>
      </c>
      <c r="U3132" s="9">
        <f>Aly_mass_rate/Aly_Area/'Hydraulic Gradient'!T3132</f>
        <v>2.1569198775747278</v>
      </c>
      <c r="V3132" s="5">
        <f t="shared" si="969"/>
        <v>-0.28408145072657187</v>
      </c>
      <c r="W3132" s="10">
        <f t="shared" si="970"/>
        <v>2.2241955765729138</v>
      </c>
      <c r="X3132" s="9"/>
    </row>
    <row r="3133" spans="1:24" x14ac:dyDescent="0.3">
      <c r="A3133" s="4">
        <f t="shared" si="971"/>
        <v>31300</v>
      </c>
      <c r="B3133" s="5">
        <v>0</v>
      </c>
      <c r="C3133" s="16">
        <f t="shared" si="972"/>
        <v>24325.66019830422</v>
      </c>
      <c r="D3133" s="4">
        <f t="shared" si="962"/>
        <v>0</v>
      </c>
      <c r="E3133" s="5">
        <f t="shared" si="973"/>
        <v>0.2162782568303904</v>
      </c>
      <c r="F3133" s="6">
        <f t="shared" si="977"/>
        <v>1.7537389323144756E-5</v>
      </c>
      <c r="G3133" s="15">
        <f t="shared" si="978"/>
        <v>751.49731180650224</v>
      </c>
      <c r="H3133" s="11">
        <f t="shared" si="963"/>
        <v>9.7884926707139178E-2</v>
      </c>
      <c r="I3133" s="12">
        <f t="shared" si="974"/>
        <v>3.536842506231742E-5</v>
      </c>
      <c r="J3133" s="7">
        <f t="shared" si="981"/>
        <v>1.5221068745286062</v>
      </c>
      <c r="K3133" s="8">
        <f>ESI_mass_rate/ESI_Area/'Hydraulic Gradient'!J3133</f>
        <v>2.1592555947585188</v>
      </c>
      <c r="L3133" s="16">
        <f t="shared" si="975"/>
        <v>24326.043774740661</v>
      </c>
      <c r="M3133" s="4">
        <f t="shared" si="964"/>
        <v>0</v>
      </c>
      <c r="N3133" s="5">
        <f t="shared" si="965"/>
        <v>0.21604483747639494</v>
      </c>
      <c r="O3133" s="6">
        <f t="shared" si="979"/>
        <v>1.529003840048179E-5</v>
      </c>
      <c r="P3133" s="15">
        <f t="shared" si="976"/>
        <v>717.35211817270965</v>
      </c>
      <c r="Q3133" s="11">
        <f t="shared" si="966"/>
        <v>0</v>
      </c>
      <c r="R3133" s="13">
        <f t="shared" si="980"/>
        <v>4.5115696741110215E-6</v>
      </c>
      <c r="S3133" s="12">
        <f t="shared" si="967"/>
        <v>-6.1377525613699302E-2</v>
      </c>
      <c r="T3133" s="9">
        <f t="shared" si="968"/>
        <v>1.5237518695482948</v>
      </c>
      <c r="U3133" s="9">
        <f>Aly_mass_rate/Aly_Area/'Hydraulic Gradient'!T3133</f>
        <v>2.1569245297271333</v>
      </c>
      <c r="V3133" s="5">
        <f t="shared" si="969"/>
        <v>-0.28407613343093235</v>
      </c>
      <c r="W3133" s="10">
        <f t="shared" si="970"/>
        <v>2.2242375210867977</v>
      </c>
      <c r="X3133" s="9"/>
    </row>
    <row r="3134" spans="1:24" x14ac:dyDescent="0.3">
      <c r="A3134" s="4">
        <f t="shared" si="971"/>
        <v>31310</v>
      </c>
      <c r="B3134" s="5">
        <v>0</v>
      </c>
      <c r="C3134" s="16">
        <f t="shared" si="972"/>
        <v>24325.443901975843</v>
      </c>
      <c r="D3134" s="4">
        <f t="shared" si="962"/>
        <v>0</v>
      </c>
      <c r="E3134" s="5">
        <f t="shared" si="973"/>
        <v>0.21627879129387773</v>
      </c>
      <c r="F3134" s="6">
        <f t="shared" si="977"/>
        <v>1.7537083177840011E-5</v>
      </c>
      <c r="G3134" s="15">
        <f t="shared" si="978"/>
        <v>751.56861588275433</v>
      </c>
      <c r="H3134" s="11">
        <f t="shared" si="963"/>
        <v>9.7885410491174552E-2</v>
      </c>
      <c r="I3134" s="12">
        <f t="shared" si="974"/>
        <v>3.5367807645604497E-5</v>
      </c>
      <c r="J3134" s="7">
        <f t="shared" si="981"/>
        <v>1.5221031132058591</v>
      </c>
      <c r="K3134" s="8">
        <f>ESI_mass_rate/ESI_Area/'Hydraulic Gradient'!J3134</f>
        <v>2.1592609305712602</v>
      </c>
      <c r="L3134" s="16">
        <f t="shared" si="975"/>
        <v>24325.827714147363</v>
      </c>
      <c r="M3134" s="4">
        <f t="shared" si="964"/>
        <v>0</v>
      </c>
      <c r="N3134" s="5">
        <f t="shared" si="965"/>
        <v>0.21604530345267944</v>
      </c>
      <c r="O3134" s="6">
        <f t="shared" si="979"/>
        <v>1.528984683288851E-5</v>
      </c>
      <c r="P3134" s="15">
        <f t="shared" si="976"/>
        <v>717.41349017040216</v>
      </c>
      <c r="Q3134" s="11">
        <f t="shared" si="966"/>
        <v>0</v>
      </c>
      <c r="R3134" s="13">
        <f t="shared" si="980"/>
        <v>4.5114377992102329E-6</v>
      </c>
      <c r="S3134" s="12">
        <f t="shared" si="967"/>
        <v>-6.1376509130387273E-2</v>
      </c>
      <c r="T3134" s="9">
        <f t="shared" si="968"/>
        <v>1.5237485830995914</v>
      </c>
      <c r="U3134" s="9">
        <f>Aly_mass_rate/Aly_Area/'Hydraulic Gradient'!T3134</f>
        <v>2.1569291818212535</v>
      </c>
      <c r="V3134" s="5">
        <f t="shared" si="969"/>
        <v>-0.28407081640084947</v>
      </c>
      <c r="W3134" s="10">
        <f t="shared" si="970"/>
        <v>2.2242794650865139</v>
      </c>
      <c r="X3134" s="9"/>
    </row>
    <row r="3135" spans="1:24" x14ac:dyDescent="0.3">
      <c r="A3135" s="4">
        <f t="shared" si="971"/>
        <v>31320</v>
      </c>
      <c r="B3135" s="5">
        <v>0</v>
      </c>
      <c r="C3135" s="16">
        <f t="shared" si="972"/>
        <v>24325.227605113316</v>
      </c>
      <c r="D3135" s="4">
        <f t="shared" si="962"/>
        <v>0</v>
      </c>
      <c r="E3135" s="5">
        <f t="shared" si="973"/>
        <v>0.21627932574803549</v>
      </c>
      <c r="F3135" s="6">
        <f t="shared" si="977"/>
        <v>1.7536777051509437E-5</v>
      </c>
      <c r="G3135" s="15">
        <f t="shared" si="978"/>
        <v>751.63991838501647</v>
      </c>
      <c r="H3135" s="11">
        <f t="shared" si="963"/>
        <v>9.7885894267960502E-2</v>
      </c>
      <c r="I3135" s="12">
        <f t="shared" si="974"/>
        <v>3.5367190267157622E-5</v>
      </c>
      <c r="J3135" s="7">
        <f t="shared" si="981"/>
        <v>1.5220993519673549</v>
      </c>
      <c r="K3135" s="8">
        <f>ESI_mass_rate/ESI_Area/'Hydraulic Gradient'!J3135</f>
        <v>2.159266266290865</v>
      </c>
      <c r="L3135" s="16">
        <f t="shared" si="975"/>
        <v>24325.611653088286</v>
      </c>
      <c r="M3135" s="4">
        <f t="shared" si="964"/>
        <v>0</v>
      </c>
      <c r="N3135" s="5">
        <f t="shared" si="965"/>
        <v>0.21604576942312578</v>
      </c>
      <c r="O3135" s="6">
        <f t="shared" si="979"/>
        <v>1.5289655271133441E-5</v>
      </c>
      <c r="P3135" s="15">
        <f t="shared" si="976"/>
        <v>717.4748611517947</v>
      </c>
      <c r="Q3135" s="11">
        <f t="shared" si="966"/>
        <v>0</v>
      </c>
      <c r="R3135" s="13">
        <f t="shared" si="980"/>
        <v>4.5113059316830592E-6</v>
      </c>
      <c r="S3135" s="12">
        <f t="shared" si="967"/>
        <v>-6.13754926984603E-2</v>
      </c>
      <c r="T3135" s="9">
        <f t="shared" si="968"/>
        <v>1.5237452967062373</v>
      </c>
      <c r="U3135" s="9">
        <f>Aly_mass_rate/Aly_Area/'Hydraulic Gradient'!T3135</f>
        <v>2.1569338338570914</v>
      </c>
      <c r="V3135" s="5">
        <f t="shared" si="969"/>
        <v>-0.2840654996363009</v>
      </c>
      <c r="W3135" s="10">
        <f t="shared" si="970"/>
        <v>2.2243214085720875</v>
      </c>
      <c r="X3135" s="9"/>
    </row>
    <row r="3136" spans="1:24" x14ac:dyDescent="0.3">
      <c r="A3136" s="4">
        <f t="shared" si="971"/>
        <v>31330</v>
      </c>
      <c r="B3136" s="5">
        <v>0</v>
      </c>
      <c r="C3136" s="16">
        <f t="shared" si="972"/>
        <v>24325.011307716653</v>
      </c>
      <c r="D3136" s="4">
        <f t="shared" si="962"/>
        <v>0</v>
      </c>
      <c r="E3136" s="5">
        <f t="shared" si="973"/>
        <v>0.21627986019286435</v>
      </c>
      <c r="F3136" s="6">
        <f t="shared" si="977"/>
        <v>1.7536470947072134E-5</v>
      </c>
      <c r="G3136" s="15">
        <f t="shared" si="978"/>
        <v>751.71121931339167</v>
      </c>
      <c r="H3136" s="11">
        <f t="shared" si="963"/>
        <v>9.7886378037497543E-2</v>
      </c>
      <c r="I3136" s="12">
        <f t="shared" si="974"/>
        <v>3.5366572932863885E-5</v>
      </c>
      <c r="J3136" s="7">
        <f t="shared" si="981"/>
        <v>1.522095590813088</v>
      </c>
      <c r="K3136" s="8">
        <f>ESI_mass_rate/ESI_Area/'Hydraulic Gradient'!J3136</f>
        <v>2.1592716019173395</v>
      </c>
      <c r="L3136" s="16">
        <f t="shared" si="975"/>
        <v>24325.395591563432</v>
      </c>
      <c r="M3136" s="4">
        <f t="shared" si="964"/>
        <v>0</v>
      </c>
      <c r="N3136" s="5">
        <f t="shared" si="965"/>
        <v>0.21604623538773443</v>
      </c>
      <c r="O3136" s="6">
        <f t="shared" si="979"/>
        <v>1.528946371959523E-5</v>
      </c>
      <c r="P3136" s="15">
        <f t="shared" si="976"/>
        <v>717.53623111693958</v>
      </c>
      <c r="Q3136" s="11">
        <f t="shared" si="966"/>
        <v>0</v>
      </c>
      <c r="R3136" s="13">
        <f t="shared" si="980"/>
        <v>4.5111740728208809E-6</v>
      </c>
      <c r="S3136" s="12">
        <f t="shared" si="967"/>
        <v>-6.1374476318947435E-2</v>
      </c>
      <c r="T3136" s="9">
        <f t="shared" si="968"/>
        <v>1.5237420103682291</v>
      </c>
      <c r="U3136" s="9">
        <f>Aly_mass_rate/Aly_Area/'Hydraulic Gradient'!T3136</f>
        <v>2.1569384858346514</v>
      </c>
      <c r="V3136" s="5">
        <f t="shared" si="969"/>
        <v>-0.28406018313726455</v>
      </c>
      <c r="W3136" s="10">
        <f t="shared" si="970"/>
        <v>2.2243633515435457</v>
      </c>
      <c r="X3136" s="9"/>
    </row>
    <row r="3137" spans="1:24" x14ac:dyDescent="0.3">
      <c r="A3137" s="4">
        <f t="shared" si="971"/>
        <v>31340</v>
      </c>
      <c r="B3137" s="5">
        <v>0</v>
      </c>
      <c r="C3137" s="16">
        <f t="shared" si="972"/>
        <v>24324.795009785863</v>
      </c>
      <c r="D3137" s="4">
        <f t="shared" si="962"/>
        <v>0</v>
      </c>
      <c r="E3137" s="5">
        <f t="shared" si="973"/>
        <v>0.21628039462836493</v>
      </c>
      <c r="F3137" s="6">
        <f t="shared" si="977"/>
        <v>1.7536164863068553E-5</v>
      </c>
      <c r="G3137" s="15">
        <f t="shared" si="978"/>
        <v>751.78251866798553</v>
      </c>
      <c r="H3137" s="11">
        <f t="shared" si="963"/>
        <v>9.7886861799786243E-2</v>
      </c>
      <c r="I3137" s="12">
        <f t="shared" si="974"/>
        <v>3.5365955639779723E-5</v>
      </c>
      <c r="J3137" s="7">
        <f t="shared" si="981"/>
        <v>1.5220918297430526</v>
      </c>
      <c r="K3137" s="8">
        <f>ESI_mass_rate/ESI_Area/'Hydraulic Gradient'!J3137</f>
        <v>2.1592769374506902</v>
      </c>
      <c r="L3137" s="16">
        <f t="shared" si="975"/>
        <v>24325.179529572815</v>
      </c>
      <c r="M3137" s="4">
        <f t="shared" si="964"/>
        <v>0</v>
      </c>
      <c r="N3137" s="5">
        <f t="shared" si="965"/>
        <v>0.21604670134650569</v>
      </c>
      <c r="O3137" s="6">
        <f t="shared" si="979"/>
        <v>1.5289272182652531E-5</v>
      </c>
      <c r="P3137" s="15">
        <f t="shared" si="976"/>
        <v>717.5976000658851</v>
      </c>
      <c r="Q3137" s="11">
        <f t="shared" si="966"/>
        <v>0</v>
      </c>
      <c r="R3137" s="13">
        <f t="shared" si="980"/>
        <v>4.5110422239150006E-6</v>
      </c>
      <c r="S3137" s="12">
        <f t="shared" si="967"/>
        <v>-6.1373459987710793E-2</v>
      </c>
      <c r="T3137" s="9">
        <f t="shared" si="968"/>
        <v>1.5237387240855647</v>
      </c>
      <c r="U3137" s="9">
        <f>Aly_mass_rate/Aly_Area/'Hydraulic Gradient'!T3137</f>
        <v>2.1569431377539354</v>
      </c>
      <c r="V3137" s="5">
        <f t="shared" si="969"/>
        <v>-0.28405486690371856</v>
      </c>
      <c r="W3137" s="10">
        <f t="shared" si="970"/>
        <v>2.2244052940009165</v>
      </c>
      <c r="X3137" s="9"/>
    </row>
    <row r="3138" spans="1:24" x14ac:dyDescent="0.3">
      <c r="A3138" s="4">
        <f t="shared" si="971"/>
        <v>31350</v>
      </c>
      <c r="B3138" s="5">
        <v>0</v>
      </c>
      <c r="C3138" s="16">
        <f t="shared" si="972"/>
        <v>24324.578711320952</v>
      </c>
      <c r="D3138" s="4">
        <f t="shared" si="962"/>
        <v>0</v>
      </c>
      <c r="E3138" s="5">
        <f t="shared" si="973"/>
        <v>0.21628092905453788</v>
      </c>
      <c r="F3138" s="6">
        <f t="shared" si="977"/>
        <v>1.7535858800958246E-5</v>
      </c>
      <c r="G3138" s="15">
        <f t="shared" si="978"/>
        <v>751.85381644890117</v>
      </c>
      <c r="H3138" s="11">
        <f t="shared" si="963"/>
        <v>9.7887345554827074E-2</v>
      </c>
      <c r="I3138" s="12">
        <f t="shared" si="974"/>
        <v>3.5365338390848678E-5</v>
      </c>
      <c r="J3138" s="7">
        <f t="shared" si="981"/>
        <v>1.5220880687572431</v>
      </c>
      <c r="K3138" s="8">
        <f>ESI_mass_rate/ESI_Area/'Hydraulic Gradient'!J3138</f>
        <v>2.1592822728909233</v>
      </c>
      <c r="L3138" s="16">
        <f t="shared" si="975"/>
        <v>24324.963467116439</v>
      </c>
      <c r="M3138" s="4">
        <f t="shared" si="964"/>
        <v>0</v>
      </c>
      <c r="N3138" s="5">
        <f t="shared" si="965"/>
        <v>0.21604716729943985</v>
      </c>
      <c r="O3138" s="6">
        <f t="shared" si="979"/>
        <v>1.5289080651548041E-5</v>
      </c>
      <c r="P3138" s="15">
        <f t="shared" si="976"/>
        <v>717.65896799868256</v>
      </c>
      <c r="Q3138" s="11">
        <f t="shared" si="966"/>
        <v>0</v>
      </c>
      <c r="R3138" s="13">
        <f t="shared" si="980"/>
        <v>4.5109103823809836E-6</v>
      </c>
      <c r="S3138" s="12">
        <f t="shared" si="967"/>
        <v>-6.1372443707846239E-2</v>
      </c>
      <c r="T3138" s="9">
        <f t="shared" si="968"/>
        <v>1.5237354378582411</v>
      </c>
      <c r="U3138" s="9">
        <f>Aly_mass_rate/Aly_Area/'Hydraulic Gradient'!T3138</f>
        <v>2.1569477896149465</v>
      </c>
      <c r="V3138" s="5">
        <f t="shared" si="969"/>
        <v>-0.28404955093564055</v>
      </c>
      <c r="W3138" s="10">
        <f t="shared" si="970"/>
        <v>2.2244472359442251</v>
      </c>
      <c r="X3138" s="9"/>
    </row>
    <row r="3139" spans="1:24" x14ac:dyDescent="0.3">
      <c r="A3139" s="4">
        <f t="shared" si="971"/>
        <v>31360</v>
      </c>
      <c r="B3139" s="5">
        <v>0</v>
      </c>
      <c r="C3139" s="16">
        <f t="shared" si="972"/>
        <v>24324.362412321927</v>
      </c>
      <c r="D3139" s="4">
        <f t="shared" si="962"/>
        <v>0</v>
      </c>
      <c r="E3139" s="5">
        <f t="shared" si="973"/>
        <v>0.21628146347138391</v>
      </c>
      <c r="F3139" s="6">
        <f t="shared" si="977"/>
        <v>1.7535552759281659E-5</v>
      </c>
      <c r="G3139" s="15">
        <f t="shared" si="978"/>
        <v>751.92511265624421</v>
      </c>
      <c r="H3139" s="11">
        <f t="shared" si="963"/>
        <v>9.7887829302620605E-2</v>
      </c>
      <c r="I3139" s="12">
        <f t="shared" si="974"/>
        <v>3.536472118312723E-5</v>
      </c>
      <c r="J3139" s="7">
        <f t="shared" si="981"/>
        <v>1.5220843078556541</v>
      </c>
      <c r="K3139" s="8">
        <f>ESI_mass_rate/ESI_Area/'Hydraulic Gradient'!J3139</f>
        <v>2.1592876082380452</v>
      </c>
      <c r="L3139" s="16">
        <f t="shared" si="975"/>
        <v>24324.747404194302</v>
      </c>
      <c r="M3139" s="4">
        <f t="shared" si="964"/>
        <v>0</v>
      </c>
      <c r="N3139" s="5">
        <f t="shared" si="965"/>
        <v>0.21604763324653714</v>
      </c>
      <c r="O3139" s="6">
        <f t="shared" si="979"/>
        <v>1.5288889130660411E-5</v>
      </c>
      <c r="P3139" s="15">
        <f t="shared" si="976"/>
        <v>717.72033491538434</v>
      </c>
      <c r="Q3139" s="11">
        <f t="shared" si="966"/>
        <v>0</v>
      </c>
      <c r="R3139" s="13">
        <f t="shared" si="980"/>
        <v>4.510778549510146E-6</v>
      </c>
      <c r="S3139" s="12">
        <f t="shared" si="967"/>
        <v>-6.1371427480382809E-2</v>
      </c>
      <c r="T3139" s="9">
        <f t="shared" si="968"/>
        <v>1.5237321516862554</v>
      </c>
      <c r="U3139" s="9">
        <f>Aly_mass_rate/Aly_Area/'Hydraulic Gradient'!T3139</f>
        <v>2.1569524414176882</v>
      </c>
      <c r="V3139" s="5">
        <f t="shared" si="969"/>
        <v>-0.28404423523300859</v>
      </c>
      <c r="W3139" s="10">
        <f t="shared" si="970"/>
        <v>2.2244891773734983</v>
      </c>
      <c r="X3139" s="9"/>
    </row>
    <row r="3140" spans="1:24" x14ac:dyDescent="0.3">
      <c r="A3140" s="4">
        <f t="shared" si="971"/>
        <v>31370</v>
      </c>
      <c r="B3140" s="5">
        <v>0</v>
      </c>
      <c r="C3140" s="16">
        <f t="shared" si="972"/>
        <v>24324.1461127888</v>
      </c>
      <c r="D3140" s="4">
        <f t="shared" ref="D3140:D3203" si="982">J3139*(B3140-B3139)*g</f>
        <v>0</v>
      </c>
      <c r="E3140" s="5">
        <f t="shared" si="973"/>
        <v>0.21628199787890356</v>
      </c>
      <c r="F3140" s="6">
        <f t="shared" si="977"/>
        <v>1.7535246738038794E-5</v>
      </c>
      <c r="G3140" s="15">
        <f t="shared" si="978"/>
        <v>751.99640729011981</v>
      </c>
      <c r="H3140" s="11">
        <f t="shared" ref="H3140:H3203" si="983">ESI_f*K3139^2*(A3140-A3139)/2/ESI_DH/ESI_Cp</f>
        <v>9.7888313043167308E-2</v>
      </c>
      <c r="I3140" s="12">
        <f t="shared" si="974"/>
        <v>3.5364104016615364E-5</v>
      </c>
      <c r="J3140" s="7">
        <f t="shared" si="981"/>
        <v>1.5220805470382799</v>
      </c>
      <c r="K3140" s="8">
        <f>ESI_mass_rate/ESI_Area/'Hydraulic Gradient'!J3140</f>
        <v>2.159292943492062</v>
      </c>
      <c r="L3140" s="16">
        <f t="shared" si="975"/>
        <v>24324.531340806418</v>
      </c>
      <c r="M3140" s="4">
        <f t="shared" ref="M3140:M3203" si="984">T3139*Aly_g*(B3140-B3139)</f>
        <v>0</v>
      </c>
      <c r="N3140" s="5">
        <f t="shared" ref="N3140:N3203" si="985">T3139*Aly_f*U3139^2*(A3140-A3139)/2/Aly_DH</f>
        <v>0.21604809918779799</v>
      </c>
      <c r="O3140" s="6">
        <f t="shared" si="979"/>
        <v>1.5288697621449191E-5</v>
      </c>
      <c r="P3140" s="15">
        <f t="shared" si="976"/>
        <v>717.7817008160398</v>
      </c>
      <c r="Q3140" s="11">
        <f t="shared" ref="Q3140:Q3203" si="986">Aly_g*(B3140-B3139)/W3140</f>
        <v>0</v>
      </c>
      <c r="R3140" s="13">
        <f t="shared" si="980"/>
        <v>4.5106467257325002E-6</v>
      </c>
      <c r="S3140" s="12">
        <f t="shared" ref="S3140:S3203" si="987">-V3140*(L3140-L3139)</f>
        <v>-6.1370411302216127E-2</v>
      </c>
      <c r="T3140" s="9">
        <f t="shared" ref="T3140:T3203" si="988">T3139*(1+(L3140-L3139)/beta-alpha*(P3140-P3139))</f>
        <v>1.5237288655696053</v>
      </c>
      <c r="U3140" s="9">
        <f>Aly_mass_rate/Aly_Area/'Hydraulic Gradient'!T3140</f>
        <v>2.1569570931621627</v>
      </c>
      <c r="V3140" s="5">
        <f t="shared" ref="V3140:V3203" si="989">(Aly_alpha*(460+P3139)-1)/T3139/W3139</f>
        <v>-0.28403891979580065</v>
      </c>
      <c r="W3140" s="10">
        <f t="shared" ref="W3140:W3203" si="990">Aly_Cp+((P3139+460)/T3139)*(Aly_alpha^2)*(Aly_beta)</f>
        <v>2.2245311182887644</v>
      </c>
      <c r="X3140" s="9"/>
    </row>
    <row r="3141" spans="1:24" x14ac:dyDescent="0.3">
      <c r="A3141" s="4">
        <f t="shared" ref="A3141:A3204" si="991">A3140+10</f>
        <v>31380</v>
      </c>
      <c r="B3141" s="5">
        <v>0</v>
      </c>
      <c r="C3141" s="16">
        <f t="shared" ref="C3141:C3204" si="992">C3140-D3141-E3141-F3141</f>
        <v>24323.929812721581</v>
      </c>
      <c r="D3141" s="4">
        <f t="shared" si="982"/>
        <v>0</v>
      </c>
      <c r="E3141" s="5">
        <f t="shared" ref="E3141:E3204" si="993">J3140*ESI_f*(K3140^2)*(A3141-A3140)/(2*ESI_DH)</f>
        <v>0.2162825322770974</v>
      </c>
      <c r="F3141" s="6">
        <f t="shared" si="977"/>
        <v>1.7534940737229644E-5</v>
      </c>
      <c r="G3141" s="15">
        <f t="shared" si="978"/>
        <v>752.06770035063357</v>
      </c>
      <c r="H3141" s="11">
        <f t="shared" si="983"/>
        <v>9.788879677646764E-2</v>
      </c>
      <c r="I3141" s="12">
        <f t="shared" ref="I3141:I3204" si="994">alpha*beta*(K3140-K3139)/K3139/ESI_Cp/J3139</f>
        <v>3.5363486891313081E-5</v>
      </c>
      <c r="J3141" s="7">
        <f t="shared" si="981"/>
        <v>1.522076786305115</v>
      </c>
      <c r="K3141" s="8">
        <f>ESI_mass_rate/ESI_Area/'Hydraulic Gradient'!J3141</f>
        <v>2.1592982786529809</v>
      </c>
      <c r="L3141" s="16">
        <f t="shared" ref="L3141:L3204" si="995">L3140-M3141-N3141-O3141</f>
        <v>24324.315276952788</v>
      </c>
      <c r="M3141" s="4">
        <f t="shared" si="984"/>
        <v>0</v>
      </c>
      <c r="N3141" s="5">
        <f t="shared" si="985"/>
        <v>0.21604856512322257</v>
      </c>
      <c r="O3141" s="6">
        <f t="shared" si="979"/>
        <v>1.528850611953573E-5</v>
      </c>
      <c r="P3141" s="15">
        <f t="shared" ref="P3141:P3204" si="996">P3140-Q3141-R3141-S3141</f>
        <v>717.84306570070032</v>
      </c>
      <c r="Q3141" s="11">
        <f t="shared" si="986"/>
        <v>0</v>
      </c>
      <c r="R3141" s="13">
        <f t="shared" si="980"/>
        <v>4.5105149097556E-6</v>
      </c>
      <c r="S3141" s="12">
        <f t="shared" si="987"/>
        <v>-6.1369395175408549E-2</v>
      </c>
      <c r="T3141" s="9">
        <f t="shared" si="988"/>
        <v>1.5237255795082876</v>
      </c>
      <c r="U3141" s="9">
        <f>Aly_mass_rate/Aly_Area/'Hydraulic Gradient'!T3141</f>
        <v>2.156961744848374</v>
      </c>
      <c r="V3141" s="5">
        <f t="shared" si="989"/>
        <v>-0.28403360462399446</v>
      </c>
      <c r="W3141" s="10">
        <f t="shared" si="990"/>
        <v>2.2245730586900492</v>
      </c>
      <c r="X3141" s="9"/>
    </row>
    <row r="3142" spans="1:24" x14ac:dyDescent="0.3">
      <c r="A3142" s="4">
        <f t="shared" si="991"/>
        <v>31390</v>
      </c>
      <c r="B3142" s="5">
        <v>0</v>
      </c>
      <c r="C3142" s="16">
        <f t="shared" si="992"/>
        <v>24323.713512120277</v>
      </c>
      <c r="D3142" s="4">
        <f t="shared" si="982"/>
        <v>0</v>
      </c>
      <c r="E3142" s="5">
        <f t="shared" si="993"/>
        <v>0.21628306666596636</v>
      </c>
      <c r="F3142" s="6">
        <f t="shared" ref="F3142:F3205" si="997">J3140*K3140*(K3141-K3140)</f>
        <v>1.753463475977332E-5</v>
      </c>
      <c r="G3142" s="15">
        <f t="shared" ref="G3142:G3205" si="998">(G3141+H3142)/(1+I3142)</f>
        <v>752.13899183788635</v>
      </c>
      <c r="H3142" s="11">
        <f t="shared" si="983"/>
        <v>9.7889280502522269E-2</v>
      </c>
      <c r="I3142" s="12">
        <f t="shared" si="994"/>
        <v>3.5362869813107477E-5</v>
      </c>
      <c r="J3142" s="7">
        <f t="shared" si="981"/>
        <v>1.5220730256561537</v>
      </c>
      <c r="K3142" s="8">
        <f>ESI_mass_rate/ESI_Area/'Hydraulic Gradient'!J3142</f>
        <v>2.1593036137208075</v>
      </c>
      <c r="L3142" s="16">
        <f t="shared" si="995"/>
        <v>24324.09921263342</v>
      </c>
      <c r="M3142" s="4">
        <f t="shared" si="984"/>
        <v>0</v>
      </c>
      <c r="N3142" s="5">
        <f t="shared" si="985"/>
        <v>0.21604903105281131</v>
      </c>
      <c r="O3142" s="6">
        <f t="shared" ref="O3142:O3205" si="999">T3140*U3140*(U3141-U3140)</f>
        <v>1.5288314630758231E-5</v>
      </c>
      <c r="P3142" s="15">
        <f t="shared" si="996"/>
        <v>717.90442956941615</v>
      </c>
      <c r="Q3142" s="11">
        <f t="shared" si="986"/>
        <v>0</v>
      </c>
      <c r="R3142" s="13">
        <f t="shared" ref="R3142:R3205" si="1000">U3140*(U3141-U3140)/W3140</f>
        <v>4.5103831033012755E-6</v>
      </c>
      <c r="S3142" s="12">
        <f t="shared" si="987"/>
        <v>-6.1368379098922468E-2</v>
      </c>
      <c r="T3142" s="9">
        <f t="shared" si="988"/>
        <v>1.5237222935022996</v>
      </c>
      <c r="U3142" s="9">
        <f>Aly_mass_rate/Aly_Area/'Hydraulic Gradient'!T3142</f>
        <v>2.1569663964763244</v>
      </c>
      <c r="V3142" s="5">
        <f t="shared" si="989"/>
        <v>-0.28402828971756805</v>
      </c>
      <c r="W3142" s="10">
        <f t="shared" si="990"/>
        <v>2.2246149985773798</v>
      </c>
      <c r="X3142" s="9"/>
    </row>
    <row r="3143" spans="1:24" x14ac:dyDescent="0.3">
      <c r="A3143" s="4">
        <f t="shared" si="991"/>
        <v>31400</v>
      </c>
      <c r="B3143" s="5">
        <v>0</v>
      </c>
      <c r="C3143" s="16">
        <f t="shared" si="992"/>
        <v>24323.4972109849</v>
      </c>
      <c r="D3143" s="4">
        <f t="shared" si="982"/>
        <v>0</v>
      </c>
      <c r="E3143" s="5">
        <f t="shared" si="993"/>
        <v>0.21628360104551073</v>
      </c>
      <c r="F3143" s="6">
        <f t="shared" si="997"/>
        <v>1.7534328801291172E-5</v>
      </c>
      <c r="G3143" s="15">
        <f t="shared" si="998"/>
        <v>752.2102817519858</v>
      </c>
      <c r="H3143" s="11">
        <f t="shared" si="983"/>
        <v>9.7889764221331541E-2</v>
      </c>
      <c r="I3143" s="12">
        <f t="shared" si="994"/>
        <v>3.53622527731679E-5</v>
      </c>
      <c r="J3143" s="7">
        <f t="shared" si="981"/>
        <v>1.5220692650913903</v>
      </c>
      <c r="K3143" s="8">
        <f>ESI_mass_rate/ESI_Area/'Hydraulic Gradient'!J3143</f>
        <v>2.1593089486955481</v>
      </c>
      <c r="L3143" s="16">
        <f t="shared" si="995"/>
        <v>24323.883147848323</v>
      </c>
      <c r="M3143" s="4">
        <f t="shared" si="984"/>
        <v>0</v>
      </c>
      <c r="N3143" s="5">
        <f t="shared" si="985"/>
        <v>0.21604949697656442</v>
      </c>
      <c r="O3143" s="6">
        <f t="shared" si="999"/>
        <v>1.5288123149278491E-5</v>
      </c>
      <c r="P3143" s="15">
        <f t="shared" si="996"/>
        <v>717.96579242223766</v>
      </c>
      <c r="Q3143" s="11">
        <f t="shared" si="986"/>
        <v>0</v>
      </c>
      <c r="R3143" s="13">
        <f t="shared" si="1000"/>
        <v>4.5102513046465151E-6</v>
      </c>
      <c r="S3143" s="12">
        <f t="shared" si="987"/>
        <v>-6.1367363072753568E-2</v>
      </c>
      <c r="T3143" s="9">
        <f t="shared" si="988"/>
        <v>1.5237190075516387</v>
      </c>
      <c r="U3143" s="9">
        <f>Aly_mass_rate/Aly_Area/'Hydraulic Gradient'!T3143</f>
        <v>2.1569710480460174</v>
      </c>
      <c r="V3143" s="5">
        <f t="shared" si="989"/>
        <v>-0.28402297507649921</v>
      </c>
      <c r="W3143" s="10">
        <f t="shared" si="990"/>
        <v>2.2246569379507832</v>
      </c>
      <c r="X3143" s="9"/>
    </row>
    <row r="3144" spans="1:24" x14ac:dyDescent="0.3">
      <c r="A3144" s="4">
        <f t="shared" si="991"/>
        <v>31410</v>
      </c>
      <c r="B3144" s="5">
        <v>0</v>
      </c>
      <c r="C3144" s="16">
        <f t="shared" si="992"/>
        <v>24323.280909315461</v>
      </c>
      <c r="D3144" s="4">
        <f t="shared" si="982"/>
        <v>0</v>
      </c>
      <c r="E3144" s="5">
        <f t="shared" si="993"/>
        <v>0.21628413541573133</v>
      </c>
      <c r="F3144" s="6">
        <f t="shared" si="997"/>
        <v>1.7534022863242741E-5</v>
      </c>
      <c r="G3144" s="15">
        <f t="shared" si="998"/>
        <v>752.28157009303732</v>
      </c>
      <c r="H3144" s="11">
        <f t="shared" si="983"/>
        <v>9.789024793289608E-2</v>
      </c>
      <c r="I3144" s="12">
        <f t="shared" si="994"/>
        <v>3.5361635774437913E-5</v>
      </c>
      <c r="J3144" s="7">
        <f t="shared" si="981"/>
        <v>1.5220655046108191</v>
      </c>
      <c r="K3144" s="8">
        <f>ESI_mass_rate/ESI_Area/'Hydraulic Gradient'!J3144</f>
        <v>2.1593142835772099</v>
      </c>
      <c r="L3144" s="16">
        <f t="shared" si="995"/>
        <v>24323.667082597494</v>
      </c>
      <c r="M3144" s="4">
        <f t="shared" si="984"/>
        <v>0</v>
      </c>
      <c r="N3144" s="5">
        <f t="shared" si="985"/>
        <v>0.21604996289448231</v>
      </c>
      <c r="O3144" s="6">
        <f t="shared" si="999"/>
        <v>1.5287931679475161E-5</v>
      </c>
      <c r="P3144" s="15">
        <f t="shared" si="996"/>
        <v>718.02715425921713</v>
      </c>
      <c r="Q3144" s="11">
        <f t="shared" si="986"/>
        <v>0</v>
      </c>
      <c r="R3144" s="13">
        <f t="shared" si="1000"/>
        <v>4.5101195150825086E-6</v>
      </c>
      <c r="S3144" s="12">
        <f t="shared" si="987"/>
        <v>-6.1366347098964096E-2</v>
      </c>
      <c r="T3144" s="9">
        <f t="shared" si="988"/>
        <v>1.523715721656302</v>
      </c>
      <c r="U3144" s="9">
        <f>Aly_mass_rate/Aly_Area/'Hydraulic Gradient'!T3144</f>
        <v>2.156975699557456</v>
      </c>
      <c r="V3144" s="5">
        <f t="shared" si="989"/>
        <v>-0.28401766070076601</v>
      </c>
      <c r="W3144" s="10">
        <f t="shared" si="990"/>
        <v>2.2246988768102853</v>
      </c>
      <c r="X3144" s="9"/>
    </row>
    <row r="3145" spans="1:24" x14ac:dyDescent="0.3">
      <c r="A3145" s="4">
        <f t="shared" si="991"/>
        <v>31420</v>
      </c>
      <c r="B3145" s="5">
        <v>0</v>
      </c>
      <c r="C3145" s="16">
        <f t="shared" si="992"/>
        <v>24323.06460711197</v>
      </c>
      <c r="D3145" s="4">
        <f t="shared" si="982"/>
        <v>0</v>
      </c>
      <c r="E3145" s="5">
        <f t="shared" si="993"/>
        <v>0.21628466977662877</v>
      </c>
      <c r="F3145" s="6">
        <f t="shared" si="997"/>
        <v>1.753371694854713E-5</v>
      </c>
      <c r="G3145" s="15">
        <f t="shared" si="998"/>
        <v>752.35285686114162</v>
      </c>
      <c r="H3145" s="11">
        <f t="shared" si="983"/>
        <v>9.7890731637216399E-2</v>
      </c>
      <c r="I3145" s="12">
        <f t="shared" si="994"/>
        <v>3.5361018822804598E-5</v>
      </c>
      <c r="J3145" s="7">
        <f t="shared" si="981"/>
        <v>1.5220617442144349</v>
      </c>
      <c r="K3145" s="8">
        <f>ESI_mass_rate/ESI_Area/'Hydraulic Gradient'!J3145</f>
        <v>2.159319618365799</v>
      </c>
      <c r="L3145" s="16">
        <f t="shared" si="995"/>
        <v>24323.451016880947</v>
      </c>
      <c r="M3145" s="4">
        <f t="shared" si="984"/>
        <v>0</v>
      </c>
      <c r="N3145" s="5">
        <f t="shared" si="985"/>
        <v>0.21605042880656522</v>
      </c>
      <c r="O3145" s="6">
        <f t="shared" si="999"/>
        <v>1.5287740219888695E-5</v>
      </c>
      <c r="P3145" s="15">
        <f t="shared" si="996"/>
        <v>718.08851508040379</v>
      </c>
      <c r="Q3145" s="11">
        <f t="shared" si="986"/>
        <v>0</v>
      </c>
      <c r="R3145" s="13">
        <f t="shared" si="1000"/>
        <v>4.509987734178052E-6</v>
      </c>
      <c r="S3145" s="12">
        <f t="shared" si="987"/>
        <v>-6.1365331174449964E-2</v>
      </c>
      <c r="T3145" s="9">
        <f t="shared" si="988"/>
        <v>1.5237124358162866</v>
      </c>
      <c r="U3145" s="9">
        <f>Aly_mass_rate/Aly_Area/'Hydraulic Gradient'!T3145</f>
        <v>2.1569803510106431</v>
      </c>
      <c r="V3145" s="5">
        <f t="shared" si="989"/>
        <v>-0.28401234659034635</v>
      </c>
      <c r="W3145" s="10">
        <f t="shared" si="990"/>
        <v>2.224740815155914</v>
      </c>
      <c r="X3145" s="9"/>
    </row>
    <row r="3146" spans="1:24" x14ac:dyDescent="0.3">
      <c r="A3146" s="4">
        <f t="shared" si="991"/>
        <v>31430</v>
      </c>
      <c r="B3146" s="5">
        <v>0</v>
      </c>
      <c r="C3146" s="16">
        <f t="shared" si="992"/>
        <v>24322.848304374431</v>
      </c>
      <c r="D3146" s="4">
        <f t="shared" si="982"/>
        <v>0</v>
      </c>
      <c r="E3146" s="5">
        <f t="shared" si="993"/>
        <v>0.21628520412820379</v>
      </c>
      <c r="F3146" s="6">
        <f t="shared" si="997"/>
        <v>1.7533411054285241E-5</v>
      </c>
      <c r="G3146" s="15">
        <f t="shared" si="998"/>
        <v>752.42414205640421</v>
      </c>
      <c r="H3146" s="11">
        <f t="shared" si="983"/>
        <v>9.7891215334293014E-2</v>
      </c>
      <c r="I3146" s="12">
        <f t="shared" si="994"/>
        <v>3.5360401912380859E-5</v>
      </c>
      <c r="J3146" s="7">
        <f t="shared" si="981"/>
        <v>1.5220579839022319</v>
      </c>
      <c r="K3146" s="8">
        <f>ESI_mass_rate/ESI_Area/'Hydraulic Gradient'!J3146</f>
        <v>2.1593249530613208</v>
      </c>
      <c r="L3146" s="16">
        <f t="shared" si="995"/>
        <v>24323.234950698687</v>
      </c>
      <c r="M3146" s="4">
        <f t="shared" si="984"/>
        <v>0</v>
      </c>
      <c r="N3146" s="5">
        <f t="shared" si="985"/>
        <v>0.21605089471281338</v>
      </c>
      <c r="O3146" s="6">
        <f t="shared" si="999"/>
        <v>1.5287548769059536E-5</v>
      </c>
      <c r="P3146" s="15">
        <f t="shared" si="996"/>
        <v>718.14987488584802</v>
      </c>
      <c r="Q3146" s="11">
        <f t="shared" si="986"/>
        <v>0</v>
      </c>
      <c r="R3146" s="13">
        <f t="shared" si="1000"/>
        <v>4.5098559615019725E-6</v>
      </c>
      <c r="S3146" s="12">
        <f t="shared" si="987"/>
        <v>-6.1364315300240141E-2</v>
      </c>
      <c r="T3146" s="9">
        <f t="shared" si="988"/>
        <v>1.52370915003159</v>
      </c>
      <c r="U3146" s="9">
        <f>Aly_mass_rate/Aly_Area/'Hydraulic Gradient'!T3146</f>
        <v>2.1569850024055812</v>
      </c>
      <c r="V3146" s="5">
        <f t="shared" si="989"/>
        <v>-0.2840070327452181</v>
      </c>
      <c r="W3146" s="10">
        <f t="shared" si="990"/>
        <v>2.2247827529876956</v>
      </c>
      <c r="X3146" s="9"/>
    </row>
    <row r="3147" spans="1:24" x14ac:dyDescent="0.3">
      <c r="A3147" s="4">
        <f t="shared" si="991"/>
        <v>31440</v>
      </c>
      <c r="B3147" s="5">
        <v>0</v>
      </c>
      <c r="C3147" s="16">
        <f t="shared" si="992"/>
        <v>24322.632001102855</v>
      </c>
      <c r="D3147" s="4">
        <f t="shared" si="982"/>
        <v>0</v>
      </c>
      <c r="E3147" s="5">
        <f t="shared" si="993"/>
        <v>0.21628573847045679</v>
      </c>
      <c r="F3147" s="6">
        <f t="shared" si="997"/>
        <v>1.7533105177537977E-5</v>
      </c>
      <c r="G3147" s="15">
        <f t="shared" si="998"/>
        <v>752.49542567893468</v>
      </c>
      <c r="H3147" s="11">
        <f t="shared" si="983"/>
        <v>9.7891699024126311E-2</v>
      </c>
      <c r="I3147" s="12">
        <f t="shared" si="994"/>
        <v>3.5359785037279626E-5</v>
      </c>
      <c r="J3147" s="7">
        <f t="shared" ref="J3147:J3210" si="1001">J3146*(1+(C3147-C3146)/beta-alpha*(G3147-G3146))</f>
        <v>1.5220542236742043</v>
      </c>
      <c r="K3147" s="8">
        <f>ESI_mass_rate/ESI_Area/'Hydraulic Gradient'!J3147</f>
        <v>2.1593302876637832</v>
      </c>
      <c r="L3147" s="16">
        <f t="shared" si="995"/>
        <v>24323.018884050714</v>
      </c>
      <c r="M3147" s="4">
        <f t="shared" si="984"/>
        <v>0</v>
      </c>
      <c r="N3147" s="5">
        <f t="shared" si="985"/>
        <v>0.21605136061322711</v>
      </c>
      <c r="O3147" s="6">
        <f t="shared" si="999"/>
        <v>1.5287357326987685E-5</v>
      </c>
      <c r="P3147" s="15">
        <f t="shared" si="996"/>
        <v>718.21123367560222</v>
      </c>
      <c r="Q3147" s="11">
        <f t="shared" si="986"/>
        <v>0</v>
      </c>
      <c r="R3147" s="13">
        <f t="shared" si="1000"/>
        <v>4.5097241970536847E-6</v>
      </c>
      <c r="S3147" s="12">
        <f t="shared" si="987"/>
        <v>-6.1363299478396728E-2</v>
      </c>
      <c r="T3147" s="9">
        <f t="shared" si="988"/>
        <v>1.5237058643022092</v>
      </c>
      <c r="U3147" s="9">
        <f>Aly_mass_rate/Aly_Area/'Hydraulic Gradient'!T3147</f>
        <v>2.1569896537422748</v>
      </c>
      <c r="V3147" s="5">
        <f t="shared" si="989"/>
        <v>-0.28400171916535921</v>
      </c>
      <c r="W3147" s="10">
        <f t="shared" si="990"/>
        <v>2.2248246903056561</v>
      </c>
      <c r="X3147" s="9"/>
    </row>
    <row r="3148" spans="1:24" x14ac:dyDescent="0.3">
      <c r="A3148" s="4">
        <f t="shared" si="991"/>
        <v>31450</v>
      </c>
      <c r="B3148" s="5">
        <v>0</v>
      </c>
      <c r="C3148" s="16">
        <f t="shared" si="992"/>
        <v>24322.415697297252</v>
      </c>
      <c r="D3148" s="4">
        <f t="shared" si="982"/>
        <v>0</v>
      </c>
      <c r="E3148" s="5">
        <f t="shared" si="993"/>
        <v>0.21628627280338869</v>
      </c>
      <c r="F3148" s="6">
        <f t="shared" si="997"/>
        <v>1.7532799327062633E-5</v>
      </c>
      <c r="G3148" s="15">
        <f t="shared" si="998"/>
        <v>752.56670772882967</v>
      </c>
      <c r="H3148" s="11">
        <f t="shared" si="983"/>
        <v>9.7892182706717026E-2</v>
      </c>
      <c r="I3148" s="12">
        <f t="shared" si="994"/>
        <v>3.5359168215162148E-5</v>
      </c>
      <c r="J3148" s="7">
        <f t="shared" si="1001"/>
        <v>1.5220504635303469</v>
      </c>
      <c r="K3148" s="8">
        <f>ESI_mass_rate/ESI_Area/'Hydraulic Gradient'!J3148</f>
        <v>2.1593356221731912</v>
      </c>
      <c r="L3148" s="16">
        <f t="shared" si="995"/>
        <v>24322.802816937041</v>
      </c>
      <c r="M3148" s="4">
        <f t="shared" si="984"/>
        <v>0</v>
      </c>
      <c r="N3148" s="5">
        <f t="shared" si="985"/>
        <v>0.21605182650780699</v>
      </c>
      <c r="O3148" s="6">
        <f t="shared" si="999"/>
        <v>1.528716589951135E-5</v>
      </c>
      <c r="P3148" s="15">
        <f t="shared" si="996"/>
        <v>718.27259144971549</v>
      </c>
      <c r="Q3148" s="11">
        <f t="shared" si="986"/>
        <v>0</v>
      </c>
      <c r="R3148" s="13">
        <f t="shared" si="1000"/>
        <v>4.5095924425548272E-6</v>
      </c>
      <c r="S3148" s="12">
        <f t="shared" si="987"/>
        <v>-6.1362283705815854E-2</v>
      </c>
      <c r="T3148" s="9">
        <f t="shared" si="988"/>
        <v>1.5237025786281417</v>
      </c>
      <c r="U3148" s="9">
        <f>Aly_mass_rate/Aly_Area/'Hydraulic Gradient'!T3148</f>
        <v>2.1569943050207252</v>
      </c>
      <c r="V3148" s="5">
        <f t="shared" si="989"/>
        <v>-0.28399640585074776</v>
      </c>
      <c r="W3148" s="10">
        <f t="shared" si="990"/>
        <v>2.2248666271098241</v>
      </c>
      <c r="X3148" s="9"/>
    </row>
    <row r="3149" spans="1:24" x14ac:dyDescent="0.3">
      <c r="A3149" s="4">
        <f t="shared" si="991"/>
        <v>31460</v>
      </c>
      <c r="B3149" s="5">
        <v>0</v>
      </c>
      <c r="C3149" s="16">
        <f t="shared" si="992"/>
        <v>24322.199392957631</v>
      </c>
      <c r="D3149" s="4">
        <f t="shared" si="982"/>
        <v>0</v>
      </c>
      <c r="E3149" s="5">
        <f t="shared" si="993"/>
        <v>0.21628680712699988</v>
      </c>
      <c r="F3149" s="6">
        <f t="shared" si="997"/>
        <v>1.7532493492642358E-5</v>
      </c>
      <c r="G3149" s="15">
        <f t="shared" si="998"/>
        <v>752.63798820620104</v>
      </c>
      <c r="H3149" s="11">
        <f t="shared" si="983"/>
        <v>9.789266638206548E-2</v>
      </c>
      <c r="I3149" s="12">
        <f t="shared" si="994"/>
        <v>3.5358551425423616E-5</v>
      </c>
      <c r="J3149" s="7">
        <f t="shared" si="1001"/>
        <v>1.5220467034706537</v>
      </c>
      <c r="K3149" s="8">
        <f>ESI_mass_rate/ESI_Area/'Hydraulic Gradient'!J3149</f>
        <v>2.1593409565895518</v>
      </c>
      <c r="L3149" s="16">
        <f t="shared" si="995"/>
        <v>24322.58674935767</v>
      </c>
      <c r="M3149" s="4">
        <f t="shared" si="984"/>
        <v>0</v>
      </c>
      <c r="N3149" s="5">
        <f t="shared" si="985"/>
        <v>0.21605229239655291</v>
      </c>
      <c r="O3149" s="6">
        <f t="shared" si="999"/>
        <v>1.5286974476413671E-5</v>
      </c>
      <c r="P3149" s="15">
        <f t="shared" si="996"/>
        <v>718.33394820823935</v>
      </c>
      <c r="Q3149" s="11">
        <f t="shared" si="986"/>
        <v>0</v>
      </c>
      <c r="R3149" s="13">
        <f t="shared" si="1000"/>
        <v>4.5094606949908961E-6</v>
      </c>
      <c r="S3149" s="12">
        <f t="shared" si="987"/>
        <v>-6.1361267984559514E-2</v>
      </c>
      <c r="T3149" s="9">
        <f t="shared" si="988"/>
        <v>1.5236992930093847</v>
      </c>
      <c r="U3149" s="9">
        <f>Aly_mass_rate/Aly_Area/'Hydraulic Gradient'!T3149</f>
        <v>2.1569989562409364</v>
      </c>
      <c r="V3149" s="5">
        <f t="shared" si="989"/>
        <v>-0.28399109280136131</v>
      </c>
      <c r="W3149" s="10">
        <f t="shared" si="990"/>
        <v>2.2249085634002248</v>
      </c>
      <c r="X3149" s="9"/>
    </row>
    <row r="3150" spans="1:24" x14ac:dyDescent="0.3">
      <c r="A3150" s="4">
        <f t="shared" si="991"/>
        <v>31470</v>
      </c>
      <c r="B3150" s="5">
        <v>0</v>
      </c>
      <c r="C3150" s="16">
        <f t="shared" si="992"/>
        <v>24321.983088084002</v>
      </c>
      <c r="D3150" s="4">
        <f t="shared" si="982"/>
        <v>0</v>
      </c>
      <c r="E3150" s="5">
        <f t="shared" si="993"/>
        <v>0.21628734144129114</v>
      </c>
      <c r="F3150" s="6">
        <f t="shared" si="997"/>
        <v>1.7532187681574906E-5</v>
      </c>
      <c r="G3150" s="15">
        <f t="shared" si="998"/>
        <v>752.70926711114953</v>
      </c>
      <c r="H3150" s="11">
        <f t="shared" si="983"/>
        <v>9.7893150050172281E-2</v>
      </c>
      <c r="I3150" s="12">
        <f t="shared" si="994"/>
        <v>3.5357934682781775E-5</v>
      </c>
      <c r="J3150" s="7">
        <f t="shared" si="1001"/>
        <v>1.5220429434951195</v>
      </c>
      <c r="K3150" s="8">
        <f>ESI_mass_rate/ESI_Area/'Hydraulic Gradient'!J3150</f>
        <v>2.1593462909128718</v>
      </c>
      <c r="L3150" s="16">
        <f t="shared" si="995"/>
        <v>24322.370681312608</v>
      </c>
      <c r="M3150" s="4">
        <f t="shared" si="984"/>
        <v>0</v>
      </c>
      <c r="N3150" s="5">
        <f t="shared" si="985"/>
        <v>0.21605275827946538</v>
      </c>
      <c r="O3150" s="6">
        <f t="shared" si="999"/>
        <v>1.5286783066451955E-5</v>
      </c>
      <c r="P3150" s="15">
        <f t="shared" si="996"/>
        <v>718.39530395122392</v>
      </c>
      <c r="Q3150" s="11">
        <f t="shared" si="986"/>
        <v>0</v>
      </c>
      <c r="R3150" s="13">
        <f t="shared" si="1000"/>
        <v>4.5093289569446126E-6</v>
      </c>
      <c r="S3150" s="12">
        <f t="shared" si="987"/>
        <v>-6.1360252313590324E-2</v>
      </c>
      <c r="T3150" s="9">
        <f t="shared" si="988"/>
        <v>1.5236960074459354</v>
      </c>
      <c r="U3150" s="9">
        <f>Aly_mass_rate/Aly_Area/'Hydraulic Gradient'!T3150</f>
        <v>2.1570036074029111</v>
      </c>
      <c r="V3150" s="5">
        <f t="shared" si="989"/>
        <v>-0.28398578001717822</v>
      </c>
      <c r="W3150" s="10">
        <f t="shared" si="990"/>
        <v>2.2249504991768854</v>
      </c>
      <c r="X3150" s="9"/>
    </row>
    <row r="3151" spans="1:24" x14ac:dyDescent="0.3">
      <c r="A3151" s="4">
        <f t="shared" si="991"/>
        <v>31480</v>
      </c>
      <c r="B3151" s="5">
        <v>0</v>
      </c>
      <c r="C3151" s="16">
        <f t="shared" si="992"/>
        <v>24321.766782676375</v>
      </c>
      <c r="D3151" s="4">
        <f t="shared" si="982"/>
        <v>0</v>
      </c>
      <c r="E3151" s="5">
        <f t="shared" si="993"/>
        <v>0.2162878757462631</v>
      </c>
      <c r="F3151" s="6">
        <f t="shared" si="997"/>
        <v>1.7531881892400725E-5</v>
      </c>
      <c r="G3151" s="15">
        <f t="shared" si="998"/>
        <v>752.78054444377824</v>
      </c>
      <c r="H3151" s="11">
        <f t="shared" si="983"/>
        <v>9.7893633711037958E-2</v>
      </c>
      <c r="I3151" s="12">
        <f t="shared" si="994"/>
        <v>3.5357317984293045E-5</v>
      </c>
      <c r="J3151" s="7">
        <f t="shared" si="1001"/>
        <v>1.5220391836037388</v>
      </c>
      <c r="K3151" s="8">
        <f>ESI_mass_rate/ESI_Area/'Hydraulic Gradient'!J3151</f>
        <v>2.1593516251431559</v>
      </c>
      <c r="L3151" s="16">
        <f t="shared" si="995"/>
        <v>24322.15461280186</v>
      </c>
      <c r="M3151" s="4">
        <f t="shared" si="984"/>
        <v>0</v>
      </c>
      <c r="N3151" s="5">
        <f t="shared" si="985"/>
        <v>0.21605322415654468</v>
      </c>
      <c r="O3151" s="6">
        <f t="shared" si="999"/>
        <v>1.5286591665247546E-5</v>
      </c>
      <c r="P3151" s="15">
        <f t="shared" si="996"/>
        <v>718.45665867872071</v>
      </c>
      <c r="Q3151" s="11">
        <f t="shared" si="986"/>
        <v>0</v>
      </c>
      <c r="R3151" s="13">
        <f t="shared" si="1000"/>
        <v>4.5091972271237322E-6</v>
      </c>
      <c r="S3151" s="12">
        <f t="shared" si="987"/>
        <v>-6.1359236693937058E-2</v>
      </c>
      <c r="T3151" s="9">
        <f t="shared" si="988"/>
        <v>1.5236927219377909</v>
      </c>
      <c r="U3151" s="9">
        <f>Aly_mass_rate/Aly_Area/'Hydraulic Gradient'!T3151</f>
        <v>2.1570082585066523</v>
      </c>
      <c r="V3151" s="5">
        <f t="shared" si="989"/>
        <v>-0.28398046749817613</v>
      </c>
      <c r="W3151" s="10">
        <f t="shared" si="990"/>
        <v>2.2249924344398324</v>
      </c>
      <c r="X3151" s="9"/>
    </row>
    <row r="3152" spans="1:24" x14ac:dyDescent="0.3">
      <c r="A3152" s="4">
        <f t="shared" si="991"/>
        <v>31490</v>
      </c>
      <c r="B3152" s="5">
        <v>0</v>
      </c>
      <c r="C3152" s="16">
        <f t="shared" si="992"/>
        <v>24321.550476734756</v>
      </c>
      <c r="D3152" s="4">
        <f t="shared" si="982"/>
        <v>0</v>
      </c>
      <c r="E3152" s="5">
        <f t="shared" si="993"/>
        <v>0.21628841004191629</v>
      </c>
      <c r="F3152" s="6">
        <f t="shared" si="997"/>
        <v>1.7531576119281617E-5</v>
      </c>
      <c r="G3152" s="15">
        <f t="shared" si="998"/>
        <v>752.85182020419904</v>
      </c>
      <c r="H3152" s="11">
        <f t="shared" si="983"/>
        <v>9.78941173646629E-2</v>
      </c>
      <c r="I3152" s="12">
        <f t="shared" si="994"/>
        <v>3.5356701318183267E-5</v>
      </c>
      <c r="J3152" s="7">
        <f t="shared" si="1001"/>
        <v>1.5220354237965055</v>
      </c>
      <c r="K3152" s="8">
        <f>ESI_mass_rate/ESI_Area/'Hydraulic Gradient'!J3152</f>
        <v>2.1593569592804123</v>
      </c>
      <c r="L3152" s="16">
        <f t="shared" si="995"/>
        <v>24321.938543825432</v>
      </c>
      <c r="M3152" s="4">
        <f t="shared" si="984"/>
        <v>0</v>
      </c>
      <c r="N3152" s="5">
        <f t="shared" si="985"/>
        <v>0.21605369002779118</v>
      </c>
      <c r="O3152" s="6">
        <f t="shared" si="999"/>
        <v>1.5286400274259998E-5</v>
      </c>
      <c r="P3152" s="15">
        <f t="shared" si="996"/>
        <v>718.51801239077975</v>
      </c>
      <c r="Q3152" s="11">
        <f t="shared" si="986"/>
        <v>0</v>
      </c>
      <c r="R3152" s="13">
        <f t="shared" si="1000"/>
        <v>4.5090655059581987E-6</v>
      </c>
      <c r="S3152" s="12">
        <f t="shared" si="987"/>
        <v>-6.1358221124562323E-2</v>
      </c>
      <c r="T3152" s="9">
        <f t="shared" si="988"/>
        <v>1.5236894364849487</v>
      </c>
      <c r="U3152" s="9">
        <f>Aly_mass_rate/Aly_Area/'Hydraulic Gradient'!T3152</f>
        <v>2.1570129095521633</v>
      </c>
      <c r="V3152" s="5">
        <f t="shared" si="989"/>
        <v>-0.28397515524433314</v>
      </c>
      <c r="W3152" s="10">
        <f t="shared" si="990"/>
        <v>2.2250343691890935</v>
      </c>
      <c r="X3152" s="9"/>
    </row>
    <row r="3153" spans="1:24" x14ac:dyDescent="0.3">
      <c r="A3153" s="4">
        <f t="shared" si="991"/>
        <v>31500</v>
      </c>
      <c r="B3153" s="5">
        <v>0</v>
      </c>
      <c r="C3153" s="16">
        <f t="shared" si="992"/>
        <v>24321.334170259157</v>
      </c>
      <c r="D3153" s="4">
        <f t="shared" si="982"/>
        <v>0</v>
      </c>
      <c r="E3153" s="5">
        <f t="shared" si="993"/>
        <v>0.21628894432825141</v>
      </c>
      <c r="F3153" s="6">
        <f t="shared" si="997"/>
        <v>1.7531270372434428E-5</v>
      </c>
      <c r="G3153" s="15">
        <f t="shared" si="998"/>
        <v>752.92309439250835</v>
      </c>
      <c r="H3153" s="11">
        <f t="shared" si="983"/>
        <v>9.7894601011047744E-2</v>
      </c>
      <c r="I3153" s="12">
        <f t="shared" si="994"/>
        <v>3.535608470505725E-5</v>
      </c>
      <c r="J3153" s="7">
        <f t="shared" si="1001"/>
        <v>1.5220316640734142</v>
      </c>
      <c r="K3153" s="8">
        <f>ESI_mass_rate/ESI_Area/'Hydraulic Gradient'!J3153</f>
        <v>2.1593622933246466</v>
      </c>
      <c r="L3153" s="16">
        <f t="shared" si="995"/>
        <v>24321.722474383332</v>
      </c>
      <c r="M3153" s="4">
        <f t="shared" si="984"/>
        <v>0</v>
      </c>
      <c r="N3153" s="5">
        <f t="shared" si="985"/>
        <v>0.21605415589320506</v>
      </c>
      <c r="O3153" s="6">
        <f t="shared" si="999"/>
        <v>1.5286208893489307E-5</v>
      </c>
      <c r="P3153" s="15">
        <f t="shared" si="996"/>
        <v>718.57936508745138</v>
      </c>
      <c r="Q3153" s="11">
        <f t="shared" si="986"/>
        <v>0</v>
      </c>
      <c r="R3153" s="13">
        <f t="shared" si="1000"/>
        <v>4.5089337934474064E-6</v>
      </c>
      <c r="S3153" s="12">
        <f t="shared" si="987"/>
        <v>-6.1357205605461811E-2</v>
      </c>
      <c r="T3153" s="9">
        <f t="shared" si="988"/>
        <v>1.5236861510874056</v>
      </c>
      <c r="U3153" s="9">
        <f>Aly_mass_rate/Aly_Area/'Hydraulic Gradient'!T3153</f>
        <v>2.1570175605394475</v>
      </c>
      <c r="V3153" s="5">
        <f t="shared" si="989"/>
        <v>-0.28396984325562713</v>
      </c>
      <c r="W3153" s="10">
        <f t="shared" si="990"/>
        <v>2.2250763034246948</v>
      </c>
      <c r="X3153" s="9"/>
    </row>
    <row r="3154" spans="1:24" x14ac:dyDescent="0.3">
      <c r="A3154" s="4">
        <f t="shared" si="991"/>
        <v>31510</v>
      </c>
      <c r="B3154" s="5">
        <v>0</v>
      </c>
      <c r="C3154" s="16">
        <f t="shared" si="992"/>
        <v>24321.117863249587</v>
      </c>
      <c r="D3154" s="4">
        <f t="shared" si="982"/>
        <v>0</v>
      </c>
      <c r="E3154" s="5">
        <f t="shared" si="993"/>
        <v>0.21628947860526915</v>
      </c>
      <c r="F3154" s="6">
        <f t="shared" si="997"/>
        <v>1.7530964644561414E-5</v>
      </c>
      <c r="G3154" s="15">
        <f t="shared" si="998"/>
        <v>752.99436700881347</v>
      </c>
      <c r="H3154" s="11">
        <f t="shared" si="983"/>
        <v>9.789508465019299E-2</v>
      </c>
      <c r="I3154" s="12">
        <f t="shared" si="994"/>
        <v>3.5355468130197275E-5</v>
      </c>
      <c r="J3154" s="7">
        <f t="shared" si="1001"/>
        <v>1.5220279044344596</v>
      </c>
      <c r="K3154" s="8">
        <f>ESI_mass_rate/ESI_Area/'Hydraulic Gradient'!J3154</f>
        <v>2.1593676272758646</v>
      </c>
      <c r="L3154" s="16">
        <f t="shared" si="995"/>
        <v>24321.50640447556</v>
      </c>
      <c r="M3154" s="4">
        <f t="shared" si="984"/>
        <v>0</v>
      </c>
      <c r="N3154" s="5">
        <f t="shared" si="985"/>
        <v>0.21605462175278675</v>
      </c>
      <c r="O3154" s="6">
        <f t="shared" si="999"/>
        <v>1.5286017524395034E-5</v>
      </c>
      <c r="P3154" s="15">
        <f t="shared" si="996"/>
        <v>718.64071676878791</v>
      </c>
      <c r="Q3154" s="11">
        <f t="shared" si="986"/>
        <v>0</v>
      </c>
      <c r="R3154" s="13">
        <f t="shared" si="1000"/>
        <v>4.5088020900212636E-6</v>
      </c>
      <c r="S3154" s="12">
        <f t="shared" si="987"/>
        <v>-6.1356190138697371E-2</v>
      </c>
      <c r="T3154" s="9">
        <f t="shared" si="988"/>
        <v>1.5236828657451591</v>
      </c>
      <c r="U3154" s="9">
        <f>Aly_mass_rate/Aly_Area/'Hydraulic Gradient'!T3154</f>
        <v>2.1570222114685071</v>
      </c>
      <c r="V3154" s="5">
        <f t="shared" si="989"/>
        <v>-0.28396453153203605</v>
      </c>
      <c r="W3154" s="10">
        <f t="shared" si="990"/>
        <v>2.2251182371466629</v>
      </c>
      <c r="X3154" s="9"/>
    </row>
    <row r="3155" spans="1:24" x14ac:dyDescent="0.3">
      <c r="A3155" s="4">
        <f t="shared" si="991"/>
        <v>31520</v>
      </c>
      <c r="B3155" s="5">
        <v>0</v>
      </c>
      <c r="C3155" s="16">
        <f t="shared" si="992"/>
        <v>24320.901555706056</v>
      </c>
      <c r="D3155" s="4">
        <f t="shared" si="982"/>
        <v>0</v>
      </c>
      <c r="E3155" s="5">
        <f t="shared" si="993"/>
        <v>0.21629001287297003</v>
      </c>
      <c r="F3155" s="6">
        <f t="shared" si="997"/>
        <v>1.7530658935662565E-5</v>
      </c>
      <c r="G3155" s="15">
        <f t="shared" si="998"/>
        <v>753.06563805322185</v>
      </c>
      <c r="H3155" s="11">
        <f t="shared" si="983"/>
        <v>9.7895568282099096E-2</v>
      </c>
      <c r="I3155" s="12">
        <f t="shared" si="994"/>
        <v>3.5354851593603348E-5</v>
      </c>
      <c r="J3155" s="7">
        <f t="shared" si="1001"/>
        <v>1.5220241448796354</v>
      </c>
      <c r="K3155" s="8">
        <f>ESI_mass_rate/ESI_Area/'Hydraulic Gradient'!J3155</f>
        <v>2.1593729611340744</v>
      </c>
      <c r="L3155" s="16">
        <f t="shared" si="995"/>
        <v>24321.290334102127</v>
      </c>
      <c r="M3155" s="4">
        <f t="shared" si="984"/>
        <v>0</v>
      </c>
      <c r="N3155" s="5">
        <f t="shared" si="985"/>
        <v>0.21605508760653649</v>
      </c>
      <c r="O3155" s="6">
        <f t="shared" si="999"/>
        <v>1.5285826162598518E-5</v>
      </c>
      <c r="P3155" s="15">
        <f t="shared" si="996"/>
        <v>718.70206743483868</v>
      </c>
      <c r="Q3155" s="11">
        <f t="shared" si="986"/>
        <v>0</v>
      </c>
      <c r="R3155" s="13">
        <f t="shared" si="1000"/>
        <v>4.5086703943876282E-6</v>
      </c>
      <c r="S3155" s="12">
        <f t="shared" si="987"/>
        <v>-6.1355174721165508E-2</v>
      </c>
      <c r="T3155" s="9">
        <f t="shared" si="988"/>
        <v>1.5236795804582064</v>
      </c>
      <c r="U3155" s="9">
        <f>Aly_mass_rate/Aly_Area/'Hydraulic Gradient'!T3155</f>
        <v>2.1570268623393458</v>
      </c>
      <c r="V3155" s="5">
        <f t="shared" si="989"/>
        <v>-0.28395922007353791</v>
      </c>
      <c r="W3155" s="10">
        <f t="shared" si="990"/>
        <v>2.2251601703550254</v>
      </c>
      <c r="X3155" s="9"/>
    </row>
    <row r="3156" spans="1:24" x14ac:dyDescent="0.3">
      <c r="A3156" s="4">
        <f t="shared" si="991"/>
        <v>31530</v>
      </c>
      <c r="B3156" s="5">
        <v>0</v>
      </c>
      <c r="C3156" s="16">
        <f t="shared" si="992"/>
        <v>24320.685247628571</v>
      </c>
      <c r="D3156" s="4">
        <f t="shared" si="982"/>
        <v>0</v>
      </c>
      <c r="E3156" s="5">
        <f t="shared" si="993"/>
        <v>0.21629054713135493</v>
      </c>
      <c r="F3156" s="6">
        <f t="shared" si="997"/>
        <v>1.7530353253035645E-5</v>
      </c>
      <c r="G3156" s="15">
        <f t="shared" si="998"/>
        <v>753.13690752583</v>
      </c>
      <c r="H3156" s="11">
        <f t="shared" si="983"/>
        <v>9.7896051906766687E-2</v>
      </c>
      <c r="I3156" s="12">
        <f t="shared" si="994"/>
        <v>3.5354235109993168E-5</v>
      </c>
      <c r="J3156" s="7">
        <f t="shared" si="1001"/>
        <v>1.5220203854089369</v>
      </c>
      <c r="K3156" s="8">
        <f>ESI_mass_rate/ESI_Area/'Hydraulic Gradient'!J3156</f>
        <v>2.1593782948992803</v>
      </c>
      <c r="L3156" s="16">
        <f t="shared" si="995"/>
        <v>24321.074263263039</v>
      </c>
      <c r="M3156" s="4">
        <f t="shared" si="984"/>
        <v>0</v>
      </c>
      <c r="N3156" s="5">
        <f t="shared" si="985"/>
        <v>0.21605555345445457</v>
      </c>
      <c r="O3156" s="6">
        <f t="shared" si="999"/>
        <v>1.5285634812478412E-5</v>
      </c>
      <c r="P3156" s="15">
        <f t="shared" si="996"/>
        <v>718.76341708565383</v>
      </c>
      <c r="Q3156" s="11">
        <f t="shared" si="986"/>
        <v>0</v>
      </c>
      <c r="R3156" s="13">
        <f t="shared" si="1000"/>
        <v>4.5085387078374344E-6</v>
      </c>
      <c r="S3156" s="12">
        <f t="shared" si="987"/>
        <v>-6.1354159353894995E-2</v>
      </c>
      <c r="T3156" s="9">
        <f t="shared" si="988"/>
        <v>1.523676295226545</v>
      </c>
      <c r="U3156" s="9">
        <f>Aly_mass_rate/Aly_Area/'Hydraulic Gradient'!T3156</f>
        <v>2.1570315131519657</v>
      </c>
      <c r="V3156" s="5">
        <f t="shared" si="989"/>
        <v>-0.28395390888011057</v>
      </c>
      <c r="W3156" s="10">
        <f t="shared" si="990"/>
        <v>2.225202103049809</v>
      </c>
      <c r="X3156" s="9"/>
    </row>
    <row r="3157" spans="1:24" x14ac:dyDescent="0.3">
      <c r="A3157" s="4">
        <f t="shared" si="991"/>
        <v>31540</v>
      </c>
      <c r="B3157" s="5">
        <v>0</v>
      </c>
      <c r="C3157" s="16">
        <f t="shared" si="992"/>
        <v>24320.468939017141</v>
      </c>
      <c r="D3157" s="4">
        <f t="shared" si="982"/>
        <v>0</v>
      </c>
      <c r="E3157" s="5">
        <f t="shared" si="993"/>
        <v>0.21629108138042416</v>
      </c>
      <c r="F3157" s="6">
        <f t="shared" si="997"/>
        <v>1.7530047585004245E-5</v>
      </c>
      <c r="G3157" s="15">
        <f t="shared" si="998"/>
        <v>753.20817542675172</v>
      </c>
      <c r="H3157" s="11">
        <f t="shared" si="983"/>
        <v>9.789653552419611E-2</v>
      </c>
      <c r="I3157" s="12">
        <f t="shared" si="994"/>
        <v>3.5353618655818406E-5</v>
      </c>
      <c r="J3157" s="7">
        <f t="shared" si="1001"/>
        <v>1.5220166260223578</v>
      </c>
      <c r="K3157" s="8">
        <f>ESI_mass_rate/ESI_Area/'Hydraulic Gradient'!J3157</f>
        <v>2.15938362857149</v>
      </c>
      <c r="L3157" s="16">
        <f t="shared" si="995"/>
        <v>24320.858191958298</v>
      </c>
      <c r="M3157" s="4">
        <f t="shared" si="984"/>
        <v>0</v>
      </c>
      <c r="N3157" s="5">
        <f t="shared" si="985"/>
        <v>0.21605601929654128</v>
      </c>
      <c r="O3157" s="6">
        <f t="shared" si="999"/>
        <v>1.5285443469656065E-5</v>
      </c>
      <c r="P3157" s="15">
        <f t="shared" si="996"/>
        <v>718.82476572128576</v>
      </c>
      <c r="Q3157" s="11">
        <f t="shared" si="986"/>
        <v>0</v>
      </c>
      <c r="R3157" s="13">
        <f t="shared" si="1000"/>
        <v>4.5084070290785817E-6</v>
      </c>
      <c r="S3157" s="12">
        <f t="shared" si="987"/>
        <v>-6.1353144038947552E-2</v>
      </c>
      <c r="T3157" s="9">
        <f t="shared" si="988"/>
        <v>1.5236730100501719</v>
      </c>
      <c r="U3157" s="9">
        <f>Aly_mass_rate/Aly_Area/'Hydraulic Gradient'!T3157</f>
        <v>2.1570361639063704</v>
      </c>
      <c r="V3157" s="5">
        <f t="shared" si="989"/>
        <v>-0.283948597951732</v>
      </c>
      <c r="W3157" s="10">
        <f t="shared" si="990"/>
        <v>2.2252440352310385</v>
      </c>
      <c r="X3157" s="9"/>
    </row>
    <row r="3158" spans="1:24" x14ac:dyDescent="0.3">
      <c r="A3158" s="4">
        <f t="shared" si="991"/>
        <v>31550</v>
      </c>
      <c r="B3158" s="5">
        <v>0</v>
      </c>
      <c r="C3158" s="16">
        <f t="shared" si="992"/>
        <v>24320.252629871778</v>
      </c>
      <c r="D3158" s="4">
        <f t="shared" si="982"/>
        <v>0</v>
      </c>
      <c r="E3158" s="5">
        <f t="shared" si="993"/>
        <v>0.21629161562017857</v>
      </c>
      <c r="F3158" s="6">
        <f t="shared" si="997"/>
        <v>1.7529741941785212E-5</v>
      </c>
      <c r="G3158" s="15">
        <f t="shared" si="998"/>
        <v>753.27944175608559</v>
      </c>
      <c r="H3158" s="11">
        <f t="shared" si="983"/>
        <v>9.7897019134388016E-2</v>
      </c>
      <c r="I3158" s="12">
        <f t="shared" si="994"/>
        <v>3.535300225168385E-5</v>
      </c>
      <c r="J3158" s="7">
        <f t="shared" si="1001"/>
        <v>1.5220128667198927</v>
      </c>
      <c r="K3158" s="8">
        <f>ESI_mass_rate/ESI_Area/'Hydraulic Gradient'!J3158</f>
        <v>2.1593889621507096</v>
      </c>
      <c r="L3158" s="16">
        <f t="shared" si="995"/>
        <v>24320.642120187913</v>
      </c>
      <c r="M3158" s="4">
        <f t="shared" si="984"/>
        <v>0</v>
      </c>
      <c r="N3158" s="5">
        <f t="shared" si="985"/>
        <v>0.2160564851327969</v>
      </c>
      <c r="O3158" s="6">
        <f t="shared" si="999"/>
        <v>1.5285252138510127E-5</v>
      </c>
      <c r="P3158" s="15">
        <f t="shared" si="996"/>
        <v>718.8861133417837</v>
      </c>
      <c r="Q3158" s="11">
        <f t="shared" si="986"/>
        <v>0</v>
      </c>
      <c r="R3158" s="13">
        <f t="shared" si="1000"/>
        <v>4.5082753594019601E-6</v>
      </c>
      <c r="S3158" s="12">
        <f t="shared" si="987"/>
        <v>-6.1352128773219897E-2</v>
      </c>
      <c r="T3158" s="9">
        <f t="shared" si="988"/>
        <v>1.5236697249290843</v>
      </c>
      <c r="U3158" s="9">
        <f>Aly_mass_rate/Aly_Area/'Hydraulic Gradient'!T3158</f>
        <v>2.1570408146025635</v>
      </c>
      <c r="V3158" s="5">
        <f t="shared" si="989"/>
        <v>-0.28394328728838031</v>
      </c>
      <c r="W3158" s="10">
        <f t="shared" si="990"/>
        <v>2.2252859668987437</v>
      </c>
      <c r="X3158" s="9"/>
    </row>
    <row r="3159" spans="1:24" x14ac:dyDescent="0.3">
      <c r="A3159" s="4">
        <f t="shared" si="991"/>
        <v>31560</v>
      </c>
      <c r="B3159" s="5">
        <v>0</v>
      </c>
      <c r="C3159" s="16">
        <f t="shared" si="992"/>
        <v>24320.036320192492</v>
      </c>
      <c r="D3159" s="4">
        <f t="shared" si="982"/>
        <v>0</v>
      </c>
      <c r="E3159" s="5">
        <f t="shared" si="993"/>
        <v>0.21629214985061876</v>
      </c>
      <c r="F3159" s="6">
        <f t="shared" si="997"/>
        <v>1.7529436318999903E-5</v>
      </c>
      <c r="G3159" s="15">
        <f t="shared" si="998"/>
        <v>753.35070651393676</v>
      </c>
      <c r="H3159" s="11">
        <f t="shared" si="983"/>
        <v>9.7897502737342892E-2</v>
      </c>
      <c r="I3159" s="12">
        <f t="shared" si="994"/>
        <v>3.5352385888758884E-5</v>
      </c>
      <c r="J3159" s="7">
        <f t="shared" si="1001"/>
        <v>1.5220091075015363</v>
      </c>
      <c r="K3159" s="8">
        <f>ESI_mass_rate/ESI_Area/'Hydraulic Gradient'!J3159</f>
        <v>2.1593942956369454</v>
      </c>
      <c r="L3159" s="16">
        <f t="shared" si="995"/>
        <v>24320.426047951889</v>
      </c>
      <c r="M3159" s="4">
        <f t="shared" si="984"/>
        <v>0</v>
      </c>
      <c r="N3159" s="5">
        <f t="shared" si="985"/>
        <v>0.21605695096322192</v>
      </c>
      <c r="O3159" s="6">
        <f t="shared" si="999"/>
        <v>1.52850608190406E-5</v>
      </c>
      <c r="P3159" s="15">
        <f t="shared" si="996"/>
        <v>718.94745994719881</v>
      </c>
      <c r="Q3159" s="11">
        <f t="shared" si="986"/>
        <v>0</v>
      </c>
      <c r="R3159" s="13">
        <f t="shared" si="1000"/>
        <v>4.508143698806948E-6</v>
      </c>
      <c r="S3159" s="12">
        <f t="shared" si="987"/>
        <v>-6.1351113558773644E-2</v>
      </c>
      <c r="T3159" s="9">
        <f t="shared" si="988"/>
        <v>1.5236664398632795</v>
      </c>
      <c r="U3159" s="9">
        <f>Aly_mass_rate/Aly_Area/'Hydraulic Gradient'!T3159</f>
        <v>2.1570454652405471</v>
      </c>
      <c r="V3159" s="5">
        <f t="shared" si="989"/>
        <v>-0.28393797689003314</v>
      </c>
      <c r="W3159" s="10">
        <f t="shared" si="990"/>
        <v>2.2253278980529489</v>
      </c>
      <c r="X3159" s="9"/>
    </row>
    <row r="3160" spans="1:24" x14ac:dyDescent="0.3">
      <c r="A3160" s="4">
        <f t="shared" si="991"/>
        <v>31570</v>
      </c>
      <c r="B3160" s="5">
        <v>0</v>
      </c>
      <c r="C3160" s="16">
        <f t="shared" si="992"/>
        <v>24319.820009979288</v>
      </c>
      <c r="D3160" s="4">
        <f t="shared" si="982"/>
        <v>0</v>
      </c>
      <c r="E3160" s="5">
        <f t="shared" si="993"/>
        <v>0.2162926840717454</v>
      </c>
      <c r="F3160" s="6">
        <f t="shared" si="997"/>
        <v>1.7529130716648312E-5</v>
      </c>
      <c r="G3160" s="15">
        <f t="shared" si="998"/>
        <v>753.42196970041016</v>
      </c>
      <c r="H3160" s="11">
        <f t="shared" si="983"/>
        <v>9.7897986333061252E-2</v>
      </c>
      <c r="I3160" s="12">
        <f t="shared" si="994"/>
        <v>3.5351769567043501E-5</v>
      </c>
      <c r="J3160" s="7">
        <f t="shared" si="1001"/>
        <v>1.5220053483672829</v>
      </c>
      <c r="K3160" s="8">
        <f>ESI_mass_rate/ESI_Area/'Hydraulic Gradient'!J3160</f>
        <v>2.1593996290302031</v>
      </c>
      <c r="L3160" s="16">
        <f t="shared" si="995"/>
        <v>24320.209975250233</v>
      </c>
      <c r="M3160" s="4">
        <f t="shared" si="984"/>
        <v>0</v>
      </c>
      <c r="N3160" s="5">
        <f t="shared" si="985"/>
        <v>0.2160574167878164</v>
      </c>
      <c r="O3160" s="6">
        <f t="shared" si="999"/>
        <v>1.5284869506868837E-5</v>
      </c>
      <c r="P3160" s="15">
        <f t="shared" si="996"/>
        <v>719.00880553758134</v>
      </c>
      <c r="Q3160" s="11">
        <f t="shared" si="986"/>
        <v>0</v>
      </c>
      <c r="R3160" s="13">
        <f t="shared" si="1000"/>
        <v>4.5080120460015066E-6</v>
      </c>
      <c r="S3160" s="12">
        <f t="shared" si="987"/>
        <v>-6.135009839457161E-2</v>
      </c>
      <c r="T3160" s="9">
        <f t="shared" si="988"/>
        <v>1.5236631548527548</v>
      </c>
      <c r="U3160" s="9">
        <f>Aly_mass_rate/Aly_Area/'Hydraulic Gradient'!T3160</f>
        <v>2.1570501158203244</v>
      </c>
      <c r="V3160" s="5">
        <f t="shared" si="989"/>
        <v>-0.28393266675666878</v>
      </c>
      <c r="W3160" s="10">
        <f t="shared" si="990"/>
        <v>2.2253698286936823</v>
      </c>
      <c r="X3160" s="9"/>
    </row>
    <row r="3161" spans="1:24" x14ac:dyDescent="0.3">
      <c r="A3161" s="4">
        <f t="shared" si="991"/>
        <v>31580</v>
      </c>
      <c r="B3161" s="5">
        <v>0</v>
      </c>
      <c r="C3161" s="16">
        <f t="shared" si="992"/>
        <v>24319.603699232179</v>
      </c>
      <c r="D3161" s="4">
        <f t="shared" si="982"/>
        <v>0</v>
      </c>
      <c r="E3161" s="5">
        <f t="shared" si="993"/>
        <v>0.21629321828355899</v>
      </c>
      <c r="F3161" s="6">
        <f t="shared" si="997"/>
        <v>1.7528825133270899E-5</v>
      </c>
      <c r="G3161" s="15">
        <f t="shared" si="998"/>
        <v>753.49323131561334</v>
      </c>
      <c r="H3161" s="11">
        <f t="shared" si="983"/>
        <v>9.7898469921543552E-2</v>
      </c>
      <c r="I3161" s="12">
        <f t="shared" si="994"/>
        <v>3.5351153283594159E-5</v>
      </c>
      <c r="J3161" s="7">
        <f t="shared" si="1001"/>
        <v>1.5220015893171266</v>
      </c>
      <c r="K3161" s="8">
        <f>ESI_mass_rate/ESI_Area/'Hydraulic Gradient'!J3161</f>
        <v>2.1594049623304898</v>
      </c>
      <c r="L3161" s="16">
        <f t="shared" si="995"/>
        <v>24319.993902082948</v>
      </c>
      <c r="M3161" s="4">
        <f t="shared" si="984"/>
        <v>0</v>
      </c>
      <c r="N3161" s="5">
        <f t="shared" si="985"/>
        <v>0.21605788260658071</v>
      </c>
      <c r="O3161" s="6">
        <f t="shared" si="999"/>
        <v>1.5284678204913932E-5</v>
      </c>
      <c r="P3161" s="15">
        <f t="shared" si="996"/>
        <v>719.07015011298267</v>
      </c>
      <c r="Q3161" s="11">
        <f t="shared" si="986"/>
        <v>0</v>
      </c>
      <c r="R3161" s="13">
        <f t="shared" si="1000"/>
        <v>4.5078804018460021E-6</v>
      </c>
      <c r="S3161" s="12">
        <f t="shared" si="987"/>
        <v>-6.1349083281642375E-2</v>
      </c>
      <c r="T3161" s="9">
        <f t="shared" si="988"/>
        <v>1.5236598698975075</v>
      </c>
      <c r="U3161" s="9">
        <f>Aly_mass_rate/Aly_Area/'Hydraulic Gradient'!T3161</f>
        <v>2.1570547663418984</v>
      </c>
      <c r="V3161" s="5">
        <f t="shared" si="989"/>
        <v>-0.28392735688826498</v>
      </c>
      <c r="W3161" s="10">
        <f t="shared" si="990"/>
        <v>2.2254117588209699</v>
      </c>
      <c r="X3161" s="9"/>
    </row>
    <row r="3162" spans="1:24" x14ac:dyDescent="0.3">
      <c r="A3162" s="4">
        <f t="shared" si="991"/>
        <v>31590</v>
      </c>
      <c r="B3162" s="5">
        <v>0</v>
      </c>
      <c r="C3162" s="16">
        <f t="shared" si="992"/>
        <v>24319.387387951174</v>
      </c>
      <c r="D3162" s="4">
        <f t="shared" si="982"/>
        <v>0</v>
      </c>
      <c r="E3162" s="5">
        <f t="shared" si="993"/>
        <v>0.21629375248606025</v>
      </c>
      <c r="F3162" s="6">
        <f t="shared" si="997"/>
        <v>1.7528519573246303E-5</v>
      </c>
      <c r="G3162" s="15">
        <f t="shared" si="998"/>
        <v>753.56449135964681</v>
      </c>
      <c r="H3162" s="11">
        <f t="shared" si="983"/>
        <v>9.7898953502790348E-2</v>
      </c>
      <c r="I3162" s="12">
        <f t="shared" si="994"/>
        <v>3.5350537047241488E-5</v>
      </c>
      <c r="J3162" s="7">
        <f t="shared" si="1001"/>
        <v>1.521997830351062</v>
      </c>
      <c r="K3162" s="8">
        <f>ESI_mass_rate/ESI_Area/'Hydraulic Gradient'!J3162</f>
        <v>2.1594102955378123</v>
      </c>
      <c r="L3162" s="16">
        <f t="shared" si="995"/>
        <v>24319.777828450042</v>
      </c>
      <c r="M3162" s="4">
        <f t="shared" si="984"/>
        <v>0</v>
      </c>
      <c r="N3162" s="5">
        <f t="shared" si="985"/>
        <v>0.21605834841951518</v>
      </c>
      <c r="O3162" s="6">
        <f t="shared" si="999"/>
        <v>1.5284486913175884E-5</v>
      </c>
      <c r="P3162" s="15">
        <f t="shared" si="996"/>
        <v>719.13149367345295</v>
      </c>
      <c r="Q3162" s="11">
        <f t="shared" si="986"/>
        <v>0</v>
      </c>
      <c r="R3162" s="13">
        <f t="shared" si="1000"/>
        <v>4.5077487663398289E-6</v>
      </c>
      <c r="S3162" s="12">
        <f t="shared" si="987"/>
        <v>-6.1348068218948747E-2</v>
      </c>
      <c r="T3162" s="9">
        <f t="shared" si="988"/>
        <v>1.5236565849975348</v>
      </c>
      <c r="U3162" s="9">
        <f>Aly_mass_rate/Aly_Area/'Hydraulic Gradient'!T3162</f>
        <v>2.1570594168052728</v>
      </c>
      <c r="V3162" s="5">
        <f t="shared" si="989"/>
        <v>-0.28392204728479986</v>
      </c>
      <c r="W3162" s="10">
        <f t="shared" si="990"/>
        <v>2.2254536884348388</v>
      </c>
      <c r="X3162" s="9"/>
    </row>
    <row r="3163" spans="1:24" x14ac:dyDescent="0.3">
      <c r="A3163" s="4">
        <f t="shared" si="991"/>
        <v>31600</v>
      </c>
      <c r="B3163" s="5">
        <v>0</v>
      </c>
      <c r="C3163" s="16">
        <f t="shared" si="992"/>
        <v>24319.171076136281</v>
      </c>
      <c r="D3163" s="4">
        <f t="shared" si="982"/>
        <v>0</v>
      </c>
      <c r="E3163" s="5">
        <f t="shared" si="993"/>
        <v>0.21629428667924988</v>
      </c>
      <c r="F3163" s="6">
        <f t="shared" si="997"/>
        <v>1.7528214035114982E-5</v>
      </c>
      <c r="G3163" s="15">
        <f t="shared" si="998"/>
        <v>753.63574983261356</v>
      </c>
      <c r="H3163" s="11">
        <f t="shared" si="983"/>
        <v>9.7899437076802182E-2</v>
      </c>
      <c r="I3163" s="12">
        <f t="shared" si="994"/>
        <v>3.5349920855041942E-5</v>
      </c>
      <c r="J3163" s="7">
        <f t="shared" si="1001"/>
        <v>1.5219940714690836</v>
      </c>
      <c r="K3163" s="8">
        <f>ESI_mass_rate/ESI_Area/'Hydraulic Gradient'!J3163</f>
        <v>2.1594156286521757</v>
      </c>
      <c r="L3163" s="16">
        <f t="shared" si="995"/>
        <v>24319.561754351522</v>
      </c>
      <c r="M3163" s="4">
        <f t="shared" si="984"/>
        <v>0</v>
      </c>
      <c r="N3163" s="5">
        <f t="shared" si="985"/>
        <v>0.21605881422662024</v>
      </c>
      <c r="O3163" s="6">
        <f t="shared" si="999"/>
        <v>1.528429563311425E-5</v>
      </c>
      <c r="P3163" s="15">
        <f t="shared" si="996"/>
        <v>719.19283621904231</v>
      </c>
      <c r="Q3163" s="11">
        <f t="shared" si="986"/>
        <v>0</v>
      </c>
      <c r="R3163" s="13">
        <f t="shared" si="1000"/>
        <v>4.5076171399128333E-6</v>
      </c>
      <c r="S3163" s="12">
        <f t="shared" si="987"/>
        <v>-6.1347053206486417E-2</v>
      </c>
      <c r="T3163" s="9">
        <f t="shared" si="988"/>
        <v>1.5236533001528338</v>
      </c>
      <c r="U3163" s="9">
        <f>Aly_mass_rate/Aly_Area/'Hydraulic Gradient'!T3163</f>
        <v>2.1570640672104497</v>
      </c>
      <c r="V3163" s="5">
        <f t="shared" si="989"/>
        <v>-0.28391673794625122</v>
      </c>
      <c r="W3163" s="10">
        <f t="shared" si="990"/>
        <v>2.2254956175353158</v>
      </c>
      <c r="X3163" s="9"/>
    </row>
    <row r="3164" spans="1:24" x14ac:dyDescent="0.3">
      <c r="A3164" s="4">
        <f t="shared" si="991"/>
        <v>31610</v>
      </c>
      <c r="B3164" s="5">
        <v>0</v>
      </c>
      <c r="C3164" s="16">
        <f t="shared" si="992"/>
        <v>24318.954763787508</v>
      </c>
      <c r="D3164" s="4">
        <f t="shared" si="982"/>
        <v>0</v>
      </c>
      <c r="E3164" s="5">
        <f t="shared" si="993"/>
        <v>0.21629482086312846</v>
      </c>
      <c r="F3164" s="6">
        <f t="shared" si="997"/>
        <v>1.7527908514498275E-5</v>
      </c>
      <c r="G3164" s="15">
        <f t="shared" si="998"/>
        <v>753.70700673462306</v>
      </c>
      <c r="H3164" s="11">
        <f t="shared" si="983"/>
        <v>9.7899920643579552E-2</v>
      </c>
      <c r="I3164" s="12">
        <f t="shared" si="994"/>
        <v>3.5349304698164889E-5</v>
      </c>
      <c r="J3164" s="7">
        <f t="shared" si="1001"/>
        <v>1.5219903126711856</v>
      </c>
      <c r="K3164" s="8">
        <f>ESI_mass_rate/ESI_Area/'Hydraulic Gradient'!J3164</f>
        <v>2.1594209616735873</v>
      </c>
      <c r="L3164" s="16">
        <f t="shared" si="995"/>
        <v>24319.345679787388</v>
      </c>
      <c r="M3164" s="4">
        <f t="shared" si="984"/>
        <v>0</v>
      </c>
      <c r="N3164" s="5">
        <f t="shared" si="985"/>
        <v>0.21605928002789598</v>
      </c>
      <c r="O3164" s="6">
        <f t="shared" si="999"/>
        <v>1.5284104360350377E-5</v>
      </c>
      <c r="P3164" s="15">
        <f t="shared" si="996"/>
        <v>719.25417774980315</v>
      </c>
      <c r="Q3164" s="11">
        <f t="shared" si="986"/>
        <v>0</v>
      </c>
      <c r="R3164" s="13">
        <f t="shared" si="1000"/>
        <v>4.5074855212730664E-6</v>
      </c>
      <c r="S3164" s="12">
        <f t="shared" si="987"/>
        <v>-6.1346038246316847E-2</v>
      </c>
      <c r="T3164" s="9">
        <f t="shared" si="988"/>
        <v>1.5236500153634018</v>
      </c>
      <c r="U3164" s="9">
        <f>Aly_mass_rate/Aly_Area/'Hydraulic Gradient'!T3164</f>
        <v>2.1570687175574323</v>
      </c>
      <c r="V3164" s="5">
        <f t="shared" si="989"/>
        <v>-0.28391142887259713</v>
      </c>
      <c r="W3164" s="10">
        <f t="shared" si="990"/>
        <v>2.2255375461224269</v>
      </c>
      <c r="X3164" s="9"/>
    </row>
    <row r="3165" spans="1:24" x14ac:dyDescent="0.3">
      <c r="A3165" s="4">
        <f t="shared" si="991"/>
        <v>31620</v>
      </c>
      <c r="B3165" s="5">
        <v>0</v>
      </c>
      <c r="C3165" s="16">
        <f t="shared" si="992"/>
        <v>24318.738450904868</v>
      </c>
      <c r="D3165" s="4">
        <f t="shared" si="982"/>
        <v>0</v>
      </c>
      <c r="E3165" s="5">
        <f t="shared" si="993"/>
        <v>0.21629535503769656</v>
      </c>
      <c r="F3165" s="6">
        <f t="shared" si="997"/>
        <v>1.7527603017234396E-5</v>
      </c>
      <c r="G3165" s="15">
        <f t="shared" si="998"/>
        <v>753.77826206577561</v>
      </c>
      <c r="H3165" s="11">
        <f t="shared" si="983"/>
        <v>9.7900404203122918E-2</v>
      </c>
      <c r="I3165" s="12">
        <f t="shared" si="994"/>
        <v>3.5348688588384508E-5</v>
      </c>
      <c r="J3165" s="7">
        <f t="shared" si="1001"/>
        <v>1.5219865539573629</v>
      </c>
      <c r="K3165" s="8">
        <f>ESI_mass_rate/ESI_Area/'Hydraulic Gradient'!J3165</f>
        <v>2.1594262946020528</v>
      </c>
      <c r="L3165" s="16">
        <f t="shared" si="995"/>
        <v>24319.129604757651</v>
      </c>
      <c r="M3165" s="4">
        <f t="shared" si="984"/>
        <v>0</v>
      </c>
      <c r="N3165" s="5">
        <f t="shared" si="985"/>
        <v>0.2160597458233427</v>
      </c>
      <c r="O3165" s="6">
        <f t="shared" si="999"/>
        <v>1.5283913097803361E-5</v>
      </c>
      <c r="P3165" s="15">
        <f t="shared" si="996"/>
        <v>719.31551826578459</v>
      </c>
      <c r="Q3165" s="11">
        <f t="shared" si="986"/>
        <v>0</v>
      </c>
      <c r="R3165" s="13">
        <f t="shared" si="1000"/>
        <v>4.5073539112808342E-6</v>
      </c>
      <c r="S3165" s="12">
        <f t="shared" si="987"/>
        <v>-6.1345023335337159E-2</v>
      </c>
      <c r="T3165" s="9">
        <f t="shared" si="988"/>
        <v>1.5236467306292361</v>
      </c>
      <c r="U3165" s="9">
        <f>Aly_mass_rate/Aly_Area/'Hydraulic Gradient'!T3165</f>
        <v>2.1570733678462246</v>
      </c>
      <c r="V3165" s="5">
        <f t="shared" si="989"/>
        <v>-0.28390612006381566</v>
      </c>
      <c r="W3165" s="10">
        <f t="shared" si="990"/>
        <v>2.2255794741962003</v>
      </c>
      <c r="X3165" s="9"/>
    </row>
    <row r="3166" spans="1:24" x14ac:dyDescent="0.3">
      <c r="A3166" s="4">
        <f t="shared" si="991"/>
        <v>31630</v>
      </c>
      <c r="B3166" s="5">
        <v>0</v>
      </c>
      <c r="C3166" s="16">
        <f t="shared" si="992"/>
        <v>24318.522137488366</v>
      </c>
      <c r="D3166" s="4">
        <f t="shared" si="982"/>
        <v>0</v>
      </c>
      <c r="E3166" s="5">
        <f t="shared" si="993"/>
        <v>0.21629588920295492</v>
      </c>
      <c r="F3166" s="6">
        <f t="shared" si="997"/>
        <v>1.7527297538944685E-5</v>
      </c>
      <c r="G3166" s="15">
        <f t="shared" si="998"/>
        <v>753.84951582617896</v>
      </c>
      <c r="H3166" s="11">
        <f t="shared" si="983"/>
        <v>9.7900887755432833E-2</v>
      </c>
      <c r="I3166" s="12">
        <f t="shared" si="994"/>
        <v>3.5348072516870182E-5</v>
      </c>
      <c r="J3166" s="7">
        <f t="shared" si="1001"/>
        <v>1.5219827953276093</v>
      </c>
      <c r="K3166" s="8">
        <f>ESI_mass_rate/ESI_Area/'Hydraulic Gradient'!J3166</f>
        <v>2.1594316274375793</v>
      </c>
      <c r="L3166" s="16">
        <f t="shared" si="995"/>
        <v>24318.913529262318</v>
      </c>
      <c r="M3166" s="4">
        <f t="shared" si="984"/>
        <v>0</v>
      </c>
      <c r="N3166" s="5">
        <f t="shared" si="985"/>
        <v>0.21606021161296099</v>
      </c>
      <c r="O3166" s="6">
        <f t="shared" si="999"/>
        <v>1.5283721848392305E-5</v>
      </c>
      <c r="P3166" s="15">
        <f t="shared" si="996"/>
        <v>719.37685776703677</v>
      </c>
      <c r="Q3166" s="11">
        <f t="shared" si="986"/>
        <v>0</v>
      </c>
      <c r="R3166" s="13">
        <f t="shared" si="1000"/>
        <v>4.5072223107963876E-6</v>
      </c>
      <c r="S3166" s="12">
        <f t="shared" si="987"/>
        <v>-6.1344008474575891E-2</v>
      </c>
      <c r="T3166" s="9">
        <f t="shared" si="988"/>
        <v>1.5236434459503339</v>
      </c>
      <c r="U3166" s="9">
        <f>Aly_mass_rate/Aly_Area/'Hydraulic Gradient'!T3166</f>
        <v>2.1570780180768288</v>
      </c>
      <c r="V3166" s="5">
        <f t="shared" si="989"/>
        <v>-0.28390081151988455</v>
      </c>
      <c r="W3166" s="10">
        <f t="shared" si="990"/>
        <v>2.225621401756662</v>
      </c>
      <c r="X3166" s="9"/>
    </row>
    <row r="3167" spans="1:24" x14ac:dyDescent="0.3">
      <c r="A3167" s="4">
        <f t="shared" si="991"/>
        <v>31640</v>
      </c>
      <c r="B3167" s="5">
        <v>0</v>
      </c>
      <c r="C3167" s="16">
        <f t="shared" si="992"/>
        <v>24318.305823538016</v>
      </c>
      <c r="D3167" s="4">
        <f t="shared" si="982"/>
        <v>0</v>
      </c>
      <c r="E3167" s="5">
        <f t="shared" si="993"/>
        <v>0.21629642335890409</v>
      </c>
      <c r="F3167" s="6">
        <f t="shared" si="997"/>
        <v>1.7526992084007801E-5</v>
      </c>
      <c r="G3167" s="15">
        <f t="shared" si="998"/>
        <v>753.92076801593328</v>
      </c>
      <c r="H3167" s="11">
        <f t="shared" si="983"/>
        <v>9.7901371300509854E-2</v>
      </c>
      <c r="I3167" s="12">
        <f t="shared" si="994"/>
        <v>3.5347456492452514E-5</v>
      </c>
      <c r="J3167" s="7">
        <f t="shared" si="1001"/>
        <v>1.5219790367819197</v>
      </c>
      <c r="K3167" s="8">
        <f>ESI_mass_rate/ESI_Area/'Hydraulic Gradient'!J3167</f>
        <v>2.1594369601801726</v>
      </c>
      <c r="L3167" s="16">
        <f t="shared" si="995"/>
        <v>24318.697453301389</v>
      </c>
      <c r="M3167" s="4">
        <f t="shared" si="984"/>
        <v>0</v>
      </c>
      <c r="N3167" s="5">
        <f t="shared" si="985"/>
        <v>0.21606067739675089</v>
      </c>
      <c r="O3167" s="6">
        <f t="shared" si="999"/>
        <v>1.528353060627901E-5</v>
      </c>
      <c r="P3167" s="15">
        <f t="shared" si="996"/>
        <v>719.4381962536122</v>
      </c>
      <c r="Q3167" s="11">
        <f t="shared" si="986"/>
        <v>0</v>
      </c>
      <c r="R3167" s="13">
        <f t="shared" si="1000"/>
        <v>4.507090718097402E-6</v>
      </c>
      <c r="S3167" s="12">
        <f t="shared" si="987"/>
        <v>-6.1342993666094421E-2</v>
      </c>
      <c r="T3167" s="9">
        <f t="shared" si="988"/>
        <v>1.5236401613266926</v>
      </c>
      <c r="U3167" s="9">
        <f>Aly_mass_rate/Aly_Area/'Hydraulic Gradient'!T3167</f>
        <v>2.1570826682492474</v>
      </c>
      <c r="V3167" s="5">
        <f t="shared" si="989"/>
        <v>-0.28389550324078194</v>
      </c>
      <c r="W3167" s="10">
        <f t="shared" si="990"/>
        <v>2.2256633288038374</v>
      </c>
      <c r="X3167" s="9"/>
    </row>
    <row r="3168" spans="1:24" x14ac:dyDescent="0.3">
      <c r="A3168" s="4">
        <f t="shared" si="991"/>
        <v>31650</v>
      </c>
      <c r="B3168" s="5">
        <v>0</v>
      </c>
      <c r="C3168" s="16">
        <f t="shared" si="992"/>
        <v>24318.089509053825</v>
      </c>
      <c r="D3168" s="4">
        <f t="shared" si="982"/>
        <v>0</v>
      </c>
      <c r="E3168" s="5">
        <f t="shared" si="993"/>
        <v>0.21629695750554484</v>
      </c>
      <c r="F3168" s="6">
        <f t="shared" si="997"/>
        <v>1.7526686648045082E-5</v>
      </c>
      <c r="G3168" s="15">
        <f t="shared" si="998"/>
        <v>753.99201863514588</v>
      </c>
      <c r="H3168" s="11">
        <f t="shared" si="983"/>
        <v>9.7901854838354438E-2</v>
      </c>
      <c r="I3168" s="12">
        <f t="shared" si="994"/>
        <v>3.5346840506300888E-5</v>
      </c>
      <c r="J3168" s="7">
        <f t="shared" si="1001"/>
        <v>1.5219752783202882</v>
      </c>
      <c r="K3168" s="8">
        <f>ESI_mass_rate/ESI_Area/'Hydraulic Gradient'!J3168</f>
        <v>2.1594422928298389</v>
      </c>
      <c r="L3168" s="16">
        <f t="shared" si="995"/>
        <v>24318.481376874875</v>
      </c>
      <c r="M3168" s="4">
        <f t="shared" si="984"/>
        <v>0</v>
      </c>
      <c r="N3168" s="5">
        <f t="shared" si="985"/>
        <v>0.21606114317471276</v>
      </c>
      <c r="O3168" s="6">
        <f t="shared" si="999"/>
        <v>1.5283339372923026E-5</v>
      </c>
      <c r="P3168" s="15">
        <f t="shared" si="996"/>
        <v>719.49953372555979</v>
      </c>
      <c r="Q3168" s="11">
        <f t="shared" si="986"/>
        <v>0</v>
      </c>
      <c r="R3168" s="13">
        <f t="shared" si="1000"/>
        <v>4.5069591336137271E-6</v>
      </c>
      <c r="S3168" s="12">
        <f t="shared" si="987"/>
        <v>-6.134197890679003E-2</v>
      </c>
      <c r="T3168" s="9">
        <f t="shared" si="988"/>
        <v>1.5236368767583091</v>
      </c>
      <c r="U3168" s="9">
        <f>Aly_mass_rate/Aly_Area/'Hydraulic Gradient'!T3168</f>
        <v>2.1570873183634842</v>
      </c>
      <c r="V3168" s="5">
        <f t="shared" si="989"/>
        <v>-0.2838901952264859</v>
      </c>
      <c r="W3168" s="10">
        <f t="shared" si="990"/>
        <v>2.2257052553377554</v>
      </c>
      <c r="X3168" s="9"/>
    </row>
    <row r="3169" spans="1:24" x14ac:dyDescent="0.3">
      <c r="A3169" s="4">
        <f t="shared" si="991"/>
        <v>31660</v>
      </c>
      <c r="B3169" s="5">
        <v>0</v>
      </c>
      <c r="C3169" s="16">
        <f t="shared" si="992"/>
        <v>24317.873194035801</v>
      </c>
      <c r="D3169" s="4">
        <f t="shared" si="982"/>
        <v>0</v>
      </c>
      <c r="E3169" s="5">
        <f t="shared" si="993"/>
        <v>0.21629749164287765</v>
      </c>
      <c r="F3169" s="6">
        <f t="shared" si="997"/>
        <v>1.7526381232516087E-5</v>
      </c>
      <c r="G3169" s="15">
        <f t="shared" si="998"/>
        <v>754.06326768392194</v>
      </c>
      <c r="H3169" s="11">
        <f t="shared" si="983"/>
        <v>9.7902338368967085E-2</v>
      </c>
      <c r="I3169" s="12">
        <f t="shared" si="994"/>
        <v>3.5346224561358851E-5</v>
      </c>
      <c r="J3169" s="7">
        <f t="shared" si="1001"/>
        <v>1.5219715199427095</v>
      </c>
      <c r="K3169" s="8">
        <f>ESI_mass_rate/ESI_Area/'Hydraulic Gradient'!J3169</f>
        <v>2.1594476253865849</v>
      </c>
      <c r="L3169" s="16">
        <f t="shared" si="995"/>
        <v>24318.265299982781</v>
      </c>
      <c r="M3169" s="4">
        <f t="shared" si="984"/>
        <v>0</v>
      </c>
      <c r="N3169" s="5">
        <f t="shared" si="985"/>
        <v>0.21606160894684687</v>
      </c>
      <c r="O3169" s="6">
        <f t="shared" si="999"/>
        <v>1.5283148151243449E-5</v>
      </c>
      <c r="P3169" s="15">
        <f t="shared" si="996"/>
        <v>719.56087018293101</v>
      </c>
      <c r="Q3169" s="11">
        <f t="shared" si="986"/>
        <v>0</v>
      </c>
      <c r="R3169" s="13">
        <f t="shared" si="1000"/>
        <v>4.5068275582055961E-6</v>
      </c>
      <c r="S3169" s="12">
        <f t="shared" si="987"/>
        <v>-6.1340964198723993E-2</v>
      </c>
      <c r="T3169" s="9">
        <f t="shared" si="988"/>
        <v>1.5236335922451809</v>
      </c>
      <c r="U3169" s="9">
        <f>Aly_mass_rate/Aly_Area/'Hydraulic Gradient'!T3169</f>
        <v>2.1570919684195422</v>
      </c>
      <c r="V3169" s="5">
        <f t="shared" si="989"/>
        <v>-0.28388488747697427</v>
      </c>
      <c r="W3169" s="10">
        <f t="shared" si="990"/>
        <v>2.2257471813584417</v>
      </c>
      <c r="X3169" s="9"/>
    </row>
    <row r="3170" spans="1:24" x14ac:dyDescent="0.3">
      <c r="A3170" s="4">
        <f t="shared" si="991"/>
        <v>31670</v>
      </c>
      <c r="B3170" s="5">
        <v>0</v>
      </c>
      <c r="C3170" s="16">
        <f t="shared" si="992"/>
        <v>24317.656878483955</v>
      </c>
      <c r="D3170" s="4">
        <f t="shared" si="982"/>
        <v>0</v>
      </c>
      <c r="E3170" s="5">
        <f t="shared" si="993"/>
        <v>0.21629802577090324</v>
      </c>
      <c r="F3170" s="6">
        <f t="shared" si="997"/>
        <v>1.7526075838880363E-5</v>
      </c>
      <c r="G3170" s="15">
        <f t="shared" si="998"/>
        <v>754.13451516236398</v>
      </c>
      <c r="H3170" s="11">
        <f t="shared" si="983"/>
        <v>9.7902821892348321E-2</v>
      </c>
      <c r="I3170" s="12">
        <f t="shared" si="994"/>
        <v>3.5345608660569938E-5</v>
      </c>
      <c r="J3170" s="7">
        <f t="shared" si="1001"/>
        <v>1.5219677616491778</v>
      </c>
      <c r="K3170" s="8">
        <f>ESI_mass_rate/ESI_Area/'Hydraulic Gradient'!J3170</f>
        <v>2.1594529578504171</v>
      </c>
      <c r="L3170" s="16">
        <f t="shared" si="995"/>
        <v>24318.049222625112</v>
      </c>
      <c r="M3170" s="4">
        <f t="shared" si="984"/>
        <v>0</v>
      </c>
      <c r="N3170" s="5">
        <f t="shared" si="985"/>
        <v>0.21606207471315364</v>
      </c>
      <c r="O3170" s="6">
        <f t="shared" si="999"/>
        <v>1.5282956939780733E-5</v>
      </c>
      <c r="P3170" s="15">
        <f t="shared" si="996"/>
        <v>719.6222056257759</v>
      </c>
      <c r="Q3170" s="11">
        <f t="shared" si="986"/>
        <v>0</v>
      </c>
      <c r="R3170" s="13">
        <f t="shared" si="1000"/>
        <v>4.5066959914419809E-6</v>
      </c>
      <c r="S3170" s="12">
        <f t="shared" si="987"/>
        <v>-6.1339949540859251E-2</v>
      </c>
      <c r="T3170" s="9">
        <f t="shared" si="988"/>
        <v>1.523630307787305</v>
      </c>
      <c r="U3170" s="9">
        <f>Aly_mass_rate/Aly_Area/'Hydraulic Gradient'!T3170</f>
        <v>2.1570966184174245</v>
      </c>
      <c r="V3170" s="5">
        <f t="shared" si="989"/>
        <v>-0.28387957999222502</v>
      </c>
      <c r="W3170" s="10">
        <f t="shared" si="990"/>
        <v>2.225789106865923</v>
      </c>
      <c r="X3170" s="9"/>
    </row>
    <row r="3171" spans="1:24" x14ac:dyDescent="0.3">
      <c r="A3171" s="4">
        <f t="shared" si="991"/>
        <v>31680</v>
      </c>
      <c r="B3171" s="5">
        <v>0</v>
      </c>
      <c r="C3171" s="16">
        <f t="shared" si="992"/>
        <v>24317.440562398297</v>
      </c>
      <c r="D3171" s="4">
        <f t="shared" si="982"/>
        <v>0</v>
      </c>
      <c r="E3171" s="5">
        <f t="shared" si="993"/>
        <v>0.21629855988962218</v>
      </c>
      <c r="F3171" s="6">
        <f t="shared" si="997"/>
        <v>1.7525770467137907E-5</v>
      </c>
      <c r="G3171" s="15">
        <f t="shared" si="998"/>
        <v>754.20576107057479</v>
      </c>
      <c r="H3171" s="11">
        <f t="shared" si="983"/>
        <v>9.7903305408498703E-2</v>
      </c>
      <c r="I3171" s="12">
        <f t="shared" si="994"/>
        <v>3.5344992803934148E-5</v>
      </c>
      <c r="J3171" s="7">
        <f t="shared" si="1001"/>
        <v>1.5219640034396875</v>
      </c>
      <c r="K3171" s="8">
        <f>ESI_mass_rate/ESI_Area/'Hydraulic Gradient'!J3171</f>
        <v>2.1594582902213415</v>
      </c>
      <c r="L3171" s="16">
        <f t="shared" si="995"/>
        <v>24317.833144801873</v>
      </c>
      <c r="M3171" s="4">
        <f t="shared" si="984"/>
        <v>0</v>
      </c>
      <c r="N3171" s="5">
        <f t="shared" si="985"/>
        <v>0.21606254047363327</v>
      </c>
      <c r="O3171" s="6">
        <f t="shared" si="999"/>
        <v>1.5282765738534884E-5</v>
      </c>
      <c r="P3171" s="15">
        <f t="shared" si="996"/>
        <v>719.68354005414574</v>
      </c>
      <c r="Q3171" s="11">
        <f t="shared" si="986"/>
        <v>0</v>
      </c>
      <c r="R3171" s="13">
        <f t="shared" si="1000"/>
        <v>4.506564433322281E-6</v>
      </c>
      <c r="S3171" s="12">
        <f t="shared" si="987"/>
        <v>-6.1338934934224258E-2</v>
      </c>
      <c r="T3171" s="9">
        <f t="shared" si="988"/>
        <v>1.5236270233846791</v>
      </c>
      <c r="U3171" s="9">
        <f>Aly_mass_rate/Aly_Area/'Hydraulic Gradient'!T3171</f>
        <v>2.1571012683571338</v>
      </c>
      <c r="V3171" s="5">
        <f t="shared" si="989"/>
        <v>-0.28387427277221622</v>
      </c>
      <c r="W3171" s="10">
        <f t="shared" si="990"/>
        <v>2.2258310318602264</v>
      </c>
      <c r="X3171" s="9"/>
    </row>
    <row r="3172" spans="1:24" x14ac:dyDescent="0.3">
      <c r="A3172" s="4">
        <f t="shared" si="991"/>
        <v>31690</v>
      </c>
      <c r="B3172" s="5">
        <v>0</v>
      </c>
      <c r="C3172" s="16">
        <f t="shared" si="992"/>
        <v>24317.224245778834</v>
      </c>
      <c r="D3172" s="4">
        <f t="shared" si="982"/>
        <v>0</v>
      </c>
      <c r="E3172" s="5">
        <f t="shared" si="993"/>
        <v>0.21629909399903521</v>
      </c>
      <c r="F3172" s="6">
        <f t="shared" si="997"/>
        <v>1.7525465114369629E-5</v>
      </c>
      <c r="G3172" s="15">
        <f t="shared" si="998"/>
        <v>754.27700540866147</v>
      </c>
      <c r="H3172" s="11">
        <f t="shared" si="983"/>
        <v>9.7903788917418702E-2</v>
      </c>
      <c r="I3172" s="12">
        <f t="shared" si="994"/>
        <v>3.5344376985564394E-5</v>
      </c>
      <c r="J3172" s="7">
        <f t="shared" si="1001"/>
        <v>1.5219602453142331</v>
      </c>
      <c r="K3172" s="8">
        <f>ESI_mass_rate/ESI_Area/'Hydraulic Gradient'!J3172</f>
        <v>2.1594636224993646</v>
      </c>
      <c r="L3172" s="16">
        <f t="shared" si="995"/>
        <v>24317.61706651307</v>
      </c>
      <c r="M3172" s="4">
        <f t="shared" si="984"/>
        <v>0</v>
      </c>
      <c r="N3172" s="5">
        <f t="shared" si="985"/>
        <v>0.21606300622828611</v>
      </c>
      <c r="O3172" s="6">
        <f t="shared" si="999"/>
        <v>1.5282574546046336E-5</v>
      </c>
      <c r="P3172" s="15">
        <f t="shared" si="996"/>
        <v>719.74487346809065</v>
      </c>
      <c r="Q3172" s="11">
        <f t="shared" si="986"/>
        <v>0</v>
      </c>
      <c r="R3172" s="13">
        <f t="shared" si="1000"/>
        <v>4.5064328834155092E-6</v>
      </c>
      <c r="S3172" s="12">
        <f t="shared" si="987"/>
        <v>-6.1337920377781983E-2</v>
      </c>
      <c r="T3172" s="9">
        <f t="shared" si="988"/>
        <v>1.5236237390373</v>
      </c>
      <c r="U3172" s="9">
        <f>Aly_mass_rate/Aly_Area/'Hydraulic Gradient'!T3172</f>
        <v>2.1571059182386731</v>
      </c>
      <c r="V3172" s="5">
        <f t="shared" si="989"/>
        <v>-0.28386896581692583</v>
      </c>
      <c r="W3172" s="10">
        <f t="shared" si="990"/>
        <v>2.2258729563413784</v>
      </c>
      <c r="X3172" s="9"/>
    </row>
    <row r="3173" spans="1:24" x14ac:dyDescent="0.3">
      <c r="A3173" s="4">
        <f t="shared" si="991"/>
        <v>31700</v>
      </c>
      <c r="B3173" s="5">
        <v>0</v>
      </c>
      <c r="C3173" s="16">
        <f t="shared" si="992"/>
        <v>24317.007928625575</v>
      </c>
      <c r="D3173" s="4">
        <f t="shared" si="982"/>
        <v>0</v>
      </c>
      <c r="E3173" s="5">
        <f t="shared" si="993"/>
        <v>0.21629962809914291</v>
      </c>
      <c r="F3173" s="6">
        <f t="shared" si="997"/>
        <v>1.7525159783494618E-5</v>
      </c>
      <c r="G3173" s="15">
        <f t="shared" si="998"/>
        <v>754.34824817672688</v>
      </c>
      <c r="H3173" s="11">
        <f t="shared" si="983"/>
        <v>9.7904272419108859E-2</v>
      </c>
      <c r="I3173" s="12">
        <f t="shared" si="994"/>
        <v>3.5343761211347784E-5</v>
      </c>
      <c r="J3173" s="7">
        <f t="shared" si="1001"/>
        <v>1.5219564872728089</v>
      </c>
      <c r="K3173" s="8">
        <f>ESI_mass_rate/ESI_Area/'Hydraulic Gradient'!J3173</f>
        <v>2.1594689546844932</v>
      </c>
      <c r="L3173" s="16">
        <f t="shared" si="995"/>
        <v>24317.400987758709</v>
      </c>
      <c r="M3173" s="4">
        <f t="shared" si="984"/>
        <v>0</v>
      </c>
      <c r="N3173" s="5">
        <f t="shared" si="985"/>
        <v>0.2160634719771124</v>
      </c>
      <c r="O3173" s="6">
        <f t="shared" si="999"/>
        <v>1.5282383363774655E-5</v>
      </c>
      <c r="P3173" s="15">
        <f t="shared" si="996"/>
        <v>719.80620586766179</v>
      </c>
      <c r="Q3173" s="11">
        <f t="shared" si="986"/>
        <v>0</v>
      </c>
      <c r="R3173" s="13">
        <f t="shared" si="1000"/>
        <v>4.5063013421514592E-6</v>
      </c>
      <c r="S3173" s="12">
        <f t="shared" si="987"/>
        <v>-6.1336905872560847E-2</v>
      </c>
      <c r="T3173" s="9">
        <f t="shared" si="988"/>
        <v>1.5236204547451653</v>
      </c>
      <c r="U3173" s="9">
        <f>Aly_mass_rate/Aly_Area/'Hydraulic Gradient'!T3173</f>
        <v>2.1571105680620457</v>
      </c>
      <c r="V3173" s="5">
        <f t="shared" si="989"/>
        <v>-0.28386365912633188</v>
      </c>
      <c r="W3173" s="10">
        <f t="shared" si="990"/>
        <v>2.2259148803094058</v>
      </c>
      <c r="X3173" s="9"/>
    </row>
    <row r="3174" spans="1:24" x14ac:dyDescent="0.3">
      <c r="A3174" s="4">
        <f t="shared" si="991"/>
        <v>31710</v>
      </c>
      <c r="B3174" s="5">
        <v>0</v>
      </c>
      <c r="C3174" s="16">
        <f t="shared" si="992"/>
        <v>24316.791610938533</v>
      </c>
      <c r="D3174" s="4">
        <f t="shared" si="982"/>
        <v>0</v>
      </c>
      <c r="E3174" s="5">
        <f t="shared" si="993"/>
        <v>0.21630016218994591</v>
      </c>
      <c r="F3174" s="6">
        <f t="shared" si="997"/>
        <v>1.7524854474512881E-5</v>
      </c>
      <c r="G3174" s="15">
        <f t="shared" si="998"/>
        <v>754.41948937487348</v>
      </c>
      <c r="H3174" s="11">
        <f t="shared" si="983"/>
        <v>9.7904755913569702E-2</v>
      </c>
      <c r="I3174" s="12">
        <f t="shared" si="994"/>
        <v>3.5343145481284297E-5</v>
      </c>
      <c r="J3174" s="7">
        <f t="shared" si="1001"/>
        <v>1.5219527293154094</v>
      </c>
      <c r="K3174" s="8">
        <f>ESI_mass_rate/ESI_Area/'Hydraulic Gradient'!J3174</f>
        <v>2.1594742867767329</v>
      </c>
      <c r="L3174" s="16">
        <f t="shared" si="995"/>
        <v>24317.184908538795</v>
      </c>
      <c r="M3174" s="4">
        <f t="shared" si="984"/>
        <v>0</v>
      </c>
      <c r="N3174" s="5">
        <f t="shared" si="985"/>
        <v>0.21606393772011259</v>
      </c>
      <c r="O3174" s="6">
        <f t="shared" si="999"/>
        <v>1.5282192191719832E-5</v>
      </c>
      <c r="P3174" s="15">
        <f t="shared" si="996"/>
        <v>719.86753725290953</v>
      </c>
      <c r="Q3174" s="11">
        <f t="shared" si="986"/>
        <v>0</v>
      </c>
      <c r="R3174" s="13">
        <f t="shared" si="1000"/>
        <v>4.5061698095295296E-6</v>
      </c>
      <c r="S3174" s="12">
        <f t="shared" si="987"/>
        <v>-6.1335891417523838E-2</v>
      </c>
      <c r="T3174" s="9">
        <f t="shared" si="988"/>
        <v>1.5236171705082719</v>
      </c>
      <c r="U3174" s="9">
        <f>Aly_mass_rate/Aly_Area/'Hydraulic Gradient'!T3174</f>
        <v>2.1571152178272541</v>
      </c>
      <c r="V3174" s="5">
        <f t="shared" si="989"/>
        <v>-0.28385835270041226</v>
      </c>
      <c r="W3174" s="10">
        <f t="shared" si="990"/>
        <v>2.2259568037643356</v>
      </c>
      <c r="X3174" s="9"/>
    </row>
    <row r="3175" spans="1:24" x14ac:dyDescent="0.3">
      <c r="A3175" s="4">
        <f t="shared" si="991"/>
        <v>31720</v>
      </c>
      <c r="B3175" s="5">
        <v>0</v>
      </c>
      <c r="C3175" s="16">
        <f t="shared" si="992"/>
        <v>24316.575292717713</v>
      </c>
      <c r="D3175" s="4">
        <f t="shared" si="982"/>
        <v>0</v>
      </c>
      <c r="E3175" s="5">
        <f t="shared" si="993"/>
        <v>0.21630069627144485</v>
      </c>
      <c r="F3175" s="6">
        <f t="shared" si="997"/>
        <v>1.7524549184505313E-5</v>
      </c>
      <c r="G3175" s="15">
        <f t="shared" si="998"/>
        <v>754.49072900320868</v>
      </c>
      <c r="H3175" s="11">
        <f t="shared" si="983"/>
        <v>9.7905239400801702E-2</v>
      </c>
      <c r="I3175" s="12">
        <f t="shared" si="994"/>
        <v>3.5342529789486839E-5</v>
      </c>
      <c r="J3175" s="7">
        <f t="shared" si="1001"/>
        <v>1.5219489714420293</v>
      </c>
      <c r="K3175" s="8">
        <f>ESI_mass_rate/ESI_Area/'Hydraulic Gradient'!J3175</f>
        <v>2.1594796187760901</v>
      </c>
      <c r="L3175" s="16">
        <f t="shared" si="995"/>
        <v>24316.96882885334</v>
      </c>
      <c r="M3175" s="4">
        <f t="shared" si="984"/>
        <v>0</v>
      </c>
      <c r="N3175" s="5">
        <f t="shared" si="985"/>
        <v>0.21606440345728678</v>
      </c>
      <c r="O3175" s="6">
        <f t="shared" si="999"/>
        <v>1.5282001028422319E-5</v>
      </c>
      <c r="P3175" s="15">
        <f t="shared" si="996"/>
        <v>719.92886762388287</v>
      </c>
      <c r="Q3175" s="11">
        <f t="shared" si="986"/>
        <v>0</v>
      </c>
      <c r="R3175" s="13">
        <f t="shared" si="1000"/>
        <v>4.5060382851187536E-6</v>
      </c>
      <c r="S3175" s="12">
        <f t="shared" si="987"/>
        <v>-6.133487701163403E-2</v>
      </c>
      <c r="T3175" s="9">
        <f t="shared" si="988"/>
        <v>1.5236138863266173</v>
      </c>
      <c r="U3175" s="9">
        <f>Aly_mass_rate/Aly_Area/'Hydraulic Gradient'!T3175</f>
        <v>2.157119867534302</v>
      </c>
      <c r="V3175" s="5">
        <f t="shared" si="989"/>
        <v>-0.283853046539145</v>
      </c>
      <c r="W3175" s="10">
        <f t="shared" si="990"/>
        <v>2.225998726706194</v>
      </c>
      <c r="X3175" s="9"/>
    </row>
    <row r="3176" spans="1:24" x14ac:dyDescent="0.3">
      <c r="A3176" s="4">
        <f t="shared" si="991"/>
        <v>31730</v>
      </c>
      <c r="B3176" s="5">
        <v>0</v>
      </c>
      <c r="C3176" s="16">
        <f t="shared" si="992"/>
        <v>24316.358973963128</v>
      </c>
      <c r="D3176" s="4">
        <f t="shared" si="982"/>
        <v>0</v>
      </c>
      <c r="E3176" s="5">
        <f t="shared" si="993"/>
        <v>0.2163012303436404</v>
      </c>
      <c r="F3176" s="6">
        <f t="shared" si="997"/>
        <v>1.7524243914931466E-5</v>
      </c>
      <c r="G3176" s="15">
        <f t="shared" si="998"/>
        <v>754.56196706183698</v>
      </c>
      <c r="H3176" s="11">
        <f t="shared" si="983"/>
        <v>9.7905722880805346E-2</v>
      </c>
      <c r="I3176" s="12">
        <f t="shared" si="994"/>
        <v>3.5341914138898976E-5</v>
      </c>
      <c r="J3176" s="7">
        <f t="shared" si="1001"/>
        <v>1.5219452136526626</v>
      </c>
      <c r="K3176" s="8">
        <f>ESI_mass_rate/ESI_Area/'Hydraulic Gradient'!J3176</f>
        <v>2.1594849506825713</v>
      </c>
      <c r="L3176" s="16">
        <f t="shared" si="995"/>
        <v>24316.75274870234</v>
      </c>
      <c r="M3176" s="4">
        <f t="shared" si="984"/>
        <v>0</v>
      </c>
      <c r="N3176" s="5">
        <f t="shared" si="985"/>
        <v>0.21606486918863538</v>
      </c>
      <c r="O3176" s="6">
        <f t="shared" si="999"/>
        <v>1.5281809876801213E-5</v>
      </c>
      <c r="P3176" s="15">
        <f t="shared" si="996"/>
        <v>719.99019698063512</v>
      </c>
      <c r="Q3176" s="11">
        <f t="shared" si="986"/>
        <v>0</v>
      </c>
      <c r="R3176" s="13">
        <f t="shared" si="1000"/>
        <v>4.50590676977926E-6</v>
      </c>
      <c r="S3176" s="12">
        <f t="shared" si="987"/>
        <v>-6.1333862659017781E-2</v>
      </c>
      <c r="T3176" s="9">
        <f t="shared" si="988"/>
        <v>1.5236106022001985</v>
      </c>
      <c r="U3176" s="9">
        <f>Aly_mass_rate/Aly_Area/'Hydraulic Gradient'!T3176</f>
        <v>2.1571245171831919</v>
      </c>
      <c r="V3176" s="5">
        <f t="shared" si="989"/>
        <v>-0.28384774064250823</v>
      </c>
      <c r="W3176" s="10">
        <f t="shared" si="990"/>
        <v>2.2260406491350073</v>
      </c>
      <c r="X3176" s="9"/>
    </row>
    <row r="3177" spans="1:24" x14ac:dyDescent="0.3">
      <c r="A3177" s="4">
        <f t="shared" si="991"/>
        <v>31740</v>
      </c>
      <c r="B3177" s="5">
        <v>0</v>
      </c>
      <c r="C3177" s="16">
        <f t="shared" si="992"/>
        <v>24316.142654674783</v>
      </c>
      <c r="D3177" s="4">
        <f t="shared" si="982"/>
        <v>0</v>
      </c>
      <c r="E3177" s="5">
        <f t="shared" si="993"/>
        <v>0.21630176440653309</v>
      </c>
      <c r="F3177" s="6">
        <f t="shared" si="997"/>
        <v>1.7523938667250896E-5</v>
      </c>
      <c r="G3177" s="15">
        <f t="shared" si="998"/>
        <v>754.63320355086137</v>
      </c>
      <c r="H3177" s="11">
        <f t="shared" si="983"/>
        <v>9.7906206353581188E-2</v>
      </c>
      <c r="I3177" s="12">
        <f t="shared" si="994"/>
        <v>3.5341298532464231E-5</v>
      </c>
      <c r="J3177" s="7">
        <f t="shared" si="1001"/>
        <v>1.5219414559473039</v>
      </c>
      <c r="K3177" s="8">
        <f>ESI_mass_rate/ESI_Area/'Hydraulic Gradient'!J3177</f>
        <v>2.1594902824961832</v>
      </c>
      <c r="L3177" s="16">
        <f t="shared" si="995"/>
        <v>24316.53666808581</v>
      </c>
      <c r="M3177" s="4">
        <f t="shared" si="984"/>
        <v>0</v>
      </c>
      <c r="N3177" s="5">
        <f t="shared" si="985"/>
        <v>0.21606533491415869</v>
      </c>
      <c r="O3177" s="6">
        <f t="shared" si="999"/>
        <v>1.5281618733937422E-5</v>
      </c>
      <c r="P3177" s="15">
        <f t="shared" si="996"/>
        <v>720.05152532321438</v>
      </c>
      <c r="Q3177" s="11">
        <f t="shared" si="986"/>
        <v>0</v>
      </c>
      <c r="R3177" s="13">
        <f t="shared" si="1000"/>
        <v>4.5057752626497289E-6</v>
      </c>
      <c r="S3177" s="12">
        <f t="shared" si="987"/>
        <v>-6.1332848354507592E-2</v>
      </c>
      <c r="T3177" s="9">
        <f t="shared" si="988"/>
        <v>1.5236073181290131</v>
      </c>
      <c r="U3177" s="9">
        <f>Aly_mass_rate/Aly_Area/'Hydraulic Gradient'!T3177</f>
        <v>2.157129166773927</v>
      </c>
      <c r="V3177" s="5">
        <f t="shared" si="989"/>
        <v>-0.28384243501048001</v>
      </c>
      <c r="W3177" s="10">
        <f t="shared" si="990"/>
        <v>2.2260825710508039</v>
      </c>
      <c r="X3177" s="9"/>
    </row>
    <row r="3178" spans="1:24" x14ac:dyDescent="0.3">
      <c r="A3178" s="4">
        <f t="shared" si="991"/>
        <v>31750</v>
      </c>
      <c r="B3178" s="5">
        <v>0</v>
      </c>
      <c r="C3178" s="16">
        <f t="shared" si="992"/>
        <v>24315.926334852687</v>
      </c>
      <c r="D3178" s="4">
        <f t="shared" si="982"/>
        <v>0</v>
      </c>
      <c r="E3178" s="5">
        <f t="shared" si="993"/>
        <v>0.21630229846012372</v>
      </c>
      <c r="F3178" s="6">
        <f t="shared" si="997"/>
        <v>1.752363344146359E-5</v>
      </c>
      <c r="G3178" s="15">
        <f t="shared" si="998"/>
        <v>754.70443847038428</v>
      </c>
      <c r="H3178" s="11">
        <f t="shared" si="983"/>
        <v>9.7906689819129769E-2</v>
      </c>
      <c r="I3178" s="12">
        <f t="shared" si="994"/>
        <v>3.534068297018263E-5</v>
      </c>
      <c r="J3178" s="7">
        <f t="shared" si="1001"/>
        <v>1.5219376983259476</v>
      </c>
      <c r="K3178" s="8">
        <f>ESI_mass_rate/ESI_Area/'Hydraulic Gradient'!J3178</f>
        <v>2.1594956142169317</v>
      </c>
      <c r="L3178" s="16">
        <f t="shared" si="995"/>
        <v>24316.320587003749</v>
      </c>
      <c r="M3178" s="4">
        <f t="shared" si="984"/>
        <v>0</v>
      </c>
      <c r="N3178" s="5">
        <f t="shared" si="985"/>
        <v>0.21606580063385697</v>
      </c>
      <c r="O3178" s="6">
        <f t="shared" si="999"/>
        <v>1.5281427601290488E-5</v>
      </c>
      <c r="P3178" s="15">
        <f t="shared" si="996"/>
        <v>720.11285265167282</v>
      </c>
      <c r="Q3178" s="11">
        <f t="shared" si="986"/>
        <v>0</v>
      </c>
      <c r="R3178" s="13">
        <f t="shared" si="1000"/>
        <v>4.5056437641599211E-6</v>
      </c>
      <c r="S3178" s="12">
        <f t="shared" si="987"/>
        <v>-6.1331834102229622E-2</v>
      </c>
      <c r="T3178" s="9">
        <f t="shared" si="988"/>
        <v>1.5236040341130581</v>
      </c>
      <c r="U3178" s="9">
        <f>Aly_mass_rate/Aly_Area/'Hydraulic Gradient'!T3178</f>
        <v>2.1571338163065104</v>
      </c>
      <c r="V3178" s="5">
        <f t="shared" si="989"/>
        <v>-0.28383712964303803</v>
      </c>
      <c r="W3178" s="10">
        <f t="shared" si="990"/>
        <v>2.2261244924536081</v>
      </c>
      <c r="X3178" s="9"/>
    </row>
    <row r="3179" spans="1:24" x14ac:dyDescent="0.3">
      <c r="A3179" s="4">
        <f t="shared" si="991"/>
        <v>31760</v>
      </c>
      <c r="B3179" s="5">
        <v>0</v>
      </c>
      <c r="C3179" s="16">
        <f t="shared" si="992"/>
        <v>24315.710014496854</v>
      </c>
      <c r="D3179" s="4">
        <f t="shared" si="982"/>
        <v>0</v>
      </c>
      <c r="E3179" s="5">
        <f t="shared" si="993"/>
        <v>0.21630283250441273</v>
      </c>
      <c r="F3179" s="6">
        <f t="shared" si="997"/>
        <v>1.7523328234650456E-5</v>
      </c>
      <c r="G3179" s="15">
        <f t="shared" si="998"/>
        <v>754.7756718205128</v>
      </c>
      <c r="H3179" s="11">
        <f t="shared" si="983"/>
        <v>9.7907173277451548E-2</v>
      </c>
      <c r="I3179" s="12">
        <f t="shared" si="994"/>
        <v>3.5340067446167057E-5</v>
      </c>
      <c r="J3179" s="7">
        <f t="shared" si="1001"/>
        <v>1.5219339407885881</v>
      </c>
      <c r="K3179" s="8">
        <f>ESI_mass_rate/ESI_Area/'Hydraulic Gradient'!J3179</f>
        <v>2.1595009458448233</v>
      </c>
      <c r="L3179" s="16">
        <f t="shared" si="995"/>
        <v>24316.104505456165</v>
      </c>
      <c r="M3179" s="4">
        <f t="shared" si="984"/>
        <v>0</v>
      </c>
      <c r="N3179" s="5">
        <f t="shared" si="985"/>
        <v>0.21606626634773063</v>
      </c>
      <c r="O3179" s="6">
        <f t="shared" si="999"/>
        <v>1.5281236478860418E-5</v>
      </c>
      <c r="P3179" s="15">
        <f t="shared" si="996"/>
        <v>720.17417896606071</v>
      </c>
      <c r="Q3179" s="11">
        <f t="shared" si="986"/>
        <v>0</v>
      </c>
      <c r="R3179" s="13">
        <f t="shared" si="1000"/>
        <v>4.505512274309232E-6</v>
      </c>
      <c r="S3179" s="12">
        <f t="shared" si="987"/>
        <v>-6.1330819900114401E-2</v>
      </c>
      <c r="T3179" s="9">
        <f t="shared" si="988"/>
        <v>1.5236007501523308</v>
      </c>
      <c r="U3179" s="9">
        <f>Aly_mass_rate/Aly_Area/'Hydraulic Gradient'!T3179</f>
        <v>2.1571384657809451</v>
      </c>
      <c r="V3179" s="5">
        <f t="shared" si="989"/>
        <v>-0.28383182454016059</v>
      </c>
      <c r="W3179" s="10">
        <f t="shared" si="990"/>
        <v>2.2261664133434489</v>
      </c>
      <c r="X3179" s="9"/>
    </row>
    <row r="3180" spans="1:24" x14ac:dyDescent="0.3">
      <c r="A3180" s="4">
        <f t="shared" si="991"/>
        <v>31770</v>
      </c>
      <c r="B3180" s="5">
        <v>0</v>
      </c>
      <c r="C3180" s="16">
        <f t="shared" si="992"/>
        <v>24315.493693607292</v>
      </c>
      <c r="D3180" s="4">
        <f t="shared" si="982"/>
        <v>0</v>
      </c>
      <c r="E3180" s="5">
        <f t="shared" si="993"/>
        <v>0.21630336653940094</v>
      </c>
      <c r="F3180" s="6">
        <f t="shared" si="997"/>
        <v>1.7523023049730596E-5</v>
      </c>
      <c r="G3180" s="15">
        <f t="shared" si="998"/>
        <v>754.8469036013496</v>
      </c>
      <c r="H3180" s="11">
        <f t="shared" si="983"/>
        <v>9.7907656728547066E-2</v>
      </c>
      <c r="I3180" s="12">
        <f t="shared" si="994"/>
        <v>3.5339451966304607E-5</v>
      </c>
      <c r="J3180" s="7">
        <f t="shared" si="1001"/>
        <v>1.5219301833352199</v>
      </c>
      <c r="K3180" s="8">
        <f>ESI_mass_rate/ESI_Area/'Hydraulic Gradient'!J3180</f>
        <v>2.1595062773798648</v>
      </c>
      <c r="L3180" s="16">
        <f t="shared" si="995"/>
        <v>24315.888423443062</v>
      </c>
      <c r="M3180" s="4">
        <f t="shared" si="984"/>
        <v>0</v>
      </c>
      <c r="N3180" s="5">
        <f t="shared" si="985"/>
        <v>0.21606673205577995</v>
      </c>
      <c r="O3180" s="6">
        <f t="shared" si="999"/>
        <v>1.5281045366647205E-5</v>
      </c>
      <c r="P3180" s="15">
        <f t="shared" si="996"/>
        <v>720.23550426642907</v>
      </c>
      <c r="Q3180" s="11">
        <f t="shared" si="986"/>
        <v>0</v>
      </c>
      <c r="R3180" s="13">
        <f t="shared" si="1000"/>
        <v>4.5053807930970609E-6</v>
      </c>
      <c r="S3180" s="12">
        <f t="shared" si="987"/>
        <v>-6.1329805749190176E-2</v>
      </c>
      <c r="T3180" s="9">
        <f t="shared" si="988"/>
        <v>1.5235974662468283</v>
      </c>
      <c r="U3180" s="9">
        <f>Aly_mass_rate/Aly_Area/'Hydraulic Gradient'!T3180</f>
        <v>2.157143115197234</v>
      </c>
      <c r="V3180" s="5">
        <f t="shared" si="989"/>
        <v>-0.28382651970182554</v>
      </c>
      <c r="W3180" s="10">
        <f t="shared" si="990"/>
        <v>2.226208333720352</v>
      </c>
      <c r="X3180" s="9"/>
    </row>
    <row r="3181" spans="1:24" x14ac:dyDescent="0.3">
      <c r="A3181" s="4">
        <f t="shared" si="991"/>
        <v>31780</v>
      </c>
      <c r="B3181" s="5">
        <v>0</v>
      </c>
      <c r="C3181" s="16">
        <f t="shared" si="992"/>
        <v>24315.277372184009</v>
      </c>
      <c r="D3181" s="4">
        <f t="shared" si="982"/>
        <v>0</v>
      </c>
      <c r="E3181" s="5">
        <f t="shared" si="993"/>
        <v>0.21630390056508894</v>
      </c>
      <c r="F3181" s="6">
        <f t="shared" si="997"/>
        <v>1.752271788670401E-5</v>
      </c>
      <c r="G3181" s="15">
        <f t="shared" si="998"/>
        <v>754.91813381299721</v>
      </c>
      <c r="H3181" s="11">
        <f t="shared" si="983"/>
        <v>9.7908140172416877E-2</v>
      </c>
      <c r="I3181" s="12">
        <f t="shared" si="994"/>
        <v>3.5338836530595302E-5</v>
      </c>
      <c r="J3181" s="7">
        <f t="shared" si="1001"/>
        <v>1.5219264259658374</v>
      </c>
      <c r="K3181" s="8">
        <f>ESI_mass_rate/ESI_Area/'Hydraulic Gradient'!J3181</f>
        <v>2.1595116088220614</v>
      </c>
      <c r="L3181" s="16">
        <f t="shared" si="995"/>
        <v>24315.672340964451</v>
      </c>
      <c r="M3181" s="4">
        <f t="shared" si="984"/>
        <v>0</v>
      </c>
      <c r="N3181" s="5">
        <f t="shared" si="985"/>
        <v>0.21606719775800509</v>
      </c>
      <c r="O3181" s="6">
        <f t="shared" si="999"/>
        <v>1.5280854263191303E-5</v>
      </c>
      <c r="P3181" s="15">
        <f t="shared" si="996"/>
        <v>720.29682855282715</v>
      </c>
      <c r="Q3181" s="11">
        <f t="shared" si="986"/>
        <v>0</v>
      </c>
      <c r="R3181" s="13">
        <f t="shared" si="1000"/>
        <v>4.5052493200924831E-6</v>
      </c>
      <c r="S3181" s="12">
        <f t="shared" si="987"/>
        <v>-6.1328791647387575E-2</v>
      </c>
      <c r="T3181" s="9">
        <f t="shared" si="988"/>
        <v>1.5235941823965482</v>
      </c>
      <c r="U3181" s="9">
        <f>Aly_mass_rate/Aly_Area/'Hydraulic Gradient'!T3181</f>
        <v>2.15714776455538</v>
      </c>
      <c r="V3181" s="5">
        <f t="shared" si="989"/>
        <v>-0.28382121512801095</v>
      </c>
      <c r="W3181" s="10">
        <f t="shared" si="990"/>
        <v>2.2262502535843449</v>
      </c>
      <c r="X3181" s="9"/>
    </row>
    <row r="3182" spans="1:24" x14ac:dyDescent="0.3">
      <c r="A3182" s="4">
        <f t="shared" si="991"/>
        <v>31790</v>
      </c>
      <c r="B3182" s="5">
        <v>0</v>
      </c>
      <c r="C3182" s="16">
        <f t="shared" si="992"/>
        <v>24315.061050227017</v>
      </c>
      <c r="D3182" s="4">
        <f t="shared" si="982"/>
        <v>0</v>
      </c>
      <c r="E3182" s="5">
        <f t="shared" si="993"/>
        <v>0.21630443458147719</v>
      </c>
      <c r="F3182" s="6">
        <f t="shared" si="997"/>
        <v>1.7522412741192043E-5</v>
      </c>
      <c r="G3182" s="15">
        <f t="shared" si="998"/>
        <v>754.9893624555649</v>
      </c>
      <c r="H3182" s="11">
        <f t="shared" si="983"/>
        <v>9.7908623609061385E-2</v>
      </c>
      <c r="I3182" s="12">
        <f t="shared" si="994"/>
        <v>3.5338221130208477E-5</v>
      </c>
      <c r="J3182" s="7">
        <f t="shared" si="1001"/>
        <v>1.5219226686804348</v>
      </c>
      <c r="K3182" s="8">
        <f>ESI_mass_rate/ESI_Area/'Hydraulic Gradient'!J3182</f>
        <v>2.1595169401714207</v>
      </c>
      <c r="L3182" s="16">
        <f t="shared" si="995"/>
        <v>24315.456258020331</v>
      </c>
      <c r="M3182" s="4">
        <f t="shared" si="984"/>
        <v>0</v>
      </c>
      <c r="N3182" s="5">
        <f t="shared" si="985"/>
        <v>0.21606766345440651</v>
      </c>
      <c r="O3182" s="6">
        <f t="shared" si="999"/>
        <v>1.5280663169952261E-5</v>
      </c>
      <c r="P3182" s="15">
        <f t="shared" si="996"/>
        <v>720.35815182530712</v>
      </c>
      <c r="Q3182" s="11">
        <f t="shared" si="986"/>
        <v>0</v>
      </c>
      <c r="R3182" s="13">
        <f t="shared" si="1000"/>
        <v>4.5051178557252317E-6</v>
      </c>
      <c r="S3182" s="12">
        <f t="shared" si="987"/>
        <v>-6.1327777597799921E-2</v>
      </c>
      <c r="T3182" s="9">
        <f t="shared" si="988"/>
        <v>1.5235908986014874</v>
      </c>
      <c r="U3182" s="9">
        <f>Aly_mass_rate/Aly_Area/'Hydraulic Gradient'!T3182</f>
        <v>2.1571524138553864</v>
      </c>
      <c r="V3182" s="5">
        <f t="shared" si="989"/>
        <v>-0.28381591081869478</v>
      </c>
      <c r="W3182" s="10">
        <f t="shared" si="990"/>
        <v>2.226292172935453</v>
      </c>
      <c r="X3182" s="9"/>
    </row>
    <row r="3183" spans="1:24" x14ac:dyDescent="0.3">
      <c r="A3183" s="4">
        <f t="shared" si="991"/>
        <v>31800</v>
      </c>
      <c r="B3183" s="5">
        <v>0</v>
      </c>
      <c r="C3183" s="16">
        <f t="shared" si="992"/>
        <v>24314.844727736323</v>
      </c>
      <c r="D3183" s="4">
        <f t="shared" si="982"/>
        <v>0</v>
      </c>
      <c r="E3183" s="5">
        <f t="shared" si="993"/>
        <v>0.21630496858856657</v>
      </c>
      <c r="F3183" s="6">
        <f t="shared" si="997"/>
        <v>1.7522107620492443E-5</v>
      </c>
      <c r="G3183" s="15">
        <f t="shared" si="998"/>
        <v>755.06058952915077</v>
      </c>
      <c r="H3183" s="11">
        <f t="shared" si="983"/>
        <v>9.7909107038481186E-2</v>
      </c>
      <c r="I3183" s="12">
        <f t="shared" si="994"/>
        <v>3.5337605779861871E-5</v>
      </c>
      <c r="J3183" s="7">
        <f t="shared" si="1001"/>
        <v>1.5219189114790068</v>
      </c>
      <c r="K3183" s="8">
        <f>ESI_mass_rate/ESI_Area/'Hydraulic Gradient'!J3183</f>
        <v>2.1595222714279485</v>
      </c>
      <c r="L3183" s="16">
        <f t="shared" si="995"/>
        <v>24315.240174610713</v>
      </c>
      <c r="M3183" s="4">
        <f t="shared" si="984"/>
        <v>0</v>
      </c>
      <c r="N3183" s="5">
        <f t="shared" si="985"/>
        <v>0.21606812914498436</v>
      </c>
      <c r="O3183" s="6">
        <f t="shared" si="999"/>
        <v>1.5280472086930077E-5</v>
      </c>
      <c r="P3183" s="15">
        <f t="shared" si="996"/>
        <v>720.41947408391809</v>
      </c>
      <c r="Q3183" s="11">
        <f t="shared" si="986"/>
        <v>0</v>
      </c>
      <c r="R3183" s="13">
        <f t="shared" si="1000"/>
        <v>4.5049863999947008E-6</v>
      </c>
      <c r="S3183" s="12">
        <f t="shared" si="987"/>
        <v>-6.1326763597325362E-2</v>
      </c>
      <c r="T3183" s="9">
        <f t="shared" si="988"/>
        <v>1.5235876148616434</v>
      </c>
      <c r="U3183" s="9">
        <f>Aly_mass_rate/Aly_Area/'Hydraulic Gradient'!T3183</f>
        <v>2.1571570630972556</v>
      </c>
      <c r="V3183" s="5">
        <f t="shared" si="989"/>
        <v>-0.28381060677385511</v>
      </c>
      <c r="W3183" s="10">
        <f t="shared" si="990"/>
        <v>2.2263340917737042</v>
      </c>
      <c r="X3183" s="9"/>
    </row>
    <row r="3184" spans="1:24" x14ac:dyDescent="0.3">
      <c r="A3184" s="4">
        <f t="shared" si="991"/>
        <v>31810</v>
      </c>
      <c r="B3184" s="5">
        <v>0</v>
      </c>
      <c r="C3184" s="16">
        <f t="shared" si="992"/>
        <v>24314.628404711937</v>
      </c>
      <c r="D3184" s="4">
        <f t="shared" si="982"/>
        <v>0</v>
      </c>
      <c r="E3184" s="5">
        <f t="shared" si="993"/>
        <v>0.21630550258635767</v>
      </c>
      <c r="F3184" s="6">
        <f t="shared" si="997"/>
        <v>1.752180251876702E-5</v>
      </c>
      <c r="G3184" s="15">
        <f t="shared" si="998"/>
        <v>755.1318150338617</v>
      </c>
      <c r="H3184" s="11">
        <f t="shared" si="983"/>
        <v>9.7909590460676793E-2</v>
      </c>
      <c r="I3184" s="12">
        <f t="shared" si="994"/>
        <v>3.5336990467781314E-5</v>
      </c>
      <c r="J3184" s="7">
        <f t="shared" si="1001"/>
        <v>1.5219151543615479</v>
      </c>
      <c r="K3184" s="8">
        <f>ESI_mass_rate/ESI_Area/'Hydraulic Gradient'!J3184</f>
        <v>2.1595276025916506</v>
      </c>
      <c r="L3184" s="16">
        <f t="shared" si="995"/>
        <v>24315.024090735602</v>
      </c>
      <c r="M3184" s="4">
        <f t="shared" si="984"/>
        <v>0</v>
      </c>
      <c r="N3184" s="5">
        <f t="shared" si="985"/>
        <v>0.21606859482973903</v>
      </c>
      <c r="O3184" s="6">
        <f t="shared" si="999"/>
        <v>1.5280281012665204E-5</v>
      </c>
      <c r="P3184" s="15">
        <f t="shared" si="996"/>
        <v>720.48079532871122</v>
      </c>
      <c r="Q3184" s="11">
        <f t="shared" si="986"/>
        <v>0</v>
      </c>
      <c r="R3184" s="13">
        <f t="shared" si="1000"/>
        <v>4.5048549524699948E-6</v>
      </c>
      <c r="S3184" s="12">
        <f t="shared" si="987"/>
        <v>-6.1325749648024633E-2</v>
      </c>
      <c r="T3184" s="9">
        <f t="shared" si="988"/>
        <v>1.5235843311770132</v>
      </c>
      <c r="U3184" s="9">
        <f>Aly_mass_rate/Aly_Area/'Hydraulic Gradient'!T3184</f>
        <v>2.1571617122809918</v>
      </c>
      <c r="V3184" s="5">
        <f t="shared" si="989"/>
        <v>-0.28380530299346995</v>
      </c>
      <c r="W3184" s="10">
        <f t="shared" si="990"/>
        <v>2.2263760100991243</v>
      </c>
      <c r="X3184" s="9"/>
    </row>
    <row r="3185" spans="1:24" x14ac:dyDescent="0.3">
      <c r="A3185" s="4">
        <f t="shared" si="991"/>
        <v>31820</v>
      </c>
      <c r="B3185" s="5">
        <v>0</v>
      </c>
      <c r="C3185" s="16">
        <f t="shared" si="992"/>
        <v>24314.412081153863</v>
      </c>
      <c r="D3185" s="4">
        <f t="shared" si="982"/>
        <v>0</v>
      </c>
      <c r="E3185" s="5">
        <f t="shared" si="993"/>
        <v>0.21630603657485092</v>
      </c>
      <c r="F3185" s="6">
        <f t="shared" si="997"/>
        <v>1.7521497436015766E-5</v>
      </c>
      <c r="G3185" s="15">
        <f t="shared" si="998"/>
        <v>755.20303896980465</v>
      </c>
      <c r="H3185" s="11">
        <f t="shared" si="983"/>
        <v>9.7910073875648665E-2</v>
      </c>
      <c r="I3185" s="12">
        <f t="shared" si="994"/>
        <v>3.5336375193966785E-5</v>
      </c>
      <c r="J3185" s="7">
        <f t="shared" si="1001"/>
        <v>1.5219113973280523</v>
      </c>
      <c r="K3185" s="8">
        <f>ESI_mass_rate/ESI_Area/'Hydraulic Gradient'!J3185</f>
        <v>2.1595329336625344</v>
      </c>
      <c r="L3185" s="16">
        <f t="shared" si="995"/>
        <v>24314.808006395004</v>
      </c>
      <c r="M3185" s="4">
        <f t="shared" si="984"/>
        <v>0</v>
      </c>
      <c r="N3185" s="5">
        <f t="shared" si="985"/>
        <v>0.21606906050867083</v>
      </c>
      <c r="O3185" s="6">
        <f t="shared" si="999"/>
        <v>1.5280089951536291E-5</v>
      </c>
      <c r="P3185" s="15">
        <f t="shared" si="996"/>
        <v>720.54211555973654</v>
      </c>
      <c r="Q3185" s="11">
        <f t="shared" si="986"/>
        <v>0</v>
      </c>
      <c r="R3185" s="13">
        <f t="shared" si="1000"/>
        <v>4.5047235144414005E-6</v>
      </c>
      <c r="S3185" s="12">
        <f t="shared" si="987"/>
        <v>-6.1324735748860978E-2</v>
      </c>
      <c r="T3185" s="9">
        <f t="shared" si="988"/>
        <v>1.5235810475475942</v>
      </c>
      <c r="U3185" s="9">
        <f>Aly_mass_rate/Aly_Area/'Hydraulic Gradient'!T3185</f>
        <v>2.1571663614065972</v>
      </c>
      <c r="V3185" s="5">
        <f t="shared" si="989"/>
        <v>-0.28379999947751738</v>
      </c>
      <c r="W3185" s="10">
        <f t="shared" si="990"/>
        <v>2.2264179279117404</v>
      </c>
      <c r="X3185" s="9"/>
    </row>
    <row r="3186" spans="1:24" x14ac:dyDescent="0.3">
      <c r="A3186" s="4">
        <f t="shared" si="991"/>
        <v>31830</v>
      </c>
      <c r="B3186" s="5">
        <v>0</v>
      </c>
      <c r="C3186" s="16">
        <f t="shared" si="992"/>
        <v>24314.195757062116</v>
      </c>
      <c r="D3186" s="4">
        <f t="shared" si="982"/>
        <v>0</v>
      </c>
      <c r="E3186" s="5">
        <f t="shared" si="993"/>
        <v>0.21630657055404723</v>
      </c>
      <c r="F3186" s="6">
        <f t="shared" si="997"/>
        <v>1.7521192378076882E-5</v>
      </c>
      <c r="G3186" s="15">
        <f t="shared" si="998"/>
        <v>755.27426133707775</v>
      </c>
      <c r="H3186" s="11">
        <f t="shared" si="983"/>
        <v>9.7910557283397398E-2</v>
      </c>
      <c r="I3186" s="12">
        <f t="shared" si="994"/>
        <v>3.5335759970192476E-5</v>
      </c>
      <c r="J3186" s="7">
        <f t="shared" si="1001"/>
        <v>1.5219076403785146</v>
      </c>
      <c r="K3186" s="8">
        <f>ESI_mass_rate/ESI_Area/'Hydraulic Gradient'!J3186</f>
        <v>2.1595382646406054</v>
      </c>
      <c r="L3186" s="16">
        <f t="shared" si="995"/>
        <v>24314.591921588923</v>
      </c>
      <c r="M3186" s="4">
        <f t="shared" si="984"/>
        <v>0</v>
      </c>
      <c r="N3186" s="5">
        <f t="shared" si="985"/>
        <v>0.21606952618178016</v>
      </c>
      <c r="O3186" s="6">
        <f t="shared" si="999"/>
        <v>1.5279898897705142E-5</v>
      </c>
      <c r="P3186" s="15">
        <f t="shared" si="996"/>
        <v>720.60343477704532</v>
      </c>
      <c r="Q3186" s="11">
        <f t="shared" si="986"/>
        <v>0</v>
      </c>
      <c r="R3186" s="13">
        <f t="shared" si="1000"/>
        <v>4.5045920841871432E-6</v>
      </c>
      <c r="S3186" s="12">
        <f t="shared" si="987"/>
        <v>-6.132372190086257E-2</v>
      </c>
      <c r="T3186" s="9">
        <f t="shared" si="988"/>
        <v>1.5235777639733836</v>
      </c>
      <c r="U3186" s="9">
        <f>Aly_mass_rate/Aly_Area/'Hydraulic Gradient'!T3186</f>
        <v>2.1571710104740749</v>
      </c>
      <c r="V3186" s="5">
        <f t="shared" si="989"/>
        <v>-0.28379469622597542</v>
      </c>
      <c r="W3186" s="10">
        <f t="shared" si="990"/>
        <v>2.2264598452115791</v>
      </c>
      <c r="X3186" s="9"/>
    </row>
    <row r="3187" spans="1:24" x14ac:dyDescent="0.3">
      <c r="A3187" s="4">
        <f t="shared" si="991"/>
        <v>31840</v>
      </c>
      <c r="B3187" s="5">
        <v>0</v>
      </c>
      <c r="C3187" s="16">
        <f t="shared" si="992"/>
        <v>24313.979432436703</v>
      </c>
      <c r="D3187" s="4">
        <f t="shared" si="982"/>
        <v>0</v>
      </c>
      <c r="E3187" s="5">
        <f t="shared" si="993"/>
        <v>0.21630710452394711</v>
      </c>
      <c r="F3187" s="6">
        <f t="shared" si="997"/>
        <v>1.7520887337652623E-5</v>
      </c>
      <c r="G3187" s="15">
        <f t="shared" si="998"/>
        <v>755.34548213579023</v>
      </c>
      <c r="H3187" s="11">
        <f t="shared" si="983"/>
        <v>9.7911040683923423E-2</v>
      </c>
      <c r="I3187" s="12">
        <f t="shared" si="994"/>
        <v>3.5335144781740673E-5</v>
      </c>
      <c r="J3187" s="7">
        <f t="shared" si="1001"/>
        <v>1.521903883512929</v>
      </c>
      <c r="K3187" s="8">
        <f>ESI_mass_rate/ESI_Area/'Hydraulic Gradient'!J3187</f>
        <v>2.1595435955258702</v>
      </c>
      <c r="L3187" s="16">
        <f t="shared" si="995"/>
        <v>24314.375836317366</v>
      </c>
      <c r="M3187" s="4">
        <f t="shared" si="984"/>
        <v>0</v>
      </c>
      <c r="N3187" s="5">
        <f t="shared" si="985"/>
        <v>0.21606999184906711</v>
      </c>
      <c r="O3187" s="6">
        <f t="shared" si="999"/>
        <v>1.5279707854090851E-5</v>
      </c>
      <c r="P3187" s="15">
        <f t="shared" si="996"/>
        <v>720.66475298068769</v>
      </c>
      <c r="Q3187" s="11">
        <f t="shared" si="986"/>
        <v>0</v>
      </c>
      <c r="R3187" s="13">
        <f t="shared" si="1000"/>
        <v>4.5044606625672136E-6</v>
      </c>
      <c r="S3187" s="12">
        <f t="shared" si="987"/>
        <v>-6.1322708102992632E-2</v>
      </c>
      <c r="T3187" s="9">
        <f t="shared" si="988"/>
        <v>1.5235744804543787</v>
      </c>
      <c r="U3187" s="9">
        <f>Aly_mass_rate/Aly_Area/'Hydraulic Gradient'!T3187</f>
        <v>2.1571756594834279</v>
      </c>
      <c r="V3187" s="5">
        <f t="shared" si="989"/>
        <v>-0.28378939323882196</v>
      </c>
      <c r="W3187" s="10">
        <f t="shared" si="990"/>
        <v>2.2265017619986671</v>
      </c>
      <c r="X3187" s="9"/>
    </row>
    <row r="3188" spans="1:24" x14ac:dyDescent="0.3">
      <c r="A3188" s="4">
        <f t="shared" si="991"/>
        <v>31850</v>
      </c>
      <c r="B3188" s="5">
        <v>0</v>
      </c>
      <c r="C3188" s="16">
        <f t="shared" si="992"/>
        <v>24313.763107277635</v>
      </c>
      <c r="D3188" s="4">
        <f t="shared" si="982"/>
        <v>0</v>
      </c>
      <c r="E3188" s="5">
        <f t="shared" si="993"/>
        <v>0.21630763848455103</v>
      </c>
      <c r="F3188" s="6">
        <f t="shared" si="997"/>
        <v>1.7520582319121635E-5</v>
      </c>
      <c r="G3188" s="15">
        <f t="shared" si="998"/>
        <v>755.41670136604444</v>
      </c>
      <c r="H3188" s="11">
        <f t="shared" si="983"/>
        <v>9.791152407722728E-2</v>
      </c>
      <c r="I3188" s="12">
        <f t="shared" si="994"/>
        <v>3.5334529637441981E-5</v>
      </c>
      <c r="J3188" s="7">
        <f t="shared" si="1001"/>
        <v>1.5219001267312902</v>
      </c>
      <c r="K3188" s="8">
        <f>ESI_mass_rate/ESI_Area/'Hydraulic Gradient'!J3188</f>
        <v>2.1595489263183349</v>
      </c>
      <c r="L3188" s="16">
        <f t="shared" si="995"/>
        <v>24314.159750580337</v>
      </c>
      <c r="M3188" s="4">
        <f t="shared" si="984"/>
        <v>0</v>
      </c>
      <c r="N3188" s="5">
        <f t="shared" si="985"/>
        <v>0.21607045751053214</v>
      </c>
      <c r="O3188" s="6">
        <f t="shared" si="999"/>
        <v>1.527951682069342E-5</v>
      </c>
      <c r="P3188" s="15">
        <f t="shared" si="996"/>
        <v>720.72607017071471</v>
      </c>
      <c r="Q3188" s="11">
        <f t="shared" si="986"/>
        <v>0</v>
      </c>
      <c r="R3188" s="13">
        <f t="shared" si="1000"/>
        <v>4.5043292495810112E-6</v>
      </c>
      <c r="S3188" s="12">
        <f t="shared" si="987"/>
        <v>-6.1321694356279356E-2</v>
      </c>
      <c r="T3188" s="9">
        <f t="shared" si="988"/>
        <v>1.5235711969905765</v>
      </c>
      <c r="U3188" s="9">
        <f>Aly_mass_rate/Aly_Area/'Hydraulic Gradient'!T3188</f>
        <v>2.1571803084346599</v>
      </c>
      <c r="V3188" s="5">
        <f t="shared" si="989"/>
        <v>-0.28378409051603526</v>
      </c>
      <c r="W3188" s="10">
        <f t="shared" si="990"/>
        <v>2.226543678273031</v>
      </c>
      <c r="X3188" s="9"/>
    </row>
    <row r="3189" spans="1:24" x14ac:dyDescent="0.3">
      <c r="A3189" s="4">
        <f t="shared" si="991"/>
        <v>31860</v>
      </c>
      <c r="B3189" s="5">
        <v>0</v>
      </c>
      <c r="C3189" s="16">
        <f t="shared" si="992"/>
        <v>24313.546781584922</v>
      </c>
      <c r="D3189" s="4">
        <f t="shared" si="982"/>
        <v>0</v>
      </c>
      <c r="E3189" s="5">
        <f t="shared" si="993"/>
        <v>0.21630817243585987</v>
      </c>
      <c r="F3189" s="6">
        <f t="shared" si="997"/>
        <v>1.7520277321024368E-5</v>
      </c>
      <c r="G3189" s="15">
        <f t="shared" si="998"/>
        <v>755.48791902794505</v>
      </c>
      <c r="H3189" s="11">
        <f t="shared" si="983"/>
        <v>9.7912007463309456E-2</v>
      </c>
      <c r="I3189" s="12">
        <f t="shared" si="994"/>
        <v>3.5333914534352885E-5</v>
      </c>
      <c r="J3189" s="7">
        <f t="shared" si="1001"/>
        <v>1.5218963700335923</v>
      </c>
      <c r="K3189" s="8">
        <f>ESI_mass_rate/ESI_Area/'Hydraulic Gradient'!J3189</f>
        <v>2.1595542570180064</v>
      </c>
      <c r="L3189" s="16">
        <f t="shared" si="995"/>
        <v>24313.943664377846</v>
      </c>
      <c r="M3189" s="4">
        <f t="shared" si="984"/>
        <v>0</v>
      </c>
      <c r="N3189" s="5">
        <f t="shared" si="985"/>
        <v>0.21607092316617554</v>
      </c>
      <c r="O3189" s="6">
        <f t="shared" si="999"/>
        <v>1.5279325798972399E-5</v>
      </c>
      <c r="P3189" s="15">
        <f t="shared" si="996"/>
        <v>720.78738634717558</v>
      </c>
      <c r="Q3189" s="11">
        <f t="shared" si="986"/>
        <v>0</v>
      </c>
      <c r="R3189" s="13">
        <f t="shared" si="1000"/>
        <v>4.5041978456581926E-6</v>
      </c>
      <c r="S3189" s="12">
        <f t="shared" si="987"/>
        <v>-6.1320680658653648E-2</v>
      </c>
      <c r="T3189" s="9">
        <f t="shared" si="988"/>
        <v>1.5235679135819749</v>
      </c>
      <c r="U3189" s="9">
        <f>Aly_mass_rate/Aly_Area/'Hydraulic Gradient'!T3189</f>
        <v>2.1571849573277722</v>
      </c>
      <c r="V3189" s="5">
        <f t="shared" si="989"/>
        <v>-0.28377878805759327</v>
      </c>
      <c r="W3189" s="10">
        <f t="shared" si="990"/>
        <v>2.2265855940346984</v>
      </c>
      <c r="X3189" s="9"/>
    </row>
    <row r="3190" spans="1:24" x14ac:dyDescent="0.3">
      <c r="A3190" s="4">
        <f t="shared" si="991"/>
        <v>31870</v>
      </c>
      <c r="B3190" s="5">
        <v>0</v>
      </c>
      <c r="C3190" s="16">
        <f t="shared" si="992"/>
        <v>24313.330455358573</v>
      </c>
      <c r="D3190" s="4">
        <f t="shared" si="982"/>
        <v>0</v>
      </c>
      <c r="E3190" s="5">
        <f t="shared" si="993"/>
        <v>0.21630870637787422</v>
      </c>
      <c r="F3190" s="6">
        <f t="shared" si="997"/>
        <v>1.7519972344820369E-5</v>
      </c>
      <c r="G3190" s="15">
        <f t="shared" si="998"/>
        <v>755.55913512159464</v>
      </c>
      <c r="H3190" s="11">
        <f t="shared" si="983"/>
        <v>9.7912490842170533E-2</v>
      </c>
      <c r="I3190" s="12">
        <f t="shared" si="994"/>
        <v>3.5333299475416913E-5</v>
      </c>
      <c r="J3190" s="7">
        <f t="shared" si="1001"/>
        <v>1.5218926134198301</v>
      </c>
      <c r="K3190" s="8">
        <f>ESI_mass_rate/ESI_Area/'Hydraulic Gradient'!J3190</f>
        <v>2.1595595876248908</v>
      </c>
      <c r="L3190" s="16">
        <f t="shared" si="995"/>
        <v>24313.727577709895</v>
      </c>
      <c r="M3190" s="4">
        <f t="shared" si="984"/>
        <v>0</v>
      </c>
      <c r="N3190" s="5">
        <f t="shared" si="985"/>
        <v>0.21607138881599744</v>
      </c>
      <c r="O3190" s="6">
        <f t="shared" si="999"/>
        <v>1.5279134781630037E-5</v>
      </c>
      <c r="P3190" s="15">
        <f t="shared" si="996"/>
        <v>720.8487015101224</v>
      </c>
      <c r="Q3190" s="11">
        <f t="shared" si="986"/>
        <v>0</v>
      </c>
      <c r="R3190" s="13">
        <f t="shared" si="1000"/>
        <v>4.5040664486468656E-6</v>
      </c>
      <c r="S3190" s="12">
        <f t="shared" si="987"/>
        <v>-6.1319667013208339E-2</v>
      </c>
      <c r="T3190" s="9">
        <f t="shared" si="988"/>
        <v>1.5235646302285704</v>
      </c>
      <c r="U3190" s="9">
        <f>Aly_mass_rate/Aly_Area/'Hydraulic Gradient'!T3190</f>
        <v>2.1571896061627696</v>
      </c>
      <c r="V3190" s="5">
        <f t="shared" si="989"/>
        <v>-0.28377348586347384</v>
      </c>
      <c r="W3190" s="10">
        <f t="shared" si="990"/>
        <v>2.226627509283694</v>
      </c>
      <c r="X3190" s="9"/>
    </row>
    <row r="3191" spans="1:24" x14ac:dyDescent="0.3">
      <c r="A3191" s="4">
        <f t="shared" si="991"/>
        <v>31880</v>
      </c>
      <c r="B3191" s="5">
        <v>0</v>
      </c>
      <c r="C3191" s="16">
        <f t="shared" si="992"/>
        <v>24313.114128598594</v>
      </c>
      <c r="D3191" s="4">
        <f t="shared" si="982"/>
        <v>0</v>
      </c>
      <c r="E3191" s="5">
        <f t="shared" si="993"/>
        <v>0.21630924031059465</v>
      </c>
      <c r="F3191" s="6">
        <f t="shared" si="997"/>
        <v>1.7519667389050094E-5</v>
      </c>
      <c r="G3191" s="15">
        <f t="shared" si="998"/>
        <v>755.63034964709766</v>
      </c>
      <c r="H3191" s="11">
        <f t="shared" si="983"/>
        <v>9.7912974213810955E-2</v>
      </c>
      <c r="I3191" s="12">
        <f t="shared" si="994"/>
        <v>3.5332684457690524E-5</v>
      </c>
      <c r="J3191" s="7">
        <f t="shared" si="1001"/>
        <v>1.521888856889998</v>
      </c>
      <c r="K3191" s="8">
        <f>ESI_mass_rate/ESI_Area/'Hydraulic Gradient'!J3191</f>
        <v>2.1595649181389942</v>
      </c>
      <c r="L3191" s="16">
        <f t="shared" si="995"/>
        <v>24313.511490576493</v>
      </c>
      <c r="M3191" s="4">
        <f t="shared" si="984"/>
        <v>0</v>
      </c>
      <c r="N3191" s="5">
        <f t="shared" si="985"/>
        <v>0.21607185445999835</v>
      </c>
      <c r="O3191" s="6">
        <f t="shared" si="999"/>
        <v>1.5278943780342734E-5</v>
      </c>
      <c r="P3191" s="15">
        <f t="shared" si="996"/>
        <v>720.91001565960414</v>
      </c>
      <c r="Q3191" s="11">
        <f t="shared" si="986"/>
        <v>0</v>
      </c>
      <c r="R3191" s="13">
        <f t="shared" si="1000"/>
        <v>4.5039350619884877E-6</v>
      </c>
      <c r="S3191" s="12">
        <f t="shared" si="987"/>
        <v>-6.131865341684211E-2</v>
      </c>
      <c r="T3191" s="9">
        <f t="shared" si="988"/>
        <v>1.5235613469303606</v>
      </c>
      <c r="U3191" s="9">
        <f>Aly_mass_rate/Aly_Area/'Hydraulic Gradient'!T3191</f>
        <v>2.1571942549396543</v>
      </c>
      <c r="V3191" s="5">
        <f t="shared" si="989"/>
        <v>-0.28376818393365538</v>
      </c>
      <c r="W3191" s="10">
        <f t="shared" si="990"/>
        <v>2.2266694240200469</v>
      </c>
      <c r="X3191" s="9"/>
    </row>
    <row r="3192" spans="1:24" x14ac:dyDescent="0.3">
      <c r="A3192" s="4">
        <f t="shared" si="991"/>
        <v>31890</v>
      </c>
      <c r="B3192" s="5">
        <v>0</v>
      </c>
      <c r="C3192" s="16">
        <f t="shared" si="992"/>
        <v>24312.897801304996</v>
      </c>
      <c r="D3192" s="4">
        <f t="shared" si="982"/>
        <v>0</v>
      </c>
      <c r="E3192" s="5">
        <f t="shared" si="993"/>
        <v>0.21630977423402184</v>
      </c>
      <c r="F3192" s="6">
        <f t="shared" si="997"/>
        <v>1.7519362453713537E-5</v>
      </c>
      <c r="G3192" s="15">
        <f t="shared" si="998"/>
        <v>755.70156260455883</v>
      </c>
      <c r="H3192" s="11">
        <f t="shared" si="983"/>
        <v>9.7913457578231264E-2</v>
      </c>
      <c r="I3192" s="12">
        <f t="shared" si="994"/>
        <v>3.5332069481173724E-5</v>
      </c>
      <c r="J3192" s="7">
        <f t="shared" si="1001"/>
        <v>1.5218851004440899</v>
      </c>
      <c r="K3192" s="8">
        <f>ESI_mass_rate/ESI_Area/'Hydraulic Gradient'!J3192</f>
        <v>2.1595702485603234</v>
      </c>
      <c r="L3192" s="16">
        <f t="shared" si="995"/>
        <v>24313.295402977641</v>
      </c>
      <c r="M3192" s="4">
        <f t="shared" si="984"/>
        <v>0</v>
      </c>
      <c r="N3192" s="5">
        <f t="shared" si="985"/>
        <v>0.21607232009817853</v>
      </c>
      <c r="O3192" s="6">
        <f t="shared" si="999"/>
        <v>1.5278752786353193E-5</v>
      </c>
      <c r="P3192" s="15">
        <f t="shared" si="996"/>
        <v>720.97132879567312</v>
      </c>
      <c r="Q3192" s="11">
        <f t="shared" si="986"/>
        <v>0</v>
      </c>
      <c r="R3192" s="13">
        <f t="shared" si="1000"/>
        <v>4.5038036831009357E-6</v>
      </c>
      <c r="S3192" s="12">
        <f t="shared" si="987"/>
        <v>-6.1317639872647635E-2</v>
      </c>
      <c r="T3192" s="9">
        <f t="shared" si="988"/>
        <v>1.5235580636873429</v>
      </c>
      <c r="U3192" s="9">
        <f>Aly_mass_rate/Aly_Area/'Hydraulic Gradient'!T3192</f>
        <v>2.1571989036584291</v>
      </c>
      <c r="V3192" s="5">
        <f t="shared" si="989"/>
        <v>-0.28376288226811552</v>
      </c>
      <c r="W3192" s="10">
        <f t="shared" si="990"/>
        <v>2.2267113382437818</v>
      </c>
      <c r="X3192" s="9"/>
    </row>
    <row r="3193" spans="1:24" x14ac:dyDescent="0.3">
      <c r="A3193" s="4">
        <f t="shared" si="991"/>
        <v>31900</v>
      </c>
      <c r="B3193" s="5">
        <v>0</v>
      </c>
      <c r="C3193" s="16">
        <f t="shared" si="992"/>
        <v>24312.681473477791</v>
      </c>
      <c r="D3193" s="4">
        <f t="shared" si="982"/>
        <v>0</v>
      </c>
      <c r="E3193" s="5">
        <f t="shared" si="993"/>
        <v>0.21631030814815638</v>
      </c>
      <c r="F3193" s="6">
        <f t="shared" si="997"/>
        <v>1.7519057540270257E-5</v>
      </c>
      <c r="G3193" s="15">
        <f t="shared" si="998"/>
        <v>755.77277399408069</v>
      </c>
      <c r="H3193" s="11">
        <f t="shared" si="983"/>
        <v>9.7913940935432001E-2</v>
      </c>
      <c r="I3193" s="12">
        <f t="shared" si="994"/>
        <v>3.5331454548810041E-5</v>
      </c>
      <c r="J3193" s="7">
        <f t="shared" si="1001"/>
        <v>1.5218813440821009</v>
      </c>
      <c r="K3193" s="8">
        <f>ESI_mass_rate/ESI_Area/'Hydraulic Gradient'!J3193</f>
        <v>2.1595755788888837</v>
      </c>
      <c r="L3193" s="16">
        <f t="shared" si="995"/>
        <v>24313.07931491335</v>
      </c>
      <c r="M3193" s="4">
        <f t="shared" si="984"/>
        <v>0</v>
      </c>
      <c r="N3193" s="5">
        <f t="shared" si="985"/>
        <v>0.21607278573053817</v>
      </c>
      <c r="O3193" s="6">
        <f t="shared" si="999"/>
        <v>1.5278561801120963E-5</v>
      </c>
      <c r="P3193" s="15">
        <f t="shared" si="996"/>
        <v>721.03264091837832</v>
      </c>
      <c r="Q3193" s="11">
        <f t="shared" si="986"/>
        <v>0</v>
      </c>
      <c r="R3193" s="13">
        <f t="shared" si="1000"/>
        <v>4.5036723124138782E-6</v>
      </c>
      <c r="S3193" s="12">
        <f t="shared" si="987"/>
        <v>-6.1316626377523706E-2</v>
      </c>
      <c r="T3193" s="9">
        <f t="shared" si="988"/>
        <v>1.5235547804995142</v>
      </c>
      <c r="U3193" s="9">
        <f>Aly_mass_rate/Aly_Area/'Hydraulic Gradient'!T3193</f>
        <v>2.157203552319098</v>
      </c>
      <c r="V3193" s="5">
        <f t="shared" si="989"/>
        <v>-0.28375758086683261</v>
      </c>
      <c r="W3193" s="10">
        <f t="shared" si="990"/>
        <v>2.2267532519549267</v>
      </c>
      <c r="X3193" s="9"/>
    </row>
    <row r="3194" spans="1:24" x14ac:dyDescent="0.3">
      <c r="A3194" s="4">
        <f t="shared" si="991"/>
        <v>31910</v>
      </c>
      <c r="B3194" s="5">
        <v>0</v>
      </c>
      <c r="C3194" s="16">
        <f t="shared" si="992"/>
        <v>24312.465145116985</v>
      </c>
      <c r="D3194" s="4">
        <f t="shared" si="982"/>
        <v>0</v>
      </c>
      <c r="E3194" s="5">
        <f t="shared" si="993"/>
        <v>0.2163108420529988</v>
      </c>
      <c r="F3194" s="6">
        <f t="shared" si="997"/>
        <v>1.7518752644341593E-5</v>
      </c>
      <c r="G3194" s="15">
        <f t="shared" si="998"/>
        <v>755.84398381577216</v>
      </c>
      <c r="H3194" s="11">
        <f t="shared" si="983"/>
        <v>9.7914424285413582E-2</v>
      </c>
      <c r="I3194" s="12">
        <f t="shared" si="994"/>
        <v>3.5330839651768858E-5</v>
      </c>
      <c r="J3194" s="7">
        <f t="shared" si="1001"/>
        <v>1.5218775878040249</v>
      </c>
      <c r="K3194" s="8">
        <f>ESI_mass_rate/ESI_Area/'Hydraulic Gradient'!J3194</f>
        <v>2.1595809091246827</v>
      </c>
      <c r="L3194" s="16">
        <f t="shared" si="995"/>
        <v>24312.863226383619</v>
      </c>
      <c r="M3194" s="4">
        <f t="shared" si="984"/>
        <v>0</v>
      </c>
      <c r="N3194" s="5">
        <f t="shared" si="985"/>
        <v>0.21607325135707772</v>
      </c>
      <c r="O3194" s="6">
        <f t="shared" si="999"/>
        <v>1.5278370829024692E-5</v>
      </c>
      <c r="P3194" s="15">
        <f t="shared" si="996"/>
        <v>721.09395202777193</v>
      </c>
      <c r="Q3194" s="11">
        <f t="shared" si="986"/>
        <v>0</v>
      </c>
      <c r="R3194" s="13">
        <f t="shared" si="1000"/>
        <v>4.5035409512174174E-6</v>
      </c>
      <c r="S3194" s="12">
        <f t="shared" si="987"/>
        <v>-6.1315612934562919E-2</v>
      </c>
      <c r="T3194" s="9">
        <f t="shared" si="988"/>
        <v>1.5235514973668718</v>
      </c>
      <c r="U3194" s="9">
        <f>Aly_mass_rate/Aly_Area/'Hydraulic Gradient'!T3194</f>
        <v>2.1572082009216631</v>
      </c>
      <c r="V3194" s="5">
        <f t="shared" si="989"/>
        <v>-0.28375227972978451</v>
      </c>
      <c r="W3194" s="10">
        <f t="shared" si="990"/>
        <v>2.226795165153507</v>
      </c>
      <c r="X3194" s="9"/>
    </row>
    <row r="3195" spans="1:24" x14ac:dyDescent="0.3">
      <c r="A3195" s="4">
        <f t="shared" si="991"/>
        <v>31920</v>
      </c>
      <c r="B3195" s="5">
        <v>0</v>
      </c>
      <c r="C3195" s="16">
        <f t="shared" si="992"/>
        <v>24312.248816222589</v>
      </c>
      <c r="D3195" s="4">
        <f t="shared" si="982"/>
        <v>0</v>
      </c>
      <c r="E3195" s="5">
        <f t="shared" si="993"/>
        <v>0.21631137594854999</v>
      </c>
      <c r="F3195" s="6">
        <f t="shared" si="997"/>
        <v>1.7518447773225302E-5</v>
      </c>
      <c r="G3195" s="15">
        <f t="shared" si="998"/>
        <v>755.91519206973112</v>
      </c>
      <c r="H3195" s="11">
        <f t="shared" si="983"/>
        <v>9.7914907628176603E-2</v>
      </c>
      <c r="I3195" s="12">
        <f t="shared" si="994"/>
        <v>3.5330224804767895E-5</v>
      </c>
      <c r="J3195" s="7">
        <f t="shared" si="1001"/>
        <v>1.5218738316098568</v>
      </c>
      <c r="K3195" s="8">
        <f>ESI_mass_rate/ESI_Area/'Hydraulic Gradient'!J3195</f>
        <v>2.1595862392677265</v>
      </c>
      <c r="L3195" s="16">
        <f t="shared" si="995"/>
        <v>24312.647137388463</v>
      </c>
      <c r="M3195" s="4">
        <f t="shared" si="984"/>
        <v>0</v>
      </c>
      <c r="N3195" s="5">
        <f t="shared" si="985"/>
        <v>0.2160737169777974</v>
      </c>
      <c r="O3195" s="6">
        <f t="shared" si="999"/>
        <v>1.5278179864226183E-5</v>
      </c>
      <c r="P3195" s="15">
        <f t="shared" si="996"/>
        <v>721.15526212390193</v>
      </c>
      <c r="Q3195" s="11">
        <f t="shared" si="986"/>
        <v>0</v>
      </c>
      <c r="R3195" s="13">
        <f t="shared" si="1000"/>
        <v>4.5034095977900318E-6</v>
      </c>
      <c r="S3195" s="12">
        <f t="shared" si="987"/>
        <v>-6.1314599539631913E-2</v>
      </c>
      <c r="T3195" s="9">
        <f t="shared" si="988"/>
        <v>1.523548214289413</v>
      </c>
      <c r="U3195" s="9">
        <f>Aly_mass_rate/Aly_Area/'Hydraulic Gradient'!T3195</f>
        <v>2.157212849466128</v>
      </c>
      <c r="V3195" s="5">
        <f t="shared" si="989"/>
        <v>-0.28374697885694955</v>
      </c>
      <c r="W3195" s="10">
        <f t="shared" si="990"/>
        <v>2.2268370778395514</v>
      </c>
      <c r="X3195" s="9"/>
    </row>
    <row r="3196" spans="1:24" x14ac:dyDescent="0.3">
      <c r="A3196" s="4">
        <f t="shared" si="991"/>
        <v>31930</v>
      </c>
      <c r="B3196" s="5">
        <v>0</v>
      </c>
      <c r="C3196" s="16">
        <f t="shared" si="992"/>
        <v>24312.032486794615</v>
      </c>
      <c r="D3196" s="4">
        <f t="shared" si="982"/>
        <v>0</v>
      </c>
      <c r="E3196" s="5">
        <f t="shared" si="993"/>
        <v>0.21631190983481052</v>
      </c>
      <c r="F3196" s="6">
        <f t="shared" si="997"/>
        <v>1.7518142922542732E-5</v>
      </c>
      <c r="G3196" s="15">
        <f t="shared" si="998"/>
        <v>755.98639875606216</v>
      </c>
      <c r="H3196" s="11">
        <f t="shared" si="983"/>
        <v>9.7915390963721621E-2</v>
      </c>
      <c r="I3196" s="12">
        <f t="shared" si="994"/>
        <v>3.5329609998976522E-5</v>
      </c>
      <c r="J3196" s="7">
        <f t="shared" si="1001"/>
        <v>1.5218700754995909</v>
      </c>
      <c r="K3196" s="8">
        <f>ESI_mass_rate/ESI_Area/'Hydraulic Gradient'!J3196</f>
        <v>2.1595915693180205</v>
      </c>
      <c r="L3196" s="16">
        <f t="shared" si="995"/>
        <v>24312.431047927879</v>
      </c>
      <c r="M3196" s="4">
        <f t="shared" si="984"/>
        <v>0</v>
      </c>
      <c r="N3196" s="5">
        <f t="shared" si="985"/>
        <v>0.21607418259269756</v>
      </c>
      <c r="O3196" s="6">
        <f t="shared" si="999"/>
        <v>1.5277988911104084E-5</v>
      </c>
      <c r="P3196" s="15">
        <f t="shared" si="996"/>
        <v>721.21657120682164</v>
      </c>
      <c r="Q3196" s="11">
        <f t="shared" si="986"/>
        <v>0</v>
      </c>
      <c r="R3196" s="13">
        <f t="shared" si="1000"/>
        <v>4.5032782534217982E-6</v>
      </c>
      <c r="S3196" s="12">
        <f t="shared" si="987"/>
        <v>-6.1313586197887689E-2</v>
      </c>
      <c r="T3196" s="9">
        <f t="shared" si="988"/>
        <v>1.5235449312671352</v>
      </c>
      <c r="U3196" s="9">
        <f>Aly_mass_rate/Aly_Area/'Hydraulic Gradient'!T3196</f>
        <v>2.157217497952495</v>
      </c>
      <c r="V3196" s="5">
        <f t="shared" si="989"/>
        <v>-0.28374167824830543</v>
      </c>
      <c r="W3196" s="10">
        <f t="shared" si="990"/>
        <v>2.2268789900130845</v>
      </c>
      <c r="X3196" s="9"/>
    </row>
    <row r="3197" spans="1:24" x14ac:dyDescent="0.3">
      <c r="A3197" s="4">
        <f t="shared" si="991"/>
        <v>31940</v>
      </c>
      <c r="B3197" s="5">
        <v>0</v>
      </c>
      <c r="C3197" s="16">
        <f t="shared" si="992"/>
        <v>24311.816156833065</v>
      </c>
      <c r="D3197" s="4">
        <f t="shared" si="982"/>
        <v>0</v>
      </c>
      <c r="E3197" s="5">
        <f t="shared" si="993"/>
        <v>0.21631244371178088</v>
      </c>
      <c r="F3197" s="6">
        <f t="shared" si="997"/>
        <v>1.7517838089374787E-5</v>
      </c>
      <c r="G3197" s="15">
        <f t="shared" si="998"/>
        <v>756.05760387487453</v>
      </c>
      <c r="H3197" s="11">
        <f t="shared" si="983"/>
        <v>9.7915874292048996E-2</v>
      </c>
      <c r="I3197" s="12">
        <f t="shared" si="994"/>
        <v>3.5328995228507635E-5</v>
      </c>
      <c r="J3197" s="7">
        <f t="shared" si="1001"/>
        <v>1.5218663194732214</v>
      </c>
      <c r="K3197" s="8">
        <f>ESI_mass_rate/ESI_Area/'Hydraulic Gradient'!J3197</f>
        <v>2.1595968992755719</v>
      </c>
      <c r="L3197" s="16">
        <f t="shared" si="995"/>
        <v>24312.214958001881</v>
      </c>
      <c r="M3197" s="4">
        <f t="shared" si="984"/>
        <v>0</v>
      </c>
      <c r="N3197" s="5">
        <f t="shared" si="985"/>
        <v>0.21607464820177841</v>
      </c>
      <c r="O3197" s="6">
        <f t="shared" si="999"/>
        <v>1.5277797965279743E-5</v>
      </c>
      <c r="P3197" s="15">
        <f t="shared" si="996"/>
        <v>721.27787927657891</v>
      </c>
      <c r="Q3197" s="11">
        <f t="shared" si="986"/>
        <v>0</v>
      </c>
      <c r="R3197" s="13">
        <f t="shared" si="1000"/>
        <v>4.5031469168214768E-6</v>
      </c>
      <c r="S3197" s="12">
        <f t="shared" si="987"/>
        <v>-6.1312572904164739E-2</v>
      </c>
      <c r="T3197" s="9">
        <f t="shared" si="988"/>
        <v>1.5235416483000357</v>
      </c>
      <c r="U3197" s="9">
        <f>Aly_mass_rate/Aly_Area/'Hydraulic Gradient'!T3197</f>
        <v>2.1572221463807675</v>
      </c>
      <c r="V3197" s="5">
        <f t="shared" si="989"/>
        <v>-0.28373637790383044</v>
      </c>
      <c r="W3197" s="10">
        <f t="shared" si="990"/>
        <v>2.2269209016741347</v>
      </c>
      <c r="X3197" s="9"/>
    </row>
    <row r="3198" spans="1:24" x14ac:dyDescent="0.3">
      <c r="A3198" s="4">
        <f t="shared" si="991"/>
        <v>31950</v>
      </c>
      <c r="B3198" s="5">
        <v>0</v>
      </c>
      <c r="C3198" s="16">
        <f t="shared" si="992"/>
        <v>24311.599826337952</v>
      </c>
      <c r="D3198" s="4">
        <f t="shared" si="982"/>
        <v>0</v>
      </c>
      <c r="E3198" s="5">
        <f t="shared" si="993"/>
        <v>0.21631297757946177</v>
      </c>
      <c r="F3198" s="6">
        <f t="shared" si="997"/>
        <v>1.751753327955966E-5</v>
      </c>
      <c r="G3198" s="15">
        <f t="shared" si="998"/>
        <v>756.12880742626794</v>
      </c>
      <c r="H3198" s="11">
        <f t="shared" si="983"/>
        <v>9.7916357613159338E-2</v>
      </c>
      <c r="I3198" s="12">
        <f t="shared" si="994"/>
        <v>3.5328380505135421E-5</v>
      </c>
      <c r="J3198" s="7">
        <f t="shared" si="1001"/>
        <v>1.521862563530743</v>
      </c>
      <c r="K3198" s="8">
        <f>ESI_mass_rate/ESI_Area/'Hydraulic Gradient'!J3198</f>
        <v>2.1596022291403867</v>
      </c>
      <c r="L3198" s="16">
        <f t="shared" si="995"/>
        <v>24311.998867610469</v>
      </c>
      <c r="M3198" s="4">
        <f t="shared" si="984"/>
        <v>0</v>
      </c>
      <c r="N3198" s="5">
        <f t="shared" si="985"/>
        <v>0.2160751138050403</v>
      </c>
      <c r="O3198" s="6">
        <f t="shared" si="999"/>
        <v>1.5277607031131812E-5</v>
      </c>
      <c r="P3198" s="15">
        <f t="shared" si="996"/>
        <v>721.33918633322594</v>
      </c>
      <c r="Q3198" s="11">
        <f t="shared" si="986"/>
        <v>0</v>
      </c>
      <c r="R3198" s="13">
        <f t="shared" si="1000"/>
        <v>4.5030155892791054E-6</v>
      </c>
      <c r="S3198" s="12">
        <f t="shared" si="987"/>
        <v>-6.1311559662587695E-2</v>
      </c>
      <c r="T3198" s="9">
        <f t="shared" si="988"/>
        <v>1.5235383653881116</v>
      </c>
      <c r="U3198" s="9">
        <f>Aly_mass_rate/Aly_Area/'Hydraulic Gradient'!T3198</f>
        <v>2.1572267947509487</v>
      </c>
      <c r="V3198" s="5">
        <f t="shared" si="989"/>
        <v>-0.28373107782350238</v>
      </c>
      <c r="W3198" s="10">
        <f t="shared" si="990"/>
        <v>2.2269628128227268</v>
      </c>
      <c r="X3198" s="9"/>
    </row>
    <row r="3199" spans="1:24" x14ac:dyDescent="0.3">
      <c r="A3199" s="4">
        <f t="shared" si="991"/>
        <v>31960</v>
      </c>
      <c r="B3199" s="5">
        <v>0</v>
      </c>
      <c r="C3199" s="16">
        <f t="shared" si="992"/>
        <v>24311.383495309285</v>
      </c>
      <c r="D3199" s="4">
        <f t="shared" si="982"/>
        <v>0</v>
      </c>
      <c r="E3199" s="5">
        <f t="shared" si="993"/>
        <v>0.21631351143785388</v>
      </c>
      <c r="F3199" s="6">
        <f t="shared" si="997"/>
        <v>1.7517228490178253E-5</v>
      </c>
      <c r="G3199" s="15">
        <f t="shared" si="998"/>
        <v>756.20000941034721</v>
      </c>
      <c r="H3199" s="11">
        <f t="shared" si="983"/>
        <v>9.7916840927053161E-2</v>
      </c>
      <c r="I3199" s="12">
        <f t="shared" si="994"/>
        <v>3.5327765822972795E-5</v>
      </c>
      <c r="J3199" s="7">
        <f t="shared" si="1001"/>
        <v>1.52185880767215</v>
      </c>
      <c r="K3199" s="8">
        <f>ESI_mass_rate/ESI_Area/'Hydraulic Gradient'!J3199</f>
        <v>2.1596075589124712</v>
      </c>
      <c r="L3199" s="16">
        <f t="shared" si="995"/>
        <v>24311.782776753651</v>
      </c>
      <c r="M3199" s="4">
        <f t="shared" si="984"/>
        <v>0</v>
      </c>
      <c r="N3199" s="5">
        <f t="shared" si="985"/>
        <v>0.21607557940248359</v>
      </c>
      <c r="O3199" s="6">
        <f t="shared" si="999"/>
        <v>1.5277416107200741E-5</v>
      </c>
      <c r="P3199" s="15">
        <f t="shared" si="996"/>
        <v>721.40049237681274</v>
      </c>
      <c r="Q3199" s="11">
        <f t="shared" si="986"/>
        <v>0</v>
      </c>
      <c r="R3199" s="13">
        <f t="shared" si="1000"/>
        <v>4.5028842703638663E-6</v>
      </c>
      <c r="S3199" s="12">
        <f t="shared" si="987"/>
        <v>-6.1310546471087891E-2</v>
      </c>
      <c r="T3199" s="9">
        <f t="shared" si="988"/>
        <v>1.5235350825313601</v>
      </c>
      <c r="U3199" s="9">
        <f>Aly_mass_rate/Aly_Area/'Hydraulic Gradient'!T3199</f>
        <v>2.1572314430630413</v>
      </c>
      <c r="V3199" s="5">
        <f t="shared" si="989"/>
        <v>-0.2837257780072997</v>
      </c>
      <c r="W3199" s="10">
        <f t="shared" si="990"/>
        <v>2.2270047234588888</v>
      </c>
      <c r="X3199" s="9"/>
    </row>
    <row r="3200" spans="1:24" x14ac:dyDescent="0.3">
      <c r="A3200" s="4">
        <f t="shared" si="991"/>
        <v>31970</v>
      </c>
      <c r="B3200" s="5">
        <v>0</v>
      </c>
      <c r="C3200" s="16">
        <f t="shared" si="992"/>
        <v>24311.167163747075</v>
      </c>
      <c r="D3200" s="4">
        <f t="shared" si="982"/>
        <v>0</v>
      </c>
      <c r="E3200" s="5">
        <f t="shared" si="993"/>
        <v>0.21631404528695772</v>
      </c>
      <c r="F3200" s="6">
        <f t="shared" si="997"/>
        <v>1.7516923721230572E-5</v>
      </c>
      <c r="G3200" s="15">
        <f t="shared" si="998"/>
        <v>756.27120982721692</v>
      </c>
      <c r="H3200" s="11">
        <f t="shared" si="983"/>
        <v>9.7917324233730951E-2</v>
      </c>
      <c r="I3200" s="12">
        <f t="shared" si="994"/>
        <v>3.5327151182019752E-5</v>
      </c>
      <c r="J3200" s="7">
        <f t="shared" si="1001"/>
        <v>1.5218550518974368</v>
      </c>
      <c r="K3200" s="8">
        <f>ESI_mass_rate/ESI_Area/'Hydraulic Gradient'!J3200</f>
        <v>2.1596128885918318</v>
      </c>
      <c r="L3200" s="16">
        <f t="shared" si="995"/>
        <v>24311.56668543143</v>
      </c>
      <c r="M3200" s="4">
        <f t="shared" si="984"/>
        <v>0</v>
      </c>
      <c r="N3200" s="5">
        <f t="shared" si="985"/>
        <v>0.21607604499410846</v>
      </c>
      <c r="O3200" s="6">
        <f t="shared" si="999"/>
        <v>1.5277225192026982E-5</v>
      </c>
      <c r="P3200" s="15">
        <f t="shared" si="996"/>
        <v>721.46179740739046</v>
      </c>
      <c r="Q3200" s="11">
        <f t="shared" si="986"/>
        <v>0</v>
      </c>
      <c r="R3200" s="13">
        <f t="shared" si="1000"/>
        <v>4.5027529596449813E-6</v>
      </c>
      <c r="S3200" s="12">
        <f t="shared" si="987"/>
        <v>-6.1309533330693181E-2</v>
      </c>
      <c r="T3200" s="9">
        <f t="shared" si="988"/>
        <v>1.5235317997297784</v>
      </c>
      <c r="U3200" s="9">
        <f>Aly_mass_rate/Aly_Area/'Hydraulic Gradient'!T3200</f>
        <v>2.1572360913170487</v>
      </c>
      <c r="V3200" s="5">
        <f t="shared" si="989"/>
        <v>-0.28372047845520021</v>
      </c>
      <c r="W3200" s="10">
        <f t="shared" si="990"/>
        <v>2.2270466335826473</v>
      </c>
      <c r="X3200" s="9"/>
    </row>
    <row r="3201" spans="1:24" x14ac:dyDescent="0.3">
      <c r="A3201" s="4">
        <f t="shared" si="991"/>
        <v>31980</v>
      </c>
      <c r="B3201" s="5">
        <v>0</v>
      </c>
      <c r="C3201" s="16">
        <f t="shared" si="992"/>
        <v>24310.950831651327</v>
      </c>
      <c r="D3201" s="4">
        <f t="shared" si="982"/>
        <v>0</v>
      </c>
      <c r="E3201" s="5">
        <f t="shared" si="993"/>
        <v>0.21631457912677399</v>
      </c>
      <c r="F3201" s="6">
        <f t="shared" si="997"/>
        <v>1.7516618972716611E-5</v>
      </c>
      <c r="G3201" s="15">
        <f t="shared" si="998"/>
        <v>756.34240867698134</v>
      </c>
      <c r="H3201" s="11">
        <f t="shared" si="983"/>
        <v>9.7917807533193221E-2</v>
      </c>
      <c r="I3201" s="12">
        <f t="shared" si="994"/>
        <v>3.5326536582276286E-5</v>
      </c>
      <c r="J3201" s="7">
        <f t="shared" si="1001"/>
        <v>1.5218512962065978</v>
      </c>
      <c r="K3201" s="8">
        <f>ESI_mass_rate/ESI_Area/'Hydraulic Gradient'!J3201</f>
        <v>2.1596182181784753</v>
      </c>
      <c r="L3201" s="16">
        <f t="shared" si="995"/>
        <v>24311.350593643816</v>
      </c>
      <c r="M3201" s="4">
        <f t="shared" si="984"/>
        <v>0</v>
      </c>
      <c r="N3201" s="5">
        <f t="shared" si="985"/>
        <v>0.21607651057991539</v>
      </c>
      <c r="O3201" s="6">
        <f t="shared" si="999"/>
        <v>1.5277034288529636E-5</v>
      </c>
      <c r="P3201" s="15">
        <f t="shared" si="996"/>
        <v>721.52310142500812</v>
      </c>
      <c r="Q3201" s="11">
        <f t="shared" si="986"/>
        <v>0</v>
      </c>
      <c r="R3201" s="13">
        <f t="shared" si="1000"/>
        <v>4.5026216579822169E-6</v>
      </c>
      <c r="S3201" s="12">
        <f t="shared" si="987"/>
        <v>-6.1308520239334967E-2</v>
      </c>
      <c r="T3201" s="9">
        <f t="shared" si="988"/>
        <v>1.5235285169833639</v>
      </c>
      <c r="U3201" s="9">
        <f>Aly_mass_rate/Aly_Area/'Hydraulic Gradient'!T3201</f>
        <v>2.1572407395129733</v>
      </c>
      <c r="V3201" s="5">
        <f t="shared" si="989"/>
        <v>-0.28371517916718197</v>
      </c>
      <c r="W3201" s="10">
        <f t="shared" si="990"/>
        <v>2.2270885431940286</v>
      </c>
      <c r="X3201" s="9"/>
    </row>
    <row r="3202" spans="1:24" x14ac:dyDescent="0.3">
      <c r="A3202" s="4">
        <f t="shared" si="991"/>
        <v>31990</v>
      </c>
      <c r="B3202" s="5">
        <v>0</v>
      </c>
      <c r="C3202" s="16">
        <f t="shared" si="992"/>
        <v>24310.734499022055</v>
      </c>
      <c r="D3202" s="4">
        <f t="shared" si="982"/>
        <v>0</v>
      </c>
      <c r="E3202" s="5">
        <f t="shared" si="993"/>
        <v>0.21631511295730349</v>
      </c>
      <c r="F3202" s="6">
        <f t="shared" si="997"/>
        <v>1.7516314247555467E-5</v>
      </c>
      <c r="G3202" s="15">
        <f t="shared" si="998"/>
        <v>756.41360595974049</v>
      </c>
      <c r="H3202" s="11">
        <f t="shared" si="983"/>
        <v>9.791829082544054E-2</v>
      </c>
      <c r="I3202" s="12">
        <f t="shared" si="994"/>
        <v>3.5325922029629497E-5</v>
      </c>
      <c r="J3202" s="7">
        <f t="shared" si="1001"/>
        <v>1.5218475405996277</v>
      </c>
      <c r="K3202" s="8">
        <f>ESI_mass_rate/ESI_Area/'Hydraulic Gradient'!J3202</f>
        <v>2.1596235476724073</v>
      </c>
      <c r="L3202" s="16">
        <f t="shared" si="995"/>
        <v>24311.13450139081</v>
      </c>
      <c r="M3202" s="4">
        <f t="shared" si="984"/>
        <v>0</v>
      </c>
      <c r="N3202" s="5">
        <f t="shared" si="985"/>
        <v>0.21607697615990445</v>
      </c>
      <c r="O3202" s="6">
        <f t="shared" si="999"/>
        <v>1.5276843392330045E-5</v>
      </c>
      <c r="P3202" s="15">
        <f t="shared" si="996"/>
        <v>721.58440442971789</v>
      </c>
      <c r="Q3202" s="11">
        <f t="shared" si="986"/>
        <v>0</v>
      </c>
      <c r="R3202" s="13">
        <f t="shared" si="1000"/>
        <v>4.5024903640844474E-6</v>
      </c>
      <c r="S3202" s="12">
        <f t="shared" si="987"/>
        <v>-6.130750720010545E-2</v>
      </c>
      <c r="T3202" s="9">
        <f t="shared" si="988"/>
        <v>1.5235252342921137</v>
      </c>
      <c r="U3202" s="9">
        <f>Aly_mass_rate/Aly_Area/'Hydraulic Gradient'!T3202</f>
        <v>2.1572453876508191</v>
      </c>
      <c r="V3202" s="5">
        <f t="shared" si="989"/>
        <v>-0.28370988014322318</v>
      </c>
      <c r="W3202" s="10">
        <f t="shared" si="990"/>
        <v>2.2271304522930593</v>
      </c>
      <c r="X3202" s="9"/>
    </row>
    <row r="3203" spans="1:24" x14ac:dyDescent="0.3">
      <c r="A3203" s="4">
        <f t="shared" si="991"/>
        <v>32000</v>
      </c>
      <c r="B3203" s="5">
        <v>0</v>
      </c>
      <c r="C3203" s="16">
        <f t="shared" si="992"/>
        <v>24310.518165859266</v>
      </c>
      <c r="D3203" s="4">
        <f t="shared" si="982"/>
        <v>0</v>
      </c>
      <c r="E3203" s="5">
        <f t="shared" si="993"/>
        <v>0.21631564677854662</v>
      </c>
      <c r="F3203" s="6">
        <f t="shared" si="997"/>
        <v>1.7516009539908946E-5</v>
      </c>
      <c r="G3203" s="15">
        <f t="shared" si="998"/>
        <v>756.48480167560342</v>
      </c>
      <c r="H3203" s="11">
        <f t="shared" si="983"/>
        <v>9.7918774110473325E-2</v>
      </c>
      <c r="I3203" s="12">
        <f t="shared" si="994"/>
        <v>3.5325307512305209E-5</v>
      </c>
      <c r="J3203" s="7">
        <f t="shared" si="1001"/>
        <v>1.5218437850765205</v>
      </c>
      <c r="K3203" s="8">
        <f>ESI_mass_rate/ESI_Area/'Hydraulic Gradient'!J3203</f>
        <v>2.1596288770736347</v>
      </c>
      <c r="L3203" s="16">
        <f t="shared" si="995"/>
        <v>24310.918408672424</v>
      </c>
      <c r="M3203" s="4">
        <f t="shared" si="984"/>
        <v>0</v>
      </c>
      <c r="N3203" s="5">
        <f t="shared" si="985"/>
        <v>0.21607744173407617</v>
      </c>
      <c r="O3203" s="6">
        <f t="shared" si="999"/>
        <v>1.5276652509266417E-5</v>
      </c>
      <c r="P3203" s="15">
        <f t="shared" si="996"/>
        <v>721.64570642156878</v>
      </c>
      <c r="Q3203" s="11">
        <f t="shared" si="986"/>
        <v>0</v>
      </c>
      <c r="R3203" s="13">
        <f t="shared" si="1000"/>
        <v>4.5023590796717579E-6</v>
      </c>
      <c r="S3203" s="12">
        <f t="shared" si="987"/>
        <v>-6.1306494209903917E-2</v>
      </c>
      <c r="T3203" s="9">
        <f t="shared" si="988"/>
        <v>1.5235219516560254</v>
      </c>
      <c r="U3203" s="9">
        <f>Aly_mass_rate/Aly_Area/'Hydraulic Gradient'!T3203</f>
        <v>2.1572500357305877</v>
      </c>
      <c r="V3203" s="5">
        <f t="shared" si="989"/>
        <v>-0.28370458138330179</v>
      </c>
      <c r="W3203" s="10">
        <f t="shared" si="990"/>
        <v>2.2271723608797669</v>
      </c>
      <c r="X3203" s="9"/>
    </row>
    <row r="3204" spans="1:24" x14ac:dyDescent="0.3">
      <c r="A3204" s="4">
        <f t="shared" si="991"/>
        <v>32010</v>
      </c>
      <c r="B3204" s="5">
        <v>0</v>
      </c>
      <c r="C3204" s="16">
        <f t="shared" si="992"/>
        <v>24310.301832162972</v>
      </c>
      <c r="D3204" s="4">
        <f t="shared" ref="D3204:D3267" si="1002">J3203*(B3204-B3203)*g</f>
        <v>0</v>
      </c>
      <c r="E3204" s="5">
        <f t="shared" si="993"/>
        <v>0.21631618059050411</v>
      </c>
      <c r="F3204" s="6">
        <f t="shared" si="997"/>
        <v>1.7515704855615251E-5</v>
      </c>
      <c r="G3204" s="15">
        <f t="shared" si="998"/>
        <v>756.55599582467016</v>
      </c>
      <c r="H3204" s="11">
        <f t="shared" ref="H3204:H3267" si="1003">ESI_f*K3203^2*(A3204-A3203)/2/ESI_DH/ESI_Cp</f>
        <v>9.7919257388292186E-2</v>
      </c>
      <c r="I3204" s="12">
        <f t="shared" si="994"/>
        <v>3.5324693042077586E-5</v>
      </c>
      <c r="J3204" s="7">
        <f t="shared" si="1001"/>
        <v>1.5218400296372712</v>
      </c>
      <c r="K3204" s="8">
        <f>ESI_mass_rate/ESI_Area/'Hydraulic Gradient'!J3204</f>
        <v>2.159634206382163</v>
      </c>
      <c r="L3204" s="16">
        <f t="shared" si="995"/>
        <v>24310.702315488659</v>
      </c>
      <c r="M3204" s="4">
        <f t="shared" ref="M3204:M3267" si="1004">T3203*Aly_g*(B3204-B3203)</f>
        <v>0</v>
      </c>
      <c r="N3204" s="5">
        <f t="shared" ref="N3204:N3267" si="1005">T3203*Aly_f*U3203^2*(A3204-A3203)/2/Aly_DH</f>
        <v>0.21607790730243071</v>
      </c>
      <c r="O3204" s="6">
        <f t="shared" si="999"/>
        <v>1.5276461632040998E-5</v>
      </c>
      <c r="P3204" s="15">
        <f t="shared" si="996"/>
        <v>721.7070074006117</v>
      </c>
      <c r="Q3204" s="11">
        <f t="shared" ref="Q3204:Q3267" si="1006">Aly_g*(B3204-B3203)/W3204</f>
        <v>0</v>
      </c>
      <c r="R3204" s="13">
        <f t="shared" si="1000"/>
        <v>4.5022278025927364E-6</v>
      </c>
      <c r="S3204" s="12">
        <f t="shared" ref="S3204:S3267" si="1007">-V3204*(L3204-L3203)</f>
        <v>-6.1305481270790364E-2</v>
      </c>
      <c r="T3204" s="9">
        <f t="shared" ref="T3204:T3267" si="1008">T3203*(1+(L3204-L3203)/beta-alpha*(P3204-P3203))</f>
        <v>1.5235186690750959</v>
      </c>
      <c r="U3204" s="9">
        <f>Aly_mass_rate/Aly_Area/'Hydraulic Gradient'!T3204</f>
        <v>2.1572546837522832</v>
      </c>
      <c r="V3204" s="5">
        <f t="shared" ref="V3204:V3267" si="1009">(Aly_alpha*(460+P3203)-1)/T3203/W3203</f>
        <v>-0.28369928288739593</v>
      </c>
      <c r="W3204" s="10">
        <f t="shared" ref="W3204:W3267" si="1010">Aly_Cp+((P3203+460)/T3203)*(Aly_alpha^2)*(Aly_beta)</f>
        <v>2.2272142689541767</v>
      </c>
      <c r="X3204" s="9"/>
    </row>
    <row r="3205" spans="1:24" x14ac:dyDescent="0.3">
      <c r="A3205" s="4">
        <f t="shared" ref="A3205:A3268" si="1011">A3204+10</f>
        <v>32020</v>
      </c>
      <c r="B3205" s="5">
        <v>0</v>
      </c>
      <c r="C3205" s="16">
        <f t="shared" ref="C3205:C3268" si="1012">C3204-D3205-E3205-F3205</f>
        <v>24310.085497933178</v>
      </c>
      <c r="D3205" s="4">
        <f t="shared" si="1002"/>
        <v>0</v>
      </c>
      <c r="E3205" s="5">
        <f t="shared" ref="E3205:E3268" si="1013">J3204*ESI_f*(K3204^2)*(A3205-A3204)/(2*ESI_DH)</f>
        <v>0.21631671439317657</v>
      </c>
      <c r="F3205" s="6">
        <f t="shared" si="997"/>
        <v>1.7515400188836172E-5</v>
      </c>
      <c r="G3205" s="15">
        <f t="shared" si="998"/>
        <v>756.62718840704952</v>
      </c>
      <c r="H3205" s="11">
        <f t="shared" si="1003"/>
        <v>9.7919740658897539E-2</v>
      </c>
      <c r="I3205" s="12">
        <f t="shared" ref="I3205:I3268" si="1014">alpha*beta*(K3204-K3203)/K3203/ESI_Cp/J3203</f>
        <v>3.5324078607172457E-5</v>
      </c>
      <c r="J3205" s="7">
        <f t="shared" si="1001"/>
        <v>1.5218362742818736</v>
      </c>
      <c r="K3205" s="8">
        <f>ESI_mass_rate/ESI_Area/'Hydraulic Gradient'!J3205</f>
        <v>2.1596395355979996</v>
      </c>
      <c r="L3205" s="16">
        <f t="shared" ref="L3205:L3268" si="1015">L3204-M3205-N3205-O3205</f>
        <v>24310.486221839525</v>
      </c>
      <c r="M3205" s="4">
        <f t="shared" si="1004"/>
        <v>0</v>
      </c>
      <c r="N3205" s="5">
        <f t="shared" si="1005"/>
        <v>0.21607837286496837</v>
      </c>
      <c r="O3205" s="6">
        <f t="shared" si="999"/>
        <v>1.5276270767951538E-5</v>
      </c>
      <c r="P3205" s="15">
        <f t="shared" ref="P3205:P3268" si="1016">P3204-Q3205-R3205-S3205</f>
        <v>721.76830736689692</v>
      </c>
      <c r="Q3205" s="11">
        <f t="shared" si="1006"/>
        <v>0</v>
      </c>
      <c r="R3205" s="13">
        <f t="shared" si="1000"/>
        <v>4.5020965349975769E-6</v>
      </c>
      <c r="S3205" s="12">
        <f t="shared" si="1007"/>
        <v>-6.13044683817284E-2</v>
      </c>
      <c r="T3205" s="9">
        <f t="shared" si="1008"/>
        <v>1.5235153865493227</v>
      </c>
      <c r="U3205" s="9">
        <f>Aly_mass_rate/Aly_Area/'Hydraulic Gradient'!T3205</f>
        <v>2.1572593317159083</v>
      </c>
      <c r="V3205" s="5">
        <f t="shared" si="1009"/>
        <v>-0.28369398465548368</v>
      </c>
      <c r="W3205" s="10">
        <f t="shared" si="1010"/>
        <v>2.2272561765163164</v>
      </c>
      <c r="X3205" s="9"/>
    </row>
    <row r="3206" spans="1:24" x14ac:dyDescent="0.3">
      <c r="A3206" s="4">
        <f t="shared" si="1011"/>
        <v>32030</v>
      </c>
      <c r="B3206" s="5">
        <v>0</v>
      </c>
      <c r="C3206" s="16">
        <f t="shared" si="1012"/>
        <v>24309.869163169897</v>
      </c>
      <c r="D3206" s="4">
        <f t="shared" si="1002"/>
        <v>0</v>
      </c>
      <c r="E3206" s="5">
        <f t="shared" si="1013"/>
        <v>0.21631724818656461</v>
      </c>
      <c r="F3206" s="6">
        <f t="shared" ref="F3206:F3269" si="1017">J3204*K3204*(K3205-K3204)</f>
        <v>1.7515095546869466E-5</v>
      </c>
      <c r="G3206" s="15">
        <f t="shared" ref="G3206:G3269" si="1018">(G3205+H3206)/(1+I3206)</f>
        <v>756.69837942283925</v>
      </c>
      <c r="H3206" s="11">
        <f t="shared" si="1003"/>
        <v>9.792022392228994E-2</v>
      </c>
      <c r="I3206" s="12">
        <f t="shared" si="1014"/>
        <v>3.5323464222307554E-5</v>
      </c>
      <c r="J3206" s="7">
        <f t="shared" si="1001"/>
        <v>1.5218325190103228</v>
      </c>
      <c r="K3206" s="8">
        <f>ESI_mass_rate/ESI_Area/'Hydraulic Gradient'!J3206</f>
        <v>2.1596448647211499</v>
      </c>
      <c r="L3206" s="16">
        <f t="shared" si="1015"/>
        <v>24310.270127725023</v>
      </c>
      <c r="M3206" s="4">
        <f t="shared" si="1004"/>
        <v>0</v>
      </c>
      <c r="N3206" s="5">
        <f t="shared" si="1005"/>
        <v>0.21607883842168948</v>
      </c>
      <c r="O3206" s="6">
        <f t="shared" ref="O3206:O3269" si="1019">T3204*U3204*(U3205-U3204)</f>
        <v>1.527607991261939E-5</v>
      </c>
      <c r="P3206" s="15">
        <f t="shared" si="1016"/>
        <v>721.82960632047548</v>
      </c>
      <c r="Q3206" s="11">
        <f t="shared" si="1006"/>
        <v>0</v>
      </c>
      <c r="R3206" s="13">
        <f t="shared" ref="R3206:R3269" si="1020">U3204*(U3205-U3204)/W3204</f>
        <v>4.50196527559522E-6</v>
      </c>
      <c r="S3206" s="12">
        <f t="shared" si="1007"/>
        <v>-6.1303455543745819E-2</v>
      </c>
      <c r="T3206" s="9">
        <f t="shared" si="1008"/>
        <v>1.5235121040787027</v>
      </c>
      <c r="U3206" s="9">
        <f>Aly_mass_rate/Aly_Area/'Hydraulic Gradient'!T3206</f>
        <v>2.1572639796214661</v>
      </c>
      <c r="V3206" s="5">
        <f t="shared" si="1009"/>
        <v>-0.28368868668754305</v>
      </c>
      <c r="W3206" s="10">
        <f t="shared" si="1010"/>
        <v>2.2272980835662115</v>
      </c>
      <c r="X3206" s="9"/>
    </row>
    <row r="3207" spans="1:24" x14ac:dyDescent="0.3">
      <c r="A3207" s="4">
        <f t="shared" si="1011"/>
        <v>32040</v>
      </c>
      <c r="B3207" s="5">
        <v>0</v>
      </c>
      <c r="C3207" s="16">
        <f t="shared" si="1012"/>
        <v>24309.652827873135</v>
      </c>
      <c r="D3207" s="4">
        <f t="shared" si="1002"/>
        <v>0</v>
      </c>
      <c r="E3207" s="5">
        <f t="shared" si="1013"/>
        <v>0.21631778197066892</v>
      </c>
      <c r="F3207" s="6">
        <f t="shared" si="1017"/>
        <v>1.7514790922417382E-5</v>
      </c>
      <c r="G3207" s="15">
        <f t="shared" si="1018"/>
        <v>756.76956887214806</v>
      </c>
      <c r="H3207" s="11">
        <f t="shared" si="1003"/>
        <v>9.7920707178469887E-2</v>
      </c>
      <c r="I3207" s="12">
        <f t="shared" si="1014"/>
        <v>3.5322849872765138E-5</v>
      </c>
      <c r="J3207" s="7">
        <f t="shared" si="1001"/>
        <v>1.5218287638226127</v>
      </c>
      <c r="K3207" s="8">
        <f>ESI_mass_rate/ESI_Area/'Hydraulic Gradient'!J3207</f>
        <v>2.159650193751621</v>
      </c>
      <c r="L3207" s="16">
        <f t="shared" si="1015"/>
        <v>24310.054033145163</v>
      </c>
      <c r="M3207" s="4">
        <f t="shared" si="1004"/>
        <v>0</v>
      </c>
      <c r="N3207" s="5">
        <f t="shared" si="1005"/>
        <v>0.21607930397259445</v>
      </c>
      <c r="O3207" s="6">
        <f t="shared" si="1019"/>
        <v>1.5275889067504101E-5</v>
      </c>
      <c r="P3207" s="15">
        <f t="shared" si="1016"/>
        <v>721.89090426139728</v>
      </c>
      <c r="Q3207" s="11">
        <f t="shared" si="1006"/>
        <v>0</v>
      </c>
      <c r="R3207" s="13">
        <f t="shared" si="1020"/>
        <v>4.501834024815218E-6</v>
      </c>
      <c r="S3207" s="12">
        <f t="shared" si="1007"/>
        <v>-6.130244275580634E-2</v>
      </c>
      <c r="T3207" s="9">
        <f t="shared" si="1008"/>
        <v>1.5235088216632335</v>
      </c>
      <c r="U3207" s="9">
        <f>Aly_mass_rate/Aly_Area/'Hydraulic Gradient'!T3207</f>
        <v>2.1572686274689596</v>
      </c>
      <c r="V3207" s="5">
        <f t="shared" si="1009"/>
        <v>-0.28368338898355239</v>
      </c>
      <c r="W3207" s="10">
        <f t="shared" si="1010"/>
        <v>2.2273399901038902</v>
      </c>
      <c r="X3207" s="9"/>
    </row>
    <row r="3208" spans="1:24" x14ac:dyDescent="0.3">
      <c r="A3208" s="4">
        <f t="shared" si="1011"/>
        <v>32050</v>
      </c>
      <c r="B3208" s="5">
        <v>0</v>
      </c>
      <c r="C3208" s="16">
        <f t="shared" si="1012"/>
        <v>24309.436492042903</v>
      </c>
      <c r="D3208" s="4">
        <f t="shared" si="1002"/>
        <v>0</v>
      </c>
      <c r="E3208" s="5">
        <f t="shared" si="1013"/>
        <v>0.21631831574549013</v>
      </c>
      <c r="F3208" s="6">
        <f t="shared" si="1017"/>
        <v>1.7514486321318115E-5</v>
      </c>
      <c r="G3208" s="15">
        <f t="shared" si="1018"/>
        <v>756.8407567550762</v>
      </c>
      <c r="H3208" s="11">
        <f t="shared" si="1003"/>
        <v>9.7921190427437951E-2</v>
      </c>
      <c r="I3208" s="12">
        <f t="shared" si="1014"/>
        <v>3.5322235570319394E-5</v>
      </c>
      <c r="J3208" s="7">
        <f t="shared" si="1001"/>
        <v>1.5218250087187379</v>
      </c>
      <c r="K3208" s="8">
        <f>ESI_mass_rate/ESI_Area/'Hydraulic Gradient'!J3208</f>
        <v>2.1596555226894192</v>
      </c>
      <c r="L3208" s="16">
        <f t="shared" si="1015"/>
        <v>24309.837938099947</v>
      </c>
      <c r="M3208" s="4">
        <f t="shared" si="1004"/>
        <v>0</v>
      </c>
      <c r="N3208" s="5">
        <f t="shared" si="1005"/>
        <v>0.2160797695176834</v>
      </c>
      <c r="O3208" s="6">
        <f t="shared" si="1019"/>
        <v>1.5275698232605674E-5</v>
      </c>
      <c r="P3208" s="15">
        <f t="shared" si="1016"/>
        <v>721.95220118971349</v>
      </c>
      <c r="Q3208" s="11">
        <f t="shared" si="1006"/>
        <v>0</v>
      </c>
      <c r="R3208" s="13">
        <f t="shared" si="1020"/>
        <v>4.5017027826569712E-6</v>
      </c>
      <c r="S3208" s="12">
        <f t="shared" si="1007"/>
        <v>-6.130143001893764E-2</v>
      </c>
      <c r="T3208" s="9">
        <f t="shared" si="1008"/>
        <v>1.5235055393029122</v>
      </c>
      <c r="U3208" s="9">
        <f>Aly_mass_rate/Aly_Area/'Hydraulic Gradient'!T3208</f>
        <v>2.1572732752583916</v>
      </c>
      <c r="V3208" s="5">
        <f t="shared" si="1009"/>
        <v>-0.28367809154348944</v>
      </c>
      <c r="W3208" s="10">
        <f t="shared" si="1010"/>
        <v>2.2273818961293781</v>
      </c>
      <c r="X3208" s="9"/>
    </row>
    <row r="3209" spans="1:24" x14ac:dyDescent="0.3">
      <c r="A3209" s="4">
        <f t="shared" si="1011"/>
        <v>32060</v>
      </c>
      <c r="B3209" s="5">
        <v>0</v>
      </c>
      <c r="C3209" s="16">
        <f t="shared" si="1012"/>
        <v>24309.22015567921</v>
      </c>
      <c r="D3209" s="4">
        <f t="shared" si="1002"/>
        <v>0</v>
      </c>
      <c r="E3209" s="5">
        <f t="shared" si="1013"/>
        <v>0.21631884951102895</v>
      </c>
      <c r="F3209" s="6">
        <f t="shared" si="1017"/>
        <v>1.7514181740652576E-5</v>
      </c>
      <c r="G3209" s="15">
        <f t="shared" si="1018"/>
        <v>756.91194307172793</v>
      </c>
      <c r="H3209" s="11">
        <f t="shared" si="1003"/>
        <v>9.7921673669194603E-2</v>
      </c>
      <c r="I3209" s="12">
        <f t="shared" si="1014"/>
        <v>3.5321621309083239E-5</v>
      </c>
      <c r="J3209" s="7">
        <f t="shared" si="1001"/>
        <v>1.5218212536986933</v>
      </c>
      <c r="K3209" s="8">
        <f>ESI_mass_rate/ESI_Area/'Hydraulic Gradient'!J3209</f>
        <v>2.1596608515345497</v>
      </c>
      <c r="L3209" s="16">
        <f t="shared" si="1015"/>
        <v>24309.621842589382</v>
      </c>
      <c r="M3209" s="4">
        <f t="shared" si="1004"/>
        <v>0</v>
      </c>
      <c r="N3209" s="5">
        <f t="shared" si="1005"/>
        <v>0.21608023505695673</v>
      </c>
      <c r="O3209" s="6">
        <f t="shared" si="1019"/>
        <v>1.5275507406464554E-5</v>
      </c>
      <c r="P3209" s="15">
        <f t="shared" si="1016"/>
        <v>722.01349710547402</v>
      </c>
      <c r="Q3209" s="11">
        <f t="shared" si="1006"/>
        <v>0</v>
      </c>
      <c r="R3209" s="13">
        <f t="shared" si="1020"/>
        <v>4.5015715486897567E-6</v>
      </c>
      <c r="S3209" s="12">
        <f t="shared" si="1007"/>
        <v>-6.1300417332103438E-2</v>
      </c>
      <c r="T3209" s="9">
        <f t="shared" si="1008"/>
        <v>1.5235022569977361</v>
      </c>
      <c r="U3209" s="9">
        <f>Aly_mass_rate/Aly_Area/'Hydraulic Gradient'!T3209</f>
        <v>2.1572779229897652</v>
      </c>
      <c r="V3209" s="5">
        <f t="shared" si="1009"/>
        <v>-0.28367279436733239</v>
      </c>
      <c r="W3209" s="10">
        <f t="shared" si="1010"/>
        <v>2.2274238016427024</v>
      </c>
      <c r="X3209" s="9"/>
    </row>
    <row r="3210" spans="1:24" x14ac:dyDescent="0.3">
      <c r="A3210" s="4">
        <f t="shared" si="1011"/>
        <v>32070</v>
      </c>
      <c r="B3210" s="5">
        <v>0</v>
      </c>
      <c r="C3210" s="16">
        <f t="shared" si="1012"/>
        <v>24309.003818782065</v>
      </c>
      <c r="D3210" s="4">
        <f t="shared" si="1002"/>
        <v>0</v>
      </c>
      <c r="E3210" s="5">
        <f t="shared" si="1013"/>
        <v>0.21631938326728578</v>
      </c>
      <c r="F3210" s="6">
        <f t="shared" si="1017"/>
        <v>1.7513877177501655E-5</v>
      </c>
      <c r="G3210" s="15">
        <f t="shared" si="1018"/>
        <v>756.98312782221205</v>
      </c>
      <c r="H3210" s="11">
        <f t="shared" si="1003"/>
        <v>9.7922156903740301E-2</v>
      </c>
      <c r="I3210" s="12">
        <f t="shared" si="1014"/>
        <v>3.5321007083169584E-5</v>
      </c>
      <c r="J3210" s="7">
        <f t="shared" si="1001"/>
        <v>1.5218174987624724</v>
      </c>
      <c r="K3210" s="8">
        <f>ESI_mass_rate/ESI_Area/'Hydraulic Gradient'!J3210</f>
        <v>2.1596661802870201</v>
      </c>
      <c r="L3210" s="16">
        <f t="shared" si="1015"/>
        <v>24309.405746613476</v>
      </c>
      <c r="M3210" s="4">
        <f t="shared" si="1004"/>
        <v>0</v>
      </c>
      <c r="N3210" s="5">
        <f t="shared" si="1005"/>
        <v>0.21608070059041473</v>
      </c>
      <c r="O3210" s="6">
        <f t="shared" si="1019"/>
        <v>1.5275316590540295E-5</v>
      </c>
      <c r="P3210" s="15">
        <f t="shared" si="1016"/>
        <v>722.07479200872899</v>
      </c>
      <c r="Q3210" s="11">
        <f t="shared" si="1006"/>
        <v>0</v>
      </c>
      <c r="R3210" s="13">
        <f t="shared" si="1020"/>
        <v>4.501440323343109E-6</v>
      </c>
      <c r="S3210" s="12">
        <f t="shared" si="1007"/>
        <v>-6.1299404695299507E-2</v>
      </c>
      <c r="T3210" s="9">
        <f t="shared" si="1008"/>
        <v>1.5234989747477024</v>
      </c>
      <c r="U3210" s="9">
        <f>Aly_mass_rate/Aly_Area/'Hydraulic Gradient'!T3210</f>
        <v>2.1572825706630838</v>
      </c>
      <c r="V3210" s="5">
        <f t="shared" si="1009"/>
        <v>-0.28366749745505943</v>
      </c>
      <c r="W3210" s="10">
        <f t="shared" si="1010"/>
        <v>2.2274657066438897</v>
      </c>
      <c r="X3210" s="9"/>
    </row>
    <row r="3211" spans="1:24" x14ac:dyDescent="0.3">
      <c r="A3211" s="4">
        <f t="shared" si="1011"/>
        <v>32080</v>
      </c>
      <c r="B3211" s="5">
        <v>0</v>
      </c>
      <c r="C3211" s="16">
        <f t="shared" si="1012"/>
        <v>24308.787481351479</v>
      </c>
      <c r="D3211" s="4">
        <f t="shared" si="1002"/>
        <v>0</v>
      </c>
      <c r="E3211" s="5">
        <f t="shared" si="1013"/>
        <v>0.21631991701426145</v>
      </c>
      <c r="F3211" s="6">
        <f t="shared" si="1017"/>
        <v>1.7513572639163105E-5</v>
      </c>
      <c r="G3211" s="15">
        <f t="shared" si="1018"/>
        <v>757.05431100662622</v>
      </c>
      <c r="H3211" s="11">
        <f t="shared" si="1003"/>
        <v>9.7922640131075614E-2</v>
      </c>
      <c r="I3211" s="12">
        <f t="shared" si="1014"/>
        <v>3.5320392907296129E-5</v>
      </c>
      <c r="J3211" s="7">
        <f t="shared" ref="J3211:J3274" si="1021">J3210*(1+(C3211-C3210)/beta-alpha*(G3211-G3210))</f>
        <v>1.5218137439100705</v>
      </c>
      <c r="K3211" s="8">
        <f>ESI_mass_rate/ESI_Area/'Hydraulic Gradient'!J3211</f>
        <v>2.1596715089468357</v>
      </c>
      <c r="L3211" s="16">
        <f t="shared" si="1015"/>
        <v>24309.189650172229</v>
      </c>
      <c r="M3211" s="4">
        <f t="shared" si="1004"/>
        <v>0</v>
      </c>
      <c r="N3211" s="5">
        <f t="shared" si="1005"/>
        <v>0.21608116611805775</v>
      </c>
      <c r="O3211" s="6">
        <f t="shared" si="1019"/>
        <v>1.5275125786292449E-5</v>
      </c>
      <c r="P3211" s="15">
        <f t="shared" si="1016"/>
        <v>722.13608589953037</v>
      </c>
      <c r="Q3211" s="11">
        <f t="shared" si="1006"/>
        <v>0</v>
      </c>
      <c r="R3211" s="13">
        <f t="shared" si="1020"/>
        <v>4.5013091070465314E-6</v>
      </c>
      <c r="S3211" s="12">
        <f t="shared" si="1007"/>
        <v>-6.1298392110585499E-2</v>
      </c>
      <c r="T3211" s="9">
        <f t="shared" si="1008"/>
        <v>1.523495692552808</v>
      </c>
      <c r="U3211" s="9">
        <f>Aly_mass_rate/Aly_Area/'Hydraulic Gradient'!T3211</f>
        <v>2.1572872182783502</v>
      </c>
      <c r="V3211" s="5">
        <f t="shared" si="1009"/>
        <v>-0.28366220080664856</v>
      </c>
      <c r="W3211" s="10">
        <f t="shared" si="1010"/>
        <v>2.2275076111329661</v>
      </c>
      <c r="X3211" s="9"/>
    </row>
    <row r="3212" spans="1:24" x14ac:dyDescent="0.3">
      <c r="A3212" s="4">
        <f t="shared" si="1011"/>
        <v>32090</v>
      </c>
      <c r="B3212" s="5">
        <v>0</v>
      </c>
      <c r="C3212" s="16">
        <f t="shared" si="1012"/>
        <v>24308.57114338746</v>
      </c>
      <c r="D3212" s="4">
        <f t="shared" si="1002"/>
        <v>0</v>
      </c>
      <c r="E3212" s="5">
        <f t="shared" si="1013"/>
        <v>0.21632045075195644</v>
      </c>
      <c r="F3212" s="6">
        <f t="shared" si="1017"/>
        <v>1.7513268118339176E-5</v>
      </c>
      <c r="G3212" s="15">
        <f t="shared" si="1018"/>
        <v>757.12549262507912</v>
      </c>
      <c r="H3212" s="11">
        <f t="shared" si="1003"/>
        <v>9.7923123351201027E-2</v>
      </c>
      <c r="I3212" s="12">
        <f t="shared" si="1014"/>
        <v>3.5319778766745188E-5</v>
      </c>
      <c r="J3212" s="7">
        <f t="shared" si="1021"/>
        <v>1.5218099891414818</v>
      </c>
      <c r="K3212" s="8">
        <f>ESI_mass_rate/ESI_Area/'Hydraulic Gradient'!J3212</f>
        <v>2.1596768375140036</v>
      </c>
      <c r="L3212" s="16">
        <f t="shared" si="1015"/>
        <v>24308.973553265656</v>
      </c>
      <c r="M3212" s="4">
        <f t="shared" si="1004"/>
        <v>0</v>
      </c>
      <c r="N3212" s="5">
        <f t="shared" si="1005"/>
        <v>0.21608163163988606</v>
      </c>
      <c r="O3212" s="6">
        <f t="shared" si="1019"/>
        <v>1.5274934990801914E-5</v>
      </c>
      <c r="P3212" s="15">
        <f t="shared" si="1016"/>
        <v>722.19737877792625</v>
      </c>
      <c r="Q3212" s="11">
        <f t="shared" si="1006"/>
        <v>0</v>
      </c>
      <c r="R3212" s="13">
        <f t="shared" si="1020"/>
        <v>4.5011778989392082E-6</v>
      </c>
      <c r="S3212" s="12">
        <f t="shared" si="1007"/>
        <v>-6.1297379573829296E-2</v>
      </c>
      <c r="T3212" s="9">
        <f t="shared" si="1008"/>
        <v>1.5234924104130509</v>
      </c>
      <c r="U3212" s="9">
        <f>Aly_mass_rate/Aly_Area/'Hydraulic Gradient'!T3212</f>
        <v>2.1572918658355666</v>
      </c>
      <c r="V3212" s="5">
        <f t="shared" si="1009"/>
        <v>-0.28365690442207792</v>
      </c>
      <c r="W3212" s="10">
        <f t="shared" si="1010"/>
        <v>2.2275495151099594</v>
      </c>
      <c r="X3212" s="9"/>
    </row>
    <row r="3213" spans="1:24" x14ac:dyDescent="0.3">
      <c r="A3213" s="4">
        <f t="shared" si="1011"/>
        <v>32100</v>
      </c>
      <c r="B3213" s="5">
        <v>0</v>
      </c>
      <c r="C3213" s="16">
        <f t="shared" si="1012"/>
        <v>24308.354804890016</v>
      </c>
      <c r="D3213" s="4">
        <f t="shared" si="1002"/>
        <v>0</v>
      </c>
      <c r="E3213" s="5">
        <f t="shared" si="1013"/>
        <v>0.21632098448037157</v>
      </c>
      <c r="F3213" s="6">
        <f t="shared" si="1017"/>
        <v>1.7512963620868068E-5</v>
      </c>
      <c r="G3213" s="15">
        <f t="shared" si="1018"/>
        <v>757.19667267767079</v>
      </c>
      <c r="H3213" s="11">
        <f t="shared" si="1003"/>
        <v>9.7923606564117069E-2</v>
      </c>
      <c r="I3213" s="12">
        <f t="shared" si="1014"/>
        <v>3.5319164673290912E-5</v>
      </c>
      <c r="J3213" s="7">
        <f t="shared" si="1021"/>
        <v>1.5218062344567007</v>
      </c>
      <c r="K3213" s="8">
        <f>ESI_mass_rate/ESI_Area/'Hydraulic Gradient'!J3213</f>
        <v>2.1596821659885297</v>
      </c>
      <c r="L3213" s="16">
        <f t="shared" si="1015"/>
        <v>24308.757455893756</v>
      </c>
      <c r="M3213" s="4">
        <f t="shared" si="1004"/>
        <v>0</v>
      </c>
      <c r="N3213" s="5">
        <f t="shared" si="1005"/>
        <v>0.21608209715589985</v>
      </c>
      <c r="O3213" s="6">
        <f t="shared" si="1019"/>
        <v>1.5274744202609134E-5</v>
      </c>
      <c r="P3213" s="15">
        <f t="shared" si="1016"/>
        <v>722.2586706439688</v>
      </c>
      <c r="Q3213" s="11">
        <f t="shared" si="1006"/>
        <v>0</v>
      </c>
      <c r="R3213" s="13">
        <f t="shared" si="1020"/>
        <v>4.5010466985904704E-6</v>
      </c>
      <c r="S3213" s="12">
        <f t="shared" si="1007"/>
        <v>-6.1296367089154431E-2</v>
      </c>
      <c r="T3213" s="9">
        <f t="shared" si="1008"/>
        <v>1.523489128328428</v>
      </c>
      <c r="U3213" s="9">
        <f>Aly_mass_rate/Aly_Area/'Hydraulic Gradient'!T3213</f>
        <v>2.157296513334737</v>
      </c>
      <c r="V3213" s="5">
        <f t="shared" si="1009"/>
        <v>-0.28365160830132552</v>
      </c>
      <c r="W3213" s="10">
        <f t="shared" si="1010"/>
        <v>2.2275914185748946</v>
      </c>
      <c r="X3213" s="9"/>
    </row>
    <row r="3214" spans="1:24" x14ac:dyDescent="0.3">
      <c r="A3214" s="4">
        <f t="shared" si="1011"/>
        <v>32110</v>
      </c>
      <c r="B3214" s="5">
        <v>0</v>
      </c>
      <c r="C3214" s="16">
        <f t="shared" si="1012"/>
        <v>24308.138465859156</v>
      </c>
      <c r="D3214" s="4">
        <f t="shared" si="1002"/>
        <v>0</v>
      </c>
      <c r="E3214" s="5">
        <f t="shared" si="1013"/>
        <v>0.21632151819950737</v>
      </c>
      <c r="F3214" s="6">
        <f t="shared" si="1017"/>
        <v>1.7512659142371135E-5</v>
      </c>
      <c r="G3214" s="15">
        <f t="shared" si="1018"/>
        <v>757.26785116450776</v>
      </c>
      <c r="H3214" s="11">
        <f t="shared" si="1003"/>
        <v>9.7924089769824266E-2</v>
      </c>
      <c r="I3214" s="12">
        <f t="shared" si="1014"/>
        <v>3.5318550618102677E-5</v>
      </c>
      <c r="J3214" s="7">
        <f t="shared" si="1021"/>
        <v>1.5218024798557215</v>
      </c>
      <c r="K3214" s="8">
        <f>ESI_mass_rate/ESI_Area/'Hydraulic Gradient'!J3214</f>
        <v>2.1596874943704205</v>
      </c>
      <c r="L3214" s="16">
        <f t="shared" si="1015"/>
        <v>24308.541358056536</v>
      </c>
      <c r="M3214" s="4">
        <f t="shared" si="1004"/>
        <v>0</v>
      </c>
      <c r="N3214" s="5">
        <f t="shared" si="1005"/>
        <v>0.21608256266609954</v>
      </c>
      <c r="O3214" s="6">
        <f t="shared" si="1019"/>
        <v>1.5274553427552314E-5</v>
      </c>
      <c r="P3214" s="15">
        <f t="shared" si="1016"/>
        <v>722.31996149770782</v>
      </c>
      <c r="Q3214" s="11">
        <f t="shared" si="1006"/>
        <v>0</v>
      </c>
      <c r="R3214" s="13">
        <f t="shared" si="1020"/>
        <v>4.5009155077200881E-6</v>
      </c>
      <c r="S3214" s="12">
        <f t="shared" si="1007"/>
        <v>-6.1295354654492748E-2</v>
      </c>
      <c r="T3214" s="9">
        <f t="shared" si="1008"/>
        <v>1.5234858462989367</v>
      </c>
      <c r="U3214" s="9">
        <f>Aly_mass_rate/Aly_Area/'Hydraulic Gradient'!T3214</f>
        <v>2.1573011607758641</v>
      </c>
      <c r="V3214" s="5">
        <f t="shared" si="1009"/>
        <v>-0.28364631244436955</v>
      </c>
      <c r="W3214" s="10">
        <f t="shared" si="1010"/>
        <v>2.2276333215277995</v>
      </c>
      <c r="X3214" s="9"/>
    </row>
    <row r="3215" spans="1:24" x14ac:dyDescent="0.3">
      <c r="A3215" s="4">
        <f t="shared" si="1011"/>
        <v>32120</v>
      </c>
      <c r="B3215" s="5">
        <v>0</v>
      </c>
      <c r="C3215" s="16">
        <f t="shared" si="1012"/>
        <v>24307.922126294892</v>
      </c>
      <c r="D3215" s="4">
        <f t="shared" si="1002"/>
        <v>0</v>
      </c>
      <c r="E3215" s="5">
        <f t="shared" si="1013"/>
        <v>0.2163220519093644</v>
      </c>
      <c r="F3215" s="6">
        <f t="shared" si="1017"/>
        <v>1.7512354685767469E-5</v>
      </c>
      <c r="G3215" s="15">
        <f t="shared" si="1018"/>
        <v>757.33902808569212</v>
      </c>
      <c r="H3215" s="11">
        <f t="shared" si="1003"/>
        <v>9.7924572968323076E-2</v>
      </c>
      <c r="I3215" s="12">
        <f t="shared" si="1014"/>
        <v>3.5317936607067573E-5</v>
      </c>
      <c r="J3215" s="7">
        <f t="shared" si="1021"/>
        <v>1.5217987253385388</v>
      </c>
      <c r="K3215" s="8">
        <f>ESI_mass_rate/ESI_Area/'Hydraulic Gradient'!J3215</f>
        <v>2.1596928226596823</v>
      </c>
      <c r="L3215" s="16">
        <f t="shared" si="1015"/>
        <v>24308.325259754001</v>
      </c>
      <c r="M3215" s="4">
        <f t="shared" si="1004"/>
        <v>0</v>
      </c>
      <c r="N3215" s="5">
        <f t="shared" si="1005"/>
        <v>0.21608302817048541</v>
      </c>
      <c r="O3215" s="6">
        <f t="shared" si="1019"/>
        <v>1.5274362661252808E-5</v>
      </c>
      <c r="P3215" s="15">
        <f t="shared" si="1016"/>
        <v>722.38125133919436</v>
      </c>
      <c r="Q3215" s="11">
        <f t="shared" si="1006"/>
        <v>0</v>
      </c>
      <c r="R3215" s="13">
        <f t="shared" si="1020"/>
        <v>4.5007843250371966E-6</v>
      </c>
      <c r="S3215" s="12">
        <f t="shared" si="1007"/>
        <v>-6.1294342270871875E-2</v>
      </c>
      <c r="T3215" s="9">
        <f t="shared" si="1008"/>
        <v>1.5234825643245737</v>
      </c>
      <c r="U3215" s="9">
        <f>Aly_mass_rate/Aly_Area/'Hydraulic Gradient'!T3215</f>
        <v>2.1573058081589509</v>
      </c>
      <c r="V3215" s="5">
        <f t="shared" si="1009"/>
        <v>-0.28364101685118809</v>
      </c>
      <c r="W3215" s="10">
        <f t="shared" si="1010"/>
        <v>2.2276752239687005</v>
      </c>
      <c r="X3215" s="9"/>
    </row>
    <row r="3216" spans="1:24" x14ac:dyDescent="0.3">
      <c r="A3216" s="4">
        <f t="shared" si="1011"/>
        <v>32130</v>
      </c>
      <c r="B3216" s="5">
        <v>0</v>
      </c>
      <c r="C3216" s="16">
        <f t="shared" si="1012"/>
        <v>24307.705786197232</v>
      </c>
      <c r="D3216" s="4">
        <f t="shared" si="1002"/>
        <v>0</v>
      </c>
      <c r="E3216" s="5">
        <f t="shared" si="1013"/>
        <v>0.21632258560994341</v>
      </c>
      <c r="F3216" s="6">
        <f t="shared" si="1017"/>
        <v>1.7512050249597527E-5</v>
      </c>
      <c r="G3216" s="15">
        <f t="shared" si="1018"/>
        <v>757.41020344132801</v>
      </c>
      <c r="H3216" s="11">
        <f t="shared" si="1003"/>
        <v>9.7925056159614055E-2</v>
      </c>
      <c r="I3216" s="12">
        <f t="shared" si="1014"/>
        <v>3.5317322637242044E-5</v>
      </c>
      <c r="J3216" s="7">
        <f t="shared" si="1021"/>
        <v>1.521794970905147</v>
      </c>
      <c r="K3216" s="8">
        <f>ESI_mass_rate/ESI_Area/'Hydraulic Gradient'!J3216</f>
        <v>2.1596981508563213</v>
      </c>
      <c r="L3216" s="16">
        <f t="shared" si="1015"/>
        <v>24308.109160986161</v>
      </c>
      <c r="M3216" s="4">
        <f t="shared" si="1004"/>
        <v>0</v>
      </c>
      <c r="N3216" s="5">
        <f t="shared" si="1005"/>
        <v>0.21608349366905777</v>
      </c>
      <c r="O3216" s="6">
        <f t="shared" si="1019"/>
        <v>1.5274171905170159E-5</v>
      </c>
      <c r="P3216" s="15">
        <f t="shared" si="1016"/>
        <v>722.44254016847742</v>
      </c>
      <c r="Q3216" s="11">
        <f t="shared" si="1006"/>
        <v>0</v>
      </c>
      <c r="R3216" s="13">
        <f t="shared" si="1020"/>
        <v>4.5006531509712821E-6</v>
      </c>
      <c r="S3216" s="12">
        <f t="shared" si="1007"/>
        <v>-6.1293329936223787E-2</v>
      </c>
      <c r="T3216" s="9">
        <f t="shared" si="1008"/>
        <v>1.5234792824053369</v>
      </c>
      <c r="U3216" s="9">
        <f>Aly_mass_rate/Aly_Area/'Hydraulic Gradient'!T3216</f>
        <v>2.1573104554840006</v>
      </c>
      <c r="V3216" s="5">
        <f t="shared" si="1009"/>
        <v>-0.2836357215217592</v>
      </c>
      <c r="W3216" s="10">
        <f t="shared" si="1010"/>
        <v>2.2277171258976245</v>
      </c>
      <c r="X3216" s="9"/>
    </row>
    <row r="3217" spans="1:24" x14ac:dyDescent="0.3">
      <c r="A3217" s="4">
        <f t="shared" si="1011"/>
        <v>32140</v>
      </c>
      <c r="B3217" s="5">
        <v>0</v>
      </c>
      <c r="C3217" s="16">
        <f t="shared" si="1012"/>
        <v>24307.489445566185</v>
      </c>
      <c r="D3217" s="4">
        <f t="shared" si="1002"/>
        <v>0</v>
      </c>
      <c r="E3217" s="5">
        <f t="shared" si="1013"/>
        <v>0.21632311930124506</v>
      </c>
      <c r="F3217" s="6">
        <f t="shared" si="1017"/>
        <v>1.7511745833861304E-5</v>
      </c>
      <c r="G3217" s="15">
        <f t="shared" si="1018"/>
        <v>757.48137723151979</v>
      </c>
      <c r="H3217" s="11">
        <f t="shared" si="1003"/>
        <v>9.7925539343697715E-2</v>
      </c>
      <c r="I3217" s="12">
        <f t="shared" si="1014"/>
        <v>3.5316708708626106E-5</v>
      </c>
      <c r="J3217" s="7">
        <f t="shared" si="1021"/>
        <v>1.5217912165555405</v>
      </c>
      <c r="K3217" s="8">
        <f>ESI_mass_rate/ESI_Area/'Hydraulic Gradient'!J3217</f>
        <v>2.1597034789603442</v>
      </c>
      <c r="L3217" s="16">
        <f t="shared" si="1015"/>
        <v>24307.893061753017</v>
      </c>
      <c r="M3217" s="4">
        <f t="shared" si="1004"/>
        <v>0</v>
      </c>
      <c r="N3217" s="5">
        <f t="shared" si="1005"/>
        <v>0.21608395916181686</v>
      </c>
      <c r="O3217" s="6">
        <f t="shared" si="1019"/>
        <v>1.5273981159304374E-5</v>
      </c>
      <c r="P3217" s="15">
        <f t="shared" si="1016"/>
        <v>722.50382798560906</v>
      </c>
      <c r="Q3217" s="11">
        <f t="shared" si="1006"/>
        <v>0</v>
      </c>
      <c r="R3217" s="13">
        <f t="shared" si="1020"/>
        <v>4.500521985521746E-6</v>
      </c>
      <c r="S3217" s="12">
        <f t="shared" si="1007"/>
        <v>-6.1292317653639829E-2</v>
      </c>
      <c r="T3217" s="9">
        <f t="shared" si="1008"/>
        <v>1.5234760005412233</v>
      </c>
      <c r="U3217" s="9">
        <f>Aly_mass_rate/Aly_Area/'Hydraulic Gradient'!T3217</f>
        <v>2.1573151027510158</v>
      </c>
      <c r="V3217" s="5">
        <f t="shared" si="1009"/>
        <v>-0.28363042645606107</v>
      </c>
      <c r="W3217" s="10">
        <f t="shared" si="1010"/>
        <v>2.2277590273145971</v>
      </c>
      <c r="X3217" s="9"/>
    </row>
    <row r="3218" spans="1:24" x14ac:dyDescent="0.3">
      <c r="A3218" s="4">
        <f t="shared" si="1011"/>
        <v>32150</v>
      </c>
      <c r="B3218" s="5">
        <v>0</v>
      </c>
      <c r="C3218" s="16">
        <f t="shared" si="1012"/>
        <v>24307.27310440176</v>
      </c>
      <c r="D3218" s="4">
        <f t="shared" si="1002"/>
        <v>0</v>
      </c>
      <c r="E3218" s="5">
        <f t="shared" si="1013"/>
        <v>0.21632365298326992</v>
      </c>
      <c r="F3218" s="6">
        <f t="shared" si="1017"/>
        <v>1.7511441440018351E-5</v>
      </c>
      <c r="G3218" s="15">
        <f t="shared" si="1018"/>
        <v>757.55254945636955</v>
      </c>
      <c r="H3218" s="11">
        <f t="shared" si="1003"/>
        <v>9.7926022520574543E-2</v>
      </c>
      <c r="I3218" s="12">
        <f t="shared" si="1014"/>
        <v>3.5316094824163284E-5</v>
      </c>
      <c r="J3218" s="7">
        <f t="shared" si="1021"/>
        <v>1.5217874622897138</v>
      </c>
      <c r="K3218" s="8">
        <f>ESI_mass_rate/ESI_Area/'Hydraulic Gradient'!J3218</f>
        <v>2.1597088069717572</v>
      </c>
      <c r="L3218" s="16">
        <f t="shared" si="1015"/>
        <v>24307.676962054575</v>
      </c>
      <c r="M3218" s="4">
        <f t="shared" si="1004"/>
        <v>0</v>
      </c>
      <c r="N3218" s="5">
        <f t="shared" si="1005"/>
        <v>0.21608442464876315</v>
      </c>
      <c r="O3218" s="6">
        <f t="shared" si="1019"/>
        <v>1.5273790422195894E-5</v>
      </c>
      <c r="P3218" s="15">
        <f t="shared" si="1016"/>
        <v>722.56511479063931</v>
      </c>
      <c r="Q3218" s="11">
        <f t="shared" si="1006"/>
        <v>0</v>
      </c>
      <c r="R3218" s="13">
        <f t="shared" si="1020"/>
        <v>4.500390828257932E-6</v>
      </c>
      <c r="S3218" s="12">
        <f t="shared" si="1007"/>
        <v>-6.1291305421051982E-2</v>
      </c>
      <c r="T3218" s="9">
        <f t="shared" si="1008"/>
        <v>1.5234727187322301</v>
      </c>
      <c r="U3218" s="9">
        <f>Aly_mass_rate/Aly_Area/'Hydraulic Gradient'!T3218</f>
        <v>2.1573197499599996</v>
      </c>
      <c r="V3218" s="5">
        <f t="shared" si="1009"/>
        <v>-0.28362513165407177</v>
      </c>
      <c r="W3218" s="10">
        <f t="shared" si="1010"/>
        <v>2.2278009282196458</v>
      </c>
      <c r="X3218" s="9"/>
    </row>
    <row r="3219" spans="1:24" x14ac:dyDescent="0.3">
      <c r="A3219" s="4">
        <f t="shared" si="1011"/>
        <v>32160</v>
      </c>
      <c r="B3219" s="5">
        <v>0</v>
      </c>
      <c r="C3219" s="16">
        <f t="shared" si="1012"/>
        <v>24307.056762703967</v>
      </c>
      <c r="D3219" s="4">
        <f t="shared" si="1002"/>
        <v>0</v>
      </c>
      <c r="E3219" s="5">
        <f t="shared" si="1013"/>
        <v>0.2163241866560186</v>
      </c>
      <c r="F3219" s="6">
        <f t="shared" si="1017"/>
        <v>1.7511137066609123E-5</v>
      </c>
      <c r="G3219" s="15">
        <f t="shared" si="1018"/>
        <v>757.62372011598131</v>
      </c>
      <c r="H3219" s="11">
        <f t="shared" si="1003"/>
        <v>9.7926505690245066E-2</v>
      </c>
      <c r="I3219" s="12">
        <f t="shared" si="1014"/>
        <v>3.5315480980910058E-5</v>
      </c>
      <c r="J3219" s="7">
        <f t="shared" si="1021"/>
        <v>1.5217837081076615</v>
      </c>
      <c r="K3219" s="8">
        <f>ESI_mass_rate/ESI_Area/'Hydraulic Gradient'!J3219</f>
        <v>2.159714134890566</v>
      </c>
      <c r="L3219" s="16">
        <f t="shared" si="1015"/>
        <v>24307.460861890846</v>
      </c>
      <c r="M3219" s="4">
        <f t="shared" si="1004"/>
        <v>0</v>
      </c>
      <c r="N3219" s="5">
        <f t="shared" si="1005"/>
        <v>0.21608489012989665</v>
      </c>
      <c r="O3219" s="6">
        <f t="shared" si="1019"/>
        <v>1.5273599695304277E-5</v>
      </c>
      <c r="P3219" s="15">
        <f t="shared" si="1016"/>
        <v>722.62640058361706</v>
      </c>
      <c r="Q3219" s="11">
        <f t="shared" si="1006"/>
        <v>0</v>
      </c>
      <c r="R3219" s="13">
        <f t="shared" si="1020"/>
        <v>4.5002596796093105E-6</v>
      </c>
      <c r="S3219" s="12">
        <f t="shared" si="1007"/>
        <v>-6.1290293237424222E-2</v>
      </c>
      <c r="T3219" s="9">
        <f t="shared" si="1008"/>
        <v>1.5234694369783546</v>
      </c>
      <c r="U3219" s="9">
        <f>Aly_mass_rate/Aly_Area/'Hydraulic Gradient'!T3219</f>
        <v>2.1573243971109557</v>
      </c>
      <c r="V3219" s="5">
        <f t="shared" si="1009"/>
        <v>-0.28361983711576949</v>
      </c>
      <c r="W3219" s="10">
        <f t="shared" si="1010"/>
        <v>2.2278428286127978</v>
      </c>
      <c r="X3219" s="9"/>
    </row>
    <row r="3220" spans="1:24" x14ac:dyDescent="0.3">
      <c r="A3220" s="4">
        <f t="shared" si="1011"/>
        <v>32170</v>
      </c>
      <c r="B3220" s="5">
        <v>0</v>
      </c>
      <c r="C3220" s="16">
        <f t="shared" si="1012"/>
        <v>24306.840420472814</v>
      </c>
      <c r="D3220" s="4">
        <f t="shared" si="1002"/>
        <v>0</v>
      </c>
      <c r="E3220" s="5">
        <f t="shared" si="1013"/>
        <v>0.21632472031949174</v>
      </c>
      <c r="F3220" s="6">
        <f t="shared" si="1017"/>
        <v>1.7510832712174066E-5</v>
      </c>
      <c r="G3220" s="15">
        <f t="shared" si="1018"/>
        <v>757.69488921046172</v>
      </c>
      <c r="H3220" s="11">
        <f t="shared" si="1003"/>
        <v>9.792698885270977E-2</v>
      </c>
      <c r="I3220" s="12">
        <f t="shared" si="1014"/>
        <v>3.5314867175922867E-5</v>
      </c>
      <c r="J3220" s="7">
        <f t="shared" si="1021"/>
        <v>1.5217799540093777</v>
      </c>
      <c r="K3220" s="8">
        <f>ESI_mass_rate/ESI_Area/'Hydraulic Gradient'!J3220</f>
        <v>2.1597194627167777</v>
      </c>
      <c r="L3220" s="16">
        <f t="shared" si="1015"/>
        <v>24307.244761261831</v>
      </c>
      <c r="M3220" s="4">
        <f t="shared" si="1004"/>
        <v>0</v>
      </c>
      <c r="N3220" s="5">
        <f t="shared" si="1005"/>
        <v>0.21608535560521797</v>
      </c>
      <c r="O3220" s="6">
        <f t="shared" si="1019"/>
        <v>1.5273408980089071E-5</v>
      </c>
      <c r="P3220" s="15">
        <f t="shared" si="1016"/>
        <v>722.68768536459436</v>
      </c>
      <c r="Q3220" s="11">
        <f t="shared" si="1006"/>
        <v>0</v>
      </c>
      <c r="R3220" s="13">
        <f t="shared" si="1020"/>
        <v>4.5001285400053203E-6</v>
      </c>
      <c r="S3220" s="12">
        <f t="shared" si="1007"/>
        <v>-6.1289281105847665E-2</v>
      </c>
      <c r="T3220" s="9">
        <f t="shared" si="1008"/>
        <v>1.5234661552795938</v>
      </c>
      <c r="U3220" s="9">
        <f>Aly_mass_rate/Aly_Area/'Hydraulic Gradient'!T3220</f>
        <v>2.1573290442038862</v>
      </c>
      <c r="V3220" s="5">
        <f t="shared" si="1009"/>
        <v>-0.28361454284113213</v>
      </c>
      <c r="W3220" s="10">
        <f t="shared" si="1010"/>
        <v>2.2278847284940779</v>
      </c>
      <c r="X3220" s="9"/>
    </row>
    <row r="3221" spans="1:24" x14ac:dyDescent="0.3">
      <c r="A3221" s="4">
        <f t="shared" si="1011"/>
        <v>32180</v>
      </c>
      <c r="B3221" s="5">
        <v>0</v>
      </c>
      <c r="C3221" s="16">
        <f t="shared" si="1012"/>
        <v>24306.624077708315</v>
      </c>
      <c r="D3221" s="4">
        <f t="shared" si="1002"/>
        <v>0</v>
      </c>
      <c r="E3221" s="5">
        <f t="shared" si="1013"/>
        <v>0.21632525397369004</v>
      </c>
      <c r="F3221" s="6">
        <f t="shared" si="1017"/>
        <v>1.751052838109183E-5</v>
      </c>
      <c r="G3221" s="15">
        <f t="shared" si="1018"/>
        <v>757.76605673991048</v>
      </c>
      <c r="H3221" s="11">
        <f t="shared" si="1003"/>
        <v>9.792747200796921E-2</v>
      </c>
      <c r="I3221" s="12">
        <f t="shared" si="1014"/>
        <v>3.5314253418032348E-5</v>
      </c>
      <c r="J3221" s="7">
        <f t="shared" si="1021"/>
        <v>1.5217761999948574</v>
      </c>
      <c r="K3221" s="8">
        <f>ESI_mass_rate/ESI_Area/'Hydraulic Gradient'!J3221</f>
        <v>2.1597247904503978</v>
      </c>
      <c r="L3221" s="16">
        <f t="shared" si="1015"/>
        <v>24307.02866016754</v>
      </c>
      <c r="M3221" s="4">
        <f t="shared" si="1004"/>
        <v>0</v>
      </c>
      <c r="N3221" s="5">
        <f t="shared" si="1005"/>
        <v>0.21608582107472721</v>
      </c>
      <c r="O3221" s="6">
        <f t="shared" si="1019"/>
        <v>1.5273218272171626E-5</v>
      </c>
      <c r="P3221" s="15">
        <f t="shared" si="1016"/>
        <v>722.74896913362011</v>
      </c>
      <c r="Q3221" s="11">
        <f t="shared" si="1006"/>
        <v>0</v>
      </c>
      <c r="R3221" s="13">
        <f t="shared" si="1020"/>
        <v>4.4999974081552425E-6</v>
      </c>
      <c r="S3221" s="12">
        <f t="shared" si="1007"/>
        <v>-6.1288269023222701E-2</v>
      </c>
      <c r="T3221" s="9">
        <f t="shared" si="1008"/>
        <v>1.5234628736359457</v>
      </c>
      <c r="U3221" s="9">
        <f>Aly_mass_rate/Aly_Area/'Hydraulic Gradient'!T3221</f>
        <v>2.1573336912387941</v>
      </c>
      <c r="V3221" s="5">
        <f t="shared" si="1009"/>
        <v>-0.28360924883013805</v>
      </c>
      <c r="W3221" s="10">
        <f t="shared" si="1010"/>
        <v>2.227926627863515</v>
      </c>
      <c r="X3221" s="9"/>
    </row>
    <row r="3222" spans="1:24" x14ac:dyDescent="0.3">
      <c r="A3222" s="4">
        <f t="shared" si="1011"/>
        <v>32190</v>
      </c>
      <c r="B3222" s="5">
        <v>0</v>
      </c>
      <c r="C3222" s="16">
        <f t="shared" si="1012"/>
        <v>24306.40773441047</v>
      </c>
      <c r="D3222" s="4">
        <f t="shared" si="1002"/>
        <v>0</v>
      </c>
      <c r="E3222" s="5">
        <f t="shared" si="1013"/>
        <v>0.21632578761861401</v>
      </c>
      <c r="F3222" s="6">
        <f t="shared" si="1017"/>
        <v>1.7510224067524216E-5</v>
      </c>
      <c r="G3222" s="15">
        <f t="shared" si="1018"/>
        <v>757.83722270443604</v>
      </c>
      <c r="H3222" s="11">
        <f t="shared" si="1003"/>
        <v>9.7927955156023844E-2</v>
      </c>
      <c r="I3222" s="12">
        <f t="shared" si="1014"/>
        <v>3.531363969546433E-5</v>
      </c>
      <c r="J3222" s="7">
        <f t="shared" si="1021"/>
        <v>1.5217724460640945</v>
      </c>
      <c r="K3222" s="8">
        <f>ESI_mass_rate/ESI_Area/'Hydraulic Gradient'!J3222</f>
        <v>2.1597301180914332</v>
      </c>
      <c r="L3222" s="16">
        <f t="shared" si="1015"/>
        <v>24306.812558607973</v>
      </c>
      <c r="M3222" s="4">
        <f t="shared" si="1004"/>
        <v>0</v>
      </c>
      <c r="N3222" s="5">
        <f t="shared" si="1005"/>
        <v>0.21608628653842471</v>
      </c>
      <c r="O3222" s="6">
        <f t="shared" si="1019"/>
        <v>1.5273027574471035E-5</v>
      </c>
      <c r="P3222" s="15">
        <f t="shared" si="1016"/>
        <v>722.81025189074649</v>
      </c>
      <c r="Q3222" s="11">
        <f t="shared" si="1006"/>
        <v>0</v>
      </c>
      <c r="R3222" s="13">
        <f t="shared" si="1020"/>
        <v>4.4998662849185708E-6</v>
      </c>
      <c r="S3222" s="12">
        <f t="shared" si="1007"/>
        <v>-6.1287256992640336E-2</v>
      </c>
      <c r="T3222" s="9">
        <f t="shared" si="1008"/>
        <v>1.5234595920474068</v>
      </c>
      <c r="U3222" s="9">
        <f>Aly_mass_rate/Aly_Area/'Hydraulic Gradient'!T3222</f>
        <v>2.1573383382156837</v>
      </c>
      <c r="V3222" s="5">
        <f t="shared" si="1009"/>
        <v>-0.28360395508276515</v>
      </c>
      <c r="W3222" s="10">
        <f t="shared" si="1010"/>
        <v>2.2279685267211331</v>
      </c>
      <c r="X3222" s="9"/>
    </row>
    <row r="3223" spans="1:24" x14ac:dyDescent="0.3">
      <c r="A3223" s="4">
        <f t="shared" si="1011"/>
        <v>32200</v>
      </c>
      <c r="B3223" s="5">
        <v>0</v>
      </c>
      <c r="C3223" s="16">
        <f t="shared" si="1012"/>
        <v>24306.191390579297</v>
      </c>
      <c r="D3223" s="4">
        <f t="shared" si="1002"/>
        <v>0</v>
      </c>
      <c r="E3223" s="5">
        <f t="shared" si="1013"/>
        <v>0.21632632125426438</v>
      </c>
      <c r="F3223" s="6">
        <f t="shared" si="1017"/>
        <v>1.7509919777309422E-5</v>
      </c>
      <c r="G3223" s="15">
        <f t="shared" si="1018"/>
        <v>757.90838710413834</v>
      </c>
      <c r="H3223" s="11">
        <f t="shared" si="1003"/>
        <v>9.7928438296874212E-2</v>
      </c>
      <c r="I3223" s="12">
        <f t="shared" si="1014"/>
        <v>3.5313026019992983E-5</v>
      </c>
      <c r="J3223" s="7">
        <f t="shared" si="1021"/>
        <v>1.5217686922170837</v>
      </c>
      <c r="K3223" s="8">
        <f>ESI_mass_rate/ESI_Area/'Hydraulic Gradient'!J3223</f>
        <v>2.1597354456398898</v>
      </c>
      <c r="L3223" s="16">
        <f t="shared" si="1015"/>
        <v>24306.596456583142</v>
      </c>
      <c r="M3223" s="4">
        <f t="shared" si="1004"/>
        <v>0</v>
      </c>
      <c r="N3223" s="5">
        <f t="shared" si="1005"/>
        <v>0.21608675199631089</v>
      </c>
      <c r="O3223" s="6">
        <f t="shared" si="1019"/>
        <v>1.527283688990641E-5</v>
      </c>
      <c r="P3223" s="15">
        <f t="shared" si="1016"/>
        <v>722.87153363602238</v>
      </c>
      <c r="Q3223" s="11">
        <f t="shared" si="1006"/>
        <v>0</v>
      </c>
      <c r="R3223" s="13">
        <f t="shared" si="1020"/>
        <v>4.4997351711547386E-6</v>
      </c>
      <c r="S3223" s="12">
        <f t="shared" si="1007"/>
        <v>-6.1286245011001113E-2</v>
      </c>
      <c r="T3223" s="9">
        <f t="shared" si="1008"/>
        <v>1.5234563105139747</v>
      </c>
      <c r="U3223" s="9">
        <f>Aly_mass_rate/Aly_Area/'Hydraulic Gradient'!T3223</f>
        <v>2.1573429851345565</v>
      </c>
      <c r="V3223" s="5">
        <f t="shared" si="1009"/>
        <v>-0.28359866159899189</v>
      </c>
      <c r="W3223" s="10">
        <f t="shared" si="1010"/>
        <v>2.2280104250669615</v>
      </c>
      <c r="X3223" s="9"/>
    </row>
    <row r="3224" spans="1:24" x14ac:dyDescent="0.3">
      <c r="A3224" s="4">
        <f t="shared" si="1011"/>
        <v>32210</v>
      </c>
      <c r="B3224" s="5">
        <v>0</v>
      </c>
      <c r="C3224" s="16">
        <f t="shared" si="1012"/>
        <v>24305.975046214804</v>
      </c>
      <c r="D3224" s="4">
        <f t="shared" si="1002"/>
        <v>0</v>
      </c>
      <c r="E3224" s="5">
        <f t="shared" si="1013"/>
        <v>0.21632685488064163</v>
      </c>
      <c r="F3224" s="6">
        <f t="shared" si="1017"/>
        <v>1.7509615506068796E-5</v>
      </c>
      <c r="G3224" s="15">
        <f t="shared" si="1018"/>
        <v>757.97954993912356</v>
      </c>
      <c r="H3224" s="11">
        <f t="shared" si="1003"/>
        <v>9.792892143052076E-2</v>
      </c>
      <c r="I3224" s="12">
        <f t="shared" si="1014"/>
        <v>3.5312412382787671E-5</v>
      </c>
      <c r="J3224" s="7">
        <f t="shared" si="1021"/>
        <v>1.521764938453819</v>
      </c>
      <c r="K3224" s="8">
        <f>ESI_mass_rate/ESI_Area/'Hydraulic Gradient'!J3224</f>
        <v>2.1597407730957752</v>
      </c>
      <c r="L3224" s="16">
        <f t="shared" si="1015"/>
        <v>24306.380354093046</v>
      </c>
      <c r="M3224" s="4">
        <f t="shared" si="1004"/>
        <v>0</v>
      </c>
      <c r="N3224" s="5">
        <f t="shared" si="1005"/>
        <v>0.21608721744838594</v>
      </c>
      <c r="O3224" s="6">
        <f t="shared" si="1019"/>
        <v>1.5272646211179997E-5</v>
      </c>
      <c r="P3224" s="15">
        <f t="shared" si="1016"/>
        <v>722.93281436949974</v>
      </c>
      <c r="Q3224" s="11">
        <f t="shared" si="1006"/>
        <v>0</v>
      </c>
      <c r="R3224" s="13">
        <f t="shared" si="1020"/>
        <v>4.4996040647130573E-6</v>
      </c>
      <c r="S3224" s="12">
        <f t="shared" si="1007"/>
        <v>-6.1285233081395871E-2</v>
      </c>
      <c r="T3224" s="9">
        <f t="shared" si="1008"/>
        <v>1.5234530290356465</v>
      </c>
      <c r="U3224" s="9">
        <f>Aly_mass_rate/Aly_Area/'Hydraulic Gradient'!T3224</f>
        <v>2.1573476319954161</v>
      </c>
      <c r="V3224" s="5">
        <f t="shared" si="1009"/>
        <v>-0.28359336837879601</v>
      </c>
      <c r="W3224" s="10">
        <f t="shared" si="1010"/>
        <v>2.2280523229010245</v>
      </c>
      <c r="X3224" s="9"/>
    </row>
    <row r="3225" spans="1:24" x14ac:dyDescent="0.3">
      <c r="A3225" s="4">
        <f t="shared" si="1011"/>
        <v>32220</v>
      </c>
      <c r="B3225" s="5">
        <v>0</v>
      </c>
      <c r="C3225" s="16">
        <f t="shared" si="1012"/>
        <v>24305.758701316994</v>
      </c>
      <c r="D3225" s="4">
        <f t="shared" si="1002"/>
        <v>0</v>
      </c>
      <c r="E3225" s="5">
        <f t="shared" si="1013"/>
        <v>0.21632738849774677</v>
      </c>
      <c r="F3225" s="6">
        <f t="shared" si="1017"/>
        <v>1.7509311259640547E-5</v>
      </c>
      <c r="G3225" s="15">
        <f t="shared" si="1018"/>
        <v>758.05071120948935</v>
      </c>
      <c r="H3225" s="11">
        <f t="shared" si="1003"/>
        <v>9.7929404556964195E-2</v>
      </c>
      <c r="I3225" s="12">
        <f t="shared" si="1014"/>
        <v>3.5311798795622585E-5</v>
      </c>
      <c r="J3225" s="7">
        <f t="shared" si="1021"/>
        <v>1.5217611847742958</v>
      </c>
      <c r="K3225" s="8">
        <f>ESI_mass_rate/ESI_Area/'Hydraulic Gradient'!J3225</f>
        <v>2.1597461004590937</v>
      </c>
      <c r="L3225" s="16">
        <f t="shared" si="1015"/>
        <v>24306.164251137696</v>
      </c>
      <c r="M3225" s="4">
        <f t="shared" si="1004"/>
        <v>0</v>
      </c>
      <c r="N3225" s="5">
        <f t="shared" si="1005"/>
        <v>0.21608768289465011</v>
      </c>
      <c r="O3225" s="6">
        <f t="shared" si="1019"/>
        <v>1.5272455544129991E-5</v>
      </c>
      <c r="P3225" s="15">
        <f t="shared" si="1016"/>
        <v>722.99409409122745</v>
      </c>
      <c r="Q3225" s="11">
        <f t="shared" si="1006"/>
        <v>0</v>
      </c>
      <c r="R3225" s="13">
        <f t="shared" si="1020"/>
        <v>4.4994729673129954E-6</v>
      </c>
      <c r="S3225" s="12">
        <f t="shared" si="1007"/>
        <v>-6.1284221200725235E-2</v>
      </c>
      <c r="T3225" s="9">
        <f t="shared" si="1008"/>
        <v>1.5234497476124198</v>
      </c>
      <c r="U3225" s="9">
        <f>Aly_mass_rate/Aly_Area/'Hydraulic Gradient'!T3225</f>
        <v>2.1573522787982649</v>
      </c>
      <c r="V3225" s="5">
        <f t="shared" si="1009"/>
        <v>-0.28358807542215586</v>
      </c>
      <c r="W3225" s="10">
        <f t="shared" si="1010"/>
        <v>2.2280942202233502</v>
      </c>
      <c r="X3225" s="9"/>
    </row>
    <row r="3226" spans="1:24" x14ac:dyDescent="0.3">
      <c r="A3226" s="4">
        <f t="shared" si="1011"/>
        <v>32230</v>
      </c>
      <c r="B3226" s="5">
        <v>0</v>
      </c>
      <c r="C3226" s="16">
        <f t="shared" si="1012"/>
        <v>24305.542355885882</v>
      </c>
      <c r="D3226" s="4">
        <f t="shared" si="1002"/>
        <v>0</v>
      </c>
      <c r="E3226" s="5">
        <f t="shared" si="1013"/>
        <v>0.21632792210557997</v>
      </c>
      <c r="F3226" s="6">
        <f t="shared" si="1017"/>
        <v>1.7509007027807811E-5</v>
      </c>
      <c r="G3226" s="15">
        <f t="shared" si="1018"/>
        <v>758.12187091534884</v>
      </c>
      <c r="H3226" s="11">
        <f t="shared" si="1003"/>
        <v>9.7929887676204738E-2</v>
      </c>
      <c r="I3226" s="12">
        <f t="shared" si="1014"/>
        <v>3.5311185237892897E-5</v>
      </c>
      <c r="J3226" s="7">
        <f t="shared" si="1021"/>
        <v>1.5217574311785076</v>
      </c>
      <c r="K3226" s="8">
        <f>ESI_mass_rate/ESI_Area/'Hydraulic Gradient'!J3226</f>
        <v>2.1597514277298533</v>
      </c>
      <c r="L3226" s="16">
        <f t="shared" si="1015"/>
        <v>24305.948147717096</v>
      </c>
      <c r="M3226" s="4">
        <f t="shared" si="1004"/>
        <v>0</v>
      </c>
      <c r="N3226" s="5">
        <f t="shared" si="1005"/>
        <v>0.2160881483351037</v>
      </c>
      <c r="O3226" s="6">
        <f t="shared" si="1019"/>
        <v>1.5272264884377743E-5</v>
      </c>
      <c r="P3226" s="15">
        <f t="shared" si="1016"/>
        <v>723.05537280125657</v>
      </c>
      <c r="Q3226" s="11">
        <f t="shared" si="1006"/>
        <v>0</v>
      </c>
      <c r="R3226" s="13">
        <f t="shared" si="1020"/>
        <v>4.4993418776639498E-6</v>
      </c>
      <c r="S3226" s="12">
        <f t="shared" si="1007"/>
        <v>-6.128320937104835E-2</v>
      </c>
      <c r="T3226" s="9">
        <f t="shared" si="1008"/>
        <v>1.5234464662442915</v>
      </c>
      <c r="U3226" s="9">
        <f>Aly_mass_rate/Aly_Area/'Hydraulic Gradient'!T3226</f>
        <v>2.1573569255431071</v>
      </c>
      <c r="V3226" s="5">
        <f t="shared" si="1009"/>
        <v>-0.28358278272904947</v>
      </c>
      <c r="W3226" s="10">
        <f t="shared" si="1010"/>
        <v>2.2281361170339649</v>
      </c>
      <c r="X3226" s="9"/>
    </row>
    <row r="3227" spans="1:24" x14ac:dyDescent="0.3">
      <c r="A3227" s="4">
        <f t="shared" si="1011"/>
        <v>32240</v>
      </c>
      <c r="B3227" s="5">
        <v>0</v>
      </c>
      <c r="C3227" s="16">
        <f t="shared" si="1012"/>
        <v>24305.326009921475</v>
      </c>
      <c r="D3227" s="4">
        <f t="shared" si="1002"/>
        <v>0</v>
      </c>
      <c r="E3227" s="5">
        <f t="shared" si="1013"/>
        <v>0.21632845570414214</v>
      </c>
      <c r="F3227" s="6">
        <f t="shared" si="1017"/>
        <v>1.7508702822247004E-5</v>
      </c>
      <c r="G3227" s="15">
        <f t="shared" si="1018"/>
        <v>758.19302905679695</v>
      </c>
      <c r="H3227" s="11">
        <f t="shared" si="1003"/>
        <v>9.7930370788243182E-2</v>
      </c>
      <c r="I3227" s="12">
        <f t="shared" si="1014"/>
        <v>3.531057173314697E-5</v>
      </c>
      <c r="J3227" s="7">
        <f t="shared" si="1021"/>
        <v>1.5217536776664495</v>
      </c>
      <c r="K3227" s="8">
        <f>ESI_mass_rate/ESI_Area/'Hydraulic Gradient'!J3227</f>
        <v>2.159756754908059</v>
      </c>
      <c r="L3227" s="16">
        <f t="shared" si="1015"/>
        <v>24305.732043831253</v>
      </c>
      <c r="M3227" s="4">
        <f t="shared" si="1004"/>
        <v>0</v>
      </c>
      <c r="N3227" s="5">
        <f t="shared" si="1005"/>
        <v>0.2160886137697472</v>
      </c>
      <c r="O3227" s="6">
        <f t="shared" si="1019"/>
        <v>1.5272074239221005E-5</v>
      </c>
      <c r="P3227" s="15">
        <f t="shared" si="1016"/>
        <v>723.1166504996371</v>
      </c>
      <c r="Q3227" s="11">
        <f t="shared" si="1006"/>
        <v>0</v>
      </c>
      <c r="R3227" s="13">
        <f t="shared" si="1020"/>
        <v>4.4992107979153065E-6</v>
      </c>
      <c r="S3227" s="12">
        <f t="shared" si="1007"/>
        <v>-6.128219759132926E-2</v>
      </c>
      <c r="T3227" s="9">
        <f t="shared" si="1008"/>
        <v>1.5234431849312589</v>
      </c>
      <c r="U3227" s="9">
        <f>Aly_mass_rate/Aly_Area/'Hydraulic Gradient'!T3227</f>
        <v>2.1573615722299451</v>
      </c>
      <c r="V3227" s="5">
        <f t="shared" si="1009"/>
        <v>-0.283577490299455</v>
      </c>
      <c r="W3227" s="10">
        <f t="shared" si="1010"/>
        <v>2.228178013332895</v>
      </c>
      <c r="X3227" s="9"/>
    </row>
    <row r="3228" spans="1:24" x14ac:dyDescent="0.3">
      <c r="A3228" s="4">
        <f t="shared" si="1011"/>
        <v>32250</v>
      </c>
      <c r="B3228" s="5">
        <v>0</v>
      </c>
      <c r="C3228" s="16">
        <f t="shared" si="1012"/>
        <v>24305.109663423784</v>
      </c>
      <c r="D3228" s="4">
        <f t="shared" si="1002"/>
        <v>0</v>
      </c>
      <c r="E3228" s="5">
        <f t="shared" si="1013"/>
        <v>0.21632898929343383</v>
      </c>
      <c r="F3228" s="6">
        <f t="shared" si="1017"/>
        <v>1.7508398632741263E-5</v>
      </c>
      <c r="G3228" s="15">
        <f t="shared" si="1018"/>
        <v>758.26418563394463</v>
      </c>
      <c r="H3228" s="11">
        <f t="shared" si="1003"/>
        <v>9.7930853893079831E-2</v>
      </c>
      <c r="I3228" s="12">
        <f t="shared" si="1014"/>
        <v>3.5309958260780002E-5</v>
      </c>
      <c r="J3228" s="7">
        <f t="shared" si="1021"/>
        <v>1.5217499242381156</v>
      </c>
      <c r="K3228" s="8">
        <f>ESI_mass_rate/ESI_Area/'Hydraulic Gradient'!J3228</f>
        <v>2.1597620819937182</v>
      </c>
      <c r="L3228" s="16">
        <f t="shared" si="1015"/>
        <v>24305.51593948017</v>
      </c>
      <c r="M3228" s="4">
        <f t="shared" si="1004"/>
        <v>0</v>
      </c>
      <c r="N3228" s="5">
        <f t="shared" si="1005"/>
        <v>0.21608907919858078</v>
      </c>
      <c r="O3228" s="6">
        <f t="shared" si="1019"/>
        <v>1.5271883601362031E-5</v>
      </c>
      <c r="P3228" s="15">
        <f t="shared" si="1016"/>
        <v>723.17792718641999</v>
      </c>
      <c r="Q3228" s="11">
        <f t="shared" si="1006"/>
        <v>0</v>
      </c>
      <c r="R3228" s="13">
        <f t="shared" si="1020"/>
        <v>4.4990797259164938E-6</v>
      </c>
      <c r="S3228" s="12">
        <f t="shared" si="1007"/>
        <v>-6.1281185862595372E-2</v>
      </c>
      <c r="T3228" s="9">
        <f t="shared" si="1008"/>
        <v>1.5234399036733193</v>
      </c>
      <c r="U3228" s="9">
        <f>Aly_mass_rate/Aly_Area/'Hydraulic Gradient'!T3228</f>
        <v>2.1573662188587819</v>
      </c>
      <c r="V3228" s="5">
        <f t="shared" si="1009"/>
        <v>-0.28357219813335066</v>
      </c>
      <c r="W3228" s="10">
        <f t="shared" si="1010"/>
        <v>2.2282199091201673</v>
      </c>
      <c r="X3228" s="9"/>
    </row>
    <row r="3229" spans="1:24" x14ac:dyDescent="0.3">
      <c r="A3229" s="4">
        <f t="shared" si="1011"/>
        <v>32260</v>
      </c>
      <c r="B3229" s="5">
        <v>0</v>
      </c>
      <c r="C3229" s="16">
        <f t="shared" si="1012"/>
        <v>24304.893316392816</v>
      </c>
      <c r="D3229" s="4">
        <f t="shared" si="1002"/>
        <v>0</v>
      </c>
      <c r="E3229" s="5">
        <f t="shared" si="1013"/>
        <v>0.21632952287345569</v>
      </c>
      <c r="F3229" s="6">
        <f t="shared" si="1017"/>
        <v>1.7508094468047899E-5</v>
      </c>
      <c r="G3229" s="15">
        <f t="shared" si="1018"/>
        <v>758.33534064688934</v>
      </c>
      <c r="H3229" s="11">
        <f t="shared" si="1003"/>
        <v>9.7931336990715281E-2</v>
      </c>
      <c r="I3229" s="12">
        <f t="shared" si="1014"/>
        <v>3.5309344838453247E-5</v>
      </c>
      <c r="J3229" s="7">
        <f t="shared" si="1021"/>
        <v>1.5217461708935005</v>
      </c>
      <c r="K3229" s="8">
        <f>ESI_mass_rate/ESI_Area/'Hydraulic Gradient'!J3229</f>
        <v>2.1597674089868368</v>
      </c>
      <c r="L3229" s="16">
        <f t="shared" si="1015"/>
        <v>24305.299834663856</v>
      </c>
      <c r="M3229" s="4">
        <f t="shared" si="1004"/>
        <v>0</v>
      </c>
      <c r="N3229" s="5">
        <f t="shared" si="1005"/>
        <v>0.21608954462160476</v>
      </c>
      <c r="O3229" s="6">
        <f t="shared" si="1019"/>
        <v>1.5271692973719914E-5</v>
      </c>
      <c r="P3229" s="15">
        <f t="shared" si="1016"/>
        <v>723.23920286165514</v>
      </c>
      <c r="Q3229" s="11">
        <f t="shared" si="1006"/>
        <v>0</v>
      </c>
      <c r="R3229" s="13">
        <f t="shared" si="1020"/>
        <v>4.4989486625269036E-6</v>
      </c>
      <c r="S3229" s="12">
        <f t="shared" si="1007"/>
        <v>-6.1280174183810765E-2</v>
      </c>
      <c r="T3229" s="9">
        <f t="shared" si="1008"/>
        <v>1.5234366224704701</v>
      </c>
      <c r="U3229" s="9">
        <f>Aly_mass_rate/Aly_Area/'Hydraulic Gradient'!T3229</f>
        <v>2.1573708654296202</v>
      </c>
      <c r="V3229" s="5">
        <f t="shared" si="1009"/>
        <v>-0.28356690623071451</v>
      </c>
      <c r="W3229" s="10">
        <f t="shared" si="1010"/>
        <v>2.228261804395808</v>
      </c>
      <c r="X3229" s="9"/>
    </row>
    <row r="3230" spans="1:24" x14ac:dyDescent="0.3">
      <c r="A3230" s="4">
        <f t="shared" si="1011"/>
        <v>32270</v>
      </c>
      <c r="B3230" s="5">
        <v>0</v>
      </c>
      <c r="C3230" s="16">
        <f t="shared" si="1012"/>
        <v>24304.676968828582</v>
      </c>
      <c r="D3230" s="4">
        <f t="shared" si="1002"/>
        <v>0</v>
      </c>
      <c r="E3230" s="5">
        <f t="shared" si="1013"/>
        <v>0.21633005644420841</v>
      </c>
      <c r="F3230" s="6">
        <f t="shared" si="1017"/>
        <v>1.7507790322328703E-5</v>
      </c>
      <c r="G3230" s="15">
        <f t="shared" si="1018"/>
        <v>758.40649409573723</v>
      </c>
      <c r="H3230" s="11">
        <f t="shared" si="1003"/>
        <v>9.7931820081150076E-2</v>
      </c>
      <c r="I3230" s="12">
        <f t="shared" si="1014"/>
        <v>3.5308731454392526E-5</v>
      </c>
      <c r="J3230" s="7">
        <f t="shared" si="1021"/>
        <v>1.5217424176325987</v>
      </c>
      <c r="K3230" s="8">
        <f>ESI_mass_rate/ESI_Area/'Hydraulic Gradient'!J3230</f>
        <v>2.1597727358874206</v>
      </c>
      <c r="L3230" s="16">
        <f t="shared" si="1015"/>
        <v>24305.083729382313</v>
      </c>
      <c r="M3230" s="4">
        <f t="shared" si="1004"/>
        <v>0</v>
      </c>
      <c r="N3230" s="5">
        <f t="shared" si="1005"/>
        <v>0.21609001003881934</v>
      </c>
      <c r="O3230" s="6">
        <f t="shared" si="1019"/>
        <v>1.5271502354835109E-5</v>
      </c>
      <c r="P3230" s="15">
        <f t="shared" si="1016"/>
        <v>723.3004775253936</v>
      </c>
      <c r="Q3230" s="11">
        <f t="shared" si="1006"/>
        <v>0</v>
      </c>
      <c r="R3230" s="13">
        <f t="shared" si="1020"/>
        <v>4.4988176073159687E-6</v>
      </c>
      <c r="S3230" s="12">
        <f t="shared" si="1007"/>
        <v>-6.1279162556002777E-2</v>
      </c>
      <c r="T3230" s="9">
        <f t="shared" si="1008"/>
        <v>1.5234333413227081</v>
      </c>
      <c r="U3230" s="9">
        <f>Aly_mass_rate/Aly_Area/'Hydraulic Gradient'!T3230</f>
        <v>2.1573755119424636</v>
      </c>
      <c r="V3230" s="5">
        <f t="shared" si="1009"/>
        <v>-0.28356161459152468</v>
      </c>
      <c r="W3230" s="10">
        <f t="shared" si="1010"/>
        <v>2.2283036991598442</v>
      </c>
      <c r="X3230" s="9"/>
    </row>
    <row r="3231" spans="1:24" x14ac:dyDescent="0.3">
      <c r="A3231" s="4">
        <f t="shared" si="1011"/>
        <v>32280</v>
      </c>
      <c r="B3231" s="5">
        <v>0</v>
      </c>
      <c r="C3231" s="16">
        <f t="shared" si="1012"/>
        <v>24304.46062073109</v>
      </c>
      <c r="D3231" s="4">
        <f t="shared" si="1002"/>
        <v>0</v>
      </c>
      <c r="E3231" s="5">
        <f t="shared" si="1013"/>
        <v>0.21633059000569246</v>
      </c>
      <c r="F3231" s="6">
        <f t="shared" si="1017"/>
        <v>1.7507486195583678E-5</v>
      </c>
      <c r="G3231" s="15">
        <f t="shared" si="1018"/>
        <v>758.47764598059462</v>
      </c>
      <c r="H3231" s="11">
        <f t="shared" si="1003"/>
        <v>9.7932303164384601E-2</v>
      </c>
      <c r="I3231" s="12">
        <f t="shared" si="1014"/>
        <v>3.5308118108597848E-5</v>
      </c>
      <c r="J3231" s="7">
        <f t="shared" si="1021"/>
        <v>1.5217386644554043</v>
      </c>
      <c r="K3231" s="8">
        <f>ESI_mass_rate/ESI_Area/'Hydraulic Gradient'!J3231</f>
        <v>2.159778062695477</v>
      </c>
      <c r="L3231" s="16">
        <f t="shared" si="1015"/>
        <v>24304.867623635553</v>
      </c>
      <c r="M3231" s="4">
        <f t="shared" si="1004"/>
        <v>0</v>
      </c>
      <c r="N3231" s="5">
        <f t="shared" si="1005"/>
        <v>0.21609047545022497</v>
      </c>
      <c r="O3231" s="6">
        <f t="shared" si="1019"/>
        <v>1.5271311747626713E-5</v>
      </c>
      <c r="P3231" s="15">
        <f t="shared" si="1016"/>
        <v>723.36175117768425</v>
      </c>
      <c r="Q3231" s="11">
        <f t="shared" si="1006"/>
        <v>0</v>
      </c>
      <c r="R3231" s="13">
        <f t="shared" si="1020"/>
        <v>4.4986865611430322E-6</v>
      </c>
      <c r="S3231" s="12">
        <f t="shared" si="1007"/>
        <v>-6.1278150977103998E-2</v>
      </c>
      <c r="T3231" s="9">
        <f t="shared" si="1008"/>
        <v>1.5234300602300312</v>
      </c>
      <c r="U3231" s="9">
        <f>Aly_mass_rate/Aly_Area/'Hydraulic Gradient'!T3231</f>
        <v>2.1573801583973147</v>
      </c>
      <c r="V3231" s="5">
        <f t="shared" si="1009"/>
        <v>-0.28355632321575941</v>
      </c>
      <c r="W3231" s="10">
        <f t="shared" si="1010"/>
        <v>2.2283455934123029</v>
      </c>
      <c r="X3231" s="9"/>
    </row>
    <row r="3232" spans="1:24" x14ac:dyDescent="0.3">
      <c r="A3232" s="4">
        <f t="shared" si="1011"/>
        <v>32290</v>
      </c>
      <c r="B3232" s="5">
        <v>0</v>
      </c>
      <c r="C3232" s="16">
        <f t="shared" si="1012"/>
        <v>24304.24427210035</v>
      </c>
      <c r="D3232" s="4">
        <f t="shared" si="1002"/>
        <v>0</v>
      </c>
      <c r="E3232" s="5">
        <f t="shared" si="1013"/>
        <v>0.21633112355790865</v>
      </c>
      <c r="F3232" s="6">
        <f t="shared" si="1017"/>
        <v>1.7507182093651024E-5</v>
      </c>
      <c r="G3232" s="15">
        <f t="shared" si="1018"/>
        <v>758.54879630155881</v>
      </c>
      <c r="H3232" s="11">
        <f t="shared" si="1003"/>
        <v>9.7932786240419525E-2</v>
      </c>
      <c r="I3232" s="12">
        <f t="shared" si="1014"/>
        <v>3.5307504812843389E-5</v>
      </c>
      <c r="J3232" s="7">
        <f t="shared" si="1021"/>
        <v>1.5217349113619121</v>
      </c>
      <c r="K3232" s="8">
        <f>ESI_mass_rate/ESI_Area/'Hydraulic Gradient'!J3232</f>
        <v>2.1597833894110114</v>
      </c>
      <c r="L3232" s="16">
        <f t="shared" si="1015"/>
        <v>24304.651517423576</v>
      </c>
      <c r="M3232" s="4">
        <f t="shared" si="1004"/>
        <v>0</v>
      </c>
      <c r="N3232" s="5">
        <f t="shared" si="1005"/>
        <v>0.21609094085582192</v>
      </c>
      <c r="O3232" s="6">
        <f t="shared" si="1019"/>
        <v>1.5271121149175625E-5</v>
      </c>
      <c r="P3232" s="15">
        <f t="shared" si="1016"/>
        <v>723.42302381857894</v>
      </c>
      <c r="Q3232" s="11">
        <f t="shared" si="1006"/>
        <v>0</v>
      </c>
      <c r="R3232" s="13">
        <f t="shared" si="1020"/>
        <v>4.4985555231475677E-6</v>
      </c>
      <c r="S3232" s="12">
        <f t="shared" si="1007"/>
        <v>-6.1277139450204861E-2</v>
      </c>
      <c r="T3232" s="9">
        <f t="shared" si="1008"/>
        <v>1.5234267791924363</v>
      </c>
      <c r="U3232" s="9">
        <f>Aly_mass_rate/Aly_Area/'Hydraulic Gradient'!T3232</f>
        <v>2.1573848047941766</v>
      </c>
      <c r="V3232" s="5">
        <f t="shared" si="1009"/>
        <v>-0.28355103210339666</v>
      </c>
      <c r="W3232" s="10">
        <f t="shared" si="1010"/>
        <v>2.2283874871532094</v>
      </c>
      <c r="X3232" s="9"/>
    </row>
    <row r="3233" spans="1:24" x14ac:dyDescent="0.3">
      <c r="A3233" s="4">
        <f t="shared" si="1011"/>
        <v>32300</v>
      </c>
      <c r="B3233" s="5">
        <v>0</v>
      </c>
      <c r="C3233" s="16">
        <f t="shared" si="1012"/>
        <v>24304.02792293637</v>
      </c>
      <c r="D3233" s="4">
        <f t="shared" si="1002"/>
        <v>0</v>
      </c>
      <c r="E3233" s="5">
        <f t="shared" si="1013"/>
        <v>0.21633165710085747</v>
      </c>
      <c r="F3233" s="6">
        <f t="shared" si="1017"/>
        <v>1.7506878009232994E-5</v>
      </c>
      <c r="G3233" s="15">
        <f t="shared" si="1018"/>
        <v>758.61994505873838</v>
      </c>
      <c r="H3233" s="11">
        <f t="shared" si="1003"/>
        <v>9.793326930925525E-2</v>
      </c>
      <c r="I3233" s="12">
        <f t="shared" si="1014"/>
        <v>3.5306891552411423E-5</v>
      </c>
      <c r="J3233" s="7">
        <f t="shared" si="1021"/>
        <v>1.5217311583521165</v>
      </c>
      <c r="K3233" s="8">
        <f>ESI_mass_rate/ESI_Area/'Hydraulic Gradient'!J3233</f>
        <v>2.1597887160340306</v>
      </c>
      <c r="L3233" s="16">
        <f t="shared" si="1015"/>
        <v>24304.435410746391</v>
      </c>
      <c r="M3233" s="4">
        <f t="shared" si="1004"/>
        <v>0</v>
      </c>
      <c r="N3233" s="5">
        <f t="shared" si="1005"/>
        <v>0.21609140625561046</v>
      </c>
      <c r="O3233" s="6">
        <f t="shared" si="1019"/>
        <v>1.5270930560941401E-5</v>
      </c>
      <c r="P3233" s="15">
        <f t="shared" si="1016"/>
        <v>723.48429544812666</v>
      </c>
      <c r="Q3233" s="11">
        <f t="shared" si="1006"/>
        <v>0</v>
      </c>
      <c r="R3233" s="13">
        <f t="shared" si="1020"/>
        <v>4.4984244937589413E-6</v>
      </c>
      <c r="S3233" s="12">
        <f t="shared" si="1007"/>
        <v>-6.1276127972206447E-2</v>
      </c>
      <c r="T3233" s="9">
        <f t="shared" si="1008"/>
        <v>1.5234234982099206</v>
      </c>
      <c r="U3233" s="9">
        <f>Aly_mass_rate/Aly_Area/'Hydraulic Gradient'!T3233</f>
        <v>2.1573894511330525</v>
      </c>
      <c r="V3233" s="5">
        <f t="shared" si="1009"/>
        <v>-0.28354574125441478</v>
      </c>
      <c r="W3233" s="10">
        <f t="shared" si="1010"/>
        <v>2.2284293803825914</v>
      </c>
      <c r="X3233" s="9"/>
    </row>
    <row r="3234" spans="1:24" x14ac:dyDescent="0.3">
      <c r="A3234" s="4">
        <f t="shared" si="1011"/>
        <v>32310</v>
      </c>
      <c r="B3234" s="5">
        <v>0</v>
      </c>
      <c r="C3234" s="16">
        <f t="shared" si="1012"/>
        <v>24303.811573239163</v>
      </c>
      <c r="D3234" s="4">
        <f t="shared" si="1002"/>
        <v>0</v>
      </c>
      <c r="E3234" s="5">
        <f t="shared" si="1013"/>
        <v>0.21633219063453971</v>
      </c>
      <c r="F3234" s="6">
        <f t="shared" si="1017"/>
        <v>1.7506573946708233E-5</v>
      </c>
      <c r="G3234" s="15">
        <f t="shared" si="1018"/>
        <v>758.69109225223508</v>
      </c>
      <c r="H3234" s="11">
        <f t="shared" si="1003"/>
        <v>9.793375237089233E-2</v>
      </c>
      <c r="I3234" s="12">
        <f t="shared" si="1014"/>
        <v>3.5306278336132588E-5</v>
      </c>
      <c r="J3234" s="7">
        <f t="shared" si="1021"/>
        <v>1.5217274054260121</v>
      </c>
      <c r="K3234" s="8">
        <f>ESI_mass_rate/ESI_Area/'Hydraulic Gradient'!J3234</f>
        <v>2.1597940425645401</v>
      </c>
      <c r="L3234" s="16">
        <f t="shared" si="1015"/>
        <v>24304.219303604001</v>
      </c>
      <c r="M3234" s="4">
        <f t="shared" si="1004"/>
        <v>0</v>
      </c>
      <c r="N3234" s="5">
        <f t="shared" si="1005"/>
        <v>0.21609187164959084</v>
      </c>
      <c r="O3234" s="6">
        <f t="shared" si="1019"/>
        <v>1.5270739982924035E-5</v>
      </c>
      <c r="P3234" s="15">
        <f t="shared" si="1016"/>
        <v>723.54556606637937</v>
      </c>
      <c r="Q3234" s="11">
        <f t="shared" si="1006"/>
        <v>0</v>
      </c>
      <c r="R3234" s="13">
        <f t="shared" si="1020"/>
        <v>4.4982934729765568E-6</v>
      </c>
      <c r="S3234" s="12">
        <f t="shared" si="1007"/>
        <v>-6.1275116546199111E-2</v>
      </c>
      <c r="T3234" s="9">
        <f t="shared" si="1008"/>
        <v>1.5234202172824816</v>
      </c>
      <c r="U3234" s="9">
        <f>Aly_mass_rate/Aly_Area/'Hydraulic Gradient'!T3234</f>
        <v>2.1573940974139454</v>
      </c>
      <c r="V3234" s="5">
        <f t="shared" si="1009"/>
        <v>-0.28354045066879185</v>
      </c>
      <c r="W3234" s="10">
        <f t="shared" si="1010"/>
        <v>2.2284712731004745</v>
      </c>
      <c r="X3234" s="9"/>
    </row>
    <row r="3235" spans="1:24" x14ac:dyDescent="0.3">
      <c r="A3235" s="4">
        <f t="shared" si="1011"/>
        <v>32320</v>
      </c>
      <c r="B3235" s="5">
        <v>0</v>
      </c>
      <c r="C3235" s="16">
        <f t="shared" si="1012"/>
        <v>24303.595223008735</v>
      </c>
      <c r="D3235" s="4">
        <f t="shared" si="1002"/>
        <v>0</v>
      </c>
      <c r="E3235" s="5">
        <f t="shared" si="1013"/>
        <v>0.21633272415895577</v>
      </c>
      <c r="F3235" s="6">
        <f t="shared" si="1017"/>
        <v>1.7506269903157642E-5</v>
      </c>
      <c r="G3235" s="15">
        <f t="shared" si="1018"/>
        <v>758.76223788215509</v>
      </c>
      <c r="H3235" s="11">
        <f t="shared" si="1003"/>
        <v>9.7934235425331223E-2</v>
      </c>
      <c r="I3235" s="12">
        <f t="shared" si="1014"/>
        <v>3.5305665158119795E-5</v>
      </c>
      <c r="J3235" s="7">
        <f t="shared" si="1021"/>
        <v>1.5217236525835931</v>
      </c>
      <c r="K3235" s="8">
        <f>ESI_mass_rate/ESI_Area/'Hydraulic Gradient'!J3235</f>
        <v>2.1597993690025472</v>
      </c>
      <c r="L3235" s="16">
        <f t="shared" si="1015"/>
        <v>24304.003195996411</v>
      </c>
      <c r="M3235" s="4">
        <f t="shared" si="1004"/>
        <v>0</v>
      </c>
      <c r="N3235" s="5">
        <f t="shared" si="1005"/>
        <v>0.21609233703776351</v>
      </c>
      <c r="O3235" s="6">
        <f t="shared" si="1019"/>
        <v>1.5270549415123532E-5</v>
      </c>
      <c r="P3235" s="15">
        <f t="shared" si="1016"/>
        <v>723.60683567338708</v>
      </c>
      <c r="Q3235" s="11">
        <f t="shared" si="1006"/>
        <v>0</v>
      </c>
      <c r="R3235" s="13">
        <f t="shared" si="1020"/>
        <v>4.4981624607998127E-6</v>
      </c>
      <c r="S3235" s="12">
        <f t="shared" si="1007"/>
        <v>-6.12741051701155E-2</v>
      </c>
      <c r="T3235" s="9">
        <f t="shared" si="1008"/>
        <v>1.5234169364101162</v>
      </c>
      <c r="U3235" s="9">
        <f>Aly_mass_rate/Aly_Area/'Hydraulic Gradient'!T3235</f>
        <v>2.157398743636858</v>
      </c>
      <c r="V3235" s="5">
        <f t="shared" si="1009"/>
        <v>-0.283535160346506</v>
      </c>
      <c r="W3235" s="10">
        <f t="shared" si="1010"/>
        <v>2.2285131653068864</v>
      </c>
      <c r="X3235" s="9"/>
    </row>
    <row r="3236" spans="1:24" x14ac:dyDescent="0.3">
      <c r="A3236" s="4">
        <f t="shared" si="1011"/>
        <v>32330</v>
      </c>
      <c r="B3236" s="5">
        <v>0</v>
      </c>
      <c r="C3236" s="16">
        <f t="shared" si="1012"/>
        <v>24303.378872245095</v>
      </c>
      <c r="D3236" s="4">
        <f t="shared" si="1002"/>
        <v>0</v>
      </c>
      <c r="E3236" s="5">
        <f t="shared" si="1013"/>
        <v>0.21633325767410647</v>
      </c>
      <c r="F3236" s="6">
        <f t="shared" si="1017"/>
        <v>1.7505965882959876E-5</v>
      </c>
      <c r="G3236" s="15">
        <f t="shared" si="1018"/>
        <v>758.833381948598</v>
      </c>
      <c r="H3236" s="11">
        <f t="shared" si="1003"/>
        <v>9.7934718472572485E-2</v>
      </c>
      <c r="I3236" s="12">
        <f t="shared" si="1014"/>
        <v>3.5305052027203673E-5</v>
      </c>
      <c r="J3236" s="7">
        <f t="shared" si="1021"/>
        <v>1.521719899824854</v>
      </c>
      <c r="K3236" s="8">
        <f>ESI_mass_rate/ESI_Area/'Hydraulic Gradient'!J3236</f>
        <v>2.1598046953480576</v>
      </c>
      <c r="L3236" s="16">
        <f t="shared" si="1015"/>
        <v>24303.787087923632</v>
      </c>
      <c r="M3236" s="4">
        <f t="shared" si="1004"/>
        <v>0</v>
      </c>
      <c r="N3236" s="5">
        <f t="shared" si="1005"/>
        <v>0.21609280242012871</v>
      </c>
      <c r="O3236" s="6">
        <f t="shared" si="1019"/>
        <v>1.527035885608034E-5</v>
      </c>
      <c r="P3236" s="15">
        <f t="shared" si="1016"/>
        <v>723.66810426919858</v>
      </c>
      <c r="Q3236" s="11">
        <f t="shared" si="1006"/>
        <v>0</v>
      </c>
      <c r="R3236" s="13">
        <f t="shared" si="1020"/>
        <v>4.4980314567981894E-6</v>
      </c>
      <c r="S3236" s="12">
        <f t="shared" si="1007"/>
        <v>-6.1273093842919894E-2</v>
      </c>
      <c r="T3236" s="9">
        <f t="shared" si="1008"/>
        <v>1.5234136555928219</v>
      </c>
      <c r="U3236" s="9">
        <f>Aly_mass_rate/Aly_Area/'Hydraulic Gradient'!T3236</f>
        <v>2.157403389801793</v>
      </c>
      <c r="V3236" s="5">
        <f t="shared" si="1009"/>
        <v>-0.28352987028753535</v>
      </c>
      <c r="W3236" s="10">
        <f t="shared" si="1010"/>
        <v>2.228555057001854</v>
      </c>
      <c r="X3236" s="9"/>
    </row>
    <row r="3237" spans="1:24" x14ac:dyDescent="0.3">
      <c r="A3237" s="4">
        <f t="shared" si="1011"/>
        <v>32340</v>
      </c>
      <c r="B3237" s="5">
        <v>0</v>
      </c>
      <c r="C3237" s="16">
        <f t="shared" si="1012"/>
        <v>24303.162520948252</v>
      </c>
      <c r="D3237" s="4">
        <f t="shared" si="1002"/>
        <v>0</v>
      </c>
      <c r="E3237" s="5">
        <f t="shared" si="1013"/>
        <v>0.21633379117999244</v>
      </c>
      <c r="F3237" s="6">
        <f t="shared" si="1017"/>
        <v>1.7505661881736278E-5</v>
      </c>
      <c r="G3237" s="15">
        <f t="shared" si="1018"/>
        <v>758.90452445167</v>
      </c>
      <c r="H3237" s="11">
        <f t="shared" si="1003"/>
        <v>9.7935201512616629E-2</v>
      </c>
      <c r="I3237" s="12">
        <f t="shared" si="1014"/>
        <v>3.5304438934553586E-5</v>
      </c>
      <c r="J3237" s="7">
        <f t="shared" si="1021"/>
        <v>1.5217161471497893</v>
      </c>
      <c r="K3237" s="8">
        <f>ESI_mass_rate/ESI_Area/'Hydraulic Gradient'!J3237</f>
        <v>2.159810021601078</v>
      </c>
      <c r="L3237" s="16">
        <f t="shared" si="1015"/>
        <v>24303.570979385666</v>
      </c>
      <c r="M3237" s="4">
        <f t="shared" si="1004"/>
        <v>0</v>
      </c>
      <c r="N3237" s="5">
        <f t="shared" si="1005"/>
        <v>0.21609326779668656</v>
      </c>
      <c r="O3237" s="6">
        <f t="shared" si="1019"/>
        <v>1.5270168305794453E-5</v>
      </c>
      <c r="P3237" s="15">
        <f t="shared" si="1016"/>
        <v>723.72937185386581</v>
      </c>
      <c r="Q3237" s="11">
        <f t="shared" si="1006"/>
        <v>0</v>
      </c>
      <c r="R3237" s="13">
        <f t="shared" si="1020"/>
        <v>4.4979004609711039E-6</v>
      </c>
      <c r="S3237" s="12">
        <f t="shared" si="1007"/>
        <v>-6.1272082567702481E-2</v>
      </c>
      <c r="T3237" s="9">
        <f t="shared" si="1008"/>
        <v>1.523410374830596</v>
      </c>
      <c r="U3237" s="9">
        <f>Aly_mass_rate/Aly_Area/'Hydraulic Gradient'!T3237</f>
        <v>2.1574080359087544</v>
      </c>
      <c r="V3237" s="5">
        <f t="shared" si="1009"/>
        <v>-0.28352458049185802</v>
      </c>
      <c r="W3237" s="10">
        <f t="shared" si="1010"/>
        <v>2.2285969481854022</v>
      </c>
      <c r="X3237" s="9"/>
    </row>
    <row r="3238" spans="1:24" x14ac:dyDescent="0.3">
      <c r="A3238" s="4">
        <f t="shared" si="1011"/>
        <v>32350</v>
      </c>
      <c r="B3238" s="5">
        <v>0</v>
      </c>
      <c r="C3238" s="16">
        <f t="shared" si="1012"/>
        <v>24302.946169118219</v>
      </c>
      <c r="D3238" s="4">
        <f t="shared" si="1002"/>
        <v>0</v>
      </c>
      <c r="E3238" s="5">
        <f t="shared" si="1013"/>
        <v>0.2163343246766142</v>
      </c>
      <c r="F3238" s="6">
        <f t="shared" si="1017"/>
        <v>1.7505357902405953E-5</v>
      </c>
      <c r="G3238" s="15">
        <f t="shared" si="1018"/>
        <v>758.97566539147283</v>
      </c>
      <c r="H3238" s="11">
        <f t="shared" si="1003"/>
        <v>9.7935684545464155E-2</v>
      </c>
      <c r="I3238" s="12">
        <f t="shared" si="1014"/>
        <v>3.530382588605663E-5</v>
      </c>
      <c r="J3238" s="7">
        <f t="shared" si="1021"/>
        <v>1.5217123945583937</v>
      </c>
      <c r="K3238" s="8">
        <f>ESI_mass_rate/ESI_Area/'Hydraulic Gradient'!J3238</f>
        <v>2.1598153477616142</v>
      </c>
      <c r="L3238" s="16">
        <f t="shared" si="1015"/>
        <v>24303.354870382518</v>
      </c>
      <c r="M3238" s="4">
        <f t="shared" si="1004"/>
        <v>0</v>
      </c>
      <c r="N3238" s="5">
        <f t="shared" si="1005"/>
        <v>0.2160937331674376</v>
      </c>
      <c r="O3238" s="6">
        <f t="shared" si="1019"/>
        <v>1.5269977768644525E-5</v>
      </c>
      <c r="P3238" s="15">
        <f t="shared" si="1016"/>
        <v>723.79063842743869</v>
      </c>
      <c r="Q3238" s="11">
        <f t="shared" si="1006"/>
        <v>0</v>
      </c>
      <c r="R3238" s="13">
        <f t="shared" si="1020"/>
        <v>4.497769474607711E-6</v>
      </c>
      <c r="S3238" s="12">
        <f t="shared" si="1007"/>
        <v>-6.127107134239608E-2</v>
      </c>
      <c r="T3238" s="9">
        <f t="shared" si="1008"/>
        <v>1.5234070941234359</v>
      </c>
      <c r="U3238" s="9">
        <f>Aly_mass_rate/Aly_Area/'Hydraulic Gradient'!T3238</f>
        <v>2.1574126819577444</v>
      </c>
      <c r="V3238" s="5">
        <f t="shared" si="1009"/>
        <v>-0.28351929095945244</v>
      </c>
      <c r="W3238" s="10">
        <f t="shared" si="1010"/>
        <v>2.2286388388575586</v>
      </c>
      <c r="X3238" s="9"/>
    </row>
    <row r="3239" spans="1:24" x14ac:dyDescent="0.3">
      <c r="A3239" s="4">
        <f t="shared" si="1011"/>
        <v>32360</v>
      </c>
      <c r="B3239" s="5">
        <v>0</v>
      </c>
      <c r="C3239" s="16">
        <f t="shared" si="1012"/>
        <v>24302.729816755</v>
      </c>
      <c r="D3239" s="4">
        <f t="shared" si="1002"/>
        <v>0</v>
      </c>
      <c r="E3239" s="5">
        <f t="shared" si="1013"/>
        <v>0.21633485816397244</v>
      </c>
      <c r="F3239" s="6">
        <f t="shared" si="1017"/>
        <v>1.7505053942049797E-5</v>
      </c>
      <c r="G3239" s="15">
        <f t="shared" si="1018"/>
        <v>759.04680476811245</v>
      </c>
      <c r="H3239" s="11">
        <f t="shared" si="1003"/>
        <v>9.7936167571115534E-2</v>
      </c>
      <c r="I3239" s="12">
        <f t="shared" si="1014"/>
        <v>3.5303212875825715E-5</v>
      </c>
      <c r="J3239" s="7">
        <f t="shared" si="1021"/>
        <v>1.5217086420506611</v>
      </c>
      <c r="K3239" s="8">
        <f>ESI_mass_rate/ESI_Area/'Hydraulic Gradient'!J3239</f>
        <v>2.1598206738296728</v>
      </c>
      <c r="L3239" s="16">
        <f t="shared" si="1015"/>
        <v>24303.1387609142</v>
      </c>
      <c r="M3239" s="4">
        <f t="shared" si="1004"/>
        <v>0</v>
      </c>
      <c r="N3239" s="5">
        <f t="shared" si="1005"/>
        <v>0.21609419853238204</v>
      </c>
      <c r="O3239" s="6">
        <f t="shared" si="1019"/>
        <v>1.5269787238792362E-5</v>
      </c>
      <c r="P3239" s="15">
        <f t="shared" si="1016"/>
        <v>723.8519039899661</v>
      </c>
      <c r="Q3239" s="11">
        <f t="shared" si="1006"/>
        <v>0</v>
      </c>
      <c r="R3239" s="13">
        <f t="shared" si="1020"/>
        <v>4.4976384959877602E-6</v>
      </c>
      <c r="S3239" s="12">
        <f t="shared" si="1007"/>
        <v>-6.1270060165964979E-2</v>
      </c>
      <c r="T3239" s="9">
        <f t="shared" si="1008"/>
        <v>1.5234038134713384</v>
      </c>
      <c r="U3239" s="9">
        <f>Aly_mass_rate/Aly_Area/'Hydraulic Gradient'!T3239</f>
        <v>2.1574173279487665</v>
      </c>
      <c r="V3239" s="5">
        <f t="shared" si="1009"/>
        <v>-0.28351400169029645</v>
      </c>
      <c r="W3239" s="10">
        <f t="shared" si="1010"/>
        <v>2.2286807290183503</v>
      </c>
      <c r="X3239" s="9"/>
    </row>
    <row r="3240" spans="1:24" x14ac:dyDescent="0.3">
      <c r="A3240" s="4">
        <f t="shared" si="1011"/>
        <v>32370</v>
      </c>
      <c r="B3240" s="5">
        <v>0</v>
      </c>
      <c r="C3240" s="16">
        <f t="shared" si="1012"/>
        <v>24302.51346385861</v>
      </c>
      <c r="D3240" s="4">
        <f t="shared" si="1002"/>
        <v>0</v>
      </c>
      <c r="E3240" s="5">
        <f t="shared" si="1013"/>
        <v>0.21633539164206775</v>
      </c>
      <c r="F3240" s="6">
        <f t="shared" si="1017"/>
        <v>1.7504750003586912E-5</v>
      </c>
      <c r="G3240" s="15">
        <f t="shared" si="1018"/>
        <v>759.11794258169061</v>
      </c>
      <c r="H3240" s="11">
        <f t="shared" si="1003"/>
        <v>9.7936650589571322E-2</v>
      </c>
      <c r="I3240" s="12">
        <f t="shared" si="1014"/>
        <v>3.5302599909747924E-5</v>
      </c>
      <c r="J3240" s="7">
        <f t="shared" si="1021"/>
        <v>1.5217048896265866</v>
      </c>
      <c r="K3240" s="8">
        <f>ESI_mass_rate/ESI_Area/'Hydraulic Gradient'!J3240</f>
        <v>2.1598259998052605</v>
      </c>
      <c r="L3240" s="16">
        <f t="shared" si="1015"/>
        <v>24302.922650980712</v>
      </c>
      <c r="M3240" s="4">
        <f t="shared" si="1004"/>
        <v>0</v>
      </c>
      <c r="N3240" s="5">
        <f t="shared" si="1005"/>
        <v>0.21609466389152021</v>
      </c>
      <c r="O3240" s="6">
        <f t="shared" si="1019"/>
        <v>1.526959672061661E-5</v>
      </c>
      <c r="P3240" s="15">
        <f t="shared" si="1016"/>
        <v>723.9131685415</v>
      </c>
      <c r="Q3240" s="11">
        <f t="shared" si="1006"/>
        <v>0</v>
      </c>
      <c r="R3240" s="13">
        <f t="shared" si="1020"/>
        <v>4.4975075264003799E-6</v>
      </c>
      <c r="S3240" s="12">
        <f t="shared" si="1007"/>
        <v>-6.1269049041499199E-2</v>
      </c>
      <c r="T3240" s="9">
        <f t="shared" si="1008"/>
        <v>1.523400532874301</v>
      </c>
      <c r="U3240" s="9">
        <f>Aly_mass_rate/Aly_Area/'Hydraulic Gradient'!T3240</f>
        <v>2.157421973881823</v>
      </c>
      <c r="V3240" s="5">
        <f t="shared" si="1009"/>
        <v>-0.28350871268436828</v>
      </c>
      <c r="W3240" s="10">
        <f t="shared" si="1010"/>
        <v>2.2287226186678022</v>
      </c>
      <c r="X3240" s="9"/>
    </row>
    <row r="3241" spans="1:24" x14ac:dyDescent="0.3">
      <c r="A3241" s="4">
        <f t="shared" si="1011"/>
        <v>32380</v>
      </c>
      <c r="B3241" s="5">
        <v>0</v>
      </c>
      <c r="C3241" s="16">
        <f t="shared" si="1012"/>
        <v>24302.297110429052</v>
      </c>
      <c r="D3241" s="4">
        <f t="shared" si="1002"/>
        <v>0</v>
      </c>
      <c r="E3241" s="5">
        <f t="shared" si="1013"/>
        <v>0.21633592511090094</v>
      </c>
      <c r="F3241" s="6">
        <f t="shared" si="1017"/>
        <v>1.7504446087017301E-5</v>
      </c>
      <c r="G3241" s="15">
        <f t="shared" si="1018"/>
        <v>759.18907883230918</v>
      </c>
      <c r="H3241" s="11">
        <f t="shared" si="1003"/>
        <v>9.793713360083206E-2</v>
      </c>
      <c r="I3241" s="12">
        <f t="shared" si="1014"/>
        <v>3.5301986987823264E-5</v>
      </c>
      <c r="J3241" s="7">
        <f t="shared" si="1021"/>
        <v>1.5217011372861644</v>
      </c>
      <c r="K3241" s="8">
        <f>ESI_mass_rate/ESI_Area/'Hydraulic Gradient'!J3241</f>
        <v>2.1598313256883825</v>
      </c>
      <c r="L3241" s="16">
        <f t="shared" si="1015"/>
        <v>24302.706540582061</v>
      </c>
      <c r="M3241" s="4">
        <f t="shared" si="1004"/>
        <v>0</v>
      </c>
      <c r="N3241" s="5">
        <f t="shared" si="1005"/>
        <v>0.21609512924485227</v>
      </c>
      <c r="O3241" s="6">
        <f t="shared" si="1019"/>
        <v>1.5269406209738615E-5</v>
      </c>
      <c r="P3241" s="15">
        <f t="shared" si="1016"/>
        <v>723.97443208209029</v>
      </c>
      <c r="Q3241" s="11">
        <f t="shared" si="1006"/>
        <v>0</v>
      </c>
      <c r="R3241" s="13">
        <f t="shared" si="1020"/>
        <v>4.4973765645552839E-6</v>
      </c>
      <c r="S3241" s="12">
        <f t="shared" si="1007"/>
        <v>-6.1268037966931692E-2</v>
      </c>
      <c r="T3241" s="9">
        <f t="shared" si="1008"/>
        <v>1.5233972523323209</v>
      </c>
      <c r="U3241" s="9">
        <f>Aly_mass_rate/Aly_Area/'Hydraulic Gradient'!T3241</f>
        <v>2.1574266197569179</v>
      </c>
      <c r="V3241" s="5">
        <f t="shared" si="1009"/>
        <v>-0.28350342394164635</v>
      </c>
      <c r="W3241" s="10">
        <f t="shared" si="1010"/>
        <v>2.2287645078059422</v>
      </c>
      <c r="X3241" s="9"/>
    </row>
    <row r="3242" spans="1:24" x14ac:dyDescent="0.3">
      <c r="A3242" s="4">
        <f t="shared" si="1011"/>
        <v>32390</v>
      </c>
      <c r="B3242" s="5">
        <v>0</v>
      </c>
      <c r="C3242" s="16">
        <f t="shared" si="1012"/>
        <v>24302.080756466337</v>
      </c>
      <c r="D3242" s="4">
        <f t="shared" si="1002"/>
        <v>0</v>
      </c>
      <c r="E3242" s="5">
        <f t="shared" si="1013"/>
        <v>0.21633645857047237</v>
      </c>
      <c r="F3242" s="6">
        <f t="shared" si="1017"/>
        <v>1.7504142187962312E-5</v>
      </c>
      <c r="G3242" s="15">
        <f t="shared" si="1018"/>
        <v>759.26021352007638</v>
      </c>
      <c r="H3242" s="11">
        <f t="shared" si="1003"/>
        <v>9.7937616604898137E-2</v>
      </c>
      <c r="I3242" s="12">
        <f t="shared" si="1014"/>
        <v>3.5301374101221104E-5</v>
      </c>
      <c r="J3242" s="7">
        <f t="shared" si="1021"/>
        <v>1.5216973850293887</v>
      </c>
      <c r="K3242" s="8">
        <f>ESI_mass_rate/ESI_Area/'Hydraulic Gradient'!J3242</f>
        <v>2.1598366514790461</v>
      </c>
      <c r="L3242" s="16">
        <f t="shared" si="1015"/>
        <v>24302.490429718255</v>
      </c>
      <c r="M3242" s="4">
        <f t="shared" si="1004"/>
        <v>0</v>
      </c>
      <c r="N3242" s="5">
        <f t="shared" si="1005"/>
        <v>0.2160955945923787</v>
      </c>
      <c r="O3242" s="6">
        <f t="shared" si="1019"/>
        <v>1.526921571199658E-5</v>
      </c>
      <c r="P3242" s="15">
        <f t="shared" si="1016"/>
        <v>724.03569461178688</v>
      </c>
      <c r="Q3242" s="11">
        <f t="shared" si="1006"/>
        <v>0</v>
      </c>
      <c r="R3242" s="13">
        <f t="shared" si="1020"/>
        <v>4.497245612171446E-6</v>
      </c>
      <c r="S3242" s="12">
        <f t="shared" si="1007"/>
        <v>-6.1267026942258183E-2</v>
      </c>
      <c r="T3242" s="9">
        <f t="shared" si="1008"/>
        <v>1.5233939718453957</v>
      </c>
      <c r="U3242" s="9">
        <f>Aly_mass_rate/Aly_Area/'Hydraulic Gradient'!T3242</f>
        <v>2.1574312655740533</v>
      </c>
      <c r="V3242" s="5">
        <f t="shared" si="1009"/>
        <v>-0.28349813546210867</v>
      </c>
      <c r="W3242" s="10">
        <f t="shared" si="1010"/>
        <v>2.2288063964327964</v>
      </c>
      <c r="X3242" s="9"/>
    </row>
    <row r="3243" spans="1:24" x14ac:dyDescent="0.3">
      <c r="A3243" s="4">
        <f t="shared" si="1011"/>
        <v>32400</v>
      </c>
      <c r="B3243" s="5">
        <v>0</v>
      </c>
      <c r="C3243" s="16">
        <f t="shared" si="1012"/>
        <v>24301.864401970481</v>
      </c>
      <c r="D3243" s="4">
        <f t="shared" si="1002"/>
        <v>0</v>
      </c>
      <c r="E3243" s="5">
        <f t="shared" si="1013"/>
        <v>0.2163369920207828</v>
      </c>
      <c r="F3243" s="6">
        <f t="shared" si="1017"/>
        <v>1.7503838312260143E-5</v>
      </c>
      <c r="G3243" s="15">
        <f t="shared" si="1018"/>
        <v>759.33134664509168</v>
      </c>
      <c r="H3243" s="11">
        <f t="shared" si="1003"/>
        <v>9.793809960177019E-2</v>
      </c>
      <c r="I3243" s="12">
        <f t="shared" si="1014"/>
        <v>3.5300761261715616E-5</v>
      </c>
      <c r="J3243" s="7">
        <f t="shared" si="1021"/>
        <v>1.521693632856254</v>
      </c>
      <c r="K3243" s="8">
        <f>ESI_mass_rate/ESI_Area/'Hydraulic Gradient'!J3243</f>
        <v>2.1598419771772575</v>
      </c>
      <c r="L3243" s="16">
        <f t="shared" si="1015"/>
        <v>24302.274318389293</v>
      </c>
      <c r="M3243" s="4">
        <f t="shared" si="1004"/>
        <v>0</v>
      </c>
      <c r="N3243" s="5">
        <f t="shared" si="1005"/>
        <v>0.21609605993409983</v>
      </c>
      <c r="O3243" s="6">
        <f t="shared" si="1019"/>
        <v>1.5269025221552307E-5</v>
      </c>
      <c r="P3243" s="15">
        <f t="shared" si="1016"/>
        <v>724.09695613064173</v>
      </c>
      <c r="Q3243" s="11">
        <f t="shared" si="1006"/>
        <v>0</v>
      </c>
      <c r="R3243" s="13">
        <f t="shared" si="1020"/>
        <v>4.4971146675287252E-6</v>
      </c>
      <c r="S3243" s="12">
        <f t="shared" si="1007"/>
        <v>-6.126601596953711E-2</v>
      </c>
      <c r="T3243" s="9">
        <f t="shared" si="1008"/>
        <v>1.5233906914135222</v>
      </c>
      <c r="U3243" s="9">
        <f>Aly_mass_rate/Aly_Area/'Hydraulic Gradient'!T3243</f>
        <v>2.1574359113332324</v>
      </c>
      <c r="V3243" s="5">
        <f t="shared" si="1009"/>
        <v>-0.28349284724573331</v>
      </c>
      <c r="W3243" s="10">
        <f t="shared" si="1010"/>
        <v>2.2288482845483912</v>
      </c>
      <c r="X3243" s="9"/>
    </row>
    <row r="3244" spans="1:24" x14ac:dyDescent="0.3">
      <c r="A3244" s="4">
        <f t="shared" si="1011"/>
        <v>32410</v>
      </c>
      <c r="B3244" s="5">
        <v>0</v>
      </c>
      <c r="C3244" s="16">
        <f t="shared" si="1012"/>
        <v>24301.648046941486</v>
      </c>
      <c r="D3244" s="4">
        <f t="shared" si="1002"/>
        <v>0</v>
      </c>
      <c r="E3244" s="5">
        <f t="shared" si="1013"/>
        <v>0.21633752546183288</v>
      </c>
      <c r="F3244" s="6">
        <f t="shared" si="1017"/>
        <v>1.7503534456991692E-5</v>
      </c>
      <c r="G3244" s="15">
        <f t="shared" si="1018"/>
        <v>759.40247820745901</v>
      </c>
      <c r="H3244" s="11">
        <f t="shared" si="1003"/>
        <v>9.793858259144865E-2</v>
      </c>
      <c r="I3244" s="12">
        <f t="shared" si="1014"/>
        <v>3.5300148463419697E-5</v>
      </c>
      <c r="J3244" s="7">
        <f t="shared" si="1021"/>
        <v>1.5216898807667552</v>
      </c>
      <c r="K3244" s="8">
        <f>ESI_mass_rate/ESI_Area/'Hydraulic Gradient'!J3244</f>
        <v>2.1598473027830227</v>
      </c>
      <c r="L3244" s="16">
        <f t="shared" si="1015"/>
        <v>24302.058206595189</v>
      </c>
      <c r="M3244" s="4">
        <f t="shared" si="1004"/>
        <v>0</v>
      </c>
      <c r="N3244" s="5">
        <f t="shared" si="1005"/>
        <v>0.21609652527001572</v>
      </c>
      <c r="O3244" s="6">
        <f t="shared" si="1019"/>
        <v>1.526883474132489E-5</v>
      </c>
      <c r="P3244" s="15">
        <f t="shared" si="1016"/>
        <v>724.1582166387027</v>
      </c>
      <c r="Q3244" s="11">
        <f t="shared" si="1006"/>
        <v>0</v>
      </c>
      <c r="R3244" s="13">
        <f t="shared" si="1020"/>
        <v>4.4969837314862993E-6</v>
      </c>
      <c r="S3244" s="12">
        <f t="shared" si="1007"/>
        <v>-6.1265005044638873E-2</v>
      </c>
      <c r="T3244" s="9">
        <f t="shared" si="1008"/>
        <v>1.5233874110366978</v>
      </c>
      <c r="U3244" s="9">
        <f>Aly_mass_rate/Aly_Area/'Hydraulic Gradient'!T3244</f>
        <v>2.1574405570344588</v>
      </c>
      <c r="V3244" s="5">
        <f t="shared" si="1009"/>
        <v>-0.28348755929249869</v>
      </c>
      <c r="W3244" s="10">
        <f t="shared" si="1010"/>
        <v>2.228890172152755</v>
      </c>
      <c r="X3244" s="9"/>
    </row>
    <row r="3245" spans="1:24" x14ac:dyDescent="0.3">
      <c r="A3245" s="4">
        <f t="shared" si="1011"/>
        <v>32420</v>
      </c>
      <c r="B3245" s="5">
        <v>0</v>
      </c>
      <c r="C3245" s="16">
        <f t="shared" si="1012"/>
        <v>24301.431691379363</v>
      </c>
      <c r="D3245" s="4">
        <f t="shared" si="1002"/>
        <v>0</v>
      </c>
      <c r="E3245" s="5">
        <f t="shared" si="1013"/>
        <v>0.21633805889362334</v>
      </c>
      <c r="F3245" s="6">
        <f t="shared" si="1017"/>
        <v>1.7503230622156966E-5</v>
      </c>
      <c r="G3245" s="15">
        <f t="shared" si="1018"/>
        <v>759.47360820728204</v>
      </c>
      <c r="H3245" s="11">
        <f t="shared" si="1003"/>
        <v>9.79390655739341E-2</v>
      </c>
      <c r="I3245" s="12">
        <f t="shared" si="1014"/>
        <v>3.5299535706333381E-5</v>
      </c>
      <c r="J3245" s="7">
        <f t="shared" si="1021"/>
        <v>1.5216861287608863</v>
      </c>
      <c r="K3245" s="8">
        <f>ESI_mass_rate/ESI_Area/'Hydraulic Gradient'!J3245</f>
        <v>2.1598526282963482</v>
      </c>
      <c r="L3245" s="16">
        <f t="shared" si="1015"/>
        <v>24301.842094335945</v>
      </c>
      <c r="M3245" s="4">
        <f t="shared" si="1004"/>
        <v>0</v>
      </c>
      <c r="N3245" s="5">
        <f t="shared" si="1005"/>
        <v>0.21609699060012688</v>
      </c>
      <c r="O3245" s="6">
        <f t="shared" si="1019"/>
        <v>1.5268644272773888E-5</v>
      </c>
      <c r="P3245" s="15">
        <f t="shared" si="1016"/>
        <v>724.21947613602151</v>
      </c>
      <c r="Q3245" s="11">
        <f t="shared" si="1006"/>
        <v>0</v>
      </c>
      <c r="R3245" s="13">
        <f t="shared" si="1020"/>
        <v>4.4968528044734325E-6</v>
      </c>
      <c r="S3245" s="12">
        <f t="shared" si="1007"/>
        <v>-6.1263994171684488E-2</v>
      </c>
      <c r="T3245" s="9">
        <f t="shared" si="1008"/>
        <v>1.5233841307149201</v>
      </c>
      <c r="U3245" s="9">
        <f>Aly_mass_rate/Aly_Area/'Hydraulic Gradient'!T3245</f>
        <v>2.1574452026777347</v>
      </c>
      <c r="V3245" s="5">
        <f t="shared" si="1009"/>
        <v>-0.2834822716023826</v>
      </c>
      <c r="W3245" s="10">
        <f t="shared" si="1010"/>
        <v>2.2289320592459116</v>
      </c>
      <c r="X3245" s="9"/>
    </row>
    <row r="3246" spans="1:24" x14ac:dyDescent="0.3">
      <c r="A3246" s="4">
        <f t="shared" si="1011"/>
        <v>32430</v>
      </c>
      <c r="B3246" s="5">
        <v>0</v>
      </c>
      <c r="C3246" s="16">
        <f t="shared" si="1012"/>
        <v>24301.21533528412</v>
      </c>
      <c r="D3246" s="4">
        <f t="shared" si="1002"/>
        <v>0</v>
      </c>
      <c r="E3246" s="5">
        <f t="shared" si="1013"/>
        <v>0.21633859231615457</v>
      </c>
      <c r="F3246" s="6">
        <f t="shared" si="1017"/>
        <v>1.7502926807755958E-5</v>
      </c>
      <c r="G3246" s="15">
        <f t="shared" si="1018"/>
        <v>759.54473664466468</v>
      </c>
      <c r="H3246" s="11">
        <f t="shared" si="1003"/>
        <v>9.7939548549226985E-2</v>
      </c>
      <c r="I3246" s="12">
        <f t="shared" si="1014"/>
        <v>3.5298922990456647E-5</v>
      </c>
      <c r="J3246" s="7">
        <f t="shared" si="1021"/>
        <v>1.5216823768386418</v>
      </c>
      <c r="K3246" s="8">
        <f>ESI_mass_rate/ESI_Area/'Hydraulic Gradient'!J3246</f>
        <v>2.1598579537172404</v>
      </c>
      <c r="L3246" s="16">
        <f t="shared" si="1015"/>
        <v>24301.625981611567</v>
      </c>
      <c r="M3246" s="4">
        <f t="shared" si="1004"/>
        <v>0</v>
      </c>
      <c r="N3246" s="5">
        <f t="shared" si="1005"/>
        <v>0.21609745592443347</v>
      </c>
      <c r="O3246" s="6">
        <f t="shared" si="1019"/>
        <v>1.5268453811520643E-5</v>
      </c>
      <c r="P3246" s="15">
        <f t="shared" si="1016"/>
        <v>724.2807346226482</v>
      </c>
      <c r="Q3246" s="11">
        <f t="shared" si="1006"/>
        <v>0</v>
      </c>
      <c r="R3246" s="13">
        <f t="shared" si="1020"/>
        <v>4.4967218851999406E-6</v>
      </c>
      <c r="S3246" s="12">
        <f t="shared" si="1007"/>
        <v>-6.1262983348607108E-2</v>
      </c>
      <c r="T3246" s="9">
        <f t="shared" si="1008"/>
        <v>1.5233808504481858</v>
      </c>
      <c r="U3246" s="9">
        <f>Aly_mass_rate/Aly_Area/'Hydraulic Gradient'!T3246</f>
        <v>2.157449848263064</v>
      </c>
      <c r="V3246" s="5">
        <f t="shared" si="1009"/>
        <v>-0.28347698417536354</v>
      </c>
      <c r="W3246" s="10">
        <f t="shared" si="1010"/>
        <v>2.2289739458278897</v>
      </c>
      <c r="X3246" s="9"/>
    </row>
    <row r="3247" spans="1:24" x14ac:dyDescent="0.3">
      <c r="A3247" s="4">
        <f t="shared" si="1011"/>
        <v>32440</v>
      </c>
      <c r="B3247" s="5">
        <v>0</v>
      </c>
      <c r="C3247" s="16">
        <f t="shared" si="1012"/>
        <v>24300.998978655767</v>
      </c>
      <c r="D3247" s="4">
        <f t="shared" si="1002"/>
        <v>0</v>
      </c>
      <c r="E3247" s="5">
        <f t="shared" si="1013"/>
        <v>0.21633912572942746</v>
      </c>
      <c r="F3247" s="6">
        <f t="shared" si="1017"/>
        <v>1.7502623015248226E-5</v>
      </c>
      <c r="G3247" s="15">
        <f t="shared" si="1018"/>
        <v>759.61586351970845</v>
      </c>
      <c r="H3247" s="11">
        <f t="shared" si="1003"/>
        <v>9.794003151732783E-2</v>
      </c>
      <c r="I3247" s="12">
        <f t="shared" si="1014"/>
        <v>3.5298310318733031E-5</v>
      </c>
      <c r="J3247" s="7">
        <f t="shared" si="1021"/>
        <v>1.5216786250000165</v>
      </c>
      <c r="K3247" s="8">
        <f>ESI_mass_rate/ESI_Area/'Hydraulic Gradient'!J3247</f>
        <v>2.1598632790457053</v>
      </c>
      <c r="L3247" s="16">
        <f t="shared" si="1015"/>
        <v>24301.409868422063</v>
      </c>
      <c r="M3247" s="4">
        <f t="shared" si="1004"/>
        <v>0</v>
      </c>
      <c r="N3247" s="5">
        <f t="shared" si="1005"/>
        <v>0.21609792124293603</v>
      </c>
      <c r="O3247" s="6">
        <f t="shared" si="1019"/>
        <v>1.5268263363403358E-5</v>
      </c>
      <c r="P3247" s="15">
        <f t="shared" si="1016"/>
        <v>724.34199209863255</v>
      </c>
      <c r="Q3247" s="11">
        <f t="shared" si="1006"/>
        <v>0</v>
      </c>
      <c r="R3247" s="13">
        <f t="shared" si="1020"/>
        <v>4.4965909753846591E-6</v>
      </c>
      <c r="S3247" s="12">
        <f t="shared" si="1007"/>
        <v>-6.1261972575402487E-2</v>
      </c>
      <c r="T3247" s="9">
        <f t="shared" si="1008"/>
        <v>1.5233775702364927</v>
      </c>
      <c r="U3247" s="9">
        <f>Aly_mass_rate/Aly_Area/'Hydraulic Gradient'!T3247</f>
        <v>2.1574544937904485</v>
      </c>
      <c r="V3247" s="5">
        <f t="shared" si="1009"/>
        <v>-0.28347169701141961</v>
      </c>
      <c r="W3247" s="10">
        <f t="shared" si="1010"/>
        <v>2.2290158318987143</v>
      </c>
      <c r="X3247" s="9"/>
    </row>
    <row r="3248" spans="1:24" x14ac:dyDescent="0.3">
      <c r="A3248" s="4">
        <f t="shared" si="1011"/>
        <v>32450</v>
      </c>
      <c r="B3248" s="5">
        <v>0</v>
      </c>
      <c r="C3248" s="16">
        <f t="shared" si="1012"/>
        <v>24300.782621494312</v>
      </c>
      <c r="D3248" s="4">
        <f t="shared" si="1002"/>
        <v>0</v>
      </c>
      <c r="E3248" s="5">
        <f t="shared" si="1013"/>
        <v>0.21633965913344244</v>
      </c>
      <c r="F3248" s="6">
        <f t="shared" si="1017"/>
        <v>1.750231924171466E-5</v>
      </c>
      <c r="G3248" s="15">
        <f t="shared" si="1018"/>
        <v>759.68698883251943</v>
      </c>
      <c r="H3248" s="11">
        <f t="shared" si="1003"/>
        <v>9.7940514478237151E-2</v>
      </c>
      <c r="I3248" s="12">
        <f t="shared" si="1014"/>
        <v>3.5297697685275456E-5</v>
      </c>
      <c r="J3248" s="7">
        <f t="shared" si="1021"/>
        <v>1.5216748732450047</v>
      </c>
      <c r="K3248" s="8">
        <f>ESI_mass_rate/ESI_Area/'Hydraulic Gradient'!J3248</f>
        <v>2.159868604281749</v>
      </c>
      <c r="L3248" s="16">
        <f t="shared" si="1015"/>
        <v>24301.193754767435</v>
      </c>
      <c r="M3248" s="4">
        <f t="shared" si="1004"/>
        <v>0</v>
      </c>
      <c r="N3248" s="5">
        <f t="shared" si="1005"/>
        <v>0.2160983865556346</v>
      </c>
      <c r="O3248" s="6">
        <f t="shared" si="1019"/>
        <v>1.5268072921124288E-5</v>
      </c>
      <c r="P3248" s="15">
        <f t="shared" si="1016"/>
        <v>724.4032485640256</v>
      </c>
      <c r="Q3248" s="11">
        <f t="shared" si="1006"/>
        <v>0</v>
      </c>
      <c r="R3248" s="13">
        <f t="shared" si="1020"/>
        <v>4.4964600728777481E-6</v>
      </c>
      <c r="S3248" s="12">
        <f t="shared" si="1007"/>
        <v>-6.126096185309763E-2</v>
      </c>
      <c r="T3248" s="9">
        <f t="shared" si="1008"/>
        <v>1.5233742900798377</v>
      </c>
      <c r="U3248" s="9">
        <f>Aly_mass_rate/Aly_Area/'Hydraulic Gradient'!T3248</f>
        <v>2.1574591392598919</v>
      </c>
      <c r="V3248" s="5">
        <f t="shared" si="1009"/>
        <v>-0.28346641011052898</v>
      </c>
      <c r="W3248" s="10">
        <f t="shared" si="1010"/>
        <v>2.2290577174584127</v>
      </c>
      <c r="X3248" s="9"/>
    </row>
    <row r="3249" spans="1:24" x14ac:dyDescent="0.3">
      <c r="A3249" s="4">
        <f t="shared" si="1011"/>
        <v>32460</v>
      </c>
      <c r="B3249" s="5">
        <v>0</v>
      </c>
      <c r="C3249" s="16">
        <f t="shared" si="1012"/>
        <v>24300.56626379977</v>
      </c>
      <c r="D3249" s="4">
        <f t="shared" si="1002"/>
        <v>0</v>
      </c>
      <c r="E3249" s="5">
        <f t="shared" si="1013"/>
        <v>0.21634019252820019</v>
      </c>
      <c r="F3249" s="6">
        <f t="shared" si="1017"/>
        <v>1.7502015488614819E-5</v>
      </c>
      <c r="G3249" s="15">
        <f t="shared" si="1018"/>
        <v>759.75811258320141</v>
      </c>
      <c r="H3249" s="11">
        <f t="shared" si="1003"/>
        <v>9.7940997431955432E-2</v>
      </c>
      <c r="I3249" s="12">
        <f t="shared" si="1014"/>
        <v>3.5297085093027471E-5</v>
      </c>
      <c r="J3249" s="7">
        <f t="shared" si="1021"/>
        <v>1.521671121573601</v>
      </c>
      <c r="K3249" s="8">
        <f>ESI_mass_rate/ESI_Area/'Hydraulic Gradient'!J3249</f>
        <v>2.1598739294253781</v>
      </c>
      <c r="L3249" s="16">
        <f t="shared" si="1015"/>
        <v>24300.977640647689</v>
      </c>
      <c r="M3249" s="4">
        <f t="shared" si="1004"/>
        <v>0</v>
      </c>
      <c r="N3249" s="5">
        <f t="shared" si="1005"/>
        <v>0.21609885186252953</v>
      </c>
      <c r="O3249" s="6">
        <f t="shared" si="1019"/>
        <v>1.5267882490521622E-5</v>
      </c>
      <c r="P3249" s="15">
        <f t="shared" si="1016"/>
        <v>724.46450401887807</v>
      </c>
      <c r="Q3249" s="11">
        <f t="shared" si="1006"/>
        <v>0</v>
      </c>
      <c r="R3249" s="13">
        <f t="shared" si="1020"/>
        <v>4.496329179398001E-6</v>
      </c>
      <c r="S3249" s="12">
        <f t="shared" si="1007"/>
        <v>-6.1259951181688269E-2</v>
      </c>
      <c r="T3249" s="9">
        <f t="shared" si="1008"/>
        <v>1.5233710099782183</v>
      </c>
      <c r="U3249" s="9">
        <f>Aly_mass_rate/Aly_Area/'Hydraulic Gradient'!T3249</f>
        <v>2.1574637846713971</v>
      </c>
      <c r="V3249" s="5">
        <f t="shared" si="1009"/>
        <v>-0.28346112347266994</v>
      </c>
      <c r="W3249" s="10">
        <f t="shared" si="1010"/>
        <v>2.2290996025070116</v>
      </c>
      <c r="X3249" s="9"/>
    </row>
    <row r="3250" spans="1:24" x14ac:dyDescent="0.3">
      <c r="A3250" s="4">
        <f t="shared" si="1011"/>
        <v>32470</v>
      </c>
      <c r="B3250" s="5">
        <v>0</v>
      </c>
      <c r="C3250" s="16">
        <f t="shared" si="1012"/>
        <v>24300.349905572144</v>
      </c>
      <c r="D3250" s="4">
        <f t="shared" si="1002"/>
        <v>0</v>
      </c>
      <c r="E3250" s="5">
        <f t="shared" si="1013"/>
        <v>0.21634072591370132</v>
      </c>
      <c r="F3250" s="6">
        <f t="shared" si="1017"/>
        <v>1.7501711757408248E-5</v>
      </c>
      <c r="G3250" s="15">
        <f t="shared" si="1018"/>
        <v>759.82923477185591</v>
      </c>
      <c r="H3250" s="11">
        <f t="shared" si="1003"/>
        <v>9.7941480378483187E-2</v>
      </c>
      <c r="I3250" s="12">
        <f t="shared" si="1014"/>
        <v>3.5296472544932609E-5</v>
      </c>
      <c r="J3250" s="7">
        <f t="shared" si="1021"/>
        <v>1.5216673699857994</v>
      </c>
      <c r="K3250" s="8">
        <f>ESI_mass_rate/ESI_Area/'Hydraulic Gradient'!J3250</f>
        <v>2.159879254476599</v>
      </c>
      <c r="L3250" s="16">
        <f t="shared" si="1015"/>
        <v>24300.761526062834</v>
      </c>
      <c r="M3250" s="4">
        <f t="shared" si="1004"/>
        <v>0</v>
      </c>
      <c r="N3250" s="5">
        <f t="shared" si="1005"/>
        <v>0.21609931716362116</v>
      </c>
      <c r="O3250" s="6">
        <f t="shared" si="1019"/>
        <v>1.526769207013582E-5</v>
      </c>
      <c r="P3250" s="15">
        <f t="shared" si="1016"/>
        <v>724.52575846323896</v>
      </c>
      <c r="Q3250" s="11">
        <f t="shared" si="1006"/>
        <v>0</v>
      </c>
      <c r="R3250" s="13">
        <f t="shared" si="1020"/>
        <v>4.4961982945149759E-6</v>
      </c>
      <c r="S3250" s="12">
        <f t="shared" si="1007"/>
        <v>-6.1258940559107661E-2</v>
      </c>
      <c r="T3250" s="9">
        <f t="shared" si="1008"/>
        <v>1.5233677299316313</v>
      </c>
      <c r="U3250" s="9">
        <f>Aly_mass_rate/Aly_Area/'Hydraulic Gradient'!T3250</f>
        <v>2.1574684300249678</v>
      </c>
      <c r="V3250" s="5">
        <f t="shared" si="1009"/>
        <v>-0.28345583709782046</v>
      </c>
      <c r="W3250" s="10">
        <f t="shared" si="1010"/>
        <v>2.2291414870445379</v>
      </c>
      <c r="X3250" s="9"/>
    </row>
    <row r="3251" spans="1:24" x14ac:dyDescent="0.3">
      <c r="A3251" s="4">
        <f t="shared" si="1011"/>
        <v>32480</v>
      </c>
      <c r="B3251" s="5">
        <v>0</v>
      </c>
      <c r="C3251" s="16">
        <f t="shared" si="1012"/>
        <v>24300.133546811448</v>
      </c>
      <c r="D3251" s="4">
        <f t="shared" si="1002"/>
        <v>0</v>
      </c>
      <c r="E3251" s="5">
        <f t="shared" si="1013"/>
        <v>0.21634125928994657</v>
      </c>
      <c r="F3251" s="6">
        <f t="shared" si="1017"/>
        <v>1.7501408046635395E-5</v>
      </c>
      <c r="G3251" s="15">
        <f t="shared" si="1018"/>
        <v>759.90035539858673</v>
      </c>
      <c r="H3251" s="11">
        <f t="shared" si="1003"/>
        <v>9.7941963317820985E-2</v>
      </c>
      <c r="I3251" s="12">
        <f t="shared" si="1014"/>
        <v>3.5295860038047344E-5</v>
      </c>
      <c r="J3251" s="7">
        <f t="shared" si="1021"/>
        <v>1.521663618481595</v>
      </c>
      <c r="K3251" s="8">
        <f>ESI_mass_rate/ESI_Area/'Hydraulic Gradient'!J3251</f>
        <v>2.1598845794354178</v>
      </c>
      <c r="L3251" s="16">
        <f t="shared" si="1015"/>
        <v>24300.545411012874</v>
      </c>
      <c r="M3251" s="4">
        <f t="shared" si="1004"/>
        <v>0</v>
      </c>
      <c r="N3251" s="5">
        <f t="shared" si="1005"/>
        <v>0.2160997824589099</v>
      </c>
      <c r="O3251" s="6">
        <f t="shared" si="1019"/>
        <v>1.5267501661426428E-5</v>
      </c>
      <c r="P3251" s="15">
        <f t="shared" si="1016"/>
        <v>724.58701189715896</v>
      </c>
      <c r="Q3251" s="11">
        <f t="shared" si="1006"/>
        <v>0</v>
      </c>
      <c r="R3251" s="13">
        <f t="shared" si="1020"/>
        <v>4.4960674186578916E-6</v>
      </c>
      <c r="S3251" s="12">
        <f t="shared" si="1007"/>
        <v>-6.1257929987414049E-2</v>
      </c>
      <c r="T3251" s="9">
        <f t="shared" si="1008"/>
        <v>1.5233644499400745</v>
      </c>
      <c r="U3251" s="9">
        <f>Aly_mass_rate/Aly_Area/'Hydraulic Gradient'!T3251</f>
        <v>2.1574730753206057</v>
      </c>
      <c r="V3251" s="5">
        <f t="shared" si="1009"/>
        <v>-0.28345055098595895</v>
      </c>
      <c r="W3251" s="10">
        <f t="shared" si="1010"/>
        <v>2.2291833710710174</v>
      </c>
      <c r="X3251" s="9"/>
    </row>
    <row r="3252" spans="1:24" x14ac:dyDescent="0.3">
      <c r="A3252" s="4">
        <f t="shared" si="1011"/>
        <v>32490</v>
      </c>
      <c r="B3252" s="5">
        <v>0</v>
      </c>
      <c r="C3252" s="16">
        <f t="shared" si="1012"/>
        <v>24299.917187517687</v>
      </c>
      <c r="D3252" s="4">
        <f t="shared" si="1002"/>
        <v>0</v>
      </c>
      <c r="E3252" s="5">
        <f t="shared" si="1013"/>
        <v>0.21634179265693651</v>
      </c>
      <c r="F3252" s="6">
        <f t="shared" si="1017"/>
        <v>1.7501104356296266E-5</v>
      </c>
      <c r="G3252" s="15">
        <f t="shared" si="1018"/>
        <v>759.97147446349754</v>
      </c>
      <c r="H3252" s="11">
        <f t="shared" si="1003"/>
        <v>9.794244624996927E-2</v>
      </c>
      <c r="I3252" s="12">
        <f t="shared" si="1014"/>
        <v>3.5295247572371647E-5</v>
      </c>
      <c r="J3252" s="7">
        <f t="shared" si="1021"/>
        <v>1.5216598670609818</v>
      </c>
      <c r="K3252" s="8">
        <f>ESI_mass_rate/ESI_Area/'Hydraulic Gradient'!J3252</f>
        <v>2.1598899043018407</v>
      </c>
      <c r="L3252" s="16">
        <f t="shared" si="1015"/>
        <v>24300.329295497813</v>
      </c>
      <c r="M3252" s="4">
        <f t="shared" si="1004"/>
        <v>0</v>
      </c>
      <c r="N3252" s="5">
        <f t="shared" si="1005"/>
        <v>0.2161002477483959</v>
      </c>
      <c r="O3252" s="6">
        <f t="shared" si="1019"/>
        <v>1.5267311258555241E-5</v>
      </c>
      <c r="P3252" s="15">
        <f t="shared" si="1016"/>
        <v>724.64826432068901</v>
      </c>
      <c r="Q3252" s="11">
        <f t="shared" si="1006"/>
        <v>0</v>
      </c>
      <c r="R3252" s="13">
        <f t="shared" si="1020"/>
        <v>4.4959365501068856E-6</v>
      </c>
      <c r="S3252" s="12">
        <f t="shared" si="1007"/>
        <v>-6.1256919466603117E-2</v>
      </c>
      <c r="T3252" s="9">
        <f t="shared" si="1008"/>
        <v>1.523361170003545</v>
      </c>
      <c r="U3252" s="9">
        <f>Aly_mass_rate/Aly_Area/'Hydraulic Gradient'!T3252</f>
        <v>2.1574777205583149</v>
      </c>
      <c r="V3252" s="5">
        <f t="shared" si="1009"/>
        <v>-0.28344526513706347</v>
      </c>
      <c r="W3252" s="10">
        <f t="shared" si="1010"/>
        <v>2.2292252545864768</v>
      </c>
      <c r="X3252" s="9"/>
    </row>
    <row r="3253" spans="1:24" x14ac:dyDescent="0.3">
      <c r="A3253" s="4">
        <f t="shared" si="1011"/>
        <v>32500</v>
      </c>
      <c r="B3253" s="5">
        <v>0</v>
      </c>
      <c r="C3253" s="16">
        <f t="shared" si="1012"/>
        <v>24299.700827690875</v>
      </c>
      <c r="D3253" s="4">
        <f t="shared" si="1002"/>
        <v>0</v>
      </c>
      <c r="E3253" s="5">
        <f t="shared" si="1013"/>
        <v>0.21634232601467174</v>
      </c>
      <c r="F3253" s="6">
        <f t="shared" si="1017"/>
        <v>1.7500800686390862E-5</v>
      </c>
      <c r="G3253" s="15">
        <f t="shared" si="1018"/>
        <v>760.04259196669216</v>
      </c>
      <c r="H3253" s="11">
        <f t="shared" si="1003"/>
        <v>9.7942929174928556E-2</v>
      </c>
      <c r="I3253" s="12">
        <f t="shared" si="1014"/>
        <v>3.5294635147905541E-5</v>
      </c>
      <c r="J3253" s="7">
        <f t="shared" si="1021"/>
        <v>1.5216561157239545</v>
      </c>
      <c r="K3253" s="8">
        <f>ESI_mass_rate/ESI_Area/'Hydraulic Gradient'!J3253</f>
        <v>2.1598952290758739</v>
      </c>
      <c r="L3253" s="16">
        <f t="shared" si="1015"/>
        <v>24300.113179517663</v>
      </c>
      <c r="M3253" s="4">
        <f t="shared" si="1004"/>
        <v>0</v>
      </c>
      <c r="N3253" s="5">
        <f t="shared" si="1005"/>
        <v>0.21610071303207953</v>
      </c>
      <c r="O3253" s="6">
        <f t="shared" si="1019"/>
        <v>1.526712086882002E-5</v>
      </c>
      <c r="P3253" s="15">
        <f t="shared" si="1016"/>
        <v>724.70951573387788</v>
      </c>
      <c r="Q3253" s="11">
        <f t="shared" si="1006"/>
        <v>0</v>
      </c>
      <c r="R3253" s="13">
        <f t="shared" si="1020"/>
        <v>4.4958056910104412E-6</v>
      </c>
      <c r="S3253" s="12">
        <f t="shared" si="1007"/>
        <v>-6.1255908994608282E-2</v>
      </c>
      <c r="T3253" s="9">
        <f t="shared" si="1008"/>
        <v>1.5233578901220399</v>
      </c>
      <c r="U3253" s="9">
        <f>Aly_mass_rate/Aly_Area/'Hydraulic Gradient'!T3253</f>
        <v>2.1574823657380975</v>
      </c>
      <c r="V3253" s="5">
        <f t="shared" si="1009"/>
        <v>-0.28343997955111222</v>
      </c>
      <c r="W3253" s="10">
        <f t="shared" si="1010"/>
        <v>2.2292671375909432</v>
      </c>
      <c r="X3253" s="9"/>
    </row>
    <row r="3254" spans="1:24" x14ac:dyDescent="0.3">
      <c r="A3254" s="4">
        <f t="shared" si="1011"/>
        <v>32510</v>
      </c>
      <c r="B3254" s="5">
        <v>0</v>
      </c>
      <c r="C3254" s="16">
        <f t="shared" si="1012"/>
        <v>24299.484467331014</v>
      </c>
      <c r="D3254" s="4">
        <f t="shared" si="1002"/>
        <v>0</v>
      </c>
      <c r="E3254" s="5">
        <f t="shared" si="1013"/>
        <v>0.21634285936315278</v>
      </c>
      <c r="F3254" s="6">
        <f t="shared" si="1017"/>
        <v>1.7500497036919172E-5</v>
      </c>
      <c r="G3254" s="15">
        <f t="shared" si="1018"/>
        <v>760.11370790827425</v>
      </c>
      <c r="H3254" s="11">
        <f t="shared" si="1003"/>
        <v>9.7943412092699342E-2</v>
      </c>
      <c r="I3254" s="12">
        <f t="shared" si="1014"/>
        <v>3.5294022764649023E-5</v>
      </c>
      <c r="J3254" s="7">
        <f t="shared" si="1021"/>
        <v>1.5216523644705076</v>
      </c>
      <c r="K3254" s="8">
        <f>ESI_mass_rate/ESI_Area/'Hydraulic Gradient'!J3254</f>
        <v>2.1599005537575242</v>
      </c>
      <c r="L3254" s="16">
        <f t="shared" si="1015"/>
        <v>24299.897063072422</v>
      </c>
      <c r="M3254" s="4">
        <f t="shared" si="1004"/>
        <v>0</v>
      </c>
      <c r="N3254" s="5">
        <f t="shared" si="1005"/>
        <v>0.21610117830996098</v>
      </c>
      <c r="O3254" s="6">
        <f t="shared" si="1019"/>
        <v>1.5266930486382554E-5</v>
      </c>
      <c r="P3254" s="15">
        <f t="shared" si="1016"/>
        <v>724.77076613677752</v>
      </c>
      <c r="Q3254" s="11">
        <f t="shared" si="1006"/>
        <v>0</v>
      </c>
      <c r="R3254" s="13">
        <f t="shared" si="1020"/>
        <v>4.4956748396487357E-6</v>
      </c>
      <c r="S3254" s="12">
        <f t="shared" si="1007"/>
        <v>-6.1254898574518789E-2</v>
      </c>
      <c r="T3254" s="9">
        <f t="shared" si="1008"/>
        <v>1.5233546102955564</v>
      </c>
      <c r="U3254" s="9">
        <f>Aly_mass_rate/Aly_Area/'Hydraulic Gradient'!T3254</f>
        <v>2.1574870108599575</v>
      </c>
      <c r="V3254" s="5">
        <f t="shared" si="1009"/>
        <v>-0.28343469422808354</v>
      </c>
      <c r="W3254" s="10">
        <f t="shared" si="1010"/>
        <v>2.2293090200844423</v>
      </c>
      <c r="X3254" s="9"/>
    </row>
    <row r="3255" spans="1:24" x14ac:dyDescent="0.3">
      <c r="A3255" s="4">
        <f t="shared" si="1011"/>
        <v>32520</v>
      </c>
      <c r="B3255" s="5">
        <v>0</v>
      </c>
      <c r="C3255" s="16">
        <f t="shared" si="1012"/>
        <v>24299.268106438118</v>
      </c>
      <c r="D3255" s="4">
        <f t="shared" si="1002"/>
        <v>0</v>
      </c>
      <c r="E3255" s="5">
        <f t="shared" si="1013"/>
        <v>0.21634339270238054</v>
      </c>
      <c r="F3255" s="6">
        <f t="shared" si="1017"/>
        <v>1.7500193409340754E-5</v>
      </c>
      <c r="G3255" s="15">
        <f t="shared" si="1018"/>
        <v>760.18482228834523</v>
      </c>
      <c r="H3255" s="11">
        <f t="shared" si="1003"/>
        <v>9.7943895003282183E-2</v>
      </c>
      <c r="I3255" s="12">
        <f t="shared" si="1014"/>
        <v>3.5293410425545623E-5</v>
      </c>
      <c r="J3255" s="7">
        <f t="shared" si="1021"/>
        <v>1.5216486133006355</v>
      </c>
      <c r="K3255" s="8">
        <f>ESI_mass_rate/ESI_Area/'Hydraulic Gradient'!J3255</f>
        <v>2.1599058783467977</v>
      </c>
      <c r="L3255" s="16">
        <f t="shared" si="1015"/>
        <v>24299.680946162098</v>
      </c>
      <c r="M3255" s="4">
        <f t="shared" si="1004"/>
        <v>0</v>
      </c>
      <c r="N3255" s="5">
        <f t="shared" si="1005"/>
        <v>0.21610164358204076</v>
      </c>
      <c r="O3255" s="6">
        <f t="shared" si="1019"/>
        <v>1.5266740117081055E-5</v>
      </c>
      <c r="P3255" s="15">
        <f t="shared" si="1016"/>
        <v>724.83201552943785</v>
      </c>
      <c r="Q3255" s="11">
        <f t="shared" si="1006"/>
        <v>0</v>
      </c>
      <c r="R3255" s="13">
        <f t="shared" si="1020"/>
        <v>4.4955439977403651E-6</v>
      </c>
      <c r="S3255" s="12">
        <f t="shared" si="1007"/>
        <v>-6.1253888204268046E-2</v>
      </c>
      <c r="T3255" s="9">
        <f t="shared" si="1008"/>
        <v>1.523351330524092</v>
      </c>
      <c r="U3255" s="9">
        <f>Aly_mass_rate/Aly_Area/'Hydraulic Gradient'!T3255</f>
        <v>2.1574916559238972</v>
      </c>
      <c r="V3255" s="5">
        <f t="shared" si="1009"/>
        <v>-0.2834294091679555</v>
      </c>
      <c r="W3255" s="10">
        <f t="shared" si="1010"/>
        <v>2.2293509020670013</v>
      </c>
      <c r="X3255" s="9"/>
    </row>
    <row r="3256" spans="1:24" x14ac:dyDescent="0.3">
      <c r="A3256" s="4">
        <f t="shared" si="1011"/>
        <v>32530</v>
      </c>
      <c r="B3256" s="5">
        <v>0</v>
      </c>
      <c r="C3256" s="16">
        <f t="shared" si="1012"/>
        <v>24299.051745012195</v>
      </c>
      <c r="D3256" s="4">
        <f t="shared" si="1002"/>
        <v>0</v>
      </c>
      <c r="E3256" s="5">
        <f t="shared" si="1013"/>
        <v>0.21634392603235544</v>
      </c>
      <c r="F3256" s="6">
        <f t="shared" si="1017"/>
        <v>1.7499889802196059E-5</v>
      </c>
      <c r="G3256" s="15">
        <f t="shared" si="1018"/>
        <v>760.25593510700867</v>
      </c>
      <c r="H3256" s="11">
        <f t="shared" si="1003"/>
        <v>9.7944377906677552E-2</v>
      </c>
      <c r="I3256" s="12">
        <f t="shared" si="1014"/>
        <v>3.5292798127651819E-5</v>
      </c>
      <c r="J3256" s="7">
        <f t="shared" si="1021"/>
        <v>1.5216448622143326</v>
      </c>
      <c r="K3256" s="8">
        <f>ESI_mass_rate/ESI_Area/'Hydraulic Gradient'!J3256</f>
        <v>2.1599112028437002</v>
      </c>
      <c r="L3256" s="16">
        <f t="shared" si="1015"/>
        <v>24299.464828786702</v>
      </c>
      <c r="M3256" s="4">
        <f t="shared" si="1004"/>
        <v>0</v>
      </c>
      <c r="N3256" s="5">
        <f t="shared" si="1005"/>
        <v>0.21610210884831893</v>
      </c>
      <c r="O3256" s="6">
        <f t="shared" si="1019"/>
        <v>1.526654975507731E-5</v>
      </c>
      <c r="P3256" s="15">
        <f t="shared" si="1016"/>
        <v>724.89326391190752</v>
      </c>
      <c r="Q3256" s="11">
        <f t="shared" si="1006"/>
        <v>0</v>
      </c>
      <c r="R3256" s="13">
        <f t="shared" si="1020"/>
        <v>4.4954131635655662E-6</v>
      </c>
      <c r="S3256" s="12">
        <f t="shared" si="1007"/>
        <v>-6.1252877882820772E-2</v>
      </c>
      <c r="T3256" s="9">
        <f t="shared" si="1008"/>
        <v>1.523348050807644</v>
      </c>
      <c r="U3256" s="9">
        <f>Aly_mass_rate/Aly_Area/'Hydraulic Gradient'!T3256</f>
        <v>2.1574963009299197</v>
      </c>
      <c r="V3256" s="5">
        <f t="shared" si="1009"/>
        <v>-0.28342412437070647</v>
      </c>
      <c r="W3256" s="10">
        <f t="shared" si="1010"/>
        <v>2.2293927835386471</v>
      </c>
      <c r="X3256" s="9"/>
    </row>
    <row r="3257" spans="1:24" x14ac:dyDescent="0.3">
      <c r="A3257" s="4">
        <f t="shared" si="1011"/>
        <v>32540</v>
      </c>
      <c r="B3257" s="5">
        <v>0</v>
      </c>
      <c r="C3257" s="16">
        <f t="shared" si="1012"/>
        <v>24298.835383053254</v>
      </c>
      <c r="D3257" s="4">
        <f t="shared" si="1002"/>
        <v>0</v>
      </c>
      <c r="E3257" s="5">
        <f t="shared" si="1013"/>
        <v>0.21634445935307817</v>
      </c>
      <c r="F3257" s="6">
        <f t="shared" si="1017"/>
        <v>1.749958621402554E-5</v>
      </c>
      <c r="G3257" s="15">
        <f t="shared" si="1018"/>
        <v>760.32704636437074</v>
      </c>
      <c r="H3257" s="11">
        <f t="shared" si="1003"/>
        <v>9.7944860802885961E-2</v>
      </c>
      <c r="I3257" s="12">
        <f t="shared" si="1014"/>
        <v>3.5292185868024043E-5</v>
      </c>
      <c r="J3257" s="7">
        <f t="shared" si="1021"/>
        <v>1.5216411112115933</v>
      </c>
      <c r="K3257" s="8">
        <f>ESI_mass_rate/ESI_Area/'Hydraulic Gradient'!J3257</f>
        <v>2.1599165272482388</v>
      </c>
      <c r="L3257" s="16">
        <f t="shared" si="1015"/>
        <v>24299.248710946234</v>
      </c>
      <c r="M3257" s="4">
        <f t="shared" si="1004"/>
        <v>0</v>
      </c>
      <c r="N3257" s="5">
        <f t="shared" si="1005"/>
        <v>0.21610257410879605</v>
      </c>
      <c r="O3257" s="6">
        <f t="shared" si="1019"/>
        <v>1.5266359403290426E-5</v>
      </c>
      <c r="P3257" s="15">
        <f t="shared" si="1016"/>
        <v>724.95451128423838</v>
      </c>
      <c r="Q3257" s="11">
        <f t="shared" si="1006"/>
        <v>0</v>
      </c>
      <c r="R3257" s="13">
        <f t="shared" si="1020"/>
        <v>4.4952823379833322E-6</v>
      </c>
      <c r="S3257" s="12">
        <f t="shared" si="1007"/>
        <v>-6.125186761326594E-2</v>
      </c>
      <c r="T3257" s="9">
        <f t="shared" si="1008"/>
        <v>1.5233447711462096</v>
      </c>
      <c r="U3257" s="9">
        <f>Aly_mass_rate/Aly_Area/'Hydraulic Gradient'!T3257</f>
        <v>2.1575009458780281</v>
      </c>
      <c r="V3257" s="5">
        <f t="shared" si="1009"/>
        <v>-0.28341883983631433</v>
      </c>
      <c r="W3257" s="10">
        <f t="shared" si="1010"/>
        <v>2.2294346644994043</v>
      </c>
      <c r="X3257" s="9"/>
    </row>
    <row r="3258" spans="1:24" x14ac:dyDescent="0.3">
      <c r="A3258" s="4">
        <f t="shared" si="1011"/>
        <v>32550</v>
      </c>
      <c r="B3258" s="5">
        <v>0</v>
      </c>
      <c r="C3258" s="16">
        <f t="shared" si="1012"/>
        <v>24298.619020561309</v>
      </c>
      <c r="D3258" s="4">
        <f t="shared" si="1002"/>
        <v>0</v>
      </c>
      <c r="E3258" s="5">
        <f t="shared" si="1013"/>
        <v>0.21634499266454937</v>
      </c>
      <c r="F3258" s="6">
        <f t="shared" si="1017"/>
        <v>1.7499282649207838E-5</v>
      </c>
      <c r="G3258" s="15">
        <f t="shared" si="1018"/>
        <v>760.3981560605306</v>
      </c>
      <c r="H3258" s="11">
        <f t="shared" si="1003"/>
        <v>9.7945343691907966E-2</v>
      </c>
      <c r="I3258" s="12">
        <f t="shared" si="1014"/>
        <v>3.5291573655492952E-5</v>
      </c>
      <c r="J3258" s="7">
        <f t="shared" si="1021"/>
        <v>1.5216373602924123</v>
      </c>
      <c r="K3258" s="8">
        <f>ESI_mass_rate/ESI_Area/'Hydraulic Gradient'!J3258</f>
        <v>2.1599218515604193</v>
      </c>
      <c r="L3258" s="16">
        <f t="shared" si="1015"/>
        <v>24299.032592640702</v>
      </c>
      <c r="M3258" s="4">
        <f t="shared" si="1004"/>
        <v>0</v>
      </c>
      <c r="N3258" s="5">
        <f t="shared" si="1005"/>
        <v>0.21610303936347222</v>
      </c>
      <c r="O3258" s="6">
        <f t="shared" si="1019"/>
        <v>1.5266169061720402E-5</v>
      </c>
      <c r="P3258" s="15">
        <f t="shared" si="1016"/>
        <v>725.01575764648044</v>
      </c>
      <c r="Q3258" s="11">
        <f t="shared" si="1006"/>
        <v>0</v>
      </c>
      <c r="R3258" s="13">
        <f t="shared" si="1020"/>
        <v>4.495151520993064E-6</v>
      </c>
      <c r="S3258" s="12">
        <f t="shared" si="1007"/>
        <v>-6.1250857393537195E-2</v>
      </c>
      <c r="T3258" s="9">
        <f t="shared" si="1008"/>
        <v>1.523341491539786</v>
      </c>
      <c r="U3258" s="9">
        <f>Aly_mass_rate/Aly_Area/'Hydraulic Gradient'!T3258</f>
        <v>2.1575055907682255</v>
      </c>
      <c r="V3258" s="5">
        <f t="shared" si="1009"/>
        <v>-0.28341355556475772</v>
      </c>
      <c r="W3258" s="10">
        <f t="shared" si="1010"/>
        <v>2.2294765449493017</v>
      </c>
      <c r="X3258" s="9"/>
    </row>
    <row r="3259" spans="1:24" x14ac:dyDescent="0.3">
      <c r="A3259" s="4">
        <f t="shared" si="1011"/>
        <v>32560</v>
      </c>
      <c r="B3259" s="5">
        <v>0</v>
      </c>
      <c r="C3259" s="16">
        <f t="shared" si="1012"/>
        <v>24298.402657536364</v>
      </c>
      <c r="D3259" s="4">
        <f t="shared" si="1002"/>
        <v>0</v>
      </c>
      <c r="E3259" s="5">
        <f t="shared" si="1013"/>
        <v>0.2163455259667697</v>
      </c>
      <c r="F3259" s="6">
        <f t="shared" si="1017"/>
        <v>1.7498979103364307E-5</v>
      </c>
      <c r="G3259" s="15">
        <f t="shared" si="1018"/>
        <v>760.46926419559406</v>
      </c>
      <c r="H3259" s="11">
        <f t="shared" si="1003"/>
        <v>9.794582657374401E-2</v>
      </c>
      <c r="I3259" s="12">
        <f t="shared" si="1014"/>
        <v>3.5290961481227896E-5</v>
      </c>
      <c r="J3259" s="7">
        <f t="shared" si="1021"/>
        <v>1.5216336094567839</v>
      </c>
      <c r="K3259" s="8">
        <f>ESI_mass_rate/ESI_Area/'Hydraulic Gradient'!J3259</f>
        <v>2.1599271757802474</v>
      </c>
      <c r="L3259" s="16">
        <f t="shared" si="1015"/>
        <v>24298.816473870113</v>
      </c>
      <c r="M3259" s="4">
        <f t="shared" si="1004"/>
        <v>0</v>
      </c>
      <c r="N3259" s="5">
        <f t="shared" si="1005"/>
        <v>0.21610350461234781</v>
      </c>
      <c r="O3259" s="6">
        <f t="shared" si="1019"/>
        <v>1.5265978730367243E-5</v>
      </c>
      <c r="P3259" s="15">
        <f t="shared" si="1016"/>
        <v>725.07700299868338</v>
      </c>
      <c r="Q3259" s="11">
        <f t="shared" si="1006"/>
        <v>0</v>
      </c>
      <c r="R3259" s="13">
        <f t="shared" si="1020"/>
        <v>4.4950207125941673E-6</v>
      </c>
      <c r="S3259" s="12">
        <f t="shared" si="1007"/>
        <v>-6.1249847223630235E-2</v>
      </c>
      <c r="T3259" s="9">
        <f t="shared" si="1008"/>
        <v>1.5233382119883707</v>
      </c>
      <c r="U3259" s="9">
        <f>Aly_mass_rate/Aly_Area/'Hydraulic Gradient'!T3259</f>
        <v>2.157510235600514</v>
      </c>
      <c r="V3259" s="5">
        <f t="shared" si="1009"/>
        <v>-0.2834082715560145</v>
      </c>
      <c r="W3259" s="10">
        <f t="shared" si="1010"/>
        <v>2.229518424888365</v>
      </c>
      <c r="X3259" s="9"/>
    </row>
    <row r="3260" spans="1:24" x14ac:dyDescent="0.3">
      <c r="A3260" s="4">
        <f t="shared" si="1011"/>
        <v>32570</v>
      </c>
      <c r="B3260" s="5">
        <v>0</v>
      </c>
      <c r="C3260" s="16">
        <f t="shared" si="1012"/>
        <v>24298.18629397843</v>
      </c>
      <c r="D3260" s="4">
        <f t="shared" si="1002"/>
        <v>0</v>
      </c>
      <c r="E3260" s="5">
        <f t="shared" si="1013"/>
        <v>0.21634605925973957</v>
      </c>
      <c r="F3260" s="6">
        <f t="shared" si="1017"/>
        <v>1.7498675576494948E-5</v>
      </c>
      <c r="G3260" s="15">
        <f t="shared" si="1018"/>
        <v>760.54037076966688</v>
      </c>
      <c r="H3260" s="11">
        <f t="shared" si="1003"/>
        <v>9.7946309448394567E-2</v>
      </c>
      <c r="I3260" s="12">
        <f t="shared" si="1014"/>
        <v>3.5290349345228881E-5</v>
      </c>
      <c r="J3260" s="7">
        <f t="shared" si="1021"/>
        <v>1.5216298587047026</v>
      </c>
      <c r="K3260" s="8">
        <f>ESI_mass_rate/ESI_Area/'Hydraulic Gradient'!J3260</f>
        <v>2.1599324999077307</v>
      </c>
      <c r="L3260" s="16">
        <f t="shared" si="1015"/>
        <v>24298.600354634469</v>
      </c>
      <c r="M3260" s="4">
        <f t="shared" si="1004"/>
        <v>0</v>
      </c>
      <c r="N3260" s="5">
        <f t="shared" si="1005"/>
        <v>0.21610396985542304</v>
      </c>
      <c r="O3260" s="6">
        <f t="shared" si="1019"/>
        <v>1.5265788406311838E-5</v>
      </c>
      <c r="P3260" s="15">
        <f t="shared" si="1016"/>
        <v>725.13824734089803</v>
      </c>
      <c r="Q3260" s="11">
        <f t="shared" si="1006"/>
        <v>0</v>
      </c>
      <c r="R3260" s="13">
        <f t="shared" si="1020"/>
        <v>4.4948899119265366E-6</v>
      </c>
      <c r="S3260" s="12">
        <f t="shared" si="1007"/>
        <v>-6.1248837104571859E-2</v>
      </c>
      <c r="T3260" s="9">
        <f t="shared" si="1008"/>
        <v>1.5233349324919607</v>
      </c>
      <c r="U3260" s="9">
        <f>Aly_mass_rate/Aly_Area/'Hydraulic Gradient'!T3260</f>
        <v>2.1575148803748978</v>
      </c>
      <c r="V3260" s="5">
        <f t="shared" si="1009"/>
        <v>-0.28340298781006296</v>
      </c>
      <c r="W3260" s="10">
        <f t="shared" si="1010"/>
        <v>2.2295603043166201</v>
      </c>
      <c r="X3260" s="9"/>
    </row>
    <row r="3261" spans="1:24" x14ac:dyDescent="0.3">
      <c r="A3261" s="4">
        <f t="shared" si="1011"/>
        <v>32580</v>
      </c>
      <c r="B3261" s="5">
        <v>0</v>
      </c>
      <c r="C3261" s="16">
        <f t="shared" si="1012"/>
        <v>24297.969929887513</v>
      </c>
      <c r="D3261" s="4">
        <f t="shared" si="1002"/>
        <v>0</v>
      </c>
      <c r="E3261" s="5">
        <f t="shared" si="1013"/>
        <v>0.21634659254345995</v>
      </c>
      <c r="F3261" s="6">
        <f t="shared" si="1017"/>
        <v>1.7498372074437955E-5</v>
      </c>
      <c r="G3261" s="15">
        <f t="shared" si="1018"/>
        <v>760.6114757828459</v>
      </c>
      <c r="H3261" s="11">
        <f t="shared" si="1003"/>
        <v>9.7946792315860273E-2</v>
      </c>
      <c r="I3261" s="12">
        <f t="shared" si="1014"/>
        <v>3.528973725927008E-5</v>
      </c>
      <c r="J3261" s="7">
        <f t="shared" si="1021"/>
        <v>1.5216261080361628</v>
      </c>
      <c r="K3261" s="8">
        <f>ESI_mass_rate/ESI_Area/'Hydraulic Gradient'!J3261</f>
        <v>2.159937823942875</v>
      </c>
      <c r="L3261" s="16">
        <f t="shared" si="1015"/>
        <v>24298.384234933776</v>
      </c>
      <c r="M3261" s="4">
        <f t="shared" si="1004"/>
        <v>0</v>
      </c>
      <c r="N3261" s="5">
        <f t="shared" si="1005"/>
        <v>0.21610443509269833</v>
      </c>
      <c r="O3261" s="6">
        <f t="shared" si="1019"/>
        <v>1.5265598095392396E-5</v>
      </c>
      <c r="P3261" s="15">
        <f t="shared" si="1016"/>
        <v>725.19949067317532</v>
      </c>
      <c r="Q3261" s="11">
        <f t="shared" si="1006"/>
        <v>0</v>
      </c>
      <c r="R3261" s="13">
        <f t="shared" si="1020"/>
        <v>4.4947591207085986E-6</v>
      </c>
      <c r="S3261" s="12">
        <f t="shared" si="1007"/>
        <v>-6.1247827036357831E-2</v>
      </c>
      <c r="T3261" s="9">
        <f t="shared" si="1008"/>
        <v>1.5233316530505532</v>
      </c>
      <c r="U3261" s="9">
        <f>Aly_mass_rate/Aly_Area/'Hydraulic Gradient'!T3261</f>
        <v>2.1575195250913795</v>
      </c>
      <c r="V3261" s="5">
        <f t="shared" si="1009"/>
        <v>-0.28339770432688149</v>
      </c>
      <c r="W3261" s="10">
        <f t="shared" si="1010"/>
        <v>2.2296021832340944</v>
      </c>
      <c r="X3261" s="9"/>
    </row>
    <row r="3262" spans="1:24" x14ac:dyDescent="0.3">
      <c r="A3262" s="4">
        <f t="shared" si="1011"/>
        <v>32590</v>
      </c>
      <c r="B3262" s="5">
        <v>0</v>
      </c>
      <c r="C3262" s="16">
        <f t="shared" si="1012"/>
        <v>24297.753565263629</v>
      </c>
      <c r="D3262" s="4">
        <f t="shared" si="1002"/>
        <v>0</v>
      </c>
      <c r="E3262" s="5">
        <f t="shared" si="1013"/>
        <v>0.21634712581793136</v>
      </c>
      <c r="F3262" s="6">
        <f t="shared" si="1017"/>
        <v>1.7498068591355138E-5</v>
      </c>
      <c r="G3262" s="15">
        <f t="shared" si="1018"/>
        <v>760.6825792352372</v>
      </c>
      <c r="H3262" s="11">
        <f t="shared" si="1003"/>
        <v>9.7947275176141574E-2</v>
      </c>
      <c r="I3262" s="12">
        <f t="shared" si="1014"/>
        <v>3.528912521157732E-5</v>
      </c>
      <c r="J3262" s="7">
        <f t="shared" si="1021"/>
        <v>1.5216223574511594</v>
      </c>
      <c r="K3262" s="8">
        <f>ESI_mass_rate/ESI_Area/'Hydraulic Gradient'!J3262</f>
        <v>2.1599431478856861</v>
      </c>
      <c r="L3262" s="16">
        <f t="shared" si="1015"/>
        <v>24298.168114768047</v>
      </c>
      <c r="M3262" s="4">
        <f t="shared" si="1004"/>
        <v>0</v>
      </c>
      <c r="N3262" s="5">
        <f t="shared" si="1005"/>
        <v>0.21610490032417398</v>
      </c>
      <c r="O3262" s="6">
        <f t="shared" si="1019"/>
        <v>1.5265407793230265E-5</v>
      </c>
      <c r="P3262" s="15">
        <f t="shared" si="1016"/>
        <v>725.26073299556288</v>
      </c>
      <c r="Q3262" s="11">
        <f t="shared" si="1006"/>
        <v>0</v>
      </c>
      <c r="R3262" s="13">
        <f t="shared" si="1020"/>
        <v>4.4946283376505017E-6</v>
      </c>
      <c r="S3262" s="12">
        <f t="shared" si="1007"/>
        <v>-6.1246817015890902E-2</v>
      </c>
      <c r="T3262" s="9">
        <f t="shared" si="1008"/>
        <v>1.5233283736641456</v>
      </c>
      <c r="U3262" s="9">
        <f>Aly_mass_rate/Aly_Area/'Hydraulic Gradient'!T3262</f>
        <v>2.1575241697499621</v>
      </c>
      <c r="V3262" s="5">
        <f t="shared" si="1009"/>
        <v>-0.28339242110644819</v>
      </c>
      <c r="W3262" s="10">
        <f t="shared" si="1010"/>
        <v>2.2296440616408151</v>
      </c>
      <c r="X3262" s="9"/>
    </row>
    <row r="3263" spans="1:24" x14ac:dyDescent="0.3">
      <c r="A3263" s="4">
        <f t="shared" si="1011"/>
        <v>32600</v>
      </c>
      <c r="B3263" s="5">
        <v>0</v>
      </c>
      <c r="C3263" s="16">
        <f t="shared" si="1012"/>
        <v>24297.537200106781</v>
      </c>
      <c r="D3263" s="4">
        <f t="shared" si="1002"/>
        <v>0</v>
      </c>
      <c r="E3263" s="5">
        <f t="shared" si="1013"/>
        <v>0.21634765908315431</v>
      </c>
      <c r="F3263" s="6">
        <f t="shared" si="1017"/>
        <v>1.7497765127246495E-5</v>
      </c>
      <c r="G3263" s="15">
        <f t="shared" si="1018"/>
        <v>760.75368112694639</v>
      </c>
      <c r="H3263" s="11">
        <f t="shared" si="1003"/>
        <v>9.794775802923894E-2</v>
      </c>
      <c r="I3263" s="12">
        <f t="shared" si="1014"/>
        <v>3.5288513202150594E-5</v>
      </c>
      <c r="J3263" s="7">
        <f t="shared" si="1021"/>
        <v>1.5216186069496862</v>
      </c>
      <c r="K3263" s="8">
        <f>ESI_mass_rate/ESI_Area/'Hydraulic Gradient'!J3263</f>
        <v>2.1599484717361705</v>
      </c>
      <c r="L3263" s="16">
        <f t="shared" si="1015"/>
        <v>24297.951994137278</v>
      </c>
      <c r="M3263" s="4">
        <f t="shared" si="1004"/>
        <v>0</v>
      </c>
      <c r="N3263" s="5">
        <f t="shared" si="1005"/>
        <v>0.21610536554985016</v>
      </c>
      <c r="O3263" s="6">
        <f t="shared" si="1019"/>
        <v>1.5265217501284992E-5</v>
      </c>
      <c r="P3263" s="15">
        <f t="shared" si="1016"/>
        <v>725.32197430811357</v>
      </c>
      <c r="Q3263" s="11">
        <f t="shared" si="1006"/>
        <v>0</v>
      </c>
      <c r="R3263" s="13">
        <f t="shared" si="1020"/>
        <v>4.4944975631813985E-6</v>
      </c>
      <c r="S3263" s="12">
        <f t="shared" si="1007"/>
        <v>-6.1245807048321749E-2</v>
      </c>
      <c r="T3263" s="9">
        <f t="shared" si="1008"/>
        <v>1.5233250943327354</v>
      </c>
      <c r="U3263" s="9">
        <f>Aly_mass_rate/Aly_Area/'Hydraulic Gradient'!T3263</f>
        <v>2.1575288143506479</v>
      </c>
      <c r="V3263" s="5">
        <f t="shared" si="1009"/>
        <v>-0.28338713814874122</v>
      </c>
      <c r="W3263" s="10">
        <f t="shared" si="1010"/>
        <v>2.2296859395368065</v>
      </c>
      <c r="X3263" s="9"/>
    </row>
    <row r="3264" spans="1:24" x14ac:dyDescent="0.3">
      <c r="A3264" s="4">
        <f t="shared" si="1011"/>
        <v>32610</v>
      </c>
      <c r="B3264" s="5">
        <v>0</v>
      </c>
      <c r="C3264" s="16">
        <f t="shared" si="1012"/>
        <v>24297.32083441698</v>
      </c>
      <c r="D3264" s="4">
        <f t="shared" si="1002"/>
        <v>0</v>
      </c>
      <c r="E3264" s="5">
        <f t="shared" si="1013"/>
        <v>0.21634819233912941</v>
      </c>
      <c r="F3264" s="6">
        <f t="shared" si="1017"/>
        <v>1.749746168503112E-5</v>
      </c>
      <c r="G3264" s="15">
        <f t="shared" si="1018"/>
        <v>760.82478145807488</v>
      </c>
      <c r="H3264" s="11">
        <f t="shared" si="1003"/>
        <v>9.7948240875152928E-2</v>
      </c>
      <c r="I3264" s="12">
        <f t="shared" si="1014"/>
        <v>3.5287901236877E-5</v>
      </c>
      <c r="J3264" s="7">
        <f t="shared" si="1021"/>
        <v>1.521614856531738</v>
      </c>
      <c r="K3264" s="8">
        <f>ESI_mass_rate/ESI_Area/'Hydraulic Gradient'!J3264</f>
        <v>2.1599537954943351</v>
      </c>
      <c r="L3264" s="16">
        <f t="shared" si="1015"/>
        <v>24297.735873041482</v>
      </c>
      <c r="M3264" s="4">
        <f t="shared" si="1004"/>
        <v>0</v>
      </c>
      <c r="N3264" s="5">
        <f t="shared" si="1005"/>
        <v>0.21610583076972725</v>
      </c>
      <c r="O3264" s="6">
        <f t="shared" si="1019"/>
        <v>1.526502721663748E-5</v>
      </c>
      <c r="P3264" s="15">
        <f t="shared" si="1016"/>
        <v>725.38321461087639</v>
      </c>
      <c r="Q3264" s="11">
        <f t="shared" si="1006"/>
        <v>0</v>
      </c>
      <c r="R3264" s="13">
        <f t="shared" si="1020"/>
        <v>4.4943667964412431E-6</v>
      </c>
      <c r="S3264" s="12">
        <f t="shared" si="1007"/>
        <v>-6.1244797129522237E-2</v>
      </c>
      <c r="T3264" s="9">
        <f t="shared" si="1008"/>
        <v>1.5233218150563195</v>
      </c>
      <c r="U3264" s="9">
        <f>Aly_mass_rate/Aly_Area/'Hydraulic Gradient'!T3264</f>
        <v>2.1575334588934409</v>
      </c>
      <c r="V3264" s="5">
        <f t="shared" si="1009"/>
        <v>-0.28338185545373895</v>
      </c>
      <c r="W3264" s="10">
        <f t="shared" si="1010"/>
        <v>2.2297278169220971</v>
      </c>
      <c r="X3264" s="9"/>
    </row>
    <row r="3265" spans="1:24" x14ac:dyDescent="0.3">
      <c r="A3265" s="4">
        <f t="shared" si="1011"/>
        <v>32620</v>
      </c>
      <c r="B3265" s="5">
        <v>0</v>
      </c>
      <c r="C3265" s="16">
        <f t="shared" si="1012"/>
        <v>24297.104468194237</v>
      </c>
      <c r="D3265" s="4">
        <f t="shared" si="1002"/>
        <v>0</v>
      </c>
      <c r="E3265" s="5">
        <f t="shared" si="1013"/>
        <v>0.21634872558585752</v>
      </c>
      <c r="F3265" s="6">
        <f t="shared" si="1017"/>
        <v>1.7497158264709015E-5</v>
      </c>
      <c r="G3265" s="15">
        <f t="shared" si="1018"/>
        <v>760.89588022872408</v>
      </c>
      <c r="H3265" s="11">
        <f t="shared" si="1003"/>
        <v>9.7948723713884037E-2</v>
      </c>
      <c r="I3265" s="12">
        <f t="shared" si="1014"/>
        <v>3.5287289315756536E-5</v>
      </c>
      <c r="J3265" s="7">
        <f t="shared" si="1021"/>
        <v>1.5216111061973097</v>
      </c>
      <c r="K3265" s="8">
        <f>ESI_mass_rate/ESI_Area/'Hydraulic Gradient'!J3265</f>
        <v>2.159959119160185</v>
      </c>
      <c r="L3265" s="16">
        <f t="shared" si="1015"/>
        <v>24297.519751480664</v>
      </c>
      <c r="M3265" s="4">
        <f t="shared" si="1004"/>
        <v>0</v>
      </c>
      <c r="N3265" s="5">
        <f t="shared" si="1005"/>
        <v>0.2161062959838056</v>
      </c>
      <c r="O3265" s="6">
        <f t="shared" si="1019"/>
        <v>1.5264836945125927E-5</v>
      </c>
      <c r="P3265" s="15">
        <f t="shared" si="1016"/>
        <v>725.44445390390092</v>
      </c>
      <c r="Q3265" s="11">
        <f t="shared" si="1006"/>
        <v>0</v>
      </c>
      <c r="R3265" s="13">
        <f t="shared" si="1020"/>
        <v>4.4942360391483511E-6</v>
      </c>
      <c r="S3265" s="12">
        <f t="shared" si="1007"/>
        <v>-6.1243787260519114E-2</v>
      </c>
      <c r="T3265" s="9">
        <f t="shared" si="1008"/>
        <v>1.5233185358348953</v>
      </c>
      <c r="U3265" s="9">
        <f>Aly_mass_rate/Aly_Area/'Hydraulic Gradient'!T3265</f>
        <v>2.1575381033783438</v>
      </c>
      <c r="V3265" s="5">
        <f t="shared" si="1009"/>
        <v>-0.2833765730214195</v>
      </c>
      <c r="W3265" s="10">
        <f t="shared" si="1010"/>
        <v>2.2297696937967126</v>
      </c>
      <c r="X3265" s="9"/>
    </row>
    <row r="3266" spans="1:24" x14ac:dyDescent="0.3">
      <c r="A3266" s="4">
        <f t="shared" si="1011"/>
        <v>32630</v>
      </c>
      <c r="B3266" s="5">
        <v>0</v>
      </c>
      <c r="C3266" s="16">
        <f t="shared" si="1012"/>
        <v>24296.888101438559</v>
      </c>
      <c r="D3266" s="4">
        <f t="shared" si="1002"/>
        <v>0</v>
      </c>
      <c r="E3266" s="5">
        <f t="shared" si="1013"/>
        <v>0.216349258823339</v>
      </c>
      <c r="F3266" s="6">
        <f t="shared" si="1017"/>
        <v>1.7496854861901533E-5</v>
      </c>
      <c r="G3266" s="15">
        <f t="shared" si="1018"/>
        <v>760.96697743900177</v>
      </c>
      <c r="H3266" s="11">
        <f t="shared" si="1003"/>
        <v>9.7949206545432724E-2</v>
      </c>
      <c r="I3266" s="12">
        <f t="shared" si="1014"/>
        <v>3.5286677429958572E-5</v>
      </c>
      <c r="J3266" s="7">
        <f t="shared" si="1021"/>
        <v>1.521607355946395</v>
      </c>
      <c r="K3266" s="8">
        <f>ESI_mass_rate/ESI_Area/'Hydraulic Gradient'!J3266</f>
        <v>2.1599644427337275</v>
      </c>
      <c r="L3266" s="16">
        <f t="shared" si="1015"/>
        <v>24297.303629454826</v>
      </c>
      <c r="M3266" s="4">
        <f t="shared" si="1004"/>
        <v>0</v>
      </c>
      <c r="N3266" s="5">
        <f t="shared" si="1005"/>
        <v>0.21610676119208541</v>
      </c>
      <c r="O3266" s="6">
        <f t="shared" si="1019"/>
        <v>1.5264646682371686E-5</v>
      </c>
      <c r="P3266" s="15">
        <f t="shared" si="1016"/>
        <v>725.50569218723899</v>
      </c>
      <c r="Q3266" s="11">
        <f t="shared" si="1006"/>
        <v>0</v>
      </c>
      <c r="R3266" s="13">
        <f t="shared" si="1020"/>
        <v>4.4941052900129539E-6</v>
      </c>
      <c r="S3266" s="12">
        <f t="shared" si="1007"/>
        <v>-6.1242777443369943E-2</v>
      </c>
      <c r="T3266" s="9">
        <f t="shared" si="1008"/>
        <v>1.52331525666846</v>
      </c>
      <c r="U3266" s="9">
        <f>Aly_mass_rate/Aly_Area/'Hydraulic Gradient'!T3266</f>
        <v>2.1575427478053593</v>
      </c>
      <c r="V3266" s="5">
        <f t="shared" si="1009"/>
        <v>-0.2833712908517611</v>
      </c>
      <c r="W3266" s="10">
        <f t="shared" si="1010"/>
        <v>2.2298115701606793</v>
      </c>
      <c r="X3266" s="9"/>
    </row>
    <row r="3267" spans="1:24" x14ac:dyDescent="0.3">
      <c r="A3267" s="4">
        <f t="shared" si="1011"/>
        <v>32640</v>
      </c>
      <c r="B3267" s="5">
        <v>0</v>
      </c>
      <c r="C3267" s="16">
        <f t="shared" si="1012"/>
        <v>24296.671734149957</v>
      </c>
      <c r="D3267" s="4">
        <f t="shared" si="1002"/>
        <v>0</v>
      </c>
      <c r="E3267" s="5">
        <f t="shared" si="1013"/>
        <v>0.2163497920515747</v>
      </c>
      <c r="F3267" s="6">
        <f t="shared" si="1017"/>
        <v>1.749655148244687E-5</v>
      </c>
      <c r="G3267" s="15">
        <f t="shared" si="1018"/>
        <v>761.03807308900707</v>
      </c>
      <c r="H3267" s="11">
        <f t="shared" si="1003"/>
        <v>9.7949689369799545E-2</v>
      </c>
      <c r="I3267" s="12">
        <f t="shared" si="1014"/>
        <v>3.5286065591257273E-5</v>
      </c>
      <c r="J3267" s="7">
        <f t="shared" si="1021"/>
        <v>1.5216036057789888</v>
      </c>
      <c r="K3267" s="8">
        <f>ESI_mass_rate/ESI_Area/'Hydraulic Gradient'!J3267</f>
        <v>2.1599697662149686</v>
      </c>
      <c r="L3267" s="16">
        <f t="shared" si="1015"/>
        <v>24297.087506963973</v>
      </c>
      <c r="M3267" s="4">
        <f t="shared" si="1004"/>
        <v>0</v>
      </c>
      <c r="N3267" s="5">
        <f t="shared" si="1005"/>
        <v>0.21610722639456706</v>
      </c>
      <c r="O3267" s="6">
        <f t="shared" si="1019"/>
        <v>1.5264456428374752E-5</v>
      </c>
      <c r="P3267" s="15">
        <f t="shared" si="1016"/>
        <v>725.56692946094051</v>
      </c>
      <c r="Q3267" s="11">
        <f t="shared" si="1006"/>
        <v>0</v>
      </c>
      <c r="R3267" s="13">
        <f t="shared" si="1020"/>
        <v>4.493974549034473E-6</v>
      </c>
      <c r="S3267" s="12">
        <f t="shared" si="1007"/>
        <v>-6.1241767676008654E-2</v>
      </c>
      <c r="T3267" s="9">
        <f t="shared" si="1008"/>
        <v>1.5233119775570108</v>
      </c>
      <c r="U3267" s="9">
        <f>Aly_mass_rate/Aly_Area/'Hydraulic Gradient'!T3267</f>
        <v>2.1575473921744912</v>
      </c>
      <c r="V3267" s="5">
        <f t="shared" si="1009"/>
        <v>-0.28336600894474212</v>
      </c>
      <c r="W3267" s="10">
        <f t="shared" si="1010"/>
        <v>2.2298534460140242</v>
      </c>
      <c r="X3267" s="9"/>
    </row>
    <row r="3268" spans="1:24" x14ac:dyDescent="0.3">
      <c r="A3268" s="4">
        <f t="shared" si="1011"/>
        <v>32650</v>
      </c>
      <c r="B3268" s="5">
        <v>0</v>
      </c>
      <c r="C3268" s="16">
        <f t="shared" si="1012"/>
        <v>24296.455366328439</v>
      </c>
      <c r="D3268" s="4">
        <f t="shared" ref="D3268:D3331" si="1022">J3267*(B3268-B3267)*g</f>
        <v>0</v>
      </c>
      <c r="E3268" s="5">
        <f t="shared" si="1013"/>
        <v>0.21635032527056511</v>
      </c>
      <c r="F3268" s="6">
        <f t="shared" si="1017"/>
        <v>1.7496248123425929E-5</v>
      </c>
      <c r="G3268" s="15">
        <f t="shared" si="1018"/>
        <v>761.10916717884356</v>
      </c>
      <c r="H3268" s="11">
        <f t="shared" ref="H3268:H3331" si="1023">ESI_f*K3267^2*(A3268-A3267)/2/ESI_DH/ESI_Cp</f>
        <v>9.7950172186985082E-2</v>
      </c>
      <c r="I3268" s="12">
        <f t="shared" si="1014"/>
        <v>3.5285453793765564E-5</v>
      </c>
      <c r="J3268" s="7">
        <f t="shared" si="1021"/>
        <v>1.5215998556950856</v>
      </c>
      <c r="K3268" s="8">
        <f>ESI_mass_rate/ESI_Area/'Hydraulic Gradient'!J3268</f>
        <v>2.1599750896039143</v>
      </c>
      <c r="L3268" s="16">
        <f t="shared" si="1015"/>
        <v>24296.871384008115</v>
      </c>
      <c r="M3268" s="4">
        <f t="shared" ref="M3268:M3331" si="1024">T3267*Aly_g*(B3268-B3267)</f>
        <v>0</v>
      </c>
      <c r="N3268" s="5">
        <f t="shared" ref="N3268:N3331" si="1025">T3267*Aly_f*U3267^2*(A3268-A3267)/2/Aly_DH</f>
        <v>0.21610769159125087</v>
      </c>
      <c r="O3268" s="6">
        <f t="shared" si="1019"/>
        <v>1.5264266187513781E-5</v>
      </c>
      <c r="P3268" s="15">
        <f t="shared" si="1016"/>
        <v>725.62816572505517</v>
      </c>
      <c r="Q3268" s="11">
        <f t="shared" ref="Q3268:Q3331" si="1026">Aly_g*(B3268-B3267)/W3268</f>
        <v>0</v>
      </c>
      <c r="R3268" s="13">
        <f t="shared" si="1020"/>
        <v>4.4938438175014224E-6</v>
      </c>
      <c r="S3268" s="12">
        <f t="shared" ref="S3268:S3331" si="1027">-V3268*(L3268-L3267)</f>
        <v>-6.1240757958431022E-2</v>
      </c>
      <c r="T3268" s="9">
        <f t="shared" ref="T3268:T3331" si="1028">T3267*(1+(L3268-L3267)/beta-alpha*(P3268-P3267))</f>
        <v>1.5233086985005451</v>
      </c>
      <c r="U3268" s="9">
        <f>Aly_mass_rate/Aly_Area/'Hydraulic Gradient'!T3268</f>
        <v>2.1575520364857415</v>
      </c>
      <c r="V3268" s="5">
        <f t="shared" ref="V3268:V3331" si="1029">(Aly_alpha*(460+P3267)-1)/T3267/W3267</f>
        <v>-0.28336072730034073</v>
      </c>
      <c r="W3268" s="10">
        <f t="shared" ref="W3268:W3331" si="1030">Aly_Cp+((P3267+460)/T3267)*(Aly_alpha^2)*(Aly_beta)</f>
        <v>2.2298953213567745</v>
      </c>
      <c r="X3268" s="9"/>
    </row>
    <row r="3269" spans="1:24" x14ac:dyDescent="0.3">
      <c r="A3269" s="4">
        <f t="shared" ref="A3269:A3332" si="1031">A3268+10</f>
        <v>32660</v>
      </c>
      <c r="B3269" s="5">
        <v>0</v>
      </c>
      <c r="C3269" s="16">
        <f t="shared" ref="C3269:C3332" si="1032">C3268-D3269-E3269-F3269</f>
        <v>24296.238997974011</v>
      </c>
      <c r="D3269" s="4">
        <f t="shared" si="1022"/>
        <v>0</v>
      </c>
      <c r="E3269" s="5">
        <f t="shared" ref="E3269:E3332" si="1033">J3268*ESI_f*(K3268^2)*(A3269-A3268)/(2*ESI_DH)</f>
        <v>0.21635085848031088</v>
      </c>
      <c r="F3269" s="6">
        <f t="shared" si="1017"/>
        <v>1.749594478337916E-5</v>
      </c>
      <c r="G3269" s="15">
        <f t="shared" si="1018"/>
        <v>761.18025970861686</v>
      </c>
      <c r="H3269" s="11">
        <f t="shared" si="1023"/>
        <v>9.7950654996989669E-2</v>
      </c>
      <c r="I3269" s="12">
        <f t="shared" ref="I3269:I3332" si="1034">alpha*beta*(K3268-K3267)/K3267/ESI_Cp/J3267</f>
        <v>3.5284842034539896E-5</v>
      </c>
      <c r="J3269" s="7">
        <f t="shared" si="1021"/>
        <v>1.5215961056946796</v>
      </c>
      <c r="K3269" s="8">
        <f>ESI_mass_rate/ESI_Area/'Hydraulic Gradient'!J3269</f>
        <v>2.1599804129005715</v>
      </c>
      <c r="L3269" s="16">
        <f t="shared" ref="L3269:L3332" si="1035">L3268-M3269-N3269-O3269</f>
        <v>24296.655260587257</v>
      </c>
      <c r="M3269" s="4">
        <f t="shared" si="1024"/>
        <v>0</v>
      </c>
      <c r="N3269" s="5">
        <f t="shared" si="1025"/>
        <v>0.21610815678213702</v>
      </c>
      <c r="O3269" s="6">
        <f t="shared" si="1019"/>
        <v>1.5264075952491019E-5</v>
      </c>
      <c r="P3269" s="15">
        <f t="shared" ref="P3269:P3332" si="1036">P3268-Q3269-R3269-S3269</f>
        <v>725.68940097963275</v>
      </c>
      <c r="Q3269" s="11">
        <f t="shared" si="1026"/>
        <v>0</v>
      </c>
      <c r="R3269" s="13">
        <f t="shared" si="1020"/>
        <v>4.4937130932647196E-6</v>
      </c>
      <c r="S3269" s="12">
        <f t="shared" si="1027"/>
        <v>-6.1239748290632792E-2</v>
      </c>
      <c r="T3269" s="9">
        <f t="shared" si="1028"/>
        <v>1.5233054194990603</v>
      </c>
      <c r="U3269" s="9">
        <f>Aly_mass_rate/Aly_Area/'Hydraulic Gradient'!T3269</f>
        <v>2.1575566807391136</v>
      </c>
      <c r="V3269" s="5">
        <f t="shared" si="1029"/>
        <v>-0.28335544591853506</v>
      </c>
      <c r="W3269" s="10">
        <f t="shared" si="1030"/>
        <v>2.2299371961889558</v>
      </c>
      <c r="X3269" s="9"/>
    </row>
    <row r="3270" spans="1:24" x14ac:dyDescent="0.3">
      <c r="A3270" s="4">
        <f t="shared" si="1031"/>
        <v>32670</v>
      </c>
      <c r="B3270" s="5">
        <v>0</v>
      </c>
      <c r="C3270" s="16">
        <f t="shared" si="1032"/>
        <v>24296.022629086689</v>
      </c>
      <c r="D3270" s="4">
        <f t="shared" si="1022"/>
        <v>0</v>
      </c>
      <c r="E3270" s="5">
        <f t="shared" si="1033"/>
        <v>0.21635139168081274</v>
      </c>
      <c r="F3270" s="6">
        <f t="shared" ref="F3270:F3333" si="1037">J3268*K3268*(K3269-K3268)</f>
        <v>1.7495641466685214E-5</v>
      </c>
      <c r="G3270" s="15">
        <f t="shared" ref="G3270:G3333" si="1038">(G3269+H3270)/(1+I3270)</f>
        <v>761.25135067842609</v>
      </c>
      <c r="H3270" s="11">
        <f t="shared" si="1023"/>
        <v>9.7951137799813986E-2</v>
      </c>
      <c r="I3270" s="12">
        <f t="shared" si="1034"/>
        <v>3.5284230322410893E-5</v>
      </c>
      <c r="J3270" s="7">
        <f t="shared" si="1021"/>
        <v>1.5215923557777657</v>
      </c>
      <c r="K3270" s="8">
        <f>ESI_mass_rate/ESI_Area/'Hydraulic Gradient'!J3270</f>
        <v>2.1599857361049457</v>
      </c>
      <c r="L3270" s="16">
        <f t="shared" si="1035"/>
        <v>24296.439136701403</v>
      </c>
      <c r="M3270" s="4">
        <f t="shared" si="1024"/>
        <v>0</v>
      </c>
      <c r="N3270" s="5">
        <f t="shared" si="1025"/>
        <v>0.21610862196722591</v>
      </c>
      <c r="O3270" s="6">
        <f t="shared" ref="O3270:O3333" si="1039">T3268*U3268*(U3269-U3268)</f>
        <v>1.5263885729144667E-5</v>
      </c>
      <c r="P3270" s="15">
        <f t="shared" si="1036"/>
        <v>725.75063522472396</v>
      </c>
      <c r="Q3270" s="11">
        <f t="shared" si="1026"/>
        <v>0</v>
      </c>
      <c r="R3270" s="13">
        <f t="shared" ref="R3270:R3333" si="1040">U3268*(U3269-U3268)/W3268</f>
        <v>4.4935823780425548E-6</v>
      </c>
      <c r="S3270" s="12">
        <f t="shared" si="1027"/>
        <v>-6.1238738673640568E-2</v>
      </c>
      <c r="T3270" s="9">
        <f t="shared" si="1028"/>
        <v>1.5233021405525533</v>
      </c>
      <c r="U3270" s="9">
        <f>Aly_mass_rate/Aly_Area/'Hydraulic Gradient'!T3270</f>
        <v>2.1575613249346106</v>
      </c>
      <c r="V3270" s="5">
        <f t="shared" si="1029"/>
        <v>-0.28335016479930336</v>
      </c>
      <c r="W3270" s="10">
        <f t="shared" si="1030"/>
        <v>2.2299790705105944</v>
      </c>
      <c r="X3270" s="9"/>
    </row>
    <row r="3271" spans="1:24" x14ac:dyDescent="0.3">
      <c r="A3271" s="4">
        <f t="shared" si="1031"/>
        <v>32680</v>
      </c>
      <c r="B3271" s="5">
        <v>0</v>
      </c>
      <c r="C3271" s="16">
        <f t="shared" si="1032"/>
        <v>24295.806259666479</v>
      </c>
      <c r="D3271" s="4">
        <f t="shared" si="1022"/>
        <v>0</v>
      </c>
      <c r="E3271" s="5">
        <f t="shared" si="1033"/>
        <v>0.21635192487207119</v>
      </c>
      <c r="F3271" s="6">
        <f t="shared" si="1037"/>
        <v>1.7495338167505884E-5</v>
      </c>
      <c r="G3271" s="15">
        <f t="shared" si="1038"/>
        <v>761.32244008837915</v>
      </c>
      <c r="H3271" s="11">
        <f t="shared" si="1023"/>
        <v>9.7951620595458394E-2</v>
      </c>
      <c r="I3271" s="12">
        <f t="shared" si="1034"/>
        <v>3.528361864560439E-5</v>
      </c>
      <c r="J3271" s="7">
        <f t="shared" si="1021"/>
        <v>1.5215886059443382</v>
      </c>
      <c r="K3271" s="8">
        <f>ESI_mass_rate/ESI_Area/'Hydraulic Gradient'!J3271</f>
        <v>2.1599910592170435</v>
      </c>
      <c r="L3271" s="16">
        <f t="shared" si="1035"/>
        <v>24296.223012350561</v>
      </c>
      <c r="M3271" s="4">
        <f t="shared" si="1024"/>
        <v>0</v>
      </c>
      <c r="N3271" s="5">
        <f t="shared" si="1025"/>
        <v>0.21610908714651778</v>
      </c>
      <c r="O3271" s="6">
        <f t="shared" si="1039"/>
        <v>1.5263695516015176E-5</v>
      </c>
      <c r="P3271" s="15">
        <f t="shared" si="1036"/>
        <v>725.81186846037872</v>
      </c>
      <c r="Q3271" s="11">
        <f t="shared" si="1026"/>
        <v>0</v>
      </c>
      <c r="R3271" s="13">
        <f t="shared" si="1040"/>
        <v>4.4934516714046369E-6</v>
      </c>
      <c r="S3271" s="12">
        <f t="shared" si="1027"/>
        <v>-6.1237729106419309E-2</v>
      </c>
      <c r="T3271" s="9">
        <f t="shared" si="1028"/>
        <v>1.5232988616610217</v>
      </c>
      <c r="U3271" s="9">
        <f>Aly_mass_rate/Aly_Area/'Hydraulic Gradient'!T3271</f>
        <v>2.1575659690722357</v>
      </c>
      <c r="V3271" s="5">
        <f t="shared" si="1029"/>
        <v>-0.28334488394262403</v>
      </c>
      <c r="W3271" s="10">
        <f t="shared" si="1030"/>
        <v>2.2300209443217169</v>
      </c>
      <c r="X3271" s="9"/>
    </row>
    <row r="3272" spans="1:24" x14ac:dyDescent="0.3">
      <c r="A3272" s="4">
        <f t="shared" si="1031"/>
        <v>32690</v>
      </c>
      <c r="B3272" s="5">
        <v>0</v>
      </c>
      <c r="C3272" s="16">
        <f t="shared" si="1032"/>
        <v>24295.589889713388</v>
      </c>
      <c r="D3272" s="4">
        <f t="shared" si="1022"/>
        <v>0</v>
      </c>
      <c r="E3272" s="5">
        <f t="shared" si="1033"/>
        <v>0.21635245805408693</v>
      </c>
      <c r="F3272" s="6">
        <f t="shared" si="1037"/>
        <v>1.7495034890219831E-5</v>
      </c>
      <c r="G3272" s="15">
        <f t="shared" si="1038"/>
        <v>761.39352793857722</v>
      </c>
      <c r="H3272" s="11">
        <f t="shared" si="1023"/>
        <v>9.7952103383923489E-2</v>
      </c>
      <c r="I3272" s="12">
        <f t="shared" si="1034"/>
        <v>3.5283007012951012E-5</v>
      </c>
      <c r="J3272" s="7">
        <f t="shared" si="1021"/>
        <v>1.5215848561943914</v>
      </c>
      <c r="K3272" s="8">
        <f>ESI_mass_rate/ESI_Area/'Hydraulic Gradient'!J3272</f>
        <v>2.1599963822368715</v>
      </c>
      <c r="L3272" s="16">
        <f t="shared" si="1035"/>
        <v>24296.006887534739</v>
      </c>
      <c r="M3272" s="4">
        <f t="shared" si="1024"/>
        <v>0</v>
      </c>
      <c r="N3272" s="5">
        <f t="shared" si="1025"/>
        <v>0.21610955232001311</v>
      </c>
      <c r="O3272" s="6">
        <f t="shared" si="1039"/>
        <v>1.5263505313102545E-5</v>
      </c>
      <c r="P3272" s="15">
        <f t="shared" si="1036"/>
        <v>725.87310068664669</v>
      </c>
      <c r="Q3272" s="11">
        <f t="shared" si="1026"/>
        <v>0</v>
      </c>
      <c r="R3272" s="13">
        <f t="shared" si="1040"/>
        <v>4.493320973350373E-6</v>
      </c>
      <c r="S3272" s="12">
        <f t="shared" si="1027"/>
        <v>-6.1236719588964789E-2</v>
      </c>
      <c r="T3272" s="9">
        <f t="shared" si="1028"/>
        <v>1.5232955828244628</v>
      </c>
      <c r="U3272" s="9">
        <f>Aly_mass_rate/Aly_Area/'Hydraulic Gradient'!T3272</f>
        <v>2.1575706131519912</v>
      </c>
      <c r="V3272" s="5">
        <f t="shared" si="1029"/>
        <v>-0.2833396033484753</v>
      </c>
      <c r="W3272" s="10">
        <f t="shared" si="1030"/>
        <v>2.2300628176223505</v>
      </c>
      <c r="X3272" s="9"/>
    </row>
    <row r="3273" spans="1:24" x14ac:dyDescent="0.3">
      <c r="A3273" s="4">
        <f t="shared" si="1031"/>
        <v>32700</v>
      </c>
      <c r="B3273" s="5">
        <v>0</v>
      </c>
      <c r="C3273" s="16">
        <f t="shared" si="1032"/>
        <v>24295.373519227429</v>
      </c>
      <c r="D3273" s="4">
        <f t="shared" si="1022"/>
        <v>0</v>
      </c>
      <c r="E3273" s="5">
        <f t="shared" si="1033"/>
        <v>0.2163529912268605</v>
      </c>
      <c r="F3273" s="6">
        <f t="shared" si="1037"/>
        <v>1.7494731634827045E-5</v>
      </c>
      <c r="G3273" s="15">
        <f t="shared" si="1038"/>
        <v>761.46461422912148</v>
      </c>
      <c r="H3273" s="11">
        <f t="shared" si="1023"/>
        <v>9.7952586165209771E-2</v>
      </c>
      <c r="I3273" s="12">
        <f t="shared" si="1034"/>
        <v>3.528239542445077E-5</v>
      </c>
      <c r="J3273" s="7">
        <f t="shared" si="1021"/>
        <v>1.5215811065279199</v>
      </c>
      <c r="K3273" s="8">
        <f>ESI_mass_rate/ESI_Area/'Hydraulic Gradient'!J3273</f>
        <v>2.1600017051644356</v>
      </c>
      <c r="L3273" s="16">
        <f t="shared" si="1035"/>
        <v>24295.790762253935</v>
      </c>
      <c r="M3273" s="4">
        <f t="shared" si="1024"/>
        <v>0</v>
      </c>
      <c r="N3273" s="5">
        <f t="shared" si="1025"/>
        <v>0.21611001748771194</v>
      </c>
      <c r="O3273" s="6">
        <f t="shared" si="1039"/>
        <v>1.5263315117487672E-5</v>
      </c>
      <c r="P3273" s="15">
        <f t="shared" si="1036"/>
        <v>725.93433190357973</v>
      </c>
      <c r="Q3273" s="11">
        <f t="shared" si="1026"/>
        <v>0</v>
      </c>
      <c r="R3273" s="13">
        <f t="shared" si="1040"/>
        <v>4.4931902830198435E-6</v>
      </c>
      <c r="S3273" s="12">
        <f t="shared" si="1027"/>
        <v>-6.1235710123334279E-2</v>
      </c>
      <c r="T3273" s="9">
        <f t="shared" si="1028"/>
        <v>1.5232923040428734</v>
      </c>
      <c r="U3273" s="9">
        <f>Aly_mass_rate/Aly_Area/'Hydraulic Gradient'!T3273</f>
        <v>2.1575752571738804</v>
      </c>
      <c r="V3273" s="5">
        <f t="shared" si="1029"/>
        <v>-0.28333432301683525</v>
      </c>
      <c r="W3273" s="10">
        <f t="shared" si="1030"/>
        <v>2.2301046904125208</v>
      </c>
      <c r="X3273" s="9"/>
    </row>
    <row r="3274" spans="1:24" x14ac:dyDescent="0.3">
      <c r="A3274" s="4">
        <f t="shared" si="1031"/>
        <v>32710</v>
      </c>
      <c r="B3274" s="5">
        <v>0</v>
      </c>
      <c r="C3274" s="16">
        <f t="shared" si="1032"/>
        <v>24295.157148208611</v>
      </c>
      <c r="D3274" s="4">
        <f t="shared" si="1022"/>
        <v>0</v>
      </c>
      <c r="E3274" s="5">
        <f t="shared" si="1033"/>
        <v>0.21635352439039265</v>
      </c>
      <c r="F3274" s="6">
        <f t="shared" si="1037"/>
        <v>1.7494428398408435E-5</v>
      </c>
      <c r="G3274" s="15">
        <f t="shared" si="1038"/>
        <v>761.53569896011754</v>
      </c>
      <c r="H3274" s="11">
        <f t="shared" si="1023"/>
        <v>9.7953068939317725E-2</v>
      </c>
      <c r="I3274" s="12">
        <f t="shared" si="1034"/>
        <v>3.5281783874216564E-5</v>
      </c>
      <c r="J3274" s="7">
        <f t="shared" si="1021"/>
        <v>1.5215773569449182</v>
      </c>
      <c r="K3274" s="8">
        <f>ESI_mass_rate/ESI_Area/'Hydraulic Gradient'!J3274</f>
        <v>2.1600070279997423</v>
      </c>
      <c r="L3274" s="16">
        <f t="shared" si="1035"/>
        <v>24295.574636508161</v>
      </c>
      <c r="M3274" s="4">
        <f t="shared" si="1024"/>
        <v>0</v>
      </c>
      <c r="N3274" s="5">
        <f t="shared" si="1025"/>
        <v>0.21611048264961463</v>
      </c>
      <c r="O3274" s="6">
        <f t="shared" si="1039"/>
        <v>1.5263124933549213E-5</v>
      </c>
      <c r="P3274" s="15">
        <f t="shared" si="1036"/>
        <v>725.9955621112266</v>
      </c>
      <c r="Q3274" s="11">
        <f t="shared" si="1026"/>
        <v>0</v>
      </c>
      <c r="R3274" s="13">
        <f t="shared" si="1040"/>
        <v>4.4930596017014514E-6</v>
      </c>
      <c r="S3274" s="12">
        <f t="shared" si="1027"/>
        <v>-6.1234700706431257E-2</v>
      </c>
      <c r="T3274" s="9">
        <f t="shared" si="1028"/>
        <v>1.5232890253162514</v>
      </c>
      <c r="U3274" s="9">
        <f>Aly_mass_rate/Aly_Area/'Hydraulic Gradient'!T3274</f>
        <v>2.1575799011379067</v>
      </c>
      <c r="V3274" s="5">
        <f t="shared" si="1029"/>
        <v>-0.28332904294768235</v>
      </c>
      <c r="W3274" s="10">
        <f t="shared" si="1030"/>
        <v>2.230146562692255</v>
      </c>
      <c r="X3274" s="9"/>
    </row>
    <row r="3275" spans="1:24" x14ac:dyDescent="0.3">
      <c r="A3275" s="4">
        <f t="shared" si="1031"/>
        <v>32720</v>
      </c>
      <c r="B3275" s="5">
        <v>0</v>
      </c>
      <c r="C3275" s="16">
        <f t="shared" si="1032"/>
        <v>24294.940776656938</v>
      </c>
      <c r="D3275" s="4">
        <f t="shared" si="1022"/>
        <v>0</v>
      </c>
      <c r="E3275" s="5">
        <f t="shared" si="1033"/>
        <v>0.21635405754468401</v>
      </c>
      <c r="F3275" s="6">
        <f t="shared" si="1037"/>
        <v>1.7494125183883088E-5</v>
      </c>
      <c r="G3275" s="15">
        <f t="shared" si="1038"/>
        <v>761.60678213166671</v>
      </c>
      <c r="H3275" s="11">
        <f t="shared" si="1023"/>
        <v>9.7953551706247893E-2</v>
      </c>
      <c r="I3275" s="12">
        <f t="shared" si="1034"/>
        <v>3.5281172368135474E-5</v>
      </c>
      <c r="J3275" s="7">
        <f t="shared" ref="J3275:J3338" si="1041">J3274*(1+(C3275-C3274)/beta-alpha*(G3275-G3274))</f>
        <v>1.5215736074453809</v>
      </c>
      <c r="K3275" s="8">
        <f>ESI_mass_rate/ESI_Area/'Hydraulic Gradient'!J3275</f>
        <v>2.1600123507427975</v>
      </c>
      <c r="L3275" s="16">
        <f t="shared" si="1035"/>
        <v>24295.358510297418</v>
      </c>
      <c r="M3275" s="4">
        <f t="shared" si="1024"/>
        <v>0</v>
      </c>
      <c r="N3275" s="5">
        <f t="shared" si="1025"/>
        <v>0.21611094780572163</v>
      </c>
      <c r="O3275" s="6">
        <f t="shared" si="1039"/>
        <v>1.5262934759827611E-5</v>
      </c>
      <c r="P3275" s="15">
        <f t="shared" si="1036"/>
        <v>726.05679130963904</v>
      </c>
      <c r="Q3275" s="11">
        <f t="shared" si="1026"/>
        <v>0</v>
      </c>
      <c r="R3275" s="13">
        <f t="shared" si="1040"/>
        <v>4.4929289289649371E-6</v>
      </c>
      <c r="S3275" s="12">
        <f t="shared" si="1027"/>
        <v>-6.1233691341343682E-2</v>
      </c>
      <c r="T3275" s="9">
        <f t="shared" si="1028"/>
        <v>1.5232857466445937</v>
      </c>
      <c r="U3275" s="9">
        <f>Aly_mass_rate/Aly_Area/'Hydraulic Gradient'!T3275</f>
        <v>2.157584545044072</v>
      </c>
      <c r="V3275" s="5">
        <f t="shared" si="1029"/>
        <v>-0.28332376314099461</v>
      </c>
      <c r="W3275" s="10">
        <f t="shared" si="1030"/>
        <v>2.2301884344615797</v>
      </c>
      <c r="X3275" s="9"/>
    </row>
    <row r="3276" spans="1:24" x14ac:dyDescent="0.3">
      <c r="A3276" s="4">
        <f t="shared" si="1031"/>
        <v>32730</v>
      </c>
      <c r="B3276" s="5">
        <v>0</v>
      </c>
      <c r="C3276" s="16">
        <f t="shared" si="1032"/>
        <v>24294.724404572426</v>
      </c>
      <c r="D3276" s="4">
        <f t="shared" si="1022"/>
        <v>0</v>
      </c>
      <c r="E3276" s="5">
        <f t="shared" si="1033"/>
        <v>0.21635459068973503</v>
      </c>
      <c r="F3276" s="6">
        <f t="shared" si="1037"/>
        <v>1.749382198833192E-5</v>
      </c>
      <c r="G3276" s="15">
        <f t="shared" si="1038"/>
        <v>761.67786374387458</v>
      </c>
      <c r="H3276" s="11">
        <f t="shared" si="1023"/>
        <v>9.7954034466000733E-2</v>
      </c>
      <c r="I3276" s="12">
        <f t="shared" si="1034"/>
        <v>3.528056090032044E-5</v>
      </c>
      <c r="J3276" s="7">
        <f t="shared" si="1041"/>
        <v>1.5215698580293024</v>
      </c>
      <c r="K3276" s="8">
        <f>ESI_mass_rate/ESI_Area/'Hydraulic Gradient'!J3276</f>
        <v>2.1600176733936074</v>
      </c>
      <c r="L3276" s="16">
        <f t="shared" si="1035"/>
        <v>24295.142383621718</v>
      </c>
      <c r="M3276" s="4">
        <f t="shared" si="1024"/>
        <v>0</v>
      </c>
      <c r="N3276" s="5">
        <f t="shared" si="1025"/>
        <v>0.21611141295603303</v>
      </c>
      <c r="O3276" s="6">
        <f t="shared" si="1039"/>
        <v>1.526274459340377E-5</v>
      </c>
      <c r="P3276" s="15">
        <f t="shared" si="1036"/>
        <v>726.11801949886478</v>
      </c>
      <c r="Q3276" s="11">
        <f t="shared" si="1026"/>
        <v>0</v>
      </c>
      <c r="R3276" s="13">
        <f t="shared" si="1040"/>
        <v>4.4927982639504241E-6</v>
      </c>
      <c r="S3276" s="12">
        <f t="shared" si="1027"/>
        <v>-6.1232682023944447E-2</v>
      </c>
      <c r="T3276" s="9">
        <f t="shared" si="1028"/>
        <v>1.5232824680278976</v>
      </c>
      <c r="U3276" s="9">
        <f>Aly_mass_rate/Aly_Area/'Hydraulic Gradient'!T3276</f>
        <v>2.157589188892381</v>
      </c>
      <c r="V3276" s="5">
        <f t="shared" si="1029"/>
        <v>-0.28331848359675049</v>
      </c>
      <c r="W3276" s="10">
        <f t="shared" si="1030"/>
        <v>2.2302303057205215</v>
      </c>
      <c r="X3276" s="9"/>
    </row>
    <row r="3277" spans="1:24" x14ac:dyDescent="0.3">
      <c r="A3277" s="4">
        <f t="shared" si="1031"/>
        <v>32740</v>
      </c>
      <c r="B3277" s="5">
        <v>0</v>
      </c>
      <c r="C3277" s="16">
        <f t="shared" si="1032"/>
        <v>24294.50803195508</v>
      </c>
      <c r="D3277" s="4">
        <f t="shared" si="1022"/>
        <v>0</v>
      </c>
      <c r="E3277" s="5">
        <f t="shared" si="1033"/>
        <v>0.21635512382554647</v>
      </c>
      <c r="F3277" s="6">
        <f t="shared" si="1037"/>
        <v>1.7493518813214469E-5</v>
      </c>
      <c r="G3277" s="15">
        <f t="shared" si="1038"/>
        <v>761.7489437968444</v>
      </c>
      <c r="H3277" s="11">
        <f t="shared" si="1023"/>
        <v>9.7954517218576759E-2</v>
      </c>
      <c r="I3277" s="12">
        <f t="shared" si="1034"/>
        <v>3.5279949473714995E-5</v>
      </c>
      <c r="J3277" s="7">
        <f t="shared" si="1041"/>
        <v>1.521566108696677</v>
      </c>
      <c r="K3277" s="8">
        <f>ESI_mass_rate/ESI_Area/'Hydraulic Gradient'!J3277</f>
        <v>2.1600229959521795</v>
      </c>
      <c r="L3277" s="16">
        <f t="shared" si="1035"/>
        <v>24294.926256481063</v>
      </c>
      <c r="M3277" s="4">
        <f t="shared" si="1024"/>
        <v>0</v>
      </c>
      <c r="N3277" s="5">
        <f t="shared" si="1025"/>
        <v>0.21611187810054935</v>
      </c>
      <c r="O3277" s="6">
        <f t="shared" si="1039"/>
        <v>1.5262554441575439E-5</v>
      </c>
      <c r="P3277" s="15">
        <f t="shared" si="1036"/>
        <v>726.17924667895556</v>
      </c>
      <c r="Q3277" s="11">
        <f t="shared" si="1026"/>
        <v>0</v>
      </c>
      <c r="R3277" s="13">
        <f t="shared" si="1040"/>
        <v>4.4926676088055169E-6</v>
      </c>
      <c r="S3277" s="12">
        <f t="shared" si="1027"/>
        <v>-6.123167275835216E-2</v>
      </c>
      <c r="T3277" s="9">
        <f t="shared" si="1028"/>
        <v>1.5232791894661604</v>
      </c>
      <c r="U3277" s="9">
        <f>Aly_mass_rate/Aly_Area/'Hydraulic Gradient'!T3277</f>
        <v>2.157593832682835</v>
      </c>
      <c r="V3277" s="5">
        <f t="shared" si="1029"/>
        <v>-0.28331320431492807</v>
      </c>
      <c r="W3277" s="10">
        <f t="shared" si="1030"/>
        <v>2.2302721764691054</v>
      </c>
      <c r="X3277" s="9"/>
    </row>
    <row r="3278" spans="1:24" x14ac:dyDescent="0.3">
      <c r="A3278" s="4">
        <f t="shared" si="1031"/>
        <v>32750</v>
      </c>
      <c r="B3278" s="5">
        <v>0</v>
      </c>
      <c r="C3278" s="16">
        <f t="shared" si="1032"/>
        <v>24294.291658804912</v>
      </c>
      <c r="D3278" s="4">
        <f t="shared" si="1022"/>
        <v>0</v>
      </c>
      <c r="E3278" s="5">
        <f t="shared" si="1033"/>
        <v>0.21635565695211906</v>
      </c>
      <c r="F3278" s="6">
        <f t="shared" si="1037"/>
        <v>1.7493215662909389E-5</v>
      </c>
      <c r="G3278" s="15">
        <f t="shared" si="1038"/>
        <v>761.82002229067291</v>
      </c>
      <c r="H3278" s="11">
        <f t="shared" si="1023"/>
        <v>9.7954999963976538E-2</v>
      </c>
      <c r="I3278" s="12">
        <f t="shared" si="1034"/>
        <v>3.5279338097149749E-5</v>
      </c>
      <c r="J3278" s="7">
        <f t="shared" si="1041"/>
        <v>1.5215623594474994</v>
      </c>
      <c r="K3278" s="8">
        <f>ESI_mass_rate/ESI_Area/'Hydraulic Gradient'!J3278</f>
        <v>2.1600283184185187</v>
      </c>
      <c r="L3278" s="16">
        <f t="shared" si="1035"/>
        <v>24294.71012887546</v>
      </c>
      <c r="M3278" s="4">
        <f t="shared" si="1024"/>
        <v>0</v>
      </c>
      <c r="N3278" s="5">
        <f t="shared" si="1025"/>
        <v>0.21611234323927067</v>
      </c>
      <c r="O3278" s="6">
        <f t="shared" si="1039"/>
        <v>1.526236429412577E-5</v>
      </c>
      <c r="P3278" s="15">
        <f t="shared" si="1036"/>
        <v>726.24047284996107</v>
      </c>
      <c r="Q3278" s="11">
        <f t="shared" si="1026"/>
        <v>0</v>
      </c>
      <c r="R3278" s="13">
        <f t="shared" si="1040"/>
        <v>4.492536960522184E-6</v>
      </c>
      <c r="S3278" s="12">
        <f t="shared" si="1027"/>
        <v>-6.1230663542501187E-2</v>
      </c>
      <c r="T3278" s="9">
        <f t="shared" si="1028"/>
        <v>1.5232759109593792</v>
      </c>
      <c r="U3278" s="9">
        <f>Aly_mass_rate/Aly_Area/'Hydraulic Gradient'!T3278</f>
        <v>2.1575984764154383</v>
      </c>
      <c r="V3278" s="5">
        <f t="shared" si="1029"/>
        <v>-0.2833079252955058</v>
      </c>
      <c r="W3278" s="10">
        <f t="shared" si="1030"/>
        <v>2.2303140467073597</v>
      </c>
      <c r="X3278" s="9"/>
    </row>
    <row r="3279" spans="1:24" x14ac:dyDescent="0.3">
      <c r="A3279" s="4">
        <f t="shared" si="1031"/>
        <v>32760</v>
      </c>
      <c r="B3279" s="5">
        <v>0</v>
      </c>
      <c r="C3279" s="16">
        <f t="shared" si="1032"/>
        <v>24294.075285121929</v>
      </c>
      <c r="D3279" s="4">
        <f t="shared" si="1022"/>
        <v>0</v>
      </c>
      <c r="E3279" s="5">
        <f t="shared" si="1033"/>
        <v>0.21635619006945328</v>
      </c>
      <c r="F3279" s="6">
        <f t="shared" si="1037"/>
        <v>1.7492912528659381E-5</v>
      </c>
      <c r="G3279" s="15">
        <f t="shared" si="1038"/>
        <v>761.89109922547004</v>
      </c>
      <c r="H3279" s="11">
        <f t="shared" si="1023"/>
        <v>9.7955482702200516E-2</v>
      </c>
      <c r="I3279" s="12">
        <f t="shared" si="1034"/>
        <v>3.527872675296347E-5</v>
      </c>
      <c r="J3279" s="7">
        <f t="shared" si="1041"/>
        <v>1.521558610281764</v>
      </c>
      <c r="K3279" s="8">
        <f>ESI_mass_rate/ESI_Area/'Hydraulic Gradient'!J3279</f>
        <v>2.1600336407926317</v>
      </c>
      <c r="L3279" s="16">
        <f t="shared" si="1035"/>
        <v>24294.494000804916</v>
      </c>
      <c r="M3279" s="4">
        <f t="shared" si="1024"/>
        <v>0</v>
      </c>
      <c r="N3279" s="5">
        <f t="shared" si="1025"/>
        <v>0.21611280837219754</v>
      </c>
      <c r="O3279" s="6">
        <f t="shared" si="1039"/>
        <v>1.5262174161271607E-5</v>
      </c>
      <c r="P3279" s="15">
        <f t="shared" si="1036"/>
        <v>726.30169801193108</v>
      </c>
      <c r="Q3279" s="11">
        <f t="shared" si="1026"/>
        <v>0</v>
      </c>
      <c r="R3279" s="13">
        <f t="shared" si="1040"/>
        <v>4.4924063221072388E-6</v>
      </c>
      <c r="S3279" s="12">
        <f t="shared" si="1027"/>
        <v>-6.1229654376387291E-2</v>
      </c>
      <c r="T3279" s="9">
        <f t="shared" si="1028"/>
        <v>1.5232726325075514</v>
      </c>
      <c r="U3279" s="9">
        <f>Aly_mass_rate/Aly_Area/'Hydraulic Gradient'!T3279</f>
        <v>2.1576031200901933</v>
      </c>
      <c r="V3279" s="5">
        <f t="shared" si="1029"/>
        <v>-0.28330264653846182</v>
      </c>
      <c r="W3279" s="10">
        <f t="shared" si="1030"/>
        <v>2.2303559164353093</v>
      </c>
      <c r="X3279" s="9"/>
    </row>
    <row r="3280" spans="1:24" x14ac:dyDescent="0.3">
      <c r="A3280" s="4">
        <f t="shared" si="1031"/>
        <v>32770</v>
      </c>
      <c r="B3280" s="5">
        <v>0</v>
      </c>
      <c r="C3280" s="16">
        <f t="shared" si="1032"/>
        <v>24293.858910906143</v>
      </c>
      <c r="D3280" s="4">
        <f t="shared" si="1022"/>
        <v>0</v>
      </c>
      <c r="E3280" s="5">
        <f t="shared" si="1033"/>
        <v>0.21635672317754975</v>
      </c>
      <c r="F3280" s="6">
        <f t="shared" si="1037"/>
        <v>1.7492609416302647E-5</v>
      </c>
      <c r="G3280" s="15">
        <f t="shared" si="1038"/>
        <v>761.96217460133698</v>
      </c>
      <c r="H3280" s="11">
        <f t="shared" si="1023"/>
        <v>9.7955965433249206E-2</v>
      </c>
      <c r="I3280" s="12">
        <f t="shared" si="1034"/>
        <v>3.5278115452930307E-5</v>
      </c>
      <c r="J3280" s="7">
        <f t="shared" si="1041"/>
        <v>1.5215548611994651</v>
      </c>
      <c r="K3280" s="8">
        <f>ESI_mass_rate/ESI_Area/'Hydraulic Gradient'!J3280</f>
        <v>2.1600389630745251</v>
      </c>
      <c r="L3280" s="16">
        <f t="shared" si="1035"/>
        <v>24294.277872269435</v>
      </c>
      <c r="M3280" s="4">
        <f t="shared" si="1024"/>
        <v>0</v>
      </c>
      <c r="N3280" s="5">
        <f t="shared" si="1025"/>
        <v>0.21611327349933002</v>
      </c>
      <c r="O3280" s="6">
        <f t="shared" si="1039"/>
        <v>1.5261984035715205E-5</v>
      </c>
      <c r="P3280" s="15">
        <f t="shared" si="1036"/>
        <v>726.36292216491643</v>
      </c>
      <c r="Q3280" s="11">
        <f t="shared" si="1026"/>
        <v>0</v>
      </c>
      <c r="R3280" s="13">
        <f t="shared" si="1040"/>
        <v>4.4922756914119674E-6</v>
      </c>
      <c r="S3280" s="12">
        <f t="shared" si="1027"/>
        <v>-6.1228645261036933E-2</v>
      </c>
      <c r="T3280" s="9">
        <f t="shared" si="1028"/>
        <v>1.5232693541106743</v>
      </c>
      <c r="U3280" s="9">
        <f>Aly_mass_rate/Aly_Area/'Hydraulic Gradient'!T3280</f>
        <v>2.1576077637071034</v>
      </c>
      <c r="V3280" s="5">
        <f t="shared" si="1029"/>
        <v>-0.28329736804377464</v>
      </c>
      <c r="W3280" s="10">
        <f t="shared" si="1030"/>
        <v>2.2303977856529817</v>
      </c>
      <c r="X3280" s="9"/>
    </row>
    <row r="3281" spans="1:24" x14ac:dyDescent="0.3">
      <c r="A3281" s="4">
        <f t="shared" si="1031"/>
        <v>32780</v>
      </c>
      <c r="B3281" s="5">
        <v>0</v>
      </c>
      <c r="C3281" s="16">
        <f t="shared" si="1032"/>
        <v>24293.64253615756</v>
      </c>
      <c r="D3281" s="4">
        <f t="shared" si="1022"/>
        <v>0</v>
      </c>
      <c r="E3281" s="5">
        <f t="shared" si="1033"/>
        <v>0.21635725627640923</v>
      </c>
      <c r="F3281" s="6">
        <f t="shared" si="1037"/>
        <v>1.7492306325839177E-5</v>
      </c>
      <c r="G3281" s="15">
        <f t="shared" si="1038"/>
        <v>762.0332484183748</v>
      </c>
      <c r="H3281" s="11">
        <f t="shared" si="1023"/>
        <v>9.7956448157123163E-2</v>
      </c>
      <c r="I3281" s="12">
        <f t="shared" si="1034"/>
        <v>3.5277504197050282E-5</v>
      </c>
      <c r="J3281" s="7">
        <f t="shared" si="1041"/>
        <v>1.5215511122005978</v>
      </c>
      <c r="K3281" s="8">
        <f>ESI_mass_rate/ESI_Area/'Hydraulic Gradient'!J3281</f>
        <v>2.1600442852642043</v>
      </c>
      <c r="L3281" s="16">
        <f t="shared" si="1035"/>
        <v>24294.06174326902</v>
      </c>
      <c r="M3281" s="4">
        <f t="shared" si="1024"/>
        <v>0</v>
      </c>
      <c r="N3281" s="5">
        <f t="shared" si="1025"/>
        <v>0.2161137386206686</v>
      </c>
      <c r="O3281" s="6">
        <f t="shared" si="1039"/>
        <v>1.5261793921835214E-5</v>
      </c>
      <c r="P3281" s="15">
        <f t="shared" si="1036"/>
        <v>726.42414530896781</v>
      </c>
      <c r="Q3281" s="11">
        <f t="shared" si="1026"/>
        <v>0</v>
      </c>
      <c r="R3281" s="13">
        <f t="shared" si="1040"/>
        <v>4.4921450697246279E-6</v>
      </c>
      <c r="S3281" s="12">
        <f t="shared" si="1027"/>
        <v>-6.1227636196445792E-2</v>
      </c>
      <c r="T3281" s="9">
        <f t="shared" si="1028"/>
        <v>1.5232660757687453</v>
      </c>
      <c r="U3281" s="9">
        <f>Aly_mass_rate/Aly_Area/'Hydraulic Gradient'!T3281</f>
        <v>2.1576124072661704</v>
      </c>
      <c r="V3281" s="5">
        <f t="shared" si="1029"/>
        <v>-0.28329208981142229</v>
      </c>
      <c r="W3281" s="10">
        <f t="shared" si="1030"/>
        <v>2.2304396543604037</v>
      </c>
      <c r="X3281" s="9"/>
    </row>
    <row r="3282" spans="1:24" x14ac:dyDescent="0.3">
      <c r="A3282" s="4">
        <f t="shared" si="1031"/>
        <v>32790</v>
      </c>
      <c r="B3282" s="5">
        <v>0</v>
      </c>
      <c r="C3282" s="16">
        <f t="shared" si="1032"/>
        <v>24293.426160876192</v>
      </c>
      <c r="D3282" s="4">
        <f t="shared" si="1022"/>
        <v>0</v>
      </c>
      <c r="E3282" s="5">
        <f t="shared" si="1033"/>
        <v>0.21635778936603217</v>
      </c>
      <c r="F3282" s="6">
        <f t="shared" si="1037"/>
        <v>1.7492003252890332E-5</v>
      </c>
      <c r="G3282" s="15">
        <f t="shared" si="1038"/>
        <v>762.10432067669115</v>
      </c>
      <c r="H3282" s="11">
        <f t="shared" si="1023"/>
        <v>9.7956930873822803E-2</v>
      </c>
      <c r="I3282" s="12">
        <f t="shared" si="1034"/>
        <v>3.527689297649275E-5</v>
      </c>
      <c r="J3282" s="7">
        <f t="shared" si="1041"/>
        <v>1.5215473632851559</v>
      </c>
      <c r="K3282" s="8">
        <f>ESI_mass_rate/ESI_Area/'Hydraulic Gradient'!J3282</f>
        <v>2.1600496073616768</v>
      </c>
      <c r="L3282" s="16">
        <f t="shared" si="1035"/>
        <v>24293.845613803678</v>
      </c>
      <c r="M3282" s="4">
        <f t="shared" si="1024"/>
        <v>0</v>
      </c>
      <c r="N3282" s="5">
        <f t="shared" si="1025"/>
        <v>0.21611420373621337</v>
      </c>
      <c r="O3282" s="6">
        <f t="shared" si="1039"/>
        <v>1.5261603813793434E-5</v>
      </c>
      <c r="P3282" s="15">
        <f t="shared" si="1036"/>
        <v>726.48536744413491</v>
      </c>
      <c r="Q3282" s="11">
        <f t="shared" si="1026"/>
        <v>0</v>
      </c>
      <c r="R3282" s="13">
        <f t="shared" si="1040"/>
        <v>4.4920144553262178E-6</v>
      </c>
      <c r="S3282" s="12">
        <f t="shared" si="1027"/>
        <v>-6.1226627181578987E-2</v>
      </c>
      <c r="T3282" s="9">
        <f t="shared" si="1028"/>
        <v>1.5232627974817614</v>
      </c>
      <c r="U3282" s="9">
        <f>Aly_mass_rate/Aly_Area/'Hydraulic Gradient'!T3282</f>
        <v>2.1576170507673988</v>
      </c>
      <c r="V3282" s="5">
        <f t="shared" si="1029"/>
        <v>-0.28328681184138299</v>
      </c>
      <c r="W3282" s="10">
        <f t="shared" si="1030"/>
        <v>2.2304815225576018</v>
      </c>
      <c r="X3282" s="9"/>
    </row>
    <row r="3283" spans="1:24" x14ac:dyDescent="0.3">
      <c r="A3283" s="4">
        <f t="shared" si="1031"/>
        <v>32800</v>
      </c>
      <c r="B3283" s="5">
        <v>0</v>
      </c>
      <c r="C3283" s="16">
        <f t="shared" si="1032"/>
        <v>24293.209785062045</v>
      </c>
      <c r="D3283" s="4">
        <f t="shared" si="1022"/>
        <v>0</v>
      </c>
      <c r="E3283" s="5">
        <f t="shared" si="1033"/>
        <v>0.21635832244641931</v>
      </c>
      <c r="F3283" s="6">
        <f t="shared" si="1037"/>
        <v>1.7491700204753861E-5</v>
      </c>
      <c r="G3283" s="15">
        <f t="shared" si="1038"/>
        <v>762.17539137638278</v>
      </c>
      <c r="H3283" s="11">
        <f t="shared" si="1023"/>
        <v>9.7957413583348724E-2</v>
      </c>
      <c r="I3283" s="12">
        <f t="shared" si="1034"/>
        <v>3.5276281805975432E-5</v>
      </c>
      <c r="J3283" s="7">
        <f t="shared" si="1041"/>
        <v>1.5215436144531342</v>
      </c>
      <c r="K3283" s="8">
        <f>ESI_mass_rate/ESI_Area/'Hydraulic Gradient'!J3283</f>
        <v>2.160054929366948</v>
      </c>
      <c r="L3283" s="16">
        <f t="shared" si="1035"/>
        <v>24293.629483873421</v>
      </c>
      <c r="M3283" s="4">
        <f t="shared" si="1024"/>
        <v>0</v>
      </c>
      <c r="N3283" s="5">
        <f t="shared" si="1025"/>
        <v>0.21611466884596486</v>
      </c>
      <c r="O3283" s="6">
        <f t="shared" si="1039"/>
        <v>1.5261413720347164E-5</v>
      </c>
      <c r="P3283" s="15">
        <f t="shared" si="1036"/>
        <v>726.5465885704665</v>
      </c>
      <c r="Q3283" s="11">
        <f t="shared" si="1026"/>
        <v>0</v>
      </c>
      <c r="R3283" s="13">
        <f t="shared" si="1040"/>
        <v>4.4918838507937366E-6</v>
      </c>
      <c r="S3283" s="12">
        <f t="shared" si="1027"/>
        <v>-6.1225618215401734E-2</v>
      </c>
      <c r="T3283" s="9">
        <f t="shared" si="1028"/>
        <v>1.52325951924972</v>
      </c>
      <c r="U3283" s="9">
        <f>Aly_mass_rate/Aly_Area/'Hydraulic Gradient'!T3283</f>
        <v>2.1576216942107909</v>
      </c>
      <c r="V3283" s="5">
        <f t="shared" si="1029"/>
        <v>-0.28328153413363499</v>
      </c>
      <c r="W3283" s="10">
        <f t="shared" si="1030"/>
        <v>2.2305233902446018</v>
      </c>
      <c r="X3283" s="9"/>
    </row>
    <row r="3284" spans="1:24" x14ac:dyDescent="0.3">
      <c r="A3284" s="4">
        <f t="shared" si="1031"/>
        <v>32810</v>
      </c>
      <c r="B3284" s="5">
        <v>0</v>
      </c>
      <c r="C3284" s="16">
        <f t="shared" si="1032"/>
        <v>24292.99340871513</v>
      </c>
      <c r="D3284" s="4">
        <f t="shared" si="1022"/>
        <v>0</v>
      </c>
      <c r="E3284" s="5">
        <f t="shared" si="1033"/>
        <v>0.21635885551757136</v>
      </c>
      <c r="F3284" s="6">
        <f t="shared" si="1037"/>
        <v>1.7491397174132005E-5</v>
      </c>
      <c r="G3284" s="15">
        <f t="shared" si="1038"/>
        <v>762.24646051755735</v>
      </c>
      <c r="H3284" s="11">
        <f t="shared" si="1023"/>
        <v>9.7957896285701396E-2</v>
      </c>
      <c r="I3284" s="12">
        <f t="shared" si="1034"/>
        <v>3.5275670670780613E-5</v>
      </c>
      <c r="J3284" s="7">
        <f t="shared" si="1041"/>
        <v>1.5215398657045272</v>
      </c>
      <c r="K3284" s="8">
        <f>ESI_mass_rate/ESI_Area/'Hydraulic Gradient'!J3284</f>
        <v>2.1600602512800244</v>
      </c>
      <c r="L3284" s="16">
        <f t="shared" si="1035"/>
        <v>24293.413353478249</v>
      </c>
      <c r="M3284" s="4">
        <f t="shared" si="1024"/>
        <v>0</v>
      </c>
      <c r="N3284" s="5">
        <f t="shared" si="1025"/>
        <v>0.21611513394992327</v>
      </c>
      <c r="O3284" s="6">
        <f t="shared" si="1039"/>
        <v>1.5261223634198655E-5</v>
      </c>
      <c r="P3284" s="15">
        <f t="shared" si="1036"/>
        <v>726.6078086880143</v>
      </c>
      <c r="Q3284" s="11">
        <f t="shared" si="1026"/>
        <v>0</v>
      </c>
      <c r="R3284" s="13">
        <f t="shared" si="1040"/>
        <v>4.4917532539786175E-6</v>
      </c>
      <c r="S3284" s="12">
        <f t="shared" si="1027"/>
        <v>-6.1224609301001584E-2</v>
      </c>
      <c r="T3284" s="9">
        <f t="shared" si="1028"/>
        <v>1.5232562410726185</v>
      </c>
      <c r="U3284" s="9">
        <f>Aly_mass_rate/Aly_Area/'Hydraulic Gradient'!T3284</f>
        <v>2.1576263375963491</v>
      </c>
      <c r="V3284" s="5">
        <f t="shared" si="1029"/>
        <v>-0.28327625668815681</v>
      </c>
      <c r="W3284" s="10">
        <f t="shared" si="1030"/>
        <v>2.2305652574214303</v>
      </c>
      <c r="X3284" s="9"/>
    </row>
    <row r="3285" spans="1:24" x14ac:dyDescent="0.3">
      <c r="A3285" s="4">
        <f t="shared" si="1031"/>
        <v>32820</v>
      </c>
      <c r="B3285" s="5">
        <v>0</v>
      </c>
      <c r="C3285" s="16">
        <f t="shared" si="1032"/>
        <v>24292.77703183546</v>
      </c>
      <c r="D3285" s="4">
        <f t="shared" si="1022"/>
        <v>0</v>
      </c>
      <c r="E3285" s="5">
        <f t="shared" si="1033"/>
        <v>0.21635938857948875</v>
      </c>
      <c r="F3285" s="6">
        <f t="shared" si="1037"/>
        <v>1.7491094165403427E-5</v>
      </c>
      <c r="G3285" s="15">
        <f t="shared" si="1038"/>
        <v>762.31752810031583</v>
      </c>
      <c r="H3285" s="11">
        <f t="shared" si="1023"/>
        <v>9.7958378980881319E-2</v>
      </c>
      <c r="I3285" s="12">
        <f t="shared" si="1034"/>
        <v>3.5275059579738919E-5</v>
      </c>
      <c r="J3285" s="7">
        <f t="shared" si="1041"/>
        <v>1.5215361170393293</v>
      </c>
      <c r="K3285" s="8">
        <f>ESI_mass_rate/ESI_Area/'Hydraulic Gradient'!J3285</f>
        <v>2.1600655731009124</v>
      </c>
      <c r="L3285" s="16">
        <f t="shared" si="1035"/>
        <v>24293.197222618168</v>
      </c>
      <c r="M3285" s="4">
        <f t="shared" si="1024"/>
        <v>0</v>
      </c>
      <c r="N3285" s="5">
        <f t="shared" si="1025"/>
        <v>0.21611559904808877</v>
      </c>
      <c r="O3285" s="6">
        <f t="shared" si="1039"/>
        <v>1.5261033556807451E-5</v>
      </c>
      <c r="P3285" s="15">
        <f t="shared" si="1036"/>
        <v>726.66902779682789</v>
      </c>
      <c r="Q3285" s="11">
        <f t="shared" si="1026"/>
        <v>0</v>
      </c>
      <c r="R3285" s="13">
        <f t="shared" si="1040"/>
        <v>4.4916226653098818E-6</v>
      </c>
      <c r="S3285" s="12">
        <f t="shared" si="1027"/>
        <v>-6.1223600436313114E-2</v>
      </c>
      <c r="T3285" s="9">
        <f t="shared" si="1028"/>
        <v>1.5232529629504539</v>
      </c>
      <c r="U3285" s="9">
        <f>Aly_mass_rate/Aly_Area/'Hydraulic Gradient'!T3285</f>
        <v>2.1576309809240777</v>
      </c>
      <c r="V3285" s="5">
        <f t="shared" si="1029"/>
        <v>-0.28327097950492658</v>
      </c>
      <c r="W3285" s="10">
        <f t="shared" si="1030"/>
        <v>2.2306071240881136</v>
      </c>
      <c r="X3285" s="9"/>
    </row>
    <row r="3286" spans="1:24" x14ac:dyDescent="0.3">
      <c r="A3286" s="4">
        <f t="shared" si="1031"/>
        <v>32830</v>
      </c>
      <c r="B3286" s="5">
        <v>0</v>
      </c>
      <c r="C3286" s="16">
        <f t="shared" si="1032"/>
        <v>24292.560654423036</v>
      </c>
      <c r="D3286" s="4">
        <f t="shared" si="1022"/>
        <v>0</v>
      </c>
      <c r="E3286" s="5">
        <f t="shared" si="1033"/>
        <v>0.21635992163217227</v>
      </c>
      <c r="F3286" s="6">
        <f t="shared" si="1037"/>
        <v>1.7490791177108566E-5</v>
      </c>
      <c r="G3286" s="15">
        <f t="shared" si="1038"/>
        <v>762.38859412476143</v>
      </c>
      <c r="H3286" s="11">
        <f t="shared" si="1023"/>
        <v>9.7958861668889036E-2</v>
      </c>
      <c r="I3286" s="12">
        <f t="shared" si="1034"/>
        <v>3.5274448529906814E-5</v>
      </c>
      <c r="J3286" s="7">
        <f t="shared" si="1041"/>
        <v>1.521532368457535</v>
      </c>
      <c r="K3286" s="8">
        <f>ESI_mass_rate/ESI_Area/'Hydraulic Gradient'!J3286</f>
        <v>2.1600708948296181</v>
      </c>
      <c r="L3286" s="16">
        <f t="shared" si="1035"/>
        <v>24292.981091293183</v>
      </c>
      <c r="M3286" s="4">
        <f t="shared" si="1024"/>
        <v>0</v>
      </c>
      <c r="N3286" s="5">
        <f t="shared" si="1025"/>
        <v>0.21611606414046189</v>
      </c>
      <c r="O3286" s="6">
        <f t="shared" si="1039"/>
        <v>1.5260843492552212E-5</v>
      </c>
      <c r="P3286" s="15">
        <f t="shared" si="1036"/>
        <v>726.73024589695819</v>
      </c>
      <c r="Q3286" s="11">
        <f t="shared" si="1026"/>
        <v>0</v>
      </c>
      <c r="R3286" s="13">
        <f t="shared" si="1040"/>
        <v>4.4914920860756574E-6</v>
      </c>
      <c r="S3286" s="12">
        <f t="shared" si="1027"/>
        <v>-6.1222591622362633E-2</v>
      </c>
      <c r="T3286" s="9">
        <f t="shared" si="1028"/>
        <v>1.5232496848832238</v>
      </c>
      <c r="U3286" s="9">
        <f>Aly_mass_rate/Aly_Area/'Hydraulic Gradient'!T3286</f>
        <v>2.1576356241939787</v>
      </c>
      <c r="V3286" s="5">
        <f t="shared" si="1029"/>
        <v>-0.2832657025839227</v>
      </c>
      <c r="W3286" s="10">
        <f t="shared" si="1030"/>
        <v>2.2306489902446787</v>
      </c>
      <c r="X3286" s="9"/>
    </row>
    <row r="3287" spans="1:24" x14ac:dyDescent="0.3">
      <c r="A3287" s="4">
        <f t="shared" si="1031"/>
        <v>32840</v>
      </c>
      <c r="B3287" s="5">
        <v>0</v>
      </c>
      <c r="C3287" s="16">
        <f t="shared" si="1032"/>
        <v>24292.34427647787</v>
      </c>
      <c r="D3287" s="4">
        <f t="shared" si="1022"/>
        <v>0</v>
      </c>
      <c r="E3287" s="5">
        <f t="shared" si="1033"/>
        <v>0.21636045467562245</v>
      </c>
      <c r="F3287" s="6">
        <f t="shared" si="1037"/>
        <v>1.749048820924743E-5</v>
      </c>
      <c r="G3287" s="15">
        <f t="shared" si="1038"/>
        <v>762.45965859099749</v>
      </c>
      <c r="H3287" s="11">
        <f t="shared" si="1023"/>
        <v>9.7959344349725017E-2</v>
      </c>
      <c r="I3287" s="12">
        <f t="shared" si="1034"/>
        <v>3.5273837521284285E-5</v>
      </c>
      <c r="J3287" s="7">
        <f t="shared" si="1041"/>
        <v>1.5215286199591391</v>
      </c>
      <c r="K3287" s="8">
        <f>ESI_mass_rate/ESI_Area/'Hydraulic Gradient'!J3287</f>
        <v>2.1600762164661473</v>
      </c>
      <c r="L3287" s="16">
        <f t="shared" si="1035"/>
        <v>24292.764959503304</v>
      </c>
      <c r="M3287" s="4">
        <f t="shared" si="1024"/>
        <v>0</v>
      </c>
      <c r="N3287" s="5">
        <f t="shared" si="1025"/>
        <v>0.2161165292270428</v>
      </c>
      <c r="O3287" s="6">
        <f t="shared" si="1039"/>
        <v>1.5260653435594732E-5</v>
      </c>
      <c r="P3287" s="15">
        <f t="shared" si="1036"/>
        <v>726.79146298845376</v>
      </c>
      <c r="Q3287" s="11">
        <f t="shared" si="1026"/>
        <v>0</v>
      </c>
      <c r="R3287" s="13">
        <f t="shared" si="1040"/>
        <v>4.4913615145570663E-6</v>
      </c>
      <c r="S3287" s="12">
        <f t="shared" si="1027"/>
        <v>-6.1221582857084844E-2</v>
      </c>
      <c r="T3287" s="9">
        <f t="shared" si="1028"/>
        <v>1.5232464068709251</v>
      </c>
      <c r="U3287" s="9">
        <f>Aly_mass_rate/Aly_Area/'Hydraulic Gradient'!T3287</f>
        <v>2.1576402674060553</v>
      </c>
      <c r="V3287" s="5">
        <f t="shared" si="1029"/>
        <v>-0.28326042592512318</v>
      </c>
      <c r="W3287" s="10">
        <f t="shared" si="1030"/>
        <v>2.2306908558911522</v>
      </c>
      <c r="X3287" s="9"/>
    </row>
    <row r="3288" spans="1:24" x14ac:dyDescent="0.3">
      <c r="A3288" s="4">
        <f t="shared" si="1031"/>
        <v>32850</v>
      </c>
      <c r="B3288" s="5">
        <v>0</v>
      </c>
      <c r="C3288" s="16">
        <f t="shared" si="1032"/>
        <v>24292.127897999973</v>
      </c>
      <c r="D3288" s="4">
        <f t="shared" si="1022"/>
        <v>0</v>
      </c>
      <c r="E3288" s="5">
        <f t="shared" si="1033"/>
        <v>0.21636098770983989</v>
      </c>
      <c r="F3288" s="6">
        <f t="shared" si="1037"/>
        <v>1.7490185260360458E-5</v>
      </c>
      <c r="G3288" s="15">
        <f t="shared" si="1038"/>
        <v>762.53072149912941</v>
      </c>
      <c r="H3288" s="11">
        <f t="shared" si="1023"/>
        <v>9.7959827023389706E-2</v>
      </c>
      <c r="I3288" s="12">
        <f t="shared" si="1034"/>
        <v>3.5273226550927804E-5</v>
      </c>
      <c r="J3288" s="7">
        <f t="shared" si="1041"/>
        <v>1.5215248715441354</v>
      </c>
      <c r="K3288" s="8">
        <f>ESI_mass_rate/ESI_Area/'Hydraulic Gradient'!J3288</f>
        <v>2.1600815380105072</v>
      </c>
      <c r="L3288" s="16">
        <f t="shared" si="1035"/>
        <v>24292.548827248535</v>
      </c>
      <c r="M3288" s="4">
        <f t="shared" si="1024"/>
        <v>0</v>
      </c>
      <c r="N3288" s="5">
        <f t="shared" si="1025"/>
        <v>0.21611699430783179</v>
      </c>
      <c r="O3288" s="6">
        <f t="shared" si="1039"/>
        <v>1.5260463388854113E-5</v>
      </c>
      <c r="P3288" s="15">
        <f t="shared" si="1036"/>
        <v>726.8526790713654</v>
      </c>
      <c r="Q3288" s="11">
        <f t="shared" si="1026"/>
        <v>0</v>
      </c>
      <c r="R3288" s="13">
        <f t="shared" si="1040"/>
        <v>4.4912309516126594E-6</v>
      </c>
      <c r="S3288" s="12">
        <f t="shared" si="1027"/>
        <v>-6.1220574142536587E-2</v>
      </c>
      <c r="T3288" s="9">
        <f t="shared" si="1028"/>
        <v>1.5232431289135553</v>
      </c>
      <c r="U3288" s="9">
        <f>Aly_mass_rate/Aly_Area/'Hydraulic Gradient'!T3288</f>
        <v>2.1576449105603106</v>
      </c>
      <c r="V3288" s="5">
        <f t="shared" si="1029"/>
        <v>-0.28325514952850656</v>
      </c>
      <c r="W3288" s="10">
        <f t="shared" si="1030"/>
        <v>2.2307327210275596</v>
      </c>
      <c r="X3288" s="9"/>
    </row>
    <row r="3289" spans="1:24" x14ac:dyDescent="0.3">
      <c r="A3289" s="4">
        <f t="shared" si="1031"/>
        <v>32860</v>
      </c>
      <c r="B3289" s="5">
        <v>0</v>
      </c>
      <c r="C3289" s="16">
        <f t="shared" si="1032"/>
        <v>24291.911518989356</v>
      </c>
      <c r="D3289" s="4">
        <f t="shared" si="1022"/>
        <v>0</v>
      </c>
      <c r="E3289" s="5">
        <f t="shared" si="1033"/>
        <v>0.21636152073482531</v>
      </c>
      <c r="F3289" s="6">
        <f t="shared" si="1037"/>
        <v>1.7489882334826311E-5</v>
      </c>
      <c r="G3289" s="15">
        <f t="shared" si="1038"/>
        <v>762.60178284925598</v>
      </c>
      <c r="H3289" s="11">
        <f t="shared" si="1023"/>
        <v>9.7960309689883743E-2</v>
      </c>
      <c r="I3289" s="12">
        <f t="shared" si="1034"/>
        <v>3.5272615627667995E-5</v>
      </c>
      <c r="J3289" s="7">
        <f t="shared" si="1041"/>
        <v>1.521521123212519</v>
      </c>
      <c r="K3289" s="8">
        <f>ESI_mass_rate/ESI_Area/'Hydraulic Gradient'!J3289</f>
        <v>2.1600868594627038</v>
      </c>
      <c r="L3289" s="16">
        <f t="shared" si="1035"/>
        <v>24292.332694528879</v>
      </c>
      <c r="M3289" s="4">
        <f t="shared" si="1024"/>
        <v>0</v>
      </c>
      <c r="N3289" s="5">
        <f t="shared" si="1025"/>
        <v>0.21611745938282922</v>
      </c>
      <c r="O3289" s="6">
        <f t="shared" si="1039"/>
        <v>1.5260273352330351E-5</v>
      </c>
      <c r="P3289" s="15">
        <f t="shared" si="1036"/>
        <v>726.91389414574371</v>
      </c>
      <c r="Q3289" s="11">
        <f t="shared" si="1026"/>
        <v>0</v>
      </c>
      <c r="R3289" s="13">
        <f t="shared" si="1040"/>
        <v>4.4911003972418429E-6</v>
      </c>
      <c r="S3289" s="12">
        <f t="shared" si="1027"/>
        <v>-6.1219565478713593E-2</v>
      </c>
      <c r="T3289" s="9">
        <f t="shared" si="1028"/>
        <v>1.5232398510111118</v>
      </c>
      <c r="U3289" s="9">
        <f>Aly_mass_rate/Aly_Area/'Hydraulic Gradient'!T3289</f>
        <v>2.1576495536567473</v>
      </c>
      <c r="V3289" s="5">
        <f t="shared" si="1029"/>
        <v>-0.28324987339405111</v>
      </c>
      <c r="W3289" s="10">
        <f t="shared" si="1030"/>
        <v>2.2307745856539283</v>
      </c>
      <c r="X3289" s="9"/>
    </row>
    <row r="3290" spans="1:24" x14ac:dyDescent="0.3">
      <c r="A3290" s="4">
        <f t="shared" si="1031"/>
        <v>32870</v>
      </c>
      <c r="B3290" s="5">
        <v>0</v>
      </c>
      <c r="C3290" s="16">
        <f t="shared" si="1032"/>
        <v>24291.695139446027</v>
      </c>
      <c r="D3290" s="4">
        <f t="shared" si="1022"/>
        <v>0</v>
      </c>
      <c r="E3290" s="5">
        <f t="shared" si="1033"/>
        <v>0.2163620537505794</v>
      </c>
      <c r="F3290" s="6">
        <f t="shared" si="1037"/>
        <v>1.7489579429725884E-5</v>
      </c>
      <c r="G3290" s="15">
        <f t="shared" si="1038"/>
        <v>762.6728426414802</v>
      </c>
      <c r="H3290" s="11">
        <f t="shared" si="1023"/>
        <v>9.7960792349207612E-2</v>
      </c>
      <c r="I3290" s="12">
        <f t="shared" si="1034"/>
        <v>3.5272004745617775E-5</v>
      </c>
      <c r="J3290" s="7">
        <f t="shared" si="1041"/>
        <v>1.5215173749642843</v>
      </c>
      <c r="K3290" s="8">
        <f>ESI_mass_rate/ESI_Area/'Hydraulic Gradient'!J3290</f>
        <v>2.1600921808227427</v>
      </c>
      <c r="L3290" s="16">
        <f t="shared" si="1035"/>
        <v>24292.116561344345</v>
      </c>
      <c r="M3290" s="4">
        <f t="shared" si="1024"/>
        <v>0</v>
      </c>
      <c r="N3290" s="5">
        <f t="shared" si="1025"/>
        <v>0.21611792445203529</v>
      </c>
      <c r="O3290" s="6">
        <f t="shared" si="1039"/>
        <v>1.5260083324563899E-5</v>
      </c>
      <c r="P3290" s="15">
        <f t="shared" si="1036"/>
        <v>726.97510821163837</v>
      </c>
      <c r="Q3290" s="11">
        <f t="shared" si="1026"/>
        <v>0</v>
      </c>
      <c r="R3290" s="13">
        <f t="shared" si="1040"/>
        <v>4.4909698510144824E-6</v>
      </c>
      <c r="S3290" s="12">
        <f t="shared" si="1027"/>
        <v>-6.1218556864581122E-2</v>
      </c>
      <c r="T3290" s="9">
        <f t="shared" si="1028"/>
        <v>1.5232365731635915</v>
      </c>
      <c r="U3290" s="9">
        <f>Aly_mass_rate/Aly_Area/'Hydraulic Gradient'!T3290</f>
        <v>2.1576541966953688</v>
      </c>
      <c r="V3290" s="5">
        <f t="shared" si="1029"/>
        <v>-0.28324459752173498</v>
      </c>
      <c r="W3290" s="10">
        <f t="shared" si="1030"/>
        <v>2.230816449770284</v>
      </c>
      <c r="X3290" s="9"/>
    </row>
    <row r="3291" spans="1:24" x14ac:dyDescent="0.3">
      <c r="A3291" s="4">
        <f t="shared" si="1031"/>
        <v>32880</v>
      </c>
      <c r="B3291" s="5">
        <v>0</v>
      </c>
      <c r="C3291" s="16">
        <f t="shared" si="1032"/>
        <v>24291.478759369991</v>
      </c>
      <c r="D3291" s="4">
        <f t="shared" si="1022"/>
        <v>0</v>
      </c>
      <c r="E3291" s="5">
        <f t="shared" si="1033"/>
        <v>0.21636258675710257</v>
      </c>
      <c r="F3291" s="6">
        <f t="shared" si="1037"/>
        <v>1.748927654214008E-5</v>
      </c>
      <c r="G3291" s="15">
        <f t="shared" si="1038"/>
        <v>762.74390087590973</v>
      </c>
      <c r="H3291" s="11">
        <f t="shared" si="1023"/>
        <v>9.7961275001361689E-2</v>
      </c>
      <c r="I3291" s="12">
        <f t="shared" si="1034"/>
        <v>3.5271393898890042E-5</v>
      </c>
      <c r="J3291" s="7">
        <f t="shared" si="1041"/>
        <v>1.5215136267994254</v>
      </c>
      <c r="K3291" s="8">
        <f>ESI_mass_rate/ESI_Area/'Hydraulic Gradient'!J3291</f>
        <v>2.1600975020906312</v>
      </c>
      <c r="L3291" s="16">
        <f t="shared" si="1035"/>
        <v>24291.900427694934</v>
      </c>
      <c r="M3291" s="4">
        <f t="shared" si="1024"/>
        <v>0</v>
      </c>
      <c r="N3291" s="5">
        <f t="shared" si="1025"/>
        <v>0.2161183895154504</v>
      </c>
      <c r="O3291" s="6">
        <f t="shared" si="1039"/>
        <v>1.5259893308473862E-5</v>
      </c>
      <c r="P3291" s="15">
        <f t="shared" si="1036"/>
        <v>727.03632126910031</v>
      </c>
      <c r="Q3291" s="11">
        <f t="shared" si="1026"/>
        <v>0</v>
      </c>
      <c r="R3291" s="13">
        <f t="shared" si="1040"/>
        <v>4.4908393137890663E-6</v>
      </c>
      <c r="S3291" s="12">
        <f t="shared" si="1027"/>
        <v>-6.121754830116543E-2</v>
      </c>
      <c r="T3291" s="9">
        <f t="shared" si="1028"/>
        <v>1.5232332953709917</v>
      </c>
      <c r="U3291" s="9">
        <f>Aly_mass_rate/Aly_Area/'Hydraulic Gradient'!T3291</f>
        <v>2.1576588396761784</v>
      </c>
      <c r="V3291" s="5">
        <f t="shared" si="1029"/>
        <v>-0.28323932191153667</v>
      </c>
      <c r="W3291" s="10">
        <f t="shared" si="1030"/>
        <v>2.2308583133766544</v>
      </c>
      <c r="X3291" s="9"/>
    </row>
    <row r="3292" spans="1:24" x14ac:dyDescent="0.3">
      <c r="A3292" s="4">
        <f t="shared" si="1031"/>
        <v>32890</v>
      </c>
      <c r="B3292" s="5">
        <v>0</v>
      </c>
      <c r="C3292" s="16">
        <f t="shared" si="1032"/>
        <v>24291.262378761265</v>
      </c>
      <c r="D3292" s="4">
        <f t="shared" si="1022"/>
        <v>0</v>
      </c>
      <c r="E3292" s="5">
        <f t="shared" si="1033"/>
        <v>0.21636311975439571</v>
      </c>
      <c r="F3292" s="6">
        <f t="shared" si="1037"/>
        <v>1.7488973679366649E-5</v>
      </c>
      <c r="G3292" s="15">
        <f t="shared" si="1038"/>
        <v>762.81495755264109</v>
      </c>
      <c r="H3292" s="11">
        <f t="shared" si="1023"/>
        <v>9.7961757646346639E-2</v>
      </c>
      <c r="I3292" s="12">
        <f t="shared" si="1034"/>
        <v>3.5270783102202522E-5</v>
      </c>
      <c r="J3292" s="7">
        <f t="shared" si="1041"/>
        <v>1.5215098787179371</v>
      </c>
      <c r="K3292" s="8">
        <f>ESI_mass_rate/ESI_Area/'Hydraulic Gradient'!J3292</f>
        <v>2.1601028232663748</v>
      </c>
      <c r="L3292" s="16">
        <f t="shared" si="1035"/>
        <v>24291.68429358066</v>
      </c>
      <c r="M3292" s="4">
        <f t="shared" si="1024"/>
        <v>0</v>
      </c>
      <c r="N3292" s="5">
        <f t="shared" si="1025"/>
        <v>0.21611885457307484</v>
      </c>
      <c r="O3292" s="6">
        <f t="shared" si="1039"/>
        <v>1.5259703302600681E-5</v>
      </c>
      <c r="P3292" s="15">
        <f t="shared" si="1036"/>
        <v>727.09753331817797</v>
      </c>
      <c r="Q3292" s="11">
        <f t="shared" si="1026"/>
        <v>0</v>
      </c>
      <c r="R3292" s="13">
        <f t="shared" si="1040"/>
        <v>4.4907087851354542E-6</v>
      </c>
      <c r="S3292" s="12">
        <f t="shared" si="1027"/>
        <v>-6.1216539786401396E-2</v>
      </c>
      <c r="T3292" s="9">
        <f t="shared" si="1028"/>
        <v>1.52323001763331</v>
      </c>
      <c r="U3292" s="9">
        <f>Aly_mass_rate/Aly_Area/'Hydraulic Gradient'!T3292</f>
        <v>2.1576634825991783</v>
      </c>
      <c r="V3292" s="5">
        <f t="shared" si="1029"/>
        <v>-0.28323404656343426</v>
      </c>
      <c r="W3292" s="10">
        <f t="shared" si="1030"/>
        <v>2.2309001764730656</v>
      </c>
      <c r="X3292" s="9"/>
    </row>
    <row r="3293" spans="1:24" x14ac:dyDescent="0.3">
      <c r="A3293" s="4">
        <f t="shared" si="1031"/>
        <v>32900</v>
      </c>
      <c r="B3293" s="5">
        <v>0</v>
      </c>
      <c r="C3293" s="16">
        <f t="shared" si="1032"/>
        <v>24291.045997619851</v>
      </c>
      <c r="D3293" s="4">
        <f t="shared" si="1022"/>
        <v>0</v>
      </c>
      <c r="E3293" s="5">
        <f t="shared" si="1033"/>
        <v>0.21636365274245914</v>
      </c>
      <c r="F3293" s="6">
        <f t="shared" si="1037"/>
        <v>1.7488670834107833E-5</v>
      </c>
      <c r="G3293" s="15">
        <f t="shared" si="1038"/>
        <v>762.88601267178194</v>
      </c>
      <c r="H3293" s="11">
        <f t="shared" si="1023"/>
        <v>9.796224028416288E-2</v>
      </c>
      <c r="I3293" s="12">
        <f t="shared" si="1034"/>
        <v>3.527017234083751E-5</v>
      </c>
      <c r="J3293" s="7">
        <f t="shared" si="1041"/>
        <v>1.5215061307198137</v>
      </c>
      <c r="K3293" s="8">
        <f>ESI_mass_rate/ESI_Area/'Hydraulic Gradient'!J3293</f>
        <v>2.1601081443499806</v>
      </c>
      <c r="L3293" s="16">
        <f t="shared" si="1035"/>
        <v>24291.468159001521</v>
      </c>
      <c r="M3293" s="4">
        <f t="shared" si="1024"/>
        <v>0</v>
      </c>
      <c r="N3293" s="5">
        <f t="shared" si="1025"/>
        <v>0.21611931962490888</v>
      </c>
      <c r="O3293" s="6">
        <f t="shared" si="1039"/>
        <v>1.5259513304025262E-5</v>
      </c>
      <c r="P3293" s="15">
        <f t="shared" si="1036"/>
        <v>727.15874435892306</v>
      </c>
      <c r="Q3293" s="11">
        <f t="shared" si="1026"/>
        <v>0</v>
      </c>
      <c r="R3293" s="13">
        <f t="shared" si="1040"/>
        <v>4.490578264194016E-6</v>
      </c>
      <c r="S3293" s="12">
        <f t="shared" si="1027"/>
        <v>-6.1215531323376045E-2</v>
      </c>
      <c r="T3293" s="9">
        <f t="shared" si="1028"/>
        <v>1.5232267399505435</v>
      </c>
      <c r="U3293" s="9">
        <f>Aly_mass_rate/Aly_Area/'Hydraulic Gradient'!T3293</f>
        <v>2.1576681254643719</v>
      </c>
      <c r="V3293" s="5">
        <f t="shared" si="1029"/>
        <v>-0.28322877147740616</v>
      </c>
      <c r="W3293" s="10">
        <f t="shared" si="1030"/>
        <v>2.2309420390595429</v>
      </c>
      <c r="X3293" s="9"/>
    </row>
    <row r="3294" spans="1:24" x14ac:dyDescent="0.3">
      <c r="A3294" s="4">
        <f t="shared" si="1031"/>
        <v>32910</v>
      </c>
      <c r="B3294" s="5">
        <v>0</v>
      </c>
      <c r="C3294" s="16">
        <f t="shared" si="1032"/>
        <v>24290.82961594576</v>
      </c>
      <c r="D3294" s="4">
        <f t="shared" si="1022"/>
        <v>0</v>
      </c>
      <c r="E3294" s="5">
        <f t="shared" si="1033"/>
        <v>0.21636418572129382</v>
      </c>
      <c r="F3294" s="6">
        <f t="shared" si="1037"/>
        <v>1.7488368012201844E-5</v>
      </c>
      <c r="G3294" s="15">
        <f t="shared" si="1038"/>
        <v>762.95706623343074</v>
      </c>
      <c r="H3294" s="11">
        <f t="shared" si="1023"/>
        <v>9.7962722914811007E-2</v>
      </c>
      <c r="I3294" s="12">
        <f t="shared" si="1034"/>
        <v>3.5269561626569162E-5</v>
      </c>
      <c r="J3294" s="7">
        <f t="shared" si="1041"/>
        <v>1.52150238280505</v>
      </c>
      <c r="K3294" s="8">
        <f>ESI_mass_rate/ESI_Area/'Hydraulic Gradient'!J3294</f>
        <v>2.1601134653414538</v>
      </c>
      <c r="L3294" s="16">
        <f t="shared" si="1035"/>
        <v>24291.252023957524</v>
      </c>
      <c r="M3294" s="4">
        <f t="shared" si="1024"/>
        <v>0</v>
      </c>
      <c r="N3294" s="5">
        <f t="shared" si="1025"/>
        <v>0.21611978467095277</v>
      </c>
      <c r="O3294" s="6">
        <f t="shared" si="1039"/>
        <v>1.5259323317126253E-5</v>
      </c>
      <c r="P3294" s="15">
        <f t="shared" si="1036"/>
        <v>727.21995439138539</v>
      </c>
      <c r="Q3294" s="11">
        <f t="shared" si="1026"/>
        <v>0</v>
      </c>
      <c r="R3294" s="13">
        <f t="shared" si="1040"/>
        <v>4.4904477522527299E-6</v>
      </c>
      <c r="S3294" s="12">
        <f t="shared" si="1027"/>
        <v>-6.1214522910024313E-2</v>
      </c>
      <c r="T3294" s="9">
        <f t="shared" si="1028"/>
        <v>1.5232234623226895</v>
      </c>
      <c r="U3294" s="9">
        <f>Aly_mass_rate/Aly_Area/'Hydraulic Gradient'!T3294</f>
        <v>2.157672768271762</v>
      </c>
      <c r="V3294" s="5">
        <f t="shared" si="1029"/>
        <v>-0.28322349665343066</v>
      </c>
      <c r="W3294" s="10">
        <f t="shared" si="1030"/>
        <v>2.2309839011361143</v>
      </c>
      <c r="X3294" s="9"/>
    </row>
    <row r="3295" spans="1:24" x14ac:dyDescent="0.3">
      <c r="A3295" s="4">
        <f t="shared" si="1031"/>
        <v>32920</v>
      </c>
      <c r="B3295" s="5">
        <v>0</v>
      </c>
      <c r="C3295" s="16">
        <f t="shared" si="1032"/>
        <v>24290.613233739004</v>
      </c>
      <c r="D3295" s="4">
        <f t="shared" si="1022"/>
        <v>0</v>
      </c>
      <c r="E3295" s="5">
        <f t="shared" si="1033"/>
        <v>0.21636471869090018</v>
      </c>
      <c r="F3295" s="6">
        <f t="shared" si="1037"/>
        <v>1.7488065207810474E-5</v>
      </c>
      <c r="G3295" s="15">
        <f t="shared" si="1038"/>
        <v>763.02811823769525</v>
      </c>
      <c r="H3295" s="11">
        <f t="shared" si="1023"/>
        <v>9.7963205538291409E-2</v>
      </c>
      <c r="I3295" s="12">
        <f t="shared" si="1034"/>
        <v>3.5268950947623308E-5</v>
      </c>
      <c r="J3295" s="7">
        <f t="shared" si="1041"/>
        <v>1.5214986349736406</v>
      </c>
      <c r="K3295" s="8">
        <f>ESI_mass_rate/ESI_Area/'Hydraulic Gradient'!J3295</f>
        <v>2.1601187862408007</v>
      </c>
      <c r="L3295" s="16">
        <f t="shared" si="1035"/>
        <v>24291.035888448678</v>
      </c>
      <c r="M3295" s="4">
        <f t="shared" si="1024"/>
        <v>0</v>
      </c>
      <c r="N3295" s="5">
        <f t="shared" si="1025"/>
        <v>0.21612024971120694</v>
      </c>
      <c r="O3295" s="6">
        <f t="shared" si="1039"/>
        <v>1.5259133338984552E-5</v>
      </c>
      <c r="P3295" s="15">
        <f t="shared" si="1036"/>
        <v>727.28116341561451</v>
      </c>
      <c r="Q3295" s="11">
        <f t="shared" si="1026"/>
        <v>0</v>
      </c>
      <c r="R3295" s="13">
        <f t="shared" si="1040"/>
        <v>4.4903172484519733E-6</v>
      </c>
      <c r="S3295" s="12">
        <f t="shared" si="1027"/>
        <v>-6.1213514546342003E-2</v>
      </c>
      <c r="T3295" s="9">
        <f t="shared" si="1028"/>
        <v>1.5232201847497453</v>
      </c>
      <c r="U3295" s="9">
        <f>Aly_mass_rate/Aly_Area/'Hydraulic Gradient'!T3295</f>
        <v>2.1576774110213517</v>
      </c>
      <c r="V3295" s="5">
        <f t="shared" si="1029"/>
        <v>-0.28321822209148606</v>
      </c>
      <c r="W3295" s="10">
        <f t="shared" si="1030"/>
        <v>2.2310257627028052</v>
      </c>
      <c r="X3295" s="9"/>
    </row>
    <row r="3296" spans="1:24" x14ac:dyDescent="0.3">
      <c r="A3296" s="4">
        <f t="shared" si="1031"/>
        <v>32930</v>
      </c>
      <c r="B3296" s="5">
        <v>0</v>
      </c>
      <c r="C3296" s="16">
        <f t="shared" si="1032"/>
        <v>24290.39685099959</v>
      </c>
      <c r="D3296" s="4">
        <f t="shared" si="1022"/>
        <v>0</v>
      </c>
      <c r="E3296" s="5">
        <f t="shared" si="1033"/>
        <v>0.21636525165127882</v>
      </c>
      <c r="F3296" s="6">
        <f t="shared" si="1037"/>
        <v>1.7487762423852822E-5</v>
      </c>
      <c r="G3296" s="15">
        <f t="shared" si="1038"/>
        <v>763.09916868467838</v>
      </c>
      <c r="H3296" s="11">
        <f t="shared" si="1023"/>
        <v>9.7963688154604572E-2</v>
      </c>
      <c r="I3296" s="12">
        <f t="shared" si="1034"/>
        <v>3.526834030988705E-5</v>
      </c>
      <c r="J3296" s="7">
        <f t="shared" si="1041"/>
        <v>1.5214948872255796</v>
      </c>
      <c r="K3296" s="8">
        <f>ESI_mass_rate/ESI_Area/'Hydraulic Gradient'!J3296</f>
        <v>2.1601241070480284</v>
      </c>
      <c r="L3296" s="16">
        <f t="shared" si="1035"/>
        <v>24290.819752474988</v>
      </c>
      <c r="M3296" s="4">
        <f t="shared" si="1024"/>
        <v>0</v>
      </c>
      <c r="N3296" s="5">
        <f t="shared" si="1025"/>
        <v>0.21612071474567157</v>
      </c>
      <c r="O3296" s="6">
        <f t="shared" si="1039"/>
        <v>1.5258943371059708E-5</v>
      </c>
      <c r="P3296" s="15">
        <f t="shared" si="1036"/>
        <v>727.34237143166013</v>
      </c>
      <c r="Q3296" s="11">
        <f t="shared" si="1026"/>
        <v>0</v>
      </c>
      <c r="R3296" s="13">
        <f t="shared" si="1040"/>
        <v>4.4901867532206668E-6</v>
      </c>
      <c r="S3296" s="12">
        <f t="shared" si="1027"/>
        <v>-6.1212506232324881E-2</v>
      </c>
      <c r="T3296" s="9">
        <f t="shared" si="1028"/>
        <v>1.5232169072317081</v>
      </c>
      <c r="U3296" s="9">
        <f>Aly_mass_rate/Aly_Area/'Hydraulic Gradient'!T3296</f>
        <v>2.157682053713144</v>
      </c>
      <c r="V3296" s="5">
        <f t="shared" si="1029"/>
        <v>-0.2832129477915506</v>
      </c>
      <c r="W3296" s="10">
        <f t="shared" si="1030"/>
        <v>2.231067623759643</v>
      </c>
      <c r="X3296" s="9"/>
    </row>
    <row r="3297" spans="1:24" x14ac:dyDescent="0.3">
      <c r="A3297" s="4">
        <f t="shared" si="1031"/>
        <v>32940</v>
      </c>
      <c r="B3297" s="5">
        <v>0</v>
      </c>
      <c r="C3297" s="16">
        <f t="shared" si="1032"/>
        <v>24290.180467727529</v>
      </c>
      <c r="D3297" s="4">
        <f t="shared" si="1022"/>
        <v>0</v>
      </c>
      <c r="E3297" s="5">
        <f t="shared" si="1033"/>
        <v>0.21636578460243044</v>
      </c>
      <c r="F3297" s="6">
        <f t="shared" si="1037"/>
        <v>1.7487459663247997E-5</v>
      </c>
      <c r="G3297" s="15">
        <f t="shared" si="1038"/>
        <v>763.1702175744789</v>
      </c>
      <c r="H3297" s="11">
        <f t="shared" si="1023"/>
        <v>9.7964170763751163E-2</v>
      </c>
      <c r="I3297" s="12">
        <f t="shared" si="1034"/>
        <v>3.5267729719247457E-5</v>
      </c>
      <c r="J3297" s="7">
        <f t="shared" si="1041"/>
        <v>1.5214911395608615</v>
      </c>
      <c r="K3297" s="8">
        <f>ESI_mass_rate/ESI_Area/'Hydraulic Gradient'!J3297</f>
        <v>2.1601294277631427</v>
      </c>
      <c r="L3297" s="16">
        <f t="shared" si="1035"/>
        <v>24290.60361603646</v>
      </c>
      <c r="M3297" s="4">
        <f t="shared" si="1024"/>
        <v>0</v>
      </c>
      <c r="N3297" s="5">
        <f t="shared" si="1025"/>
        <v>0.21612117977434708</v>
      </c>
      <c r="O3297" s="6">
        <f t="shared" si="1039"/>
        <v>1.5258753413351733E-5</v>
      </c>
      <c r="P3297" s="15">
        <f t="shared" si="1036"/>
        <v>727.40357843957281</v>
      </c>
      <c r="Q3297" s="11">
        <f t="shared" si="1026"/>
        <v>0</v>
      </c>
      <c r="R3297" s="13">
        <f t="shared" si="1040"/>
        <v>4.4900562665582184E-6</v>
      </c>
      <c r="S3297" s="12">
        <f t="shared" si="1027"/>
        <v>-6.1211497968999079E-2</v>
      </c>
      <c r="T3297" s="9">
        <f t="shared" si="1028"/>
        <v>1.523213629768575</v>
      </c>
      <c r="U3297" s="9">
        <f>Aly_mass_rate/Aly_Area/'Hydraulic Gradient'!T3297</f>
        <v>2.1576866963471422</v>
      </c>
      <c r="V3297" s="5">
        <f t="shared" si="1029"/>
        <v>-0.28320767375360267</v>
      </c>
      <c r="W3297" s="10">
        <f t="shared" si="1030"/>
        <v>2.2311094843066526</v>
      </c>
      <c r="X3297" s="9"/>
    </row>
    <row r="3298" spans="1:24" x14ac:dyDescent="0.3">
      <c r="A3298" s="4">
        <f t="shared" si="1031"/>
        <v>32950</v>
      </c>
      <c r="B3298" s="5">
        <v>0</v>
      </c>
      <c r="C3298" s="16">
        <f t="shared" si="1032"/>
        <v>24289.964083922827</v>
      </c>
      <c r="D3298" s="4">
        <f t="shared" si="1022"/>
        <v>0</v>
      </c>
      <c r="E3298" s="5">
        <f t="shared" si="1033"/>
        <v>0.21636631754435565</v>
      </c>
      <c r="F3298" s="6">
        <f t="shared" si="1037"/>
        <v>1.7487156921617336E-5</v>
      </c>
      <c r="G3298" s="15">
        <f t="shared" si="1038"/>
        <v>763.24126490720209</v>
      </c>
      <c r="H3298" s="11">
        <f t="shared" si="1023"/>
        <v>9.7964653365731541E-2</v>
      </c>
      <c r="I3298" s="12">
        <f t="shared" si="1034"/>
        <v>3.5267119166873898E-5</v>
      </c>
      <c r="J3298" s="7">
        <f t="shared" si="1041"/>
        <v>1.5214873919794809</v>
      </c>
      <c r="K3298" s="8">
        <f>ESI_mass_rate/ESI_Area/'Hydraulic Gradient'!J3298</f>
        <v>2.1601347483861502</v>
      </c>
      <c r="L3298" s="16">
        <f t="shared" si="1035"/>
        <v>24290.3874791331</v>
      </c>
      <c r="M3298" s="4">
        <f t="shared" si="1024"/>
        <v>0</v>
      </c>
      <c r="N3298" s="5">
        <f t="shared" si="1025"/>
        <v>0.21612164479723364</v>
      </c>
      <c r="O3298" s="6">
        <f t="shared" si="1039"/>
        <v>1.5258563465860613E-5</v>
      </c>
      <c r="P3298" s="15">
        <f t="shared" si="1036"/>
        <v>727.46478443940237</v>
      </c>
      <c r="Q3298" s="11">
        <f t="shared" si="1026"/>
        <v>0</v>
      </c>
      <c r="R3298" s="13">
        <f t="shared" si="1040"/>
        <v>4.48992578846403E-6</v>
      </c>
      <c r="S3298" s="12">
        <f t="shared" si="1027"/>
        <v>-6.1210489755330048E-2</v>
      </c>
      <c r="T3298" s="9">
        <f t="shared" si="1028"/>
        <v>1.5232103523603435</v>
      </c>
      <c r="U3298" s="9">
        <f>Aly_mass_rate/Aly_Area/'Hydraulic Gradient'!T3298</f>
        <v>2.1576913389233487</v>
      </c>
      <c r="V3298" s="5">
        <f t="shared" si="1029"/>
        <v>-0.2832023999776207</v>
      </c>
      <c r="W3298" s="10">
        <f t="shared" si="1030"/>
        <v>2.2311513443438615</v>
      </c>
      <c r="X3298" s="9"/>
    </row>
    <row r="3299" spans="1:24" x14ac:dyDescent="0.3">
      <c r="A3299" s="4">
        <f t="shared" si="1031"/>
        <v>32960</v>
      </c>
      <c r="B3299" s="5">
        <v>0</v>
      </c>
      <c r="C3299" s="16">
        <f t="shared" si="1032"/>
        <v>24289.747699585496</v>
      </c>
      <c r="D3299" s="4">
        <f t="shared" si="1022"/>
        <v>0</v>
      </c>
      <c r="E3299" s="5">
        <f t="shared" si="1033"/>
        <v>0.21636685047705517</v>
      </c>
      <c r="F3299" s="6">
        <f t="shared" si="1037"/>
        <v>1.7486854201879953E-5</v>
      </c>
      <c r="G3299" s="15">
        <f t="shared" si="1038"/>
        <v>763.31231068294858</v>
      </c>
      <c r="H3299" s="11">
        <f t="shared" si="1023"/>
        <v>9.7965135960546318E-2</v>
      </c>
      <c r="I3299" s="12">
        <f t="shared" si="1034"/>
        <v>3.5266508658653478E-5</v>
      </c>
      <c r="J3299" s="7">
        <f t="shared" si="1041"/>
        <v>1.5214836444814324</v>
      </c>
      <c r="K3299" s="8">
        <f>ESI_mass_rate/ESI_Area/'Hydraulic Gradient'!J3299</f>
        <v>2.1601400689170567</v>
      </c>
      <c r="L3299" s="16">
        <f t="shared" si="1035"/>
        <v>24290.171341764912</v>
      </c>
      <c r="M3299" s="4">
        <f t="shared" si="1024"/>
        <v>0</v>
      </c>
      <c r="N3299" s="5">
        <f t="shared" si="1025"/>
        <v>0.21612210981433161</v>
      </c>
      <c r="O3299" s="6">
        <f t="shared" si="1039"/>
        <v>1.5258373527126803E-5</v>
      </c>
      <c r="P3299" s="15">
        <f t="shared" si="1036"/>
        <v>727.52598943119938</v>
      </c>
      <c r="Q3299" s="11">
        <f t="shared" si="1026"/>
        <v>0</v>
      </c>
      <c r="R3299" s="13">
        <f t="shared" si="1040"/>
        <v>4.4897953185080367E-6</v>
      </c>
      <c r="S3299" s="12">
        <f t="shared" si="1027"/>
        <v>-6.1209481592343837E-2</v>
      </c>
      <c r="T3299" s="9">
        <f t="shared" si="1028"/>
        <v>1.5232070750070108</v>
      </c>
      <c r="U3299" s="9">
        <f>Aly_mass_rate/Aly_Area/'Hydraulic Gradient'!T3299</f>
        <v>2.1576959814417673</v>
      </c>
      <c r="V3299" s="5">
        <f t="shared" si="1029"/>
        <v>-0.28319712646358286</v>
      </c>
      <c r="W3299" s="10">
        <f t="shared" si="1030"/>
        <v>2.231193203871296</v>
      </c>
      <c r="X3299" s="9"/>
    </row>
    <row r="3300" spans="1:24" x14ac:dyDescent="0.3">
      <c r="A3300" s="4">
        <f t="shared" si="1031"/>
        <v>32970</v>
      </c>
      <c r="B3300" s="5">
        <v>0</v>
      </c>
      <c r="C3300" s="16">
        <f t="shared" si="1032"/>
        <v>24289.531314715543</v>
      </c>
      <c r="D3300" s="4">
        <f t="shared" si="1022"/>
        <v>0</v>
      </c>
      <c r="E3300" s="5">
        <f t="shared" si="1033"/>
        <v>0.21636738340052947</v>
      </c>
      <c r="F3300" s="6">
        <f t="shared" si="1037"/>
        <v>1.7486551501116739E-5</v>
      </c>
      <c r="G3300" s="15">
        <f t="shared" si="1038"/>
        <v>763.38335490182374</v>
      </c>
      <c r="H3300" s="11">
        <f t="shared" si="1023"/>
        <v>9.7965618548195965E-2</v>
      </c>
      <c r="I3300" s="12">
        <f t="shared" si="1034"/>
        <v>3.5265898188699091E-5</v>
      </c>
      <c r="J3300" s="7">
        <f t="shared" si="1041"/>
        <v>1.5214798970667105</v>
      </c>
      <c r="K3300" s="8">
        <f>ESI_mass_rate/ESI_Area/'Hydraulic Gradient'!J3300</f>
        <v>2.1601453893558684</v>
      </c>
      <c r="L3300" s="16">
        <f t="shared" si="1035"/>
        <v>24289.955203931902</v>
      </c>
      <c r="M3300" s="4">
        <f t="shared" si="1024"/>
        <v>0</v>
      </c>
      <c r="N3300" s="5">
        <f t="shared" si="1025"/>
        <v>0.21612257482564134</v>
      </c>
      <c r="O3300" s="6">
        <f t="shared" si="1039"/>
        <v>1.5258183600069405E-5</v>
      </c>
      <c r="P3300" s="15">
        <f t="shared" si="1036"/>
        <v>727.58719341501353</v>
      </c>
      <c r="Q3300" s="11">
        <f t="shared" si="1026"/>
        <v>0</v>
      </c>
      <c r="R3300" s="13">
        <f t="shared" si="1040"/>
        <v>4.4896648575485964E-6</v>
      </c>
      <c r="S3300" s="12">
        <f t="shared" si="1027"/>
        <v>-6.1208473479005938E-2</v>
      </c>
      <c r="T3300" s="9">
        <f t="shared" si="1028"/>
        <v>1.5232037977085744</v>
      </c>
      <c r="U3300" s="9">
        <f>Aly_mass_rate/Aly_Area/'Hydraulic Gradient'!T3300</f>
        <v>2.1577006239023997</v>
      </c>
      <c r="V3300" s="5">
        <f t="shared" si="1029"/>
        <v>-0.2831918532114675</v>
      </c>
      <c r="W3300" s="10">
        <f t="shared" si="1030"/>
        <v>2.2312350628889832</v>
      </c>
      <c r="X3300" s="9"/>
    </row>
    <row r="3301" spans="1:24" x14ac:dyDescent="0.3">
      <c r="A3301" s="4">
        <f t="shared" si="1031"/>
        <v>32980</v>
      </c>
      <c r="B3301" s="5">
        <v>0</v>
      </c>
      <c r="C3301" s="16">
        <f t="shared" si="1032"/>
        <v>24289.314929312983</v>
      </c>
      <c r="D3301" s="4">
        <f t="shared" si="1022"/>
        <v>0</v>
      </c>
      <c r="E3301" s="5">
        <f t="shared" si="1033"/>
        <v>0.21636791631477928</v>
      </c>
      <c r="F3301" s="6">
        <f t="shared" si="1037"/>
        <v>1.7486248820787245E-5</v>
      </c>
      <c r="G3301" s="15">
        <f t="shared" si="1038"/>
        <v>763.45439756393068</v>
      </c>
      <c r="H3301" s="11">
        <f t="shared" si="1023"/>
        <v>9.7966101128680885E-2</v>
      </c>
      <c r="I3301" s="12">
        <f t="shared" si="1034"/>
        <v>3.5265287759954288E-5</v>
      </c>
      <c r="J3301" s="7">
        <f t="shared" si="1041"/>
        <v>1.5214761497353093</v>
      </c>
      <c r="K3301" s="8">
        <f>ESI_mass_rate/ESI_Area/'Hydraulic Gradient'!J3301</f>
        <v>2.160150709702592</v>
      </c>
      <c r="L3301" s="16">
        <f t="shared" si="1035"/>
        <v>24289.739065634079</v>
      </c>
      <c r="M3301" s="4">
        <f t="shared" si="1024"/>
        <v>0</v>
      </c>
      <c r="N3301" s="5">
        <f t="shared" si="1025"/>
        <v>0.21612303983116299</v>
      </c>
      <c r="O3301" s="6">
        <f t="shared" si="1039"/>
        <v>1.5257993678850215E-5</v>
      </c>
      <c r="P3301" s="15">
        <f t="shared" si="1036"/>
        <v>727.6483963908945</v>
      </c>
      <c r="Q3301" s="11">
        <f t="shared" si="1026"/>
        <v>0</v>
      </c>
      <c r="R3301" s="13">
        <f t="shared" si="1040"/>
        <v>4.4895344038672537E-6</v>
      </c>
      <c r="S3301" s="12">
        <f t="shared" si="1027"/>
        <v>-6.12074654153121E-2</v>
      </c>
      <c r="T3301" s="9">
        <f t="shared" si="1028"/>
        <v>1.5232005204650314</v>
      </c>
      <c r="U3301" s="9">
        <f>Aly_mass_rate/Aly_Area/'Hydraulic Gradient'!T3301</f>
        <v>2.1577052663052498</v>
      </c>
      <c r="V3301" s="5">
        <f t="shared" si="1029"/>
        <v>-0.28318658022125276</v>
      </c>
      <c r="W3301" s="10">
        <f t="shared" si="1030"/>
        <v>2.2312769213969483</v>
      </c>
      <c r="X3301" s="9"/>
    </row>
    <row r="3302" spans="1:24" x14ac:dyDescent="0.3">
      <c r="A3302" s="4">
        <f t="shared" si="1031"/>
        <v>32990</v>
      </c>
      <c r="B3302" s="5">
        <v>0</v>
      </c>
      <c r="C3302" s="16">
        <f t="shared" si="1032"/>
        <v>24289.098543377819</v>
      </c>
      <c r="D3302" s="4">
        <f t="shared" si="1022"/>
        <v>0</v>
      </c>
      <c r="E3302" s="5">
        <f t="shared" si="1033"/>
        <v>0.21636844921980514</v>
      </c>
      <c r="F3302" s="6">
        <f t="shared" si="1037"/>
        <v>1.7485946162351022E-5</v>
      </c>
      <c r="G3302" s="15">
        <f t="shared" si="1038"/>
        <v>763.52543866937015</v>
      </c>
      <c r="H3302" s="11">
        <f t="shared" si="1023"/>
        <v>9.7966583702001758E-2</v>
      </c>
      <c r="I3302" s="12">
        <f t="shared" si="1034"/>
        <v>3.5264677375362615E-5</v>
      </c>
      <c r="J3302" s="7">
        <f t="shared" si="1041"/>
        <v>1.5214724024872239</v>
      </c>
      <c r="K3302" s="8">
        <f>ESI_mass_rate/ESI_Area/'Hydraulic Gradient'!J3302</f>
        <v>2.1601560299572333</v>
      </c>
      <c r="L3302" s="16">
        <f t="shared" si="1035"/>
        <v>24289.522926871447</v>
      </c>
      <c r="M3302" s="4">
        <f t="shared" si="1024"/>
        <v>0</v>
      </c>
      <c r="N3302" s="5">
        <f t="shared" si="1025"/>
        <v>0.21612350483089693</v>
      </c>
      <c r="O3302" s="6">
        <f t="shared" si="1039"/>
        <v>1.5257803770766985E-5</v>
      </c>
      <c r="P3302" s="15">
        <f t="shared" si="1036"/>
        <v>727.70959835889278</v>
      </c>
      <c r="Q3302" s="11">
        <f t="shared" si="1026"/>
        <v>0</v>
      </c>
      <c r="R3302" s="13">
        <f t="shared" si="1040"/>
        <v>4.4894039596107398E-6</v>
      </c>
      <c r="S3302" s="12">
        <f t="shared" si="1027"/>
        <v>-6.1206457402288389E-2</v>
      </c>
      <c r="T3302" s="9">
        <f t="shared" si="1028"/>
        <v>1.523197243276379</v>
      </c>
      <c r="U3302" s="9">
        <f>Aly_mass_rate/Aly_Area/'Hydraulic Gradient'!T3302</f>
        <v>2.1577099086503204</v>
      </c>
      <c r="V3302" s="5">
        <f t="shared" si="1029"/>
        <v>-0.28318130749291726</v>
      </c>
      <c r="W3302" s="10">
        <f t="shared" si="1030"/>
        <v>2.2313187793952181</v>
      </c>
      <c r="X3302" s="9"/>
    </row>
    <row r="3303" spans="1:24" x14ac:dyDescent="0.3">
      <c r="A3303" s="4">
        <f t="shared" si="1031"/>
        <v>33000</v>
      </c>
      <c r="B3303" s="5">
        <v>0</v>
      </c>
      <c r="C3303" s="16">
        <f t="shared" si="1032"/>
        <v>24288.882156910058</v>
      </c>
      <c r="D3303" s="4">
        <f t="shared" si="1022"/>
        <v>0</v>
      </c>
      <c r="E3303" s="5">
        <f t="shared" si="1033"/>
        <v>0.21636898211560776</v>
      </c>
      <c r="F3303" s="6">
        <f t="shared" si="1037"/>
        <v>1.7485643522888968E-5</v>
      </c>
      <c r="G3303" s="15">
        <f t="shared" si="1038"/>
        <v>763.59647821824728</v>
      </c>
      <c r="H3303" s="11">
        <f t="shared" si="1023"/>
        <v>9.7967066268158945E-2</v>
      </c>
      <c r="I3303" s="12">
        <f t="shared" si="1034"/>
        <v>3.5264067029036991E-5</v>
      </c>
      <c r="J3303" s="7">
        <f t="shared" si="1041"/>
        <v>1.5214686553224486</v>
      </c>
      <c r="K3303" s="8">
        <f>ESI_mass_rate/ESI_Area/'Hydraulic Gradient'!J3303</f>
        <v>2.1601613501197989</v>
      </c>
      <c r="L3303" s="16">
        <f t="shared" si="1035"/>
        <v>24289.306787644007</v>
      </c>
      <c r="M3303" s="4">
        <f t="shared" si="1024"/>
        <v>0</v>
      </c>
      <c r="N3303" s="5">
        <f t="shared" si="1025"/>
        <v>0.2161239698248435</v>
      </c>
      <c r="O3303" s="6">
        <f t="shared" si="1039"/>
        <v>1.5257613871441066E-5</v>
      </c>
      <c r="P3303" s="15">
        <f t="shared" si="1036"/>
        <v>727.77079931905917</v>
      </c>
      <c r="Q3303" s="11">
        <f t="shared" si="1026"/>
        <v>0</v>
      </c>
      <c r="R3303" s="13">
        <f t="shared" si="1040"/>
        <v>4.4892735234900841E-6</v>
      </c>
      <c r="S3303" s="12">
        <f t="shared" si="1027"/>
        <v>-6.1205449439930538E-2</v>
      </c>
      <c r="T3303" s="9">
        <f t="shared" si="1028"/>
        <v>1.5231939661426146</v>
      </c>
      <c r="U3303" s="9">
        <f>Aly_mass_rate/Aly_Area/'Hydraulic Gradient'!T3303</f>
        <v>2.1577145509376146</v>
      </c>
      <c r="V3303" s="5">
        <f t="shared" si="1029"/>
        <v>-0.28317603502643923</v>
      </c>
      <c r="W3303" s="10">
        <f t="shared" si="1030"/>
        <v>2.2313606368838195</v>
      </c>
      <c r="X3303" s="9"/>
    </row>
    <row r="3304" spans="1:24" x14ac:dyDescent="0.3">
      <c r="A3304" s="4">
        <f t="shared" si="1031"/>
        <v>33010</v>
      </c>
      <c r="B3304" s="5">
        <v>0</v>
      </c>
      <c r="C3304" s="16">
        <f t="shared" si="1032"/>
        <v>24288.665769909716</v>
      </c>
      <c r="D3304" s="4">
        <f t="shared" si="1022"/>
        <v>0</v>
      </c>
      <c r="E3304" s="5">
        <f t="shared" si="1033"/>
        <v>0.21636951500218768</v>
      </c>
      <c r="F3304" s="6">
        <f t="shared" si="1037"/>
        <v>1.7485340905320188E-5</v>
      </c>
      <c r="G3304" s="15">
        <f t="shared" si="1038"/>
        <v>763.66751621066282</v>
      </c>
      <c r="H3304" s="11">
        <f t="shared" si="1023"/>
        <v>9.7967548827153042E-2</v>
      </c>
      <c r="I3304" s="12">
        <f t="shared" si="1034"/>
        <v>3.526345672686449E-5</v>
      </c>
      <c r="J3304" s="7">
        <f t="shared" si="1041"/>
        <v>1.5214649082409777</v>
      </c>
      <c r="K3304" s="8">
        <f>ESI_mass_rate/ESI_Area/'Hydraulic Gradient'!J3304</f>
        <v>2.1601666701902951</v>
      </c>
      <c r="L3304" s="16">
        <f t="shared" si="1035"/>
        <v>24289.090647951769</v>
      </c>
      <c r="M3304" s="4">
        <f t="shared" si="1024"/>
        <v>0</v>
      </c>
      <c r="N3304" s="5">
        <f t="shared" si="1025"/>
        <v>0.21612443481300292</v>
      </c>
      <c r="O3304" s="6">
        <f t="shared" si="1039"/>
        <v>1.5257423982332005E-5</v>
      </c>
      <c r="P3304" s="15">
        <f t="shared" si="1036"/>
        <v>727.83199927144335</v>
      </c>
      <c r="Q3304" s="11">
        <f t="shared" si="1026"/>
        <v>0</v>
      </c>
      <c r="R3304" s="13">
        <f t="shared" si="1040"/>
        <v>4.4891430959341521E-6</v>
      </c>
      <c r="S3304" s="12">
        <f t="shared" si="1027"/>
        <v>-6.1204441527204091E-2</v>
      </c>
      <c r="T3304" s="9">
        <f t="shared" si="1028"/>
        <v>1.5231906890637352</v>
      </c>
      <c r="U3304" s="9">
        <f>Aly_mass_rate/Aly_Area/'Hydraulic Gradient'!T3304</f>
        <v>2.1577191931671353</v>
      </c>
      <c r="V3304" s="5">
        <f t="shared" si="1029"/>
        <v>-0.28317076282179698</v>
      </c>
      <c r="W3304" s="10">
        <f t="shared" si="1030"/>
        <v>2.2314024938627788</v>
      </c>
      <c r="X3304" s="9"/>
    </row>
    <row r="3305" spans="1:24" x14ac:dyDescent="0.3">
      <c r="A3305" s="4">
        <f t="shared" si="1031"/>
        <v>33020</v>
      </c>
      <c r="B3305" s="5">
        <v>0</v>
      </c>
      <c r="C3305" s="16">
        <f t="shared" si="1032"/>
        <v>24288.449382376795</v>
      </c>
      <c r="D3305" s="4">
        <f t="shared" si="1022"/>
        <v>0</v>
      </c>
      <c r="E3305" s="5">
        <f t="shared" si="1033"/>
        <v>0.2163700478795457</v>
      </c>
      <c r="F3305" s="6">
        <f t="shared" si="1037"/>
        <v>1.7485038308185128E-5</v>
      </c>
      <c r="G3305" s="15">
        <f t="shared" si="1038"/>
        <v>763.73855264671965</v>
      </c>
      <c r="H3305" s="11">
        <f t="shared" si="1023"/>
        <v>9.7968031378984535E-2</v>
      </c>
      <c r="I3305" s="12">
        <f t="shared" si="1034"/>
        <v>3.5262846465901572E-5</v>
      </c>
      <c r="J3305" s="7">
        <f t="shared" si="1041"/>
        <v>1.5214611612428059</v>
      </c>
      <c r="K3305" s="8">
        <f>ESI_mass_rate/ESI_Area/'Hydraulic Gradient'!J3305</f>
        <v>2.1601719901687275</v>
      </c>
      <c r="L3305" s="16">
        <f t="shared" si="1035"/>
        <v>24288.874507794739</v>
      </c>
      <c r="M3305" s="4">
        <f t="shared" si="1024"/>
        <v>0</v>
      </c>
      <c r="N3305" s="5">
        <f t="shared" si="1025"/>
        <v>0.21612489979537564</v>
      </c>
      <c r="O3305" s="6">
        <f t="shared" si="1039"/>
        <v>1.5257234103439807E-5</v>
      </c>
      <c r="P3305" s="15">
        <f t="shared" si="1036"/>
        <v>727.89319821609479</v>
      </c>
      <c r="Q3305" s="11">
        <f t="shared" si="1026"/>
        <v>0</v>
      </c>
      <c r="R3305" s="13">
        <f t="shared" si="1040"/>
        <v>4.4890126769423466E-6</v>
      </c>
      <c r="S3305" s="12">
        <f t="shared" si="1027"/>
        <v>-6.1203433664104842E-2</v>
      </c>
      <c r="T3305" s="9">
        <f t="shared" si="1028"/>
        <v>1.5231874120397386</v>
      </c>
      <c r="U3305" s="9">
        <f>Aly_mass_rate/Aly_Area/'Hydraulic Gradient'!T3305</f>
        <v>2.157723835338885</v>
      </c>
      <c r="V3305" s="5">
        <f t="shared" si="1029"/>
        <v>-0.28316549087896875</v>
      </c>
      <c r="W3305" s="10">
        <f t="shared" si="1030"/>
        <v>2.2314443503321231</v>
      </c>
      <c r="X3305" s="9"/>
    </row>
    <row r="3306" spans="1:24" x14ac:dyDescent="0.3">
      <c r="A3306" s="4">
        <f t="shared" si="1031"/>
        <v>33030</v>
      </c>
      <c r="B3306" s="5">
        <v>0</v>
      </c>
      <c r="C3306" s="16">
        <f t="shared" si="1032"/>
        <v>24288.232994311311</v>
      </c>
      <c r="D3306" s="4">
        <f t="shared" si="1022"/>
        <v>0</v>
      </c>
      <c r="E3306" s="5">
        <f t="shared" si="1033"/>
        <v>0.2163705807476822</v>
      </c>
      <c r="F3306" s="6">
        <f t="shared" si="1037"/>
        <v>1.7484735730024237E-5</v>
      </c>
      <c r="G3306" s="15">
        <f t="shared" si="1038"/>
        <v>763.80958752652316</v>
      </c>
      <c r="H3306" s="11">
        <f t="shared" si="1023"/>
        <v>9.7968513923653855E-2</v>
      </c>
      <c r="I3306" s="12">
        <f t="shared" si="1034"/>
        <v>3.5262236243204695E-5</v>
      </c>
      <c r="J3306" s="7">
        <f t="shared" si="1041"/>
        <v>1.5214574143279276</v>
      </c>
      <c r="K3306" s="8">
        <f>ESI_mass_rate/ESI_Area/'Hydraulic Gradient'!J3306</f>
        <v>2.1601773100551034</v>
      </c>
      <c r="L3306" s="16">
        <f t="shared" si="1035"/>
        <v>24288.658367172924</v>
      </c>
      <c r="M3306" s="4">
        <f t="shared" si="1024"/>
        <v>0</v>
      </c>
      <c r="N3306" s="5">
        <f t="shared" si="1025"/>
        <v>0.21612536477196173</v>
      </c>
      <c r="O3306" s="6">
        <f t="shared" si="1039"/>
        <v>1.5257044231845366E-5</v>
      </c>
      <c r="P3306" s="15">
        <f t="shared" si="1036"/>
        <v>727.95439615306316</v>
      </c>
      <c r="Q3306" s="11">
        <f t="shared" si="1026"/>
        <v>0</v>
      </c>
      <c r="R3306" s="13">
        <f t="shared" si="1040"/>
        <v>4.4888822656552256E-6</v>
      </c>
      <c r="S3306" s="12">
        <f t="shared" si="1027"/>
        <v>-6.1202425850628579E-2</v>
      </c>
      <c r="T3306" s="9">
        <f t="shared" si="1028"/>
        <v>1.5231841350706217</v>
      </c>
      <c r="U3306" s="9">
        <f>Aly_mass_rate/Aly_Area/'Hydraulic Gradient'!T3306</f>
        <v>2.1577284774528676</v>
      </c>
      <c r="V3306" s="5">
        <f t="shared" si="1029"/>
        <v>-0.28316021919793288</v>
      </c>
      <c r="W3306" s="10">
        <f t="shared" si="1030"/>
        <v>2.2314862062918772</v>
      </c>
      <c r="X3306" s="9"/>
    </row>
    <row r="3307" spans="1:24" x14ac:dyDescent="0.3">
      <c r="A3307" s="4">
        <f t="shared" si="1031"/>
        <v>33040</v>
      </c>
      <c r="B3307" s="5">
        <v>0</v>
      </c>
      <c r="C3307" s="16">
        <f t="shared" si="1032"/>
        <v>24288.016605713274</v>
      </c>
      <c r="D3307" s="4">
        <f t="shared" si="1022"/>
        <v>0</v>
      </c>
      <c r="E3307" s="5">
        <f t="shared" si="1033"/>
        <v>0.21637111360659803</v>
      </c>
      <c r="F3307" s="6">
        <f t="shared" si="1037"/>
        <v>1.748443317521617E-5</v>
      </c>
      <c r="G3307" s="15">
        <f t="shared" si="1038"/>
        <v>763.88062085017157</v>
      </c>
      <c r="H3307" s="11">
        <f t="shared" si="1023"/>
        <v>9.7968996461161639E-2</v>
      </c>
      <c r="I3307" s="12">
        <f t="shared" si="1034"/>
        <v>3.5261626067604497E-5</v>
      </c>
      <c r="J3307" s="7">
        <f t="shared" si="1041"/>
        <v>1.5214536674963373</v>
      </c>
      <c r="K3307" s="8">
        <f>ESI_mass_rate/ESI_Area/'Hydraulic Gradient'!J3307</f>
        <v>2.1601826298494284</v>
      </c>
      <c r="L3307" s="16">
        <f t="shared" si="1035"/>
        <v>24288.442226086328</v>
      </c>
      <c r="M3307" s="4">
        <f t="shared" si="1024"/>
        <v>0</v>
      </c>
      <c r="N3307" s="5">
        <f t="shared" si="1025"/>
        <v>0.21612582974276168</v>
      </c>
      <c r="O3307" s="6">
        <f t="shared" si="1039"/>
        <v>1.5256854373386886E-5</v>
      </c>
      <c r="P3307" s="15">
        <f t="shared" si="1036"/>
        <v>728.01559308239905</v>
      </c>
      <c r="Q3307" s="11">
        <f t="shared" si="1026"/>
        <v>0</v>
      </c>
      <c r="R3307" s="13">
        <f t="shared" si="1040"/>
        <v>4.4887518637899045E-6</v>
      </c>
      <c r="S3307" s="12">
        <f t="shared" si="1027"/>
        <v>-6.1201418087801246E-2</v>
      </c>
      <c r="T3307" s="9">
        <f t="shared" si="1028"/>
        <v>1.5231808581563817</v>
      </c>
      <c r="U3307" s="9">
        <f>Aly_mass_rate/Aly_Area/'Hydraulic Gradient'!T3307</f>
        <v>2.1577331195090856</v>
      </c>
      <c r="V3307" s="5">
        <f t="shared" si="1029"/>
        <v>-0.28315494777866784</v>
      </c>
      <c r="W3307" s="10">
        <f t="shared" si="1030"/>
        <v>2.2315280617420687</v>
      </c>
      <c r="X3307" s="9"/>
    </row>
    <row r="3308" spans="1:24" x14ac:dyDescent="0.3">
      <c r="A3308" s="4">
        <f t="shared" si="1031"/>
        <v>33050</v>
      </c>
      <c r="B3308" s="5">
        <v>0</v>
      </c>
      <c r="C3308" s="16">
        <f t="shared" si="1032"/>
        <v>24287.800216582687</v>
      </c>
      <c r="D3308" s="4">
        <f t="shared" si="1022"/>
        <v>0</v>
      </c>
      <c r="E3308" s="5">
        <f t="shared" si="1033"/>
        <v>0.21637164645629375</v>
      </c>
      <c r="F3308" s="6">
        <f t="shared" si="1037"/>
        <v>1.7484130639382274E-5</v>
      </c>
      <c r="G3308" s="15">
        <f t="shared" si="1038"/>
        <v>763.95165261777026</v>
      </c>
      <c r="H3308" s="11">
        <f t="shared" si="1023"/>
        <v>9.7969478991508291E-2</v>
      </c>
      <c r="I3308" s="12">
        <f t="shared" si="1034"/>
        <v>3.5261015930270327E-5</v>
      </c>
      <c r="J3308" s="7">
        <f t="shared" si="1041"/>
        <v>1.5214499207480294</v>
      </c>
      <c r="K3308" s="8">
        <f>ESI_mass_rate/ESI_Area/'Hydraulic Gradient'!J3308</f>
        <v>2.1601879495517089</v>
      </c>
      <c r="L3308" s="16">
        <f t="shared" si="1035"/>
        <v>24288.226084534956</v>
      </c>
      <c r="M3308" s="4">
        <f t="shared" si="1024"/>
        <v>0</v>
      </c>
      <c r="N3308" s="5">
        <f t="shared" si="1025"/>
        <v>0.21612629470777575</v>
      </c>
      <c r="O3308" s="6">
        <f t="shared" si="1039"/>
        <v>1.525666452368572E-5</v>
      </c>
      <c r="P3308" s="15">
        <f t="shared" si="1036"/>
        <v>728.07678900415317</v>
      </c>
      <c r="Q3308" s="11">
        <f t="shared" si="1026"/>
        <v>0</v>
      </c>
      <c r="R3308" s="13">
        <f t="shared" si="1040"/>
        <v>4.4886214700575202E-6</v>
      </c>
      <c r="S3308" s="12">
        <f t="shared" si="1027"/>
        <v>-6.1200410375618561E-2</v>
      </c>
      <c r="T3308" s="9">
        <f t="shared" si="1028"/>
        <v>1.5231775812970161</v>
      </c>
      <c r="U3308" s="9">
        <f>Aly_mass_rate/Aly_Area/'Hydraulic Gradient'!T3308</f>
        <v>2.1577377615075419</v>
      </c>
      <c r="V3308" s="5">
        <f t="shared" si="1029"/>
        <v>-0.28314967662115187</v>
      </c>
      <c r="W3308" s="10">
        <f t="shared" si="1030"/>
        <v>2.2315699166827234</v>
      </c>
      <c r="X3308" s="9"/>
    </row>
    <row r="3309" spans="1:24" x14ac:dyDescent="0.3">
      <c r="A3309" s="4">
        <f t="shared" si="1031"/>
        <v>33060</v>
      </c>
      <c r="B3309" s="5">
        <v>0</v>
      </c>
      <c r="C3309" s="16">
        <f t="shared" si="1032"/>
        <v>24287.583826919563</v>
      </c>
      <c r="D3309" s="4">
        <f t="shared" si="1022"/>
        <v>0</v>
      </c>
      <c r="E3309" s="5">
        <f t="shared" si="1033"/>
        <v>0.21637217929676988</v>
      </c>
      <c r="F3309" s="6">
        <f t="shared" si="1037"/>
        <v>1.74838281239821E-5</v>
      </c>
      <c r="G3309" s="15">
        <f t="shared" si="1038"/>
        <v>764.0226828294218</v>
      </c>
      <c r="H3309" s="11">
        <f t="shared" si="1023"/>
        <v>9.7969961514694379E-2</v>
      </c>
      <c r="I3309" s="12">
        <f t="shared" si="1034"/>
        <v>3.5260405834145747E-5</v>
      </c>
      <c r="J3309" s="7">
        <f t="shared" si="1041"/>
        <v>1.5214461740829988</v>
      </c>
      <c r="K3309" s="8">
        <f>ESI_mass_rate/ESI_Area/'Hydraulic Gradient'!J3309</f>
        <v>2.160193269161951</v>
      </c>
      <c r="L3309" s="16">
        <f t="shared" si="1035"/>
        <v>24288.009942518813</v>
      </c>
      <c r="M3309" s="4">
        <f t="shared" si="1024"/>
        <v>0</v>
      </c>
      <c r="N3309" s="5">
        <f t="shared" si="1025"/>
        <v>0.21612675966700415</v>
      </c>
      <c r="O3309" s="6">
        <f t="shared" si="1039"/>
        <v>1.525647468274186E-5</v>
      </c>
      <c r="P3309" s="15">
        <f t="shared" si="1036"/>
        <v>728.1379839183752</v>
      </c>
      <c r="Q3309" s="11">
        <f t="shared" si="1026"/>
        <v>0</v>
      </c>
      <c r="R3309" s="13">
        <f t="shared" si="1040"/>
        <v>4.4884910844574966E-6</v>
      </c>
      <c r="S3309" s="12">
        <f t="shared" si="1027"/>
        <v>-6.1199402713046226E-2</v>
      </c>
      <c r="T3309" s="9">
        <f t="shared" si="1028"/>
        <v>1.5231743044925219</v>
      </c>
      <c r="U3309" s="9">
        <f>Aly_mass_rate/Aly_Area/'Hydraulic Gradient'!T3309</f>
        <v>2.15774240344824</v>
      </c>
      <c r="V3309" s="5">
        <f t="shared" si="1029"/>
        <v>-0.28314440572536348</v>
      </c>
      <c r="W3309" s="10">
        <f t="shared" si="1030"/>
        <v>2.2316117711138688</v>
      </c>
      <c r="X3309" s="9"/>
    </row>
    <row r="3310" spans="1:24" x14ac:dyDescent="0.3">
      <c r="A3310" s="4">
        <f t="shared" si="1031"/>
        <v>33070</v>
      </c>
      <c r="B3310" s="5">
        <v>0</v>
      </c>
      <c r="C3310" s="16">
        <f t="shared" si="1032"/>
        <v>24287.367436723907</v>
      </c>
      <c r="D3310" s="4">
        <f t="shared" si="1022"/>
        <v>0</v>
      </c>
      <c r="E3310" s="5">
        <f t="shared" si="1033"/>
        <v>0.21637271212802717</v>
      </c>
      <c r="F3310" s="6">
        <f t="shared" si="1037"/>
        <v>1.7483525629015646E-5</v>
      </c>
      <c r="G3310" s="15">
        <f t="shared" si="1038"/>
        <v>764.09371148522928</v>
      </c>
      <c r="H3310" s="11">
        <f t="shared" si="1023"/>
        <v>9.7970444030720347E-2</v>
      </c>
      <c r="I3310" s="12">
        <f t="shared" si="1034"/>
        <v>3.5259795779230742E-5</v>
      </c>
      <c r="J3310" s="7">
        <f t="shared" si="1041"/>
        <v>1.5214424275012395</v>
      </c>
      <c r="K3310" s="8">
        <f>ESI_mass_rate/ESI_Area/'Hydraulic Gradient'!J3310</f>
        <v>2.1601985886801609</v>
      </c>
      <c r="L3310" s="16">
        <f t="shared" si="1035"/>
        <v>24287.793800037907</v>
      </c>
      <c r="M3310" s="4">
        <f t="shared" si="1024"/>
        <v>0</v>
      </c>
      <c r="N3310" s="5">
        <f t="shared" si="1025"/>
        <v>0.21612722462044731</v>
      </c>
      <c r="O3310" s="6">
        <f t="shared" si="1039"/>
        <v>1.5256284853474412E-5</v>
      </c>
      <c r="P3310" s="15">
        <f t="shared" si="1036"/>
        <v>728.19917782511459</v>
      </c>
      <c r="Q3310" s="11">
        <f t="shared" si="1026"/>
        <v>0</v>
      </c>
      <c r="R3310" s="13">
        <f t="shared" si="1040"/>
        <v>4.4883607078480553E-6</v>
      </c>
      <c r="S3310" s="12">
        <f t="shared" si="1027"/>
        <v>-6.1198395100079989E-2</v>
      </c>
      <c r="T3310" s="9">
        <f t="shared" si="1028"/>
        <v>1.5231710277428965</v>
      </c>
      <c r="U3310" s="9">
        <f>Aly_mass_rate/Aly_Area/'Hydraulic Gradient'!T3310</f>
        <v>2.1577470453311824</v>
      </c>
      <c r="V3310" s="5">
        <f t="shared" si="1029"/>
        <v>-0.28313913509128075</v>
      </c>
      <c r="W3310" s="10">
        <f t="shared" si="1030"/>
        <v>2.231653625035531</v>
      </c>
      <c r="X3310" s="9"/>
    </row>
    <row r="3311" spans="1:24" x14ac:dyDescent="0.3">
      <c r="A3311" s="4">
        <f t="shared" si="1031"/>
        <v>33080</v>
      </c>
      <c r="B3311" s="5">
        <v>0</v>
      </c>
      <c r="C3311" s="16">
        <f t="shared" si="1032"/>
        <v>24287.151045995732</v>
      </c>
      <c r="D3311" s="4">
        <f t="shared" si="1022"/>
        <v>0</v>
      </c>
      <c r="E3311" s="5">
        <f t="shared" si="1033"/>
        <v>0.21637324495006613</v>
      </c>
      <c r="F3311" s="6">
        <f t="shared" si="1037"/>
        <v>1.7483223154482914E-5</v>
      </c>
      <c r="G3311" s="15">
        <f t="shared" si="1038"/>
        <v>764.16473858529559</v>
      </c>
      <c r="H3311" s="11">
        <f t="shared" si="1023"/>
        <v>9.7970926539586708E-2</v>
      </c>
      <c r="I3311" s="12">
        <f t="shared" si="1034"/>
        <v>3.5259185765525333E-5</v>
      </c>
      <c r="J3311" s="7">
        <f t="shared" si="1041"/>
        <v>1.5214386810027463</v>
      </c>
      <c r="K3311" s="8">
        <f>ESI_mass_rate/ESI_Area/'Hydraulic Gradient'!J3311</f>
        <v>2.1602039081063453</v>
      </c>
      <c r="L3311" s="16">
        <f t="shared" si="1035"/>
        <v>24287.577657092246</v>
      </c>
      <c r="M3311" s="4">
        <f t="shared" si="1024"/>
        <v>0</v>
      </c>
      <c r="N3311" s="5">
        <f t="shared" si="1025"/>
        <v>0.21612768956810544</v>
      </c>
      <c r="O3311" s="6">
        <f t="shared" si="1039"/>
        <v>1.5256095032964273E-5</v>
      </c>
      <c r="P3311" s="15">
        <f t="shared" si="1036"/>
        <v>728.26037072442091</v>
      </c>
      <c r="Q3311" s="11">
        <f t="shared" si="1026"/>
        <v>0</v>
      </c>
      <c r="R3311" s="13">
        <f t="shared" si="1040"/>
        <v>4.4882303393698007E-6</v>
      </c>
      <c r="S3311" s="12">
        <f t="shared" si="1027"/>
        <v>-6.1197387536715657E-2</v>
      </c>
      <c r="T3311" s="9">
        <f t="shared" si="1028"/>
        <v>1.5231677510481374</v>
      </c>
      <c r="U3311" s="9">
        <f>Aly_mass_rate/Aly_Area/'Hydraulic Gradient'!T3311</f>
        <v>2.1577516871563724</v>
      </c>
      <c r="V3311" s="5">
        <f t="shared" si="1029"/>
        <v>-0.28313386471888208</v>
      </c>
      <c r="W3311" s="10">
        <f t="shared" si="1030"/>
        <v>2.2316954784477354</v>
      </c>
      <c r="X3311" s="9"/>
    </row>
    <row r="3312" spans="1:24" x14ac:dyDescent="0.3">
      <c r="A3312" s="4">
        <f t="shared" si="1031"/>
        <v>33090</v>
      </c>
      <c r="B3312" s="5">
        <v>0</v>
      </c>
      <c r="C3312" s="16">
        <f t="shared" si="1032"/>
        <v>24286.934654735047</v>
      </c>
      <c r="D3312" s="4">
        <f t="shared" si="1022"/>
        <v>0</v>
      </c>
      <c r="E3312" s="5">
        <f t="shared" si="1033"/>
        <v>0.21637377776288755</v>
      </c>
      <c r="F3312" s="6">
        <f t="shared" si="1037"/>
        <v>1.748292070184345E-5</v>
      </c>
      <c r="G3312" s="15">
        <f t="shared" si="1038"/>
        <v>764.23576412972136</v>
      </c>
      <c r="H3312" s="11">
        <f t="shared" si="1023"/>
        <v>9.7971409041294061E-2</v>
      </c>
      <c r="I3312" s="12">
        <f t="shared" si="1034"/>
        <v>3.5258575795973049E-5</v>
      </c>
      <c r="J3312" s="7">
        <f t="shared" si="1041"/>
        <v>1.5214349345875136</v>
      </c>
      <c r="K3312" s="8">
        <f>ESI_mass_rate/ESI_Area/'Hydraulic Gradient'!J3312</f>
        <v>2.16020922744051</v>
      </c>
      <c r="L3312" s="16">
        <f t="shared" si="1035"/>
        <v>24287.361513681833</v>
      </c>
      <c r="M3312" s="4">
        <f t="shared" si="1024"/>
        <v>0</v>
      </c>
      <c r="N3312" s="5">
        <f t="shared" si="1025"/>
        <v>0.21612815450997899</v>
      </c>
      <c r="O3312" s="6">
        <f t="shared" si="1039"/>
        <v>1.5255905222670994E-5</v>
      </c>
      <c r="P3312" s="15">
        <f t="shared" si="1036"/>
        <v>728.32156261634486</v>
      </c>
      <c r="Q3312" s="11">
        <f t="shared" si="1026"/>
        <v>0</v>
      </c>
      <c r="R3312" s="13">
        <f t="shared" si="1040"/>
        <v>4.4880999794515426E-6</v>
      </c>
      <c r="S3312" s="12">
        <f t="shared" si="1027"/>
        <v>-6.1196380023979077E-2</v>
      </c>
      <c r="T3312" s="9">
        <f t="shared" si="1028"/>
        <v>1.5231644744082418</v>
      </c>
      <c r="U3312" s="9">
        <f>Aly_mass_rate/Aly_Area/'Hydraulic Gradient'!T3312</f>
        <v>2.1577563289238122</v>
      </c>
      <c r="V3312" s="5">
        <f t="shared" si="1029"/>
        <v>-0.28312859460814599</v>
      </c>
      <c r="W3312" s="10">
        <f t="shared" si="1030"/>
        <v>2.2317373313505091</v>
      </c>
      <c r="X3312" s="9"/>
    </row>
    <row r="3313" spans="1:24" x14ac:dyDescent="0.3">
      <c r="A3313" s="4">
        <f t="shared" si="1031"/>
        <v>33100</v>
      </c>
      <c r="B3313" s="5">
        <v>0</v>
      </c>
      <c r="C3313" s="16">
        <f t="shared" si="1032"/>
        <v>24286.71826294186</v>
      </c>
      <c r="D3313" s="4">
        <f t="shared" si="1022"/>
        <v>0</v>
      </c>
      <c r="E3313" s="5">
        <f t="shared" si="1033"/>
        <v>0.21637431056649187</v>
      </c>
      <c r="F3313" s="6">
        <f t="shared" si="1037"/>
        <v>1.7482618268178156E-5</v>
      </c>
      <c r="G3313" s="15">
        <f t="shared" si="1038"/>
        <v>764.30678811861162</v>
      </c>
      <c r="H3313" s="11">
        <f t="shared" si="1023"/>
        <v>9.7971891535842792E-2</v>
      </c>
      <c r="I3313" s="12">
        <f t="shared" si="1034"/>
        <v>3.5257965864686806E-5</v>
      </c>
      <c r="J3313" s="7">
        <f t="shared" si="1041"/>
        <v>1.5214311882555358</v>
      </c>
      <c r="K3313" s="8">
        <f>ESI_mass_rate/ESI_Area/'Hydraulic Gradient'!J3313</f>
        <v>2.1602145466826617</v>
      </c>
      <c r="L3313" s="16">
        <f t="shared" si="1035"/>
        <v>24287.145369806673</v>
      </c>
      <c r="M3313" s="4">
        <f t="shared" si="1024"/>
        <v>0</v>
      </c>
      <c r="N3313" s="5">
        <f t="shared" si="1025"/>
        <v>0.21612861944606793</v>
      </c>
      <c r="O3313" s="6">
        <f t="shared" si="1039"/>
        <v>1.5255715419675475E-5</v>
      </c>
      <c r="P3313" s="15">
        <f t="shared" si="1036"/>
        <v>728.38275350093716</v>
      </c>
      <c r="Q3313" s="11">
        <f t="shared" si="1026"/>
        <v>0</v>
      </c>
      <c r="R3313" s="13">
        <f t="shared" si="1040"/>
        <v>4.4879696272339379E-6</v>
      </c>
      <c r="S3313" s="12">
        <f t="shared" si="1027"/>
        <v>-6.1195372561865954E-2</v>
      </c>
      <c r="T3313" s="9">
        <f t="shared" si="1028"/>
        <v>1.5231611978232069</v>
      </c>
      <c r="U3313" s="9">
        <f>Aly_mass_rate/Aly_Area/'Hydraulic Gradient'!T3313</f>
        <v>2.1577609706335052</v>
      </c>
      <c r="V3313" s="5">
        <f t="shared" si="1029"/>
        <v>-0.28312332475905061</v>
      </c>
      <c r="W3313" s="10">
        <f t="shared" si="1030"/>
        <v>2.2317791837438783</v>
      </c>
      <c r="X3313" s="9"/>
    </row>
    <row r="3314" spans="1:24" x14ac:dyDescent="0.3">
      <c r="A3314" s="4">
        <f t="shared" si="1031"/>
        <v>33110</v>
      </c>
      <c r="B3314" s="5">
        <v>0</v>
      </c>
      <c r="C3314" s="16">
        <f t="shared" si="1032"/>
        <v>24286.501870616186</v>
      </c>
      <c r="D3314" s="4">
        <f t="shared" si="1022"/>
        <v>0</v>
      </c>
      <c r="E3314" s="5">
        <f t="shared" si="1033"/>
        <v>0.21637484336087984</v>
      </c>
      <c r="F3314" s="6">
        <f t="shared" si="1037"/>
        <v>1.7482315856406137E-5</v>
      </c>
      <c r="G3314" s="15">
        <f t="shared" si="1038"/>
        <v>764.37781055206676</v>
      </c>
      <c r="H3314" s="11">
        <f t="shared" si="1023"/>
        <v>9.7972374023233486E-2</v>
      </c>
      <c r="I3314" s="12">
        <f t="shared" si="1034"/>
        <v>3.5257355977553693E-5</v>
      </c>
      <c r="J3314" s="7">
        <f t="shared" si="1041"/>
        <v>1.5214274420068077</v>
      </c>
      <c r="K3314" s="8">
        <f>ESI_mass_rate/ESI_Area/'Hydraulic Gradient'!J3314</f>
        <v>2.160219865832806</v>
      </c>
      <c r="L3314" s="16">
        <f t="shared" si="1035"/>
        <v>24286.929225466771</v>
      </c>
      <c r="M3314" s="4">
        <f t="shared" si="1024"/>
        <v>0</v>
      </c>
      <c r="N3314" s="5">
        <f t="shared" si="1025"/>
        <v>0.21612908437637277</v>
      </c>
      <c r="O3314" s="6">
        <f t="shared" si="1039"/>
        <v>1.5255525628356364E-5</v>
      </c>
      <c r="P3314" s="15">
        <f t="shared" si="1036"/>
        <v>728.44394337824724</v>
      </c>
      <c r="Q3314" s="11">
        <f t="shared" si="1026"/>
        <v>0</v>
      </c>
      <c r="R3314" s="13">
        <f t="shared" si="1040"/>
        <v>4.4878392840045378E-6</v>
      </c>
      <c r="S3314" s="12">
        <f t="shared" si="1027"/>
        <v>-6.1194365149342102E-2</v>
      </c>
      <c r="T3314" s="9">
        <f t="shared" si="1028"/>
        <v>1.52315792129303</v>
      </c>
      <c r="U3314" s="9">
        <f>Aly_mass_rate/Aly_Area/'Hydraulic Gradient'!T3314</f>
        <v>2.1577656122854552</v>
      </c>
      <c r="V3314" s="5">
        <f t="shared" si="1029"/>
        <v>-0.28311805517157451</v>
      </c>
      <c r="W3314" s="10">
        <f t="shared" si="1030"/>
        <v>2.2318210356278696</v>
      </c>
      <c r="X3314" s="9"/>
    </row>
    <row r="3315" spans="1:24" x14ac:dyDescent="0.3">
      <c r="A3315" s="4">
        <f t="shared" si="1031"/>
        <v>33120</v>
      </c>
      <c r="B3315" s="5">
        <v>0</v>
      </c>
      <c r="C3315" s="16">
        <f t="shared" si="1032"/>
        <v>24286.285477758029</v>
      </c>
      <c r="D3315" s="4">
        <f t="shared" si="1022"/>
        <v>0</v>
      </c>
      <c r="E3315" s="5">
        <f t="shared" si="1033"/>
        <v>0.21637537614605212</v>
      </c>
      <c r="F3315" s="6">
        <f t="shared" si="1037"/>
        <v>1.748201346360829E-5</v>
      </c>
      <c r="G3315" s="15">
        <f t="shared" si="1038"/>
        <v>764.44883143019217</v>
      </c>
      <c r="H3315" s="11">
        <f t="shared" si="1023"/>
        <v>9.7972856503466599E-2</v>
      </c>
      <c r="I3315" s="12">
        <f t="shared" si="1034"/>
        <v>3.5256746128686622E-5</v>
      </c>
      <c r="J3315" s="7">
        <f t="shared" si="1041"/>
        <v>1.5214236958413236</v>
      </c>
      <c r="K3315" s="8">
        <f>ESI_mass_rate/ESI_Area/'Hydraulic Gradient'!J3315</f>
        <v>2.1602251848909497</v>
      </c>
      <c r="L3315" s="16">
        <f t="shared" si="1035"/>
        <v>24286.713080662132</v>
      </c>
      <c r="M3315" s="4">
        <f t="shared" si="1024"/>
        <v>0</v>
      </c>
      <c r="N3315" s="5">
        <f t="shared" si="1025"/>
        <v>0.2161295493008939</v>
      </c>
      <c r="O3315" s="6">
        <f t="shared" si="1039"/>
        <v>1.5255335848713667E-5</v>
      </c>
      <c r="P3315" s="15">
        <f t="shared" si="1036"/>
        <v>728.50513224832582</v>
      </c>
      <c r="Q3315" s="11">
        <f t="shared" si="1026"/>
        <v>0</v>
      </c>
      <c r="R3315" s="13">
        <f t="shared" si="1040"/>
        <v>4.487708949762729E-6</v>
      </c>
      <c r="S3315" s="12">
        <f t="shared" si="1027"/>
        <v>-6.1193357787433247E-2</v>
      </c>
      <c r="T3315" s="9">
        <f t="shared" si="1028"/>
        <v>1.5231546448177082</v>
      </c>
      <c r="U3315" s="9">
        <f>Aly_mass_rate/Aly_Area/'Hydraulic Gradient'!T3315</f>
        <v>2.1577702538796637</v>
      </c>
      <c r="V3315" s="5">
        <f t="shared" si="1029"/>
        <v>-0.28311278584569594</v>
      </c>
      <c r="W3315" s="10">
        <f t="shared" si="1030"/>
        <v>2.2318628870025101</v>
      </c>
      <c r="X3315" s="9"/>
    </row>
    <row r="3316" spans="1:24" x14ac:dyDescent="0.3">
      <c r="A3316" s="4">
        <f t="shared" si="1031"/>
        <v>33130</v>
      </c>
      <c r="B3316" s="5">
        <v>0</v>
      </c>
      <c r="C3316" s="16">
        <f t="shared" si="1032"/>
        <v>24286.069084367395</v>
      </c>
      <c r="D3316" s="4">
        <f t="shared" si="1022"/>
        <v>0</v>
      </c>
      <c r="E3316" s="5">
        <f t="shared" si="1033"/>
        <v>0.2163759089220092</v>
      </c>
      <c r="F3316" s="6">
        <f t="shared" si="1037"/>
        <v>1.748171109270371E-5</v>
      </c>
      <c r="G3316" s="15">
        <f t="shared" si="1038"/>
        <v>764.51985075308824</v>
      </c>
      <c r="H3316" s="11">
        <f t="shared" si="1023"/>
        <v>9.7973338976542659E-2</v>
      </c>
      <c r="I3316" s="12">
        <f t="shared" si="1034"/>
        <v>3.5256136323972675E-5</v>
      </c>
      <c r="J3316" s="7">
        <f t="shared" si="1041"/>
        <v>1.5214199497590781</v>
      </c>
      <c r="K3316" s="8">
        <f>ESI_mass_rate/ESI_Area/'Hydraulic Gradient'!J3316</f>
        <v>2.160230503857099</v>
      </c>
      <c r="L3316" s="16">
        <f t="shared" si="1035"/>
        <v>24286.496935392766</v>
      </c>
      <c r="M3316" s="4">
        <f t="shared" si="1024"/>
        <v>0</v>
      </c>
      <c r="N3316" s="5">
        <f t="shared" si="1025"/>
        <v>0.21613001421963135</v>
      </c>
      <c r="O3316" s="6">
        <f t="shared" si="1039"/>
        <v>1.5255146074909178E-5</v>
      </c>
      <c r="P3316" s="15">
        <f t="shared" si="1036"/>
        <v>728.56632011122133</v>
      </c>
      <c r="Q3316" s="11">
        <f t="shared" si="1026"/>
        <v>0</v>
      </c>
      <c r="R3316" s="13">
        <f t="shared" si="1040"/>
        <v>4.4875786227904814E-6</v>
      </c>
      <c r="S3316" s="12">
        <f t="shared" si="1027"/>
        <v>-6.1192350474075237E-2</v>
      </c>
      <c r="T3316" s="9">
        <f t="shared" si="1028"/>
        <v>1.5231513683972389</v>
      </c>
      <c r="U3316" s="9">
        <f>Aly_mass_rate/Aly_Area/'Hydraulic Gradient'!T3316</f>
        <v>2.1577748954161353</v>
      </c>
      <c r="V3316" s="5">
        <f t="shared" si="1029"/>
        <v>-0.28310751678139312</v>
      </c>
      <c r="W3316" s="10">
        <f t="shared" si="1030"/>
        <v>2.2319047378678256</v>
      </c>
      <c r="X3316" s="9"/>
    </row>
    <row r="3317" spans="1:24" x14ac:dyDescent="0.3">
      <c r="A3317" s="4">
        <f t="shared" si="1031"/>
        <v>33140</v>
      </c>
      <c r="B3317" s="5">
        <v>0</v>
      </c>
      <c r="C3317" s="16">
        <f t="shared" si="1032"/>
        <v>24285.852690444299</v>
      </c>
      <c r="D3317" s="4">
        <f t="shared" si="1022"/>
        <v>0</v>
      </c>
      <c r="E3317" s="5">
        <f t="shared" si="1033"/>
        <v>0.21637644168875186</v>
      </c>
      <c r="F3317" s="6">
        <f t="shared" si="1037"/>
        <v>1.7481408742232854E-5</v>
      </c>
      <c r="G3317" s="15">
        <f t="shared" si="1038"/>
        <v>764.59086852085773</v>
      </c>
      <c r="H3317" s="11">
        <f t="shared" si="1023"/>
        <v>9.7973821442462181E-2</v>
      </c>
      <c r="I3317" s="12">
        <f t="shared" si="1034"/>
        <v>3.5255526560468311E-5</v>
      </c>
      <c r="J3317" s="7">
        <f t="shared" si="1041"/>
        <v>1.5214162037600658</v>
      </c>
      <c r="K3317" s="8">
        <f>ESI_mass_rate/ESI_Area/'Hydraulic Gradient'!J3317</f>
        <v>2.1602358227312597</v>
      </c>
      <c r="L3317" s="16">
        <f t="shared" si="1035"/>
        <v>24286.280789658678</v>
      </c>
      <c r="M3317" s="4">
        <f t="shared" si="1024"/>
        <v>0</v>
      </c>
      <c r="N3317" s="5">
        <f t="shared" si="1025"/>
        <v>0.21613047913258576</v>
      </c>
      <c r="O3317" s="6">
        <f t="shared" si="1039"/>
        <v>1.5254956315700198E-5</v>
      </c>
      <c r="P3317" s="15">
        <f t="shared" si="1036"/>
        <v>728.62750696698436</v>
      </c>
      <c r="Q3317" s="11">
        <f t="shared" si="1026"/>
        <v>0</v>
      </c>
      <c r="R3317" s="13">
        <f t="shared" si="1040"/>
        <v>4.4874483056633418E-6</v>
      </c>
      <c r="S3317" s="12">
        <f t="shared" si="1027"/>
        <v>-6.1191343211323808E-2</v>
      </c>
      <c r="T3317" s="9">
        <f t="shared" si="1028"/>
        <v>1.5231480920316194</v>
      </c>
      <c r="U3317" s="9">
        <f>Aly_mass_rate/Aly_Area/'Hydraulic Gradient'!T3317</f>
        <v>2.1577795368948722</v>
      </c>
      <c r="V3317" s="5">
        <f t="shared" si="1029"/>
        <v>-0.28310224797864464</v>
      </c>
      <c r="W3317" s="10">
        <f t="shared" si="1030"/>
        <v>2.2319465882238418</v>
      </c>
      <c r="X3317" s="9"/>
    </row>
    <row r="3318" spans="1:24" x14ac:dyDescent="0.3">
      <c r="A3318" s="4">
        <f t="shared" si="1031"/>
        <v>33150</v>
      </c>
      <c r="B3318" s="5">
        <v>0</v>
      </c>
      <c r="C3318" s="16">
        <f t="shared" si="1032"/>
        <v>24285.636295988745</v>
      </c>
      <c r="D3318" s="4">
        <f t="shared" si="1022"/>
        <v>0</v>
      </c>
      <c r="E3318" s="5">
        <f t="shared" si="1033"/>
        <v>0.21637697444628057</v>
      </c>
      <c r="F3318" s="6">
        <f t="shared" si="1037"/>
        <v>1.7481106410736167E-5</v>
      </c>
      <c r="G3318" s="15">
        <f t="shared" si="1038"/>
        <v>764.66188473360558</v>
      </c>
      <c r="H3318" s="11">
        <f t="shared" si="1023"/>
        <v>9.7974303901225648E-2</v>
      </c>
      <c r="I3318" s="12">
        <f t="shared" si="1034"/>
        <v>3.5254916835229988E-5</v>
      </c>
      <c r="J3318" s="7">
        <f t="shared" si="1041"/>
        <v>1.5214124578442807</v>
      </c>
      <c r="K3318" s="8">
        <f>ESI_mass_rate/ESI_Area/'Hydraulic Gradient'!J3318</f>
        <v>2.1602411415134388</v>
      </c>
      <c r="L3318" s="16">
        <f t="shared" si="1035"/>
        <v>24286.064643459875</v>
      </c>
      <c r="M3318" s="4">
        <f t="shared" si="1024"/>
        <v>0</v>
      </c>
      <c r="N3318" s="5">
        <f t="shared" si="1025"/>
        <v>0.2161309440397573</v>
      </c>
      <c r="O3318" s="6">
        <f t="shared" si="1039"/>
        <v>1.5254766563788981E-5</v>
      </c>
      <c r="P3318" s="15">
        <f t="shared" si="1036"/>
        <v>728.68869281566447</v>
      </c>
      <c r="Q3318" s="11">
        <f t="shared" si="1026"/>
        <v>0</v>
      </c>
      <c r="R3318" s="13">
        <f t="shared" si="1040"/>
        <v>4.487317996233958E-6</v>
      </c>
      <c r="S3318" s="12">
        <f t="shared" si="1027"/>
        <v>-6.1190335998144801E-2</v>
      </c>
      <c r="T3318" s="9">
        <f t="shared" si="1028"/>
        <v>1.5231448157208469</v>
      </c>
      <c r="U3318" s="9">
        <f>Aly_mass_rate/Aly_Area/'Hydraulic Gradient'!T3318</f>
        <v>2.1577841783158771</v>
      </c>
      <c r="V3318" s="5">
        <f t="shared" si="1029"/>
        <v>-0.28309697943742879</v>
      </c>
      <c r="W3318" s="10">
        <f t="shared" si="1030"/>
        <v>2.2319884380705863</v>
      </c>
      <c r="X3318" s="9"/>
    </row>
    <row r="3319" spans="1:24" x14ac:dyDescent="0.3">
      <c r="A3319" s="4">
        <f t="shared" si="1031"/>
        <v>33160</v>
      </c>
      <c r="B3319" s="5">
        <v>0</v>
      </c>
      <c r="C3319" s="16">
        <f t="shared" si="1032"/>
        <v>24285.419901000747</v>
      </c>
      <c r="D3319" s="4">
        <f t="shared" si="1022"/>
        <v>0</v>
      </c>
      <c r="E3319" s="5">
        <f t="shared" si="1033"/>
        <v>0.21637750719459606</v>
      </c>
      <c r="F3319" s="6">
        <f t="shared" si="1037"/>
        <v>1.7480804102592303E-5</v>
      </c>
      <c r="G3319" s="15">
        <f t="shared" si="1038"/>
        <v>764.73289939143001</v>
      </c>
      <c r="H3319" s="11">
        <f t="shared" si="1023"/>
        <v>9.7974786352833604E-2</v>
      </c>
      <c r="I3319" s="12">
        <f t="shared" si="1034"/>
        <v>3.5254307157088336E-5</v>
      </c>
      <c r="J3319" s="7">
        <f t="shared" si="1041"/>
        <v>1.5214087120117179</v>
      </c>
      <c r="K3319" s="8">
        <f>ESI_mass_rate/ESI_Area/'Hydraulic Gradient'!J3319</f>
        <v>2.1602464602036417</v>
      </c>
      <c r="L3319" s="16">
        <f t="shared" si="1035"/>
        <v>24285.848496796356</v>
      </c>
      <c r="M3319" s="4">
        <f t="shared" si="1024"/>
        <v>0</v>
      </c>
      <c r="N3319" s="5">
        <f t="shared" si="1025"/>
        <v>0.2161314089411461</v>
      </c>
      <c r="O3319" s="6">
        <f t="shared" si="1039"/>
        <v>1.5254576820635075E-5</v>
      </c>
      <c r="P3319" s="15">
        <f t="shared" si="1036"/>
        <v>728.74987765731339</v>
      </c>
      <c r="Q3319" s="11">
        <f t="shared" si="1026"/>
        <v>0</v>
      </c>
      <c r="R3319" s="13">
        <f t="shared" si="1040"/>
        <v>4.4871876949311133E-6</v>
      </c>
      <c r="S3319" s="12">
        <f t="shared" si="1027"/>
        <v>-6.1189328836593768E-2</v>
      </c>
      <c r="T3319" s="9">
        <f t="shared" si="1028"/>
        <v>1.5231415394649188</v>
      </c>
      <c r="U3319" s="9">
        <f>Aly_mass_rate/Aly_Area/'Hydraulic Gradient'!T3319</f>
        <v>2.1577888196791535</v>
      </c>
      <c r="V3319" s="5">
        <f t="shared" si="1029"/>
        <v>-0.28309171115772386</v>
      </c>
      <c r="W3319" s="10">
        <f t="shared" si="1030"/>
        <v>2.2320302874080844</v>
      </c>
      <c r="X3319" s="9"/>
    </row>
    <row r="3320" spans="1:24" x14ac:dyDescent="0.3">
      <c r="A3320" s="4">
        <f t="shared" si="1031"/>
        <v>33170</v>
      </c>
      <c r="B3320" s="5">
        <v>0</v>
      </c>
      <c r="C3320" s="16">
        <f t="shared" si="1032"/>
        <v>24285.203505480309</v>
      </c>
      <c r="D3320" s="4">
        <f t="shared" si="1022"/>
        <v>0</v>
      </c>
      <c r="E3320" s="5">
        <f t="shared" si="1033"/>
        <v>0.21637803993369889</v>
      </c>
      <c r="F3320" s="6">
        <f t="shared" si="1037"/>
        <v>1.7480501811963058E-5</v>
      </c>
      <c r="G3320" s="15">
        <f t="shared" si="1038"/>
        <v>764.80391249443846</v>
      </c>
      <c r="H3320" s="11">
        <f t="shared" si="1023"/>
        <v>9.7975268797286463E-2</v>
      </c>
      <c r="I3320" s="12">
        <f t="shared" si="1034"/>
        <v>3.5253697514269186E-5</v>
      </c>
      <c r="J3320" s="7">
        <f t="shared" si="1041"/>
        <v>1.5214049662623716</v>
      </c>
      <c r="K3320" s="8">
        <f>ESI_mass_rate/ESI_Area/'Hydraulic Gradient'!J3320</f>
        <v>2.1602517788018756</v>
      </c>
      <c r="L3320" s="16">
        <f t="shared" si="1035"/>
        <v>24285.632349668133</v>
      </c>
      <c r="M3320" s="4">
        <f t="shared" si="1024"/>
        <v>0</v>
      </c>
      <c r="N3320" s="5">
        <f t="shared" si="1025"/>
        <v>0.21613187383675261</v>
      </c>
      <c r="O3320" s="6">
        <f t="shared" si="1039"/>
        <v>1.5254387089157574E-5</v>
      </c>
      <c r="P3320" s="15">
        <f t="shared" si="1036"/>
        <v>728.81106149197956</v>
      </c>
      <c r="Q3320" s="11">
        <f t="shared" si="1026"/>
        <v>0</v>
      </c>
      <c r="R3320" s="13">
        <f t="shared" si="1040"/>
        <v>4.4870574026128818E-6</v>
      </c>
      <c r="S3320" s="12">
        <f t="shared" si="1027"/>
        <v>-6.1188321723576834E-2</v>
      </c>
      <c r="T3320" s="9">
        <f t="shared" si="1028"/>
        <v>1.5231382632638324</v>
      </c>
      <c r="U3320" s="9">
        <f>Aly_mass_rate/Aly_Area/'Hydraulic Gradient'!T3320</f>
        <v>2.1577934609847036</v>
      </c>
      <c r="V3320" s="5">
        <f t="shared" si="1029"/>
        <v>-0.28308644313950837</v>
      </c>
      <c r="W3320" s="10">
        <f t="shared" si="1030"/>
        <v>2.232072136236364</v>
      </c>
      <c r="X3320" s="9"/>
    </row>
    <row r="3321" spans="1:24" x14ac:dyDescent="0.3">
      <c r="A3321" s="4">
        <f t="shared" si="1031"/>
        <v>33180</v>
      </c>
      <c r="B3321" s="5">
        <v>0</v>
      </c>
      <c r="C3321" s="16">
        <f t="shared" si="1032"/>
        <v>24284.987109427446</v>
      </c>
      <c r="D3321" s="4">
        <f t="shared" si="1022"/>
        <v>0</v>
      </c>
      <c r="E3321" s="5">
        <f t="shared" si="1033"/>
        <v>0.21637857266358979</v>
      </c>
      <c r="F3321" s="6">
        <f t="shared" si="1037"/>
        <v>1.7480199544686637E-5</v>
      </c>
      <c r="G3321" s="15">
        <f t="shared" si="1038"/>
        <v>764.87492404272905</v>
      </c>
      <c r="H3321" s="11">
        <f t="shared" si="1023"/>
        <v>9.7975751234584851E-2</v>
      </c>
      <c r="I3321" s="12">
        <f t="shared" si="1034"/>
        <v>3.5253087918546706E-5</v>
      </c>
      <c r="J3321" s="7">
        <f t="shared" si="1041"/>
        <v>1.5214012205962366</v>
      </c>
      <c r="K3321" s="8">
        <f>ESI_mass_rate/ESI_Area/'Hydraulic Gradient'!J3321</f>
        <v>2.1602570973081456</v>
      </c>
      <c r="L3321" s="16">
        <f t="shared" si="1035"/>
        <v>24285.416202075208</v>
      </c>
      <c r="M3321" s="4">
        <f t="shared" si="1024"/>
        <v>0</v>
      </c>
      <c r="N3321" s="5">
        <f t="shared" si="1025"/>
        <v>0.216132338726577</v>
      </c>
      <c r="O3321" s="6">
        <f t="shared" si="1039"/>
        <v>1.5254197364977836E-5</v>
      </c>
      <c r="P3321" s="15">
        <f t="shared" si="1036"/>
        <v>728.87224431971367</v>
      </c>
      <c r="Q3321" s="11">
        <f t="shared" si="1026"/>
        <v>0</v>
      </c>
      <c r="R3321" s="13">
        <f t="shared" si="1040"/>
        <v>4.4869271179906984E-6</v>
      </c>
      <c r="S3321" s="12">
        <f t="shared" si="1027"/>
        <v>-6.1187314661149482E-2</v>
      </c>
      <c r="T3321" s="9">
        <f t="shared" si="1028"/>
        <v>1.523134987117585</v>
      </c>
      <c r="U3321" s="9">
        <f>Aly_mass_rate/Aly_Area/'Hydraulic Gradient'!T3321</f>
        <v>2.157798102232531</v>
      </c>
      <c r="V3321" s="5">
        <f t="shared" si="1029"/>
        <v>-0.2830811753827604</v>
      </c>
      <c r="W3321" s="10">
        <f t="shared" si="1030"/>
        <v>2.2321139845554501</v>
      </c>
      <c r="X3321" s="9"/>
    </row>
    <row r="3322" spans="1:24" x14ac:dyDescent="0.3">
      <c r="A3322" s="4">
        <f t="shared" si="1031"/>
        <v>33190</v>
      </c>
      <c r="B3322" s="5">
        <v>0</v>
      </c>
      <c r="C3322" s="16">
        <f t="shared" si="1032"/>
        <v>24284.770712842164</v>
      </c>
      <c r="D3322" s="4">
        <f t="shared" si="1022"/>
        <v>0</v>
      </c>
      <c r="E3322" s="5">
        <f t="shared" si="1033"/>
        <v>0.21637910538426927</v>
      </c>
      <c r="F3322" s="6">
        <f t="shared" si="1037"/>
        <v>1.7479897294924834E-5</v>
      </c>
      <c r="G3322" s="15">
        <f t="shared" si="1038"/>
        <v>764.94593403640897</v>
      </c>
      <c r="H3322" s="11">
        <f t="shared" si="1023"/>
        <v>9.7976233664729184E-2</v>
      </c>
      <c r="I3322" s="12">
        <f t="shared" si="1034"/>
        <v>3.5252478358146721E-5</v>
      </c>
      <c r="J3322" s="7">
        <f t="shared" si="1041"/>
        <v>1.521397475013307</v>
      </c>
      <c r="K3322" s="8">
        <f>ESI_mass_rate/ESI_Area/'Hydraulic Gradient'!J3322</f>
        <v>2.1602624157224586</v>
      </c>
      <c r="L3322" s="16">
        <f t="shared" si="1035"/>
        <v>24285.20005401759</v>
      </c>
      <c r="M3322" s="4">
        <f t="shared" si="1024"/>
        <v>0</v>
      </c>
      <c r="N3322" s="5">
        <f t="shared" si="1025"/>
        <v>0.21613280361061982</v>
      </c>
      <c r="O3322" s="6">
        <f t="shared" si="1039"/>
        <v>1.5254007652474506E-5</v>
      </c>
      <c r="P3322" s="15">
        <f t="shared" si="1036"/>
        <v>728.93342614056519</v>
      </c>
      <c r="Q3322" s="11">
        <f t="shared" si="1026"/>
        <v>0</v>
      </c>
      <c r="R3322" s="13">
        <f t="shared" si="1040"/>
        <v>4.4867968423519398E-6</v>
      </c>
      <c r="S3322" s="12">
        <f t="shared" si="1027"/>
        <v>-6.1186307648277698E-2</v>
      </c>
      <c r="T3322" s="9">
        <f t="shared" si="1028"/>
        <v>1.5231317110261737</v>
      </c>
      <c r="U3322" s="9">
        <f>Aly_mass_rate/Aly_Area/'Hydraulic Gradient'!T3322</f>
        <v>2.1578027434226388</v>
      </c>
      <c r="V3322" s="5">
        <f t="shared" si="1029"/>
        <v>-0.28307590788745857</v>
      </c>
      <c r="W3322" s="10">
        <f t="shared" si="1030"/>
        <v>2.2321558323653696</v>
      </c>
      <c r="X3322" s="9"/>
    </row>
    <row r="3323" spans="1:24" x14ac:dyDescent="0.3">
      <c r="A3323" s="4">
        <f t="shared" si="1031"/>
        <v>33200</v>
      </c>
      <c r="B3323" s="5">
        <v>0</v>
      </c>
      <c r="C3323" s="16">
        <f t="shared" si="1032"/>
        <v>24284.554315724472</v>
      </c>
      <c r="D3323" s="4">
        <f t="shared" si="1022"/>
        <v>0</v>
      </c>
      <c r="E3323" s="5">
        <f t="shared" si="1033"/>
        <v>0.21637963809573796</v>
      </c>
      <c r="F3323" s="6">
        <f t="shared" si="1037"/>
        <v>1.7479595067056303E-5</v>
      </c>
      <c r="G3323" s="15">
        <f t="shared" si="1038"/>
        <v>765.01694247557884</v>
      </c>
      <c r="H3323" s="11">
        <f t="shared" si="1023"/>
        <v>9.7976716087719962E-2</v>
      </c>
      <c r="I3323" s="12">
        <f t="shared" si="1034"/>
        <v>3.5251868841899866E-5</v>
      </c>
      <c r="J3323" s="7">
        <f t="shared" si="1041"/>
        <v>1.5213937295135775</v>
      </c>
      <c r="K3323" s="8">
        <f>ESI_mass_rate/ESI_Area/'Hydraulic Gradient'!J3323</f>
        <v>2.1602677340448211</v>
      </c>
      <c r="L3323" s="16">
        <f t="shared" si="1035"/>
        <v>24284.983905495283</v>
      </c>
      <c r="M3323" s="4">
        <f t="shared" si="1024"/>
        <v>0</v>
      </c>
      <c r="N3323" s="5">
        <f t="shared" si="1025"/>
        <v>0.21613326848888118</v>
      </c>
      <c r="O3323" s="6">
        <f t="shared" si="1039"/>
        <v>1.5253817950188038E-5</v>
      </c>
      <c r="P3323" s="15">
        <f t="shared" si="1036"/>
        <v>728.99460695458458</v>
      </c>
      <c r="Q3323" s="11">
        <f t="shared" si="1026"/>
        <v>0</v>
      </c>
      <c r="R3323" s="13">
        <f t="shared" si="1040"/>
        <v>4.4866665752666927E-6</v>
      </c>
      <c r="S3323" s="12">
        <f t="shared" si="1027"/>
        <v>-6.1185300685987098E-2</v>
      </c>
      <c r="T3323" s="9">
        <f t="shared" si="1028"/>
        <v>1.5231284349895959</v>
      </c>
      <c r="U3323" s="9">
        <f>Aly_mass_rate/Aly_Area/'Hydraulic Gradient'!T3323</f>
        <v>2.1578073845550296</v>
      </c>
      <c r="V3323" s="5">
        <f t="shared" si="1029"/>
        <v>-0.28307064065358128</v>
      </c>
      <c r="W3323" s="10">
        <f t="shared" si="1030"/>
        <v>2.2321976796661489</v>
      </c>
      <c r="X3323" s="9"/>
    </row>
    <row r="3324" spans="1:24" x14ac:dyDescent="0.3">
      <c r="A3324" s="4">
        <f t="shared" si="1031"/>
        <v>33210</v>
      </c>
      <c r="B3324" s="5">
        <v>0</v>
      </c>
      <c r="C3324" s="16">
        <f t="shared" si="1032"/>
        <v>24284.337918074383</v>
      </c>
      <c r="D3324" s="4">
        <f t="shared" si="1022"/>
        <v>0</v>
      </c>
      <c r="E3324" s="5">
        <f t="shared" si="1033"/>
        <v>0.2163801707979966</v>
      </c>
      <c r="F3324" s="6">
        <f t="shared" si="1037"/>
        <v>1.7479292861081041E-5</v>
      </c>
      <c r="G3324" s="15">
        <f t="shared" si="1038"/>
        <v>765.08794936033883</v>
      </c>
      <c r="H3324" s="11">
        <f t="shared" si="1023"/>
        <v>9.797719850355778E-2</v>
      </c>
      <c r="I3324" s="12">
        <f t="shared" si="1034"/>
        <v>3.5251259369806142E-5</v>
      </c>
      <c r="J3324" s="7">
        <f t="shared" si="1041"/>
        <v>1.5213899840970426</v>
      </c>
      <c r="K3324" s="8">
        <f>ESI_mass_rate/ESI_Area/'Hydraulic Gradient'!J3324</f>
        <v>2.1602730522752389</v>
      </c>
      <c r="L3324" s="16">
        <f t="shared" si="1035"/>
        <v>24284.767756508296</v>
      </c>
      <c r="M3324" s="4">
        <f t="shared" si="1024"/>
        <v>0</v>
      </c>
      <c r="N3324" s="5">
        <f t="shared" si="1025"/>
        <v>0.21613373336136132</v>
      </c>
      <c r="O3324" s="6">
        <f t="shared" si="1039"/>
        <v>1.525362825665888E-5</v>
      </c>
      <c r="P3324" s="15">
        <f t="shared" si="1036"/>
        <v>729.0557867618204</v>
      </c>
      <c r="Q3324" s="11">
        <f t="shared" si="1026"/>
        <v>0</v>
      </c>
      <c r="R3324" s="13">
        <f t="shared" si="1040"/>
        <v>4.486536316305065E-6</v>
      </c>
      <c r="S3324" s="12">
        <f t="shared" si="1027"/>
        <v>-6.1184293772213814E-2</v>
      </c>
      <c r="T3324" s="9">
        <f t="shared" si="1028"/>
        <v>1.5231251590078487</v>
      </c>
      <c r="U3324" s="9">
        <f>Aly_mass_rate/Aly_Area/'Hydraulic Gradient'!T3324</f>
        <v>2.1578120256297071</v>
      </c>
      <c r="V3324" s="5">
        <f t="shared" si="1029"/>
        <v>-0.28306537368110674</v>
      </c>
      <c r="W3324" s="10">
        <f t="shared" si="1030"/>
        <v>2.2322395264578141</v>
      </c>
      <c r="X3324" s="9"/>
    </row>
    <row r="3325" spans="1:24" x14ac:dyDescent="0.3">
      <c r="A3325" s="4">
        <f t="shared" si="1031"/>
        <v>33220</v>
      </c>
      <c r="B3325" s="5">
        <v>0</v>
      </c>
      <c r="C3325" s="16">
        <f t="shared" si="1032"/>
        <v>24284.121519891902</v>
      </c>
      <c r="D3325" s="4">
        <f t="shared" si="1022"/>
        <v>0</v>
      </c>
      <c r="E3325" s="5">
        <f t="shared" si="1033"/>
        <v>0.21638070349104571</v>
      </c>
      <c r="F3325" s="6">
        <f t="shared" si="1037"/>
        <v>1.7478990674079952E-5</v>
      </c>
      <c r="G3325" s="15">
        <f t="shared" si="1038"/>
        <v>765.15895469079385</v>
      </c>
      <c r="H3325" s="11">
        <f t="shared" si="1023"/>
        <v>9.797768091224307E-2</v>
      </c>
      <c r="I3325" s="12">
        <f t="shared" si="1034"/>
        <v>3.5250649935978446E-5</v>
      </c>
      <c r="J3325" s="7">
        <f t="shared" si="1041"/>
        <v>1.5213862387636969</v>
      </c>
      <c r="K3325" s="8">
        <f>ESI_mass_rate/ESI_Area/'Hydraulic Gradient'!J3325</f>
        <v>2.1602783704137183</v>
      </c>
      <c r="L3325" s="16">
        <f t="shared" si="1035"/>
        <v>24284.55160705663</v>
      </c>
      <c r="M3325" s="4">
        <f t="shared" si="1024"/>
        <v>0</v>
      </c>
      <c r="N3325" s="5">
        <f t="shared" si="1025"/>
        <v>0.21613419822806076</v>
      </c>
      <c r="O3325" s="6">
        <f t="shared" si="1039"/>
        <v>1.5253438574806132E-5</v>
      </c>
      <c r="P3325" s="15">
        <f t="shared" si="1036"/>
        <v>729.11696556232437</v>
      </c>
      <c r="Q3325" s="11">
        <f t="shared" si="1026"/>
        <v>0</v>
      </c>
      <c r="R3325" s="13">
        <f t="shared" si="1040"/>
        <v>4.4864060663250655E-6</v>
      </c>
      <c r="S3325" s="12">
        <f t="shared" si="1027"/>
        <v>-6.1183286910043058E-2</v>
      </c>
      <c r="T3325" s="9">
        <f t="shared" si="1028"/>
        <v>1.5231218830809297</v>
      </c>
      <c r="U3325" s="9">
        <f>Aly_mass_rate/Aly_Area/'Hydraulic Gradient'!T3325</f>
        <v>2.1578166666466734</v>
      </c>
      <c r="V3325" s="5">
        <f t="shared" si="1029"/>
        <v>-0.28306010697001349</v>
      </c>
      <c r="W3325" s="10">
        <f t="shared" si="1030"/>
        <v>2.2322813727403918</v>
      </c>
      <c r="X3325" s="9"/>
    </row>
    <row r="3326" spans="1:24" x14ac:dyDescent="0.3">
      <c r="A3326" s="4">
        <f t="shared" si="1031"/>
        <v>33230</v>
      </c>
      <c r="B3326" s="5">
        <v>0</v>
      </c>
      <c r="C3326" s="16">
        <f t="shared" si="1032"/>
        <v>24283.905121177038</v>
      </c>
      <c r="D3326" s="4">
        <f t="shared" si="1022"/>
        <v>0</v>
      </c>
      <c r="E3326" s="5">
        <f t="shared" si="1033"/>
        <v>0.21638123617488594</v>
      </c>
      <c r="F3326" s="6">
        <f t="shared" si="1037"/>
        <v>1.7478688507512584E-5</v>
      </c>
      <c r="G3326" s="15">
        <f t="shared" si="1038"/>
        <v>765.22995846704669</v>
      </c>
      <c r="H3326" s="11">
        <f t="shared" si="1023"/>
        <v>9.7978163313776331E-2</v>
      </c>
      <c r="I3326" s="12">
        <f t="shared" si="1034"/>
        <v>3.5250040543360345E-5</v>
      </c>
      <c r="J3326" s="7">
        <f t="shared" si="1041"/>
        <v>1.5213824935135349</v>
      </c>
      <c r="K3326" s="8">
        <f>ESI_mass_rate/ESI_Area/'Hydraulic Gradient'!J3326</f>
        <v>2.1602836884602659</v>
      </c>
      <c r="L3326" s="16">
        <f t="shared" si="1035"/>
        <v>24284.335457140292</v>
      </c>
      <c r="M3326" s="4">
        <f t="shared" si="1024"/>
        <v>0</v>
      </c>
      <c r="N3326" s="5">
        <f t="shared" si="1025"/>
        <v>0.21613466308897966</v>
      </c>
      <c r="O3326" s="6">
        <f t="shared" si="1039"/>
        <v>1.5253248900251143E-5</v>
      </c>
      <c r="P3326" s="15">
        <f t="shared" si="1036"/>
        <v>729.17814335614605</v>
      </c>
      <c r="Q3326" s="11">
        <f t="shared" si="1026"/>
        <v>0</v>
      </c>
      <c r="R3326" s="13">
        <f t="shared" si="1040"/>
        <v>4.4862758240382335E-6</v>
      </c>
      <c r="S3326" s="12">
        <f t="shared" si="1027"/>
        <v>-6.1182280097411008E-2</v>
      </c>
      <c r="T3326" s="9">
        <f t="shared" si="1028"/>
        <v>1.5231186072088359</v>
      </c>
      <c r="U3326" s="9">
        <f>Aly_mass_rate/Aly_Area/'Hydraulic Gradient'!T3326</f>
        <v>2.1578213076059316</v>
      </c>
      <c r="V3326" s="5">
        <f t="shared" si="1029"/>
        <v>-0.2830548405202799</v>
      </c>
      <c r="W3326" s="10">
        <f t="shared" si="1030"/>
        <v>2.2323232185139092</v>
      </c>
      <c r="X3326" s="9"/>
    </row>
    <row r="3327" spans="1:24" x14ac:dyDescent="0.3">
      <c r="A3327" s="4">
        <f t="shared" si="1031"/>
        <v>33240</v>
      </c>
      <c r="B3327" s="5">
        <v>0</v>
      </c>
      <c r="C3327" s="16">
        <f t="shared" si="1032"/>
        <v>24283.688721929804</v>
      </c>
      <c r="D3327" s="4">
        <f t="shared" si="1022"/>
        <v>0</v>
      </c>
      <c r="E3327" s="5">
        <f t="shared" si="1033"/>
        <v>0.21638176884951796</v>
      </c>
      <c r="F3327" s="6">
        <f t="shared" si="1037"/>
        <v>1.7478386362838486E-5</v>
      </c>
      <c r="G3327" s="15">
        <f t="shared" si="1038"/>
        <v>765.30096068919772</v>
      </c>
      <c r="H3327" s="11">
        <f t="shared" si="1023"/>
        <v>9.7978645708158105E-2</v>
      </c>
      <c r="I3327" s="12">
        <f t="shared" si="1034"/>
        <v>3.5249431194895376E-5</v>
      </c>
      <c r="J3327" s="7">
        <f t="shared" si="1041"/>
        <v>1.5213787483465513</v>
      </c>
      <c r="K3327" s="8">
        <f>ESI_mass_rate/ESI_Area/'Hydraulic Gradient'!J3327</f>
        <v>2.160289006414887</v>
      </c>
      <c r="L3327" s="16">
        <f t="shared" si="1035"/>
        <v>24284.11930675929</v>
      </c>
      <c r="M3327" s="4">
        <f t="shared" si="1024"/>
        <v>0</v>
      </c>
      <c r="N3327" s="5">
        <f t="shared" si="1025"/>
        <v>0.21613512794411824</v>
      </c>
      <c r="O3327" s="6">
        <f t="shared" si="1039"/>
        <v>1.5253059235913014E-5</v>
      </c>
      <c r="P3327" s="15">
        <f t="shared" si="1036"/>
        <v>729.23932014333479</v>
      </c>
      <c r="Q3327" s="11">
        <f t="shared" si="1026"/>
        <v>0</v>
      </c>
      <c r="R3327" s="13">
        <f t="shared" si="1040"/>
        <v>4.4861455903025658E-6</v>
      </c>
      <c r="S3327" s="12">
        <f t="shared" si="1027"/>
        <v>-6.1181273334313425E-2</v>
      </c>
      <c r="T3327" s="9">
        <f t="shared" si="1028"/>
        <v>1.5231153313915646</v>
      </c>
      <c r="U3327" s="9">
        <f>Aly_mass_rate/Aly_Area/'Hydraulic Gradient'!T3327</f>
        <v>2.1578259485074853</v>
      </c>
      <c r="V3327" s="5">
        <f t="shared" si="1029"/>
        <v>-0.2830495743318841</v>
      </c>
      <c r="W3327" s="10">
        <f t="shared" si="1030"/>
        <v>2.2323650637783912</v>
      </c>
      <c r="X3327" s="9"/>
    </row>
    <row r="3328" spans="1:24" x14ac:dyDescent="0.3">
      <c r="A3328" s="4">
        <f t="shared" si="1031"/>
        <v>33250</v>
      </c>
      <c r="B3328" s="5">
        <v>0</v>
      </c>
      <c r="C3328" s="16">
        <f t="shared" si="1032"/>
        <v>24283.472322150206</v>
      </c>
      <c r="D3328" s="4">
        <f t="shared" si="1022"/>
        <v>0</v>
      </c>
      <c r="E3328" s="5">
        <f t="shared" si="1033"/>
        <v>0.21638230151494225</v>
      </c>
      <c r="F3328" s="6">
        <f t="shared" si="1037"/>
        <v>1.7478084235679011E-5</v>
      </c>
      <c r="G3328" s="15">
        <f t="shared" si="1038"/>
        <v>765.37196135735394</v>
      </c>
      <c r="H3328" s="11">
        <f t="shared" si="1023"/>
        <v>9.7979128095388862E-2</v>
      </c>
      <c r="I3328" s="12">
        <f t="shared" si="1034"/>
        <v>3.5248821881752893E-5</v>
      </c>
      <c r="J3328" s="7">
        <f t="shared" si="1041"/>
        <v>1.52137500326274</v>
      </c>
      <c r="K3328" s="8">
        <f>ESI_mass_rate/ESI_Area/'Hydraulic Gradient'!J3328</f>
        <v>2.1602943242775892</v>
      </c>
      <c r="L3328" s="16">
        <f t="shared" si="1035"/>
        <v>24283.903155913627</v>
      </c>
      <c r="M3328" s="4">
        <f t="shared" si="1024"/>
        <v>0</v>
      </c>
      <c r="N3328" s="5">
        <f t="shared" si="1025"/>
        <v>0.21613559279347702</v>
      </c>
      <c r="O3328" s="6">
        <f t="shared" si="1039"/>
        <v>1.5252869583251296E-5</v>
      </c>
      <c r="P3328" s="15">
        <f t="shared" si="1036"/>
        <v>729.3004959239413</v>
      </c>
      <c r="Q3328" s="11">
        <f t="shared" si="1026"/>
        <v>0</v>
      </c>
      <c r="R3328" s="13">
        <f t="shared" si="1040"/>
        <v>4.4860153655467374E-6</v>
      </c>
      <c r="S3328" s="12">
        <f t="shared" si="1027"/>
        <v>-6.1180266621775899E-2</v>
      </c>
      <c r="T3328" s="9">
        <f t="shared" si="1028"/>
        <v>1.5231120556291133</v>
      </c>
      <c r="U3328" s="9">
        <f>Aly_mass_rate/Aly_Area/'Hydraulic Gradient'!T3328</f>
        <v>2.1578305893513368</v>
      </c>
      <c r="V3328" s="5">
        <f t="shared" si="1029"/>
        <v>-0.28304430840480482</v>
      </c>
      <c r="W3328" s="10">
        <f t="shared" si="1030"/>
        <v>2.2324069085338656</v>
      </c>
      <c r="X3328" s="9"/>
    </row>
    <row r="3329" spans="1:24" x14ac:dyDescent="0.3">
      <c r="A3329" s="4">
        <f t="shared" si="1031"/>
        <v>33260</v>
      </c>
      <c r="B3329" s="5">
        <v>0</v>
      </c>
      <c r="C3329" s="16">
        <f t="shared" si="1032"/>
        <v>24283.255921838252</v>
      </c>
      <c r="D3329" s="4">
        <f t="shared" si="1022"/>
        <v>0</v>
      </c>
      <c r="E3329" s="5">
        <f t="shared" si="1033"/>
        <v>0.21638283417115967</v>
      </c>
      <c r="F3329" s="6">
        <f t="shared" si="1037"/>
        <v>1.7477782133331908E-5</v>
      </c>
      <c r="G3329" s="15">
        <f t="shared" si="1038"/>
        <v>765.44296047161129</v>
      </c>
      <c r="H3329" s="11">
        <f t="shared" si="1023"/>
        <v>9.7979610475469159E-2</v>
      </c>
      <c r="I3329" s="12">
        <f t="shared" si="1034"/>
        <v>3.5248212618650637E-5</v>
      </c>
      <c r="J3329" s="7">
        <f t="shared" si="1041"/>
        <v>1.5213712582620962</v>
      </c>
      <c r="K3329" s="8">
        <f>ESI_mass_rate/ESI_Area/'Hydraulic Gradient'!J3329</f>
        <v>2.1602996420483773</v>
      </c>
      <c r="L3329" s="16">
        <f t="shared" si="1035"/>
        <v>24283.687004603311</v>
      </c>
      <c r="M3329" s="4">
        <f t="shared" si="1024"/>
        <v>0</v>
      </c>
      <c r="N3329" s="5">
        <f t="shared" si="1025"/>
        <v>0.21613605763705601</v>
      </c>
      <c r="O3329" s="6">
        <f t="shared" si="1039"/>
        <v>1.5252679937887337E-5</v>
      </c>
      <c r="P3329" s="15">
        <f t="shared" si="1036"/>
        <v>729.3616706980149</v>
      </c>
      <c r="Q3329" s="11">
        <f t="shared" si="1026"/>
        <v>0</v>
      </c>
      <c r="R3329" s="13">
        <f t="shared" si="1040"/>
        <v>4.4858851484823552E-6</v>
      </c>
      <c r="S3329" s="12">
        <f t="shared" si="1027"/>
        <v>-6.1179259958764443E-2</v>
      </c>
      <c r="T3329" s="9">
        <f t="shared" si="1028"/>
        <v>1.5231087799214791</v>
      </c>
      <c r="U3329" s="9">
        <f>Aly_mass_rate/Aly_Area/'Hydraulic Gradient'!T3329</f>
        <v>2.1578352301374895</v>
      </c>
      <c r="V3329" s="5">
        <f t="shared" si="1029"/>
        <v>-0.28303904273902025</v>
      </c>
      <c r="W3329" s="10">
        <f t="shared" si="1030"/>
        <v>2.2324487527803578</v>
      </c>
      <c r="X3329" s="9"/>
    </row>
    <row r="3330" spans="1:24" x14ac:dyDescent="0.3">
      <c r="A3330" s="4">
        <f t="shared" si="1031"/>
        <v>33270</v>
      </c>
      <c r="B3330" s="5">
        <v>0</v>
      </c>
      <c r="C3330" s="16">
        <f t="shared" si="1032"/>
        <v>24283.039520993956</v>
      </c>
      <c r="D3330" s="4">
        <f t="shared" si="1022"/>
        <v>0</v>
      </c>
      <c r="E3330" s="5">
        <f t="shared" si="1033"/>
        <v>0.21638336681817066</v>
      </c>
      <c r="F3330" s="6">
        <f t="shared" si="1037"/>
        <v>1.7477480047039875E-5</v>
      </c>
      <c r="G3330" s="15">
        <f t="shared" si="1038"/>
        <v>765.51395803207902</v>
      </c>
      <c r="H3330" s="11">
        <f t="shared" si="1023"/>
        <v>9.7980092848399425E-2</v>
      </c>
      <c r="I3330" s="12">
        <f t="shared" si="1034"/>
        <v>3.5247603387927327E-5</v>
      </c>
      <c r="J3330" s="7">
        <f t="shared" si="1041"/>
        <v>1.5213675133446141</v>
      </c>
      <c r="K3330" s="8">
        <f>ESI_mass_rate/ESI_Area/'Hydraulic Gradient'!J3330</f>
        <v>2.1603049597272581</v>
      </c>
      <c r="L3330" s="16">
        <f t="shared" si="1035"/>
        <v>24283.470852828345</v>
      </c>
      <c r="M3330" s="4">
        <f t="shared" si="1024"/>
        <v>0</v>
      </c>
      <c r="N3330" s="5">
        <f t="shared" si="1025"/>
        <v>0.21613652247485576</v>
      </c>
      <c r="O3330" s="6">
        <f t="shared" si="1039"/>
        <v>1.525249030419979E-5</v>
      </c>
      <c r="P3330" s="15">
        <f t="shared" si="1036"/>
        <v>729.4228444656062</v>
      </c>
      <c r="Q3330" s="11">
        <f t="shared" si="1026"/>
        <v>0</v>
      </c>
      <c r="R3330" s="13">
        <f t="shared" si="1040"/>
        <v>4.4857549403966265E-6</v>
      </c>
      <c r="S3330" s="12">
        <f t="shared" si="1027"/>
        <v>-6.1178253346304556E-2</v>
      </c>
      <c r="T3330" s="9">
        <f t="shared" si="1028"/>
        <v>1.5231055042686592</v>
      </c>
      <c r="U3330" s="9">
        <f>Aly_mass_rate/Aly_Area/'Hydraulic Gradient'!T3330</f>
        <v>2.1578398708659465</v>
      </c>
      <c r="V3330" s="5">
        <f t="shared" si="1029"/>
        <v>-0.28303377733450885</v>
      </c>
      <c r="W3330" s="10">
        <f t="shared" si="1030"/>
        <v>2.2324905965178949</v>
      </c>
      <c r="X3330" s="9"/>
    </row>
    <row r="3331" spans="1:24" x14ac:dyDescent="0.3">
      <c r="A3331" s="4">
        <f t="shared" si="1031"/>
        <v>33280</v>
      </c>
      <c r="B3331" s="5">
        <v>0</v>
      </c>
      <c r="C3331" s="16">
        <f t="shared" si="1032"/>
        <v>24282.823119617322</v>
      </c>
      <c r="D3331" s="4">
        <f t="shared" si="1022"/>
        <v>0</v>
      </c>
      <c r="E3331" s="5">
        <f t="shared" si="1033"/>
        <v>0.21638389945597575</v>
      </c>
      <c r="F3331" s="6">
        <f t="shared" si="1037"/>
        <v>1.7477177982641109E-5</v>
      </c>
      <c r="G3331" s="15">
        <f t="shared" si="1038"/>
        <v>765.58495403885752</v>
      </c>
      <c r="H3331" s="11">
        <f t="shared" si="1023"/>
        <v>9.798057521418016E-2</v>
      </c>
      <c r="I3331" s="12">
        <f t="shared" si="1034"/>
        <v>3.5246994201357147E-5</v>
      </c>
      <c r="J3331" s="7">
        <f t="shared" si="1041"/>
        <v>1.5213637685102879</v>
      </c>
      <c r="K3331" s="8">
        <f>ESI_mass_rate/ESI_Area/'Hydraulic Gradient'!J3331</f>
        <v>2.1603102773142391</v>
      </c>
      <c r="L3331" s="16">
        <f t="shared" si="1035"/>
        <v>24283.254700588739</v>
      </c>
      <c r="M3331" s="4">
        <f t="shared" si="1024"/>
        <v>0</v>
      </c>
      <c r="N3331" s="5">
        <f t="shared" si="1025"/>
        <v>0.21613698730687655</v>
      </c>
      <c r="O3331" s="6">
        <f t="shared" si="1039"/>
        <v>1.5252300680729104E-5</v>
      </c>
      <c r="P3331" s="15">
        <f t="shared" si="1036"/>
        <v>729.48401722676385</v>
      </c>
      <c r="Q3331" s="11">
        <f t="shared" si="1026"/>
        <v>0</v>
      </c>
      <c r="R3331" s="13">
        <f t="shared" si="1040"/>
        <v>4.485624740859693E-6</v>
      </c>
      <c r="S3331" s="12">
        <f t="shared" si="1027"/>
        <v>-6.1177246782332662E-2</v>
      </c>
      <c r="T3331" s="9">
        <f t="shared" si="1028"/>
        <v>1.523102228670651</v>
      </c>
      <c r="U3331" s="9">
        <f>Aly_mass_rate/Aly_Area/'Hydraulic Gradient'!T3331</f>
        <v>2.1578445115367102</v>
      </c>
      <c r="V3331" s="5">
        <f t="shared" si="1029"/>
        <v>-0.28302851219124892</v>
      </c>
      <c r="W3331" s="10">
        <f t="shared" si="1030"/>
        <v>2.2325324397465027</v>
      </c>
      <c r="X3331" s="9"/>
    </row>
    <row r="3332" spans="1:24" x14ac:dyDescent="0.3">
      <c r="A3332" s="4">
        <f t="shared" si="1031"/>
        <v>33290</v>
      </c>
      <c r="B3332" s="5">
        <v>0</v>
      </c>
      <c r="C3332" s="16">
        <f t="shared" si="1032"/>
        <v>24282.606717708361</v>
      </c>
      <c r="D3332" s="4">
        <f t="shared" ref="D3332:D3395" si="1042">J3331*(B3332-B3331)*g</f>
        <v>0</v>
      </c>
      <c r="E3332" s="5">
        <f t="shared" si="1033"/>
        <v>0.21638443208457595</v>
      </c>
      <c r="F3332" s="6">
        <f t="shared" si="1037"/>
        <v>1.7476875943054717E-5</v>
      </c>
      <c r="G3332" s="15">
        <f t="shared" si="1038"/>
        <v>765.65594849204263</v>
      </c>
      <c r="H3332" s="11">
        <f t="shared" ref="H3332:H3395" si="1043">ESI_f*K3331^2*(A3332-A3331)/2/ESI_DH/ESI_Cp</f>
        <v>9.7981057572812016E-2</v>
      </c>
      <c r="I3332" s="12">
        <f t="shared" si="1034"/>
        <v>3.524638506482718E-5</v>
      </c>
      <c r="J3332" s="7">
        <f t="shared" si="1041"/>
        <v>1.5213600237591127</v>
      </c>
      <c r="K3332" s="8">
        <f>ESI_mass_rate/ESI_Area/'Hydraulic Gradient'!J3332</f>
        <v>2.1603155948093247</v>
      </c>
      <c r="L3332" s="16">
        <f t="shared" si="1035"/>
        <v>24283.038547884495</v>
      </c>
      <c r="M3332" s="4">
        <f t="shared" ref="M3332:M3395" si="1044">T3331*Aly_g*(B3332-B3331)</f>
        <v>0</v>
      </c>
      <c r="N3332" s="5">
        <f t="shared" ref="N3332:N3395" si="1045">T3331*Aly_f*U3331^2*(A3332-A3331)/2/Aly_DH</f>
        <v>0.21613745213311852</v>
      </c>
      <c r="O3332" s="6">
        <f t="shared" si="1039"/>
        <v>1.5252111064556175E-5</v>
      </c>
      <c r="P3332" s="15">
        <f t="shared" si="1036"/>
        <v>729.54518898153924</v>
      </c>
      <c r="Q3332" s="11">
        <f t="shared" ref="Q3332:Q3395" si="1046">Aly_g*(B3332-B3331)/W3332</f>
        <v>0</v>
      </c>
      <c r="R3332" s="13">
        <f t="shared" si="1040"/>
        <v>4.485494549012482E-6</v>
      </c>
      <c r="S3332" s="12">
        <f t="shared" ref="S3332:S3395" si="1047">-V3332*(L3332-L3331)</f>
        <v>-6.1176240269933568E-2</v>
      </c>
      <c r="T3332" s="9">
        <f t="shared" ref="T3332:T3395" si="1048">T3331*(1+(L3332-L3331)/beta-alpha*(P3332-P3331))</f>
        <v>1.5230989531274519</v>
      </c>
      <c r="U3332" s="9">
        <f>Aly_mass_rate/Aly_Area/'Hydraulic Gradient'!T3332</f>
        <v>2.157849152149784</v>
      </c>
      <c r="V3332" s="5">
        <f t="shared" ref="V3332:V3395" si="1049">(Aly_alpha*(460+P3331)-1)/T3331/W3331</f>
        <v>-0.28302324730921902</v>
      </c>
      <c r="W3332" s="10">
        <f t="shared" ref="W3332:W3395" si="1050">Aly_Cp+((P3331+460)/T3331)*(Aly_alpha^2)*(Aly_beta)</f>
        <v>2.2325742824662078</v>
      </c>
      <c r="X3332" s="9"/>
    </row>
    <row r="3333" spans="1:24" x14ac:dyDescent="0.3">
      <c r="A3333" s="4">
        <f t="shared" ref="A3333:A3396" si="1051">A3332+10</f>
        <v>33300</v>
      </c>
      <c r="B3333" s="5">
        <v>0</v>
      </c>
      <c r="C3333" s="16">
        <f t="shared" ref="C3333:C3396" si="1052">C3332-D3333-E3333-F3333</f>
        <v>24282.390315267083</v>
      </c>
      <c r="D3333" s="4">
        <f t="shared" si="1042"/>
        <v>0</v>
      </c>
      <c r="E3333" s="5">
        <f t="shared" ref="E3333:E3396" si="1053">J3332*ESI_f*(K3332^2)*(A3333-A3332)/(2*ESI_DH)</f>
        <v>0.21638496470397156</v>
      </c>
      <c r="F3333" s="6">
        <f t="shared" si="1037"/>
        <v>1.7476573918063847E-5</v>
      </c>
      <c r="G3333" s="15">
        <f t="shared" si="1038"/>
        <v>765.72694139174575</v>
      </c>
      <c r="H3333" s="11">
        <f t="shared" si="1043"/>
        <v>9.7981539924295341E-2</v>
      </c>
      <c r="I3333" s="12">
        <f t="shared" ref="I3333:I3396" si="1054">alpha*beta*(K3332-K3331)/K3331/ESI_Cp/J3331</f>
        <v>3.5245775957732624E-5</v>
      </c>
      <c r="J3333" s="7">
        <f t="shared" si="1041"/>
        <v>1.5213562790910826</v>
      </c>
      <c r="K3333" s="8">
        <f>ESI_mass_rate/ESI_Area/'Hydraulic Gradient'!J3333</f>
        <v>2.160320912212522</v>
      </c>
      <c r="L3333" s="16">
        <f t="shared" ref="L3333:L3396" si="1055">L3332-M3333-N3333-O3333</f>
        <v>24282.822394715622</v>
      </c>
      <c r="M3333" s="4">
        <f t="shared" si="1044"/>
        <v>0</v>
      </c>
      <c r="N3333" s="5">
        <f t="shared" si="1045"/>
        <v>0.21613791695358203</v>
      </c>
      <c r="O3333" s="6">
        <f t="shared" si="1039"/>
        <v>1.5251921460059656E-5</v>
      </c>
      <c r="P3333" s="15">
        <f t="shared" ref="P3333:P3396" si="1056">P3332-Q3333-R3333-S3333</f>
        <v>729.60635972998091</v>
      </c>
      <c r="Q3333" s="11">
        <f t="shared" si="1046"/>
        <v>0</v>
      </c>
      <c r="R3333" s="13">
        <f t="shared" si="1040"/>
        <v>4.4853643661421406E-6</v>
      </c>
      <c r="S3333" s="12">
        <f t="shared" si="1047"/>
        <v>-6.1175233806014091E-2</v>
      </c>
      <c r="T3333" s="9">
        <f t="shared" si="1048"/>
        <v>1.523095677639059</v>
      </c>
      <c r="U3333" s="9">
        <f>Aly_mass_rate/Aly_Area/'Hydraulic Gradient'!T3333</f>
        <v>2.1578537927051706</v>
      </c>
      <c r="V3333" s="5">
        <f t="shared" si="1049"/>
        <v>-0.2830179826883974</v>
      </c>
      <c r="W3333" s="10">
        <f t="shared" si="1050"/>
        <v>2.2326161246770364</v>
      </c>
      <c r="X3333" s="9"/>
    </row>
    <row r="3334" spans="1:24" x14ac:dyDescent="0.3">
      <c r="A3334" s="4">
        <f t="shared" si="1051"/>
        <v>33310</v>
      </c>
      <c r="B3334" s="5">
        <v>0</v>
      </c>
      <c r="C3334" s="16">
        <f t="shared" si="1052"/>
        <v>24282.173912293496</v>
      </c>
      <c r="D3334" s="4">
        <f t="shared" si="1042"/>
        <v>0</v>
      </c>
      <c r="E3334" s="5">
        <f t="shared" si="1053"/>
        <v>0.21638549731416337</v>
      </c>
      <c r="F3334" s="6">
        <f t="shared" ref="F3334:F3397" si="1057">J3332*K3332*(K3333-K3332)</f>
        <v>1.7476271916425801E-5</v>
      </c>
      <c r="G3334" s="15">
        <f t="shared" ref="G3334:G3397" si="1058">(G3333+H3334)/(1+I3334)</f>
        <v>765.79793273806513</v>
      </c>
      <c r="H3334" s="11">
        <f t="shared" si="1043"/>
        <v>9.7982022268630703E-2</v>
      </c>
      <c r="I3334" s="12">
        <f t="shared" si="1054"/>
        <v>3.524516689773474E-5</v>
      </c>
      <c r="J3334" s="7">
        <f t="shared" si="1041"/>
        <v>1.5213525345061925</v>
      </c>
      <c r="K3334" s="8">
        <f>ESI_mass_rate/ESI_Area/'Hydraulic Gradient'!J3334</f>
        <v>2.1603262295238368</v>
      </c>
      <c r="L3334" s="16">
        <f t="shared" si="1055"/>
        <v>24282.606241082121</v>
      </c>
      <c r="M3334" s="4">
        <f t="shared" si="1044"/>
        <v>0</v>
      </c>
      <c r="N3334" s="5">
        <f t="shared" si="1045"/>
        <v>0.21613838176826738</v>
      </c>
      <c r="O3334" s="6">
        <f t="shared" ref="O3334:O3397" si="1059">T3332*U3332*(U3333-U3332)</f>
        <v>1.5251731864320447E-5</v>
      </c>
      <c r="P3334" s="15">
        <f t="shared" si="1056"/>
        <v>729.66752947214036</v>
      </c>
      <c r="Q3334" s="11">
        <f t="shared" si="1046"/>
        <v>0</v>
      </c>
      <c r="R3334" s="13">
        <f t="shared" ref="R3334:R3397" si="1060">U3332*(U3333-U3332)/W3332</f>
        <v>4.4852341913896037E-6</v>
      </c>
      <c r="S3334" s="12">
        <f t="shared" si="1047"/>
        <v>-6.1174227393658909E-2</v>
      </c>
      <c r="T3334" s="9">
        <f t="shared" si="1048"/>
        <v>1.5230924022054695</v>
      </c>
      <c r="U3334" s="9">
        <f>Aly_mass_rate/Aly_Area/'Hydraulic Gradient'!T3334</f>
        <v>2.1578584332028736</v>
      </c>
      <c r="V3334" s="5">
        <f t="shared" si="1049"/>
        <v>-0.28301271832876257</v>
      </c>
      <c r="W3334" s="10">
        <f t="shared" si="1050"/>
        <v>2.2326579663790147</v>
      </c>
      <c r="X3334" s="9"/>
    </row>
    <row r="3335" spans="1:24" x14ac:dyDescent="0.3">
      <c r="A3335" s="4">
        <f t="shared" si="1051"/>
        <v>33320</v>
      </c>
      <c r="B3335" s="5">
        <v>0</v>
      </c>
      <c r="C3335" s="16">
        <f t="shared" si="1052"/>
        <v>24281.957508787611</v>
      </c>
      <c r="D3335" s="4">
        <f t="shared" si="1042"/>
        <v>0</v>
      </c>
      <c r="E3335" s="5">
        <f t="shared" si="1053"/>
        <v>0.21638602991515174</v>
      </c>
      <c r="F3335" s="6">
        <f t="shared" si="1057"/>
        <v>1.7475969933761916E-5</v>
      </c>
      <c r="G3335" s="15">
        <f t="shared" si="1058"/>
        <v>765.86892253110545</v>
      </c>
      <c r="H3335" s="11">
        <f t="shared" si="1043"/>
        <v>9.7982504605818574E-2</v>
      </c>
      <c r="I3335" s="12">
        <f t="shared" si="1054"/>
        <v>3.5244557876002897E-5</v>
      </c>
      <c r="J3335" s="7">
        <f t="shared" si="1041"/>
        <v>1.5213487900044365</v>
      </c>
      <c r="K3335" s="8">
        <f>ESI_mass_rate/ESI_Area/'Hydraulic Gradient'!J3335</f>
        <v>2.1603315467432762</v>
      </c>
      <c r="L3335" s="16">
        <f t="shared" si="1055"/>
        <v>24282.390086984004</v>
      </c>
      <c r="M3335" s="4">
        <f t="shared" si="1044"/>
        <v>0</v>
      </c>
      <c r="N3335" s="5">
        <f t="shared" si="1045"/>
        <v>0.216138846577175</v>
      </c>
      <c r="O3335" s="6">
        <f t="shared" si="1059"/>
        <v>1.5251542280257648E-5</v>
      </c>
      <c r="P3335" s="15">
        <f t="shared" si="1056"/>
        <v>729.72869820806613</v>
      </c>
      <c r="Q3335" s="11">
        <f t="shared" si="1046"/>
        <v>0</v>
      </c>
      <c r="R3335" s="13">
        <f t="shared" si="1060"/>
        <v>4.4851040256127387E-6</v>
      </c>
      <c r="S3335" s="12">
        <f t="shared" si="1047"/>
        <v>-6.1173221029775002E-2</v>
      </c>
      <c r="T3335" s="9">
        <f t="shared" si="1048"/>
        <v>1.5230891268266811</v>
      </c>
      <c r="U3335" s="9">
        <f>Aly_mass_rate/Aly_Area/'Hydraulic Gradient'!T3335</f>
        <v>2.1578630736428952</v>
      </c>
      <c r="V3335" s="5">
        <f t="shared" si="1049"/>
        <v>-0.283007454230293</v>
      </c>
      <c r="W3335" s="10">
        <f t="shared" si="1050"/>
        <v>2.2326998075721702</v>
      </c>
      <c r="X3335" s="9"/>
    </row>
    <row r="3336" spans="1:24" x14ac:dyDescent="0.3">
      <c r="A3336" s="4">
        <f t="shared" si="1051"/>
        <v>33330</v>
      </c>
      <c r="B3336" s="5">
        <v>0</v>
      </c>
      <c r="C3336" s="16">
        <f t="shared" si="1052"/>
        <v>24281.741104749435</v>
      </c>
      <c r="D3336" s="4">
        <f t="shared" si="1042"/>
        <v>0</v>
      </c>
      <c r="E3336" s="5">
        <f t="shared" si="1053"/>
        <v>0.21638656250693766</v>
      </c>
      <c r="F3336" s="6">
        <f t="shared" si="1057"/>
        <v>1.7475667974450862E-5</v>
      </c>
      <c r="G3336" s="15">
        <f t="shared" si="1058"/>
        <v>765.93991077096473</v>
      </c>
      <c r="H3336" s="11">
        <f t="shared" si="1043"/>
        <v>9.7982986935859509E-2</v>
      </c>
      <c r="I3336" s="12">
        <f t="shared" si="1054"/>
        <v>3.5243948901367727E-5</v>
      </c>
      <c r="J3336" s="7">
        <f t="shared" si="1041"/>
        <v>1.5213450455858093</v>
      </c>
      <c r="K3336" s="8">
        <f>ESI_mass_rate/ESI_Area/'Hydraulic Gradient'!J3336</f>
        <v>2.1603368638708456</v>
      </c>
      <c r="L3336" s="16">
        <f t="shared" si="1055"/>
        <v>24282.173932421269</v>
      </c>
      <c r="M3336" s="4">
        <f t="shared" si="1044"/>
        <v>0</v>
      </c>
      <c r="N3336" s="5">
        <f t="shared" si="1045"/>
        <v>0.21613931138030501</v>
      </c>
      <c r="O3336" s="6">
        <f t="shared" si="1059"/>
        <v>1.5251352703492611E-5</v>
      </c>
      <c r="P3336" s="15">
        <f t="shared" si="1056"/>
        <v>729.78986593780974</v>
      </c>
      <c r="Q3336" s="11">
        <f t="shared" si="1046"/>
        <v>0</v>
      </c>
      <c r="R3336" s="13">
        <f t="shared" si="1060"/>
        <v>4.4849738675232982E-6</v>
      </c>
      <c r="S3336" s="12">
        <f t="shared" si="1047"/>
        <v>-6.1172214717446834E-2</v>
      </c>
      <c r="T3336" s="9">
        <f t="shared" si="1048"/>
        <v>1.5230858515026906</v>
      </c>
      <c r="U3336" s="9">
        <f>Aly_mass_rate/Aly_Area/'Hydraulic Gradient'!T3336</f>
        <v>2.1578677140252389</v>
      </c>
      <c r="V3336" s="5">
        <f t="shared" si="1049"/>
        <v>-0.28300219039296676</v>
      </c>
      <c r="W3336" s="10">
        <f t="shared" si="1050"/>
        <v>2.2327416482565283</v>
      </c>
      <c r="X3336" s="9"/>
    </row>
    <row r="3337" spans="1:24" x14ac:dyDescent="0.3">
      <c r="A3337" s="4">
        <f t="shared" si="1051"/>
        <v>33340</v>
      </c>
      <c r="B3337" s="5">
        <v>0</v>
      </c>
      <c r="C3337" s="16">
        <f t="shared" si="1052"/>
        <v>24281.524700178979</v>
      </c>
      <c r="D3337" s="4">
        <f t="shared" si="1042"/>
        <v>0</v>
      </c>
      <c r="E3337" s="5">
        <f t="shared" si="1053"/>
        <v>0.21638709508952148</v>
      </c>
      <c r="F3337" s="6">
        <f t="shared" si="1057"/>
        <v>1.7475366032654427E-5</v>
      </c>
      <c r="G3337" s="15">
        <f t="shared" si="1058"/>
        <v>766.01089745774982</v>
      </c>
      <c r="H3337" s="11">
        <f t="shared" si="1043"/>
        <v>9.798346925875398E-2</v>
      </c>
      <c r="I3337" s="12">
        <f t="shared" si="1054"/>
        <v>3.524333996205505E-5</v>
      </c>
      <c r="J3337" s="7">
        <f t="shared" si="1041"/>
        <v>1.5213413012503054</v>
      </c>
      <c r="K3337" s="8">
        <f>ESI_mass_rate/ESI_Area/'Hydraulic Gradient'!J3337</f>
        <v>2.1603421809065515</v>
      </c>
      <c r="L3337" s="16">
        <f t="shared" si="1055"/>
        <v>24281.957777393927</v>
      </c>
      <c r="M3337" s="4">
        <f t="shared" si="1044"/>
        <v>0</v>
      </c>
      <c r="N3337" s="5">
        <f t="shared" si="1045"/>
        <v>0.21613977617765778</v>
      </c>
      <c r="O3337" s="6">
        <f t="shared" si="1059"/>
        <v>1.5251163138403984E-5</v>
      </c>
      <c r="P3337" s="15">
        <f t="shared" si="1056"/>
        <v>729.85103266141959</v>
      </c>
      <c r="Q3337" s="11">
        <f t="shared" si="1046"/>
        <v>0</v>
      </c>
      <c r="R3337" s="13">
        <f t="shared" si="1060"/>
        <v>4.4848437184083413E-6</v>
      </c>
      <c r="S3337" s="12">
        <f t="shared" si="1047"/>
        <v>-6.1171208453581552E-2</v>
      </c>
      <c r="T3337" s="9">
        <f t="shared" si="1048"/>
        <v>1.5230825762334956</v>
      </c>
      <c r="U3337" s="9">
        <f>Aly_mass_rate/Aly_Area/'Hydraulic Gradient'!T3337</f>
        <v>2.1578723543499074</v>
      </c>
      <c r="V3337" s="5">
        <f t="shared" si="1049"/>
        <v>-0.28299692681676253</v>
      </c>
      <c r="W3337" s="10">
        <f t="shared" si="1050"/>
        <v>2.2327834884321156</v>
      </c>
      <c r="X3337" s="9"/>
    </row>
    <row r="3338" spans="1:24" x14ac:dyDescent="0.3">
      <c r="A3338" s="4">
        <f t="shared" si="1051"/>
        <v>33350</v>
      </c>
      <c r="B3338" s="5">
        <v>0</v>
      </c>
      <c r="C3338" s="16">
        <f t="shared" si="1052"/>
        <v>24281.308295076251</v>
      </c>
      <c r="D3338" s="4">
        <f t="shared" si="1042"/>
        <v>0</v>
      </c>
      <c r="E3338" s="5">
        <f t="shared" si="1053"/>
        <v>0.21638762766290401</v>
      </c>
      <c r="F3338" s="6">
        <f t="shared" si="1057"/>
        <v>1.7475064112751259E-5</v>
      </c>
      <c r="G3338" s="15">
        <f t="shared" si="1058"/>
        <v>766.081882591561</v>
      </c>
      <c r="H3338" s="11">
        <f t="shared" si="1043"/>
        <v>9.7983951574502487E-2</v>
      </c>
      <c r="I3338" s="12">
        <f t="shared" si="1054"/>
        <v>3.524273106689551E-5</v>
      </c>
      <c r="J3338" s="7">
        <f t="shared" si="1041"/>
        <v>1.5213375569979193</v>
      </c>
      <c r="K3338" s="8">
        <f>ESI_mass_rate/ESI_Area/'Hydraulic Gradient'!J3338</f>
        <v>2.1603474978504003</v>
      </c>
      <c r="L3338" s="16">
        <f t="shared" si="1055"/>
        <v>24281.741621901983</v>
      </c>
      <c r="M3338" s="4">
        <f t="shared" si="1044"/>
        <v>0</v>
      </c>
      <c r="N3338" s="5">
        <f t="shared" si="1045"/>
        <v>0.21614024096923365</v>
      </c>
      <c r="O3338" s="6">
        <f t="shared" si="1059"/>
        <v>1.5250973582072666E-5</v>
      </c>
      <c r="P3338" s="15">
        <f t="shared" si="1056"/>
        <v>729.91219837894619</v>
      </c>
      <c r="Q3338" s="11">
        <f t="shared" si="1046"/>
        <v>0</v>
      </c>
      <c r="R3338" s="13">
        <f t="shared" si="1060"/>
        <v>4.4847135774088637E-6</v>
      </c>
      <c r="S3338" s="12">
        <f t="shared" si="1047"/>
        <v>-6.1170202240234076E-2</v>
      </c>
      <c r="T3338" s="9">
        <f t="shared" si="1048"/>
        <v>1.5230793010190933</v>
      </c>
      <c r="U3338" s="9">
        <f>Aly_mass_rate/Aly_Area/'Hydraulic Gradient'!T3338</f>
        <v>2.1578769946169039</v>
      </c>
      <c r="V3338" s="5">
        <f t="shared" si="1049"/>
        <v>-0.28299166350165877</v>
      </c>
      <c r="W3338" s="10">
        <f t="shared" si="1050"/>
        <v>2.2328253280989583</v>
      </c>
      <c r="X3338" s="9"/>
    </row>
    <row r="3339" spans="1:24" x14ac:dyDescent="0.3">
      <c r="A3339" s="4">
        <f t="shared" si="1051"/>
        <v>33360</v>
      </c>
      <c r="B3339" s="5">
        <v>0</v>
      </c>
      <c r="C3339" s="16">
        <f t="shared" si="1052"/>
        <v>24281.091889441261</v>
      </c>
      <c r="D3339" s="4">
        <f t="shared" si="1042"/>
        <v>0</v>
      </c>
      <c r="E3339" s="5">
        <f t="shared" si="1053"/>
        <v>0.21638816022708571</v>
      </c>
      <c r="F3339" s="6">
        <f t="shared" si="1057"/>
        <v>1.7474762213281812E-5</v>
      </c>
      <c r="G3339" s="15">
        <f t="shared" si="1058"/>
        <v>766.15286617250058</v>
      </c>
      <c r="H3339" s="11">
        <f t="shared" si="1043"/>
        <v>9.7984433883105557E-2</v>
      </c>
      <c r="I3339" s="12">
        <f t="shared" si="1054"/>
        <v>3.5242122212945546E-5</v>
      </c>
      <c r="J3339" s="7">
        <f t="shared" ref="J3339:J3402" si="1061">J3338*(1+(C3339-C3338)/beta-alpha*(G3339-G3338))</f>
        <v>1.5213338128286458</v>
      </c>
      <c r="K3339" s="8">
        <f>ESI_mass_rate/ESI_Area/'Hydraulic Gradient'!J3339</f>
        <v>2.1603528147023976</v>
      </c>
      <c r="L3339" s="16">
        <f t="shared" si="1055"/>
        <v>24281.525465945444</v>
      </c>
      <c r="M3339" s="4">
        <f t="shared" si="1044"/>
        <v>0</v>
      </c>
      <c r="N3339" s="5">
        <f t="shared" si="1045"/>
        <v>0.21614070575503283</v>
      </c>
      <c r="O3339" s="6">
        <f t="shared" si="1059"/>
        <v>1.5250784035958208E-5</v>
      </c>
      <c r="P3339" s="15">
        <f t="shared" si="1056"/>
        <v>729.97336309043908</v>
      </c>
      <c r="Q3339" s="11">
        <f t="shared" si="1046"/>
        <v>0</v>
      </c>
      <c r="R3339" s="13">
        <f t="shared" si="1060"/>
        <v>4.4845834449534829E-6</v>
      </c>
      <c r="S3339" s="12">
        <f t="shared" si="1047"/>
        <v>-6.116919607637062E-2</v>
      </c>
      <c r="T3339" s="9">
        <f t="shared" si="1048"/>
        <v>1.5230760258594809</v>
      </c>
      <c r="U3339" s="9">
        <f>Aly_mass_rate/Aly_Area/'Hydraulic Gradient'!T3339</f>
        <v>2.1578816348262313</v>
      </c>
      <c r="V3339" s="5">
        <f t="shared" si="1049"/>
        <v>-0.28298640044763373</v>
      </c>
      <c r="W3339" s="10">
        <f t="shared" si="1050"/>
        <v>2.232867167257083</v>
      </c>
      <c r="X3339" s="9"/>
    </row>
    <row r="3340" spans="1:24" x14ac:dyDescent="0.3">
      <c r="A3340" s="4">
        <f t="shared" si="1051"/>
        <v>33370</v>
      </c>
      <c r="B3340" s="5">
        <v>0</v>
      </c>
      <c r="C3340" s="16">
        <f t="shared" si="1052"/>
        <v>24280.87548327402</v>
      </c>
      <c r="D3340" s="4">
        <f t="shared" si="1042"/>
        <v>0</v>
      </c>
      <c r="E3340" s="5">
        <f t="shared" si="1053"/>
        <v>0.21638869278206727</v>
      </c>
      <c r="F3340" s="6">
        <f t="shared" si="1057"/>
        <v>1.7474460332786537E-5</v>
      </c>
      <c r="G3340" s="15">
        <f t="shared" si="1058"/>
        <v>766.2238482006735</v>
      </c>
      <c r="H3340" s="11">
        <f t="shared" si="1043"/>
        <v>9.7984916184563634E-2</v>
      </c>
      <c r="I3340" s="12">
        <f t="shared" si="1054"/>
        <v>3.5241513397261631E-5</v>
      </c>
      <c r="J3340" s="7">
        <f t="shared" si="1061"/>
        <v>1.5213300687424791</v>
      </c>
      <c r="K3340" s="8">
        <f>ESI_mass_rate/ESI_Area/'Hydraulic Gradient'!J3340</f>
        <v>2.1603581314625506</v>
      </c>
      <c r="L3340" s="16">
        <f t="shared" si="1055"/>
        <v>24281.309309524317</v>
      </c>
      <c r="M3340" s="4">
        <f t="shared" si="1044"/>
        <v>0</v>
      </c>
      <c r="N3340" s="5">
        <f t="shared" si="1045"/>
        <v>0.21614117053505569</v>
      </c>
      <c r="O3340" s="6">
        <f t="shared" si="1059"/>
        <v>1.5250594500060611E-5</v>
      </c>
      <c r="P3340" s="15">
        <f t="shared" si="1056"/>
        <v>730.03452679594773</v>
      </c>
      <c r="Q3340" s="11">
        <f t="shared" si="1046"/>
        <v>0</v>
      </c>
      <c r="R3340" s="13">
        <f t="shared" si="1060"/>
        <v>4.4844533210416075E-6</v>
      </c>
      <c r="S3340" s="12">
        <f t="shared" si="1047"/>
        <v>-6.1168189961987023E-2</v>
      </c>
      <c r="T3340" s="9">
        <f t="shared" si="1048"/>
        <v>1.5230727507546558</v>
      </c>
      <c r="U3340" s="9">
        <f>Aly_mass_rate/Aly_Area/'Hydraulic Gradient'!T3340</f>
        <v>2.157886274977892</v>
      </c>
      <c r="V3340" s="5">
        <f t="shared" si="1049"/>
        <v>-0.28298113765466593</v>
      </c>
      <c r="W3340" s="10">
        <f t="shared" si="1050"/>
        <v>2.232909005906516</v>
      </c>
      <c r="X3340" s="9"/>
    </row>
    <row r="3341" spans="1:24" x14ac:dyDescent="0.3">
      <c r="A3341" s="4">
        <f t="shared" si="1051"/>
        <v>33380</v>
      </c>
      <c r="B3341" s="5">
        <v>0</v>
      </c>
      <c r="C3341" s="16">
        <f t="shared" si="1052"/>
        <v>24280.659076574535</v>
      </c>
      <c r="D3341" s="4">
        <f t="shared" si="1042"/>
        <v>0</v>
      </c>
      <c r="E3341" s="5">
        <f t="shared" si="1053"/>
        <v>0.2163892253278494</v>
      </c>
      <c r="F3341" s="6">
        <f t="shared" si="1057"/>
        <v>1.7474158475644085E-5</v>
      </c>
      <c r="G3341" s="15">
        <f t="shared" si="1058"/>
        <v>766.29482867617753</v>
      </c>
      <c r="H3341" s="11">
        <f t="shared" si="1043"/>
        <v>9.7985398478877286E-2</v>
      </c>
      <c r="I3341" s="12">
        <f t="shared" si="1054"/>
        <v>3.5240904628674387E-5</v>
      </c>
      <c r="J3341" s="7">
        <f t="shared" si="1061"/>
        <v>1.5213263247394138</v>
      </c>
      <c r="K3341" s="8">
        <f>ESI_mass_rate/ESI_Area/'Hydraulic Gradient'!J3341</f>
        <v>2.1603634481308647</v>
      </c>
      <c r="L3341" s="16">
        <f t="shared" si="1055"/>
        <v>24281.093152638605</v>
      </c>
      <c r="M3341" s="4">
        <f t="shared" si="1044"/>
        <v>0</v>
      </c>
      <c r="N3341" s="5">
        <f t="shared" si="1045"/>
        <v>0.21614163530930242</v>
      </c>
      <c r="O3341" s="6">
        <f t="shared" si="1059"/>
        <v>1.5250404971460772E-5</v>
      </c>
      <c r="P3341" s="15">
        <f t="shared" si="1056"/>
        <v>730.09568949552261</v>
      </c>
      <c r="Q3341" s="11">
        <f t="shared" si="1046"/>
        <v>0</v>
      </c>
      <c r="R3341" s="13">
        <f t="shared" si="1060"/>
        <v>4.4843232048142946E-6</v>
      </c>
      <c r="S3341" s="12">
        <f t="shared" si="1047"/>
        <v>-6.1167183898108553E-2</v>
      </c>
      <c r="T3341" s="9">
        <f t="shared" si="1048"/>
        <v>1.5230694757046153</v>
      </c>
      <c r="U3341" s="9">
        <f>Aly_mass_rate/Aly_Area/'Hydraulic Gradient'!T3341</f>
        <v>2.1578909150718899</v>
      </c>
      <c r="V3341" s="5">
        <f t="shared" si="1049"/>
        <v>-0.28297587512273376</v>
      </c>
      <c r="W3341" s="10">
        <f t="shared" si="1050"/>
        <v>2.2329508440472829</v>
      </c>
      <c r="X3341" s="9"/>
    </row>
    <row r="3342" spans="1:24" x14ac:dyDescent="0.3">
      <c r="A3342" s="4">
        <f t="shared" si="1051"/>
        <v>33390</v>
      </c>
      <c r="B3342" s="5">
        <v>0</v>
      </c>
      <c r="C3342" s="16">
        <f t="shared" si="1052"/>
        <v>24280.442669342814</v>
      </c>
      <c r="D3342" s="4">
        <f t="shared" si="1042"/>
        <v>0</v>
      </c>
      <c r="E3342" s="5">
        <f t="shared" si="1053"/>
        <v>0.21638975786443257</v>
      </c>
      <c r="F3342" s="6">
        <f t="shared" si="1057"/>
        <v>1.7473856636016256E-5</v>
      </c>
      <c r="G3342" s="15">
        <f t="shared" si="1058"/>
        <v>766.36580759911965</v>
      </c>
      <c r="H3342" s="11">
        <f t="shared" si="1043"/>
        <v>9.7985880766046987E-2</v>
      </c>
      <c r="I3342" s="12">
        <f t="shared" si="1054"/>
        <v>3.5240295895409623E-5</v>
      </c>
      <c r="J3342" s="7">
        <f t="shared" si="1061"/>
        <v>1.5213225808194444</v>
      </c>
      <c r="K3342" s="8">
        <f>ESI_mass_rate/ESI_Area/'Hydraulic Gradient'!J3342</f>
        <v>2.1603687647073468</v>
      </c>
      <c r="L3342" s="16">
        <f t="shared" si="1055"/>
        <v>24280.876995288312</v>
      </c>
      <c r="M3342" s="4">
        <f t="shared" si="1044"/>
        <v>0</v>
      </c>
      <c r="N3342" s="5">
        <f t="shared" si="1045"/>
        <v>0.21614210007777349</v>
      </c>
      <c r="O3342" s="6">
        <f t="shared" si="1059"/>
        <v>1.5250215455996893E-5</v>
      </c>
      <c r="P3342" s="15">
        <f t="shared" si="1056"/>
        <v>730.15685118921419</v>
      </c>
      <c r="Q3342" s="11">
        <f t="shared" si="1046"/>
        <v>0</v>
      </c>
      <c r="R3342" s="13">
        <f t="shared" si="1060"/>
        <v>4.4841930979876659E-6</v>
      </c>
      <c r="S3342" s="12">
        <f t="shared" si="1047"/>
        <v>-6.1166177884730978E-2</v>
      </c>
      <c r="T3342" s="9">
        <f t="shared" si="1048"/>
        <v>1.5230662007093565</v>
      </c>
      <c r="U3342" s="9">
        <f>Aly_mass_rate/Aly_Area/'Hydraulic Gradient'!T3342</f>
        <v>2.1578955551082273</v>
      </c>
      <c r="V3342" s="5">
        <f t="shared" si="1049"/>
        <v>-0.28297061285181568</v>
      </c>
      <c r="W3342" s="10">
        <f t="shared" si="1050"/>
        <v>2.2329926816794106</v>
      </c>
      <c r="X3342" s="9"/>
    </row>
    <row r="3343" spans="1:24" x14ac:dyDescent="0.3">
      <c r="A3343" s="4">
        <f t="shared" si="1051"/>
        <v>33400</v>
      </c>
      <c r="B3343" s="5">
        <v>0</v>
      </c>
      <c r="C3343" s="16">
        <f t="shared" si="1052"/>
        <v>24280.226261578868</v>
      </c>
      <c r="D3343" s="4">
        <f t="shared" si="1042"/>
        <v>0</v>
      </c>
      <c r="E3343" s="5">
        <f t="shared" si="1053"/>
        <v>0.21639029039181762</v>
      </c>
      <c r="F3343" s="6">
        <f t="shared" si="1057"/>
        <v>1.7473554819741243E-5</v>
      </c>
      <c r="G3343" s="15">
        <f t="shared" si="1058"/>
        <v>766.43678496959774</v>
      </c>
      <c r="H3343" s="11">
        <f t="shared" si="1043"/>
        <v>9.7986363046073277E-2</v>
      </c>
      <c r="I3343" s="12">
        <f t="shared" si="1054"/>
        <v>3.5239687209241551E-5</v>
      </c>
      <c r="J3343" s="7">
        <f t="shared" si="1061"/>
        <v>1.5213188369825656</v>
      </c>
      <c r="K3343" s="8">
        <f>ESI_mass_rate/ESI_Area/'Hydraulic Gradient'!J3343</f>
        <v>2.160374081192002</v>
      </c>
      <c r="L3343" s="16">
        <f t="shared" si="1055"/>
        <v>24280.660837473446</v>
      </c>
      <c r="M3343" s="4">
        <f t="shared" si="1044"/>
        <v>0</v>
      </c>
      <c r="N3343" s="5">
        <f t="shared" si="1045"/>
        <v>0.21614256484046904</v>
      </c>
      <c r="O3343" s="6">
        <f t="shared" si="1059"/>
        <v>1.5250025947830776E-5</v>
      </c>
      <c r="P3343" s="15">
        <f t="shared" si="1056"/>
        <v>730.21801187707206</v>
      </c>
      <c r="Q3343" s="11">
        <f t="shared" si="1046"/>
        <v>0</v>
      </c>
      <c r="R3343" s="13">
        <f t="shared" si="1060"/>
        <v>4.4840629988444459E-6</v>
      </c>
      <c r="S3343" s="12">
        <f t="shared" si="1047"/>
        <v>-6.1165171920820639E-2</v>
      </c>
      <c r="T3343" s="9">
        <f t="shared" si="1048"/>
        <v>1.5230629257688766</v>
      </c>
      <c r="U3343" s="9">
        <f>Aly_mass_rate/Aly_Area/'Hydraulic Gradient'!T3343</f>
        <v>2.1579001950869081</v>
      </c>
      <c r="V3343" s="5">
        <f t="shared" si="1049"/>
        <v>-0.28296535084189017</v>
      </c>
      <c r="W3343" s="10">
        <f t="shared" si="1050"/>
        <v>2.2330345188029259</v>
      </c>
      <c r="X3343" s="9"/>
    </row>
    <row r="3344" spans="1:24" x14ac:dyDescent="0.3">
      <c r="A3344" s="4">
        <f t="shared" si="1051"/>
        <v>33410</v>
      </c>
      <c r="B3344" s="5">
        <v>0</v>
      </c>
      <c r="C3344" s="16">
        <f t="shared" si="1052"/>
        <v>24280.009853282707</v>
      </c>
      <c r="D3344" s="4">
        <f t="shared" si="1042"/>
        <v>0</v>
      </c>
      <c r="E3344" s="5">
        <f t="shared" si="1053"/>
        <v>0.21639082291000486</v>
      </c>
      <c r="F3344" s="6">
        <f t="shared" si="1057"/>
        <v>1.7473253019521303E-5</v>
      </c>
      <c r="G3344" s="15">
        <f t="shared" si="1058"/>
        <v>766.50776078772094</v>
      </c>
      <c r="H3344" s="11">
        <f t="shared" si="1043"/>
        <v>9.7986845318956572E-2</v>
      </c>
      <c r="I3344" s="12">
        <f t="shared" si="1054"/>
        <v>3.5239078555452419E-5</v>
      </c>
      <c r="J3344" s="7">
        <f t="shared" si="1061"/>
        <v>1.5213150932287716</v>
      </c>
      <c r="K3344" s="8">
        <f>ESI_mass_rate/ESI_Area/'Hydraulic Gradient'!J3344</f>
        <v>2.1603793975848382</v>
      </c>
      <c r="L3344" s="16">
        <f t="shared" si="1055"/>
        <v>24280.444679194014</v>
      </c>
      <c r="M3344" s="4">
        <f t="shared" si="1044"/>
        <v>0</v>
      </c>
      <c r="N3344" s="5">
        <f t="shared" si="1045"/>
        <v>0.21614302959738951</v>
      </c>
      <c r="O3344" s="6">
        <f t="shared" si="1059"/>
        <v>1.524983645280062E-5</v>
      </c>
      <c r="P3344" s="15">
        <f t="shared" si="1056"/>
        <v>730.27917155914554</v>
      </c>
      <c r="Q3344" s="11">
        <f t="shared" si="1046"/>
        <v>0</v>
      </c>
      <c r="R3344" s="13">
        <f t="shared" si="1060"/>
        <v>4.4839329091006989E-6</v>
      </c>
      <c r="S3344" s="12">
        <f t="shared" si="1047"/>
        <v>-6.1164166006373311E-2</v>
      </c>
      <c r="T3344" s="9">
        <f t="shared" si="1048"/>
        <v>1.5230596508831733</v>
      </c>
      <c r="U3344" s="9">
        <f>Aly_mass_rate/Aly_Area/'Hydraulic Gradient'!T3344</f>
        <v>2.1579048350079342</v>
      </c>
      <c r="V3344" s="5">
        <f t="shared" si="1049"/>
        <v>-0.28296008909293546</v>
      </c>
      <c r="W3344" s="10">
        <f t="shared" si="1050"/>
        <v>2.2330763554178552</v>
      </c>
      <c r="X3344" s="9"/>
    </row>
    <row r="3345" spans="1:24" x14ac:dyDescent="0.3">
      <c r="A3345" s="4">
        <f t="shared" si="1051"/>
        <v>33420</v>
      </c>
      <c r="B3345" s="5">
        <v>0</v>
      </c>
      <c r="C3345" s="16">
        <f t="shared" si="1052"/>
        <v>24279.793444454339</v>
      </c>
      <c r="D3345" s="4">
        <f t="shared" si="1042"/>
        <v>0</v>
      </c>
      <c r="E3345" s="5">
        <f t="shared" si="1053"/>
        <v>0.21639135541899521</v>
      </c>
      <c r="F3345" s="6">
        <f t="shared" si="1057"/>
        <v>1.7472951245573282E-5</v>
      </c>
      <c r="G3345" s="15">
        <f t="shared" si="1058"/>
        <v>766.57873505358259</v>
      </c>
      <c r="H3345" s="11">
        <f t="shared" si="1043"/>
        <v>9.7987327584697512E-2</v>
      </c>
      <c r="I3345" s="12">
        <f t="shared" si="1054"/>
        <v>3.5238469954647053E-5</v>
      </c>
      <c r="J3345" s="7">
        <f t="shared" si="1061"/>
        <v>1.521311349558057</v>
      </c>
      <c r="K3345" s="8">
        <f>ESI_mass_rate/ESI_Area/'Hydraulic Gradient'!J3345</f>
        <v>2.1603847138858607</v>
      </c>
      <c r="L3345" s="16">
        <f t="shared" si="1055"/>
        <v>24280.228520450019</v>
      </c>
      <c r="M3345" s="4">
        <f t="shared" si="1044"/>
        <v>0</v>
      </c>
      <c r="N3345" s="5">
        <f t="shared" si="1045"/>
        <v>0.21614349434853508</v>
      </c>
      <c r="O3345" s="6">
        <f t="shared" si="1059"/>
        <v>1.524964696360867E-5</v>
      </c>
      <c r="P3345" s="15">
        <f t="shared" si="1056"/>
        <v>730.34033023548511</v>
      </c>
      <c r="Q3345" s="11">
        <f t="shared" si="1046"/>
        <v>0</v>
      </c>
      <c r="R3345" s="13">
        <f t="shared" si="1060"/>
        <v>4.4838028266100577E-6</v>
      </c>
      <c r="S3345" s="12">
        <f t="shared" si="1047"/>
        <v>-6.1163160142414227E-2</v>
      </c>
      <c r="T3345" s="9">
        <f t="shared" si="1048"/>
        <v>1.5230563760522435</v>
      </c>
      <c r="U3345" s="9">
        <f>Aly_mass_rate/Aly_Area/'Hydraulic Gradient'!T3345</f>
        <v>2.157909474871309</v>
      </c>
      <c r="V3345" s="5">
        <f t="shared" si="1049"/>
        <v>-0.28295482760493013</v>
      </c>
      <c r="W3345" s="10">
        <f t="shared" si="1050"/>
        <v>2.2331181915242246</v>
      </c>
      <c r="X3345" s="9"/>
    </row>
    <row r="3346" spans="1:24" x14ac:dyDescent="0.3">
      <c r="A3346" s="4">
        <f t="shared" si="1051"/>
        <v>33430</v>
      </c>
      <c r="B3346" s="5">
        <v>0</v>
      </c>
      <c r="C3346" s="16">
        <f t="shared" si="1052"/>
        <v>24279.577035093771</v>
      </c>
      <c r="D3346" s="4">
        <f t="shared" si="1042"/>
        <v>0</v>
      </c>
      <c r="E3346" s="5">
        <f t="shared" si="1053"/>
        <v>0.21639188791878916</v>
      </c>
      <c r="F3346" s="6">
        <f t="shared" si="1057"/>
        <v>1.7472649489139887E-5</v>
      </c>
      <c r="G3346" s="15">
        <f t="shared" si="1058"/>
        <v>766.64970776728944</v>
      </c>
      <c r="H3346" s="11">
        <f t="shared" si="1043"/>
        <v>9.7987809843296483E-2</v>
      </c>
      <c r="I3346" s="12">
        <f t="shared" si="1054"/>
        <v>3.5237861389164189E-5</v>
      </c>
      <c r="J3346" s="7">
        <f t="shared" si="1061"/>
        <v>1.5213076059704169</v>
      </c>
      <c r="K3346" s="8">
        <f>ESI_mass_rate/ESI_Area/'Hydraulic Gradient'!J3346</f>
        <v>2.1603900300950749</v>
      </c>
      <c r="L3346" s="16">
        <f t="shared" si="1055"/>
        <v>24280.012361241468</v>
      </c>
      <c r="M3346" s="4">
        <f t="shared" si="1044"/>
        <v>0</v>
      </c>
      <c r="N3346" s="5">
        <f t="shared" si="1045"/>
        <v>0.21614395909390605</v>
      </c>
      <c r="O3346" s="6">
        <f t="shared" si="1059"/>
        <v>1.5249457486093134E-5</v>
      </c>
      <c r="P3346" s="15">
        <f t="shared" si="1056"/>
        <v>730.40148790614023</v>
      </c>
      <c r="Q3346" s="11">
        <f t="shared" si="1046"/>
        <v>0</v>
      </c>
      <c r="R3346" s="13">
        <f t="shared" si="1060"/>
        <v>4.4836727530885502E-6</v>
      </c>
      <c r="S3346" s="12">
        <f t="shared" si="1047"/>
        <v>-6.1162154327909751E-2</v>
      </c>
      <c r="T3346" s="9">
        <f t="shared" si="1048"/>
        <v>1.5230531012760846</v>
      </c>
      <c r="U3346" s="9">
        <f>Aly_mass_rate/Aly_Area/'Hydraulic Gradient'!T3346</f>
        <v>2.1579141146770358</v>
      </c>
      <c r="V3346" s="5">
        <f t="shared" si="1049"/>
        <v>-0.28294956637785246</v>
      </c>
      <c r="W3346" s="10">
        <f t="shared" si="1050"/>
        <v>2.23316002712206</v>
      </c>
      <c r="X3346" s="9"/>
    </row>
    <row r="3347" spans="1:24" x14ac:dyDescent="0.3">
      <c r="A3347" s="4">
        <f t="shared" si="1051"/>
        <v>33440</v>
      </c>
      <c r="B3347" s="5">
        <v>0</v>
      </c>
      <c r="C3347" s="16">
        <f t="shared" si="1052"/>
        <v>24279.360625201014</v>
      </c>
      <c r="D3347" s="4">
        <f t="shared" si="1042"/>
        <v>0</v>
      </c>
      <c r="E3347" s="5">
        <f t="shared" si="1053"/>
        <v>0.21639242040938725</v>
      </c>
      <c r="F3347" s="6">
        <f t="shared" si="1057"/>
        <v>1.7472347750221107E-5</v>
      </c>
      <c r="G3347" s="15">
        <f t="shared" si="1058"/>
        <v>766.72067892894859</v>
      </c>
      <c r="H3347" s="11">
        <f t="shared" si="1043"/>
        <v>9.7988292094753973E-2</v>
      </c>
      <c r="I3347" s="12">
        <f t="shared" si="1054"/>
        <v>3.5237252859003811E-5</v>
      </c>
      <c r="J3347" s="7">
        <f t="shared" si="1061"/>
        <v>1.5213038624658448</v>
      </c>
      <c r="K3347" s="8">
        <f>ESI_mass_rate/ESI_Area/'Hydraulic Gradient'!J3347</f>
        <v>2.1603953462124892</v>
      </c>
      <c r="L3347" s="16">
        <f t="shared" si="1055"/>
        <v>24279.796201568366</v>
      </c>
      <c r="M3347" s="4">
        <f t="shared" si="1044"/>
        <v>0</v>
      </c>
      <c r="N3347" s="5">
        <f t="shared" si="1045"/>
        <v>0.21614442383350285</v>
      </c>
      <c r="O3347" s="6">
        <f t="shared" si="1059"/>
        <v>1.5249268018794456E-5</v>
      </c>
      <c r="P3347" s="15">
        <f t="shared" si="1056"/>
        <v>730.46264457116138</v>
      </c>
      <c r="Q3347" s="11">
        <f t="shared" si="1046"/>
        <v>0</v>
      </c>
      <c r="R3347" s="13">
        <f t="shared" si="1060"/>
        <v>4.4835426881064324E-6</v>
      </c>
      <c r="S3347" s="12">
        <f t="shared" si="1047"/>
        <v>-6.1161148563885118E-2</v>
      </c>
      <c r="T3347" s="9">
        <f t="shared" si="1048"/>
        <v>1.5230498265546941</v>
      </c>
      <c r="U3347" s="9">
        <f>Aly_mass_rate/Aly_Area/'Hydraulic Gradient'!T3347</f>
        <v>2.1579187544251166</v>
      </c>
      <c r="V3347" s="5">
        <f t="shared" si="1049"/>
        <v>-0.2829443054116812</v>
      </c>
      <c r="W3347" s="10">
        <f t="shared" si="1050"/>
        <v>2.2332018622113883</v>
      </c>
      <c r="X3347" s="9"/>
    </row>
    <row r="3348" spans="1:24" x14ac:dyDescent="0.3">
      <c r="A3348" s="4">
        <f t="shared" si="1051"/>
        <v>33450</v>
      </c>
      <c r="B3348" s="5">
        <v>0</v>
      </c>
      <c r="C3348" s="16">
        <f t="shared" si="1052"/>
        <v>24279.144214776079</v>
      </c>
      <c r="D3348" s="4">
        <f t="shared" si="1042"/>
        <v>0</v>
      </c>
      <c r="E3348" s="5">
        <f t="shared" si="1053"/>
        <v>0.21639295289079039</v>
      </c>
      <c r="F3348" s="6">
        <f t="shared" si="1057"/>
        <v>1.7472046039033803E-5</v>
      </c>
      <c r="G3348" s="15">
        <f t="shared" si="1058"/>
        <v>766.79164853865097</v>
      </c>
      <c r="H3348" s="11">
        <f t="shared" si="1043"/>
        <v>9.7988774339070647E-2</v>
      </c>
      <c r="I3348" s="12">
        <f t="shared" si="1054"/>
        <v>3.5236644384770741E-5</v>
      </c>
      <c r="J3348" s="7">
        <f t="shared" si="1061"/>
        <v>1.5213001190443363</v>
      </c>
      <c r="K3348" s="8">
        <f>ESI_mass_rate/ESI_Area/'Hydraulic Gradient'!J3348</f>
        <v>2.1604006622381076</v>
      </c>
      <c r="L3348" s="16">
        <f t="shared" si="1055"/>
        <v>24279.58004143072</v>
      </c>
      <c r="M3348" s="4">
        <f t="shared" si="1044"/>
        <v>0</v>
      </c>
      <c r="N3348" s="5">
        <f t="shared" si="1045"/>
        <v>0.21614488856732558</v>
      </c>
      <c r="O3348" s="6">
        <f t="shared" si="1059"/>
        <v>1.5249078558793537E-5</v>
      </c>
      <c r="P3348" s="15">
        <f t="shared" si="1056"/>
        <v>730.523800230598</v>
      </c>
      <c r="Q3348" s="11">
        <f t="shared" si="1046"/>
        <v>0</v>
      </c>
      <c r="R3348" s="13">
        <f t="shared" si="1060"/>
        <v>4.4834126308048638E-6</v>
      </c>
      <c r="S3348" s="12">
        <f t="shared" si="1047"/>
        <v>-6.1160142849306653E-2</v>
      </c>
      <c r="T3348" s="9">
        <f t="shared" si="1048"/>
        <v>1.5230465518880689</v>
      </c>
      <c r="U3348" s="9">
        <f>Aly_mass_rate/Aly_Area/'Hydraulic Gradient'!T3348</f>
        <v>2.1579233941155556</v>
      </c>
      <c r="V3348" s="5">
        <f t="shared" si="1049"/>
        <v>-0.28293904470639436</v>
      </c>
      <c r="W3348" s="10">
        <f t="shared" si="1050"/>
        <v>2.2332436967922358</v>
      </c>
      <c r="X3348" s="9"/>
    </row>
    <row r="3349" spans="1:24" x14ac:dyDescent="0.3">
      <c r="A3349" s="4">
        <f t="shared" si="1051"/>
        <v>33460</v>
      </c>
      <c r="B3349" s="5">
        <v>0</v>
      </c>
      <c r="C3349" s="16">
        <f t="shared" si="1052"/>
        <v>24278.92780381897</v>
      </c>
      <c r="D3349" s="4">
        <f t="shared" si="1042"/>
        <v>0</v>
      </c>
      <c r="E3349" s="5">
        <f t="shared" si="1053"/>
        <v>0.21639348536299888</v>
      </c>
      <c r="F3349" s="6">
        <f t="shared" si="1057"/>
        <v>1.7471744340982469E-5</v>
      </c>
      <c r="G3349" s="15">
        <f t="shared" si="1058"/>
        <v>766.86261659651007</v>
      </c>
      <c r="H3349" s="11">
        <f t="shared" si="1043"/>
        <v>9.7989256576246825E-2</v>
      </c>
      <c r="I3349" s="12">
        <f t="shared" si="1054"/>
        <v>3.5236035937029536E-5</v>
      </c>
      <c r="J3349" s="7">
        <f t="shared" si="1061"/>
        <v>1.5212963757058851</v>
      </c>
      <c r="K3349" s="8">
        <f>ESI_mass_rate/ESI_Area/'Hydraulic Gradient'!J3349</f>
        <v>2.1604059781719371</v>
      </c>
      <c r="L3349" s="16">
        <f t="shared" si="1055"/>
        <v>24279.363880828532</v>
      </c>
      <c r="M3349" s="4">
        <f t="shared" si="1044"/>
        <v>0</v>
      </c>
      <c r="N3349" s="5">
        <f t="shared" si="1045"/>
        <v>0.21614535329537468</v>
      </c>
      <c r="O3349" s="6">
        <f t="shared" si="1059"/>
        <v>1.5248889111928579E-5</v>
      </c>
      <c r="P3349" s="15">
        <f t="shared" si="1056"/>
        <v>730.58495488450058</v>
      </c>
      <c r="Q3349" s="11">
        <f t="shared" si="1046"/>
        <v>0</v>
      </c>
      <c r="R3349" s="13">
        <f t="shared" si="1060"/>
        <v>4.4832825828997646E-6</v>
      </c>
      <c r="S3349" s="12">
        <f t="shared" si="1047"/>
        <v>-6.1159137185199566E-2</v>
      </c>
      <c r="T3349" s="9">
        <f t="shared" si="1048"/>
        <v>1.5230432772762066</v>
      </c>
      <c r="U3349" s="9">
        <f>Aly_mass_rate/Aly_Area/'Hydraulic Gradient'!T3349</f>
        <v>2.1579280337483553</v>
      </c>
      <c r="V3349" s="5">
        <f t="shared" si="1049"/>
        <v>-0.28293378426197069</v>
      </c>
      <c r="W3349" s="10">
        <f t="shared" si="1050"/>
        <v>2.2332855308646287</v>
      </c>
      <c r="X3349" s="9"/>
    </row>
    <row r="3350" spans="1:24" x14ac:dyDescent="0.3">
      <c r="A3350" s="4">
        <f t="shared" si="1051"/>
        <v>33470</v>
      </c>
      <c r="B3350" s="5">
        <v>0</v>
      </c>
      <c r="C3350" s="16">
        <f t="shared" si="1052"/>
        <v>24278.7113923297</v>
      </c>
      <c r="D3350" s="4">
        <f t="shared" si="1042"/>
        <v>0</v>
      </c>
      <c r="E3350" s="5">
        <f t="shared" si="1053"/>
        <v>0.21639401782601339</v>
      </c>
      <c r="F3350" s="6">
        <f t="shared" si="1057"/>
        <v>1.7471442666283955E-5</v>
      </c>
      <c r="G3350" s="15">
        <f t="shared" si="1058"/>
        <v>766.93358310262374</v>
      </c>
      <c r="H3350" s="11">
        <f t="shared" si="1043"/>
        <v>9.7989738806283103E-2</v>
      </c>
      <c r="I3350" s="12">
        <f t="shared" si="1054"/>
        <v>3.5235427536385002E-5</v>
      </c>
      <c r="J3350" s="7">
        <f t="shared" si="1061"/>
        <v>1.5212926324504861</v>
      </c>
      <c r="K3350" s="8">
        <f>ESI_mass_rate/ESI_Area/'Hydraulic Gradient'!J3350</f>
        <v>2.1604112940139846</v>
      </c>
      <c r="L3350" s="16">
        <f t="shared" si="1055"/>
        <v>24279.147719761815</v>
      </c>
      <c r="M3350" s="4">
        <f t="shared" si="1044"/>
        <v>0</v>
      </c>
      <c r="N3350" s="5">
        <f t="shared" si="1045"/>
        <v>0.21614581801765048</v>
      </c>
      <c r="O3350" s="6">
        <f t="shared" si="1059"/>
        <v>1.5248699673820931E-5</v>
      </c>
      <c r="P3350" s="15">
        <f t="shared" si="1056"/>
        <v>730.64610853291754</v>
      </c>
      <c r="Q3350" s="11">
        <f t="shared" si="1046"/>
        <v>0</v>
      </c>
      <c r="R3350" s="13">
        <f t="shared" si="1060"/>
        <v>4.4831525431031712E-6</v>
      </c>
      <c r="S3350" s="12">
        <f t="shared" si="1047"/>
        <v>-6.1158131569500999E-2</v>
      </c>
      <c r="T3350" s="9">
        <f t="shared" si="1048"/>
        <v>1.5230400027191042</v>
      </c>
      <c r="U3350" s="9">
        <f>Aly_mass_rate/Aly_Area/'Hydraulic Gradient'!T3350</f>
        <v>2.1579326733235185</v>
      </c>
      <c r="V3350" s="5">
        <f t="shared" si="1049"/>
        <v>-0.28292852407838848</v>
      </c>
      <c r="W3350" s="10">
        <f t="shared" si="1050"/>
        <v>2.233327364428594</v>
      </c>
      <c r="X3350" s="9"/>
    </row>
    <row r="3351" spans="1:24" x14ac:dyDescent="0.3">
      <c r="A3351" s="4">
        <f t="shared" si="1051"/>
        <v>33480</v>
      </c>
      <c r="B3351" s="5">
        <v>0</v>
      </c>
      <c r="C3351" s="16">
        <f t="shared" si="1052"/>
        <v>24278.494980308278</v>
      </c>
      <c r="D3351" s="4">
        <f t="shared" si="1042"/>
        <v>0</v>
      </c>
      <c r="E3351" s="5">
        <f t="shared" si="1053"/>
        <v>0.21639455027983476</v>
      </c>
      <c r="F3351" s="6">
        <f t="shared" si="1057"/>
        <v>1.7471141013478705E-5</v>
      </c>
      <c r="G3351" s="15">
        <f t="shared" si="1058"/>
        <v>767.00454805709194</v>
      </c>
      <c r="H3351" s="11">
        <f t="shared" si="1043"/>
        <v>9.799022102917998E-2</v>
      </c>
      <c r="I3351" s="12">
        <f t="shared" si="1054"/>
        <v>3.5234819179893598E-5</v>
      </c>
      <c r="J3351" s="7">
        <f t="shared" si="1061"/>
        <v>1.5212888892781338</v>
      </c>
      <c r="K3351" s="8">
        <f>ESI_mass_rate/ESI_Area/'Hydraulic Gradient'!J3351</f>
        <v>2.1604166097642556</v>
      </c>
      <c r="L3351" s="16">
        <f t="shared" si="1055"/>
        <v>24278.931558230568</v>
      </c>
      <c r="M3351" s="4">
        <f t="shared" si="1044"/>
        <v>0</v>
      </c>
      <c r="N3351" s="5">
        <f t="shared" si="1045"/>
        <v>0.21614628273415315</v>
      </c>
      <c r="O3351" s="6">
        <f t="shared" si="1059"/>
        <v>1.5248510244470594E-5</v>
      </c>
      <c r="P3351" s="15">
        <f t="shared" si="1056"/>
        <v>730.70726117590027</v>
      </c>
      <c r="Q3351" s="11">
        <f t="shared" si="1046"/>
        <v>0</v>
      </c>
      <c r="R3351" s="13">
        <f t="shared" si="1060"/>
        <v>4.483022511414511E-6</v>
      </c>
      <c r="S3351" s="12">
        <f t="shared" si="1047"/>
        <v>-6.1157126005294653E-2</v>
      </c>
      <c r="T3351" s="9">
        <f t="shared" si="1048"/>
        <v>1.5230367282167594</v>
      </c>
      <c r="U3351" s="9">
        <f>Aly_mass_rate/Aly_Area/'Hydraulic Gradient'!T3351</f>
        <v>2.1579373128410482</v>
      </c>
      <c r="V3351" s="5">
        <f t="shared" si="1049"/>
        <v>-0.28292326415562624</v>
      </c>
      <c r="W3351" s="10">
        <f t="shared" si="1050"/>
        <v>2.2333691974841563</v>
      </c>
      <c r="X3351" s="9"/>
    </row>
    <row r="3352" spans="1:24" x14ac:dyDescent="0.3">
      <c r="A3352" s="4">
        <f t="shared" si="1051"/>
        <v>33490</v>
      </c>
      <c r="B3352" s="5">
        <v>0</v>
      </c>
      <c r="C3352" s="16">
        <f t="shared" si="1052"/>
        <v>24278.278567754714</v>
      </c>
      <c r="D3352" s="4">
        <f t="shared" si="1042"/>
        <v>0</v>
      </c>
      <c r="E3352" s="5">
        <f t="shared" si="1053"/>
        <v>0.21639508272446353</v>
      </c>
      <c r="F3352" s="6">
        <f t="shared" si="1057"/>
        <v>1.7470839379647637E-5</v>
      </c>
      <c r="G3352" s="15">
        <f t="shared" si="1058"/>
        <v>767.07551146001936</v>
      </c>
      <c r="H3352" s="11">
        <f t="shared" si="1043"/>
        <v>9.7990703244937957E-2</v>
      </c>
      <c r="I3352" s="12">
        <f t="shared" si="1054"/>
        <v>3.5234210861668236E-5</v>
      </c>
      <c r="J3352" s="7">
        <f t="shared" si="1061"/>
        <v>1.5212851461888228</v>
      </c>
      <c r="K3352" s="8">
        <f>ESI_mass_rate/ESI_Area/'Hydraulic Gradient'!J3352</f>
        <v>2.1604219254227561</v>
      </c>
      <c r="L3352" s="16">
        <f t="shared" si="1055"/>
        <v>24278.715396234802</v>
      </c>
      <c r="M3352" s="4">
        <f t="shared" si="1044"/>
        <v>0</v>
      </c>
      <c r="N3352" s="5">
        <f t="shared" si="1045"/>
        <v>0.21614674744488305</v>
      </c>
      <c r="O3352" s="6">
        <f t="shared" si="1059"/>
        <v>1.5248320825337117E-5</v>
      </c>
      <c r="P3352" s="15">
        <f t="shared" si="1056"/>
        <v>730.76841281349732</v>
      </c>
      <c r="Q3352" s="11">
        <f t="shared" si="1046"/>
        <v>0</v>
      </c>
      <c r="R3352" s="13">
        <f t="shared" si="1060"/>
        <v>4.4828924882623106E-6</v>
      </c>
      <c r="S3352" s="12">
        <f t="shared" si="1047"/>
        <v>-6.1156120489488493E-2</v>
      </c>
      <c r="T3352" s="9">
        <f t="shared" si="1048"/>
        <v>1.523033453769169</v>
      </c>
      <c r="U3352" s="9">
        <f>Aly_mass_rate/Aly_Area/'Hydraulic Gradient'!T3352</f>
        <v>2.1579419523009475</v>
      </c>
      <c r="V3352" s="5">
        <f t="shared" si="1049"/>
        <v>-0.2829180044936625</v>
      </c>
      <c r="W3352" s="10">
        <f t="shared" si="1050"/>
        <v>2.2334110300313439</v>
      </c>
      <c r="X3352" s="9"/>
    </row>
    <row r="3353" spans="1:24" x14ac:dyDescent="0.3">
      <c r="A3353" s="4">
        <f t="shared" si="1051"/>
        <v>33500</v>
      </c>
      <c r="B3353" s="5">
        <v>0</v>
      </c>
      <c r="C3353" s="16">
        <f t="shared" si="1052"/>
        <v>24278.062154669016</v>
      </c>
      <c r="D3353" s="4">
        <f t="shared" si="1042"/>
        <v>0</v>
      </c>
      <c r="E3353" s="5">
        <f t="shared" si="1053"/>
        <v>0.21639561515990011</v>
      </c>
      <c r="F3353" s="6">
        <f t="shared" si="1057"/>
        <v>1.7470537764790737E-5</v>
      </c>
      <c r="G3353" s="15">
        <f t="shared" si="1058"/>
        <v>767.14647331151025</v>
      </c>
      <c r="H3353" s="11">
        <f t="shared" si="1043"/>
        <v>9.7991185453557464E-2</v>
      </c>
      <c r="I3353" s="12">
        <f t="shared" si="1054"/>
        <v>3.5233602581708916E-5</v>
      </c>
      <c r="J3353" s="7">
        <f t="shared" si="1061"/>
        <v>1.5212814031825472</v>
      </c>
      <c r="K3353" s="8">
        <f>ESI_mass_rate/ESI_Area/'Hydraulic Gradient'!J3353</f>
        <v>2.1604272409894936</v>
      </c>
      <c r="L3353" s="16">
        <f t="shared" si="1055"/>
        <v>24278.499233774521</v>
      </c>
      <c r="M3353" s="4">
        <f t="shared" si="1044"/>
        <v>0</v>
      </c>
      <c r="N3353" s="5">
        <f t="shared" si="1045"/>
        <v>0.21614721214984053</v>
      </c>
      <c r="O3353" s="6">
        <f t="shared" si="1059"/>
        <v>1.52481314164205E-5</v>
      </c>
      <c r="P3353" s="15">
        <f t="shared" si="1056"/>
        <v>730.82956344575894</v>
      </c>
      <c r="Q3353" s="11">
        <f t="shared" si="1046"/>
        <v>0</v>
      </c>
      <c r="R3353" s="13">
        <f t="shared" si="1060"/>
        <v>4.4827624736459814E-6</v>
      </c>
      <c r="S3353" s="12">
        <f t="shared" si="1047"/>
        <v>-6.1155115024136848E-2</v>
      </c>
      <c r="T3353" s="9">
        <f t="shared" si="1048"/>
        <v>1.5230301793763308</v>
      </c>
      <c r="U3353" s="9">
        <f>Aly_mass_rate/Aly_Area/'Hydraulic Gradient'!T3353</f>
        <v>2.1579465917032192</v>
      </c>
      <c r="V3353" s="5">
        <f t="shared" si="1049"/>
        <v>-0.2829127450924756</v>
      </c>
      <c r="W3353" s="10">
        <f t="shared" si="1050"/>
        <v>2.2334528620701821</v>
      </c>
      <c r="X3353" s="9"/>
    </row>
    <row r="3354" spans="1:24" x14ac:dyDescent="0.3">
      <c r="A3354" s="4">
        <f t="shared" si="1051"/>
        <v>33510</v>
      </c>
      <c r="B3354" s="5">
        <v>0</v>
      </c>
      <c r="C3354" s="16">
        <f t="shared" si="1052"/>
        <v>24277.845741051195</v>
      </c>
      <c r="D3354" s="4">
        <f t="shared" si="1042"/>
        <v>0</v>
      </c>
      <c r="E3354" s="5">
        <f t="shared" si="1053"/>
        <v>0.21639614758614545</v>
      </c>
      <c r="F3354" s="6">
        <f t="shared" si="1057"/>
        <v>1.7470236174746207E-5</v>
      </c>
      <c r="G3354" s="15">
        <f t="shared" si="1058"/>
        <v>767.21743361166023</v>
      </c>
      <c r="H3354" s="11">
        <f t="shared" si="1043"/>
        <v>9.7991667655039152E-2</v>
      </c>
      <c r="I3354" s="12">
        <f t="shared" si="1054"/>
        <v>3.5232994351789808E-5</v>
      </c>
      <c r="J3354" s="7">
        <f t="shared" si="1061"/>
        <v>1.5212776602593021</v>
      </c>
      <c r="K3354" s="8">
        <f>ESI_mass_rate/ESI_Area/'Hydraulic Gradient'!J3354</f>
        <v>2.1604325564644729</v>
      </c>
      <c r="L3354" s="16">
        <f t="shared" si="1055"/>
        <v>24278.283070849731</v>
      </c>
      <c r="M3354" s="4">
        <f t="shared" si="1044"/>
        <v>0</v>
      </c>
      <c r="N3354" s="5">
        <f t="shared" si="1045"/>
        <v>0.2161476768490258</v>
      </c>
      <c r="O3354" s="6">
        <f t="shared" si="1059"/>
        <v>1.5247942016261191E-5</v>
      </c>
      <c r="P3354" s="15">
        <f t="shared" si="1056"/>
        <v>730.89071307273468</v>
      </c>
      <c r="Q3354" s="11">
        <f t="shared" si="1046"/>
        <v>0</v>
      </c>
      <c r="R3354" s="13">
        <f t="shared" si="1060"/>
        <v>4.4826324671358457E-6</v>
      </c>
      <c r="S3354" s="12">
        <f t="shared" si="1047"/>
        <v>-6.1154109608206234E-2</v>
      </c>
      <c r="T3354" s="9">
        <f t="shared" si="1048"/>
        <v>1.5230269050382417</v>
      </c>
      <c r="U3354" s="9">
        <f>Aly_mass_rate/Aly_Area/'Hydraulic Gradient'!T3354</f>
        <v>2.1579512310478663</v>
      </c>
      <c r="V3354" s="5">
        <f t="shared" si="1049"/>
        <v>-0.2829074859520439</v>
      </c>
      <c r="W3354" s="10">
        <f t="shared" si="1050"/>
        <v>2.2334946936006967</v>
      </c>
      <c r="X3354" s="9"/>
    </row>
    <row r="3355" spans="1:24" x14ac:dyDescent="0.3">
      <c r="A3355" s="4">
        <f t="shared" si="1051"/>
        <v>33520</v>
      </c>
      <c r="B3355" s="5">
        <v>0</v>
      </c>
      <c r="C3355" s="16">
        <f t="shared" si="1052"/>
        <v>24277.629326901257</v>
      </c>
      <c r="D3355" s="4">
        <f t="shared" si="1042"/>
        <v>0</v>
      </c>
      <c r="E3355" s="5">
        <f t="shared" si="1053"/>
        <v>0.21639668000319995</v>
      </c>
      <c r="F3355" s="6">
        <f t="shared" si="1057"/>
        <v>1.7469934600756746E-5</v>
      </c>
      <c r="G3355" s="15">
        <f t="shared" si="1058"/>
        <v>767.2883923605782</v>
      </c>
      <c r="H3355" s="11">
        <f t="shared" si="1043"/>
        <v>9.7992149849383384E-2</v>
      </c>
      <c r="I3355" s="12">
        <f t="shared" si="1054"/>
        <v>3.5232386154249653E-5</v>
      </c>
      <c r="J3355" s="7">
        <f t="shared" si="1061"/>
        <v>1.5212739174190817</v>
      </c>
      <c r="K3355" s="8">
        <f>ESI_mass_rate/ESI_Area/'Hydraulic Gradient'!J3355</f>
        <v>2.1604378718477006</v>
      </c>
      <c r="L3355" s="16">
        <f t="shared" si="1055"/>
        <v>24278.066907460438</v>
      </c>
      <c r="M3355" s="4">
        <f t="shared" si="1044"/>
        <v>0</v>
      </c>
      <c r="N3355" s="5">
        <f t="shared" si="1045"/>
        <v>0.21614814154243914</v>
      </c>
      <c r="O3355" s="6">
        <f t="shared" si="1059"/>
        <v>1.5247752626318743E-5</v>
      </c>
      <c r="P3355" s="15">
        <f t="shared" si="1056"/>
        <v>730.95186169447493</v>
      </c>
      <c r="Q3355" s="11">
        <f t="shared" si="1046"/>
        <v>0</v>
      </c>
      <c r="R3355" s="13">
        <f t="shared" si="1060"/>
        <v>4.4825024691604113E-6</v>
      </c>
      <c r="S3355" s="12">
        <f t="shared" si="1047"/>
        <v>-6.1153104242721738E-2</v>
      </c>
      <c r="T3355" s="9">
        <f t="shared" si="1048"/>
        <v>1.523023630754899</v>
      </c>
      <c r="U3355" s="9">
        <f>Aly_mass_rate/Aly_Area/'Hydraulic Gradient'!T3355</f>
        <v>2.1579558703348924</v>
      </c>
      <c r="V3355" s="5">
        <f t="shared" si="1049"/>
        <v>-0.28290222707234614</v>
      </c>
      <c r="W3355" s="10">
        <f t="shared" si="1050"/>
        <v>2.2335365246229149</v>
      </c>
      <c r="X3355" s="9"/>
    </row>
    <row r="3356" spans="1:24" x14ac:dyDescent="0.3">
      <c r="A3356" s="4">
        <f t="shared" si="1051"/>
        <v>33530</v>
      </c>
      <c r="B3356" s="5">
        <v>0</v>
      </c>
      <c r="C3356" s="16">
        <f t="shared" si="1052"/>
        <v>24277.412912219213</v>
      </c>
      <c r="D3356" s="4">
        <f t="shared" si="1042"/>
        <v>0</v>
      </c>
      <c r="E3356" s="5">
        <f t="shared" si="1053"/>
        <v>0.2163972124110643</v>
      </c>
      <c r="F3356" s="6">
        <f t="shared" si="1057"/>
        <v>1.7469633048660559E-5</v>
      </c>
      <c r="G3356" s="15">
        <f t="shared" si="1058"/>
        <v>767.35934955836433</v>
      </c>
      <c r="H3356" s="11">
        <f t="shared" si="1043"/>
        <v>9.7992632036590713E-2</v>
      </c>
      <c r="I3356" s="12">
        <f t="shared" si="1054"/>
        <v>3.5231778000862629E-5</v>
      </c>
      <c r="J3356" s="7">
        <f t="shared" si="1061"/>
        <v>1.5212701746618804</v>
      </c>
      <c r="K3356" s="8">
        <f>ESI_mass_rate/ESI_Area/'Hydraulic Gradient'!J3356</f>
        <v>2.1604431871391836</v>
      </c>
      <c r="L3356" s="16">
        <f t="shared" si="1055"/>
        <v>24277.850743606647</v>
      </c>
      <c r="M3356" s="4">
        <f t="shared" si="1044"/>
        <v>0</v>
      </c>
      <c r="N3356" s="5">
        <f t="shared" si="1045"/>
        <v>0.21614860623008103</v>
      </c>
      <c r="O3356" s="6">
        <f t="shared" si="1059"/>
        <v>1.5247563248052707E-5</v>
      </c>
      <c r="P3356" s="15">
        <f t="shared" si="1056"/>
        <v>731.01300931102912</v>
      </c>
      <c r="Q3356" s="11">
        <f t="shared" si="1046"/>
        <v>0</v>
      </c>
      <c r="R3356" s="13">
        <f t="shared" si="1060"/>
        <v>4.4823724801481577E-6</v>
      </c>
      <c r="S3356" s="12">
        <f t="shared" si="1047"/>
        <v>-6.1152098926649912E-2</v>
      </c>
      <c r="T3356" s="9">
        <f t="shared" si="1048"/>
        <v>1.5230203565263001</v>
      </c>
      <c r="U3356" s="9">
        <f>Aly_mass_rate/Aly_Area/'Hydraulic Gradient'!T3356</f>
        <v>2.1579605095642993</v>
      </c>
      <c r="V3356" s="5">
        <f t="shared" si="1049"/>
        <v>-0.2828969684533606</v>
      </c>
      <c r="W3356" s="10">
        <f t="shared" si="1050"/>
        <v>2.2335783551368622</v>
      </c>
      <c r="X3356" s="9"/>
    </row>
    <row r="3357" spans="1:24" x14ac:dyDescent="0.3">
      <c r="A3357" s="4">
        <f t="shared" si="1051"/>
        <v>33540</v>
      </c>
      <c r="B3357" s="5">
        <v>0</v>
      </c>
      <c r="C3357" s="16">
        <f t="shared" si="1052"/>
        <v>24277.196497005072</v>
      </c>
      <c r="D3357" s="4">
        <f t="shared" si="1042"/>
        <v>0</v>
      </c>
      <c r="E3357" s="5">
        <f t="shared" si="1053"/>
        <v>0.21639774480973914</v>
      </c>
      <c r="F3357" s="6">
        <f t="shared" si="1057"/>
        <v>1.7469331518457639E-5</v>
      </c>
      <c r="G3357" s="15">
        <f t="shared" si="1058"/>
        <v>767.43030520511832</v>
      </c>
      <c r="H3357" s="11">
        <f t="shared" si="1043"/>
        <v>9.7993114216661681E-2</v>
      </c>
      <c r="I3357" s="12">
        <f t="shared" si="1054"/>
        <v>3.5231169891628735E-5</v>
      </c>
      <c r="J3357" s="7">
        <f t="shared" si="1061"/>
        <v>1.5212664319876932</v>
      </c>
      <c r="K3357" s="8">
        <f>ESI_mass_rate/ESI_Area/'Hydraulic Gradient'!J3357</f>
        <v>2.1604485023389275</v>
      </c>
      <c r="L3357" s="16">
        <f t="shared" si="1055"/>
        <v>24277.634579288362</v>
      </c>
      <c r="M3357" s="4">
        <f t="shared" si="1044"/>
        <v>0</v>
      </c>
      <c r="N3357" s="5">
        <f t="shared" si="1045"/>
        <v>0.21614907091195146</v>
      </c>
      <c r="O3357" s="6">
        <f t="shared" si="1059"/>
        <v>1.524737387562488E-5</v>
      </c>
      <c r="P3357" s="15">
        <f t="shared" si="1056"/>
        <v>731.07415592244763</v>
      </c>
      <c r="Q3357" s="11">
        <f t="shared" si="1046"/>
        <v>0</v>
      </c>
      <c r="R3357" s="13">
        <f t="shared" si="1060"/>
        <v>4.4822424983822243E-6</v>
      </c>
      <c r="S3357" s="12">
        <f t="shared" si="1047"/>
        <v>-6.1151093661015739E-2</v>
      </c>
      <c r="T3357" s="9">
        <f t="shared" si="1048"/>
        <v>1.5230170823524423</v>
      </c>
      <c r="U3357" s="9">
        <f>Aly_mass_rate/Aly_Area/'Hydraulic Gradient'!T3357</f>
        <v>2.1579651487360909</v>
      </c>
      <c r="V3357" s="5">
        <f t="shared" si="1049"/>
        <v>-0.28289171009506581</v>
      </c>
      <c r="W3357" s="10">
        <f t="shared" si="1050"/>
        <v>2.2336201851425659</v>
      </c>
      <c r="X3357" s="9"/>
    </row>
    <row r="3358" spans="1:24" x14ac:dyDescent="0.3">
      <c r="A3358" s="4">
        <f t="shared" si="1051"/>
        <v>33550</v>
      </c>
      <c r="B3358" s="5">
        <v>0</v>
      </c>
      <c r="C3358" s="16">
        <f t="shared" si="1052"/>
        <v>24276.980081258844</v>
      </c>
      <c r="D3358" s="4">
        <f t="shared" si="1042"/>
        <v>0</v>
      </c>
      <c r="E3358" s="5">
        <f t="shared" si="1053"/>
        <v>0.21639827719922511</v>
      </c>
      <c r="F3358" s="6">
        <f t="shared" si="1057"/>
        <v>1.7469030007228891E-5</v>
      </c>
      <c r="G3358" s="15">
        <f t="shared" si="1058"/>
        <v>767.50125930094464</v>
      </c>
      <c r="H3358" s="11">
        <f t="shared" si="1043"/>
        <v>9.7993596389596746E-2</v>
      </c>
      <c r="I3358" s="12">
        <f t="shared" si="1054"/>
        <v>3.5230561820660876E-5</v>
      </c>
      <c r="J3358" s="7">
        <f t="shared" si="1061"/>
        <v>1.5212626893965144</v>
      </c>
      <c r="K3358" s="8">
        <f>ESI_mass_rate/ESI_Area/'Hydraulic Gradient'!J3358</f>
        <v>2.1604538174469381</v>
      </c>
      <c r="L3358" s="16">
        <f t="shared" si="1055"/>
        <v>24277.418414505591</v>
      </c>
      <c r="M3358" s="4">
        <f t="shared" si="1044"/>
        <v>0</v>
      </c>
      <c r="N3358" s="5">
        <f t="shared" si="1045"/>
        <v>0.21614953558805106</v>
      </c>
      <c r="O3358" s="6">
        <f t="shared" si="1059"/>
        <v>1.5247184516333009E-5</v>
      </c>
      <c r="P3358" s="15">
        <f t="shared" si="1056"/>
        <v>731.13530152877991</v>
      </c>
      <c r="Q3358" s="11">
        <f t="shared" si="1046"/>
        <v>0</v>
      </c>
      <c r="R3358" s="13">
        <f t="shared" si="1060"/>
        <v>4.4821125260073554E-6</v>
      </c>
      <c r="S3358" s="12">
        <f t="shared" si="1047"/>
        <v>-6.1150088444785838E-2</v>
      </c>
      <c r="T3358" s="9">
        <f t="shared" si="1048"/>
        <v>1.5230138082333229</v>
      </c>
      <c r="U3358" s="9">
        <f>Aly_mass_rate/Aly_Area/'Hydraulic Gradient'!T3358</f>
        <v>2.1579697878502699</v>
      </c>
      <c r="V3358" s="5">
        <f t="shared" si="1049"/>
        <v>-0.28288645199744017</v>
      </c>
      <c r="W3358" s="10">
        <f t="shared" si="1050"/>
        <v>2.2336620146400521</v>
      </c>
      <c r="X3358" s="9"/>
    </row>
    <row r="3359" spans="1:24" x14ac:dyDescent="0.3">
      <c r="A3359" s="4">
        <f t="shared" si="1051"/>
        <v>33560</v>
      </c>
      <c r="B3359" s="5">
        <v>0</v>
      </c>
      <c r="C3359" s="16">
        <f t="shared" si="1052"/>
        <v>24276.763664980535</v>
      </c>
      <c r="D3359" s="4">
        <f t="shared" si="1042"/>
        <v>0</v>
      </c>
      <c r="E3359" s="5">
        <f t="shared" si="1053"/>
        <v>0.21639880957952271</v>
      </c>
      <c r="F3359" s="6">
        <f t="shared" si="1057"/>
        <v>1.7468728514974315E-5</v>
      </c>
      <c r="G3359" s="15">
        <f t="shared" si="1058"/>
        <v>767.57221184594778</v>
      </c>
      <c r="H3359" s="11">
        <f t="shared" si="1043"/>
        <v>9.7994078555396408E-2</v>
      </c>
      <c r="I3359" s="12">
        <f t="shared" si="1054"/>
        <v>3.5229953787959065E-5</v>
      </c>
      <c r="J3359" s="7">
        <f t="shared" si="1061"/>
        <v>1.5212589468883382</v>
      </c>
      <c r="K3359" s="8">
        <f>ESI_mass_rate/ESI_Area/'Hydraulic Gradient'!J3359</f>
        <v>2.160459132463223</v>
      </c>
      <c r="L3359" s="16">
        <f t="shared" si="1055"/>
        <v>24277.202249258338</v>
      </c>
      <c r="M3359" s="4">
        <f t="shared" si="1044"/>
        <v>0</v>
      </c>
      <c r="N3359" s="5">
        <f t="shared" si="1045"/>
        <v>0.21615000025837994</v>
      </c>
      <c r="O3359" s="6">
        <f t="shared" si="1059"/>
        <v>1.5246995165798452E-5</v>
      </c>
      <c r="P3359" s="15">
        <f t="shared" si="1056"/>
        <v>731.19644613007631</v>
      </c>
      <c r="Q3359" s="11">
        <f t="shared" si="1046"/>
        <v>0</v>
      </c>
      <c r="R3359" s="13">
        <f t="shared" si="1060"/>
        <v>4.4819825617357762E-6</v>
      </c>
      <c r="S3359" s="12">
        <f t="shared" si="1047"/>
        <v>-6.1149083278985127E-2</v>
      </c>
      <c r="T3359" s="9">
        <f t="shared" si="1048"/>
        <v>1.5230105341689391</v>
      </c>
      <c r="U3359" s="9">
        <f>Aly_mass_rate/Aly_Area/'Hydraulic Gradient'!T3359</f>
        <v>2.1579744269068395</v>
      </c>
      <c r="V3359" s="5">
        <f t="shared" si="1049"/>
        <v>-0.28288119416046204</v>
      </c>
      <c r="W3359" s="10">
        <f t="shared" si="1050"/>
        <v>2.233703843629347</v>
      </c>
      <c r="X3359" s="9"/>
    </row>
    <row r="3360" spans="1:24" x14ac:dyDescent="0.3">
      <c r="A3360" s="4">
        <f t="shared" si="1051"/>
        <v>33570</v>
      </c>
      <c r="B3360" s="5">
        <v>0</v>
      </c>
      <c r="C3360" s="16">
        <f t="shared" si="1052"/>
        <v>24276.547248170158</v>
      </c>
      <c r="D3360" s="4">
        <f t="shared" si="1042"/>
        <v>0</v>
      </c>
      <c r="E3360" s="5">
        <f t="shared" si="1053"/>
        <v>0.21639934195063268</v>
      </c>
      <c r="F3360" s="6">
        <f t="shared" si="1057"/>
        <v>1.7468427047532109E-5</v>
      </c>
      <c r="G3360" s="15">
        <f t="shared" si="1058"/>
        <v>767.64316284022311</v>
      </c>
      <c r="H3360" s="11">
        <f t="shared" si="1043"/>
        <v>9.7994560714061221E-2</v>
      </c>
      <c r="I3360" s="12">
        <f t="shared" si="1054"/>
        <v>3.5229345805297467E-5</v>
      </c>
      <c r="J3360" s="7">
        <f t="shared" si="1061"/>
        <v>1.5212552044631598</v>
      </c>
      <c r="K3360" s="8">
        <f>ESI_mass_rate/ESI_Area/'Hydraulic Gradient'!J3360</f>
        <v>2.160464447387787</v>
      </c>
      <c r="L3360" s="16">
        <f t="shared" si="1055"/>
        <v>24276.98608354661</v>
      </c>
      <c r="M3360" s="4">
        <f t="shared" si="1044"/>
        <v>0</v>
      </c>
      <c r="N3360" s="5">
        <f t="shared" si="1045"/>
        <v>0.21615046492293841</v>
      </c>
      <c r="O3360" s="6">
        <f t="shared" si="1059"/>
        <v>1.5246805825480756E-5</v>
      </c>
      <c r="P3360" s="15">
        <f t="shared" si="1056"/>
        <v>731.2575897263863</v>
      </c>
      <c r="Q3360" s="11">
        <f t="shared" si="1046"/>
        <v>0</v>
      </c>
      <c r="R3360" s="13">
        <f t="shared" si="1060"/>
        <v>4.4818526059959576E-6</v>
      </c>
      <c r="S3360" s="12">
        <f t="shared" si="1047"/>
        <v>-6.1148078162580312E-2</v>
      </c>
      <c r="T3360" s="9">
        <f t="shared" si="1048"/>
        <v>1.5230072601592881</v>
      </c>
      <c r="U3360" s="9">
        <f>Aly_mass_rate/Aly_Area/'Hydraulic Gradient'!T3360</f>
        <v>2.1579790659058022</v>
      </c>
      <c r="V3360" s="5">
        <f t="shared" si="1049"/>
        <v>-0.28287593658411003</v>
      </c>
      <c r="W3360" s="10">
        <f t="shared" si="1050"/>
        <v>2.2337456721104765</v>
      </c>
      <c r="X3360" s="9"/>
    </row>
    <row r="3361" spans="1:24" x14ac:dyDescent="0.3">
      <c r="A3361" s="4">
        <f t="shared" si="1051"/>
        <v>33580</v>
      </c>
      <c r="B3361" s="5">
        <v>0</v>
      </c>
      <c r="C3361" s="16">
        <f t="shared" si="1052"/>
        <v>24276.330830827719</v>
      </c>
      <c r="D3361" s="4">
        <f t="shared" si="1042"/>
        <v>0</v>
      </c>
      <c r="E3361" s="5">
        <f t="shared" si="1053"/>
        <v>0.21639987431255561</v>
      </c>
      <c r="F3361" s="6">
        <f t="shared" si="1057"/>
        <v>1.7468125596144975E-5</v>
      </c>
      <c r="G3361" s="15">
        <f t="shared" si="1058"/>
        <v>767.71411228387933</v>
      </c>
      <c r="H3361" s="11">
        <f t="shared" si="1043"/>
        <v>9.7995042865591589E-2</v>
      </c>
      <c r="I3361" s="12">
        <f t="shared" si="1054"/>
        <v>3.5228737855014822E-5</v>
      </c>
      <c r="J3361" s="7">
        <f t="shared" si="1061"/>
        <v>1.5212514621209732</v>
      </c>
      <c r="K3361" s="8">
        <f>ESI_mass_rate/ESI_Area/'Hydraulic Gradient'!J3361</f>
        <v>2.1604697622206372</v>
      </c>
      <c r="L3361" s="16">
        <f t="shared" si="1055"/>
        <v>24276.769917370413</v>
      </c>
      <c r="M3361" s="4">
        <f t="shared" si="1044"/>
        <v>0</v>
      </c>
      <c r="N3361" s="5">
        <f t="shared" si="1045"/>
        <v>0.21615092958172677</v>
      </c>
      <c r="O3361" s="6">
        <f t="shared" si="1059"/>
        <v>1.5246616493920368E-5</v>
      </c>
      <c r="P3361" s="15">
        <f t="shared" si="1056"/>
        <v>731.31873231775921</v>
      </c>
      <c r="Q3361" s="11">
        <f t="shared" si="1046"/>
        <v>0</v>
      </c>
      <c r="R3361" s="13">
        <f t="shared" si="1060"/>
        <v>4.4817226583582759E-6</v>
      </c>
      <c r="S3361" s="12">
        <f t="shared" si="1047"/>
        <v>-6.1147073095567217E-2</v>
      </c>
      <c r="T3361" s="9">
        <f t="shared" si="1048"/>
        <v>1.5230039862043674</v>
      </c>
      <c r="U3361" s="9">
        <f>Aly_mass_rate/Aly_Area/'Hydraulic Gradient'!T3361</f>
        <v>2.1579837048471613</v>
      </c>
      <c r="V3361" s="5">
        <f t="shared" si="1049"/>
        <v>-0.28287067926836268</v>
      </c>
      <c r="W3361" s="10">
        <f t="shared" si="1050"/>
        <v>2.2337875000834684</v>
      </c>
      <c r="X3361" s="9"/>
    </row>
    <row r="3362" spans="1:24" x14ac:dyDescent="0.3">
      <c r="A3362" s="4">
        <f t="shared" si="1051"/>
        <v>33590</v>
      </c>
      <c r="B3362" s="5">
        <v>0</v>
      </c>
      <c r="C3362" s="16">
        <f t="shared" si="1052"/>
        <v>24276.114412953229</v>
      </c>
      <c r="D3362" s="4">
        <f t="shared" si="1042"/>
        <v>0</v>
      </c>
      <c r="E3362" s="5">
        <f t="shared" si="1053"/>
        <v>0.2164004066652922</v>
      </c>
      <c r="F3362" s="6">
        <f t="shared" si="1057"/>
        <v>1.7467824168110661E-5</v>
      </c>
      <c r="G3362" s="15">
        <f t="shared" si="1058"/>
        <v>767.78506017701432</v>
      </c>
      <c r="H3362" s="11">
        <f t="shared" si="1043"/>
        <v>9.7995525009988135E-2</v>
      </c>
      <c r="I3362" s="12">
        <f t="shared" si="1054"/>
        <v>3.5228129951828848E-5</v>
      </c>
      <c r="J3362" s="7">
        <f t="shared" si="1061"/>
        <v>1.5212477198617731</v>
      </c>
      <c r="K3362" s="8">
        <f>ESI_mass_rate/ESI_Area/'Hydraulic Gradient'!J3362</f>
        <v>2.1604750769617795</v>
      </c>
      <c r="L3362" s="16">
        <f t="shared" si="1055"/>
        <v>24276.553750729752</v>
      </c>
      <c r="M3362" s="4">
        <f t="shared" si="1044"/>
        <v>0</v>
      </c>
      <c r="N3362" s="5">
        <f t="shared" si="1045"/>
        <v>0.21615139423474541</v>
      </c>
      <c r="O3362" s="6">
        <f t="shared" si="1059"/>
        <v>1.5246427172576841E-5</v>
      </c>
      <c r="P3362" s="15">
        <f t="shared" si="1056"/>
        <v>731.37987390424553</v>
      </c>
      <c r="Q3362" s="11">
        <f t="shared" si="1046"/>
        <v>0</v>
      </c>
      <c r="R3362" s="13">
        <f t="shared" si="1060"/>
        <v>4.4815927192511884E-6</v>
      </c>
      <c r="S3362" s="12">
        <f t="shared" si="1047"/>
        <v>-6.1146068078970675E-2</v>
      </c>
      <c r="T3362" s="9">
        <f t="shared" si="1048"/>
        <v>1.5230007123041742</v>
      </c>
      <c r="U3362" s="9">
        <f>Aly_mass_rate/Aly_Area/'Hydraulic Gradient'!T3362</f>
        <v>2.1579883437309197</v>
      </c>
      <c r="V3362" s="5">
        <f t="shared" si="1049"/>
        <v>-0.28286542221319816</v>
      </c>
      <c r="W3362" s="10">
        <f t="shared" si="1050"/>
        <v>2.2338293275483467</v>
      </c>
      <c r="X3362" s="9"/>
    </row>
    <row r="3363" spans="1:24" x14ac:dyDescent="0.3">
      <c r="A3363" s="4">
        <f t="shared" si="1051"/>
        <v>33600</v>
      </c>
      <c r="B3363" s="5">
        <v>0</v>
      </c>
      <c r="C3363" s="16">
        <f t="shared" si="1052"/>
        <v>24275.8979945467</v>
      </c>
      <c r="D3363" s="4">
        <f t="shared" si="1042"/>
        <v>0</v>
      </c>
      <c r="E3363" s="5">
        <f t="shared" si="1053"/>
        <v>0.21640093900884294</v>
      </c>
      <c r="F3363" s="6">
        <f t="shared" si="1057"/>
        <v>1.7467522759050522E-5</v>
      </c>
      <c r="G3363" s="15">
        <f t="shared" si="1058"/>
        <v>767.85600651973232</v>
      </c>
      <c r="H3363" s="11">
        <f t="shared" si="1043"/>
        <v>9.7996007147251263E-2</v>
      </c>
      <c r="I3363" s="12">
        <f t="shared" si="1054"/>
        <v>3.5227522086908909E-5</v>
      </c>
      <c r="J3363" s="7">
        <f t="shared" si="1061"/>
        <v>1.521243977685554</v>
      </c>
      <c r="K3363" s="8">
        <f>ESI_mass_rate/ESI_Area/'Hydraulic Gradient'!J3363</f>
        <v>2.1604803916112201</v>
      </c>
      <c r="L3363" s="16">
        <f t="shared" si="1055"/>
        <v>24276.33758362463</v>
      </c>
      <c r="M3363" s="4">
        <f t="shared" si="1044"/>
        <v>0</v>
      </c>
      <c r="N3363" s="5">
        <f t="shared" si="1045"/>
        <v>0.21615185888199454</v>
      </c>
      <c r="O3363" s="6">
        <f t="shared" si="1059"/>
        <v>1.5246237861450174E-5</v>
      </c>
      <c r="P3363" s="15">
        <f t="shared" si="1056"/>
        <v>731.44101448589549</v>
      </c>
      <c r="Q3363" s="11">
        <f t="shared" si="1046"/>
        <v>0</v>
      </c>
      <c r="R3363" s="13">
        <f t="shared" si="1060"/>
        <v>4.4814627886740996E-6</v>
      </c>
      <c r="S3363" s="12">
        <f t="shared" si="1047"/>
        <v>-6.114506311278653E-2</v>
      </c>
      <c r="T3363" s="9">
        <f t="shared" si="1048"/>
        <v>1.5229974384587057</v>
      </c>
      <c r="U3363" s="9">
        <f>Aly_mass_rate/Aly_Area/'Hydraulic Gradient'!T3363</f>
        <v>2.1579929825570803</v>
      </c>
      <c r="V3363" s="5">
        <f t="shared" si="1049"/>
        <v>-0.28286016541859532</v>
      </c>
      <c r="W3363" s="10">
        <f t="shared" si="1050"/>
        <v>2.2338711545051395</v>
      </c>
      <c r="X3363" s="9"/>
    </row>
    <row r="3364" spans="1:24" x14ac:dyDescent="0.3">
      <c r="A3364" s="4">
        <f t="shared" si="1051"/>
        <v>33610</v>
      </c>
      <c r="B3364" s="5">
        <v>0</v>
      </c>
      <c r="C3364" s="16">
        <f t="shared" si="1052"/>
        <v>24275.681575608138</v>
      </c>
      <c r="D3364" s="4">
        <f t="shared" si="1042"/>
        <v>0</v>
      </c>
      <c r="E3364" s="5">
        <f t="shared" si="1053"/>
        <v>0.21640147134320853</v>
      </c>
      <c r="F3364" s="6">
        <f t="shared" si="1057"/>
        <v>1.7467221370424101E-5</v>
      </c>
      <c r="G3364" s="15">
        <f t="shared" si="1058"/>
        <v>767.92695131213554</v>
      </c>
      <c r="H3364" s="11">
        <f t="shared" si="1043"/>
        <v>9.799648927738154E-2</v>
      </c>
      <c r="I3364" s="12">
        <f t="shared" si="1054"/>
        <v>3.5226914263198553E-5</v>
      </c>
      <c r="J3364" s="7">
        <f t="shared" si="1061"/>
        <v>1.5212402355923105</v>
      </c>
      <c r="K3364" s="8">
        <f>ESI_mass_rate/ESI_Area/'Hydraulic Gradient'!J3364</f>
        <v>2.1604857061689651</v>
      </c>
      <c r="L3364" s="16">
        <f t="shared" si="1055"/>
        <v>24276.121416055059</v>
      </c>
      <c r="M3364" s="4">
        <f t="shared" si="1044"/>
        <v>0</v>
      </c>
      <c r="N3364" s="5">
        <f t="shared" si="1045"/>
        <v>0.21615232352347438</v>
      </c>
      <c r="O3364" s="6">
        <f t="shared" si="1059"/>
        <v>1.5246048559080818E-5</v>
      </c>
      <c r="P3364" s="15">
        <f t="shared" si="1056"/>
        <v>731.50215406275754</v>
      </c>
      <c r="Q3364" s="11">
        <f t="shared" si="1046"/>
        <v>0</v>
      </c>
      <c r="R3364" s="13">
        <f t="shared" si="1060"/>
        <v>4.4813328661974148E-6</v>
      </c>
      <c r="S3364" s="12">
        <f t="shared" si="1047"/>
        <v>-6.1144058194952451E-2</v>
      </c>
      <c r="T3364" s="9">
        <f t="shared" si="1048"/>
        <v>1.5229941646679592</v>
      </c>
      <c r="U3364" s="9">
        <f>Aly_mass_rate/Aly_Area/'Hydraulic Gradient'!T3364</f>
        <v>2.1579976213256464</v>
      </c>
      <c r="V3364" s="5">
        <f t="shared" si="1049"/>
        <v>-0.28285490888453241</v>
      </c>
      <c r="W3364" s="10">
        <f t="shared" si="1050"/>
        <v>2.2339129809538734</v>
      </c>
      <c r="X3364" s="9"/>
    </row>
    <row r="3365" spans="1:24" x14ac:dyDescent="0.3">
      <c r="A3365" s="4">
        <f t="shared" si="1051"/>
        <v>33620</v>
      </c>
      <c r="B3365" s="5">
        <v>0</v>
      </c>
      <c r="C3365" s="16">
        <f t="shared" si="1052"/>
        <v>24275.46515613755</v>
      </c>
      <c r="D3365" s="4">
        <f t="shared" si="1042"/>
        <v>0</v>
      </c>
      <c r="E3365" s="5">
        <f t="shared" si="1053"/>
        <v>0.21640200366838955</v>
      </c>
      <c r="F3365" s="6">
        <f t="shared" si="1057"/>
        <v>1.7466920002231398E-5</v>
      </c>
      <c r="G3365" s="15">
        <f t="shared" si="1058"/>
        <v>767.99789455432574</v>
      </c>
      <c r="H3365" s="11">
        <f t="shared" si="1043"/>
        <v>9.799697140037944E-2</v>
      </c>
      <c r="I3365" s="12">
        <f t="shared" si="1054"/>
        <v>3.5226306480697792E-5</v>
      </c>
      <c r="J3365" s="7">
        <f t="shared" si="1061"/>
        <v>1.5212364935820373</v>
      </c>
      <c r="K3365" s="8">
        <f>ESI_mass_rate/ESI_Area/'Hydraulic Gradient'!J3365</f>
        <v>2.1604910206350207</v>
      </c>
      <c r="L3365" s="16">
        <f t="shared" si="1055"/>
        <v>24275.905248021041</v>
      </c>
      <c r="M3365" s="4">
        <f t="shared" si="1044"/>
        <v>0</v>
      </c>
      <c r="N3365" s="5">
        <f t="shared" si="1045"/>
        <v>0.21615278815918543</v>
      </c>
      <c r="O3365" s="6">
        <f t="shared" si="1059"/>
        <v>1.524585926838787E-5</v>
      </c>
      <c r="P3365" s="15">
        <f t="shared" si="1056"/>
        <v>731.56329263488215</v>
      </c>
      <c r="Q3365" s="11">
        <f t="shared" si="1046"/>
        <v>0</v>
      </c>
      <c r="R3365" s="13">
        <f t="shared" si="1060"/>
        <v>4.4812029526785675E-6</v>
      </c>
      <c r="S3365" s="12">
        <f t="shared" si="1047"/>
        <v>-6.1143053327522331E-2</v>
      </c>
      <c r="T3365" s="9">
        <f t="shared" si="1048"/>
        <v>1.5229908909319321</v>
      </c>
      <c r="U3365" s="9">
        <f>Aly_mass_rate/Aly_Area/'Hydraulic Gradient'!T3365</f>
        <v>2.1580022600366204</v>
      </c>
      <c r="V3365" s="5">
        <f t="shared" si="1049"/>
        <v>-0.28284965261098788</v>
      </c>
      <c r="W3365" s="10">
        <f t="shared" si="1050"/>
        <v>2.2339548068945732</v>
      </c>
      <c r="X3365" s="9"/>
    </row>
    <row r="3366" spans="1:24" x14ac:dyDescent="0.3">
      <c r="A3366" s="4">
        <f t="shared" si="1051"/>
        <v>33630</v>
      </c>
      <c r="B3366" s="5">
        <v>0</v>
      </c>
      <c r="C3366" s="16">
        <f t="shared" si="1052"/>
        <v>24275.248736134945</v>
      </c>
      <c r="D3366" s="4">
        <f t="shared" si="1042"/>
        <v>0</v>
      </c>
      <c r="E3366" s="5">
        <f t="shared" si="1053"/>
        <v>0.21640253598438666</v>
      </c>
      <c r="F3366" s="6">
        <f t="shared" si="1057"/>
        <v>1.746661865447242E-5</v>
      </c>
      <c r="G3366" s="15">
        <f t="shared" si="1058"/>
        <v>768.06883624640511</v>
      </c>
      <c r="H3366" s="11">
        <f t="shared" si="1043"/>
        <v>9.7997453516245434E-2</v>
      </c>
      <c r="I3366" s="12">
        <f t="shared" si="1054"/>
        <v>3.5225698739406615E-5</v>
      </c>
      <c r="J3366" s="7">
        <f t="shared" si="1061"/>
        <v>1.5212327516547286</v>
      </c>
      <c r="K3366" s="8">
        <f>ESI_mass_rate/ESI_Area/'Hydraulic Gradient'!J3366</f>
        <v>2.1604963350093933</v>
      </c>
      <c r="L3366" s="16">
        <f t="shared" si="1055"/>
        <v>24275.689079522581</v>
      </c>
      <c r="M3366" s="4">
        <f t="shared" si="1044"/>
        <v>0</v>
      </c>
      <c r="N3366" s="5">
        <f t="shared" si="1045"/>
        <v>0.21615325278912786</v>
      </c>
      <c r="O3366" s="6">
        <f t="shared" si="1059"/>
        <v>1.5245669984992682E-5</v>
      </c>
      <c r="P3366" s="15">
        <f t="shared" si="1056"/>
        <v>731.62443020231967</v>
      </c>
      <c r="Q3366" s="11">
        <f t="shared" si="1046"/>
        <v>0</v>
      </c>
      <c r="R3366" s="13">
        <f t="shared" si="1060"/>
        <v>4.4810730468299559E-6</v>
      </c>
      <c r="S3366" s="12">
        <f t="shared" si="1047"/>
        <v>-6.1142048510491973E-2</v>
      </c>
      <c r="T3366" s="9">
        <f t="shared" si="1048"/>
        <v>1.5229876172506218</v>
      </c>
      <c r="U3366" s="9">
        <f>Aly_mass_rate/Aly_Area/'Hydraulic Gradient'!T3366</f>
        <v>2.1580068986900054</v>
      </c>
      <c r="V3366" s="5">
        <f t="shared" si="1049"/>
        <v>-0.28284439659794042</v>
      </c>
      <c r="W3366" s="10">
        <f t="shared" si="1050"/>
        <v>2.2339966323272655</v>
      </c>
      <c r="X3366" s="9"/>
    </row>
    <row r="3367" spans="1:24" x14ac:dyDescent="0.3">
      <c r="A3367" s="4">
        <f t="shared" si="1051"/>
        <v>33640</v>
      </c>
      <c r="B3367" s="5">
        <v>0</v>
      </c>
      <c r="C3367" s="16">
        <f t="shared" si="1052"/>
        <v>24275.032315600336</v>
      </c>
      <c r="D3367" s="4">
        <f t="shared" si="1042"/>
        <v>0</v>
      </c>
      <c r="E3367" s="5">
        <f t="shared" si="1053"/>
        <v>0.21640306829120043</v>
      </c>
      <c r="F3367" s="6">
        <f t="shared" si="1057"/>
        <v>1.7466317327147162E-5</v>
      </c>
      <c r="G3367" s="15">
        <f t="shared" si="1058"/>
        <v>768.13977638847587</v>
      </c>
      <c r="H3367" s="11">
        <f t="shared" si="1043"/>
        <v>9.7997935624980076E-2</v>
      </c>
      <c r="I3367" s="12">
        <f t="shared" si="1054"/>
        <v>3.522509103932502E-5</v>
      </c>
      <c r="J3367" s="7">
        <f t="shared" si="1061"/>
        <v>1.5212290098103791</v>
      </c>
      <c r="K3367" s="8">
        <f>ESI_mass_rate/ESI_Area/'Hydraulic Gradient'!J3367</f>
        <v>2.160501649292089</v>
      </c>
      <c r="L3367" s="16">
        <f t="shared" si="1055"/>
        <v>24275.472910559685</v>
      </c>
      <c r="M3367" s="4">
        <f t="shared" si="1044"/>
        <v>0</v>
      </c>
      <c r="N3367" s="5">
        <f t="shared" si="1045"/>
        <v>0.21615371741330189</v>
      </c>
      <c r="O3367" s="6">
        <f t="shared" si="1059"/>
        <v>1.5245480711814353E-5</v>
      </c>
      <c r="P3367" s="15">
        <f t="shared" si="1056"/>
        <v>731.68556676511935</v>
      </c>
      <c r="Q3367" s="11">
        <f t="shared" si="1046"/>
        <v>0</v>
      </c>
      <c r="R3367" s="13">
        <f t="shared" si="1060"/>
        <v>4.4809431495090129E-6</v>
      </c>
      <c r="S3367" s="12">
        <f t="shared" si="1047"/>
        <v>-6.1141043742828138E-2</v>
      </c>
      <c r="T3367" s="9">
        <f t="shared" si="1048"/>
        <v>1.5229843436240256</v>
      </c>
      <c r="U3367" s="9">
        <f>Aly_mass_rate/Aly_Area/'Hydraulic Gradient'!T3367</f>
        <v>2.1580115372858049</v>
      </c>
      <c r="V3367" s="5">
        <f t="shared" si="1049"/>
        <v>-0.28283914084536826</v>
      </c>
      <c r="W3367" s="10">
        <f t="shared" si="1050"/>
        <v>2.2340384572519776</v>
      </c>
      <c r="X3367" s="9"/>
    </row>
    <row r="3368" spans="1:24" x14ac:dyDescent="0.3">
      <c r="A3368" s="4">
        <f t="shared" si="1051"/>
        <v>33650</v>
      </c>
      <c r="B3368" s="5">
        <v>0</v>
      </c>
      <c r="C3368" s="16">
        <f t="shared" si="1052"/>
        <v>24274.815894533731</v>
      </c>
      <c r="D3368" s="4">
        <f t="shared" si="1042"/>
        <v>0</v>
      </c>
      <c r="E3368" s="5">
        <f t="shared" si="1053"/>
        <v>0.21640360058883149</v>
      </c>
      <c r="F3368" s="6">
        <f t="shared" si="1057"/>
        <v>1.7466016020255623E-5</v>
      </c>
      <c r="G3368" s="15">
        <f t="shared" si="1058"/>
        <v>768.21071498063986</v>
      </c>
      <c r="H3368" s="11">
        <f t="shared" si="1043"/>
        <v>9.7998417726583839E-2</v>
      </c>
      <c r="I3368" s="12">
        <f t="shared" si="1054"/>
        <v>3.5224483380453008E-5</v>
      </c>
      <c r="J3368" s="7">
        <f t="shared" si="1061"/>
        <v>1.5212252680489833</v>
      </c>
      <c r="K3368" s="8">
        <f>ESI_mass_rate/ESI_Area/'Hydraulic Gradient'!J3368</f>
        <v>2.1605069634831144</v>
      </c>
      <c r="L3368" s="16">
        <f t="shared" si="1055"/>
        <v>24275.256741132362</v>
      </c>
      <c r="M3368" s="4">
        <f t="shared" si="1044"/>
        <v>0</v>
      </c>
      <c r="N3368" s="5">
        <f t="shared" si="1045"/>
        <v>0.21615418203170805</v>
      </c>
      <c r="O3368" s="6">
        <f t="shared" si="1059"/>
        <v>1.5245291450312434E-5</v>
      </c>
      <c r="P3368" s="15">
        <f t="shared" si="1056"/>
        <v>731.74670232333062</v>
      </c>
      <c r="Q3368" s="11">
        <f t="shared" si="1046"/>
        <v>0</v>
      </c>
      <c r="R3368" s="13">
        <f t="shared" si="1060"/>
        <v>4.4808132611441321E-6</v>
      </c>
      <c r="S3368" s="12">
        <f t="shared" si="1047"/>
        <v>-6.1140039024526659E-2</v>
      </c>
      <c r="T3368" s="9">
        <f t="shared" si="1048"/>
        <v>1.5229810700521402</v>
      </c>
      <c r="U3368" s="9">
        <f>Aly_mass_rate/Aly_Area/'Hydraulic Gradient'!T3368</f>
        <v>2.1580161758240215</v>
      </c>
      <c r="V3368" s="5">
        <f t="shared" si="1049"/>
        <v>-0.28283388535324999</v>
      </c>
      <c r="W3368" s="10">
        <f t="shared" si="1050"/>
        <v>2.2340802816687351</v>
      </c>
      <c r="X3368" s="9"/>
    </row>
    <row r="3369" spans="1:24" x14ac:dyDescent="0.3">
      <c r="A3369" s="4">
        <f t="shared" si="1051"/>
        <v>33660</v>
      </c>
      <c r="B3369" s="5">
        <v>0</v>
      </c>
      <c r="C3369" s="16">
        <f t="shared" si="1052"/>
        <v>24274.599472935141</v>
      </c>
      <c r="D3369" s="4">
        <f t="shared" si="1042"/>
        <v>0</v>
      </c>
      <c r="E3369" s="5">
        <f t="shared" si="1053"/>
        <v>0.21640413287728058</v>
      </c>
      <c r="F3369" s="6">
        <f t="shared" si="1057"/>
        <v>1.7465714735257358E-5</v>
      </c>
      <c r="G3369" s="15">
        <f t="shared" si="1058"/>
        <v>768.28165202299704</v>
      </c>
      <c r="H3369" s="11">
        <f t="shared" si="1043"/>
        <v>9.7998899821057264E-2</v>
      </c>
      <c r="I3369" s="12">
        <f t="shared" si="1054"/>
        <v>3.522387576573412E-5</v>
      </c>
      <c r="J3369" s="7">
        <f t="shared" si="1061"/>
        <v>1.5212215263705358</v>
      </c>
      <c r="K3369" s="8">
        <f>ESI_mass_rate/ESI_Area/'Hydraulic Gradient'!J3369</f>
        <v>2.1605122775824754</v>
      </c>
      <c r="L3369" s="16">
        <f t="shared" si="1055"/>
        <v>24275.040571240614</v>
      </c>
      <c r="M3369" s="4">
        <f t="shared" si="1044"/>
        <v>0</v>
      </c>
      <c r="N3369" s="5">
        <f t="shared" si="1045"/>
        <v>0.21615464664434644</v>
      </c>
      <c r="O3369" s="6">
        <f t="shared" si="1059"/>
        <v>1.5245102197567831E-5</v>
      </c>
      <c r="P3369" s="15">
        <f t="shared" si="1056"/>
        <v>731.80783687700387</v>
      </c>
      <c r="Q3369" s="11">
        <f t="shared" si="1046"/>
        <v>0</v>
      </c>
      <c r="R3369" s="13">
        <f t="shared" si="1060"/>
        <v>4.4806833808767481E-6</v>
      </c>
      <c r="S3369" s="12">
        <f t="shared" si="1047"/>
        <v>-6.1139034356612339E-2</v>
      </c>
      <c r="T3369" s="9">
        <f t="shared" si="1048"/>
        <v>1.5229777965349633</v>
      </c>
      <c r="U3369" s="9">
        <f>Aly_mass_rate/Aly_Area/'Hydraulic Gradient'!T3369</f>
        <v>2.158020814304658</v>
      </c>
      <c r="V3369" s="5">
        <f t="shared" si="1049"/>
        <v>-0.28282863012156423</v>
      </c>
      <c r="W3369" s="10">
        <f t="shared" si="1050"/>
        <v>2.2341221055775646</v>
      </c>
      <c r="X3369" s="9"/>
    </row>
    <row r="3370" spans="1:24" x14ac:dyDescent="0.3">
      <c r="A3370" s="4">
        <f t="shared" si="1051"/>
        <v>33670</v>
      </c>
      <c r="B3370" s="5">
        <v>0</v>
      </c>
      <c r="C3370" s="16">
        <f t="shared" si="1052"/>
        <v>24274.383050804572</v>
      </c>
      <c r="D3370" s="4">
        <f t="shared" si="1042"/>
        <v>0</v>
      </c>
      <c r="E3370" s="5">
        <f t="shared" si="1053"/>
        <v>0.21640466515654824</v>
      </c>
      <c r="F3370" s="6">
        <f t="shared" si="1057"/>
        <v>1.746541346923326E-5</v>
      </c>
      <c r="G3370" s="15">
        <f t="shared" si="1058"/>
        <v>768.35258751565141</v>
      </c>
      <c r="H3370" s="11">
        <f t="shared" si="1043"/>
        <v>9.7999381908400823E-2</v>
      </c>
      <c r="I3370" s="12">
        <f t="shared" si="1054"/>
        <v>3.5223268189281287E-5</v>
      </c>
      <c r="J3370" s="7">
        <f t="shared" si="1061"/>
        <v>1.5212177847750312</v>
      </c>
      <c r="K3370" s="8">
        <f>ESI_mass_rate/ESI_Area/'Hydraulic Gradient'!J3370</f>
        <v>2.1605175915901778</v>
      </c>
      <c r="L3370" s="16">
        <f t="shared" si="1055"/>
        <v>24274.824400884449</v>
      </c>
      <c r="M3370" s="4">
        <f t="shared" si="1044"/>
        <v>0</v>
      </c>
      <c r="N3370" s="5">
        <f t="shared" si="1045"/>
        <v>0.21615511125121731</v>
      </c>
      <c r="O3370" s="6">
        <f t="shared" si="1059"/>
        <v>1.5244912953580532E-5</v>
      </c>
      <c r="P3370" s="15">
        <f t="shared" si="1056"/>
        <v>731.86897042618841</v>
      </c>
      <c r="Q3370" s="11">
        <f t="shared" si="1046"/>
        <v>0</v>
      </c>
      <c r="R3370" s="13">
        <f t="shared" si="1060"/>
        <v>4.4805535087062928E-6</v>
      </c>
      <c r="S3370" s="12">
        <f t="shared" si="1047"/>
        <v>-6.1138029738051991E-2</v>
      </c>
      <c r="T3370" s="9">
        <f t="shared" si="1048"/>
        <v>1.5229745230724925</v>
      </c>
      <c r="U3370" s="9">
        <f>Aly_mass_rate/Aly_Area/'Hydraulic Gradient'!T3370</f>
        <v>2.1580254527277178</v>
      </c>
      <c r="V3370" s="5">
        <f t="shared" si="1049"/>
        <v>-0.28282337515028932</v>
      </c>
      <c r="W3370" s="10">
        <f t="shared" si="1050"/>
        <v>2.234163928978492</v>
      </c>
      <c r="X3370" s="9"/>
    </row>
    <row r="3371" spans="1:24" x14ac:dyDescent="0.3">
      <c r="A3371" s="4">
        <f t="shared" si="1051"/>
        <v>33680</v>
      </c>
      <c r="B3371" s="5">
        <v>0</v>
      </c>
      <c r="C3371" s="16">
        <f t="shared" si="1052"/>
        <v>24274.166628142037</v>
      </c>
      <c r="D3371" s="4">
        <f t="shared" si="1042"/>
        <v>0</v>
      </c>
      <c r="E3371" s="5">
        <f t="shared" si="1053"/>
        <v>0.216405197426635</v>
      </c>
      <c r="F3371" s="6">
        <f t="shared" si="1057"/>
        <v>1.7465112222183338E-5</v>
      </c>
      <c r="G3371" s="15">
        <f t="shared" si="1058"/>
        <v>768.42352145870746</v>
      </c>
      <c r="H3371" s="11">
        <f t="shared" si="1043"/>
        <v>9.7999863988614974E-2</v>
      </c>
      <c r="I3371" s="12">
        <f t="shared" si="1054"/>
        <v>3.5222660651094482E-5</v>
      </c>
      <c r="J3371" s="7">
        <f t="shared" si="1061"/>
        <v>1.5212140432624637</v>
      </c>
      <c r="K3371" s="8">
        <f>ESI_mass_rate/ESI_Area/'Hydraulic Gradient'!J3371</f>
        <v>2.1605229055062285</v>
      </c>
      <c r="L3371" s="16">
        <f t="shared" si="1055"/>
        <v>24274.60823006387</v>
      </c>
      <c r="M3371" s="4">
        <f t="shared" si="1044"/>
        <v>0</v>
      </c>
      <c r="N3371" s="5">
        <f t="shared" si="1045"/>
        <v>0.21615557585232126</v>
      </c>
      <c r="O3371" s="6">
        <f t="shared" si="1059"/>
        <v>1.5244723721269642E-5</v>
      </c>
      <c r="P3371" s="15">
        <f t="shared" si="1056"/>
        <v>731.93010297093463</v>
      </c>
      <c r="Q3371" s="11">
        <f t="shared" si="1046"/>
        <v>0</v>
      </c>
      <c r="R3371" s="13">
        <f t="shared" si="1060"/>
        <v>4.48042364549012E-6</v>
      </c>
      <c r="S3371" s="12">
        <f t="shared" si="1047"/>
        <v>-6.1137025169870338E-2</v>
      </c>
      <c r="T3371" s="9">
        <f t="shared" si="1048"/>
        <v>1.5229712496647247</v>
      </c>
      <c r="U3371" s="9">
        <f>Aly_mass_rate/Aly_Area/'Hydraulic Gradient'!T3371</f>
        <v>2.1580300910932033</v>
      </c>
      <c r="V3371" s="5">
        <f t="shared" si="1049"/>
        <v>-0.28281812043940374</v>
      </c>
      <c r="W3371" s="10">
        <f t="shared" si="1050"/>
        <v>2.2342057518715439</v>
      </c>
      <c r="X3371" s="9"/>
    </row>
    <row r="3372" spans="1:24" x14ac:dyDescent="0.3">
      <c r="A3372" s="4">
        <f t="shared" si="1051"/>
        <v>33690</v>
      </c>
      <c r="B3372" s="5">
        <v>0</v>
      </c>
      <c r="C3372" s="16">
        <f t="shared" si="1052"/>
        <v>24273.950204947538</v>
      </c>
      <c r="D3372" s="4">
        <f t="shared" si="1042"/>
        <v>0</v>
      </c>
      <c r="E3372" s="5">
        <f t="shared" si="1053"/>
        <v>0.21640572968754163</v>
      </c>
      <c r="F3372" s="6">
        <f t="shared" si="1057"/>
        <v>1.7464810998486233E-5</v>
      </c>
      <c r="G3372" s="15">
        <f t="shared" si="1058"/>
        <v>768.49445385226227</v>
      </c>
      <c r="H3372" s="11">
        <f t="shared" si="1043"/>
        <v>9.8000346061700272E-2</v>
      </c>
      <c r="I3372" s="12">
        <f t="shared" si="1054"/>
        <v>3.5222053160004348E-5</v>
      </c>
      <c r="J3372" s="7">
        <f t="shared" si="1061"/>
        <v>1.5212103018328282</v>
      </c>
      <c r="K3372" s="8">
        <f>ESI_mass_rate/ESI_Area/'Hydraulic Gradient'!J3372</f>
        <v>2.1605282193306334</v>
      </c>
      <c r="L3372" s="16">
        <f t="shared" si="1055"/>
        <v>24274.392058778885</v>
      </c>
      <c r="M3372" s="4">
        <f t="shared" si="1044"/>
        <v>0</v>
      </c>
      <c r="N3372" s="5">
        <f t="shared" si="1045"/>
        <v>0.21615604044765824</v>
      </c>
      <c r="O3372" s="6">
        <f t="shared" si="1059"/>
        <v>1.5244534496256515E-5</v>
      </c>
      <c r="P3372" s="15">
        <f t="shared" si="1056"/>
        <v>731.99123451129185</v>
      </c>
      <c r="Q3372" s="11">
        <f t="shared" si="1046"/>
        <v>0</v>
      </c>
      <c r="R3372" s="13">
        <f t="shared" si="1060"/>
        <v>4.4802937899407566E-6</v>
      </c>
      <c r="S3372" s="12">
        <f t="shared" si="1047"/>
        <v>-6.1136020651034309E-2</v>
      </c>
      <c r="T3372" s="9">
        <f t="shared" si="1048"/>
        <v>1.5229679763116573</v>
      </c>
      <c r="U3372" s="9">
        <f>Aly_mass_rate/Aly_Area/'Hydraulic Gradient'!T3372</f>
        <v>2.158034729401118</v>
      </c>
      <c r="V3372" s="5">
        <f t="shared" si="1049"/>
        <v>-0.28281286598888611</v>
      </c>
      <c r="W3372" s="10">
        <f t="shared" si="1050"/>
        <v>2.234247574256746</v>
      </c>
      <c r="X3372" s="9"/>
    </row>
    <row r="3373" spans="1:24" x14ac:dyDescent="0.3">
      <c r="A3373" s="4">
        <f t="shared" si="1051"/>
        <v>33700</v>
      </c>
      <c r="B3373" s="5">
        <v>0</v>
      </c>
      <c r="C3373" s="16">
        <f t="shared" si="1052"/>
        <v>24273.73378122109</v>
      </c>
      <c r="D3373" s="4">
        <f t="shared" si="1042"/>
        <v>0</v>
      </c>
      <c r="E3373" s="5">
        <f t="shared" si="1053"/>
        <v>0.21640626193926871</v>
      </c>
      <c r="F3373" s="6">
        <f t="shared" si="1057"/>
        <v>1.7464509793763299E-5</v>
      </c>
      <c r="G3373" s="15">
        <f t="shared" si="1058"/>
        <v>768.56538469642044</v>
      </c>
      <c r="H3373" s="11">
        <f t="shared" si="1043"/>
        <v>9.8000828127657244E-2</v>
      </c>
      <c r="I3373" s="12">
        <f t="shared" si="1054"/>
        <v>3.5221445707180263E-5</v>
      </c>
      <c r="J3373" s="7">
        <f t="shared" si="1061"/>
        <v>1.5212065604861191</v>
      </c>
      <c r="K3373" s="8">
        <f>ESI_mass_rate/ESI_Area/'Hydraulic Gradient'!J3373</f>
        <v>2.1605335330633988</v>
      </c>
      <c r="L3373" s="16">
        <f t="shared" si="1055"/>
        <v>24274.175887029502</v>
      </c>
      <c r="M3373" s="4">
        <f t="shared" si="1044"/>
        <v>0</v>
      </c>
      <c r="N3373" s="5">
        <f t="shared" si="1045"/>
        <v>0.21615650503722877</v>
      </c>
      <c r="O3373" s="6">
        <f t="shared" si="1059"/>
        <v>1.5244345282919798E-5</v>
      </c>
      <c r="P3373" s="15">
        <f t="shared" si="1056"/>
        <v>732.05236504730942</v>
      </c>
      <c r="Q3373" s="11">
        <f t="shared" si="1046"/>
        <v>0</v>
      </c>
      <c r="R3373" s="13">
        <f t="shared" si="1060"/>
        <v>4.480163943344496E-6</v>
      </c>
      <c r="S3373" s="12">
        <f t="shared" si="1047"/>
        <v>-6.1135016181539721E-2</v>
      </c>
      <c r="T3373" s="9">
        <f t="shared" si="1048"/>
        <v>1.5229647030132876</v>
      </c>
      <c r="U3373" s="9">
        <f>Aly_mass_rate/Aly_Area/'Hydraulic Gradient'!T3373</f>
        <v>2.1580393676514644</v>
      </c>
      <c r="V3373" s="5">
        <f t="shared" si="1049"/>
        <v>-0.28280761179871489</v>
      </c>
      <c r="W3373" s="10">
        <f t="shared" si="1050"/>
        <v>2.2342893961341259</v>
      </c>
      <c r="X3373" s="9"/>
    </row>
    <row r="3374" spans="1:24" x14ac:dyDescent="0.3">
      <c r="A3374" s="4">
        <f t="shared" si="1051"/>
        <v>33710</v>
      </c>
      <c r="B3374" s="5">
        <v>0</v>
      </c>
      <c r="C3374" s="16">
        <f t="shared" si="1052"/>
        <v>24273.5173569627</v>
      </c>
      <c r="D3374" s="4">
        <f t="shared" si="1042"/>
        <v>0</v>
      </c>
      <c r="E3374" s="5">
        <f t="shared" si="1053"/>
        <v>0.21640679418181674</v>
      </c>
      <c r="F3374" s="6">
        <f t="shared" si="1057"/>
        <v>1.7464208609474087E-5</v>
      </c>
      <c r="G3374" s="15">
        <f t="shared" si="1058"/>
        <v>768.63631399128371</v>
      </c>
      <c r="H3374" s="11">
        <f t="shared" si="1043"/>
        <v>9.8001310186486348E-2</v>
      </c>
      <c r="I3374" s="12">
        <f t="shared" si="1054"/>
        <v>3.5220838295565754E-5</v>
      </c>
      <c r="J3374" s="7">
        <f t="shared" si="1061"/>
        <v>1.521202819222331</v>
      </c>
      <c r="K3374" s="8">
        <f>ESI_mass_rate/ESI_Area/'Hydraulic Gradient'!J3374</f>
        <v>2.1605388467045308</v>
      </c>
      <c r="L3374" s="16">
        <f t="shared" si="1055"/>
        <v>24273.959714815723</v>
      </c>
      <c r="M3374" s="4">
        <f t="shared" si="1044"/>
        <v>0</v>
      </c>
      <c r="N3374" s="5">
        <f t="shared" si="1045"/>
        <v>0.21615696962103309</v>
      </c>
      <c r="O3374" s="6">
        <f t="shared" si="1059"/>
        <v>1.524415607834039E-5</v>
      </c>
      <c r="P3374" s="15">
        <f t="shared" si="1056"/>
        <v>732.11349457903771</v>
      </c>
      <c r="Q3374" s="11">
        <f t="shared" si="1046"/>
        <v>0</v>
      </c>
      <c r="R3374" s="13">
        <f t="shared" si="1060"/>
        <v>4.4800341048428464E-6</v>
      </c>
      <c r="S3374" s="12">
        <f t="shared" si="1047"/>
        <v>-6.1134011762411206E-2</v>
      </c>
      <c r="T3374" s="9">
        <f t="shared" si="1048"/>
        <v>1.5229614297696128</v>
      </c>
      <c r="U3374" s="9">
        <f>Aly_mass_rate/Aly_Area/'Hydraulic Gradient'!T3374</f>
        <v>2.1580440058442463</v>
      </c>
      <c r="V3374" s="5">
        <f t="shared" si="1049"/>
        <v>-0.28280235786886843</v>
      </c>
      <c r="W3374" s="10">
        <f t="shared" si="1050"/>
        <v>2.2343312175037084</v>
      </c>
      <c r="X3374" s="9"/>
    </row>
    <row r="3375" spans="1:24" x14ac:dyDescent="0.3">
      <c r="A3375" s="4">
        <f t="shared" si="1051"/>
        <v>33720</v>
      </c>
      <c r="B3375" s="5">
        <v>0</v>
      </c>
      <c r="C3375" s="16">
        <f t="shared" si="1052"/>
        <v>24273.30093217238</v>
      </c>
      <c r="D3375" s="4">
        <f t="shared" si="1042"/>
        <v>0</v>
      </c>
      <c r="E3375" s="5">
        <f t="shared" si="1053"/>
        <v>0.21640732641518651</v>
      </c>
      <c r="F3375" s="6">
        <f t="shared" si="1057"/>
        <v>1.7463907445618595E-5</v>
      </c>
      <c r="G3375" s="15">
        <f t="shared" si="1058"/>
        <v>768.70724173695419</v>
      </c>
      <c r="H3375" s="11">
        <f t="shared" si="1043"/>
        <v>9.800179223818814E-2</v>
      </c>
      <c r="I3375" s="12">
        <f t="shared" si="1054"/>
        <v>3.5220230925160841E-5</v>
      </c>
      <c r="J3375" s="7">
        <f t="shared" si="1061"/>
        <v>1.5211990780414584</v>
      </c>
      <c r="K3375" s="8">
        <f>ESI_mass_rate/ESI_Area/'Hydraulic Gradient'!J3375</f>
        <v>2.1605441602540356</v>
      </c>
      <c r="L3375" s="16">
        <f t="shared" si="1055"/>
        <v>24273.743542137556</v>
      </c>
      <c r="M3375" s="4">
        <f t="shared" si="1044"/>
        <v>0</v>
      </c>
      <c r="N3375" s="5">
        <f t="shared" si="1045"/>
        <v>0.21615743419907155</v>
      </c>
      <c r="O3375" s="6">
        <f t="shared" si="1059"/>
        <v>1.5243966885437394E-5</v>
      </c>
      <c r="P3375" s="15">
        <f t="shared" si="1056"/>
        <v>732.17462310652604</v>
      </c>
      <c r="Q3375" s="11">
        <f t="shared" si="1046"/>
        <v>0</v>
      </c>
      <c r="R3375" s="13">
        <f t="shared" si="1060"/>
        <v>4.479904275293106E-6</v>
      </c>
      <c r="S3375" s="12">
        <f t="shared" si="1047"/>
        <v>-6.1133007392615776E-2</v>
      </c>
      <c r="T3375" s="9">
        <f t="shared" si="1048"/>
        <v>1.5229581565806303</v>
      </c>
      <c r="U3375" s="9">
        <f>Aly_mass_rate/Aly_Area/'Hydraulic Gradient'!T3375</f>
        <v>2.1580486439794653</v>
      </c>
      <c r="V3375" s="5">
        <f t="shared" si="1049"/>
        <v>-0.28279710419932547</v>
      </c>
      <c r="W3375" s="10">
        <f t="shared" si="1050"/>
        <v>2.2343730383655207</v>
      </c>
      <c r="X3375" s="9"/>
    </row>
    <row r="3376" spans="1:24" x14ac:dyDescent="0.3">
      <c r="A3376" s="4">
        <f t="shared" si="1051"/>
        <v>33730</v>
      </c>
      <c r="B3376" s="5">
        <v>0</v>
      </c>
      <c r="C3376" s="16">
        <f t="shared" si="1052"/>
        <v>24273.084506850133</v>
      </c>
      <c r="D3376" s="4">
        <f t="shared" si="1042"/>
        <v>0</v>
      </c>
      <c r="E3376" s="5">
        <f t="shared" si="1053"/>
        <v>0.21640785863937859</v>
      </c>
      <c r="F3376" s="6">
        <f t="shared" si="1057"/>
        <v>1.7463606302196829E-5</v>
      </c>
      <c r="G3376" s="15">
        <f t="shared" si="1058"/>
        <v>768.7781679335335</v>
      </c>
      <c r="H3376" s="11">
        <f t="shared" si="1043"/>
        <v>9.8002274282763036E-2</v>
      </c>
      <c r="I3376" s="12">
        <f t="shared" si="1054"/>
        <v>3.5219623595965511E-5</v>
      </c>
      <c r="J3376" s="7">
        <f t="shared" si="1061"/>
        <v>1.5211953369434958</v>
      </c>
      <c r="K3376" s="8">
        <f>ESI_mass_rate/ESI_Area/'Hydraulic Gradient'!J3376</f>
        <v>2.1605494737119191</v>
      </c>
      <c r="L3376" s="16">
        <f t="shared" si="1055"/>
        <v>24273.527368995005</v>
      </c>
      <c r="M3376" s="4">
        <f t="shared" si="1044"/>
        <v>0</v>
      </c>
      <c r="N3376" s="5">
        <f t="shared" si="1045"/>
        <v>0.21615789877134423</v>
      </c>
      <c r="O3376" s="6">
        <f t="shared" si="1059"/>
        <v>1.5243777698372607E-5</v>
      </c>
      <c r="P3376" s="15">
        <f t="shared" si="1056"/>
        <v>732.23575062982479</v>
      </c>
      <c r="Q3376" s="11">
        <f t="shared" si="1046"/>
        <v>0</v>
      </c>
      <c r="R3376" s="13">
        <f t="shared" si="1060"/>
        <v>4.4797744529789583E-6</v>
      </c>
      <c r="S3376" s="12">
        <f t="shared" si="1047"/>
        <v>-6.1132003073178016E-2</v>
      </c>
      <c r="T3376" s="9">
        <f t="shared" si="1048"/>
        <v>1.5229548834463373</v>
      </c>
      <c r="U3376" s="9">
        <f>Aly_mass_rate/Aly_Area/'Hydraulic Gradient'!T3376</f>
        <v>2.1580532820571259</v>
      </c>
      <c r="V3376" s="5">
        <f t="shared" si="1049"/>
        <v>-0.28279185079006436</v>
      </c>
      <c r="W3376" s="10">
        <f t="shared" si="1050"/>
        <v>2.2344148587195884</v>
      </c>
      <c r="X3376" s="9"/>
    </row>
    <row r="3377" spans="1:24" x14ac:dyDescent="0.3">
      <c r="A3377" s="4">
        <f t="shared" si="1051"/>
        <v>33740</v>
      </c>
      <c r="B3377" s="5">
        <v>0</v>
      </c>
      <c r="C3377" s="16">
        <f t="shared" si="1052"/>
        <v>24272.868080995973</v>
      </c>
      <c r="D3377" s="4">
        <f t="shared" si="1042"/>
        <v>0</v>
      </c>
      <c r="E3377" s="5">
        <f t="shared" si="1053"/>
        <v>0.21640839085439348</v>
      </c>
      <c r="F3377" s="6">
        <f t="shared" si="1057"/>
        <v>1.7463305177749227E-5</v>
      </c>
      <c r="G3377" s="15">
        <f t="shared" si="1058"/>
        <v>768.84909258112589</v>
      </c>
      <c r="H3377" s="11">
        <f t="shared" si="1043"/>
        <v>9.8002756320211548E-2</v>
      </c>
      <c r="I3377" s="12">
        <f t="shared" si="1054"/>
        <v>3.5219016305036209E-5</v>
      </c>
      <c r="J3377" s="7">
        <f t="shared" si="1061"/>
        <v>1.5211915959284377</v>
      </c>
      <c r="K3377" s="8">
        <f>ESI_mass_rate/ESI_Area/'Hydraulic Gradient'!J3377</f>
        <v>2.1605547870781887</v>
      </c>
      <c r="L3377" s="16">
        <f t="shared" si="1055"/>
        <v>24273.311195388076</v>
      </c>
      <c r="M3377" s="4">
        <f t="shared" si="1044"/>
        <v>0</v>
      </c>
      <c r="N3377" s="5">
        <f t="shared" si="1045"/>
        <v>0.21615836333785174</v>
      </c>
      <c r="O3377" s="6">
        <f t="shared" si="1059"/>
        <v>1.5243588525903327E-5</v>
      </c>
      <c r="P3377" s="15">
        <f t="shared" si="1056"/>
        <v>732.29687714898319</v>
      </c>
      <c r="Q3377" s="11">
        <f t="shared" si="1046"/>
        <v>0</v>
      </c>
      <c r="R3377" s="13">
        <f t="shared" si="1060"/>
        <v>4.4796446404733936E-6</v>
      </c>
      <c r="S3377" s="12">
        <f t="shared" si="1047"/>
        <v>-6.1130998803064961E-2</v>
      </c>
      <c r="T3377" s="9">
        <f t="shared" si="1048"/>
        <v>1.5229516103667313</v>
      </c>
      <c r="U3377" s="9">
        <f>Aly_mass_rate/Aly_Area/'Hydraulic Gradient'!T3377</f>
        <v>2.1580579200772294</v>
      </c>
      <c r="V3377" s="5">
        <f t="shared" si="1049"/>
        <v>-0.28278659764106373</v>
      </c>
      <c r="W3377" s="10">
        <f t="shared" si="1050"/>
        <v>2.2344566785659383</v>
      </c>
      <c r="X3377" s="9"/>
    </row>
    <row r="3378" spans="1:24" x14ac:dyDescent="0.3">
      <c r="A3378" s="4">
        <f t="shared" si="1051"/>
        <v>33750</v>
      </c>
      <c r="B3378" s="5">
        <v>0</v>
      </c>
      <c r="C3378" s="16">
        <f t="shared" si="1052"/>
        <v>24272.651654609908</v>
      </c>
      <c r="D3378" s="4">
        <f t="shared" si="1042"/>
        <v>0</v>
      </c>
      <c r="E3378" s="5">
        <f t="shared" si="1053"/>
        <v>0.2164089230602321</v>
      </c>
      <c r="F3378" s="6">
        <f t="shared" si="1057"/>
        <v>1.7463004078113998E-5</v>
      </c>
      <c r="G3378" s="15">
        <f t="shared" si="1058"/>
        <v>768.92001567982663</v>
      </c>
      <c r="H3378" s="11">
        <f t="shared" si="1043"/>
        <v>9.8003238350534289E-2</v>
      </c>
      <c r="I3378" s="12">
        <f t="shared" si="1054"/>
        <v>3.5218409064147133E-5</v>
      </c>
      <c r="J3378" s="7">
        <f t="shared" si="1061"/>
        <v>1.521187854996279</v>
      </c>
      <c r="K3378" s="8">
        <f>ESI_mass_rate/ESI_Area/'Hydraulic Gradient'!J3378</f>
        <v>2.160560100352849</v>
      </c>
      <c r="L3378" s="16">
        <f t="shared" si="1055"/>
        <v>24273.095021316778</v>
      </c>
      <c r="M3378" s="4">
        <f t="shared" si="1044"/>
        <v>0</v>
      </c>
      <c r="N3378" s="5">
        <f t="shared" si="1045"/>
        <v>0.21615882789859397</v>
      </c>
      <c r="O3378" s="6">
        <f t="shared" si="1059"/>
        <v>1.524339935781271E-5</v>
      </c>
      <c r="P3378" s="15">
        <f t="shared" si="1056"/>
        <v>732.35800266405067</v>
      </c>
      <c r="Q3378" s="11">
        <f t="shared" si="1046"/>
        <v>0</v>
      </c>
      <c r="R3378" s="13">
        <f t="shared" si="1060"/>
        <v>4.4795148347733727E-6</v>
      </c>
      <c r="S3378" s="12">
        <f t="shared" si="1047"/>
        <v>-6.1129994582272397E-2</v>
      </c>
      <c r="T3378" s="9">
        <f t="shared" si="1048"/>
        <v>1.5229483373418093</v>
      </c>
      <c r="U3378" s="9">
        <f>Aly_mass_rate/Aly_Area/'Hydraulic Gradient'!T3378</f>
        <v>2.1580625580397803</v>
      </c>
      <c r="V3378" s="5">
        <f t="shared" si="1049"/>
        <v>-0.28278134475230193</v>
      </c>
      <c r="W3378" s="10">
        <f t="shared" si="1050"/>
        <v>2.234498497904597</v>
      </c>
      <c r="X3378" s="9"/>
    </row>
    <row r="3379" spans="1:24" x14ac:dyDescent="0.3">
      <c r="A3379" s="4">
        <f t="shared" si="1051"/>
        <v>33760</v>
      </c>
      <c r="B3379" s="5">
        <v>0</v>
      </c>
      <c r="C3379" s="16">
        <f t="shared" si="1052"/>
        <v>24272.435227691949</v>
      </c>
      <c r="D3379" s="4">
        <f t="shared" si="1042"/>
        <v>0</v>
      </c>
      <c r="E3379" s="5">
        <f t="shared" si="1053"/>
        <v>0.2164094552568947</v>
      </c>
      <c r="F3379" s="6">
        <f t="shared" si="1057"/>
        <v>1.7462702993074289E-5</v>
      </c>
      <c r="G3379" s="15">
        <f t="shared" si="1058"/>
        <v>768.99093722974646</v>
      </c>
      <c r="H3379" s="11">
        <f t="shared" si="1043"/>
        <v>9.8003720373731604E-2</v>
      </c>
      <c r="I3379" s="12">
        <f t="shared" si="1054"/>
        <v>3.5217801852693461E-5</v>
      </c>
      <c r="J3379" s="7">
        <f t="shared" si="1061"/>
        <v>1.5211841141470137</v>
      </c>
      <c r="K3379" s="8">
        <f>ESI_mass_rate/ESI_Area/'Hydraulic Gradient'!J3379</f>
        <v>2.1605654135359074</v>
      </c>
      <c r="L3379" s="16">
        <f t="shared" si="1055"/>
        <v>24272.878846781114</v>
      </c>
      <c r="M3379" s="4">
        <f t="shared" si="1044"/>
        <v>0</v>
      </c>
      <c r="N3379" s="5">
        <f t="shared" si="1045"/>
        <v>0.21615929245357166</v>
      </c>
      <c r="O3379" s="6">
        <f t="shared" si="1059"/>
        <v>1.52432102043176E-5</v>
      </c>
      <c r="P3379" s="15">
        <f t="shared" si="1056"/>
        <v>732.41912717507751</v>
      </c>
      <c r="Q3379" s="11">
        <f t="shared" si="1046"/>
        <v>0</v>
      </c>
      <c r="R3379" s="13">
        <f t="shared" si="1060"/>
        <v>4.4793850388807254E-6</v>
      </c>
      <c r="S3379" s="12">
        <f t="shared" si="1047"/>
        <v>-6.1128990411824929E-2</v>
      </c>
      <c r="T3379" s="9">
        <f t="shared" si="1048"/>
        <v>1.5229450643715687</v>
      </c>
      <c r="U3379" s="9">
        <f>Aly_mass_rate/Aly_Area/'Hydraulic Gradient'!T3379</f>
        <v>2.1580671959447812</v>
      </c>
      <c r="V3379" s="5">
        <f t="shared" si="1049"/>
        <v>-0.28277609212375759</v>
      </c>
      <c r="W3379" s="10">
        <f t="shared" si="1050"/>
        <v>2.2345403167355893</v>
      </c>
      <c r="X3379" s="9"/>
    </row>
    <row r="3380" spans="1:24" x14ac:dyDescent="0.3">
      <c r="A3380" s="4">
        <f t="shared" si="1051"/>
        <v>33770</v>
      </c>
      <c r="B3380" s="5">
        <v>0</v>
      </c>
      <c r="C3380" s="16">
        <f t="shared" si="1052"/>
        <v>24272.218800242106</v>
      </c>
      <c r="D3380" s="4">
        <f t="shared" si="1042"/>
        <v>0</v>
      </c>
      <c r="E3380" s="5">
        <f t="shared" si="1053"/>
        <v>0.2164099874443822</v>
      </c>
      <c r="F3380" s="6">
        <f t="shared" si="1057"/>
        <v>1.7462401932846953E-5</v>
      </c>
      <c r="G3380" s="15">
        <f t="shared" si="1058"/>
        <v>769.06185723098042</v>
      </c>
      <c r="H3380" s="11">
        <f t="shared" si="1043"/>
        <v>9.8004202389804132E-2</v>
      </c>
      <c r="I3380" s="12">
        <f t="shared" si="1054"/>
        <v>3.5217194691280016E-5</v>
      </c>
      <c r="J3380" s="7">
        <f t="shared" si="1061"/>
        <v>1.5211803733806368</v>
      </c>
      <c r="K3380" s="8">
        <f>ESI_mass_rate/ESI_Area/'Hydraulic Gradient'!J3380</f>
        <v>2.1605707266273693</v>
      </c>
      <c r="L3380" s="16">
        <f t="shared" si="1055"/>
        <v>24272.66267178109</v>
      </c>
      <c r="M3380" s="4">
        <f t="shared" si="1044"/>
        <v>0</v>
      </c>
      <c r="N3380" s="5">
        <f t="shared" si="1045"/>
        <v>0.21615975700278489</v>
      </c>
      <c r="O3380" s="6">
        <f t="shared" si="1059"/>
        <v>1.5243021059579805E-5</v>
      </c>
      <c r="P3380" s="15">
        <f t="shared" si="1056"/>
        <v>732.48025068211291</v>
      </c>
      <c r="Q3380" s="11">
        <f t="shared" si="1046"/>
        <v>0</v>
      </c>
      <c r="R3380" s="13">
        <f t="shared" si="1060"/>
        <v>4.4792552510792078E-6</v>
      </c>
      <c r="S3380" s="12">
        <f t="shared" si="1047"/>
        <v>-6.1127986290689634E-2</v>
      </c>
      <c r="T3380" s="9">
        <f t="shared" si="1048"/>
        <v>1.5229417914560071</v>
      </c>
      <c r="U3380" s="9">
        <f>Aly_mass_rate/Aly_Area/'Hydraulic Gradient'!T3380</f>
        <v>2.1580718337922344</v>
      </c>
      <c r="V3380" s="5">
        <f t="shared" si="1049"/>
        <v>-0.28277083975540934</v>
      </c>
      <c r="W3380" s="10">
        <f t="shared" si="1050"/>
        <v>2.2345821350589432</v>
      </c>
      <c r="X3380" s="9"/>
    </row>
    <row r="3381" spans="1:24" x14ac:dyDescent="0.3">
      <c r="A3381" s="4">
        <f t="shared" si="1051"/>
        <v>33780</v>
      </c>
      <c r="B3381" s="5">
        <v>0</v>
      </c>
      <c r="C3381" s="16">
        <f t="shared" si="1052"/>
        <v>24272.00237226038</v>
      </c>
      <c r="D3381" s="4">
        <f t="shared" si="1042"/>
        <v>0</v>
      </c>
      <c r="E3381" s="5">
        <f t="shared" si="1053"/>
        <v>0.216410519622695</v>
      </c>
      <c r="F3381" s="6">
        <f t="shared" si="1057"/>
        <v>1.7462100890134236E-5</v>
      </c>
      <c r="G3381" s="15">
        <f t="shared" si="1058"/>
        <v>769.13277568363503</v>
      </c>
      <c r="H3381" s="11">
        <f t="shared" si="1043"/>
        <v>9.8004684398752276E-2</v>
      </c>
      <c r="I3381" s="12">
        <f t="shared" si="1054"/>
        <v>3.5216587565189058E-5</v>
      </c>
      <c r="J3381" s="7">
        <f t="shared" si="1061"/>
        <v>1.5211766326971425</v>
      </c>
      <c r="K3381" s="8">
        <f>ESI_mass_rate/ESI_Area/'Hydraulic Gradient'!J3381</f>
        <v>2.1605760396272418</v>
      </c>
      <c r="L3381" s="16">
        <f t="shared" si="1055"/>
        <v>24272.446496316712</v>
      </c>
      <c r="M3381" s="4">
        <f t="shared" si="1044"/>
        <v>0</v>
      </c>
      <c r="N3381" s="5">
        <f t="shared" si="1045"/>
        <v>0.21616022154623402</v>
      </c>
      <c r="O3381" s="6">
        <f t="shared" si="1059"/>
        <v>1.5242831922139768E-5</v>
      </c>
      <c r="P3381" s="15">
        <f t="shared" si="1056"/>
        <v>732.54137318520736</v>
      </c>
      <c r="Q3381" s="11">
        <f t="shared" si="1046"/>
        <v>0</v>
      </c>
      <c r="R3381" s="13">
        <f t="shared" si="1060"/>
        <v>4.4791254709393624E-6</v>
      </c>
      <c r="S3381" s="12">
        <f t="shared" si="1047"/>
        <v>-6.1126982219890984E-2</v>
      </c>
      <c r="T3381" s="9">
        <f t="shared" si="1048"/>
        <v>1.5229385185951212</v>
      </c>
      <c r="U3381" s="9">
        <f>Aly_mass_rate/Aly_Area/'Hydraulic Gradient'!T3381</f>
        <v>2.1580764715821434</v>
      </c>
      <c r="V3381" s="5">
        <f t="shared" si="1049"/>
        <v>-0.28276558764723542</v>
      </c>
      <c r="W3381" s="10">
        <f t="shared" si="1050"/>
        <v>2.2346239528746836</v>
      </c>
      <c r="X3381" s="9"/>
    </row>
    <row r="3382" spans="1:24" x14ac:dyDescent="0.3">
      <c r="A3382" s="4">
        <f t="shared" si="1051"/>
        <v>33790</v>
      </c>
      <c r="B3382" s="5">
        <v>0</v>
      </c>
      <c r="C3382" s="16">
        <f t="shared" si="1052"/>
        <v>24271.785943746789</v>
      </c>
      <c r="D3382" s="4">
        <f t="shared" si="1042"/>
        <v>0</v>
      </c>
      <c r="E3382" s="5">
        <f t="shared" si="1053"/>
        <v>0.21641105179183398</v>
      </c>
      <c r="F3382" s="6">
        <f t="shared" si="1057"/>
        <v>1.7461799870774342E-5</v>
      </c>
      <c r="G3382" s="15">
        <f t="shared" si="1058"/>
        <v>769.2036925878075</v>
      </c>
      <c r="H3382" s="11">
        <f t="shared" si="1043"/>
        <v>9.8005166400576646E-2</v>
      </c>
      <c r="I3382" s="12">
        <f t="shared" si="1054"/>
        <v>3.5215980486194779E-5</v>
      </c>
      <c r="J3382" s="7">
        <f t="shared" si="1061"/>
        <v>1.5211728920965257</v>
      </c>
      <c r="K3382" s="8">
        <f>ESI_mass_rate/ESI_Area/'Hydraulic Gradient'!J3382</f>
        <v>2.1605813525355302</v>
      </c>
      <c r="L3382" s="16">
        <f t="shared" si="1055"/>
        <v>24272.230320387986</v>
      </c>
      <c r="M3382" s="4">
        <f t="shared" si="1044"/>
        <v>0</v>
      </c>
      <c r="N3382" s="5">
        <f t="shared" si="1045"/>
        <v>0.21616068608391917</v>
      </c>
      <c r="O3382" s="6">
        <f t="shared" si="1059"/>
        <v>1.524264279637614E-5</v>
      </c>
      <c r="P3382" s="15">
        <f t="shared" si="1056"/>
        <v>732.60249468441009</v>
      </c>
      <c r="Q3382" s="11">
        <f t="shared" si="1046"/>
        <v>0</v>
      </c>
      <c r="R3382" s="13">
        <f t="shared" si="1060"/>
        <v>4.4789956997472893E-6</v>
      </c>
      <c r="S3382" s="12">
        <f t="shared" si="1047"/>
        <v>-6.112597819839613E-2</v>
      </c>
      <c r="T3382" s="9">
        <f t="shared" si="1048"/>
        <v>1.5229352457889087</v>
      </c>
      <c r="U3382" s="9">
        <f>Aly_mass_rate/Aly_Area/'Hydraulic Gradient'!T3382</f>
        <v>2.1580811093145109</v>
      </c>
      <c r="V3382" s="5">
        <f t="shared" si="1049"/>
        <v>-0.28276033579921461</v>
      </c>
      <c r="W3382" s="10">
        <f t="shared" si="1050"/>
        <v>2.2346657701828376</v>
      </c>
      <c r="X3382" s="9"/>
    </row>
    <row r="3383" spans="1:24" x14ac:dyDescent="0.3">
      <c r="A3383" s="4">
        <f t="shared" si="1051"/>
        <v>33800</v>
      </c>
      <c r="B3383" s="5">
        <v>0</v>
      </c>
      <c r="C3383" s="16">
        <f t="shared" si="1052"/>
        <v>24271.569514701339</v>
      </c>
      <c r="D3383" s="4">
        <f t="shared" si="1042"/>
        <v>0</v>
      </c>
      <c r="E3383" s="5">
        <f t="shared" si="1053"/>
        <v>0.21641158395179949</v>
      </c>
      <c r="F3383" s="6">
        <f t="shared" si="1057"/>
        <v>1.7461498868929067E-5</v>
      </c>
      <c r="G3383" s="15">
        <f t="shared" si="1058"/>
        <v>769.27460794360434</v>
      </c>
      <c r="H3383" s="11">
        <f t="shared" si="1043"/>
        <v>9.8005648395277603E-2</v>
      </c>
      <c r="I3383" s="12">
        <f t="shared" si="1054"/>
        <v>3.5215373442522986E-5</v>
      </c>
      <c r="J3383" s="7">
        <f t="shared" si="1061"/>
        <v>1.5211691515787806</v>
      </c>
      <c r="K3383" s="8">
        <f>ESI_mass_rate/ESI_Area/'Hydraulic Gradient'!J3383</f>
        <v>2.1605866653522412</v>
      </c>
      <c r="L3383" s="16">
        <f t="shared" si="1055"/>
        <v>24272.014143994915</v>
      </c>
      <c r="M3383" s="4">
        <f t="shared" si="1044"/>
        <v>0</v>
      </c>
      <c r="N3383" s="5">
        <f t="shared" si="1045"/>
        <v>0.21616115061584087</v>
      </c>
      <c r="O3383" s="6">
        <f t="shared" si="1059"/>
        <v>1.5242453679369821E-5</v>
      </c>
      <c r="P3383" s="15">
        <f t="shared" si="1056"/>
        <v>732.66361517977145</v>
      </c>
      <c r="Q3383" s="11">
        <f t="shared" si="1046"/>
        <v>0</v>
      </c>
      <c r="R3383" s="13">
        <f t="shared" si="1060"/>
        <v>4.478865936644629E-6</v>
      </c>
      <c r="S3383" s="12">
        <f t="shared" si="1047"/>
        <v>-6.1124974227229539E-2</v>
      </c>
      <c r="T3383" s="9">
        <f t="shared" si="1048"/>
        <v>1.5229319730373667</v>
      </c>
      <c r="U3383" s="9">
        <f>Aly_mass_rate/Aly_Area/'Hydraulic Gradient'!T3383</f>
        <v>2.1580857469893404</v>
      </c>
      <c r="V3383" s="5">
        <f t="shared" si="1049"/>
        <v>-0.28275508421132528</v>
      </c>
      <c r="W3383" s="10">
        <f t="shared" si="1050"/>
        <v>2.2347075869834319</v>
      </c>
      <c r="X3383" s="9"/>
    </row>
    <row r="3384" spans="1:24" x14ac:dyDescent="0.3">
      <c r="A3384" s="4">
        <f t="shared" si="1051"/>
        <v>33810</v>
      </c>
      <c r="B3384" s="5">
        <v>0</v>
      </c>
      <c r="C3384" s="16">
        <f t="shared" si="1052"/>
        <v>24271.353085124036</v>
      </c>
      <c r="D3384" s="4">
        <f t="shared" si="1042"/>
        <v>0</v>
      </c>
      <c r="E3384" s="5">
        <f t="shared" si="1053"/>
        <v>0.21641211610259231</v>
      </c>
      <c r="F3384" s="6">
        <f t="shared" si="1057"/>
        <v>1.7461197888977067E-5</v>
      </c>
      <c r="G3384" s="15">
        <f t="shared" si="1058"/>
        <v>769.34552175112469</v>
      </c>
      <c r="H3384" s="11">
        <f t="shared" si="1043"/>
        <v>9.8006130382855772E-2</v>
      </c>
      <c r="I3384" s="12">
        <f t="shared" si="1054"/>
        <v>3.5214766443004331E-5</v>
      </c>
      <c r="J3384" s="7">
        <f t="shared" si="1061"/>
        <v>1.5211654111439021</v>
      </c>
      <c r="K3384" s="8">
        <f>ESI_mass_rate/ESI_Area/'Hydraulic Gradient'!J3384</f>
        <v>2.1605919780773806</v>
      </c>
      <c r="L3384" s="16">
        <f t="shared" si="1055"/>
        <v>24271.797967137507</v>
      </c>
      <c r="M3384" s="4">
        <f t="shared" si="1044"/>
        <v>0</v>
      </c>
      <c r="N3384" s="5">
        <f t="shared" si="1045"/>
        <v>0.21616161514199927</v>
      </c>
      <c r="O3384" s="6">
        <f t="shared" si="1059"/>
        <v>1.5242264574039915E-5</v>
      </c>
      <c r="P3384" s="15">
        <f t="shared" si="1056"/>
        <v>732.72473467134068</v>
      </c>
      <c r="Q3384" s="11">
        <f t="shared" si="1046"/>
        <v>0</v>
      </c>
      <c r="R3384" s="13">
        <f t="shared" si="1060"/>
        <v>4.4787361824885493E-6</v>
      </c>
      <c r="S3384" s="12">
        <f t="shared" si="1047"/>
        <v>-6.1123970305358342E-2</v>
      </c>
      <c r="T3384" s="9">
        <f t="shared" si="1048"/>
        <v>1.5229287003404925</v>
      </c>
      <c r="U3384" s="9">
        <f>Aly_mass_rate/Aly_Area/'Hydraulic Gradient'!T3384</f>
        <v>2.1580903846066346</v>
      </c>
      <c r="V3384" s="5">
        <f t="shared" si="1049"/>
        <v>-0.28274983288354594</v>
      </c>
      <c r="W3384" s="10">
        <f t="shared" si="1050"/>
        <v>2.2347494032764921</v>
      </c>
      <c r="X3384" s="9"/>
    </row>
    <row r="3385" spans="1:24" x14ac:dyDescent="0.3">
      <c r="A3385" s="4">
        <f t="shared" si="1051"/>
        <v>33820</v>
      </c>
      <c r="B3385" s="5">
        <v>0</v>
      </c>
      <c r="C3385" s="16">
        <f t="shared" si="1052"/>
        <v>24271.136655014892</v>
      </c>
      <c r="D3385" s="4">
        <f t="shared" si="1042"/>
        <v>0</v>
      </c>
      <c r="E3385" s="5">
        <f t="shared" si="1053"/>
        <v>0.21641264824421297</v>
      </c>
      <c r="F3385" s="6">
        <f t="shared" si="1057"/>
        <v>1.7460896927999231E-5</v>
      </c>
      <c r="G3385" s="15">
        <f t="shared" si="1058"/>
        <v>769.41643401047293</v>
      </c>
      <c r="H3385" s="11">
        <f t="shared" si="1043"/>
        <v>9.800661236331154E-2</v>
      </c>
      <c r="I3385" s="12">
        <f t="shared" si="1054"/>
        <v>3.5214159481751724E-5</v>
      </c>
      <c r="J3385" s="7">
        <f t="shared" si="1061"/>
        <v>1.5211616707918845</v>
      </c>
      <c r="K3385" s="8">
        <f>ESI_mass_rate/ESI_Area/'Hydraulic Gradient'!J3385</f>
        <v>2.1605972907109554</v>
      </c>
      <c r="L3385" s="16">
        <f t="shared" si="1055"/>
        <v>24271.581789815769</v>
      </c>
      <c r="M3385" s="4">
        <f t="shared" si="1044"/>
        <v>0</v>
      </c>
      <c r="N3385" s="5">
        <f t="shared" si="1045"/>
        <v>0.21616207966239478</v>
      </c>
      <c r="O3385" s="6">
        <f t="shared" si="1059"/>
        <v>1.5242075477467318E-5</v>
      </c>
      <c r="P3385" s="15">
        <f t="shared" si="1056"/>
        <v>732.785853159167</v>
      </c>
      <c r="Q3385" s="11">
        <f t="shared" si="1046"/>
        <v>0</v>
      </c>
      <c r="R3385" s="13">
        <f t="shared" si="1060"/>
        <v>4.478606436420716E-6</v>
      </c>
      <c r="S3385" s="12">
        <f t="shared" si="1047"/>
        <v>-6.1122966432778404E-2</v>
      </c>
      <c r="T3385" s="9">
        <f t="shared" si="1048"/>
        <v>1.5229254276982835</v>
      </c>
      <c r="U3385" s="9">
        <f>Aly_mass_rate/Aly_Area/'Hydraulic Gradient'!T3385</f>
        <v>2.1580950221663961</v>
      </c>
      <c r="V3385" s="5">
        <f t="shared" si="1049"/>
        <v>-0.28274458181585527</v>
      </c>
      <c r="W3385" s="10">
        <f t="shared" si="1050"/>
        <v>2.234791219062044</v>
      </c>
      <c r="X3385" s="9"/>
    </row>
    <row r="3386" spans="1:24" x14ac:dyDescent="0.3">
      <c r="A3386" s="4">
        <f t="shared" si="1051"/>
        <v>33830</v>
      </c>
      <c r="B3386" s="5">
        <v>0</v>
      </c>
      <c r="C3386" s="16">
        <f t="shared" si="1052"/>
        <v>24270.92022437392</v>
      </c>
      <c r="D3386" s="4">
        <f t="shared" si="1042"/>
        <v>0</v>
      </c>
      <c r="E3386" s="5">
        <f t="shared" si="1053"/>
        <v>0.21641318037666221</v>
      </c>
      <c r="F3386" s="6">
        <f t="shared" si="1057"/>
        <v>1.7460595990374222E-5</v>
      </c>
      <c r="G3386" s="15">
        <f t="shared" si="1058"/>
        <v>769.48734472174601</v>
      </c>
      <c r="H3386" s="11">
        <f t="shared" si="1043"/>
        <v>9.800709433664552E-2</v>
      </c>
      <c r="I3386" s="12">
        <f t="shared" si="1054"/>
        <v>3.5213552567595775E-5</v>
      </c>
      <c r="J3386" s="7">
        <f t="shared" si="1061"/>
        <v>1.5211579305227223</v>
      </c>
      <c r="K3386" s="8">
        <f>ESI_mass_rate/ESI_Area/'Hydraulic Gradient'!J3386</f>
        <v>2.160602603252971</v>
      </c>
      <c r="L3386" s="16">
        <f t="shared" si="1055"/>
        <v>24271.365612029706</v>
      </c>
      <c r="M3386" s="4">
        <f t="shared" si="1044"/>
        <v>0</v>
      </c>
      <c r="N3386" s="5">
        <f t="shared" si="1045"/>
        <v>0.21616254417702763</v>
      </c>
      <c r="O3386" s="6">
        <f t="shared" si="1059"/>
        <v>1.5241886389652029E-5</v>
      </c>
      <c r="P3386" s="15">
        <f t="shared" si="1056"/>
        <v>732.84697064330078</v>
      </c>
      <c r="Q3386" s="11">
        <f t="shared" si="1046"/>
        <v>0</v>
      </c>
      <c r="R3386" s="13">
        <f t="shared" si="1060"/>
        <v>4.4784766984405608E-6</v>
      </c>
      <c r="S3386" s="12">
        <f t="shared" si="1047"/>
        <v>-6.1121962610514148E-2</v>
      </c>
      <c r="T3386" s="9">
        <f t="shared" si="1048"/>
        <v>1.522922155110737</v>
      </c>
      <c r="U3386" s="9">
        <f>Aly_mass_rate/Aly_Area/'Hydraulic Gradient'!T3386</f>
        <v>2.1580996596686282</v>
      </c>
      <c r="V3386" s="5">
        <f t="shared" si="1049"/>
        <v>-0.28273933100823173</v>
      </c>
      <c r="W3386" s="10">
        <f t="shared" si="1050"/>
        <v>2.2348330343401148</v>
      </c>
      <c r="X3386" s="9"/>
    </row>
    <row r="3387" spans="1:24" x14ac:dyDescent="0.3">
      <c r="A3387" s="4">
        <f t="shared" si="1051"/>
        <v>33840</v>
      </c>
      <c r="B3387" s="5">
        <v>0</v>
      </c>
      <c r="C3387" s="16">
        <f t="shared" si="1052"/>
        <v>24270.703793201126</v>
      </c>
      <c r="D3387" s="4">
        <f t="shared" si="1042"/>
        <v>0</v>
      </c>
      <c r="E3387" s="5">
        <f t="shared" si="1053"/>
        <v>0.21641371249994057</v>
      </c>
      <c r="F3387" s="6">
        <f t="shared" si="1057"/>
        <v>1.7460295070263832E-5</v>
      </c>
      <c r="G3387" s="15">
        <f t="shared" si="1058"/>
        <v>769.55825388505036</v>
      </c>
      <c r="H3387" s="11">
        <f t="shared" si="1043"/>
        <v>9.800757630285814E-2</v>
      </c>
      <c r="I3387" s="12">
        <f t="shared" si="1054"/>
        <v>3.521294568876232E-5</v>
      </c>
      <c r="J3387" s="7">
        <f t="shared" si="1061"/>
        <v>1.5211541903364103</v>
      </c>
      <c r="K3387" s="8">
        <f>ESI_mass_rate/ESI_Area/'Hydraulic Gradient'!J3387</f>
        <v>2.1606079157034337</v>
      </c>
      <c r="L3387" s="16">
        <f t="shared" si="1055"/>
        <v>24271.149433779323</v>
      </c>
      <c r="M3387" s="4">
        <f t="shared" si="1044"/>
        <v>0</v>
      </c>
      <c r="N3387" s="5">
        <f t="shared" si="1045"/>
        <v>0.21616300868589808</v>
      </c>
      <c r="O3387" s="6">
        <f t="shared" si="1059"/>
        <v>1.5241697312053602E-5</v>
      </c>
      <c r="P3387" s="15">
        <f t="shared" si="1056"/>
        <v>732.90808712379123</v>
      </c>
      <c r="Q3387" s="11">
        <f t="shared" si="1046"/>
        <v>0</v>
      </c>
      <c r="R3387" s="13">
        <f t="shared" si="1060"/>
        <v>4.4783469689763656E-6</v>
      </c>
      <c r="S3387" s="12">
        <f t="shared" si="1047"/>
        <v>-6.1120958837532748E-2</v>
      </c>
      <c r="T3387" s="9">
        <f t="shared" si="1048"/>
        <v>1.5229188825778504</v>
      </c>
      <c r="U3387" s="9">
        <f>Aly_mass_rate/Aly_Area/'Hydraulic Gradient'!T3387</f>
        <v>2.1581042971133337</v>
      </c>
      <c r="V3387" s="5">
        <f t="shared" si="1049"/>
        <v>-0.28273408046065374</v>
      </c>
      <c r="W3387" s="10">
        <f t="shared" si="1050"/>
        <v>2.2348748491107302</v>
      </c>
      <c r="X3387" s="9"/>
    </row>
    <row r="3388" spans="1:24" x14ac:dyDescent="0.3">
      <c r="A3388" s="4">
        <f t="shared" si="1051"/>
        <v>33850</v>
      </c>
      <c r="B3388" s="5">
        <v>0</v>
      </c>
      <c r="C3388" s="16">
        <f t="shared" si="1052"/>
        <v>24270.487361496518</v>
      </c>
      <c r="D3388" s="4">
        <f t="shared" si="1042"/>
        <v>0</v>
      </c>
      <c r="E3388" s="5">
        <f t="shared" si="1053"/>
        <v>0.2164142446140486</v>
      </c>
      <c r="F3388" s="6">
        <f t="shared" si="1057"/>
        <v>1.7459994170587163E-5</v>
      </c>
      <c r="G3388" s="15">
        <f t="shared" si="1058"/>
        <v>769.62916150048784</v>
      </c>
      <c r="H3388" s="11">
        <f t="shared" si="1043"/>
        <v>9.8008058261949915E-2</v>
      </c>
      <c r="I3388" s="12">
        <f t="shared" si="1054"/>
        <v>3.5212338851138461E-5</v>
      </c>
      <c r="J3388" s="7">
        <f t="shared" si="1061"/>
        <v>1.5211504502329427</v>
      </c>
      <c r="K3388" s="8">
        <f>ESI_mass_rate/ESI_Area/'Hydraulic Gradient'!J3388</f>
        <v>2.16061322806235</v>
      </c>
      <c r="L3388" s="16">
        <f t="shared" si="1055"/>
        <v>24270.933255064625</v>
      </c>
      <c r="M3388" s="4">
        <f t="shared" si="1044"/>
        <v>0</v>
      </c>
      <c r="N3388" s="5">
        <f t="shared" si="1045"/>
        <v>0.21616347318900647</v>
      </c>
      <c r="O3388" s="6">
        <f t="shared" si="1059"/>
        <v>1.5241508244672033E-5</v>
      </c>
      <c r="P3388" s="15">
        <f t="shared" si="1056"/>
        <v>732.96920260068885</v>
      </c>
      <c r="Q3388" s="11">
        <f t="shared" si="1046"/>
        <v>0</v>
      </c>
      <c r="R3388" s="13">
        <f t="shared" si="1060"/>
        <v>4.4782172480275392E-6</v>
      </c>
      <c r="S3388" s="12">
        <f t="shared" si="1047"/>
        <v>-6.1119955114858647E-2</v>
      </c>
      <c r="T3388" s="9">
        <f t="shared" si="1048"/>
        <v>1.5229156100996206</v>
      </c>
      <c r="U3388" s="9">
        <f>Aly_mass_rate/Aly_Area/'Hydraulic Gradient'!T3388</f>
        <v>2.158108934500516</v>
      </c>
      <c r="V3388" s="5">
        <f t="shared" si="1049"/>
        <v>-0.28272883017310002</v>
      </c>
      <c r="W3388" s="10">
        <f t="shared" si="1050"/>
        <v>2.2349166633739159</v>
      </c>
      <c r="X3388" s="9"/>
    </row>
    <row r="3389" spans="1:24" x14ac:dyDescent="0.3">
      <c r="A3389" s="4">
        <f t="shared" si="1051"/>
        <v>33860</v>
      </c>
      <c r="B3389" s="5">
        <v>0</v>
      </c>
      <c r="C3389" s="16">
        <f t="shared" si="1052"/>
        <v>24270.270929260107</v>
      </c>
      <c r="D3389" s="4">
        <f t="shared" si="1042"/>
        <v>0</v>
      </c>
      <c r="E3389" s="5">
        <f t="shared" si="1053"/>
        <v>0.21641477671898701</v>
      </c>
      <c r="F3389" s="6">
        <f t="shared" si="1057"/>
        <v>1.7459693292803761E-5</v>
      </c>
      <c r="G3389" s="15">
        <f t="shared" si="1058"/>
        <v>769.70006756815769</v>
      </c>
      <c r="H3389" s="11">
        <f t="shared" si="1043"/>
        <v>9.8008540213921344E-2</v>
      </c>
      <c r="I3389" s="12">
        <f t="shared" si="1054"/>
        <v>3.5211732057667725E-5</v>
      </c>
      <c r="J3389" s="7">
        <f t="shared" si="1061"/>
        <v>1.5211467102123144</v>
      </c>
      <c r="K3389" s="8">
        <f>ESI_mass_rate/ESI_Area/'Hydraulic Gradient'!J3389</f>
        <v>2.1606185403297262</v>
      </c>
      <c r="L3389" s="16">
        <f t="shared" si="1055"/>
        <v>24270.717075885619</v>
      </c>
      <c r="M3389" s="4">
        <f t="shared" si="1044"/>
        <v>0</v>
      </c>
      <c r="N3389" s="5">
        <f t="shared" si="1045"/>
        <v>0.21616393768635317</v>
      </c>
      <c r="O3389" s="6">
        <f t="shared" si="1059"/>
        <v>1.5241319187507326E-5</v>
      </c>
      <c r="P3389" s="15">
        <f t="shared" si="1056"/>
        <v>733.03031707404273</v>
      </c>
      <c r="Q3389" s="11">
        <f t="shared" si="1046"/>
        <v>0</v>
      </c>
      <c r="R3389" s="13">
        <f t="shared" si="1060"/>
        <v>4.4780875355934945E-6</v>
      </c>
      <c r="S3389" s="12">
        <f t="shared" si="1047"/>
        <v>-6.1118951441459062E-2</v>
      </c>
      <c r="T3389" s="9">
        <f t="shared" si="1048"/>
        <v>1.5229123376760452</v>
      </c>
      <c r="U3389" s="9">
        <f>Aly_mass_rate/Aly_Area/'Hydraulic Gradient'!T3389</f>
        <v>2.1581135718301776</v>
      </c>
      <c r="V3389" s="5">
        <f t="shared" si="1049"/>
        <v>-0.28272358014554905</v>
      </c>
      <c r="W3389" s="10">
        <f t="shared" si="1050"/>
        <v>2.2349584771297</v>
      </c>
      <c r="X3389" s="9"/>
    </row>
    <row r="3390" spans="1:24" x14ac:dyDescent="0.3">
      <c r="A3390" s="4">
        <f t="shared" si="1051"/>
        <v>33870</v>
      </c>
      <c r="B3390" s="5">
        <v>0</v>
      </c>
      <c r="C3390" s="16">
        <f t="shared" si="1052"/>
        <v>24270.054496491899</v>
      </c>
      <c r="D3390" s="4">
        <f t="shared" si="1042"/>
        <v>0</v>
      </c>
      <c r="E3390" s="5">
        <f t="shared" si="1053"/>
        <v>0.21641530881475651</v>
      </c>
      <c r="F3390" s="6">
        <f t="shared" si="1057"/>
        <v>1.7459392435454084E-5</v>
      </c>
      <c r="G3390" s="15">
        <f t="shared" si="1058"/>
        <v>769.77097208816178</v>
      </c>
      <c r="H3390" s="11">
        <f t="shared" si="1043"/>
        <v>9.800902215877301E-2</v>
      </c>
      <c r="I3390" s="12">
        <f t="shared" si="1054"/>
        <v>3.5211125305406573E-5</v>
      </c>
      <c r="J3390" s="7">
        <f t="shared" si="1061"/>
        <v>1.5211429702745198</v>
      </c>
      <c r="K3390" s="8">
        <f>ESI_mass_rate/ESI_Area/'Hydraulic Gradient'!J3390</f>
        <v>2.1606238525055681</v>
      </c>
      <c r="L3390" s="16">
        <f t="shared" si="1055"/>
        <v>24270.500896242313</v>
      </c>
      <c r="M3390" s="4">
        <f t="shared" si="1044"/>
        <v>0</v>
      </c>
      <c r="N3390" s="5">
        <f t="shared" si="1045"/>
        <v>0.21616440217793836</v>
      </c>
      <c r="O3390" s="6">
        <f t="shared" si="1059"/>
        <v>1.5241130139099929E-5</v>
      </c>
      <c r="P3390" s="15">
        <f t="shared" si="1056"/>
        <v>733.09143054390222</v>
      </c>
      <c r="Q3390" s="11">
        <f t="shared" si="1046"/>
        <v>0</v>
      </c>
      <c r="R3390" s="13">
        <f t="shared" si="1060"/>
        <v>4.4779578312448147E-6</v>
      </c>
      <c r="S3390" s="12">
        <f t="shared" si="1047"/>
        <v>-6.11179478173298E-2</v>
      </c>
      <c r="T3390" s="9">
        <f t="shared" si="1048"/>
        <v>1.5229090653071216</v>
      </c>
      <c r="U3390" s="9">
        <f>Aly_mass_rate/Aly_Area/'Hydraulic Gradient'!T3390</f>
        <v>2.1581182091023217</v>
      </c>
      <c r="V3390" s="5">
        <f t="shared" si="1049"/>
        <v>-0.28271833037797922</v>
      </c>
      <c r="W3390" s="10">
        <f t="shared" si="1050"/>
        <v>2.2350002903781072</v>
      </c>
      <c r="X3390" s="9"/>
    </row>
    <row r="3391" spans="1:24" x14ac:dyDescent="0.3">
      <c r="A3391" s="4">
        <f t="shared" si="1051"/>
        <v>33880</v>
      </c>
      <c r="B3391" s="5">
        <v>0</v>
      </c>
      <c r="C3391" s="16">
        <f t="shared" si="1052"/>
        <v>24269.838063191906</v>
      </c>
      <c r="D3391" s="4">
        <f t="shared" si="1042"/>
        <v>0</v>
      </c>
      <c r="E3391" s="5">
        <f t="shared" si="1053"/>
        <v>0.21641584090135757</v>
      </c>
      <c r="F3391" s="6">
        <f t="shared" si="1057"/>
        <v>1.7459091597078579E-5</v>
      </c>
      <c r="G3391" s="15">
        <f t="shared" si="1058"/>
        <v>769.84187506060391</v>
      </c>
      <c r="H3391" s="11">
        <f t="shared" si="1043"/>
        <v>9.8009504096505301E-2</v>
      </c>
      <c r="I3391" s="12">
        <f t="shared" si="1054"/>
        <v>3.5210518591411462E-5</v>
      </c>
      <c r="J3391" s="7">
        <f t="shared" si="1061"/>
        <v>1.5211392304195535</v>
      </c>
      <c r="K3391" s="8">
        <f>ESI_mass_rate/ESI_Area/'Hydraulic Gradient'!J3391</f>
        <v>2.1606291645898819</v>
      </c>
      <c r="L3391" s="16">
        <f t="shared" si="1055"/>
        <v>24270.284716134709</v>
      </c>
      <c r="M3391" s="4">
        <f t="shared" si="1044"/>
        <v>0</v>
      </c>
      <c r="N3391" s="5">
        <f t="shared" si="1045"/>
        <v>0.21616486666376242</v>
      </c>
      <c r="O3391" s="6">
        <f t="shared" si="1059"/>
        <v>1.5240941100909392E-5</v>
      </c>
      <c r="P3391" s="15">
        <f t="shared" si="1056"/>
        <v>733.15254301031757</v>
      </c>
      <c r="Q3391" s="11">
        <f t="shared" si="1046"/>
        <v>0</v>
      </c>
      <c r="R3391" s="13">
        <f t="shared" si="1060"/>
        <v>4.4778281354097512E-6</v>
      </c>
      <c r="S3391" s="12">
        <f t="shared" si="1047"/>
        <v>-6.1116944243495251E-2</v>
      </c>
      <c r="T3391" s="9">
        <f t="shared" si="1048"/>
        <v>1.5229057929928469</v>
      </c>
      <c r="U3391" s="9">
        <f>Aly_mass_rate/Aly_Area/'Hydraulic Gradient'!T3391</f>
        <v>2.1581228463169508</v>
      </c>
      <c r="V3391" s="5">
        <f t="shared" si="1049"/>
        <v>-0.28271308087036928</v>
      </c>
      <c r="W3391" s="10">
        <f t="shared" si="1050"/>
        <v>2.2350421031191638</v>
      </c>
      <c r="X3391" s="9"/>
    </row>
    <row r="3392" spans="1:24" x14ac:dyDescent="0.3">
      <c r="A3392" s="4">
        <f t="shared" si="1051"/>
        <v>33890</v>
      </c>
      <c r="B3392" s="5">
        <v>0</v>
      </c>
      <c r="C3392" s="16">
        <f t="shared" si="1052"/>
        <v>24269.621629360136</v>
      </c>
      <c r="D3392" s="4">
        <f t="shared" si="1042"/>
        <v>0</v>
      </c>
      <c r="E3392" s="5">
        <f t="shared" si="1053"/>
        <v>0.21641637297879088</v>
      </c>
      <c r="F3392" s="6">
        <f t="shared" si="1057"/>
        <v>1.7458790779136791E-5</v>
      </c>
      <c r="G3392" s="15">
        <f t="shared" si="1058"/>
        <v>769.91277648558605</v>
      </c>
      <c r="H3392" s="11">
        <f t="shared" si="1043"/>
        <v>9.8009986027118731E-2</v>
      </c>
      <c r="I3392" s="12">
        <f t="shared" si="1054"/>
        <v>3.520991191862594E-5</v>
      </c>
      <c r="J3392" s="7">
        <f t="shared" si="1061"/>
        <v>1.5211354906474099</v>
      </c>
      <c r="K3392" s="8">
        <f>ESI_mass_rate/ESI_Area/'Hydraulic Gradient'!J3392</f>
        <v>2.1606344765826742</v>
      </c>
      <c r="L3392" s="16">
        <f t="shared" si="1055"/>
        <v>24270.068535562812</v>
      </c>
      <c r="M3392" s="4">
        <f t="shared" si="1044"/>
        <v>0</v>
      </c>
      <c r="N3392" s="5">
        <f t="shared" si="1045"/>
        <v>0.21616533114382555</v>
      </c>
      <c r="O3392" s="6">
        <f t="shared" si="1059"/>
        <v>1.5240752071476164E-5</v>
      </c>
      <c r="P3392" s="15">
        <f t="shared" si="1056"/>
        <v>733.21365447333903</v>
      </c>
      <c r="Q3392" s="11">
        <f t="shared" si="1046"/>
        <v>0</v>
      </c>
      <c r="R3392" s="13">
        <f t="shared" si="1060"/>
        <v>4.477698447658903E-6</v>
      </c>
      <c r="S3392" s="12">
        <f t="shared" si="1047"/>
        <v>-6.1115940719951169E-2</v>
      </c>
      <c r="T3392" s="9">
        <f t="shared" si="1048"/>
        <v>1.5229025207332183</v>
      </c>
      <c r="U3392" s="9">
        <f>Aly_mass_rate/Aly_Area/'Hydraulic Gradient'!T3392</f>
        <v>2.1581274834740682</v>
      </c>
      <c r="V3392" s="5">
        <f t="shared" si="1049"/>
        <v>-0.28270783162269764</v>
      </c>
      <c r="W3392" s="10">
        <f t="shared" si="1050"/>
        <v>2.2350839153528965</v>
      </c>
      <c r="X3392" s="9"/>
    </row>
    <row r="3393" spans="1:24" x14ac:dyDescent="0.3">
      <c r="A3393" s="4">
        <f t="shared" si="1051"/>
        <v>33900</v>
      </c>
      <c r="B3393" s="5">
        <v>0</v>
      </c>
      <c r="C3393" s="16">
        <f t="shared" si="1052"/>
        <v>24269.405194996598</v>
      </c>
      <c r="D3393" s="4">
        <f t="shared" si="1042"/>
        <v>0</v>
      </c>
      <c r="E3393" s="5">
        <f t="shared" si="1053"/>
        <v>0.21641690504705699</v>
      </c>
      <c r="F3393" s="6">
        <f t="shared" si="1057"/>
        <v>1.7458489983088274E-5</v>
      </c>
      <c r="G3393" s="15">
        <f t="shared" si="1058"/>
        <v>769.98367636320734</v>
      </c>
      <c r="H3393" s="11">
        <f t="shared" si="1043"/>
        <v>9.8010467950613855E-2</v>
      </c>
      <c r="I3393" s="12">
        <f t="shared" si="1054"/>
        <v>3.5209305289993543E-5</v>
      </c>
      <c r="J3393" s="7">
        <f t="shared" si="1061"/>
        <v>1.5211317509580837</v>
      </c>
      <c r="K3393" s="8">
        <f>ESI_mass_rate/ESI_Area/'Hydraulic Gradient'!J3393</f>
        <v>2.1606397884839508</v>
      </c>
      <c r="L3393" s="16">
        <f t="shared" si="1055"/>
        <v>24269.852354526633</v>
      </c>
      <c r="M3393" s="4">
        <f t="shared" si="1044"/>
        <v>0</v>
      </c>
      <c r="N3393" s="5">
        <f t="shared" si="1045"/>
        <v>0.21616579561812807</v>
      </c>
      <c r="O3393" s="6">
        <f t="shared" si="1059"/>
        <v>1.5240563052259796E-5</v>
      </c>
      <c r="P3393" s="15">
        <f t="shared" si="1056"/>
        <v>733.27476493301492</v>
      </c>
      <c r="Q3393" s="11">
        <f t="shared" si="1046"/>
        <v>0</v>
      </c>
      <c r="R3393" s="13">
        <f t="shared" si="1060"/>
        <v>4.4775687684205098E-6</v>
      </c>
      <c r="S3393" s="12">
        <f t="shared" si="1047"/>
        <v>-6.1114937244636437E-2</v>
      </c>
      <c r="T3393" s="9">
        <f t="shared" si="1048"/>
        <v>1.5228992485282333</v>
      </c>
      <c r="U3393" s="9">
        <f>Aly_mass_rate/Aly_Area/'Hydraulic Gradient'!T3393</f>
        <v>2.158132120573677</v>
      </c>
      <c r="V3393" s="5">
        <f t="shared" si="1049"/>
        <v>-0.28270258263494302</v>
      </c>
      <c r="W3393" s="10">
        <f t="shared" si="1050"/>
        <v>2.2351257270793319</v>
      </c>
      <c r="X3393" s="9"/>
    </row>
    <row r="3394" spans="1:24" x14ac:dyDescent="0.3">
      <c r="A3394" s="4">
        <f t="shared" si="1051"/>
        <v>33910</v>
      </c>
      <c r="B3394" s="5">
        <v>0</v>
      </c>
      <c r="C3394" s="16">
        <f t="shared" si="1052"/>
        <v>24269.1887601013</v>
      </c>
      <c r="D3394" s="4">
        <f t="shared" si="1042"/>
        <v>0</v>
      </c>
      <c r="E3394" s="5">
        <f t="shared" si="1053"/>
        <v>0.2164174371061566</v>
      </c>
      <c r="F3394" s="6">
        <f t="shared" si="1057"/>
        <v>1.7458189206013932E-5</v>
      </c>
      <c r="G3394" s="15">
        <f t="shared" si="1058"/>
        <v>770.05457469357168</v>
      </c>
      <c r="H3394" s="11">
        <f t="shared" si="1043"/>
        <v>9.8010949866991146E-2</v>
      </c>
      <c r="I3394" s="12">
        <f t="shared" si="1054"/>
        <v>3.5208698699627193E-5</v>
      </c>
      <c r="J3394" s="7">
        <f t="shared" si="1061"/>
        <v>1.5211280113515693</v>
      </c>
      <c r="K3394" s="8">
        <f>ESI_mass_rate/ESI_Area/'Hydraulic Gradient'!J3394</f>
        <v>2.1606451002937184</v>
      </c>
      <c r="L3394" s="16">
        <f t="shared" si="1055"/>
        <v>24269.636173026171</v>
      </c>
      <c r="M3394" s="4">
        <f t="shared" si="1044"/>
        <v>0</v>
      </c>
      <c r="N3394" s="5">
        <f t="shared" si="1045"/>
        <v>0.21616626008667034</v>
      </c>
      <c r="O3394" s="6">
        <f t="shared" si="1059"/>
        <v>1.5240374043260288E-5</v>
      </c>
      <c r="P3394" s="15">
        <f t="shared" si="1056"/>
        <v>733.33587438939639</v>
      </c>
      <c r="Q3394" s="11">
        <f t="shared" si="1046"/>
        <v>0</v>
      </c>
      <c r="R3394" s="13">
        <f t="shared" si="1060"/>
        <v>4.4774390976939804E-6</v>
      </c>
      <c r="S3394" s="12">
        <f t="shared" si="1047"/>
        <v>-6.1113933820632238E-2</v>
      </c>
      <c r="T3394" s="9">
        <f t="shared" si="1048"/>
        <v>1.5228959763778891</v>
      </c>
      <c r="U3394" s="9">
        <f>Aly_mass_rate/Aly_Area/'Hydraulic Gradient'!T3394</f>
        <v>2.1581367576157802</v>
      </c>
      <c r="V3394" s="5">
        <f t="shared" si="1049"/>
        <v>-0.28269733390708374</v>
      </c>
      <c r="W3394" s="10">
        <f t="shared" si="1050"/>
        <v>2.2351675382984952</v>
      </c>
      <c r="X3394" s="9"/>
    </row>
    <row r="3395" spans="1:24" x14ac:dyDescent="0.3">
      <c r="A3395" s="4">
        <f t="shared" si="1051"/>
        <v>33920</v>
      </c>
      <c r="B3395" s="5">
        <v>0</v>
      </c>
      <c r="C3395" s="16">
        <f t="shared" si="1052"/>
        <v>24268.972324674254</v>
      </c>
      <c r="D3395" s="4">
        <f t="shared" si="1042"/>
        <v>0</v>
      </c>
      <c r="E3395" s="5">
        <f t="shared" si="1053"/>
        <v>0.21641796915609035</v>
      </c>
      <c r="F3395" s="6">
        <f t="shared" si="1057"/>
        <v>1.7457888450832857E-5</v>
      </c>
      <c r="G3395" s="15">
        <f t="shared" si="1058"/>
        <v>770.12547147677844</v>
      </c>
      <c r="H3395" s="11">
        <f t="shared" si="1043"/>
        <v>9.8011431776251129E-2</v>
      </c>
      <c r="I3395" s="12">
        <f t="shared" si="1054"/>
        <v>3.5208092153413961E-5</v>
      </c>
      <c r="J3395" s="7">
        <f t="shared" si="1061"/>
        <v>1.5211242718278615</v>
      </c>
      <c r="K3395" s="8">
        <f>ESI_mass_rate/ESI_Area/'Hydraulic Gradient'!J3395</f>
        <v>2.1606504120119823</v>
      </c>
      <c r="L3395" s="16">
        <f t="shared" si="1055"/>
        <v>24269.419991061437</v>
      </c>
      <c r="M3395" s="4">
        <f t="shared" si="1044"/>
        <v>0</v>
      </c>
      <c r="N3395" s="5">
        <f t="shared" si="1045"/>
        <v>0.21616672454945263</v>
      </c>
      <c r="O3395" s="6">
        <f t="shared" si="1059"/>
        <v>1.5240185044477638E-5</v>
      </c>
      <c r="P3395" s="15">
        <f t="shared" si="1056"/>
        <v>733.39698284253188</v>
      </c>
      <c r="Q3395" s="11">
        <f t="shared" si="1046"/>
        <v>0</v>
      </c>
      <c r="R3395" s="13">
        <f t="shared" si="1060"/>
        <v>4.4773094354787277E-6</v>
      </c>
      <c r="S3395" s="12">
        <f t="shared" si="1047"/>
        <v>-6.111293044484907E-2</v>
      </c>
      <c r="T3395" s="9">
        <f t="shared" si="1048"/>
        <v>1.5228927042821829</v>
      </c>
      <c r="U3395" s="9">
        <f>Aly_mass_rate/Aly_Area/'Hydraulic Gradient'!T3395</f>
        <v>2.1581413946003809</v>
      </c>
      <c r="V3395" s="5">
        <f t="shared" si="1049"/>
        <v>-0.28269208543909857</v>
      </c>
      <c r="W3395" s="10">
        <f t="shared" si="1050"/>
        <v>2.2352093490104137</v>
      </c>
      <c r="X3395" s="9"/>
    </row>
    <row r="3396" spans="1:24" x14ac:dyDescent="0.3">
      <c r="A3396" s="4">
        <f t="shared" si="1051"/>
        <v>33930</v>
      </c>
      <c r="B3396" s="5">
        <v>0</v>
      </c>
      <c r="C3396" s="16">
        <f t="shared" si="1052"/>
        <v>24268.75588871547</v>
      </c>
      <c r="D3396" s="4">
        <f t="shared" ref="D3396:D3459" si="1062">J3395*(B3396-B3395)*g</f>
        <v>0</v>
      </c>
      <c r="E3396" s="5">
        <f t="shared" si="1053"/>
        <v>0.21641850119685874</v>
      </c>
      <c r="F3396" s="6">
        <f t="shared" si="1057"/>
        <v>1.7457587713166405E-5</v>
      </c>
      <c r="G3396" s="15">
        <f t="shared" si="1058"/>
        <v>770.19636671293392</v>
      </c>
      <c r="H3396" s="11">
        <f t="shared" ref="H3396:H3459" si="1063">ESI_f*K3395^2*(A3396-A3395)/2/ESI_DH/ESI_Cp</f>
        <v>9.8011913678394277E-2</v>
      </c>
      <c r="I3396" s="12">
        <f t="shared" si="1054"/>
        <v>3.5207485642523229E-5</v>
      </c>
      <c r="J3396" s="7">
        <f t="shared" si="1061"/>
        <v>1.5211205323869545</v>
      </c>
      <c r="K3396" s="8">
        <f>ESI_mass_rate/ESI_Area/'Hydraulic Gradient'!J3396</f>
        <v>2.1606557236387496</v>
      </c>
      <c r="L3396" s="16">
        <f t="shared" si="1055"/>
        <v>24269.203808632436</v>
      </c>
      <c r="M3396" s="4">
        <f t="shared" ref="M3396:M3459" si="1064">T3395*Aly_g*(B3396-B3395)</f>
        <v>0</v>
      </c>
      <c r="N3396" s="5">
        <f t="shared" ref="N3396:N3459" si="1065">T3395*Aly_f*U3395^2*(A3396-A3395)/2/Aly_DH</f>
        <v>0.21616718900647527</v>
      </c>
      <c r="O3396" s="6">
        <f t="shared" si="1059"/>
        <v>1.5239996055911851E-5</v>
      </c>
      <c r="P3396" s="15">
        <f t="shared" si="1056"/>
        <v>733.45809029247141</v>
      </c>
      <c r="Q3396" s="11">
        <f t="shared" ref="Q3396:Q3459" si="1066">Aly_g*(B3396-B3395)/W3396</f>
        <v>0</v>
      </c>
      <c r="R3396" s="13">
        <f t="shared" si="1060"/>
        <v>4.4771797817741639E-6</v>
      </c>
      <c r="S3396" s="12">
        <f t="shared" ref="S3396:S3459" si="1067">-V3396*(L3396-L3395)</f>
        <v>-6.111192711933959E-2</v>
      </c>
      <c r="T3396" s="9">
        <f t="shared" ref="T3396:T3459" si="1068">T3395*(1+(L3396-L3395)/beta-alpha*(P3396-P3395))</f>
        <v>1.5228894322411124</v>
      </c>
      <c r="U3396" s="9">
        <f>Aly_mass_rate/Aly_Area/'Hydraulic Gradient'!T3396</f>
        <v>2.158146031527481</v>
      </c>
      <c r="V3396" s="5">
        <f t="shared" ref="V3396:V3459" si="1069">(Aly_alpha*(460+P3395)-1)/T3395/W3395</f>
        <v>-0.28268683723096583</v>
      </c>
      <c r="W3396" s="10">
        <f t="shared" ref="W3396:W3459" si="1070">Aly_Cp+((P3395+460)/T3395)*(Aly_alpha^2)*(Aly_beta)</f>
        <v>2.235251159215113</v>
      </c>
      <c r="X3396" s="9"/>
    </row>
    <row r="3397" spans="1:24" x14ac:dyDescent="0.3">
      <c r="A3397" s="4">
        <f t="shared" ref="A3397:A3460" si="1071">A3396+10</f>
        <v>33940</v>
      </c>
      <c r="B3397" s="5">
        <v>0</v>
      </c>
      <c r="C3397" s="16">
        <f t="shared" ref="C3397:C3460" si="1072">C3396-D3397-E3397-F3397</f>
        <v>24268.539452224952</v>
      </c>
      <c r="D3397" s="4">
        <f t="shared" si="1062"/>
        <v>0</v>
      </c>
      <c r="E3397" s="5">
        <f t="shared" ref="E3397:E3460" si="1073">J3396*ESI_f*(K3396^2)*(A3397-A3396)/(2*ESI_DH)</f>
        <v>0.21641903322846245</v>
      </c>
      <c r="F3397" s="6">
        <f t="shared" si="1057"/>
        <v>1.7457286998852773E-5</v>
      </c>
      <c r="G3397" s="15">
        <f t="shared" si="1058"/>
        <v>770.26726040213509</v>
      </c>
      <c r="H3397" s="11">
        <f t="shared" si="1063"/>
        <v>9.8012395573421063E-2</v>
      </c>
      <c r="I3397" s="12">
        <f t="shared" ref="I3397:I3460" si="1074">alpha*beta*(K3396-K3395)/K3395/ESI_Cp/J3395</f>
        <v>3.5206879178729176E-5</v>
      </c>
      <c r="J3397" s="7">
        <f t="shared" si="1061"/>
        <v>1.5211167930288434</v>
      </c>
      <c r="K3397" s="8">
        <f>ESI_mass_rate/ESI_Area/'Hydraulic Gradient'!J3397</f>
        <v>2.1606610351740261</v>
      </c>
      <c r="L3397" s="16">
        <f t="shared" ref="L3397:L3460" si="1075">L3396-M3397-N3397-O3397</f>
        <v>24268.987625739173</v>
      </c>
      <c r="M3397" s="4">
        <f t="shared" si="1064"/>
        <v>0</v>
      </c>
      <c r="N3397" s="5">
        <f t="shared" si="1065"/>
        <v>0.21616765345773847</v>
      </c>
      <c r="O3397" s="6">
        <f t="shared" si="1059"/>
        <v>1.5239807073184274E-5</v>
      </c>
      <c r="P3397" s="15">
        <f t="shared" ref="P3397:P3460" si="1076">P3396-Q3397-R3397-S3397</f>
        <v>733.51919673926443</v>
      </c>
      <c r="Q3397" s="11">
        <f t="shared" si="1066"/>
        <v>0</v>
      </c>
      <c r="R3397" s="13">
        <f t="shared" si="1060"/>
        <v>4.4770501352933664E-6</v>
      </c>
      <c r="S3397" s="12">
        <f t="shared" si="1067"/>
        <v>-6.1110923843071249E-2</v>
      </c>
      <c r="T3397" s="9">
        <f t="shared" si="1068"/>
        <v>1.5228861602546744</v>
      </c>
      <c r="U3397" s="9">
        <f>Aly_mass_rate/Aly_Area/'Hydraulic Gradient'!T3397</f>
        <v>2.1581506683970848</v>
      </c>
      <c r="V3397" s="5">
        <f t="shared" si="1069"/>
        <v>-0.28268158928266429</v>
      </c>
      <c r="W3397" s="10">
        <f t="shared" si="1070"/>
        <v>2.2352929689126193</v>
      </c>
      <c r="X3397" s="9"/>
    </row>
    <row r="3398" spans="1:24" x14ac:dyDescent="0.3">
      <c r="A3398" s="4">
        <f t="shared" si="1071"/>
        <v>33950</v>
      </c>
      <c r="B3398" s="5">
        <v>0</v>
      </c>
      <c r="C3398" s="16">
        <f t="shared" si="1072"/>
        <v>24268.323015202714</v>
      </c>
      <c r="D3398" s="4">
        <f t="shared" si="1062"/>
        <v>0</v>
      </c>
      <c r="E3398" s="5">
        <f t="shared" si="1073"/>
        <v>0.21641956525090225</v>
      </c>
      <c r="F3398" s="6">
        <f t="shared" ref="F3398:F3461" si="1077">J3396*K3396*(K3397-K3396)</f>
        <v>1.7456986303513309E-5</v>
      </c>
      <c r="G3398" s="15">
        <f t="shared" ref="G3398:G3461" si="1078">(G3397+H3398)/(1+I3398)</f>
        <v>770.33815254448575</v>
      </c>
      <c r="H3398" s="11">
        <f t="shared" si="1063"/>
        <v>9.8012877461332068E-2</v>
      </c>
      <c r="I3398" s="12">
        <f t="shared" si="1074"/>
        <v>3.5206272753201157E-5</v>
      </c>
      <c r="J3398" s="7">
        <f t="shared" si="1061"/>
        <v>1.5211130537535222</v>
      </c>
      <c r="K3398" s="8">
        <f>ESI_mass_rate/ESI_Area/'Hydraulic Gradient'!J3398</f>
        <v>2.160666346617818</v>
      </c>
      <c r="L3398" s="16">
        <f t="shared" si="1075"/>
        <v>24268.771442381654</v>
      </c>
      <c r="M3398" s="4">
        <f t="shared" si="1064"/>
        <v>0</v>
      </c>
      <c r="N3398" s="5">
        <f t="shared" si="1065"/>
        <v>0.21616811790324261</v>
      </c>
      <c r="O3398" s="6">
        <f t="shared" ref="O3398:O3461" si="1079">T3396*U3396*(U3397-U3396)</f>
        <v>1.5239618105052206E-5</v>
      </c>
      <c r="P3398" s="15">
        <f t="shared" si="1076"/>
        <v>733.58030218296096</v>
      </c>
      <c r="Q3398" s="11">
        <f t="shared" si="1066"/>
        <v>0</v>
      </c>
      <c r="R3398" s="13">
        <f t="shared" ref="R3398:R3461" si="1080">U3396*(U3397-U3396)/W3396</f>
        <v>4.476920498608433E-6</v>
      </c>
      <c r="S3398" s="12">
        <f t="shared" si="1067"/>
        <v>-6.1109920617068242E-2</v>
      </c>
      <c r="T3398" s="9">
        <f t="shared" si="1068"/>
        <v>1.5228828883228662</v>
      </c>
      <c r="U3398" s="9">
        <f>Aly_mass_rate/Aly_Area/'Hydraulic Gradient'!T3398</f>
        <v>2.1581553052091951</v>
      </c>
      <c r="V3398" s="5">
        <f t="shared" si="1069"/>
        <v>-0.28267634159417249</v>
      </c>
      <c r="W3398" s="10">
        <f t="shared" si="1070"/>
        <v>2.2353347781029589</v>
      </c>
      <c r="X3398" s="9"/>
    </row>
    <row r="3399" spans="1:24" x14ac:dyDescent="0.3">
      <c r="A3399" s="4">
        <f t="shared" si="1071"/>
        <v>33960</v>
      </c>
      <c r="B3399" s="5">
        <v>0</v>
      </c>
      <c r="C3399" s="16">
        <f t="shared" si="1072"/>
        <v>24268.106577648763</v>
      </c>
      <c r="D3399" s="4">
        <f t="shared" si="1062"/>
        <v>0</v>
      </c>
      <c r="E3399" s="5">
        <f t="shared" si="1073"/>
        <v>0.21642009726417852</v>
      </c>
      <c r="F3399" s="6">
        <f t="shared" si="1077"/>
        <v>1.7456685628607569E-5</v>
      </c>
      <c r="G3399" s="15">
        <f t="shared" si="1078"/>
        <v>770.40904314008753</v>
      </c>
      <c r="H3399" s="11">
        <f t="shared" si="1063"/>
        <v>9.8013359342127696E-2</v>
      </c>
      <c r="I3399" s="12">
        <f t="shared" si="1074"/>
        <v>3.5205666368882728E-5</v>
      </c>
      <c r="J3399" s="7">
        <f t="shared" si="1061"/>
        <v>1.5211093145609857</v>
      </c>
      <c r="K3399" s="8">
        <f>ESI_mass_rate/ESI_Area/'Hydraulic Gradient'!J3399</f>
        <v>2.1606716579701315</v>
      </c>
      <c r="L3399" s="16">
        <f t="shared" si="1075"/>
        <v>24268.555258559885</v>
      </c>
      <c r="M3399" s="4">
        <f t="shared" si="1064"/>
        <v>0</v>
      </c>
      <c r="N3399" s="5">
        <f t="shared" si="1065"/>
        <v>0.21616858234298808</v>
      </c>
      <c r="O3399" s="6">
        <f t="shared" si="1079"/>
        <v>1.523942914567745E-5</v>
      </c>
      <c r="P3399" s="15">
        <f t="shared" si="1076"/>
        <v>733.64140662361035</v>
      </c>
      <c r="Q3399" s="11">
        <f t="shared" si="1066"/>
        <v>0</v>
      </c>
      <c r="R3399" s="13">
        <f t="shared" si="1080"/>
        <v>4.4767908700036602E-6</v>
      </c>
      <c r="S3399" s="12">
        <f t="shared" si="1067"/>
        <v>-6.1108917440298005E-2</v>
      </c>
      <c r="T3399" s="9">
        <f t="shared" si="1068"/>
        <v>1.5228796164456855</v>
      </c>
      <c r="U3399" s="9">
        <f>Aly_mass_rate/Aly_Area/'Hydraulic Gradient'!T3399</f>
        <v>2.158159941963814</v>
      </c>
      <c r="V3399" s="5">
        <f t="shared" si="1069"/>
        <v>-0.28267109416546898</v>
      </c>
      <c r="W3399" s="10">
        <f t="shared" si="1070"/>
        <v>2.2353765867861584</v>
      </c>
      <c r="X3399" s="9"/>
    </row>
    <row r="3400" spans="1:24" x14ac:dyDescent="0.3">
      <c r="A3400" s="4">
        <f t="shared" si="1071"/>
        <v>33970</v>
      </c>
      <c r="B3400" s="5">
        <v>0</v>
      </c>
      <c r="C3400" s="16">
        <f t="shared" si="1072"/>
        <v>24267.890139563107</v>
      </c>
      <c r="D3400" s="4">
        <f t="shared" si="1062"/>
        <v>0</v>
      </c>
      <c r="E3400" s="5">
        <f t="shared" si="1073"/>
        <v>0.216420629268292</v>
      </c>
      <c r="F3400" s="6">
        <f t="shared" si="1077"/>
        <v>1.7456384974135551E-5</v>
      </c>
      <c r="G3400" s="15">
        <f t="shared" si="1078"/>
        <v>770.47993218904185</v>
      </c>
      <c r="H3400" s="11">
        <f t="shared" si="1063"/>
        <v>9.8013841215808542E-2</v>
      </c>
      <c r="I3400" s="12">
        <f t="shared" si="1074"/>
        <v>3.5205060025773874E-5</v>
      </c>
      <c r="J3400" s="7">
        <f t="shared" si="1061"/>
        <v>1.5211055754512286</v>
      </c>
      <c r="K3400" s="8">
        <f>ESI_mass_rate/ESI_Area/'Hydraulic Gradient'!J3400</f>
        <v>2.1606769692309729</v>
      </c>
      <c r="L3400" s="16">
        <f t="shared" si="1075"/>
        <v>24268.33907427387</v>
      </c>
      <c r="M3400" s="4">
        <f t="shared" si="1064"/>
        <v>0</v>
      </c>
      <c r="N3400" s="5">
        <f t="shared" si="1065"/>
        <v>0.2161690467769749</v>
      </c>
      <c r="O3400" s="6">
        <f t="shared" si="1079"/>
        <v>1.5239240193600453E-5</v>
      </c>
      <c r="P3400" s="15">
        <f t="shared" si="1076"/>
        <v>733.70251006126284</v>
      </c>
      <c r="Q3400" s="11">
        <f t="shared" si="1066"/>
        <v>0</v>
      </c>
      <c r="R3400" s="13">
        <f t="shared" si="1080"/>
        <v>4.4766612490497244E-6</v>
      </c>
      <c r="S3400" s="12">
        <f t="shared" si="1067"/>
        <v>-6.1107914313784692E-2</v>
      </c>
      <c r="T3400" s="9">
        <f t="shared" si="1068"/>
        <v>1.5228763446231293</v>
      </c>
      <c r="U3400" s="9">
        <f>Aly_mass_rate/Aly_Area/'Hydraulic Gradient'!T3400</f>
        <v>2.1581645786609447</v>
      </c>
      <c r="V3400" s="5">
        <f t="shared" si="1069"/>
        <v>-0.28266584699653224</v>
      </c>
      <c r="W3400" s="10">
        <f t="shared" si="1070"/>
        <v>2.2354183949622435</v>
      </c>
      <c r="X3400" s="9"/>
    </row>
    <row r="3401" spans="1:24" x14ac:dyDescent="0.3">
      <c r="A3401" s="4">
        <f t="shared" si="1071"/>
        <v>33980</v>
      </c>
      <c r="B3401" s="5">
        <v>0</v>
      </c>
      <c r="C3401" s="16">
        <f t="shared" si="1072"/>
        <v>24267.673700945761</v>
      </c>
      <c r="D3401" s="4">
        <f t="shared" si="1062"/>
        <v>0</v>
      </c>
      <c r="E3401" s="5">
        <f t="shared" si="1073"/>
        <v>0.21642116126324332</v>
      </c>
      <c r="F3401" s="6">
        <f t="shared" si="1077"/>
        <v>1.745608434009725E-5</v>
      </c>
      <c r="G3401" s="15">
        <f t="shared" si="1078"/>
        <v>770.55081969145044</v>
      </c>
      <c r="H3401" s="11">
        <f t="shared" si="1063"/>
        <v>9.8014323082375052E-2</v>
      </c>
      <c r="I3401" s="12">
        <f t="shared" si="1074"/>
        <v>3.5204453723874617E-5</v>
      </c>
      <c r="J3401" s="7">
        <f t="shared" si="1061"/>
        <v>1.5211018364242452</v>
      </c>
      <c r="K3401" s="8">
        <f>ESI_mass_rate/ESI_Area/'Hydraulic Gradient'!J3401</f>
        <v>2.1606822804003483</v>
      </c>
      <c r="L3401" s="16">
        <f t="shared" si="1075"/>
        <v>24268.122889523613</v>
      </c>
      <c r="M3401" s="4">
        <f t="shared" si="1064"/>
        <v>0</v>
      </c>
      <c r="N3401" s="5">
        <f t="shared" si="1065"/>
        <v>0.21616951120520347</v>
      </c>
      <c r="O3401" s="6">
        <f t="shared" si="1079"/>
        <v>1.5239051251740313E-5</v>
      </c>
      <c r="P3401" s="15">
        <f t="shared" si="1076"/>
        <v>733.76361249596869</v>
      </c>
      <c r="Q3401" s="11">
        <f t="shared" si="1066"/>
        <v>0</v>
      </c>
      <c r="R3401" s="13">
        <f t="shared" si="1080"/>
        <v>4.4765316366035764E-6</v>
      </c>
      <c r="S3401" s="12">
        <f t="shared" si="1067"/>
        <v>-6.1106911237524111E-2</v>
      </c>
      <c r="T3401" s="9">
        <f t="shared" si="1068"/>
        <v>1.5228730728551949</v>
      </c>
      <c r="U3401" s="9">
        <f>Aly_mass_rate/Aly_Area/'Hydraulic Gradient'!T3401</f>
        <v>2.1581692153005907</v>
      </c>
      <c r="V3401" s="5">
        <f t="shared" si="1069"/>
        <v>-0.2826606000873409</v>
      </c>
      <c r="W3401" s="10">
        <f t="shared" si="1070"/>
        <v>2.2354602026312409</v>
      </c>
      <c r="X3401" s="9"/>
    </row>
    <row r="3402" spans="1:24" x14ac:dyDescent="0.3">
      <c r="A3402" s="4">
        <f t="shared" si="1071"/>
        <v>33990</v>
      </c>
      <c r="B3402" s="5">
        <v>0</v>
      </c>
      <c r="C3402" s="16">
        <f t="shared" si="1072"/>
        <v>24267.457261796728</v>
      </c>
      <c r="D3402" s="4">
        <f t="shared" si="1062"/>
        <v>0</v>
      </c>
      <c r="E3402" s="5">
        <f t="shared" si="1073"/>
        <v>0.21642169324903313</v>
      </c>
      <c r="F3402" s="6">
        <f t="shared" si="1077"/>
        <v>1.7455783726492674E-5</v>
      </c>
      <c r="G3402" s="15">
        <f t="shared" si="1078"/>
        <v>770.62170564741484</v>
      </c>
      <c r="H3402" s="11">
        <f t="shared" si="1063"/>
        <v>9.8014804941827724E-2</v>
      </c>
      <c r="I3402" s="12">
        <f t="shared" si="1074"/>
        <v>3.5203847463184936E-5</v>
      </c>
      <c r="J3402" s="7">
        <f t="shared" si="1061"/>
        <v>1.5210980974800303</v>
      </c>
      <c r="K3402" s="8">
        <f>ESI_mass_rate/ESI_Area/'Hydraulic Gradient'!J3402</f>
        <v>2.1606875914782635</v>
      </c>
      <c r="L3402" s="16">
        <f t="shared" si="1075"/>
        <v>24267.90670430912</v>
      </c>
      <c r="M3402" s="4">
        <f t="shared" si="1064"/>
        <v>0</v>
      </c>
      <c r="N3402" s="5">
        <f t="shared" si="1065"/>
        <v>0.21616997562767423</v>
      </c>
      <c r="O3402" s="6">
        <f t="shared" si="1079"/>
        <v>1.5238862321556584E-5</v>
      </c>
      <c r="P3402" s="15">
        <f t="shared" si="1076"/>
        <v>733.82471392777711</v>
      </c>
      <c r="Q3402" s="11">
        <f t="shared" si="1066"/>
        <v>0</v>
      </c>
      <c r="R3402" s="13">
        <f t="shared" si="1080"/>
        <v>4.4764020330933711E-6</v>
      </c>
      <c r="S3402" s="12">
        <f t="shared" si="1067"/>
        <v>-6.1105908210483749E-2</v>
      </c>
      <c r="T3402" s="9">
        <f t="shared" si="1068"/>
        <v>1.5228698011418798</v>
      </c>
      <c r="U3402" s="9">
        <f>Aly_mass_rate/Aly_Area/'Hydraulic Gradient'!T3402</f>
        <v>2.1581738518827551</v>
      </c>
      <c r="V3402" s="5">
        <f t="shared" si="1069"/>
        <v>-0.28265535343787357</v>
      </c>
      <c r="W3402" s="10">
        <f t="shared" si="1070"/>
        <v>2.2355020097931773</v>
      </c>
      <c r="X3402" s="9"/>
    </row>
    <row r="3403" spans="1:24" x14ac:dyDescent="0.3">
      <c r="A3403" s="4">
        <f t="shared" si="1071"/>
        <v>34000</v>
      </c>
      <c r="B3403" s="5">
        <v>0</v>
      </c>
      <c r="C3403" s="16">
        <f t="shared" si="1072"/>
        <v>24267.240822116019</v>
      </c>
      <c r="D3403" s="4">
        <f t="shared" si="1062"/>
        <v>0</v>
      </c>
      <c r="E3403" s="5">
        <f t="shared" si="1073"/>
        <v>0.21642222522566187</v>
      </c>
      <c r="F3403" s="6">
        <f t="shared" si="1077"/>
        <v>1.7455483131862267E-5</v>
      </c>
      <c r="G3403" s="15">
        <f t="shared" si="1078"/>
        <v>770.69259005703884</v>
      </c>
      <c r="H3403" s="11">
        <f t="shared" si="1063"/>
        <v>9.8015286794167072E-2</v>
      </c>
      <c r="I3403" s="12">
        <f t="shared" si="1074"/>
        <v>3.5203241240761296E-5</v>
      </c>
      <c r="J3403" s="7">
        <f t="shared" ref="J3403:J3466" si="1081">J3402*(1+(C3403-C3402)/beta-alpha*(G3403-G3402))</f>
        <v>1.5210943586185781</v>
      </c>
      <c r="K3403" s="8">
        <f>ESI_mass_rate/ESI_Area/'Hydraulic Gradient'!J3403</f>
        <v>2.1606929024647257</v>
      </c>
      <c r="L3403" s="16">
        <f t="shared" si="1075"/>
        <v>24267.690518630399</v>
      </c>
      <c r="M3403" s="4">
        <f t="shared" si="1064"/>
        <v>0</v>
      </c>
      <c r="N3403" s="5">
        <f t="shared" si="1065"/>
        <v>0.21617044004438746</v>
      </c>
      <c r="O3403" s="6">
        <f t="shared" si="1079"/>
        <v>1.5238673401589716E-5</v>
      </c>
      <c r="P3403" s="15">
        <f t="shared" si="1076"/>
        <v>733.88581435673734</v>
      </c>
      <c r="Q3403" s="11">
        <f t="shared" si="1066"/>
        <v>0</v>
      </c>
      <c r="R3403" s="13">
        <f t="shared" si="1080"/>
        <v>4.4762724380897635E-6</v>
      </c>
      <c r="S3403" s="12">
        <f t="shared" si="1067"/>
        <v>-6.1104905232659421E-2</v>
      </c>
      <c r="T3403" s="9">
        <f t="shared" si="1068"/>
        <v>1.5228665294831811</v>
      </c>
      <c r="U3403" s="9">
        <f>Aly_mass_rate/Aly_Area/'Hydraulic Gradient'!T3403</f>
        <v>2.1581784884074398</v>
      </c>
      <c r="V3403" s="5">
        <f t="shared" si="1069"/>
        <v>-0.28265010704810861</v>
      </c>
      <c r="W3403" s="10">
        <f t="shared" si="1070"/>
        <v>2.2355438164480788</v>
      </c>
      <c r="X3403" s="9"/>
    </row>
    <row r="3404" spans="1:24" x14ac:dyDescent="0.3">
      <c r="A3404" s="4">
        <f t="shared" si="1071"/>
        <v>34010</v>
      </c>
      <c r="B3404" s="5">
        <v>0</v>
      </c>
      <c r="C3404" s="16">
        <f t="shared" si="1072"/>
        <v>24267.024381903644</v>
      </c>
      <c r="D3404" s="4">
        <f t="shared" si="1062"/>
        <v>0</v>
      </c>
      <c r="E3404" s="5">
        <f t="shared" si="1073"/>
        <v>0.21642275719313042</v>
      </c>
      <c r="F3404" s="6">
        <f t="shared" si="1077"/>
        <v>1.7455182560584683E-5</v>
      </c>
      <c r="G3404" s="15">
        <f t="shared" si="1078"/>
        <v>770.76347292041919</v>
      </c>
      <c r="H3404" s="11">
        <f t="shared" si="1063"/>
        <v>9.8015768639393638E-2</v>
      </c>
      <c r="I3404" s="12">
        <f t="shared" si="1074"/>
        <v>3.5202635065434328E-5</v>
      </c>
      <c r="J3404" s="7">
        <f t="shared" si="1081"/>
        <v>1.5210906198398835</v>
      </c>
      <c r="K3404" s="8">
        <f>ESI_mass_rate/ESI_Area/'Hydraulic Gradient'!J3404</f>
        <v>2.1606982133597401</v>
      </c>
      <c r="L3404" s="16">
        <f t="shared" si="1075"/>
        <v>24267.474332487458</v>
      </c>
      <c r="M3404" s="4">
        <f t="shared" si="1064"/>
        <v>0</v>
      </c>
      <c r="N3404" s="5">
        <f t="shared" si="1065"/>
        <v>0.21617090445534329</v>
      </c>
      <c r="O3404" s="6">
        <f t="shared" si="1079"/>
        <v>1.523848448746106E-5</v>
      </c>
      <c r="P3404" s="15">
        <f t="shared" si="1076"/>
        <v>733.94691378289849</v>
      </c>
      <c r="Q3404" s="11">
        <f t="shared" si="1066"/>
        <v>0</v>
      </c>
      <c r="R3404" s="13">
        <f t="shared" si="1080"/>
        <v>4.4761428503059835E-6</v>
      </c>
      <c r="S3404" s="12">
        <f t="shared" si="1067"/>
        <v>-6.1103902304046977E-2</v>
      </c>
      <c r="T3404" s="9">
        <f t="shared" si="1068"/>
        <v>1.5228632578790962</v>
      </c>
      <c r="U3404" s="9">
        <f>Aly_mass_rate/Aly_Area/'Hydraulic Gradient'!T3404</f>
        <v>2.1581831248746486</v>
      </c>
      <c r="V3404" s="5">
        <f t="shared" si="1069"/>
        <v>-0.28264486091802471</v>
      </c>
      <c r="W3404" s="10">
        <f t="shared" si="1070"/>
        <v>2.2355856225959707</v>
      </c>
      <c r="X3404" s="9"/>
    </row>
    <row r="3405" spans="1:24" x14ac:dyDescent="0.3">
      <c r="A3405" s="4">
        <f t="shared" si="1071"/>
        <v>34020</v>
      </c>
      <c r="B3405" s="5">
        <v>0</v>
      </c>
      <c r="C3405" s="16">
        <f t="shared" si="1072"/>
        <v>24266.807941159612</v>
      </c>
      <c r="D3405" s="4">
        <f t="shared" si="1062"/>
        <v>0</v>
      </c>
      <c r="E3405" s="5">
        <f t="shared" si="1073"/>
        <v>0.21642328915143921</v>
      </c>
      <c r="F3405" s="6">
        <f t="shared" si="1077"/>
        <v>1.7454882006821717E-5</v>
      </c>
      <c r="G3405" s="15">
        <f t="shared" si="1078"/>
        <v>770.83435423766218</v>
      </c>
      <c r="H3405" s="11">
        <f t="shared" si="1063"/>
        <v>9.8016250477507824E-2</v>
      </c>
      <c r="I3405" s="12">
        <f t="shared" si="1074"/>
        <v>3.5202028925429861E-5</v>
      </c>
      <c r="J3405" s="7">
        <f t="shared" si="1081"/>
        <v>1.5210868811439411</v>
      </c>
      <c r="K3405" s="8">
        <f>ESI_mass_rate/ESI_Area/'Hydraulic Gradient'!J3405</f>
        <v>2.160703524163313</v>
      </c>
      <c r="L3405" s="16">
        <f t="shared" si="1075"/>
        <v>24267.2581458803</v>
      </c>
      <c r="M3405" s="4">
        <f t="shared" si="1064"/>
        <v>0</v>
      </c>
      <c r="N3405" s="5">
        <f t="shared" si="1065"/>
        <v>0.21617136886054206</v>
      </c>
      <c r="O3405" s="6">
        <f t="shared" si="1079"/>
        <v>1.5238295586468361E-5</v>
      </c>
      <c r="P3405" s="15">
        <f t="shared" si="1076"/>
        <v>734.00801220631092</v>
      </c>
      <c r="Q3405" s="11">
        <f t="shared" si="1066"/>
        <v>0</v>
      </c>
      <c r="R3405" s="13">
        <f t="shared" si="1080"/>
        <v>4.4760132718851066E-6</v>
      </c>
      <c r="S3405" s="12">
        <f t="shared" si="1067"/>
        <v>-6.1102899425670543E-2</v>
      </c>
      <c r="T3405" s="9">
        <f t="shared" si="1068"/>
        <v>1.5228599863296222</v>
      </c>
      <c r="U3405" s="9">
        <f>Aly_mass_rate/Aly_Area/'Hydraulic Gradient'!T3405</f>
        <v>2.1581877612843843</v>
      </c>
      <c r="V3405" s="5">
        <f t="shared" si="1069"/>
        <v>-0.2826396150476006</v>
      </c>
      <c r="W3405" s="10">
        <f t="shared" si="1070"/>
        <v>2.2356274282368798</v>
      </c>
      <c r="X3405" s="9"/>
    </row>
    <row r="3406" spans="1:24" x14ac:dyDescent="0.3">
      <c r="A3406" s="4">
        <f t="shared" si="1071"/>
        <v>34030</v>
      </c>
      <c r="B3406" s="5">
        <v>0</v>
      </c>
      <c r="C3406" s="16">
        <f t="shared" si="1072"/>
        <v>24266.591499883929</v>
      </c>
      <c r="D3406" s="4">
        <f t="shared" si="1062"/>
        <v>0</v>
      </c>
      <c r="E3406" s="5">
        <f t="shared" si="1073"/>
        <v>0.21642382110058889</v>
      </c>
      <c r="F3406" s="6">
        <f t="shared" si="1077"/>
        <v>1.7454581473492473E-5</v>
      </c>
      <c r="G3406" s="15">
        <f t="shared" si="1078"/>
        <v>770.90523400886912</v>
      </c>
      <c r="H3406" s="11">
        <f t="shared" si="1063"/>
        <v>9.8016732308510213E-2</v>
      </c>
      <c r="I3406" s="12">
        <f t="shared" si="1074"/>
        <v>3.5201422826634976E-5</v>
      </c>
      <c r="J3406" s="7">
        <f t="shared" si="1081"/>
        <v>1.5210831425307452</v>
      </c>
      <c r="K3406" s="8">
        <f>ESI_mass_rate/ESI_Area/'Hydraulic Gradient'!J3406</f>
        <v>2.1607088348754506</v>
      </c>
      <c r="L3406" s="16">
        <f t="shared" si="1075"/>
        <v>24267.041958808932</v>
      </c>
      <c r="M3406" s="4">
        <f t="shared" si="1064"/>
        <v>0</v>
      </c>
      <c r="N3406" s="5">
        <f t="shared" si="1065"/>
        <v>0.21617183325998418</v>
      </c>
      <c r="O3406" s="6">
        <f t="shared" si="1079"/>
        <v>1.5238106694232973E-5</v>
      </c>
      <c r="P3406" s="15">
        <f t="shared" si="1076"/>
        <v>734.06910962702375</v>
      </c>
      <c r="Q3406" s="11">
        <f t="shared" si="1066"/>
        <v>0</v>
      </c>
      <c r="R3406" s="13">
        <f t="shared" si="1080"/>
        <v>4.4758837015403662E-6</v>
      </c>
      <c r="S3406" s="12">
        <f t="shared" si="1067"/>
        <v>-6.1101896596497667E-2</v>
      </c>
      <c r="T3406" s="9">
        <f t="shared" si="1068"/>
        <v>1.5228567148347567</v>
      </c>
      <c r="U3406" s="9">
        <f>Aly_mass_rate/Aly_Area/'Hydraulic Gradient'!T3406</f>
        <v>2.1581923976366499</v>
      </c>
      <c r="V3406" s="5">
        <f t="shared" si="1069"/>
        <v>-0.28263436943681475</v>
      </c>
      <c r="W3406" s="10">
        <f t="shared" si="1070"/>
        <v>2.2356692333708321</v>
      </c>
      <c r="X3406" s="9"/>
    </row>
    <row r="3407" spans="1:24" x14ac:dyDescent="0.3">
      <c r="A3407" s="4">
        <f t="shared" si="1071"/>
        <v>34040</v>
      </c>
      <c r="B3407" s="5">
        <v>0</v>
      </c>
      <c r="C3407" s="16">
        <f t="shared" si="1072"/>
        <v>24266.375058076606</v>
      </c>
      <c r="D3407" s="4">
        <f t="shared" si="1062"/>
        <v>0</v>
      </c>
      <c r="E3407" s="5">
        <f t="shared" si="1073"/>
        <v>0.21642435304057997</v>
      </c>
      <c r="F3407" s="6">
        <f t="shared" si="1077"/>
        <v>1.745428096059695E-5</v>
      </c>
      <c r="G3407" s="15">
        <f t="shared" si="1078"/>
        <v>770.97611223414151</v>
      </c>
      <c r="H3407" s="11">
        <f t="shared" si="1063"/>
        <v>9.8017214132401193E-2</v>
      </c>
      <c r="I3407" s="12">
        <f t="shared" si="1074"/>
        <v>3.520081676904968E-5</v>
      </c>
      <c r="J3407" s="7">
        <f t="shared" si="1081"/>
        <v>1.5210794040002904</v>
      </c>
      <c r="K3407" s="8">
        <f>ESI_mass_rate/ESI_Area/'Hydraulic Gradient'!J3407</f>
        <v>2.16071414549616</v>
      </c>
      <c r="L3407" s="16">
        <f t="shared" si="1075"/>
        <v>24266.825771273361</v>
      </c>
      <c r="M3407" s="4">
        <f t="shared" si="1064"/>
        <v>0</v>
      </c>
      <c r="N3407" s="5">
        <f t="shared" si="1065"/>
        <v>0.21617229765366988</v>
      </c>
      <c r="O3407" s="6">
        <f t="shared" si="1079"/>
        <v>1.5237917812214443E-5</v>
      </c>
      <c r="P3407" s="15">
        <f t="shared" si="1076"/>
        <v>734.13020604508608</v>
      </c>
      <c r="Q3407" s="11">
        <f t="shared" si="1066"/>
        <v>0</v>
      </c>
      <c r="R3407" s="13">
        <f t="shared" si="1080"/>
        <v>4.4757541396999001E-6</v>
      </c>
      <c r="S3407" s="12">
        <f t="shared" si="1067"/>
        <v>-6.1100893816524178E-2</v>
      </c>
      <c r="T3407" s="9">
        <f t="shared" si="1068"/>
        <v>1.5228534433944969</v>
      </c>
      <c r="U3407" s="9">
        <f>Aly_mass_rate/Aly_Area/'Hydraulic Gradient'!T3407</f>
        <v>2.1581970339314482</v>
      </c>
      <c r="V3407" s="5">
        <f t="shared" si="1069"/>
        <v>-0.28262912408564567</v>
      </c>
      <c r="W3407" s="10">
        <f t="shared" si="1070"/>
        <v>2.235711037997854</v>
      </c>
      <c r="X3407" s="9"/>
    </row>
    <row r="3408" spans="1:24" x14ac:dyDescent="0.3">
      <c r="A3408" s="4">
        <f t="shared" si="1071"/>
        <v>34050</v>
      </c>
      <c r="B3408" s="5">
        <v>0</v>
      </c>
      <c r="C3408" s="16">
        <f t="shared" si="1072"/>
        <v>24266.158615737651</v>
      </c>
      <c r="D3408" s="4">
        <f t="shared" si="1062"/>
        <v>0</v>
      </c>
      <c r="E3408" s="5">
        <f t="shared" si="1073"/>
        <v>0.21642488497141346</v>
      </c>
      <c r="F3408" s="6">
        <f t="shared" si="1077"/>
        <v>1.7453980471054244E-5</v>
      </c>
      <c r="G3408" s="15">
        <f t="shared" si="1078"/>
        <v>771.04698891357612</v>
      </c>
      <c r="H3408" s="11">
        <f t="shared" si="1063"/>
        <v>9.8017695949181458E-2</v>
      </c>
      <c r="I3408" s="12">
        <f t="shared" si="1074"/>
        <v>3.5200210758561057E-5</v>
      </c>
      <c r="J3408" s="7">
        <f t="shared" si="1081"/>
        <v>1.5210756655525715</v>
      </c>
      <c r="K3408" s="8">
        <f>ESI_mass_rate/ESI_Area/'Hydraulic Gradient'!J3408</f>
        <v>2.1607194560254461</v>
      </c>
      <c r="L3408" s="16">
        <f t="shared" si="1075"/>
        <v>24266.609583273592</v>
      </c>
      <c r="M3408" s="4">
        <f t="shared" si="1064"/>
        <v>0</v>
      </c>
      <c r="N3408" s="5">
        <f t="shared" si="1065"/>
        <v>0.21617276204159949</v>
      </c>
      <c r="O3408" s="6">
        <f t="shared" si="1079"/>
        <v>1.5237728938953227E-5</v>
      </c>
      <c r="P3408" s="15">
        <f t="shared" si="1076"/>
        <v>734.19130146054829</v>
      </c>
      <c r="Q3408" s="11">
        <f t="shared" si="1066"/>
        <v>0</v>
      </c>
      <c r="R3408" s="13">
        <f t="shared" si="1080"/>
        <v>4.4756245859344219E-6</v>
      </c>
      <c r="S3408" s="12">
        <f t="shared" si="1067"/>
        <v>-6.1099891086774126E-2</v>
      </c>
      <c r="T3408" s="9">
        <f t="shared" si="1068"/>
        <v>1.5228501720088401</v>
      </c>
      <c r="U3408" s="9">
        <f>Aly_mass_rate/Aly_Area/'Hydraulic Gradient'!T3408</f>
        <v>2.1582016701687818</v>
      </c>
      <c r="V3408" s="5">
        <f t="shared" si="1069"/>
        <v>-0.2826238789940721</v>
      </c>
      <c r="W3408" s="10">
        <f t="shared" si="1070"/>
        <v>2.2357528421179707</v>
      </c>
      <c r="X3408" s="9"/>
    </row>
    <row r="3409" spans="1:24" x14ac:dyDescent="0.3">
      <c r="A3409" s="4">
        <f t="shared" si="1071"/>
        <v>34060</v>
      </c>
      <c r="B3409" s="5">
        <v>0</v>
      </c>
      <c r="C3409" s="16">
        <f t="shared" si="1072"/>
        <v>24265.942172867079</v>
      </c>
      <c r="D3409" s="4">
        <f t="shared" si="1062"/>
        <v>0</v>
      </c>
      <c r="E3409" s="5">
        <f t="shared" si="1073"/>
        <v>0.21642541689308956</v>
      </c>
      <c r="F3409" s="6">
        <f t="shared" si="1077"/>
        <v>1.7453679997566614E-5</v>
      </c>
      <c r="G3409" s="15">
        <f t="shared" si="1078"/>
        <v>771.11786404728127</v>
      </c>
      <c r="H3409" s="11">
        <f t="shared" si="1063"/>
        <v>9.8018177758851313E-2</v>
      </c>
      <c r="I3409" s="12">
        <f t="shared" si="1074"/>
        <v>3.5199604780451379E-5</v>
      </c>
      <c r="J3409" s="7">
        <f t="shared" si="1081"/>
        <v>1.5210719271875826</v>
      </c>
      <c r="K3409" s="8">
        <f>ESI_mass_rate/ESI_Area/'Hydraulic Gradient'!J3409</f>
        <v>2.160724766463316</v>
      </c>
      <c r="L3409" s="16">
        <f t="shared" si="1075"/>
        <v>24266.393394809627</v>
      </c>
      <c r="M3409" s="4">
        <f t="shared" si="1064"/>
        <v>0</v>
      </c>
      <c r="N3409" s="5">
        <f t="shared" si="1065"/>
        <v>0.21617322642377318</v>
      </c>
      <c r="O3409" s="6">
        <f t="shared" si="1079"/>
        <v>1.5237540074449318E-5</v>
      </c>
      <c r="P3409" s="15">
        <f t="shared" si="1076"/>
        <v>734.2523958734605</v>
      </c>
      <c r="Q3409" s="11">
        <f t="shared" si="1066"/>
        <v>0</v>
      </c>
      <c r="R3409" s="13">
        <f t="shared" si="1080"/>
        <v>4.4754950402433648E-6</v>
      </c>
      <c r="S3409" s="12">
        <f t="shared" si="1067"/>
        <v>-6.1098888407243326E-2</v>
      </c>
      <c r="T3409" s="9">
        <f t="shared" si="1068"/>
        <v>1.5228469006777834</v>
      </c>
      <c r="U3409" s="9">
        <f>Aly_mass_rate/Aly_Area/'Hydraulic Gradient'!T3409</f>
        <v>2.1582063063486547</v>
      </c>
      <c r="V3409" s="5">
        <f t="shared" si="1069"/>
        <v>-0.28261863416207267</v>
      </c>
      <c r="W3409" s="10">
        <f t="shared" si="1070"/>
        <v>2.2357946457312097</v>
      </c>
      <c r="X3409" s="9"/>
    </row>
    <row r="3410" spans="1:24" x14ac:dyDescent="0.3">
      <c r="A3410" s="4">
        <f t="shared" si="1071"/>
        <v>34070</v>
      </c>
      <c r="B3410" s="5">
        <v>0</v>
      </c>
      <c r="C3410" s="16">
        <f t="shared" si="1072"/>
        <v>24265.725729464895</v>
      </c>
      <c r="D3410" s="4">
        <f t="shared" si="1062"/>
        <v>0</v>
      </c>
      <c r="E3410" s="5">
        <f t="shared" si="1073"/>
        <v>0.21642594880560906</v>
      </c>
      <c r="F3410" s="6">
        <f t="shared" si="1077"/>
        <v>1.7453379547431801E-5</v>
      </c>
      <c r="G3410" s="15">
        <f t="shared" si="1078"/>
        <v>771.18873763535396</v>
      </c>
      <c r="H3410" s="11">
        <f t="shared" si="1063"/>
        <v>9.8018659561411384E-2</v>
      </c>
      <c r="I3410" s="12">
        <f t="shared" si="1074"/>
        <v>3.5198998849438373E-5</v>
      </c>
      <c r="J3410" s="7">
        <f t="shared" si="1081"/>
        <v>1.5210681889053188</v>
      </c>
      <c r="K3410" s="8">
        <f>ESI_mass_rate/ESI_Area/'Hydraulic Gradient'!J3410</f>
        <v>2.1607300768097755</v>
      </c>
      <c r="L3410" s="16">
        <f t="shared" si="1075"/>
        <v>24266.177205881475</v>
      </c>
      <c r="M3410" s="4">
        <f t="shared" si="1064"/>
        <v>0</v>
      </c>
      <c r="N3410" s="5">
        <f t="shared" si="1065"/>
        <v>0.21617369080019141</v>
      </c>
      <c r="O3410" s="6">
        <f t="shared" si="1079"/>
        <v>1.5237351223081372E-5</v>
      </c>
      <c r="P3410" s="15">
        <f t="shared" si="1076"/>
        <v>734.31348928387195</v>
      </c>
      <c r="Q3410" s="11">
        <f t="shared" si="1066"/>
        <v>0</v>
      </c>
      <c r="R3410" s="13">
        <f t="shared" si="1080"/>
        <v>4.4753655039122184E-6</v>
      </c>
      <c r="S3410" s="12">
        <f t="shared" si="1067"/>
        <v>-6.1097885776899369E-2</v>
      </c>
      <c r="T3410" s="9">
        <f t="shared" si="1068"/>
        <v>1.5228436294013243</v>
      </c>
      <c r="U3410" s="9">
        <f>Aly_mass_rate/Aly_Area/'Hydraulic Gradient'!T3410</f>
        <v>2.1582109424710691</v>
      </c>
      <c r="V3410" s="5">
        <f t="shared" si="1069"/>
        <v>-0.28261338958962579</v>
      </c>
      <c r="W3410" s="10">
        <f t="shared" si="1070"/>
        <v>2.2358364488375968</v>
      </c>
      <c r="X3410" s="9"/>
    </row>
    <row r="3411" spans="1:24" x14ac:dyDescent="0.3">
      <c r="A3411" s="4">
        <f t="shared" si="1071"/>
        <v>34080</v>
      </c>
      <c r="B3411" s="5">
        <v>0</v>
      </c>
      <c r="C3411" s="16">
        <f t="shared" si="1072"/>
        <v>24265.509285531105</v>
      </c>
      <c r="D3411" s="4">
        <f t="shared" si="1062"/>
        <v>0</v>
      </c>
      <c r="E3411" s="5">
        <f t="shared" si="1073"/>
        <v>0.21642648070897266</v>
      </c>
      <c r="F3411" s="6">
        <f t="shared" si="1077"/>
        <v>1.7453079116271159E-5</v>
      </c>
      <c r="G3411" s="15">
        <f t="shared" si="1078"/>
        <v>771.25960967789774</v>
      </c>
      <c r="H3411" s="11">
        <f t="shared" si="1063"/>
        <v>9.8019141356862127E-2</v>
      </c>
      <c r="I3411" s="12">
        <f t="shared" si="1074"/>
        <v>3.5198392956691415E-5</v>
      </c>
      <c r="J3411" s="7">
        <f t="shared" si="1081"/>
        <v>1.5210644507057745</v>
      </c>
      <c r="K3411" s="8">
        <f>ESI_mass_rate/ESI_Area/'Hydraulic Gradient'!J3411</f>
        <v>2.1607353870648307</v>
      </c>
      <c r="L3411" s="16">
        <f t="shared" si="1075"/>
        <v>24265.961016489142</v>
      </c>
      <c r="M3411" s="4">
        <f t="shared" si="1064"/>
        <v>0</v>
      </c>
      <c r="N3411" s="5">
        <f t="shared" si="1065"/>
        <v>0.21617415517085439</v>
      </c>
      <c r="O3411" s="6">
        <f t="shared" si="1079"/>
        <v>1.5237162379011182E-5</v>
      </c>
      <c r="P3411" s="15">
        <f t="shared" si="1076"/>
        <v>734.37458169183174</v>
      </c>
      <c r="Q3411" s="11">
        <f t="shared" si="1066"/>
        <v>0</v>
      </c>
      <c r="R3411" s="13">
        <f t="shared" si="1080"/>
        <v>4.4752359752256408E-6</v>
      </c>
      <c r="S3411" s="12">
        <f t="shared" si="1067"/>
        <v>-6.1096883195738139E-2</v>
      </c>
      <c r="T3411" s="9">
        <f t="shared" si="1068"/>
        <v>1.5228403581794601</v>
      </c>
      <c r="U3411" s="9">
        <f>Aly_mass_rate/Aly_Area/'Hydraulic Gradient'!T3411</f>
        <v>2.1582155785360282</v>
      </c>
      <c r="V3411" s="5">
        <f t="shared" si="1069"/>
        <v>-0.28260814527671013</v>
      </c>
      <c r="W3411" s="10">
        <f t="shared" si="1070"/>
        <v>2.2358782514371587</v>
      </c>
      <c r="X3411" s="9"/>
    </row>
    <row r="3412" spans="1:24" x14ac:dyDescent="0.3">
      <c r="A3412" s="4">
        <f t="shared" si="1071"/>
        <v>34090</v>
      </c>
      <c r="B3412" s="5">
        <v>0</v>
      </c>
      <c r="C3412" s="16">
        <f t="shared" si="1072"/>
        <v>24265.292841065722</v>
      </c>
      <c r="D3412" s="4">
        <f t="shared" si="1062"/>
        <v>0</v>
      </c>
      <c r="E3412" s="5">
        <f t="shared" si="1073"/>
        <v>0.21642701260318076</v>
      </c>
      <c r="F3412" s="6">
        <f t="shared" si="1077"/>
        <v>1.7452778705544242E-5</v>
      </c>
      <c r="G3412" s="15">
        <f t="shared" si="1078"/>
        <v>771.33048017501403</v>
      </c>
      <c r="H3412" s="11">
        <f t="shared" si="1063"/>
        <v>9.801962314520403E-2</v>
      </c>
      <c r="I3412" s="12">
        <f t="shared" si="1074"/>
        <v>3.5197787105154046E-5</v>
      </c>
      <c r="J3412" s="7">
        <f t="shared" si="1081"/>
        <v>1.5210607125889439</v>
      </c>
      <c r="K3412" s="8">
        <f>ESI_mass_rate/ESI_Area/'Hydraulic Gradient'!J3412</f>
        <v>2.1607406972284879</v>
      </c>
      <c r="L3412" s="16">
        <f t="shared" si="1075"/>
        <v>24265.744826632636</v>
      </c>
      <c r="M3412" s="4">
        <f t="shared" si="1064"/>
        <v>0</v>
      </c>
      <c r="N3412" s="5">
        <f t="shared" si="1065"/>
        <v>0.21617461953576245</v>
      </c>
      <c r="O3412" s="6">
        <f t="shared" si="1079"/>
        <v>1.5236973545157855E-5</v>
      </c>
      <c r="P3412" s="15">
        <f t="shared" si="1076"/>
        <v>734.43567309738899</v>
      </c>
      <c r="Q3412" s="11">
        <f t="shared" si="1066"/>
        <v>0</v>
      </c>
      <c r="R3412" s="13">
        <f t="shared" si="1080"/>
        <v>4.4751064550404271E-6</v>
      </c>
      <c r="S3412" s="12">
        <f t="shared" si="1067"/>
        <v>-6.1095880663755445E-2</v>
      </c>
      <c r="T3412" s="9">
        <f t="shared" si="1068"/>
        <v>1.5228370870121881</v>
      </c>
      <c r="U3412" s="9">
        <f>Aly_mass_rate/Aly_Area/'Hydraulic Gradient'!T3412</f>
        <v>2.1582202145435345</v>
      </c>
      <c r="V3412" s="5">
        <f t="shared" si="1069"/>
        <v>-0.28260290122330417</v>
      </c>
      <c r="W3412" s="10">
        <f t="shared" si="1070"/>
        <v>2.2359200535299202</v>
      </c>
      <c r="X3412" s="9"/>
    </row>
    <row r="3413" spans="1:24" x14ac:dyDescent="0.3">
      <c r="A3413" s="4">
        <f t="shared" si="1071"/>
        <v>34100</v>
      </c>
      <c r="B3413" s="5">
        <v>0</v>
      </c>
      <c r="C3413" s="16">
        <f t="shared" si="1072"/>
        <v>24265.076396068755</v>
      </c>
      <c r="D3413" s="4">
        <f t="shared" si="1062"/>
        <v>0</v>
      </c>
      <c r="E3413" s="5">
        <f t="shared" si="1073"/>
        <v>0.2164275444882342</v>
      </c>
      <c r="F3413" s="6">
        <f t="shared" si="1077"/>
        <v>1.7452478315251042E-5</v>
      </c>
      <c r="G3413" s="15">
        <f t="shared" si="1078"/>
        <v>771.40134912680423</v>
      </c>
      <c r="H3413" s="11">
        <f t="shared" si="1063"/>
        <v>9.8020104926437618E-2</v>
      </c>
      <c r="I3413" s="12">
        <f t="shared" si="1074"/>
        <v>3.5197181294826254E-5</v>
      </c>
      <c r="J3413" s="7">
        <f t="shared" si="1081"/>
        <v>1.5210569745548219</v>
      </c>
      <c r="K3413" s="8">
        <f>ESI_mass_rate/ESI_Area/'Hydraulic Gradient'!J3413</f>
        <v>2.1607460073007538</v>
      </c>
      <c r="L3413" s="16">
        <f t="shared" si="1075"/>
        <v>24265.528636311959</v>
      </c>
      <c r="M3413" s="4">
        <f t="shared" si="1064"/>
        <v>0</v>
      </c>
      <c r="N3413" s="5">
        <f t="shared" si="1065"/>
        <v>0.21617508389491583</v>
      </c>
      <c r="O3413" s="6">
        <f t="shared" si="1079"/>
        <v>1.5236784720061835E-5</v>
      </c>
      <c r="P3413" s="15">
        <f t="shared" si="1076"/>
        <v>734.49676350059406</v>
      </c>
      <c r="Q3413" s="11">
        <f t="shared" si="1066"/>
        <v>0</v>
      </c>
      <c r="R3413" s="13">
        <f t="shared" si="1080"/>
        <v>4.4749769429273265E-6</v>
      </c>
      <c r="S3413" s="12">
        <f t="shared" si="1067"/>
        <v>-6.1094878181975294E-2</v>
      </c>
      <c r="T3413" s="9">
        <f t="shared" si="1068"/>
        <v>1.5228338158995056</v>
      </c>
      <c r="U3413" s="9">
        <f>Aly_mass_rate/Aly_Area/'Hydraulic Gradient'!T3413</f>
        <v>2.1582248504935913</v>
      </c>
      <c r="V3413" s="5">
        <f t="shared" si="1069"/>
        <v>-0.28259765742938681</v>
      </c>
      <c r="W3413" s="10">
        <f t="shared" si="1070"/>
        <v>2.2359618551159084</v>
      </c>
      <c r="X3413" s="9"/>
    </row>
    <row r="3414" spans="1:24" x14ac:dyDescent="0.3">
      <c r="A3414" s="4">
        <f t="shared" si="1071"/>
        <v>34110</v>
      </c>
      <c r="B3414" s="5">
        <v>0</v>
      </c>
      <c r="C3414" s="16">
        <f t="shared" si="1072"/>
        <v>24264.859950540213</v>
      </c>
      <c r="D3414" s="4">
        <f t="shared" si="1062"/>
        <v>0</v>
      </c>
      <c r="E3414" s="5">
        <f t="shared" si="1073"/>
        <v>0.21642807636413358</v>
      </c>
      <c r="F3414" s="6">
        <f t="shared" si="1077"/>
        <v>1.7452177946851117E-5</v>
      </c>
      <c r="G3414" s="15">
        <f t="shared" si="1078"/>
        <v>771.47221653336726</v>
      </c>
      <c r="H3414" s="11">
        <f t="shared" si="1063"/>
        <v>9.8020586700563378E-2</v>
      </c>
      <c r="I3414" s="12">
        <f t="shared" si="1074"/>
        <v>3.5196575528651592E-5</v>
      </c>
      <c r="J3414" s="7">
        <f t="shared" si="1081"/>
        <v>1.5210532366034031</v>
      </c>
      <c r="K3414" s="8">
        <f>ESI_mass_rate/ESI_Area/'Hydraulic Gradient'!J3414</f>
        <v>2.1607513172816337</v>
      </c>
      <c r="L3414" s="16">
        <f t="shared" si="1075"/>
        <v>24265.312445527114</v>
      </c>
      <c r="M3414" s="4">
        <f t="shared" si="1064"/>
        <v>0</v>
      </c>
      <c r="N3414" s="5">
        <f t="shared" si="1065"/>
        <v>0.21617554824831481</v>
      </c>
      <c r="O3414" s="6">
        <f t="shared" si="1079"/>
        <v>1.5236595905182676E-5</v>
      </c>
      <c r="P3414" s="15">
        <f t="shared" si="1076"/>
        <v>734.55785290149811</v>
      </c>
      <c r="Q3414" s="11">
        <f t="shared" si="1066"/>
        <v>0</v>
      </c>
      <c r="R3414" s="13">
        <f t="shared" si="1080"/>
        <v>4.4748474393144311E-6</v>
      </c>
      <c r="S3414" s="12">
        <f t="shared" si="1067"/>
        <v>-6.1093875751421479E-2</v>
      </c>
      <c r="T3414" s="9">
        <f t="shared" si="1068"/>
        <v>1.5228305448414097</v>
      </c>
      <c r="U3414" s="9">
        <f>Aly_mass_rate/Aly_Area/'Hydraulic Gradient'!T3414</f>
        <v>2.1582294863862019</v>
      </c>
      <c r="V3414" s="5">
        <f t="shared" si="1069"/>
        <v>-0.28259241389493639</v>
      </c>
      <c r="W3414" s="10">
        <f t="shared" si="1070"/>
        <v>2.2360036561951491</v>
      </c>
      <c r="X3414" s="9"/>
    </row>
    <row r="3415" spans="1:24" x14ac:dyDescent="0.3">
      <c r="A3415" s="4">
        <f t="shared" si="1071"/>
        <v>34120</v>
      </c>
      <c r="B3415" s="5">
        <v>0</v>
      </c>
      <c r="C3415" s="16">
        <f t="shared" si="1072"/>
        <v>24264.643504480104</v>
      </c>
      <c r="D3415" s="4">
        <f t="shared" si="1062"/>
        <v>0</v>
      </c>
      <c r="E3415" s="5">
        <f t="shared" si="1073"/>
        <v>0.21642860823087937</v>
      </c>
      <c r="F3415" s="6">
        <f t="shared" si="1077"/>
        <v>1.7451877595965807E-5</v>
      </c>
      <c r="G3415" s="15">
        <f t="shared" si="1078"/>
        <v>771.54308239480918</v>
      </c>
      <c r="H3415" s="11">
        <f t="shared" si="1063"/>
        <v>9.8021068467581837E-2</v>
      </c>
      <c r="I3415" s="12">
        <f t="shared" si="1074"/>
        <v>3.5195969797799423E-5</v>
      </c>
      <c r="J3415" s="7">
        <f t="shared" si="1081"/>
        <v>1.5210494987346819</v>
      </c>
      <c r="K3415" s="8">
        <f>ESI_mass_rate/ESI_Area/'Hydraulic Gradient'!J3415</f>
        <v>2.1607566271711343</v>
      </c>
      <c r="L3415" s="16">
        <f t="shared" si="1075"/>
        <v>24265.096254278109</v>
      </c>
      <c r="M3415" s="4">
        <f t="shared" si="1064"/>
        <v>0</v>
      </c>
      <c r="N3415" s="5">
        <f t="shared" si="1065"/>
        <v>0.21617601259595984</v>
      </c>
      <c r="O3415" s="6">
        <f t="shared" si="1079"/>
        <v>1.5236407101979929E-5</v>
      </c>
      <c r="P3415" s="15">
        <f t="shared" si="1076"/>
        <v>734.61894130014923</v>
      </c>
      <c r="Q3415" s="11">
        <f t="shared" si="1066"/>
        <v>0</v>
      </c>
      <c r="R3415" s="13">
        <f t="shared" si="1080"/>
        <v>4.4747179446298024E-6</v>
      </c>
      <c r="S3415" s="12">
        <f t="shared" si="1067"/>
        <v>-6.1092873369005651E-2</v>
      </c>
      <c r="T3415" s="9">
        <f t="shared" si="1068"/>
        <v>1.5228272738378978</v>
      </c>
      <c r="U3415" s="9">
        <f>Aly_mass_rate/Aly_Area/'Hydraulic Gradient'!T3415</f>
        <v>2.1582341222213688</v>
      </c>
      <c r="V3415" s="5">
        <f t="shared" si="1069"/>
        <v>-0.28258717061993172</v>
      </c>
      <c r="W3415" s="10">
        <f t="shared" si="1070"/>
        <v>2.2360454567676702</v>
      </c>
      <c r="X3415" s="9"/>
    </row>
    <row r="3416" spans="1:24" x14ac:dyDescent="0.3">
      <c r="A3416" s="4">
        <f t="shared" si="1071"/>
        <v>34130</v>
      </c>
      <c r="B3416" s="5">
        <v>0</v>
      </c>
      <c r="C3416" s="16">
        <f t="shared" si="1072"/>
        <v>24264.427057888439</v>
      </c>
      <c r="D3416" s="4">
        <f t="shared" si="1062"/>
        <v>0</v>
      </c>
      <c r="E3416" s="5">
        <f t="shared" si="1073"/>
        <v>0.21642914008847225</v>
      </c>
      <c r="F3416" s="6">
        <f t="shared" si="1077"/>
        <v>1.7451577266973771E-5</v>
      </c>
      <c r="G3416" s="15">
        <f t="shared" si="1078"/>
        <v>771.61394671122889</v>
      </c>
      <c r="H3416" s="11">
        <f t="shared" si="1063"/>
        <v>9.8021550227493412E-2</v>
      </c>
      <c r="I3416" s="12">
        <f t="shared" si="1074"/>
        <v>3.5195364111100379E-5</v>
      </c>
      <c r="J3416" s="7">
        <f t="shared" si="1081"/>
        <v>1.521045760948653</v>
      </c>
      <c r="K3416" s="8">
        <f>ESI_mass_rate/ESI_Area/'Hydraulic Gradient'!J3416</f>
        <v>2.1607619369692617</v>
      </c>
      <c r="L3416" s="16">
        <f t="shared" si="1075"/>
        <v>24264.880062564953</v>
      </c>
      <c r="M3416" s="4">
        <f t="shared" si="1064"/>
        <v>0</v>
      </c>
      <c r="N3416" s="5">
        <f t="shared" si="1065"/>
        <v>0.21617647693785108</v>
      </c>
      <c r="O3416" s="6">
        <f t="shared" si="1079"/>
        <v>1.523621830607494E-5</v>
      </c>
      <c r="P3416" s="15">
        <f t="shared" si="1076"/>
        <v>734.68002869659654</v>
      </c>
      <c r="Q3416" s="11">
        <f t="shared" si="1066"/>
        <v>0</v>
      </c>
      <c r="R3416" s="13">
        <f t="shared" si="1080"/>
        <v>4.474588457586906E-6</v>
      </c>
      <c r="S3416" s="12">
        <f t="shared" si="1067"/>
        <v>-6.1091871035751658E-2</v>
      </c>
      <c r="T3416" s="9">
        <f t="shared" si="1068"/>
        <v>1.5228240028889672</v>
      </c>
      <c r="U3416" s="9">
        <f>Aly_mass_rate/Aly_Area/'Hydraulic Gradient'!T3416</f>
        <v>2.1582387579990954</v>
      </c>
      <c r="V3416" s="5">
        <f t="shared" si="1069"/>
        <v>-0.28258192760435102</v>
      </c>
      <c r="W3416" s="10">
        <f t="shared" si="1070"/>
        <v>2.2360872568334966</v>
      </c>
      <c r="X3416" s="9"/>
    </row>
    <row r="3417" spans="1:24" x14ac:dyDescent="0.3">
      <c r="A3417" s="4">
        <f t="shared" si="1071"/>
        <v>34140</v>
      </c>
      <c r="B3417" s="5">
        <v>0</v>
      </c>
      <c r="C3417" s="16">
        <f t="shared" si="1072"/>
        <v>24264.210610765225</v>
      </c>
      <c r="D3417" s="4">
        <f t="shared" si="1062"/>
        <v>0</v>
      </c>
      <c r="E3417" s="5">
        <f t="shared" si="1073"/>
        <v>0.21642967193691287</v>
      </c>
      <c r="F3417" s="6">
        <f t="shared" si="1077"/>
        <v>1.7451276958415457E-5</v>
      </c>
      <c r="G3417" s="15">
        <f t="shared" si="1078"/>
        <v>771.68480948272793</v>
      </c>
      <c r="H3417" s="11">
        <f t="shared" si="1063"/>
        <v>9.8022031980298713E-2</v>
      </c>
      <c r="I3417" s="12">
        <f t="shared" si="1074"/>
        <v>3.519475846561093E-5</v>
      </c>
      <c r="J3417" s="7">
        <f t="shared" si="1081"/>
        <v>1.5210420232453108</v>
      </c>
      <c r="K3417" s="8">
        <f>ESI_mass_rate/ESI_Area/'Hydraulic Gradient'!J3417</f>
        <v>2.1607672466760217</v>
      </c>
      <c r="L3417" s="16">
        <f t="shared" si="1075"/>
        <v>24264.663870387649</v>
      </c>
      <c r="M3417" s="4">
        <f t="shared" si="1064"/>
        <v>0</v>
      </c>
      <c r="N3417" s="5">
        <f t="shared" si="1065"/>
        <v>0.21617694127398887</v>
      </c>
      <c r="O3417" s="6">
        <f t="shared" si="1079"/>
        <v>1.5236029521846362E-5</v>
      </c>
      <c r="P3417" s="15">
        <f t="shared" si="1076"/>
        <v>734.74111509089028</v>
      </c>
      <c r="Q3417" s="11">
        <f t="shared" si="1066"/>
        <v>0</v>
      </c>
      <c r="R3417" s="13">
        <f t="shared" si="1080"/>
        <v>4.4744589794710973E-6</v>
      </c>
      <c r="S3417" s="12">
        <f t="shared" si="1067"/>
        <v>-6.1090868752683436E-2</v>
      </c>
      <c r="T3417" s="9">
        <f t="shared" si="1068"/>
        <v>1.5228207319946154</v>
      </c>
      <c r="U3417" s="9">
        <f>Aly_mass_rate/Aly_Area/'Hydraulic Gradient'!T3417</f>
        <v>2.1582433937193843</v>
      </c>
      <c r="V3417" s="5">
        <f t="shared" si="1069"/>
        <v>-0.28257668484817328</v>
      </c>
      <c r="W3417" s="10">
        <f t="shared" si="1070"/>
        <v>2.2361290563926541</v>
      </c>
      <c r="X3417" s="9"/>
    </row>
    <row r="3418" spans="1:24" x14ac:dyDescent="0.3">
      <c r="A3418" s="4">
        <f t="shared" si="1071"/>
        <v>34150</v>
      </c>
      <c r="B3418" s="5">
        <v>0</v>
      </c>
      <c r="C3418" s="16">
        <f t="shared" si="1072"/>
        <v>24263.994163110474</v>
      </c>
      <c r="D3418" s="4">
        <f t="shared" si="1062"/>
        <v>0</v>
      </c>
      <c r="E3418" s="5">
        <f t="shared" si="1073"/>
        <v>0.21643020377620178</v>
      </c>
      <c r="F3418" s="6">
        <f t="shared" si="1077"/>
        <v>1.7450976668831314E-5</v>
      </c>
      <c r="G3418" s="15">
        <f t="shared" si="1078"/>
        <v>771.75567070940963</v>
      </c>
      <c r="H3418" s="11">
        <f t="shared" si="1063"/>
        <v>9.8022513725998142E-2</v>
      </c>
      <c r="I3418" s="12">
        <f t="shared" si="1074"/>
        <v>3.5194152858387523E-5</v>
      </c>
      <c r="J3418" s="7">
        <f t="shared" si="1081"/>
        <v>1.5210382856246498</v>
      </c>
      <c r="K3418" s="8">
        <f>ESI_mass_rate/ESI_Area/'Hydraulic Gradient'!J3418</f>
        <v>2.1607725562914215</v>
      </c>
      <c r="L3418" s="16">
        <f t="shared" si="1075"/>
        <v>24264.447677746204</v>
      </c>
      <c r="M3418" s="4">
        <f t="shared" si="1064"/>
        <v>0</v>
      </c>
      <c r="N3418" s="5">
        <f t="shared" si="1065"/>
        <v>0.21617740560437351</v>
      </c>
      <c r="O3418" s="6">
        <f t="shared" si="1079"/>
        <v>1.5235840746375094E-5</v>
      </c>
      <c r="P3418" s="15">
        <f t="shared" si="1076"/>
        <v>734.80220048307945</v>
      </c>
      <c r="Q3418" s="11">
        <f t="shared" si="1066"/>
        <v>0</v>
      </c>
      <c r="R3418" s="13">
        <f t="shared" si="1080"/>
        <v>4.4743295094245167E-6</v>
      </c>
      <c r="S3418" s="12">
        <f t="shared" si="1067"/>
        <v>-6.1089866518768757E-2</v>
      </c>
      <c r="T3418" s="9">
        <f t="shared" si="1068"/>
        <v>1.5228174611548395</v>
      </c>
      <c r="U3418" s="9">
        <f>Aly_mass_rate/Aly_Area/'Hydraulic Gradient'!T3418</f>
        <v>2.1582480293822384</v>
      </c>
      <c r="V3418" s="5">
        <f t="shared" si="1069"/>
        <v>-0.28257144235137693</v>
      </c>
      <c r="W3418" s="10">
        <f t="shared" si="1070"/>
        <v>2.2361708554451694</v>
      </c>
      <c r="X3418" s="9"/>
    </row>
    <row r="3419" spans="1:24" x14ac:dyDescent="0.3">
      <c r="A3419" s="4">
        <f t="shared" si="1071"/>
        <v>34160</v>
      </c>
      <c r="B3419" s="5">
        <v>0</v>
      </c>
      <c r="C3419" s="16">
        <f t="shared" si="1072"/>
        <v>24263.777714924192</v>
      </c>
      <c r="D3419" s="4">
        <f t="shared" si="1062"/>
        <v>0</v>
      </c>
      <c r="E3419" s="5">
        <f t="shared" si="1073"/>
        <v>0.2164307356063398</v>
      </c>
      <c r="F3419" s="6">
        <f t="shared" si="1077"/>
        <v>1.7450676402599988E-5</v>
      </c>
      <c r="G3419" s="15">
        <f t="shared" si="1078"/>
        <v>771.82653039137085</v>
      </c>
      <c r="H3419" s="11">
        <f t="shared" si="1063"/>
        <v>9.8022995464592325E-2</v>
      </c>
      <c r="I3419" s="12">
        <f t="shared" si="1074"/>
        <v>3.5193547298260782E-5</v>
      </c>
      <c r="J3419" s="7">
        <f t="shared" si="1081"/>
        <v>1.5210345480866652</v>
      </c>
      <c r="K3419" s="8">
        <f>ESI_mass_rate/ESI_Area/'Hydraulic Gradient'!J3419</f>
        <v>2.1607778658154655</v>
      </c>
      <c r="L3419" s="16">
        <f t="shared" si="1075"/>
        <v>24264.231484640623</v>
      </c>
      <c r="M3419" s="4">
        <f t="shared" si="1064"/>
        <v>0</v>
      </c>
      <c r="N3419" s="5">
        <f t="shared" si="1065"/>
        <v>0.21617786992900528</v>
      </c>
      <c r="O3419" s="6">
        <f t="shared" si="1079"/>
        <v>1.5235651979661137E-5</v>
      </c>
      <c r="P3419" s="15">
        <f t="shared" si="1076"/>
        <v>734.86328487321441</v>
      </c>
      <c r="Q3419" s="11">
        <f t="shared" si="1066"/>
        <v>0</v>
      </c>
      <c r="R3419" s="13">
        <f t="shared" si="1080"/>
        <v>4.4742000474465983E-6</v>
      </c>
      <c r="S3419" s="12">
        <f t="shared" si="1067"/>
        <v>-6.1088864335031461E-2</v>
      </c>
      <c r="T3419" s="9">
        <f t="shared" si="1068"/>
        <v>1.5228141903696368</v>
      </c>
      <c r="U3419" s="9">
        <f>Aly_mass_rate/Aly_Area/'Hydraulic Gradient'!T3419</f>
        <v>2.1582526649876606</v>
      </c>
      <c r="V3419" s="5">
        <f t="shared" si="1069"/>
        <v>-0.28256620011394068</v>
      </c>
      <c r="W3419" s="10">
        <f t="shared" si="1070"/>
        <v>2.2362126539910685</v>
      </c>
      <c r="X3419" s="9"/>
    </row>
    <row r="3420" spans="1:24" x14ac:dyDescent="0.3">
      <c r="A3420" s="4">
        <f t="shared" si="1071"/>
        <v>34170</v>
      </c>
      <c r="B3420" s="5">
        <v>0</v>
      </c>
      <c r="C3420" s="16">
        <f t="shared" si="1072"/>
        <v>24263.561266206387</v>
      </c>
      <c r="D3420" s="4">
        <f t="shared" si="1062"/>
        <v>0</v>
      </c>
      <c r="E3420" s="5">
        <f t="shared" si="1073"/>
        <v>0.21643126742732724</v>
      </c>
      <c r="F3420" s="6">
        <f t="shared" si="1077"/>
        <v>1.7450376150964184E-5</v>
      </c>
      <c r="G3420" s="15">
        <f t="shared" si="1078"/>
        <v>771.89738852872199</v>
      </c>
      <c r="H3420" s="11">
        <f t="shared" si="1063"/>
        <v>9.8023477196081565E-2</v>
      </c>
      <c r="I3420" s="12">
        <f t="shared" si="1074"/>
        <v>3.5192941767569451E-5</v>
      </c>
      <c r="J3420" s="7">
        <f t="shared" si="1081"/>
        <v>1.5210308106313508</v>
      </c>
      <c r="K3420" s="8">
        <f>ESI_mass_rate/ESI_Area/'Hydraulic Gradient'!J3420</f>
        <v>2.1607831752481617</v>
      </c>
      <c r="L3420" s="16">
        <f t="shared" si="1075"/>
        <v>24264.015291070911</v>
      </c>
      <c r="M3420" s="4">
        <f t="shared" si="1064"/>
        <v>0</v>
      </c>
      <c r="N3420" s="5">
        <f t="shared" si="1065"/>
        <v>0.21617833424788441</v>
      </c>
      <c r="O3420" s="6">
        <f t="shared" si="1079"/>
        <v>1.5235463223164036E-5</v>
      </c>
      <c r="P3420" s="15">
        <f t="shared" si="1076"/>
        <v>734.92436826134428</v>
      </c>
      <c r="Q3420" s="11">
        <f t="shared" si="1066"/>
        <v>0</v>
      </c>
      <c r="R3420" s="13">
        <f t="shared" si="1080"/>
        <v>4.4740705939653876E-6</v>
      </c>
      <c r="S3420" s="12">
        <f t="shared" si="1067"/>
        <v>-6.1087862200439373E-2</v>
      </c>
      <c r="T3420" s="9">
        <f t="shared" si="1068"/>
        <v>1.5228109196390047</v>
      </c>
      <c r="U3420" s="9">
        <f>Aly_mass_rate/Aly_Area/'Hydraulic Gradient'!T3420</f>
        <v>2.1582573005356545</v>
      </c>
      <c r="V3420" s="5">
        <f t="shared" si="1069"/>
        <v>-0.28256095813584303</v>
      </c>
      <c r="W3420" s="10">
        <f t="shared" si="1070"/>
        <v>2.2362544520303778</v>
      </c>
      <c r="X3420" s="9"/>
    </row>
    <row r="3421" spans="1:24" x14ac:dyDescent="0.3">
      <c r="A3421" s="4">
        <f t="shared" si="1071"/>
        <v>34180</v>
      </c>
      <c r="B3421" s="5">
        <v>0</v>
      </c>
      <c r="C3421" s="16">
        <f t="shared" si="1072"/>
        <v>24263.344816957073</v>
      </c>
      <c r="D3421" s="4">
        <f t="shared" si="1062"/>
        <v>0</v>
      </c>
      <c r="E3421" s="5">
        <f t="shared" si="1073"/>
        <v>0.21643179923916497</v>
      </c>
      <c r="F3421" s="6">
        <f t="shared" si="1077"/>
        <v>1.7450075925600301E-5</v>
      </c>
      <c r="G3421" s="15">
        <f t="shared" si="1078"/>
        <v>771.96824512155513</v>
      </c>
      <c r="H3421" s="11">
        <f t="shared" si="1063"/>
        <v>9.8023958920466517E-2</v>
      </c>
      <c r="I3421" s="12">
        <f t="shared" si="1074"/>
        <v>3.5192336289861888E-5</v>
      </c>
      <c r="J3421" s="7">
        <f t="shared" si="1081"/>
        <v>1.5210270732587017</v>
      </c>
      <c r="K3421" s="8">
        <f>ESI_mass_rate/ESI_Area/'Hydraulic Gradient'!J3421</f>
        <v>2.1607884845895153</v>
      </c>
      <c r="L3421" s="16">
        <f t="shared" si="1075"/>
        <v>24263.799097037077</v>
      </c>
      <c r="M3421" s="4">
        <f t="shared" si="1064"/>
        <v>0</v>
      </c>
      <c r="N3421" s="5">
        <f t="shared" si="1065"/>
        <v>0.21617879856101144</v>
      </c>
      <c r="O3421" s="6">
        <f t="shared" si="1079"/>
        <v>1.5235274478343346E-5</v>
      </c>
      <c r="P3421" s="15">
        <f t="shared" si="1076"/>
        <v>734.98545064751806</v>
      </c>
      <c r="Q3421" s="11">
        <f t="shared" si="1066"/>
        <v>0</v>
      </c>
      <c r="R3421" s="13">
        <f t="shared" si="1080"/>
        <v>4.4739411494089083E-6</v>
      </c>
      <c r="S3421" s="12">
        <f t="shared" si="1067"/>
        <v>-6.1086860114988366E-2</v>
      </c>
      <c r="T3421" s="9">
        <f t="shared" si="1068"/>
        <v>1.5228076489629405</v>
      </c>
      <c r="U3421" s="9">
        <f>Aly_mass_rate/Aly_Area/'Hydraulic Gradient'!T3421</f>
        <v>2.1582619360262223</v>
      </c>
      <c r="V3421" s="5">
        <f t="shared" si="1069"/>
        <v>-0.28255571641706273</v>
      </c>
      <c r="W3421" s="10">
        <f t="shared" si="1070"/>
        <v>2.2362962495631233</v>
      </c>
      <c r="X3421" s="9"/>
    </row>
    <row r="3422" spans="1:24" x14ac:dyDescent="0.3">
      <c r="A3422" s="4">
        <f t="shared" si="1071"/>
        <v>34190</v>
      </c>
      <c r="B3422" s="5">
        <v>0</v>
      </c>
      <c r="C3422" s="16">
        <f t="shared" si="1072"/>
        <v>24263.128367176254</v>
      </c>
      <c r="D3422" s="4">
        <f t="shared" si="1062"/>
        <v>0</v>
      </c>
      <c r="E3422" s="5">
        <f t="shared" si="1073"/>
        <v>0.21643233104185355</v>
      </c>
      <c r="F3422" s="6">
        <f t="shared" si="1077"/>
        <v>1.7449775717751039E-5</v>
      </c>
      <c r="G3422" s="15">
        <f t="shared" si="1078"/>
        <v>772.03910016997611</v>
      </c>
      <c r="H3422" s="11">
        <f t="shared" si="1063"/>
        <v>9.8024440637747651E-2</v>
      </c>
      <c r="I3422" s="12">
        <f t="shared" si="1074"/>
        <v>3.5191730847476812E-5</v>
      </c>
      <c r="J3422" s="7">
        <f t="shared" si="1081"/>
        <v>1.5210233359687122</v>
      </c>
      <c r="K3422" s="8">
        <f>ESI_mass_rate/ESI_Area/'Hydraulic Gradient'!J3422</f>
        <v>2.1607937938395327</v>
      </c>
      <c r="L3422" s="16">
        <f t="shared" si="1075"/>
        <v>24263.582902539125</v>
      </c>
      <c r="M3422" s="4">
        <f t="shared" si="1064"/>
        <v>0</v>
      </c>
      <c r="N3422" s="5">
        <f t="shared" si="1065"/>
        <v>0.21617926286838637</v>
      </c>
      <c r="O3422" s="6">
        <f t="shared" si="1079"/>
        <v>1.523508574082042E-5</v>
      </c>
      <c r="P3422" s="15">
        <f t="shared" si="1076"/>
        <v>735.046532031786</v>
      </c>
      <c r="Q3422" s="11">
        <f t="shared" si="1066"/>
        <v>0</v>
      </c>
      <c r="R3422" s="13">
        <f t="shared" si="1080"/>
        <v>4.4738117124907493E-6</v>
      </c>
      <c r="S3422" s="12">
        <f t="shared" si="1067"/>
        <v>-6.1085858079702189E-2</v>
      </c>
      <c r="T3422" s="9">
        <f t="shared" si="1068"/>
        <v>1.5228043783414413</v>
      </c>
      <c r="U3422" s="9">
        <f>Aly_mass_rate/Aly_Area/'Hydraulic Gradient'!T3422</f>
        <v>2.1582665714593672</v>
      </c>
      <c r="V3422" s="5">
        <f t="shared" si="1069"/>
        <v>-0.28255047495757829</v>
      </c>
      <c r="W3422" s="10">
        <f t="shared" si="1070"/>
        <v>2.2363380465893306</v>
      </c>
      <c r="X3422" s="9"/>
    </row>
    <row r="3423" spans="1:24" x14ac:dyDescent="0.3">
      <c r="A3423" s="4">
        <f t="shared" si="1071"/>
        <v>34200</v>
      </c>
      <c r="B3423" s="5">
        <v>0</v>
      </c>
      <c r="C3423" s="16">
        <f t="shared" si="1072"/>
        <v>24262.911916863944</v>
      </c>
      <c r="D3423" s="4">
        <f t="shared" si="1062"/>
        <v>0</v>
      </c>
      <c r="E3423" s="5">
        <f t="shared" si="1073"/>
        <v>0.21643286283539354</v>
      </c>
      <c r="F3423" s="6">
        <f t="shared" si="1077"/>
        <v>1.7449475530335498E-5</v>
      </c>
      <c r="G3423" s="15">
        <f t="shared" si="1078"/>
        <v>772.10995367408589</v>
      </c>
      <c r="H3423" s="11">
        <f t="shared" si="1063"/>
        <v>9.8024922347925453E-2</v>
      </c>
      <c r="I3423" s="12">
        <f t="shared" si="1074"/>
        <v>3.5191125446301325E-5</v>
      </c>
      <c r="J3423" s="7">
        <f t="shared" si="1081"/>
        <v>1.5210195987613768</v>
      </c>
      <c r="K3423" s="8">
        <f>ESI_mass_rate/ESI_Area/'Hydraulic Gradient'!J3423</f>
        <v>2.1607991029982201</v>
      </c>
      <c r="L3423" s="16">
        <f t="shared" si="1075"/>
        <v>24263.366707577057</v>
      </c>
      <c r="M3423" s="4">
        <f t="shared" si="1064"/>
        <v>0</v>
      </c>
      <c r="N3423" s="5">
        <f t="shared" si="1065"/>
        <v>0.21617972717000969</v>
      </c>
      <c r="O3423" s="6">
        <f t="shared" si="1079"/>
        <v>1.5234897013514352E-5</v>
      </c>
      <c r="P3423" s="15">
        <f t="shared" si="1076"/>
        <v>735.10761241419823</v>
      </c>
      <c r="Q3423" s="11">
        <f t="shared" si="1066"/>
        <v>0</v>
      </c>
      <c r="R3423" s="13">
        <f t="shared" si="1080"/>
        <v>4.4736822840675531E-6</v>
      </c>
      <c r="S3423" s="12">
        <f t="shared" si="1067"/>
        <v>-6.1084856094576687E-2</v>
      </c>
      <c r="T3423" s="9">
        <f t="shared" si="1068"/>
        <v>1.5228011077745045</v>
      </c>
      <c r="U3423" s="9">
        <f>Aly_mass_rate/Aly_Area/'Hydraulic Gradient'!T3423</f>
        <v>2.1582712068350927</v>
      </c>
      <c r="V3423" s="5">
        <f t="shared" si="1069"/>
        <v>-0.28254523375736856</v>
      </c>
      <c r="W3423" s="10">
        <f t="shared" si="1070"/>
        <v>2.2363798431090269</v>
      </c>
      <c r="X3423" s="9"/>
    </row>
    <row r="3424" spans="1:24" x14ac:dyDescent="0.3">
      <c r="A3424" s="4">
        <f t="shared" si="1071"/>
        <v>34210</v>
      </c>
      <c r="B3424" s="5">
        <v>0</v>
      </c>
      <c r="C3424" s="16">
        <f t="shared" si="1072"/>
        <v>24262.695466020148</v>
      </c>
      <c r="D3424" s="4">
        <f t="shared" si="1062"/>
        <v>0</v>
      </c>
      <c r="E3424" s="5">
        <f t="shared" si="1073"/>
        <v>0.21643339461978559</v>
      </c>
      <c r="F3424" s="6">
        <f t="shared" si="1077"/>
        <v>1.7449175363353682E-5</v>
      </c>
      <c r="G3424" s="15">
        <f t="shared" si="1078"/>
        <v>772.18080563398587</v>
      </c>
      <c r="H3424" s="11">
        <f t="shared" si="1063"/>
        <v>9.8025404051000395E-2</v>
      </c>
      <c r="I3424" s="12">
        <f t="shared" si="1074"/>
        <v>3.5190520086335421E-5</v>
      </c>
      <c r="J3424" s="7">
        <f t="shared" si="1081"/>
        <v>1.5210158616366902</v>
      </c>
      <c r="K3424" s="8">
        <f>ESI_mass_rate/ESI_Area/'Hydraulic Gradient'!J3424</f>
        <v>2.1608044120655836</v>
      </c>
      <c r="L3424" s="16">
        <f t="shared" si="1075"/>
        <v>24263.150512150882</v>
      </c>
      <c r="M3424" s="4">
        <f t="shared" si="1064"/>
        <v>0</v>
      </c>
      <c r="N3424" s="5">
        <f t="shared" si="1065"/>
        <v>0.21618019146588158</v>
      </c>
      <c r="O3424" s="6">
        <f t="shared" si="1079"/>
        <v>1.5234708297884693E-5</v>
      </c>
      <c r="P3424" s="15">
        <f t="shared" si="1076"/>
        <v>735.16869179480398</v>
      </c>
      <c r="Q3424" s="11">
        <f t="shared" si="1066"/>
        <v>0</v>
      </c>
      <c r="R3424" s="13">
        <f t="shared" si="1080"/>
        <v>4.4735528645673206E-6</v>
      </c>
      <c r="S3424" s="12">
        <f t="shared" si="1067"/>
        <v>-6.1083854158579705E-2</v>
      </c>
      <c r="T3424" s="9">
        <f t="shared" si="1068"/>
        <v>1.5227978372621276</v>
      </c>
      <c r="U3424" s="9">
        <f>Aly_mass_rate/Aly_Area/'Hydraulic Gradient'!T3424</f>
        <v>2.1582758421534005</v>
      </c>
      <c r="V3424" s="5">
        <f t="shared" si="1069"/>
        <v>-0.28253999281641184</v>
      </c>
      <c r="W3424" s="10">
        <f t="shared" si="1070"/>
        <v>2.2364216391222382</v>
      </c>
      <c r="X3424" s="9"/>
    </row>
    <row r="3425" spans="1:24" x14ac:dyDescent="0.3">
      <c r="A3425" s="4">
        <f t="shared" si="1071"/>
        <v>34220</v>
      </c>
      <c r="B3425" s="5">
        <v>0</v>
      </c>
      <c r="C3425" s="16">
        <f t="shared" si="1072"/>
        <v>24262.479014644879</v>
      </c>
      <c r="D3425" s="4">
        <f t="shared" si="1062"/>
        <v>0</v>
      </c>
      <c r="E3425" s="5">
        <f t="shared" si="1073"/>
        <v>0.21643392639503026</v>
      </c>
      <c r="F3425" s="6">
        <f t="shared" si="1077"/>
        <v>1.7448875216805581E-5</v>
      </c>
      <c r="G3425" s="15">
        <f t="shared" si="1078"/>
        <v>772.25165604977747</v>
      </c>
      <c r="H3425" s="11">
        <f t="shared" si="1063"/>
        <v>9.8025885746973032E-2</v>
      </c>
      <c r="I3425" s="12">
        <f t="shared" si="1074"/>
        <v>3.5189914767579107E-5</v>
      </c>
      <c r="J3425" s="7">
        <f t="shared" si="1081"/>
        <v>1.5210121245946471</v>
      </c>
      <c r="K3425" s="8">
        <f>ESI_mass_rate/ESI_Area/'Hydraulic Gradient'!J3425</f>
        <v>2.1608097210416295</v>
      </c>
      <c r="L3425" s="16">
        <f t="shared" si="1075"/>
        <v>24262.934316260606</v>
      </c>
      <c r="M3425" s="4">
        <f t="shared" si="1064"/>
        <v>0</v>
      </c>
      <c r="N3425" s="5">
        <f t="shared" si="1065"/>
        <v>0.21618065575600237</v>
      </c>
      <c r="O3425" s="6">
        <f t="shared" si="1079"/>
        <v>1.5234519588093244E-5</v>
      </c>
      <c r="P3425" s="15">
        <f t="shared" si="1076"/>
        <v>735.22977017365224</v>
      </c>
      <c r="Q3425" s="11">
        <f t="shared" si="1066"/>
        <v>0</v>
      </c>
      <c r="R3425" s="13">
        <f t="shared" si="1080"/>
        <v>4.4734234522751275E-6</v>
      </c>
      <c r="S3425" s="12">
        <f t="shared" si="1067"/>
        <v>-6.1082852271707143E-2</v>
      </c>
      <c r="T3425" s="9">
        <f t="shared" si="1068"/>
        <v>1.5227945668043077</v>
      </c>
      <c r="U3425" s="9">
        <f>Aly_mass_rate/Aly_Area/'Hydraulic Gradient'!T3425</f>
        <v>2.1582804774142947</v>
      </c>
      <c r="V3425" s="5">
        <f t="shared" si="1069"/>
        <v>-0.28253475213468693</v>
      </c>
      <c r="W3425" s="10">
        <f t="shared" si="1070"/>
        <v>2.2364634346289907</v>
      </c>
      <c r="X3425" s="9"/>
    </row>
    <row r="3426" spans="1:24" x14ac:dyDescent="0.3">
      <c r="A3426" s="4">
        <f t="shared" si="1071"/>
        <v>34230</v>
      </c>
      <c r="B3426" s="5">
        <v>0</v>
      </c>
      <c r="C3426" s="16">
        <f t="shared" si="1072"/>
        <v>24262.262562738142</v>
      </c>
      <c r="D3426" s="4">
        <f t="shared" si="1062"/>
        <v>0</v>
      </c>
      <c r="E3426" s="5">
        <f t="shared" si="1073"/>
        <v>0.21643445816112825</v>
      </c>
      <c r="F3426" s="6">
        <f t="shared" si="1077"/>
        <v>1.74485750906912E-5</v>
      </c>
      <c r="G3426" s="15">
        <f t="shared" si="1078"/>
        <v>772.32250492156152</v>
      </c>
      <c r="H3426" s="11">
        <f t="shared" si="1063"/>
        <v>9.8026367435843809E-2</v>
      </c>
      <c r="I3426" s="12">
        <f t="shared" si="1074"/>
        <v>3.5189309490032375E-5</v>
      </c>
      <c r="J3426" s="7">
        <f t="shared" si="1081"/>
        <v>1.5210083876352418</v>
      </c>
      <c r="K3426" s="8">
        <f>ESI_mass_rate/ESI_Area/'Hydraulic Gradient'!J3426</f>
        <v>2.160815029926364</v>
      </c>
      <c r="L3426" s="16">
        <f t="shared" si="1075"/>
        <v>24262.718119906232</v>
      </c>
      <c r="M3426" s="4">
        <f t="shared" si="1064"/>
        <v>0</v>
      </c>
      <c r="N3426" s="5">
        <f t="shared" si="1065"/>
        <v>0.21618112004037238</v>
      </c>
      <c r="O3426" s="6">
        <f t="shared" si="1079"/>
        <v>1.5234330891437753E-5</v>
      </c>
      <c r="P3426" s="15">
        <f t="shared" si="1076"/>
        <v>735.29084755079316</v>
      </c>
      <c r="Q3426" s="11">
        <f t="shared" si="1066"/>
        <v>0</v>
      </c>
      <c r="R3426" s="13">
        <f t="shared" si="1080"/>
        <v>4.4732940493333057E-6</v>
      </c>
      <c r="S3426" s="12">
        <f t="shared" si="1067"/>
        <v>-6.1081850434982682E-2</v>
      </c>
      <c r="T3426" s="9">
        <f t="shared" si="1068"/>
        <v>1.5227912964010422</v>
      </c>
      <c r="U3426" s="9">
        <f>Aly_mass_rate/Aly_Area/'Hydraulic Gradient'!T3426</f>
        <v>2.158285112617778</v>
      </c>
      <c r="V3426" s="5">
        <f t="shared" si="1069"/>
        <v>-0.28252951171217244</v>
      </c>
      <c r="W3426" s="10">
        <f t="shared" si="1070"/>
        <v>2.2365052296293104</v>
      </c>
      <c r="X3426" s="9"/>
    </row>
    <row r="3427" spans="1:24" x14ac:dyDescent="0.3">
      <c r="A3427" s="4">
        <f t="shared" si="1071"/>
        <v>34240</v>
      </c>
      <c r="B3427" s="5">
        <v>0</v>
      </c>
      <c r="C3427" s="16">
        <f t="shared" si="1072"/>
        <v>24262.046110299951</v>
      </c>
      <c r="D3427" s="4">
        <f t="shared" si="1062"/>
        <v>0</v>
      </c>
      <c r="E3427" s="5">
        <f t="shared" si="1073"/>
        <v>0.21643498991808019</v>
      </c>
      <c r="F3427" s="6">
        <f t="shared" si="1077"/>
        <v>1.7448274985010544E-5</v>
      </c>
      <c r="G3427" s="15">
        <f t="shared" si="1078"/>
        <v>772.3933522494392</v>
      </c>
      <c r="H3427" s="11">
        <f t="shared" si="1063"/>
        <v>9.8026849117613293E-2</v>
      </c>
      <c r="I3427" s="12">
        <f t="shared" si="1074"/>
        <v>3.5188704253695226E-5</v>
      </c>
      <c r="J3427" s="7">
        <f t="shared" si="1081"/>
        <v>1.5210046507584691</v>
      </c>
      <c r="K3427" s="8">
        <f>ESI_mass_rate/ESI_Area/'Hydraulic Gradient'!J3427</f>
        <v>2.1608203387197928</v>
      </c>
      <c r="L3427" s="16">
        <f t="shared" si="1075"/>
        <v>24262.501923087773</v>
      </c>
      <c r="M3427" s="4">
        <f t="shared" si="1064"/>
        <v>0</v>
      </c>
      <c r="N3427" s="5">
        <f t="shared" si="1065"/>
        <v>0.2161815843189919</v>
      </c>
      <c r="O3427" s="6">
        <f t="shared" si="1079"/>
        <v>1.5234142203539573E-5</v>
      </c>
      <c r="P3427" s="15">
        <f t="shared" si="1076"/>
        <v>735.35192392627494</v>
      </c>
      <c r="Q3427" s="11">
        <f t="shared" si="1066"/>
        <v>0</v>
      </c>
      <c r="R3427" s="13">
        <f t="shared" si="1080"/>
        <v>4.4731646544555374E-6</v>
      </c>
      <c r="S3427" s="12">
        <f t="shared" si="1067"/>
        <v>-6.1080848646346469E-2</v>
      </c>
      <c r="T3427" s="9">
        <f t="shared" si="1068"/>
        <v>1.5227880260523283</v>
      </c>
      <c r="U3427" s="9">
        <f>Aly_mass_rate/Aly_Area/'Hydraulic Gradient'!T3427</f>
        <v>2.1582897477638534</v>
      </c>
      <c r="V3427" s="5">
        <f t="shared" si="1069"/>
        <v>-0.28252427154884691</v>
      </c>
      <c r="W3427" s="10">
        <f t="shared" si="1070"/>
        <v>2.2365470241232233</v>
      </c>
      <c r="X3427" s="9"/>
    </row>
    <row r="3428" spans="1:24" x14ac:dyDescent="0.3">
      <c r="A3428" s="4">
        <f t="shared" si="1071"/>
        <v>34250</v>
      </c>
      <c r="B3428" s="5">
        <v>0</v>
      </c>
      <c r="C3428" s="16">
        <f t="shared" si="1072"/>
        <v>24261.829657330309</v>
      </c>
      <c r="D3428" s="4">
        <f t="shared" si="1062"/>
        <v>0</v>
      </c>
      <c r="E3428" s="5">
        <f t="shared" si="1073"/>
        <v>0.21643552166588659</v>
      </c>
      <c r="F3428" s="6">
        <f t="shared" si="1077"/>
        <v>1.7447974898304057E-5</v>
      </c>
      <c r="G3428" s="15">
        <f t="shared" si="1078"/>
        <v>772.46419803351421</v>
      </c>
      <c r="H3428" s="11">
        <f t="shared" si="1063"/>
        <v>9.8027330792281889E-2</v>
      </c>
      <c r="I3428" s="12">
        <f t="shared" si="1074"/>
        <v>3.5188099055624118E-5</v>
      </c>
      <c r="J3428" s="7">
        <f t="shared" si="1081"/>
        <v>1.5210009139643235</v>
      </c>
      <c r="K3428" s="8">
        <f>ESI_mass_rate/ESI_Area/'Hydraulic Gradient'!J3428</f>
        <v>2.1608256474219227</v>
      </c>
      <c r="L3428" s="16">
        <f t="shared" si="1075"/>
        <v>24262.285725805228</v>
      </c>
      <c r="M3428" s="4">
        <f t="shared" si="1064"/>
        <v>0</v>
      </c>
      <c r="N3428" s="5">
        <f t="shared" si="1065"/>
        <v>0.21618204859186133</v>
      </c>
      <c r="O3428" s="6">
        <f t="shared" si="1079"/>
        <v>1.5233953525858257E-5</v>
      </c>
      <c r="P3428" s="15">
        <f t="shared" si="1076"/>
        <v>735.41299930014861</v>
      </c>
      <c r="Q3428" s="11">
        <f t="shared" si="1066"/>
        <v>0</v>
      </c>
      <c r="R3428" s="13">
        <f t="shared" si="1080"/>
        <v>4.4730352680698131E-6</v>
      </c>
      <c r="S3428" s="12">
        <f t="shared" si="1067"/>
        <v>-6.1079846908877862E-2</v>
      </c>
      <c r="T3428" s="9">
        <f t="shared" si="1068"/>
        <v>1.5227847557581635</v>
      </c>
      <c r="U3428" s="9">
        <f>Aly_mass_rate/Aly_Area/'Hydraulic Gradient'!T3428</f>
        <v>2.1582943828525232</v>
      </c>
      <c r="V3428" s="5">
        <f t="shared" si="1069"/>
        <v>-0.28251903164468917</v>
      </c>
      <c r="W3428" s="10">
        <f t="shared" si="1070"/>
        <v>2.2365888181107554</v>
      </c>
      <c r="X3428" s="9"/>
    </row>
    <row r="3429" spans="1:24" x14ac:dyDescent="0.3">
      <c r="A3429" s="4">
        <f t="shared" si="1071"/>
        <v>34260</v>
      </c>
      <c r="B3429" s="5">
        <v>0</v>
      </c>
      <c r="C3429" s="16">
        <f t="shared" si="1072"/>
        <v>24261.613203829231</v>
      </c>
      <c r="D3429" s="4">
        <f t="shared" si="1062"/>
        <v>0</v>
      </c>
      <c r="E3429" s="5">
        <f t="shared" si="1073"/>
        <v>0.21643605340454819</v>
      </c>
      <c r="F3429" s="6">
        <f t="shared" si="1077"/>
        <v>1.744767483349084E-5</v>
      </c>
      <c r="G3429" s="15">
        <f t="shared" si="1078"/>
        <v>772.5350422738851</v>
      </c>
      <c r="H3429" s="11">
        <f t="shared" si="1063"/>
        <v>9.8027812459850178E-2</v>
      </c>
      <c r="I3429" s="12">
        <f t="shared" si="1074"/>
        <v>3.5187493901706141E-5</v>
      </c>
      <c r="J3429" s="7">
        <f t="shared" si="1081"/>
        <v>1.5209971772527993</v>
      </c>
      <c r="K3429" s="8">
        <f>ESI_mass_rate/ESI_Area/'Hydraulic Gradient'!J3429</f>
        <v>2.1608309560327599</v>
      </c>
      <c r="L3429" s="16">
        <f t="shared" si="1075"/>
        <v>24262.069528058604</v>
      </c>
      <c r="M3429" s="4">
        <f t="shared" si="1064"/>
        <v>0</v>
      </c>
      <c r="N3429" s="5">
        <f t="shared" si="1065"/>
        <v>0.21618251285898069</v>
      </c>
      <c r="O3429" s="6">
        <f t="shared" si="1079"/>
        <v>1.5233764855474699E-5</v>
      </c>
      <c r="P3429" s="15">
        <f t="shared" si="1076"/>
        <v>735.47407367246331</v>
      </c>
      <c r="Q3429" s="11">
        <f t="shared" si="1066"/>
        <v>0</v>
      </c>
      <c r="R3429" s="13">
        <f t="shared" si="1080"/>
        <v>4.4729058893184459E-6</v>
      </c>
      <c r="S3429" s="12">
        <f t="shared" si="1067"/>
        <v>-6.1078845220516993E-2</v>
      </c>
      <c r="T3429" s="9">
        <f t="shared" si="1068"/>
        <v>1.5227814855185449</v>
      </c>
      <c r="U3429" s="9">
        <f>Aly_mass_rate/Aly_Area/'Hydraulic Gradient'!T3429</f>
        <v>2.1582990178837909</v>
      </c>
      <c r="V3429" s="5">
        <f t="shared" si="1069"/>
        <v>-0.28251379199967769</v>
      </c>
      <c r="W3429" s="10">
        <f t="shared" si="1070"/>
        <v>2.236630611591933</v>
      </c>
      <c r="X3429" s="9"/>
    </row>
    <row r="3430" spans="1:24" x14ac:dyDescent="0.3">
      <c r="A3430" s="4">
        <f t="shared" si="1071"/>
        <v>34270</v>
      </c>
      <c r="B3430" s="5">
        <v>0</v>
      </c>
      <c r="C3430" s="16">
        <f t="shared" si="1072"/>
        <v>24261.396749796721</v>
      </c>
      <c r="D3430" s="4">
        <f t="shared" si="1062"/>
        <v>0</v>
      </c>
      <c r="E3430" s="5">
        <f t="shared" si="1073"/>
        <v>0.21643658513406552</v>
      </c>
      <c r="F3430" s="6">
        <f t="shared" si="1077"/>
        <v>1.7447374789111348E-5</v>
      </c>
      <c r="G3430" s="15">
        <f t="shared" si="1078"/>
        <v>772.60588497065339</v>
      </c>
      <c r="H3430" s="11">
        <f t="shared" si="1063"/>
        <v>9.8028294120318618E-2</v>
      </c>
      <c r="I3430" s="12">
        <f t="shared" si="1074"/>
        <v>3.5186888788997733E-5</v>
      </c>
      <c r="J3430" s="7">
        <f t="shared" si="1081"/>
        <v>1.5209934406238916</v>
      </c>
      <c r="K3430" s="8">
        <f>ESI_mass_rate/ESI_Area/'Hydraulic Gradient'!J3430</f>
        <v>2.16083626455231</v>
      </c>
      <c r="L3430" s="16">
        <f t="shared" si="1075"/>
        <v>24261.853329847905</v>
      </c>
      <c r="M3430" s="4">
        <f t="shared" si="1064"/>
        <v>0</v>
      </c>
      <c r="N3430" s="5">
        <f t="shared" si="1065"/>
        <v>0.21618297712035051</v>
      </c>
      <c r="O3430" s="6">
        <f t="shared" si="1079"/>
        <v>1.5233576196767548E-5</v>
      </c>
      <c r="P3430" s="15">
        <f t="shared" si="1076"/>
        <v>735.53514704326915</v>
      </c>
      <c r="Q3430" s="11">
        <f t="shared" si="1066"/>
        <v>0</v>
      </c>
      <c r="R3430" s="13">
        <f t="shared" si="1080"/>
        <v>4.4727765194865211E-6</v>
      </c>
      <c r="S3430" s="12">
        <f t="shared" si="1067"/>
        <v>-6.1077843582287537E-2</v>
      </c>
      <c r="T3430" s="9">
        <f t="shared" si="1068"/>
        <v>1.5227782153334697</v>
      </c>
      <c r="U3430" s="9">
        <f>Aly_mass_rate/Aly_Area/'Hydraulic Gradient'!T3430</f>
        <v>2.1583036528576596</v>
      </c>
      <c r="V3430" s="5">
        <f t="shared" si="1069"/>
        <v>-0.28250855261379132</v>
      </c>
      <c r="W3430" s="10">
        <f t="shared" si="1070"/>
        <v>2.2366724045667827</v>
      </c>
      <c r="X3430" s="9"/>
    </row>
    <row r="3431" spans="1:24" x14ac:dyDescent="0.3">
      <c r="A3431" s="4">
        <f t="shared" si="1071"/>
        <v>34280</v>
      </c>
      <c r="B3431" s="5">
        <v>0</v>
      </c>
      <c r="C3431" s="16">
        <f t="shared" si="1072"/>
        <v>24261.180295232793</v>
      </c>
      <c r="D3431" s="4">
        <f t="shared" si="1062"/>
        <v>0</v>
      </c>
      <c r="E3431" s="5">
        <f t="shared" si="1073"/>
        <v>0.21643711685443934</v>
      </c>
      <c r="F3431" s="6">
        <f t="shared" si="1077"/>
        <v>1.744707476370602E-5</v>
      </c>
      <c r="G3431" s="15">
        <f t="shared" si="1078"/>
        <v>772.67672612392221</v>
      </c>
      <c r="H3431" s="11">
        <f t="shared" si="1063"/>
        <v>9.8028775773687751E-2</v>
      </c>
      <c r="I3431" s="12">
        <f t="shared" si="1074"/>
        <v>3.5186283714555387E-5</v>
      </c>
      <c r="J3431" s="7">
        <f t="shared" si="1081"/>
        <v>1.5209897040775948</v>
      </c>
      <c r="K3431" s="8">
        <f>ESI_mass_rate/ESI_Area/'Hydraulic Gradient'!J3431</f>
        <v>2.160841572980579</v>
      </c>
      <c r="L3431" s="16">
        <f t="shared" si="1075"/>
        <v>24261.637131173142</v>
      </c>
      <c r="M3431" s="4">
        <f t="shared" si="1064"/>
        <v>0</v>
      </c>
      <c r="N3431" s="5">
        <f t="shared" si="1065"/>
        <v>0.21618344137597095</v>
      </c>
      <c r="O3431" s="6">
        <f t="shared" si="1079"/>
        <v>1.5233387548277259E-5</v>
      </c>
      <c r="P3431" s="15">
        <f t="shared" si="1076"/>
        <v>735.59621941261412</v>
      </c>
      <c r="Q3431" s="11">
        <f t="shared" si="1066"/>
        <v>0</v>
      </c>
      <c r="R3431" s="13">
        <f t="shared" si="1080"/>
        <v>4.4726471581448955E-6</v>
      </c>
      <c r="S3431" s="12">
        <f t="shared" si="1067"/>
        <v>-6.107684199212976E-2</v>
      </c>
      <c r="T3431" s="9">
        <f t="shared" si="1068"/>
        <v>1.5227749452029353</v>
      </c>
      <c r="U3431" s="9">
        <f>Aly_mass_rate/Aly_Area/'Hydraulic Gradient'!T3431</f>
        <v>2.1583082877741324</v>
      </c>
      <c r="V3431" s="5">
        <f t="shared" si="1069"/>
        <v>-0.28250331348700847</v>
      </c>
      <c r="W3431" s="10">
        <f t="shared" si="1070"/>
        <v>2.2367141970353313</v>
      </c>
      <c r="X3431" s="9"/>
    </row>
    <row r="3432" spans="1:24" x14ac:dyDescent="0.3">
      <c r="A3432" s="4">
        <f t="shared" si="1071"/>
        <v>34290</v>
      </c>
      <c r="B3432" s="5">
        <v>0</v>
      </c>
      <c r="C3432" s="16">
        <f t="shared" si="1072"/>
        <v>24260.96384013745</v>
      </c>
      <c r="D3432" s="4">
        <f t="shared" si="1062"/>
        <v>0</v>
      </c>
      <c r="E3432" s="5">
        <f t="shared" si="1073"/>
        <v>0.21643764856566999</v>
      </c>
      <c r="F3432" s="6">
        <f t="shared" si="1077"/>
        <v>1.7446774757274864E-5</v>
      </c>
      <c r="G3432" s="15">
        <f t="shared" si="1078"/>
        <v>772.74756573379477</v>
      </c>
      <c r="H3432" s="11">
        <f t="shared" si="1063"/>
        <v>9.8029257419957952E-2</v>
      </c>
      <c r="I3432" s="12">
        <f t="shared" si="1074"/>
        <v>3.5185678678379076E-5</v>
      </c>
      <c r="J3432" s="7">
        <f t="shared" si="1081"/>
        <v>1.520985967613903</v>
      </c>
      <c r="K3432" s="8">
        <f>ESI_mass_rate/ESI_Area/'Hydraulic Gradient'!J3432</f>
        <v>2.1608468813175743</v>
      </c>
      <c r="L3432" s="16">
        <f t="shared" si="1075"/>
        <v>24261.420932034318</v>
      </c>
      <c r="M3432" s="4">
        <f t="shared" si="1064"/>
        <v>0</v>
      </c>
      <c r="N3432" s="5">
        <f t="shared" si="1065"/>
        <v>0.21618390562584255</v>
      </c>
      <c r="O3432" s="6">
        <f t="shared" si="1079"/>
        <v>1.5233198910003829E-5</v>
      </c>
      <c r="P3432" s="15">
        <f t="shared" si="1076"/>
        <v>735.65729078054835</v>
      </c>
      <c r="Q3432" s="11">
        <f t="shared" si="1066"/>
        <v>0</v>
      </c>
      <c r="R3432" s="13">
        <f t="shared" si="1080"/>
        <v>4.4725178052929828E-6</v>
      </c>
      <c r="S3432" s="12">
        <f t="shared" si="1067"/>
        <v>-6.1075840452095013E-2</v>
      </c>
      <c r="T3432" s="9">
        <f t="shared" si="1068"/>
        <v>1.5227716751269391</v>
      </c>
      <c r="U3432" s="9">
        <f>Aly_mass_rate/Aly_Area/'Hydraulic Gradient'!T3432</f>
        <v>2.1583129226332116</v>
      </c>
      <c r="V3432" s="5">
        <f t="shared" si="1069"/>
        <v>-0.28249807461930776</v>
      </c>
      <c r="W3432" s="10">
        <f t="shared" si="1070"/>
        <v>2.236755988997603</v>
      </c>
      <c r="X3432" s="9"/>
    </row>
    <row r="3433" spans="1:24" x14ac:dyDescent="0.3">
      <c r="A3433" s="4">
        <f t="shared" si="1071"/>
        <v>34300</v>
      </c>
      <c r="B3433" s="5">
        <v>0</v>
      </c>
      <c r="C3433" s="16">
        <f t="shared" si="1072"/>
        <v>24260.747384510709</v>
      </c>
      <c r="D3433" s="4">
        <f t="shared" si="1062"/>
        <v>0</v>
      </c>
      <c r="E3433" s="5">
        <f t="shared" si="1073"/>
        <v>0.21643818026775838</v>
      </c>
      <c r="F3433" s="6">
        <f t="shared" si="1077"/>
        <v>1.7446474775656081E-5</v>
      </c>
      <c r="G3433" s="15">
        <f t="shared" si="1078"/>
        <v>772.81840380036556</v>
      </c>
      <c r="H3433" s="11">
        <f t="shared" si="1063"/>
        <v>9.8029739059129914E-2</v>
      </c>
      <c r="I3433" s="12">
        <f t="shared" si="1074"/>
        <v>3.5185073692242978E-5</v>
      </c>
      <c r="J3433" s="7">
        <f t="shared" si="1081"/>
        <v>1.5209822312328114</v>
      </c>
      <c r="K3433" s="8">
        <f>ESI_mass_rate/ESI_Area/'Hydraulic Gradient'!J3433</f>
        <v>2.1608521895633013</v>
      </c>
      <c r="L3433" s="16">
        <f t="shared" si="1075"/>
        <v>24261.204732431437</v>
      </c>
      <c r="M3433" s="4">
        <f t="shared" si="1064"/>
        <v>0</v>
      </c>
      <c r="N3433" s="5">
        <f t="shared" si="1065"/>
        <v>0.21618436986996534</v>
      </c>
      <c r="O3433" s="6">
        <f t="shared" si="1079"/>
        <v>1.5233010279028161E-5</v>
      </c>
      <c r="P3433" s="15">
        <f t="shared" si="1076"/>
        <v>735.7183611471221</v>
      </c>
      <c r="Q3433" s="11">
        <f t="shared" si="1066"/>
        <v>0</v>
      </c>
      <c r="R3433" s="13">
        <f t="shared" si="1080"/>
        <v>4.4723884600731521E-6</v>
      </c>
      <c r="S3433" s="12">
        <f t="shared" si="1067"/>
        <v>-6.1074838962179162E-2</v>
      </c>
      <c r="T3433" s="9">
        <f t="shared" si="1068"/>
        <v>1.5227684051054784</v>
      </c>
      <c r="U3433" s="9">
        <f>Aly_mass_rate/Aly_Area/'Hydraulic Gradient'!T3433</f>
        <v>2.1583175574349007</v>
      </c>
      <c r="V3433" s="5">
        <f t="shared" si="1069"/>
        <v>-0.28249283601066816</v>
      </c>
      <c r="W3433" s="10">
        <f t="shared" si="1070"/>
        <v>2.236797780453625</v>
      </c>
      <c r="X3433" s="9"/>
    </row>
    <row r="3434" spans="1:24" x14ac:dyDescent="0.3">
      <c r="A3434" s="4">
        <f t="shared" si="1071"/>
        <v>34310</v>
      </c>
      <c r="B3434" s="5">
        <v>0</v>
      </c>
      <c r="C3434" s="16">
        <f t="shared" si="1072"/>
        <v>24260.530928352575</v>
      </c>
      <c r="D3434" s="4">
        <f t="shared" si="1062"/>
        <v>0</v>
      </c>
      <c r="E3434" s="5">
        <f t="shared" si="1073"/>
        <v>0.2164387119607051</v>
      </c>
      <c r="F3434" s="6">
        <f t="shared" si="1077"/>
        <v>1.7446174811551924E-5</v>
      </c>
      <c r="G3434" s="15">
        <f t="shared" si="1078"/>
        <v>772.88924032373995</v>
      </c>
      <c r="H3434" s="11">
        <f t="shared" si="1063"/>
        <v>9.8030220691204012E-2</v>
      </c>
      <c r="I3434" s="12">
        <f t="shared" si="1074"/>
        <v>3.5184468741429373E-5</v>
      </c>
      <c r="J3434" s="7">
        <f t="shared" si="1081"/>
        <v>1.5209784949343146</v>
      </c>
      <c r="K3434" s="8">
        <f>ESI_mass_rate/ESI_Area/'Hydraulic Gradient'!J3434</f>
        <v>2.1608574977177653</v>
      </c>
      <c r="L3434" s="16">
        <f t="shared" si="1075"/>
        <v>24260.988532364507</v>
      </c>
      <c r="M3434" s="4">
        <f t="shared" si="1064"/>
        <v>0</v>
      </c>
      <c r="N3434" s="5">
        <f t="shared" si="1065"/>
        <v>0.21618483410833977</v>
      </c>
      <c r="O3434" s="6">
        <f t="shared" si="1079"/>
        <v>1.5232821659728902E-5</v>
      </c>
      <c r="P3434" s="15">
        <f t="shared" si="1076"/>
        <v>735.77943051238435</v>
      </c>
      <c r="Q3434" s="11">
        <f t="shared" si="1066"/>
        <v>0</v>
      </c>
      <c r="R3434" s="13">
        <f t="shared" si="1080"/>
        <v>4.4722591237704057E-6</v>
      </c>
      <c r="S3434" s="12">
        <f t="shared" si="1067"/>
        <v>-6.1073837521350281E-2</v>
      </c>
      <c r="T3434" s="9">
        <f t="shared" si="1068"/>
        <v>1.5227651351385503</v>
      </c>
      <c r="U3434" s="9">
        <f>Aly_mass_rate/Aly_Area/'Hydraulic Gradient'!T3434</f>
        <v>2.1583221921792028</v>
      </c>
      <c r="V3434" s="5">
        <f t="shared" si="1069"/>
        <v>-0.28248759766106807</v>
      </c>
      <c r="W3434" s="10">
        <f t="shared" si="1070"/>
        <v>2.2368395714034235</v>
      </c>
      <c r="X3434" s="9"/>
    </row>
    <row r="3435" spans="1:24" x14ac:dyDescent="0.3">
      <c r="A3435" s="4">
        <f t="shared" si="1071"/>
        <v>34320</v>
      </c>
      <c r="B3435" s="5">
        <v>0</v>
      </c>
      <c r="C3435" s="16">
        <f t="shared" si="1072"/>
        <v>24260.314471663052</v>
      </c>
      <c r="D3435" s="4">
        <f t="shared" si="1062"/>
        <v>0</v>
      </c>
      <c r="E3435" s="5">
        <f t="shared" si="1073"/>
        <v>0.2164392436445105</v>
      </c>
      <c r="F3435" s="6">
        <f t="shared" si="1077"/>
        <v>1.7445874864962382E-5</v>
      </c>
      <c r="G3435" s="15">
        <f t="shared" si="1078"/>
        <v>772.9600753040238</v>
      </c>
      <c r="H3435" s="11">
        <f t="shared" si="1063"/>
        <v>9.803070231618069E-2</v>
      </c>
      <c r="I3435" s="12">
        <f t="shared" si="1074"/>
        <v>3.5183863825938268E-5</v>
      </c>
      <c r="J3435" s="7">
        <f t="shared" si="1081"/>
        <v>1.5209747587184064</v>
      </c>
      <c r="K3435" s="8">
        <f>ESI_mass_rate/ESI_Area/'Hydraulic Gradient'!J3435</f>
        <v>2.1608628057809742</v>
      </c>
      <c r="L3435" s="16">
        <f t="shared" si="1075"/>
        <v>24260.772331833534</v>
      </c>
      <c r="M3435" s="4">
        <f t="shared" si="1064"/>
        <v>0</v>
      </c>
      <c r="N3435" s="5">
        <f t="shared" si="1065"/>
        <v>0.21618529834096606</v>
      </c>
      <c r="O3435" s="6">
        <f t="shared" si="1079"/>
        <v>1.5232633050646505E-5</v>
      </c>
      <c r="P3435" s="15">
        <f t="shared" si="1076"/>
        <v>735.84049887638412</v>
      </c>
      <c r="Q3435" s="11">
        <f t="shared" si="1066"/>
        <v>0</v>
      </c>
      <c r="R3435" s="13">
        <f t="shared" si="1080"/>
        <v>4.4721297959556282E-6</v>
      </c>
      <c r="S3435" s="12">
        <f t="shared" si="1067"/>
        <v>-6.1072836129604235E-2</v>
      </c>
      <c r="T3435" s="9">
        <f t="shared" si="1068"/>
        <v>1.5227618652261525</v>
      </c>
      <c r="U3435" s="9">
        <f>Aly_mass_rate/Aly_Area/'Hydraulic Gradient'!T3435</f>
        <v>2.1583268268661198</v>
      </c>
      <c r="V3435" s="5">
        <f t="shared" si="1069"/>
        <v>-0.28248235957048617</v>
      </c>
      <c r="W3435" s="10">
        <f t="shared" si="1070"/>
        <v>2.2368813618470251</v>
      </c>
      <c r="X3435" s="9"/>
    </row>
    <row r="3436" spans="1:24" x14ac:dyDescent="0.3">
      <c r="A3436" s="4">
        <f t="shared" si="1071"/>
        <v>34330</v>
      </c>
      <c r="B3436" s="5">
        <v>0</v>
      </c>
      <c r="C3436" s="16">
        <f t="shared" si="1072"/>
        <v>24260.098014442159</v>
      </c>
      <c r="D3436" s="4">
        <f t="shared" si="1062"/>
        <v>0</v>
      </c>
      <c r="E3436" s="5">
        <f t="shared" si="1073"/>
        <v>0.21643977531917544</v>
      </c>
      <c r="F3436" s="6">
        <f t="shared" si="1077"/>
        <v>1.744557494464476E-5</v>
      </c>
      <c r="G3436" s="15">
        <f t="shared" si="1078"/>
        <v>773.03090874130896</v>
      </c>
      <c r="H3436" s="11">
        <f t="shared" si="1063"/>
        <v>9.8031183934060614E-2</v>
      </c>
      <c r="I3436" s="12">
        <f t="shared" si="1074"/>
        <v>3.5183258963430925E-5</v>
      </c>
      <c r="J3436" s="7">
        <f t="shared" si="1081"/>
        <v>1.5209710225850823</v>
      </c>
      <c r="K3436" s="8">
        <f>ESI_mass_rate/ESI_Area/'Hydraulic Gradient'!J3436</f>
        <v>2.1608681137529326</v>
      </c>
      <c r="L3436" s="16">
        <f t="shared" si="1075"/>
        <v>24260.556130838522</v>
      </c>
      <c r="M3436" s="4">
        <f t="shared" si="1064"/>
        <v>0</v>
      </c>
      <c r="N3436" s="5">
        <f t="shared" si="1065"/>
        <v>0.21618576256784447</v>
      </c>
      <c r="O3436" s="6">
        <f t="shared" si="1079"/>
        <v>1.5232444447402315E-5</v>
      </c>
      <c r="P3436" s="15">
        <f t="shared" si="1076"/>
        <v>735.90156623917164</v>
      </c>
      <c r="Q3436" s="11">
        <f t="shared" si="1066"/>
        <v>0</v>
      </c>
      <c r="R3436" s="13">
        <f t="shared" si="1080"/>
        <v>4.4720004753427331E-6</v>
      </c>
      <c r="S3436" s="12">
        <f t="shared" si="1067"/>
        <v>-6.1071834787964525E-2</v>
      </c>
      <c r="T3436" s="9">
        <f t="shared" si="1068"/>
        <v>1.5227585953682821</v>
      </c>
      <c r="U3436" s="9">
        <f>Aly_mass_rate/Aly_Area/'Hydraulic Gradient'!T3436</f>
        <v>2.1583314614956555</v>
      </c>
      <c r="V3436" s="5">
        <f t="shared" si="1069"/>
        <v>-0.2824771217389011</v>
      </c>
      <c r="W3436" s="10">
        <f t="shared" si="1070"/>
        <v>2.2369231517844548</v>
      </c>
      <c r="X3436" s="9"/>
    </row>
    <row r="3437" spans="1:24" x14ac:dyDescent="0.3">
      <c r="A3437" s="4">
        <f t="shared" si="1071"/>
        <v>34340</v>
      </c>
      <c r="B3437" s="5">
        <v>0</v>
      </c>
      <c r="C3437" s="16">
        <f t="shared" si="1072"/>
        <v>24259.881556689899</v>
      </c>
      <c r="D3437" s="4">
        <f t="shared" si="1062"/>
        <v>0</v>
      </c>
      <c r="E3437" s="5">
        <f t="shared" si="1073"/>
        <v>0.21644030698470046</v>
      </c>
      <c r="F3437" s="6">
        <f t="shared" si="1077"/>
        <v>1.744527503892266E-5</v>
      </c>
      <c r="G3437" s="15">
        <f t="shared" si="1078"/>
        <v>773.10174063570548</v>
      </c>
      <c r="H3437" s="11">
        <f t="shared" si="1063"/>
        <v>9.803166554484409E-2</v>
      </c>
      <c r="I3437" s="12">
        <f t="shared" si="1074"/>
        <v>3.5182654130358999E-5</v>
      </c>
      <c r="J3437" s="7">
        <f t="shared" si="1081"/>
        <v>1.5209672865343362</v>
      </c>
      <c r="K3437" s="8">
        <f>ESI_mass_rate/ESI_Area/'Hydraulic Gradient'!J3437</f>
        <v>2.1608734216336476</v>
      </c>
      <c r="L3437" s="16">
        <f t="shared" si="1075"/>
        <v>24260.339929379476</v>
      </c>
      <c r="M3437" s="4">
        <f t="shared" si="1064"/>
        <v>0</v>
      </c>
      <c r="N3437" s="5">
        <f t="shared" si="1065"/>
        <v>0.21618622678897534</v>
      </c>
      <c r="O3437" s="6">
        <f t="shared" si="1079"/>
        <v>1.5232255857294084E-5</v>
      </c>
      <c r="P3437" s="15">
        <f t="shared" si="1076"/>
        <v>735.96263260079684</v>
      </c>
      <c r="Q3437" s="11">
        <f t="shared" si="1066"/>
        <v>0</v>
      </c>
      <c r="R3437" s="13">
        <f t="shared" si="1080"/>
        <v>4.4718711640736609E-6</v>
      </c>
      <c r="S3437" s="12">
        <f t="shared" si="1067"/>
        <v>-6.1070833496426953E-2</v>
      </c>
      <c r="T3437" s="9">
        <f t="shared" si="1068"/>
        <v>1.5227553255649362</v>
      </c>
      <c r="U3437" s="9">
        <f>Aly_mass_rate/Aly_Area/'Hydraulic Gradient'!T3437</f>
        <v>2.1583360960678126</v>
      </c>
      <c r="V3437" s="5">
        <f t="shared" si="1069"/>
        <v>-0.28247188416629154</v>
      </c>
      <c r="W3437" s="10">
        <f t="shared" si="1070"/>
        <v>2.2369649412157395</v>
      </c>
      <c r="X3437" s="9"/>
    </row>
    <row r="3438" spans="1:24" x14ac:dyDescent="0.3">
      <c r="A3438" s="4">
        <f t="shared" si="1071"/>
        <v>34350</v>
      </c>
      <c r="B3438" s="5">
        <v>0</v>
      </c>
      <c r="C3438" s="16">
        <f t="shared" si="1072"/>
        <v>24259.665098406284</v>
      </c>
      <c r="D3438" s="4">
        <f t="shared" si="1062"/>
        <v>0</v>
      </c>
      <c r="E3438" s="5">
        <f t="shared" si="1073"/>
        <v>0.21644083864108613</v>
      </c>
      <c r="F3438" s="6">
        <f t="shared" si="1077"/>
        <v>1.7444975156553381E-5</v>
      </c>
      <c r="G3438" s="15">
        <f t="shared" si="1078"/>
        <v>773.17257098730988</v>
      </c>
      <c r="H3438" s="11">
        <f t="shared" si="1063"/>
        <v>9.8032147148531742E-2</v>
      </c>
      <c r="I3438" s="12">
        <f t="shared" si="1074"/>
        <v>3.5182049344383732E-5</v>
      </c>
      <c r="J3438" s="7">
        <f t="shared" si="1081"/>
        <v>1.5209635505661629</v>
      </c>
      <c r="K3438" s="8">
        <f>ESI_mass_rate/ESI_Area/'Hydraulic Gradient'!J3438</f>
        <v>2.1608787294231253</v>
      </c>
      <c r="L3438" s="16">
        <f t="shared" si="1075"/>
        <v>24260.123727456405</v>
      </c>
      <c r="M3438" s="4">
        <f t="shared" si="1064"/>
        <v>0</v>
      </c>
      <c r="N3438" s="5">
        <f t="shared" si="1065"/>
        <v>0.21618669100435894</v>
      </c>
      <c r="O3438" s="6">
        <f t="shared" si="1079"/>
        <v>1.5232067275943164E-5</v>
      </c>
      <c r="P3438" s="15">
        <f t="shared" si="1076"/>
        <v>736.0236979613079</v>
      </c>
      <c r="Q3438" s="11">
        <f t="shared" si="1066"/>
        <v>0</v>
      </c>
      <c r="R3438" s="13">
        <f t="shared" si="1080"/>
        <v>4.4717418608623292E-6</v>
      </c>
      <c r="S3438" s="12">
        <f t="shared" si="1067"/>
        <v>-6.1069832252932145E-2</v>
      </c>
      <c r="T3438" s="9">
        <f t="shared" si="1068"/>
        <v>1.5227520558161125</v>
      </c>
      <c r="U3438" s="9">
        <f>Aly_mass_rate/Aly_Area/'Hydraulic Gradient'!T3438</f>
        <v>2.1583407305825943</v>
      </c>
      <c r="V3438" s="5">
        <f t="shared" si="1069"/>
        <v>-0.28246664685263628</v>
      </c>
      <c r="W3438" s="10">
        <f t="shared" si="1070"/>
        <v>2.237006730140906</v>
      </c>
      <c r="X3438" s="9"/>
    </row>
    <row r="3439" spans="1:24" x14ac:dyDescent="0.3">
      <c r="A3439" s="4">
        <f t="shared" si="1071"/>
        <v>34360</v>
      </c>
      <c r="B3439" s="5">
        <v>0</v>
      </c>
      <c r="C3439" s="16">
        <f t="shared" si="1072"/>
        <v>24259.448639591319</v>
      </c>
      <c r="D3439" s="4">
        <f t="shared" si="1062"/>
        <v>0</v>
      </c>
      <c r="E3439" s="5">
        <f t="shared" si="1073"/>
        <v>0.21644137028833321</v>
      </c>
      <c r="F3439" s="6">
        <f t="shared" si="1077"/>
        <v>1.7444675294617823E-5</v>
      </c>
      <c r="G3439" s="15">
        <f t="shared" si="1078"/>
        <v>773.24339979622312</v>
      </c>
      <c r="H3439" s="11">
        <f t="shared" si="1063"/>
        <v>9.8032628745124112E-2</v>
      </c>
      <c r="I3439" s="12">
        <f t="shared" si="1074"/>
        <v>3.5181444599618061E-5</v>
      </c>
      <c r="J3439" s="7">
        <f t="shared" si="1081"/>
        <v>1.5209598146805572</v>
      </c>
      <c r="K3439" s="8">
        <f>ESI_mass_rate/ESI_Area/'Hydraulic Gradient'!J3439</f>
        <v>2.1608840371213716</v>
      </c>
      <c r="L3439" s="16">
        <f t="shared" si="1075"/>
        <v>24259.907525069313</v>
      </c>
      <c r="M3439" s="4">
        <f t="shared" si="1064"/>
        <v>0</v>
      </c>
      <c r="N3439" s="5">
        <f t="shared" si="1065"/>
        <v>0.21618715521399573</v>
      </c>
      <c r="O3439" s="6">
        <f t="shared" si="1079"/>
        <v>1.5231878704809106E-5</v>
      </c>
      <c r="P3439" s="15">
        <f t="shared" si="1076"/>
        <v>736.08476232075486</v>
      </c>
      <c r="Q3439" s="11">
        <f t="shared" si="1066"/>
        <v>0</v>
      </c>
      <c r="R3439" s="13">
        <f t="shared" si="1080"/>
        <v>4.4716125661366507E-6</v>
      </c>
      <c r="S3439" s="12">
        <f t="shared" si="1067"/>
        <v>-6.1068831059531134E-2</v>
      </c>
      <c r="T3439" s="9">
        <f t="shared" si="1068"/>
        <v>1.5227487861218081</v>
      </c>
      <c r="U3439" s="9">
        <f>Aly_mass_rate/Aly_Area/'Hydraulic Gradient'!T3439</f>
        <v>2.1583453650400033</v>
      </c>
      <c r="V3439" s="5">
        <f t="shared" si="1069"/>
        <v>-0.28246140979791373</v>
      </c>
      <c r="W3439" s="10">
        <f t="shared" si="1070"/>
        <v>2.2370485185599787</v>
      </c>
      <c r="X3439" s="9"/>
    </row>
    <row r="3440" spans="1:24" x14ac:dyDescent="0.3">
      <c r="A3440" s="4">
        <f t="shared" si="1071"/>
        <v>34370</v>
      </c>
      <c r="B3440" s="5">
        <v>0</v>
      </c>
      <c r="C3440" s="16">
        <f t="shared" si="1072"/>
        <v>24259.232180245017</v>
      </c>
      <c r="D3440" s="4">
        <f t="shared" si="1062"/>
        <v>0</v>
      </c>
      <c r="E3440" s="5">
        <f t="shared" si="1073"/>
        <v>0.21644190192644228</v>
      </c>
      <c r="F3440" s="6">
        <f t="shared" si="1077"/>
        <v>1.7444375451656433E-5</v>
      </c>
      <c r="G3440" s="15">
        <f t="shared" si="1078"/>
        <v>773.31422706254841</v>
      </c>
      <c r="H3440" s="11">
        <f t="shared" si="1063"/>
        <v>9.8033110334621573E-2</v>
      </c>
      <c r="I3440" s="12">
        <f t="shared" si="1074"/>
        <v>3.5180839893118425E-5</v>
      </c>
      <c r="J3440" s="7">
        <f t="shared" si="1081"/>
        <v>1.5209560788775136</v>
      </c>
      <c r="K3440" s="8">
        <f>ESI_mass_rate/ESI_Area/'Hydraulic Gradient'!J3440</f>
        <v>2.1608893447283926</v>
      </c>
      <c r="L3440" s="16">
        <f t="shared" si="1075"/>
        <v>24259.691322218205</v>
      </c>
      <c r="M3440" s="4">
        <f t="shared" si="1064"/>
        <v>0</v>
      </c>
      <c r="N3440" s="5">
        <f t="shared" si="1065"/>
        <v>0.21618761941788575</v>
      </c>
      <c r="O3440" s="6">
        <f t="shared" si="1079"/>
        <v>1.5231690142432356E-5</v>
      </c>
      <c r="P3440" s="15">
        <f t="shared" si="1076"/>
        <v>736.14582567918774</v>
      </c>
      <c r="Q3440" s="11">
        <f t="shared" si="1066"/>
        <v>0</v>
      </c>
      <c r="R3440" s="13">
        <f t="shared" si="1080"/>
        <v>4.4714832794675659E-6</v>
      </c>
      <c r="S3440" s="12">
        <f t="shared" si="1067"/>
        <v>-6.1067829916219778E-2</v>
      </c>
      <c r="T3440" s="9">
        <f t="shared" si="1068"/>
        <v>1.5227455164820201</v>
      </c>
      <c r="U3440" s="9">
        <f>Aly_mass_rate/Aly_Area/'Hydraulic Gradient'!T3440</f>
        <v>2.1583499994400426</v>
      </c>
      <c r="V3440" s="5">
        <f t="shared" si="1069"/>
        <v>-0.28245617300210279</v>
      </c>
      <c r="W3440" s="10">
        <f t="shared" si="1070"/>
        <v>2.237090306472985</v>
      </c>
      <c r="X3440" s="9"/>
    </row>
    <row r="3441" spans="1:24" x14ac:dyDescent="0.3">
      <c r="A3441" s="4">
        <f t="shared" si="1071"/>
        <v>34380</v>
      </c>
      <c r="B3441" s="5">
        <v>0</v>
      </c>
      <c r="C3441" s="16">
        <f t="shared" si="1072"/>
        <v>24259.015720367384</v>
      </c>
      <c r="D3441" s="4">
        <f t="shared" si="1062"/>
        <v>0</v>
      </c>
      <c r="E3441" s="5">
        <f t="shared" si="1073"/>
        <v>0.21644243355541382</v>
      </c>
      <c r="F3441" s="6">
        <f t="shared" si="1077"/>
        <v>1.7444075629128768E-5</v>
      </c>
      <c r="G3441" s="15">
        <f t="shared" si="1078"/>
        <v>773.38505278638661</v>
      </c>
      <c r="H3441" s="11">
        <f t="shared" si="1063"/>
        <v>9.8033591917024682E-2</v>
      </c>
      <c r="I3441" s="12">
        <f t="shared" si="1074"/>
        <v>3.5180235227828385E-5</v>
      </c>
      <c r="J3441" s="7">
        <f t="shared" si="1081"/>
        <v>1.5209523431570264</v>
      </c>
      <c r="K3441" s="8">
        <f>ESI_mass_rate/ESI_Area/'Hydraulic Gradient'!J3441</f>
        <v>2.1608946522441945</v>
      </c>
      <c r="L3441" s="16">
        <f t="shared" si="1075"/>
        <v>24259.475118903087</v>
      </c>
      <c r="M3441" s="4">
        <f t="shared" si="1064"/>
        <v>0</v>
      </c>
      <c r="N3441" s="5">
        <f t="shared" si="1065"/>
        <v>0.21618808361602943</v>
      </c>
      <c r="O3441" s="6">
        <f t="shared" si="1079"/>
        <v>1.5231501590272466E-5</v>
      </c>
      <c r="P3441" s="15">
        <f t="shared" si="1076"/>
        <v>736.20688803665564</v>
      </c>
      <c r="Q3441" s="11">
        <f t="shared" si="1066"/>
        <v>0</v>
      </c>
      <c r="R3441" s="13">
        <f t="shared" si="1080"/>
        <v>4.4713540012829797E-6</v>
      </c>
      <c r="S3441" s="12">
        <f t="shared" si="1067"/>
        <v>-6.1066828821966318E-2</v>
      </c>
      <c r="T3441" s="9">
        <f t="shared" si="1068"/>
        <v>1.522742246896746</v>
      </c>
      <c r="U3441" s="9">
        <f>Aly_mass_rate/Aly_Area/'Hydraulic Gradient'!T3441</f>
        <v>2.1583546337827157</v>
      </c>
      <c r="V3441" s="5">
        <f t="shared" si="1069"/>
        <v>-0.28245093646518205</v>
      </c>
      <c r="W3441" s="10">
        <f t="shared" si="1070"/>
        <v>2.2371320938799517</v>
      </c>
      <c r="X3441" s="9"/>
    </row>
    <row r="3442" spans="1:24" x14ac:dyDescent="0.3">
      <c r="A3442" s="4">
        <f t="shared" si="1071"/>
        <v>34390</v>
      </c>
      <c r="B3442" s="5">
        <v>0</v>
      </c>
      <c r="C3442" s="16">
        <f t="shared" si="1072"/>
        <v>24258.799259958432</v>
      </c>
      <c r="D3442" s="4">
        <f t="shared" si="1062"/>
        <v>0</v>
      </c>
      <c r="E3442" s="5">
        <f t="shared" si="1073"/>
        <v>0.2164429651752485</v>
      </c>
      <c r="F3442" s="6">
        <f t="shared" si="1077"/>
        <v>1.744377582703482E-5</v>
      </c>
      <c r="G3442" s="15">
        <f t="shared" si="1078"/>
        <v>773.455876967839</v>
      </c>
      <c r="H3442" s="11">
        <f t="shared" si="1063"/>
        <v>9.8034073492333909E-2</v>
      </c>
      <c r="I3442" s="12">
        <f t="shared" si="1074"/>
        <v>3.5179630603747907E-5</v>
      </c>
      <c r="J3442" s="7">
        <f t="shared" si="1081"/>
        <v>1.5209486075190906</v>
      </c>
      <c r="K3442" s="8">
        <f>ESI_mass_rate/ESI_Area/'Hydraulic Gradient'!J3442</f>
        <v>2.1608999596687837</v>
      </c>
      <c r="L3442" s="16">
        <f t="shared" si="1075"/>
        <v>24259.258915123966</v>
      </c>
      <c r="M3442" s="4">
        <f t="shared" si="1064"/>
        <v>0</v>
      </c>
      <c r="N3442" s="5">
        <f t="shared" si="1065"/>
        <v>0.21618854780842719</v>
      </c>
      <c r="O3442" s="6">
        <f t="shared" si="1079"/>
        <v>1.5231313049788986E-5</v>
      </c>
      <c r="P3442" s="15">
        <f t="shared" si="1076"/>
        <v>736.26794939320769</v>
      </c>
      <c r="Q3442" s="11">
        <f t="shared" si="1066"/>
        <v>0</v>
      </c>
      <c r="R3442" s="13">
        <f t="shared" si="1080"/>
        <v>4.4712247320107616E-6</v>
      </c>
      <c r="S3442" s="12">
        <f t="shared" si="1067"/>
        <v>-6.1065827776766578E-2</v>
      </c>
      <c r="T3442" s="9">
        <f t="shared" si="1068"/>
        <v>1.5227389773659832</v>
      </c>
      <c r="U3442" s="9">
        <f>Aly_mass_rate/Aly_Area/'Hydraulic Gradient'!T3442</f>
        <v>2.1583592680680246</v>
      </c>
      <c r="V3442" s="5">
        <f t="shared" si="1069"/>
        <v>-0.28244570018713</v>
      </c>
      <c r="W3442" s="10">
        <f t="shared" si="1070"/>
        <v>2.2371738807809032</v>
      </c>
      <c r="X3442" s="9"/>
    </row>
    <row r="3443" spans="1:24" x14ac:dyDescent="0.3">
      <c r="A3443" s="4">
        <f t="shared" si="1071"/>
        <v>34400</v>
      </c>
      <c r="B3443" s="5">
        <v>0</v>
      </c>
      <c r="C3443" s="16">
        <f t="shared" si="1072"/>
        <v>24258.582799018171</v>
      </c>
      <c r="D3443" s="4">
        <f t="shared" si="1062"/>
        <v>0</v>
      </c>
      <c r="E3443" s="5">
        <f t="shared" si="1073"/>
        <v>0.21644349678594704</v>
      </c>
      <c r="F3443" s="6">
        <f t="shared" si="1077"/>
        <v>1.7443476045374594E-5</v>
      </c>
      <c r="G3443" s="15">
        <f t="shared" si="1078"/>
        <v>773.52669960700621</v>
      </c>
      <c r="H3443" s="11">
        <f t="shared" si="1063"/>
        <v>9.8034555060549811E-2</v>
      </c>
      <c r="I3443" s="12">
        <f t="shared" si="1074"/>
        <v>3.5179026020877032E-5</v>
      </c>
      <c r="J3443" s="7">
        <f t="shared" si="1081"/>
        <v>1.5209448719637002</v>
      </c>
      <c r="K3443" s="8">
        <f>ESI_mass_rate/ESI_Area/'Hydraulic Gradient'!J3443</f>
        <v>2.1609052670021667</v>
      </c>
      <c r="L3443" s="16">
        <f t="shared" si="1075"/>
        <v>24259.042710880847</v>
      </c>
      <c r="M3443" s="4">
        <f t="shared" si="1064"/>
        <v>0</v>
      </c>
      <c r="N3443" s="5">
        <f t="shared" si="1065"/>
        <v>0.21618901199507903</v>
      </c>
      <c r="O3443" s="6">
        <f t="shared" si="1079"/>
        <v>1.5231124515143718E-5</v>
      </c>
      <c r="P3443" s="15">
        <f t="shared" si="1076"/>
        <v>736.32900974889378</v>
      </c>
      <c r="Q3443" s="11">
        <f t="shared" si="1066"/>
        <v>0</v>
      </c>
      <c r="R3443" s="13">
        <f t="shared" si="1080"/>
        <v>4.4710954699364989E-6</v>
      </c>
      <c r="S3443" s="12">
        <f t="shared" si="1067"/>
        <v>-6.1064826781643995E-2</v>
      </c>
      <c r="T3443" s="9">
        <f t="shared" si="1068"/>
        <v>1.522735707889729</v>
      </c>
      <c r="U3443" s="9">
        <f>Aly_mass_rate/Aly_Area/'Hydraulic Gradient'!T3443</f>
        <v>2.1583639022959726</v>
      </c>
      <c r="V3443" s="5">
        <f t="shared" si="1069"/>
        <v>-0.28244046416792562</v>
      </c>
      <c r="W3443" s="10">
        <f t="shared" si="1070"/>
        <v>2.2372156671758665</v>
      </c>
      <c r="X3443" s="9"/>
    </row>
    <row r="3444" spans="1:24" x14ac:dyDescent="0.3">
      <c r="A3444" s="4">
        <f t="shared" si="1071"/>
        <v>34410</v>
      </c>
      <c r="B3444" s="5">
        <v>0</v>
      </c>
      <c r="C3444" s="16">
        <f t="shared" si="1072"/>
        <v>24258.366337546606</v>
      </c>
      <c r="D3444" s="4">
        <f t="shared" si="1062"/>
        <v>0</v>
      </c>
      <c r="E3444" s="5">
        <f t="shared" si="1073"/>
        <v>0.21644402838751006</v>
      </c>
      <c r="F3444" s="6">
        <f t="shared" si="1077"/>
        <v>1.7443176285607642E-5</v>
      </c>
      <c r="G3444" s="15">
        <f t="shared" si="1078"/>
        <v>773.5975207039869</v>
      </c>
      <c r="H3444" s="11">
        <f t="shared" si="1063"/>
        <v>9.8035036621672886E-2</v>
      </c>
      <c r="I3444" s="12">
        <f t="shared" si="1074"/>
        <v>3.5178421482159274E-5</v>
      </c>
      <c r="J3444" s="7">
        <f t="shared" si="1081"/>
        <v>1.5209411364908505</v>
      </c>
      <c r="K3444" s="8">
        <f>ESI_mass_rate/ESI_Area/'Hydraulic Gradient'!J3444</f>
        <v>2.1609105742443484</v>
      </c>
      <c r="L3444" s="16">
        <f t="shared" si="1075"/>
        <v>24258.826506173733</v>
      </c>
      <c r="M3444" s="4">
        <f t="shared" si="1064"/>
        <v>0</v>
      </c>
      <c r="N3444" s="5">
        <f t="shared" si="1065"/>
        <v>0.2161894761759855</v>
      </c>
      <c r="O3444" s="6">
        <f t="shared" si="1079"/>
        <v>1.5230935992174856E-5</v>
      </c>
      <c r="P3444" s="15">
        <f t="shared" si="1076"/>
        <v>736.39006910376418</v>
      </c>
      <c r="Q3444" s="11">
        <f t="shared" si="1066"/>
        <v>0</v>
      </c>
      <c r="R3444" s="13">
        <f t="shared" si="1080"/>
        <v>4.4709662167734498E-6</v>
      </c>
      <c r="S3444" s="12">
        <f t="shared" si="1067"/>
        <v>-6.1063825836594338E-2</v>
      </c>
      <c r="T3444" s="9">
        <f t="shared" si="1068"/>
        <v>1.5227324384679806</v>
      </c>
      <c r="U3444" s="9">
        <f>Aly_mass_rate/Aly_Area/'Hydraulic Gradient'!T3444</f>
        <v>2.158368536466563</v>
      </c>
      <c r="V3444" s="5">
        <f t="shared" si="1069"/>
        <v>-0.28243522840754737</v>
      </c>
      <c r="W3444" s="10">
        <f t="shared" si="1070"/>
        <v>2.2372574530648679</v>
      </c>
      <c r="X3444" s="9"/>
    </row>
    <row r="3445" spans="1:24" x14ac:dyDescent="0.3">
      <c r="A3445" s="4">
        <f t="shared" si="1071"/>
        <v>34420</v>
      </c>
      <c r="B3445" s="5">
        <v>0</v>
      </c>
      <c r="C3445" s="16">
        <f t="shared" si="1072"/>
        <v>24258.14987554375</v>
      </c>
      <c r="D3445" s="4">
        <f t="shared" si="1062"/>
        <v>0</v>
      </c>
      <c r="E3445" s="5">
        <f t="shared" si="1073"/>
        <v>0.21644455997993797</v>
      </c>
      <c r="F3445" s="6">
        <f t="shared" si="1077"/>
        <v>1.7442876541895755E-5</v>
      </c>
      <c r="G3445" s="15">
        <f t="shared" si="1078"/>
        <v>773.66834025888897</v>
      </c>
      <c r="H3445" s="11">
        <f t="shared" si="1063"/>
        <v>9.8035518175703523E-2</v>
      </c>
      <c r="I3445" s="12">
        <f t="shared" si="1074"/>
        <v>3.5177816975820483E-5</v>
      </c>
      <c r="J3445" s="7">
        <f t="shared" si="1081"/>
        <v>1.5209374011005357</v>
      </c>
      <c r="K3445" s="8">
        <f>ESI_mass_rate/ESI_Area/'Hydraulic Gradient'!J3445</f>
        <v>2.160915881395336</v>
      </c>
      <c r="L3445" s="16">
        <f t="shared" si="1075"/>
        <v>24258.610301002635</v>
      </c>
      <c r="M3445" s="4">
        <f t="shared" si="1064"/>
        <v>0</v>
      </c>
      <c r="N3445" s="5">
        <f t="shared" si="1065"/>
        <v>0.21618994035114678</v>
      </c>
      <c r="O3445" s="6">
        <f t="shared" si="1079"/>
        <v>1.5230747479422857E-5</v>
      </c>
      <c r="P3445" s="15">
        <f t="shared" si="1076"/>
        <v>736.45112745786673</v>
      </c>
      <c r="Q3445" s="11">
        <f t="shared" si="1066"/>
        <v>0</v>
      </c>
      <c r="R3445" s="13">
        <f t="shared" si="1080"/>
        <v>4.4708369720925692E-6</v>
      </c>
      <c r="S3445" s="12">
        <f t="shared" si="1067"/>
        <v>-6.1062824939558474E-2</v>
      </c>
      <c r="T3445" s="9">
        <f t="shared" si="1068"/>
        <v>1.5227291691007352</v>
      </c>
      <c r="U3445" s="9">
        <f>Aly_mass_rate/Aly_Area/'Hydraulic Gradient'!T3445</f>
        <v>2.1583731705797984</v>
      </c>
      <c r="V3445" s="5">
        <f t="shared" si="1069"/>
        <v>-0.28242999290597398</v>
      </c>
      <c r="W3445" s="10">
        <f t="shared" si="1070"/>
        <v>2.2372992384479335</v>
      </c>
      <c r="X3445" s="9"/>
    </row>
    <row r="3446" spans="1:24" x14ac:dyDescent="0.3">
      <c r="A3446" s="4">
        <f t="shared" si="1071"/>
        <v>34430</v>
      </c>
      <c r="B3446" s="5">
        <v>0</v>
      </c>
      <c r="C3446" s="16">
        <f t="shared" si="1072"/>
        <v>24257.93341300961</v>
      </c>
      <c r="D3446" s="4">
        <f t="shared" si="1062"/>
        <v>0</v>
      </c>
      <c r="E3446" s="5">
        <f t="shared" si="1073"/>
        <v>0.21644509156323161</v>
      </c>
      <c r="F3446" s="6">
        <f t="shared" si="1077"/>
        <v>1.7442576821536692E-5</v>
      </c>
      <c r="G3446" s="15">
        <f t="shared" si="1078"/>
        <v>773.73915827180872</v>
      </c>
      <c r="H3446" s="11">
        <f t="shared" si="1063"/>
        <v>9.8035999722642306E-2</v>
      </c>
      <c r="I3446" s="12">
        <f t="shared" si="1074"/>
        <v>3.5177212516578349E-5</v>
      </c>
      <c r="J3446" s="7">
        <f t="shared" si="1081"/>
        <v>1.5209336657927504</v>
      </c>
      <c r="K3446" s="8">
        <f>ESI_mass_rate/ESI_Area/'Hydraulic Gradient'!J3446</f>
        <v>2.1609211884551351</v>
      </c>
      <c r="L3446" s="16">
        <f t="shared" si="1075"/>
        <v>24258.394095367556</v>
      </c>
      <c r="M3446" s="4">
        <f t="shared" si="1064"/>
        <v>0</v>
      </c>
      <c r="N3446" s="5">
        <f t="shared" si="1065"/>
        <v>0.21619040452056318</v>
      </c>
      <c r="O3446" s="6">
        <f t="shared" si="1079"/>
        <v>1.5230558975428168E-5</v>
      </c>
      <c r="P3446" s="15">
        <f t="shared" si="1076"/>
        <v>736.51218481125159</v>
      </c>
      <c r="Q3446" s="11">
        <f t="shared" si="1066"/>
        <v>0</v>
      </c>
      <c r="R3446" s="13">
        <f t="shared" si="1080"/>
        <v>4.4707077354648407E-6</v>
      </c>
      <c r="S3446" s="12">
        <f t="shared" si="1067"/>
        <v>-6.1061824092587251E-2</v>
      </c>
      <c r="T3446" s="9">
        <f t="shared" si="1068"/>
        <v>1.5227258997879902</v>
      </c>
      <c r="U3446" s="9">
        <f>Aly_mass_rate/Aly_Area/'Hydraulic Gradient'!T3446</f>
        <v>2.1583778046356819</v>
      </c>
      <c r="V3446" s="5">
        <f t="shared" si="1069"/>
        <v>-0.2824247576631842</v>
      </c>
      <c r="W3446" s="10">
        <f t="shared" si="1070"/>
        <v>2.2373410233250892</v>
      </c>
      <c r="X3446" s="9"/>
    </row>
    <row r="3447" spans="1:24" x14ac:dyDescent="0.3">
      <c r="A3447" s="4">
        <f t="shared" si="1071"/>
        <v>34440</v>
      </c>
      <c r="B3447" s="5">
        <v>0</v>
      </c>
      <c r="C3447" s="16">
        <f t="shared" si="1072"/>
        <v>24257.716949944195</v>
      </c>
      <c r="D3447" s="4">
        <f t="shared" si="1062"/>
        <v>0</v>
      </c>
      <c r="E3447" s="5">
        <f t="shared" si="1073"/>
        <v>0.21644562313739138</v>
      </c>
      <c r="F3447" s="6">
        <f t="shared" si="1077"/>
        <v>1.7442277120151801E-5</v>
      </c>
      <c r="G3447" s="15">
        <f t="shared" si="1078"/>
        <v>773.80997474284914</v>
      </c>
      <c r="H3447" s="11">
        <f t="shared" si="1063"/>
        <v>9.8036481262489705E-2</v>
      </c>
      <c r="I3447" s="12">
        <f t="shared" si="1074"/>
        <v>3.5176608095602264E-5</v>
      </c>
      <c r="J3447" s="7">
        <f t="shared" si="1081"/>
        <v>1.520929930567489</v>
      </c>
      <c r="K3447" s="8">
        <f>ESI_mass_rate/ESI_Area/'Hydraulic Gradient'!J3447</f>
        <v>2.1609264954237526</v>
      </c>
      <c r="L3447" s="16">
        <f t="shared" si="1075"/>
        <v>24258.177889268503</v>
      </c>
      <c r="M3447" s="4">
        <f t="shared" si="1064"/>
        <v>0</v>
      </c>
      <c r="N3447" s="5">
        <f t="shared" si="1065"/>
        <v>0.21619086868423495</v>
      </c>
      <c r="O3447" s="6">
        <f t="shared" si="1079"/>
        <v>1.5230370481650337E-5</v>
      </c>
      <c r="P3447" s="15">
        <f t="shared" si="1076"/>
        <v>736.57324116396774</v>
      </c>
      <c r="Q3447" s="11">
        <f t="shared" si="1066"/>
        <v>0</v>
      </c>
      <c r="R3447" s="13">
        <f t="shared" si="1080"/>
        <v>4.4705785073181236E-6</v>
      </c>
      <c r="S3447" s="12">
        <f t="shared" si="1067"/>
        <v>-6.1060823294649014E-2</v>
      </c>
      <c r="T3447" s="9">
        <f t="shared" si="1068"/>
        <v>1.522722630529743</v>
      </c>
      <c r="U3447" s="9">
        <f>Aly_mass_rate/Aly_Area/'Hydraulic Gradient'!T3447</f>
        <v>2.1583824386342165</v>
      </c>
      <c r="V3447" s="5">
        <f t="shared" si="1069"/>
        <v>-0.2824195226791566</v>
      </c>
      <c r="W3447" s="10">
        <f t="shared" si="1070"/>
        <v>2.2373828076963611</v>
      </c>
      <c r="X3447" s="9"/>
    </row>
    <row r="3448" spans="1:24" x14ac:dyDescent="0.3">
      <c r="A3448" s="4">
        <f t="shared" si="1071"/>
        <v>34450</v>
      </c>
      <c r="B3448" s="5">
        <v>0</v>
      </c>
      <c r="C3448" s="16">
        <f t="shared" si="1072"/>
        <v>24257.500486347515</v>
      </c>
      <c r="D3448" s="4">
        <f t="shared" si="1062"/>
        <v>0</v>
      </c>
      <c r="E3448" s="5">
        <f t="shared" si="1073"/>
        <v>0.21644615470241818</v>
      </c>
      <c r="F3448" s="6">
        <f t="shared" si="1077"/>
        <v>1.744197744066018E-5</v>
      </c>
      <c r="G3448" s="15">
        <f t="shared" si="1078"/>
        <v>773.88078967210902</v>
      </c>
      <c r="H3448" s="11">
        <f t="shared" si="1063"/>
        <v>9.8036962795246263E-2</v>
      </c>
      <c r="I3448" s="12">
        <f t="shared" si="1074"/>
        <v>3.5176003718779309E-5</v>
      </c>
      <c r="J3448" s="7">
        <f t="shared" si="1081"/>
        <v>1.5209261954247464</v>
      </c>
      <c r="K3448" s="8">
        <f>ESI_mass_rate/ESI_Area/'Hydraulic Gradient'!J3448</f>
        <v>2.1609318023011941</v>
      </c>
      <c r="L3448" s="16">
        <f t="shared" si="1075"/>
        <v>24257.961682705478</v>
      </c>
      <c r="M3448" s="4">
        <f t="shared" si="1064"/>
        <v>0</v>
      </c>
      <c r="N3448" s="5">
        <f t="shared" si="1065"/>
        <v>0.21619133284216255</v>
      </c>
      <c r="O3448" s="6">
        <f t="shared" si="1079"/>
        <v>1.5230181998089367E-5</v>
      </c>
      <c r="P3448" s="15">
        <f t="shared" si="1076"/>
        <v>736.63429651606623</v>
      </c>
      <c r="Q3448" s="11">
        <f t="shared" si="1066"/>
        <v>0</v>
      </c>
      <c r="R3448" s="13">
        <f t="shared" si="1080"/>
        <v>4.4704492876518335E-6</v>
      </c>
      <c r="S3448" s="12">
        <f t="shared" si="1067"/>
        <v>-6.1059822547794483E-2</v>
      </c>
      <c r="T3448" s="9">
        <f t="shared" si="1068"/>
        <v>1.5227193613259908</v>
      </c>
      <c r="U3448" s="9">
        <f>Aly_mass_rate/Aly_Area/'Hydraulic Gradient'!T3448</f>
        <v>2.1583870725754051</v>
      </c>
      <c r="V3448" s="5">
        <f t="shared" si="1069"/>
        <v>-0.28241428795386997</v>
      </c>
      <c r="W3448" s="10">
        <f t="shared" si="1070"/>
        <v>2.237424591561775</v>
      </c>
      <c r="X3448" s="9"/>
    </row>
    <row r="3449" spans="1:24" x14ac:dyDescent="0.3">
      <c r="A3449" s="4">
        <f t="shared" si="1071"/>
        <v>34460</v>
      </c>
      <c r="B3449" s="5">
        <v>0</v>
      </c>
      <c r="C3449" s="16">
        <f t="shared" si="1072"/>
        <v>24257.284022219577</v>
      </c>
      <c r="D3449" s="4">
        <f t="shared" si="1062"/>
        <v>0</v>
      </c>
      <c r="E3449" s="5">
        <f t="shared" si="1073"/>
        <v>0.21644668625831243</v>
      </c>
      <c r="F3449" s="6">
        <f t="shared" si="1077"/>
        <v>1.7441677780142728E-5</v>
      </c>
      <c r="G3449" s="15">
        <f t="shared" si="1078"/>
        <v>773.95160305969137</v>
      </c>
      <c r="H3449" s="11">
        <f t="shared" si="1063"/>
        <v>9.8037444320912451E-2</v>
      </c>
      <c r="I3449" s="12">
        <f t="shared" si="1074"/>
        <v>3.5175399380222396E-5</v>
      </c>
      <c r="J3449" s="7">
        <f t="shared" si="1081"/>
        <v>1.5209224603645171</v>
      </c>
      <c r="K3449" s="8">
        <f>ESI_mass_rate/ESI_Area/'Hydraulic Gradient'!J3449</f>
        <v>2.1609371090874658</v>
      </c>
      <c r="L3449" s="16">
        <f t="shared" si="1075"/>
        <v>24257.74547567849</v>
      </c>
      <c r="M3449" s="4">
        <f t="shared" si="1064"/>
        <v>0</v>
      </c>
      <c r="N3449" s="5">
        <f t="shared" si="1065"/>
        <v>0.21619179699434607</v>
      </c>
      <c r="O3449" s="6">
        <f t="shared" si="1079"/>
        <v>1.5229993523285707E-5</v>
      </c>
      <c r="P3449" s="15">
        <f t="shared" si="1076"/>
        <v>736.69535086759515</v>
      </c>
      <c r="Q3449" s="11">
        <f t="shared" si="1066"/>
        <v>0</v>
      </c>
      <c r="R3449" s="13">
        <f t="shared" si="1080"/>
        <v>4.470320076036977E-6</v>
      </c>
      <c r="S3449" s="12">
        <f t="shared" si="1067"/>
        <v>-6.1058821848937239E-2</v>
      </c>
      <c r="T3449" s="9">
        <f t="shared" si="1068"/>
        <v>1.5227160921767311</v>
      </c>
      <c r="U3449" s="9">
        <f>Aly_mass_rate/Aly_Area/'Hydraulic Gradient'!T3449</f>
        <v>2.1583917064592502</v>
      </c>
      <c r="V3449" s="5">
        <f t="shared" si="1069"/>
        <v>-0.28240905348730305</v>
      </c>
      <c r="W3449" s="10">
        <f t="shared" si="1070"/>
        <v>2.2374663749213579</v>
      </c>
      <c r="X3449" s="9"/>
    </row>
    <row r="3450" spans="1:24" x14ac:dyDescent="0.3">
      <c r="A3450" s="4">
        <f t="shared" si="1071"/>
        <v>34470</v>
      </c>
      <c r="B3450" s="5">
        <v>0</v>
      </c>
      <c r="C3450" s="16">
        <f t="shared" si="1072"/>
        <v>24257.067557560393</v>
      </c>
      <c r="D3450" s="4">
        <f t="shared" si="1062"/>
        <v>0</v>
      </c>
      <c r="E3450" s="5">
        <f t="shared" si="1073"/>
        <v>0.21644721780507481</v>
      </c>
      <c r="F3450" s="6">
        <f t="shared" si="1077"/>
        <v>1.7441378140058994E-5</v>
      </c>
      <c r="G3450" s="15">
        <f t="shared" si="1078"/>
        <v>774.02241490569691</v>
      </c>
      <c r="H3450" s="11">
        <f t="shared" si="1063"/>
        <v>9.8037925839488754E-2</v>
      </c>
      <c r="I3450" s="12">
        <f t="shared" si="1074"/>
        <v>3.5174795082875059E-5</v>
      </c>
      <c r="J3450" s="7">
        <f t="shared" si="1081"/>
        <v>1.5209187253867955</v>
      </c>
      <c r="K3450" s="8">
        <f>ESI_mass_rate/ESI_Area/'Hydraulic Gradient'!J3450</f>
        <v>2.1609424157825745</v>
      </c>
      <c r="L3450" s="16">
        <f t="shared" si="1075"/>
        <v>24257.529268187543</v>
      </c>
      <c r="M3450" s="4">
        <f t="shared" si="1064"/>
        <v>0</v>
      </c>
      <c r="N3450" s="5">
        <f t="shared" si="1065"/>
        <v>0.21619226114078594</v>
      </c>
      <c r="O3450" s="6">
        <f t="shared" si="1079"/>
        <v>1.5229805057239357E-5</v>
      </c>
      <c r="P3450" s="15">
        <f t="shared" si="1076"/>
        <v>736.75640421860442</v>
      </c>
      <c r="Q3450" s="11">
        <f t="shared" si="1066"/>
        <v>0</v>
      </c>
      <c r="R3450" s="13">
        <f t="shared" si="1080"/>
        <v>4.470190872472989E-6</v>
      </c>
      <c r="S3450" s="12">
        <f t="shared" si="1067"/>
        <v>-6.1057821200127899E-2</v>
      </c>
      <c r="T3450" s="9">
        <f t="shared" si="1068"/>
        <v>1.5227128230819609</v>
      </c>
      <c r="U3450" s="9">
        <f>Aly_mass_rate/Aly_Area/'Hydraulic Gradient'!T3450</f>
        <v>2.1583963402857558</v>
      </c>
      <c r="V3450" s="5">
        <f t="shared" si="1069"/>
        <v>-0.28240381927943431</v>
      </c>
      <c r="W3450" s="10">
        <f t="shared" si="1070"/>
        <v>2.2375081577751357</v>
      </c>
      <c r="X3450" s="9"/>
    </row>
    <row r="3451" spans="1:24" x14ac:dyDescent="0.3">
      <c r="A3451" s="4">
        <f t="shared" si="1071"/>
        <v>34480</v>
      </c>
      <c r="B3451" s="5">
        <v>0</v>
      </c>
      <c r="C3451" s="16">
        <f t="shared" si="1072"/>
        <v>24256.851092369972</v>
      </c>
      <c r="D3451" s="4">
        <f t="shared" si="1062"/>
        <v>0</v>
      </c>
      <c r="E3451" s="5">
        <f t="shared" si="1073"/>
        <v>0.21644774934270597</v>
      </c>
      <c r="F3451" s="6">
        <f t="shared" si="1077"/>
        <v>1.7441078521868537E-5</v>
      </c>
      <c r="G3451" s="15">
        <f t="shared" si="1078"/>
        <v>774.09322521022432</v>
      </c>
      <c r="H3451" s="11">
        <f t="shared" si="1063"/>
        <v>9.8038407350975715E-2</v>
      </c>
      <c r="I3451" s="12">
        <f t="shared" si="1074"/>
        <v>3.5174190829680859E-5</v>
      </c>
      <c r="J3451" s="7">
        <f t="shared" si="1081"/>
        <v>1.5209149904915766</v>
      </c>
      <c r="K3451" s="8">
        <f>ESI_mass_rate/ESI_Area/'Hydraulic Gradient'!J3451</f>
        <v>2.160947722386525</v>
      </c>
      <c r="L3451" s="16">
        <f t="shared" si="1075"/>
        <v>24257.313060232646</v>
      </c>
      <c r="M3451" s="4">
        <f t="shared" si="1064"/>
        <v>0</v>
      </c>
      <c r="N3451" s="5">
        <f t="shared" si="1065"/>
        <v>0.21619272528148248</v>
      </c>
      <c r="O3451" s="6">
        <f t="shared" si="1079"/>
        <v>1.5229616604328968E-5</v>
      </c>
      <c r="P3451" s="15">
        <f t="shared" si="1076"/>
        <v>736.81745656914313</v>
      </c>
      <c r="Q3451" s="11">
        <f t="shared" si="1066"/>
        <v>0</v>
      </c>
      <c r="R3451" s="13">
        <f t="shared" si="1080"/>
        <v>4.4700616782444892E-6</v>
      </c>
      <c r="S3451" s="12">
        <f t="shared" si="1067"/>
        <v>-6.1056820600334953E-2</v>
      </c>
      <c r="T3451" s="9">
        <f t="shared" si="1068"/>
        <v>1.5227095540416777</v>
      </c>
      <c r="U3451" s="9">
        <f>Aly_mass_rate/Aly_Area/'Hydraulic Gradient'!T3451</f>
        <v>2.1584009740549237</v>
      </c>
      <c r="V3451" s="5">
        <f t="shared" si="1069"/>
        <v>-0.28239858533024254</v>
      </c>
      <c r="W3451" s="10">
        <f t="shared" si="1070"/>
        <v>2.2375499401231345</v>
      </c>
      <c r="X3451" s="9"/>
    </row>
    <row r="3452" spans="1:24" x14ac:dyDescent="0.3">
      <c r="A3452" s="4">
        <f t="shared" si="1071"/>
        <v>34490</v>
      </c>
      <c r="B3452" s="5">
        <v>0</v>
      </c>
      <c r="C3452" s="16">
        <f t="shared" si="1072"/>
        <v>24256.63462664832</v>
      </c>
      <c r="D3452" s="4">
        <f t="shared" si="1062"/>
        <v>0</v>
      </c>
      <c r="E3452" s="5">
        <f t="shared" si="1073"/>
        <v>0.21644828087120641</v>
      </c>
      <c r="F3452" s="6">
        <f t="shared" si="1077"/>
        <v>1.7440778919733149E-5</v>
      </c>
      <c r="G3452" s="15">
        <f t="shared" si="1078"/>
        <v>774.16403397338127</v>
      </c>
      <c r="H3452" s="11">
        <f t="shared" si="1063"/>
        <v>9.8038888855373735E-2</v>
      </c>
      <c r="I3452" s="12">
        <f t="shared" si="1074"/>
        <v>3.5173586608865612E-5</v>
      </c>
      <c r="J3452" s="7">
        <f t="shared" si="1081"/>
        <v>1.5209112556788544</v>
      </c>
      <c r="K3452" s="8">
        <f>ESI_mass_rate/ESI_Area/'Hydraulic Gradient'!J3452</f>
        <v>2.1609530288993248</v>
      </c>
      <c r="L3452" s="16">
        <f t="shared" si="1075"/>
        <v>24257.096851813803</v>
      </c>
      <c r="M3452" s="4">
        <f t="shared" si="1064"/>
        <v>0</v>
      </c>
      <c r="N3452" s="5">
        <f t="shared" si="1065"/>
        <v>0.21619318941643581</v>
      </c>
      <c r="O3452" s="6">
        <f t="shared" si="1079"/>
        <v>1.5229428157256788E-5</v>
      </c>
      <c r="P3452" s="15">
        <f t="shared" si="1076"/>
        <v>736.87850791926019</v>
      </c>
      <c r="Q3452" s="11">
        <f t="shared" si="1066"/>
        <v>0</v>
      </c>
      <c r="R3452" s="13">
        <f t="shared" si="1080"/>
        <v>4.4699324912089143E-6</v>
      </c>
      <c r="S3452" s="12">
        <f t="shared" si="1067"/>
        <v>-6.1055820049554267E-2</v>
      </c>
      <c r="T3452" s="9">
        <f t="shared" si="1068"/>
        <v>1.5227062850558788</v>
      </c>
      <c r="U3452" s="9">
        <f>Aly_mass_rate/Aly_Area/'Hydraulic Gradient'!T3452</f>
        <v>2.1584056077667575</v>
      </c>
      <c r="V3452" s="5">
        <f t="shared" si="1069"/>
        <v>-0.28239335163970647</v>
      </c>
      <c r="W3452" s="10">
        <f t="shared" si="1070"/>
        <v>2.2375917219653791</v>
      </c>
      <c r="X3452" s="9"/>
    </row>
    <row r="3453" spans="1:24" x14ac:dyDescent="0.3">
      <c r="A3453" s="4">
        <f t="shared" si="1071"/>
        <v>34500</v>
      </c>
      <c r="B3453" s="5">
        <v>0</v>
      </c>
      <c r="C3453" s="16">
        <f t="shared" si="1072"/>
        <v>24256.418160395453</v>
      </c>
      <c r="D3453" s="4">
        <f t="shared" si="1062"/>
        <v>0</v>
      </c>
      <c r="E3453" s="5">
        <f t="shared" si="1073"/>
        <v>0.21644881239057681</v>
      </c>
      <c r="F3453" s="6">
        <f t="shared" si="1077"/>
        <v>1.7440479342410134E-5</v>
      </c>
      <c r="G3453" s="15">
        <f t="shared" si="1078"/>
        <v>774.23484119526154</v>
      </c>
      <c r="H3453" s="11">
        <f t="shared" si="1063"/>
        <v>9.8039370352683453E-2</v>
      </c>
      <c r="I3453" s="12">
        <f t="shared" si="1074"/>
        <v>3.5172982438090578E-5</v>
      </c>
      <c r="J3453" s="7">
        <f t="shared" si="1081"/>
        <v>1.5209075209486242</v>
      </c>
      <c r="K3453" s="8">
        <f>ESI_mass_rate/ESI_Area/'Hydraulic Gradient'!J3453</f>
        <v>2.1609583353209789</v>
      </c>
      <c r="L3453" s="16">
        <f t="shared" si="1075"/>
        <v>24256.880642931017</v>
      </c>
      <c r="M3453" s="4">
        <f t="shared" si="1064"/>
        <v>0</v>
      </c>
      <c r="N3453" s="5">
        <f t="shared" si="1065"/>
        <v>0.2161936535456464</v>
      </c>
      <c r="O3453" s="6">
        <f t="shared" si="1079"/>
        <v>1.5229239721861015E-5</v>
      </c>
      <c r="P3453" s="15">
        <f t="shared" si="1076"/>
        <v>736.93955826900662</v>
      </c>
      <c r="Q3453" s="11">
        <f t="shared" si="1066"/>
        <v>0</v>
      </c>
      <c r="R3453" s="13">
        <f t="shared" si="1080"/>
        <v>4.4698033130792615E-6</v>
      </c>
      <c r="S3453" s="12">
        <f t="shared" si="1067"/>
        <v>-6.1054819549836367E-2</v>
      </c>
      <c r="T3453" s="9">
        <f t="shared" si="1068"/>
        <v>1.5227030161245614</v>
      </c>
      <c r="U3453" s="9">
        <f>Aly_mass_rate/Aly_Area/'Hydraulic Gradient'!T3453</f>
        <v>2.1584102414212603</v>
      </c>
      <c r="V3453" s="5">
        <f t="shared" si="1069"/>
        <v>-0.28238811820780485</v>
      </c>
      <c r="W3453" s="10">
        <f t="shared" si="1070"/>
        <v>2.2376335033018973</v>
      </c>
      <c r="X3453" s="9"/>
    </row>
    <row r="3454" spans="1:24" x14ac:dyDescent="0.3">
      <c r="A3454" s="4">
        <f t="shared" si="1071"/>
        <v>34510</v>
      </c>
      <c r="B3454" s="5">
        <v>0</v>
      </c>
      <c r="C3454" s="16">
        <f t="shared" si="1072"/>
        <v>24256.201693611372</v>
      </c>
      <c r="D3454" s="4">
        <f t="shared" si="1062"/>
        <v>0</v>
      </c>
      <c r="E3454" s="5">
        <f t="shared" si="1073"/>
        <v>0.2164493439008178</v>
      </c>
      <c r="F3454" s="6">
        <f t="shared" si="1077"/>
        <v>1.7440179781142185E-5</v>
      </c>
      <c r="G3454" s="15">
        <f t="shared" si="1078"/>
        <v>774.30564687597303</v>
      </c>
      <c r="H3454" s="11">
        <f t="shared" si="1063"/>
        <v>9.8039851842905201E-2</v>
      </c>
      <c r="I3454" s="12">
        <f t="shared" si="1074"/>
        <v>3.5172378299694503E-5</v>
      </c>
      <c r="J3454" s="7">
        <f t="shared" si="1081"/>
        <v>1.5209037863008801</v>
      </c>
      <c r="K3454" s="8">
        <f>ESI_mass_rate/ESI_Area/'Hydraulic Gradient'!J3454</f>
        <v>2.1609636416514939</v>
      </c>
      <c r="L3454" s="16">
        <f t="shared" si="1075"/>
        <v>24256.664433584298</v>
      </c>
      <c r="M3454" s="4">
        <f t="shared" si="1064"/>
        <v>0</v>
      </c>
      <c r="N3454" s="5">
        <f t="shared" si="1065"/>
        <v>0.21619411766911451</v>
      </c>
      <c r="O3454" s="6">
        <f t="shared" si="1079"/>
        <v>1.5229051296682106E-5</v>
      </c>
      <c r="P3454" s="15">
        <f t="shared" si="1076"/>
        <v>737.00060761843054</v>
      </c>
      <c r="Q3454" s="11">
        <f t="shared" si="1066"/>
        <v>0</v>
      </c>
      <c r="R3454" s="13">
        <f t="shared" si="1080"/>
        <v>4.4696741434265561E-6</v>
      </c>
      <c r="S3454" s="12">
        <f t="shared" si="1067"/>
        <v>-6.1053819098095083E-2</v>
      </c>
      <c r="T3454" s="9">
        <f t="shared" si="1068"/>
        <v>1.5226997472477228</v>
      </c>
      <c r="U3454" s="9">
        <f>Aly_mass_rate/Aly_Area/'Hydraulic Gradient'!T3454</f>
        <v>2.1584148750184347</v>
      </c>
      <c r="V3454" s="5">
        <f t="shared" si="1069"/>
        <v>-0.28238288503451631</v>
      </c>
      <c r="W3454" s="10">
        <f t="shared" si="1070"/>
        <v>2.237675284132715</v>
      </c>
      <c r="X3454" s="9"/>
    </row>
    <row r="3455" spans="1:24" x14ac:dyDescent="0.3">
      <c r="A3455" s="4">
        <f t="shared" si="1071"/>
        <v>34520</v>
      </c>
      <c r="B3455" s="5">
        <v>0</v>
      </c>
      <c r="C3455" s="16">
        <f t="shared" si="1072"/>
        <v>24255.985226296089</v>
      </c>
      <c r="D3455" s="4">
        <f t="shared" si="1062"/>
        <v>0</v>
      </c>
      <c r="E3455" s="5">
        <f t="shared" si="1073"/>
        <v>0.21644987540192986</v>
      </c>
      <c r="F3455" s="6">
        <f t="shared" si="1077"/>
        <v>1.7439880241767507E-5</v>
      </c>
      <c r="G3455" s="15">
        <f t="shared" si="1078"/>
        <v>774.37645101561384</v>
      </c>
      <c r="H3455" s="11">
        <f t="shared" si="1063"/>
        <v>9.804033332603955E-2</v>
      </c>
      <c r="I3455" s="12">
        <f t="shared" si="1074"/>
        <v>3.5171774205451544E-5</v>
      </c>
      <c r="J3455" s="7">
        <f t="shared" si="1081"/>
        <v>1.5209000517356164</v>
      </c>
      <c r="K3455" s="8">
        <f>ESI_mass_rate/ESI_Area/'Hydraulic Gradient'!J3455</f>
        <v>2.1609689478908773</v>
      </c>
      <c r="L3455" s="16">
        <f t="shared" si="1075"/>
        <v>24256.448223773648</v>
      </c>
      <c r="M3455" s="4">
        <f t="shared" si="1064"/>
        <v>0</v>
      </c>
      <c r="N3455" s="5">
        <f t="shared" si="1065"/>
        <v>0.21619458178684037</v>
      </c>
      <c r="O3455" s="6">
        <f t="shared" si="1079"/>
        <v>1.5228862880260505E-5</v>
      </c>
      <c r="P3455" s="15">
        <f t="shared" si="1076"/>
        <v>737.06165596758194</v>
      </c>
      <c r="Q3455" s="11">
        <f t="shared" si="1066"/>
        <v>0</v>
      </c>
      <c r="R3455" s="13">
        <f t="shared" si="1080"/>
        <v>4.4695449818218445E-6</v>
      </c>
      <c r="S3455" s="12">
        <f t="shared" si="1067"/>
        <v>-6.1052818696380899E-2</v>
      </c>
      <c r="T3455" s="9">
        <f t="shared" si="1068"/>
        <v>1.5226964784253605</v>
      </c>
      <c r="U3455" s="9">
        <f>Aly_mass_rate/Aly_Area/'Hydraulic Gradient'!T3455</f>
        <v>2.1584195085582834</v>
      </c>
      <c r="V3455" s="5">
        <f t="shared" si="1069"/>
        <v>-0.28237765211981952</v>
      </c>
      <c r="W3455" s="10">
        <f t="shared" si="1070"/>
        <v>2.2377170644578572</v>
      </c>
      <c r="X3455" s="9"/>
    </row>
    <row r="3456" spans="1:24" x14ac:dyDescent="0.3">
      <c r="A3456" s="4">
        <f t="shared" si="1071"/>
        <v>34530</v>
      </c>
      <c r="B3456" s="5">
        <v>0</v>
      </c>
      <c r="C3456" s="16">
        <f t="shared" si="1072"/>
        <v>24255.768758449616</v>
      </c>
      <c r="D3456" s="4">
        <f t="shared" si="1062"/>
        <v>0</v>
      </c>
      <c r="E3456" s="5">
        <f t="shared" si="1073"/>
        <v>0.21645040689391401</v>
      </c>
      <c r="F3456" s="6">
        <f t="shared" si="1077"/>
        <v>1.7439580727205202E-5</v>
      </c>
      <c r="G3456" s="15">
        <f t="shared" si="1078"/>
        <v>774.44725361427822</v>
      </c>
      <c r="H3456" s="11">
        <f t="shared" si="1063"/>
        <v>9.8040814802087123E-2</v>
      </c>
      <c r="I3456" s="12">
        <f t="shared" si="1074"/>
        <v>3.5171170161248819E-5</v>
      </c>
      <c r="J3456" s="7">
        <f t="shared" si="1081"/>
        <v>1.5208963172528287</v>
      </c>
      <c r="K3456" s="8">
        <f>ESI_mass_rate/ESI_Area/'Hydraulic Gradient'!J3456</f>
        <v>2.1609742540391328</v>
      </c>
      <c r="L3456" s="16">
        <f t="shared" si="1075"/>
        <v>24256.232013499077</v>
      </c>
      <c r="M3456" s="4">
        <f t="shared" si="1064"/>
        <v>0</v>
      </c>
      <c r="N3456" s="5">
        <f t="shared" si="1065"/>
        <v>0.21619504589882427</v>
      </c>
      <c r="O3456" s="6">
        <f t="shared" si="1079"/>
        <v>1.5228674472596213E-5</v>
      </c>
      <c r="P3456" s="15">
        <f t="shared" si="1076"/>
        <v>737.12270331650984</v>
      </c>
      <c r="Q3456" s="11">
        <f t="shared" si="1066"/>
        <v>0</v>
      </c>
      <c r="R3456" s="13">
        <f t="shared" si="1080"/>
        <v>4.4694158282645616E-6</v>
      </c>
      <c r="S3456" s="12">
        <f t="shared" si="1067"/>
        <v>-6.1051818343662391E-2</v>
      </c>
      <c r="T3456" s="9">
        <f t="shared" si="1068"/>
        <v>1.5226932096574717</v>
      </c>
      <c r="U3456" s="9">
        <f>Aly_mass_rate/Aly_Area/'Hydraulic Gradient'!T3456</f>
        <v>2.1584241420408099</v>
      </c>
      <c r="V3456" s="5">
        <f t="shared" si="1069"/>
        <v>-0.28237241946369329</v>
      </c>
      <c r="W3456" s="10">
        <f t="shared" si="1070"/>
        <v>2.2377588442773515</v>
      </c>
      <c r="X3456" s="9"/>
    </row>
    <row r="3457" spans="1:24" x14ac:dyDescent="0.3">
      <c r="A3457" s="4">
        <f t="shared" si="1071"/>
        <v>34540</v>
      </c>
      <c r="B3457" s="5">
        <v>0</v>
      </c>
      <c r="C3457" s="16">
        <f t="shared" si="1072"/>
        <v>24255.552290071959</v>
      </c>
      <c r="D3457" s="4">
        <f t="shared" si="1062"/>
        <v>0</v>
      </c>
      <c r="E3457" s="5">
        <f t="shared" si="1073"/>
        <v>0.21645093837677032</v>
      </c>
      <c r="F3457" s="6">
        <f t="shared" si="1077"/>
        <v>1.7439281224319314E-5</v>
      </c>
      <c r="G3457" s="15">
        <f t="shared" si="1078"/>
        <v>774.51805467208032</v>
      </c>
      <c r="H3457" s="11">
        <f t="shared" si="1063"/>
        <v>9.804129627104817E-2</v>
      </c>
      <c r="I3457" s="12">
        <f t="shared" si="1074"/>
        <v>3.5170566140594403E-5</v>
      </c>
      <c r="J3457" s="7">
        <f t="shared" si="1081"/>
        <v>1.5208925828525106</v>
      </c>
      <c r="K3457" s="8">
        <f>ESI_mass_rate/ESI_Area/'Hydraulic Gradient'!J3457</f>
        <v>2.1609795600962682</v>
      </c>
      <c r="L3457" s="16">
        <f t="shared" si="1075"/>
        <v>24256.015802760587</v>
      </c>
      <c r="M3457" s="4">
        <f t="shared" si="1064"/>
        <v>0</v>
      </c>
      <c r="N3457" s="5">
        <f t="shared" si="1065"/>
        <v>0.21619551000506662</v>
      </c>
      <c r="O3457" s="6">
        <f t="shared" si="1079"/>
        <v>1.5228486076608331E-5</v>
      </c>
      <c r="P3457" s="15">
        <f t="shared" si="1076"/>
        <v>737.18374966526414</v>
      </c>
      <c r="Q3457" s="11">
        <f t="shared" si="1066"/>
        <v>0</v>
      </c>
      <c r="R3457" s="13">
        <f t="shared" si="1080"/>
        <v>4.4692866836108512E-6</v>
      </c>
      <c r="S3457" s="12">
        <f t="shared" si="1067"/>
        <v>-6.1050818040962643E-2</v>
      </c>
      <c r="T3457" s="9">
        <f t="shared" si="1068"/>
        <v>1.5226899409440535</v>
      </c>
      <c r="U3457" s="9">
        <f>Aly_mass_rate/Aly_Area/'Hydraulic Gradient'!T3457</f>
        <v>2.1584287754660174</v>
      </c>
      <c r="V3457" s="5">
        <f t="shared" si="1069"/>
        <v>-0.28236718706611619</v>
      </c>
      <c r="W3457" s="10">
        <f t="shared" si="1070"/>
        <v>2.2378006235912227</v>
      </c>
      <c r="X3457" s="9"/>
    </row>
    <row r="3458" spans="1:24" x14ac:dyDescent="0.3">
      <c r="A3458" s="4">
        <f t="shared" si="1071"/>
        <v>34550</v>
      </c>
      <c r="B3458" s="5">
        <v>0</v>
      </c>
      <c r="C3458" s="16">
        <f t="shared" si="1072"/>
        <v>24255.335821163128</v>
      </c>
      <c r="D3458" s="4">
        <f t="shared" si="1062"/>
        <v>0</v>
      </c>
      <c r="E3458" s="5">
        <f t="shared" si="1073"/>
        <v>0.21645146985049976</v>
      </c>
      <c r="F3458" s="6">
        <f t="shared" si="1077"/>
        <v>1.7438981747705349E-5</v>
      </c>
      <c r="G3458" s="15">
        <f t="shared" si="1078"/>
        <v>774.58885418911177</v>
      </c>
      <c r="H3458" s="11">
        <f t="shared" si="1063"/>
        <v>9.8041777732923385E-2</v>
      </c>
      <c r="I3458" s="12">
        <f t="shared" si="1074"/>
        <v>3.5169962172923748E-5</v>
      </c>
      <c r="J3458" s="7">
        <f t="shared" si="1081"/>
        <v>1.5208888485346572</v>
      </c>
      <c r="K3458" s="8">
        <f>ESI_mass_rate/ESI_Area/'Hydraulic Gradient'!J3458</f>
        <v>2.1609848660622895</v>
      </c>
      <c r="L3458" s="16">
        <f t="shared" si="1075"/>
        <v>24255.799591558181</v>
      </c>
      <c r="M3458" s="4">
        <f t="shared" si="1064"/>
        <v>0</v>
      </c>
      <c r="N3458" s="5">
        <f t="shared" si="1065"/>
        <v>0.21619597410556773</v>
      </c>
      <c r="O3458" s="6">
        <f t="shared" si="1079"/>
        <v>1.5228297690837312E-5</v>
      </c>
      <c r="P3458" s="15">
        <f t="shared" si="1076"/>
        <v>737.24479501389487</v>
      </c>
      <c r="Q3458" s="11">
        <f t="shared" si="1066"/>
        <v>0</v>
      </c>
      <c r="R3458" s="13">
        <f t="shared" si="1080"/>
        <v>4.4691575474317604E-6</v>
      </c>
      <c r="S3458" s="12">
        <f t="shared" si="1067"/>
        <v>-6.1049817788277498E-2</v>
      </c>
      <c r="T3458" s="9">
        <f t="shared" si="1068"/>
        <v>1.5226866722851036</v>
      </c>
      <c r="U3458" s="9">
        <f>Aly_mass_rate/Aly_Area/'Hydraulic Gradient'!T3458</f>
        <v>2.1584334088339077</v>
      </c>
      <c r="V3458" s="5">
        <f t="shared" si="1069"/>
        <v>-0.28236195492706706</v>
      </c>
      <c r="W3458" s="10">
        <f t="shared" si="1070"/>
        <v>2.2378424023994978</v>
      </c>
      <c r="X3458" s="9"/>
    </row>
    <row r="3459" spans="1:24" x14ac:dyDescent="0.3">
      <c r="A3459" s="4">
        <f t="shared" si="1071"/>
        <v>34560</v>
      </c>
      <c r="B3459" s="5">
        <v>0</v>
      </c>
      <c r="C3459" s="16">
        <f t="shared" si="1072"/>
        <v>24255.119351723133</v>
      </c>
      <c r="D3459" s="4">
        <f t="shared" si="1062"/>
        <v>0</v>
      </c>
      <c r="E3459" s="5">
        <f t="shared" si="1073"/>
        <v>0.21645200131510295</v>
      </c>
      <c r="F3459" s="6">
        <f t="shared" si="1077"/>
        <v>1.7438682290065556E-5</v>
      </c>
      <c r="G3459" s="15">
        <f t="shared" si="1078"/>
        <v>774.65965216547579</v>
      </c>
      <c r="H3459" s="11">
        <f t="shared" si="1063"/>
        <v>9.8042259187713213E-2</v>
      </c>
      <c r="I3459" s="12">
        <f t="shared" si="1074"/>
        <v>3.5169358243519134E-5</v>
      </c>
      <c r="J3459" s="7">
        <f t="shared" si="1081"/>
        <v>1.520885114299263</v>
      </c>
      <c r="K3459" s="8">
        <f>ESI_mass_rate/ESI_Area/'Hydraulic Gradient'!J3459</f>
        <v>2.1609901719372022</v>
      </c>
      <c r="L3459" s="16">
        <f t="shared" si="1075"/>
        <v>24255.583379891872</v>
      </c>
      <c r="M3459" s="4">
        <f t="shared" si="1064"/>
        <v>0</v>
      </c>
      <c r="N3459" s="5">
        <f t="shared" si="1065"/>
        <v>0.21619643820032758</v>
      </c>
      <c r="O3459" s="6">
        <f t="shared" si="1079"/>
        <v>1.5228109310904501E-5</v>
      </c>
      <c r="P3459" s="15">
        <f t="shared" si="1076"/>
        <v>737.30583936245</v>
      </c>
      <c r="Q3459" s="11">
        <f t="shared" si="1066"/>
        <v>0</v>
      </c>
      <c r="R3459" s="13">
        <f t="shared" si="1080"/>
        <v>4.4690284184416941E-6</v>
      </c>
      <c r="S3459" s="12">
        <f t="shared" si="1067"/>
        <v>-6.104881758354834E-2</v>
      </c>
      <c r="T3459" s="9">
        <f t="shared" si="1068"/>
        <v>1.5226834036806189</v>
      </c>
      <c r="U3459" s="9">
        <f>Aly_mass_rate/Aly_Area/'Hydraulic Gradient'!T3459</f>
        <v>2.1584380421444851</v>
      </c>
      <c r="V3459" s="5">
        <f t="shared" si="1069"/>
        <v>-0.28235672304652454</v>
      </c>
      <c r="W3459" s="10">
        <f t="shared" si="1070"/>
        <v>2.2378841807022027</v>
      </c>
      <c r="X3459" s="9"/>
    </row>
    <row r="3460" spans="1:24" x14ac:dyDescent="0.3">
      <c r="A3460" s="4">
        <f t="shared" si="1071"/>
        <v>34570</v>
      </c>
      <c r="B3460" s="5">
        <v>0</v>
      </c>
      <c r="C3460" s="16">
        <f t="shared" si="1072"/>
        <v>24254.902881751979</v>
      </c>
      <c r="D3460" s="4">
        <f t="shared" ref="D3460:D3496" si="1082">J3459*(B3460-B3459)*g</f>
        <v>0</v>
      </c>
      <c r="E3460" s="5">
        <f t="shared" si="1073"/>
        <v>0.21645253277058027</v>
      </c>
      <c r="F3460" s="6">
        <f t="shared" si="1077"/>
        <v>1.7438382851399934E-5</v>
      </c>
      <c r="G3460" s="15">
        <f t="shared" si="1078"/>
        <v>774.73044860127504</v>
      </c>
      <c r="H3460" s="11">
        <f t="shared" ref="H3460:H3496" si="1083">ESI_f*K3459^2*(A3460-A3459)/2/ESI_DH/ESI_Cp</f>
        <v>9.804274063541811E-2</v>
      </c>
      <c r="I3460" s="12">
        <f t="shared" si="1074"/>
        <v>3.5168754352380562E-5</v>
      </c>
      <c r="J3460" s="7">
        <f t="shared" si="1081"/>
        <v>1.5208813801463223</v>
      </c>
      <c r="K3460" s="8">
        <f>ESI_mass_rate/ESI_Area/'Hydraulic Gradient'!J3460</f>
        <v>2.1609954777210132</v>
      </c>
      <c r="L3460" s="16">
        <f t="shared" si="1075"/>
        <v>24255.367167761662</v>
      </c>
      <c r="M3460" s="4">
        <f t="shared" ref="M3460:M3496" si="1084">T3459*Aly_g*(B3460-B3459)</f>
        <v>0</v>
      </c>
      <c r="N3460" s="5">
        <f t="shared" ref="N3460:N3496" si="1085">T3459*Aly_f*U3459^2*(A3460-A3459)/2/Aly_DH</f>
        <v>0.21619690228934696</v>
      </c>
      <c r="O3460" s="6">
        <f t="shared" si="1079"/>
        <v>1.5227920945567201E-5</v>
      </c>
      <c r="P3460" s="15">
        <f t="shared" si="1076"/>
        <v>737.36688271097955</v>
      </c>
      <c r="Q3460" s="11">
        <f t="shared" ref="Q3460:Q3496" si="1086">Aly_g*(B3460-B3459)/W3460</f>
        <v>0</v>
      </c>
      <c r="R3460" s="13">
        <f t="shared" si="1080"/>
        <v>4.4688992992101114E-6</v>
      </c>
      <c r="S3460" s="12">
        <f t="shared" ref="S3460:S3496" si="1087">-V3460*(L3460-L3459)</f>
        <v>-6.1047817428825472E-2</v>
      </c>
      <c r="T3460" s="9">
        <f t="shared" ref="T3460:T3496" si="1088">T3459*(1+(L3460-L3459)/beta-alpha*(P3460-P3459))</f>
        <v>1.5226801351305972</v>
      </c>
      <c r="U3460" s="9">
        <f>Aly_mass_rate/Aly_Area/'Hydraulic Gradient'!T3460</f>
        <v>2.1584426753977515</v>
      </c>
      <c r="V3460" s="5">
        <f t="shared" ref="V3460:V3496" si="1089">(Aly_alpha*(460+P3459)-1)/T3459/W3459</f>
        <v>-0.28235149142446736</v>
      </c>
      <c r="W3460" s="10">
        <f t="shared" ref="W3460:W3496" si="1090">Aly_Cp+((P3459+460)/T3459)*(Aly_alpha^2)*(Aly_beta)</f>
        <v>2.2379259584993636</v>
      </c>
      <c r="X3460" s="9"/>
    </row>
    <row r="3461" spans="1:24" x14ac:dyDescent="0.3">
      <c r="A3461" s="4">
        <f t="shared" ref="A3461:A3496" si="1091">A3460+10</f>
        <v>34580</v>
      </c>
      <c r="B3461" s="5">
        <v>0</v>
      </c>
      <c r="C3461" s="16">
        <f t="shared" ref="C3461:C3496" si="1092">C3460-D3461-E3461-F3461</f>
        <v>24254.686411249677</v>
      </c>
      <c r="D3461" s="4">
        <f t="shared" si="1082"/>
        <v>0</v>
      </c>
      <c r="E3461" s="5">
        <f t="shared" ref="E3461:E3496" si="1093">J3460*ESI_f*(K3460^2)*(A3461-A3460)/(2*ESI_DH)</f>
        <v>0.21645306421693258</v>
      </c>
      <c r="F3461" s="6">
        <f t="shared" si="1077"/>
        <v>1.7438083434627583E-5</v>
      </c>
      <c r="G3461" s="15">
        <f t="shared" si="1078"/>
        <v>774.80124349660809</v>
      </c>
      <c r="H3461" s="11">
        <f t="shared" si="1083"/>
        <v>9.8043222076038619E-2</v>
      </c>
      <c r="I3461" s="12">
        <f t="shared" ref="I3461:I3496" si="1094">alpha*beta*(K3460-K3459)/K3459/ESI_Cp/J3459</f>
        <v>3.516815050539512E-5</v>
      </c>
      <c r="J3461" s="7">
        <f t="shared" si="1081"/>
        <v>1.5208776460758302</v>
      </c>
      <c r="K3461" s="8">
        <f>ESI_mass_rate/ESI_Area/'Hydraulic Gradient'!J3461</f>
        <v>2.1610007834137281</v>
      </c>
      <c r="L3461" s="16">
        <f t="shared" ref="L3461:L3496" si="1095">L3460-M3461-N3461-O3461</f>
        <v>24255.150955167559</v>
      </c>
      <c r="M3461" s="4">
        <f t="shared" si="1084"/>
        <v>0</v>
      </c>
      <c r="N3461" s="5">
        <f t="shared" si="1085"/>
        <v>0.21619736637262577</v>
      </c>
      <c r="O3461" s="6">
        <f t="shared" si="1079"/>
        <v>1.5227732586068111E-5</v>
      </c>
      <c r="P3461" s="15">
        <f t="shared" ref="P3461:P3496" si="1096">P3460-Q3461-R3461-S3461</f>
        <v>737.42792505953253</v>
      </c>
      <c r="Q3461" s="11">
        <f t="shared" si="1086"/>
        <v>0</v>
      </c>
      <c r="R3461" s="13">
        <f t="shared" si="1080"/>
        <v>4.4687701871664257E-6</v>
      </c>
      <c r="S3461" s="12">
        <f t="shared" si="1087"/>
        <v>-6.1046817323077519E-2</v>
      </c>
      <c r="T3461" s="9">
        <f t="shared" si="1088"/>
        <v>1.5226768666350354</v>
      </c>
      <c r="U3461" s="9">
        <f>Aly_mass_rate/Aly_Area/'Hydraulic Gradient'!T3461</f>
        <v>2.1584473085937099</v>
      </c>
      <c r="V3461" s="5">
        <f t="shared" si="1089"/>
        <v>-0.2823462600608741</v>
      </c>
      <c r="W3461" s="10">
        <f t="shared" si="1090"/>
        <v>2.2379677357910062</v>
      </c>
      <c r="X3461" s="9"/>
    </row>
    <row r="3462" spans="1:24" x14ac:dyDescent="0.3">
      <c r="A3462" s="4">
        <f t="shared" si="1091"/>
        <v>34590</v>
      </c>
      <c r="B3462" s="5">
        <v>0</v>
      </c>
      <c r="C3462" s="16">
        <f t="shared" si="1092"/>
        <v>24254.469940216237</v>
      </c>
      <c r="D3462" s="4">
        <f t="shared" si="1082"/>
        <v>0</v>
      </c>
      <c r="E3462" s="5">
        <f t="shared" si="1093"/>
        <v>0.21645359565416036</v>
      </c>
      <c r="F3462" s="6">
        <f t="shared" ref="F3462:F3496" si="1097">J3460*K3460*(K3461-K3460)</f>
        <v>1.74377840368294E-5</v>
      </c>
      <c r="G3462" s="15">
        <f t="shared" ref="G3462:G3496" si="1098">(G3461+H3462)/(1+I3462)</f>
        <v>774.87203685157772</v>
      </c>
      <c r="H3462" s="11">
        <f t="shared" si="1083"/>
        <v>9.8043703509575211E-2</v>
      </c>
      <c r="I3462" s="12">
        <f t="shared" si="1094"/>
        <v>3.5167546696675726E-5</v>
      </c>
      <c r="J3462" s="7">
        <f t="shared" si="1081"/>
        <v>1.520873912087781</v>
      </c>
      <c r="K3462" s="8">
        <f>ESI_mass_rate/ESI_Area/'Hydraulic Gradient'!J3462</f>
        <v>2.1610060890153533</v>
      </c>
      <c r="L3462" s="16">
        <f t="shared" si="1095"/>
        <v>24254.934742109566</v>
      </c>
      <c r="M3462" s="4">
        <f t="shared" si="1084"/>
        <v>0</v>
      </c>
      <c r="N3462" s="5">
        <f t="shared" si="1085"/>
        <v>0.21619783045016439</v>
      </c>
      <c r="O3462" s="6">
        <f t="shared" ref="O3462:O3496" si="1099">T3460*U3460*(U3461-U3460)</f>
        <v>1.522754423678588E-5</v>
      </c>
      <c r="P3462" s="15">
        <f t="shared" si="1096"/>
        <v>737.48896640815872</v>
      </c>
      <c r="Q3462" s="11">
        <f t="shared" si="1086"/>
        <v>0</v>
      </c>
      <c r="R3462" s="13">
        <f t="shared" ref="R3462:R3496" si="1100">U3460*(U3461-U3460)/W3460</f>
        <v>4.4686410835950643E-6</v>
      </c>
      <c r="S3462" s="12">
        <f t="shared" si="1087"/>
        <v>-6.1045817267327551E-2</v>
      </c>
      <c r="T3462" s="9">
        <f t="shared" si="1088"/>
        <v>1.522673598193931</v>
      </c>
      <c r="U3462" s="9">
        <f>Aly_mass_rate/Aly_Area/'Hydraulic Gradient'!T3462</f>
        <v>2.158451941732364</v>
      </c>
      <c r="V3462" s="5">
        <f t="shared" si="1089"/>
        <v>-0.28234102895572372</v>
      </c>
      <c r="W3462" s="10">
        <f t="shared" si="1090"/>
        <v>2.2380095125771562</v>
      </c>
      <c r="X3462" s="9"/>
    </row>
    <row r="3463" spans="1:24" x14ac:dyDescent="0.3">
      <c r="A3463" s="4">
        <f t="shared" si="1091"/>
        <v>34600</v>
      </c>
      <c r="B3463" s="5">
        <v>0</v>
      </c>
      <c r="C3463" s="16">
        <f t="shared" si="1092"/>
        <v>24254.25346865167</v>
      </c>
      <c r="D3463" s="4">
        <f t="shared" si="1082"/>
        <v>0</v>
      </c>
      <c r="E3463" s="5">
        <f t="shared" si="1093"/>
        <v>0.21645412708226425</v>
      </c>
      <c r="F3463" s="6">
        <f t="shared" si="1097"/>
        <v>1.7437484659464938E-5</v>
      </c>
      <c r="G3463" s="15">
        <f t="shared" si="1098"/>
        <v>774.94282866628464</v>
      </c>
      <c r="H3463" s="11">
        <f t="shared" si="1083"/>
        <v>9.8044184936028358E-2</v>
      </c>
      <c r="I3463" s="12">
        <f t="shared" si="1094"/>
        <v>3.5166942929165909E-5</v>
      </c>
      <c r="J3463" s="7">
        <f t="shared" si="1081"/>
        <v>1.5208701781821692</v>
      </c>
      <c r="K3463" s="8">
        <f>ESI_mass_rate/ESI_Area/'Hydraulic Gradient'!J3463</f>
        <v>2.1610113945258949</v>
      </c>
      <c r="L3463" s="16">
        <f t="shared" si="1095"/>
        <v>24254.718528587688</v>
      </c>
      <c r="M3463" s="4">
        <f t="shared" si="1084"/>
        <v>0</v>
      </c>
      <c r="N3463" s="5">
        <f t="shared" si="1085"/>
        <v>0.21619829452196321</v>
      </c>
      <c r="O3463" s="6">
        <f t="shared" si="1099"/>
        <v>1.5227355899180059E-5</v>
      </c>
      <c r="P3463" s="15">
        <f t="shared" si="1096"/>
        <v>737.55000675690826</v>
      </c>
      <c r="Q3463" s="11">
        <f t="shared" si="1086"/>
        <v>0</v>
      </c>
      <c r="R3463" s="13">
        <f t="shared" si="1100"/>
        <v>4.4685119889237533E-6</v>
      </c>
      <c r="S3463" s="12">
        <f t="shared" si="1087"/>
        <v>-6.1044817261571377E-2</v>
      </c>
      <c r="T3463" s="9">
        <f t="shared" si="1088"/>
        <v>1.5226703298072815</v>
      </c>
      <c r="U3463" s="9">
        <f>Aly_mass_rate/Aly_Area/'Hydraulic Gradient'!T3463</f>
        <v>2.1584565748137159</v>
      </c>
      <c r="V3463" s="5">
        <f t="shared" si="1089"/>
        <v>-0.2823357981089949</v>
      </c>
      <c r="W3463" s="10">
        <f t="shared" si="1090"/>
        <v>2.2380512888578403</v>
      </c>
      <c r="X3463" s="9"/>
    </row>
    <row r="3464" spans="1:24" x14ac:dyDescent="0.3">
      <c r="A3464" s="4">
        <f t="shared" si="1091"/>
        <v>34610</v>
      </c>
      <c r="B3464" s="5">
        <v>0</v>
      </c>
      <c r="C3464" s="16">
        <f t="shared" si="1092"/>
        <v>24254.036996555984</v>
      </c>
      <c r="D3464" s="4">
        <f t="shared" si="1082"/>
        <v>0</v>
      </c>
      <c r="E3464" s="5">
        <f t="shared" si="1093"/>
        <v>0.2164546585012449</v>
      </c>
      <c r="F3464" s="6">
        <f t="shared" si="1097"/>
        <v>1.7437185302534201E-5</v>
      </c>
      <c r="G3464" s="15">
        <f t="shared" si="1098"/>
        <v>775.01361894082947</v>
      </c>
      <c r="H3464" s="11">
        <f t="shared" si="1083"/>
        <v>9.8044666355398671E-2</v>
      </c>
      <c r="I3464" s="12">
        <f t="shared" si="1094"/>
        <v>3.5166339202865681E-5</v>
      </c>
      <c r="J3464" s="7">
        <f t="shared" si="1081"/>
        <v>1.5208664443589897</v>
      </c>
      <c r="K3464" s="8">
        <f>ESI_mass_rate/ESI_Area/'Hydraulic Gradient'!J3464</f>
        <v>2.1610166999453591</v>
      </c>
      <c r="L3464" s="16">
        <f t="shared" si="1095"/>
        <v>24254.50231460193</v>
      </c>
      <c r="M3464" s="4">
        <f t="shared" si="1084"/>
        <v>0</v>
      </c>
      <c r="N3464" s="5">
        <f t="shared" si="1085"/>
        <v>0.21619875858802245</v>
      </c>
      <c r="O3464" s="6">
        <f t="shared" si="1099"/>
        <v>1.5227167568871996E-5</v>
      </c>
      <c r="P3464" s="15">
        <f t="shared" si="1096"/>
        <v>737.61104610583004</v>
      </c>
      <c r="Q3464" s="11">
        <f t="shared" si="1086"/>
        <v>0</v>
      </c>
      <c r="R3464" s="13">
        <f t="shared" si="1100"/>
        <v>4.4683829018669806E-6</v>
      </c>
      <c r="S3464" s="12">
        <f t="shared" si="1087"/>
        <v>-6.1043817304777669E-2</v>
      </c>
      <c r="T3464" s="9">
        <f t="shared" si="1088"/>
        <v>1.5226670614750837</v>
      </c>
      <c r="U3464" s="9">
        <f>Aly_mass_rate/Aly_Area/'Hydraulic Gradient'!T3464</f>
        <v>2.1584612078377692</v>
      </c>
      <c r="V3464" s="5">
        <f t="shared" si="1089"/>
        <v>-0.28233056752066621</v>
      </c>
      <c r="W3464" s="10">
        <f t="shared" si="1090"/>
        <v>2.2380930646330852</v>
      </c>
      <c r="X3464" s="9"/>
    </row>
    <row r="3465" spans="1:24" x14ac:dyDescent="0.3">
      <c r="A3465" s="4">
        <f t="shared" si="1091"/>
        <v>34620</v>
      </c>
      <c r="B3465" s="5">
        <v>0</v>
      </c>
      <c r="C3465" s="16">
        <f t="shared" si="1092"/>
        <v>24253.820523929186</v>
      </c>
      <c r="D3465" s="4">
        <f t="shared" si="1082"/>
        <v>0</v>
      </c>
      <c r="E3465" s="5">
        <f t="shared" si="1093"/>
        <v>0.21645518991110296</v>
      </c>
      <c r="F3465" s="6">
        <f t="shared" si="1097"/>
        <v>1.7436885966037178E-5</v>
      </c>
      <c r="G3465" s="15">
        <f t="shared" si="1098"/>
        <v>775.08440767531295</v>
      </c>
      <c r="H3465" s="11">
        <f t="shared" si="1083"/>
        <v>9.8045147767686525E-2</v>
      </c>
      <c r="I3465" s="12">
        <f t="shared" si="1094"/>
        <v>3.5165735517775029E-5</v>
      </c>
      <c r="J3465" s="7">
        <f t="shared" si="1081"/>
        <v>1.5208627106182366</v>
      </c>
      <c r="K3465" s="8">
        <f>ESI_mass_rate/ESI_Area/'Hydraulic Gradient'!J3465</f>
        <v>2.1610220052737521</v>
      </c>
      <c r="L3465" s="16">
        <f t="shared" si="1095"/>
        <v>24254.286100152305</v>
      </c>
      <c r="M3465" s="4">
        <f t="shared" si="1084"/>
        <v>0</v>
      </c>
      <c r="N3465" s="5">
        <f t="shared" si="1085"/>
        <v>0.21619922264834246</v>
      </c>
      <c r="O3465" s="6">
        <f t="shared" si="1099"/>
        <v>1.5226979250240347E-5</v>
      </c>
      <c r="P3465" s="15">
        <f t="shared" si="1096"/>
        <v>737.67208445497215</v>
      </c>
      <c r="Q3465" s="11">
        <f t="shared" si="1086"/>
        <v>0</v>
      </c>
      <c r="R3465" s="13">
        <f t="shared" si="1100"/>
        <v>4.4682538237090902E-6</v>
      </c>
      <c r="S3465" s="12">
        <f t="shared" si="1087"/>
        <v>-6.104281739591523E-2</v>
      </c>
      <c r="T3465" s="9">
        <f t="shared" si="1088"/>
        <v>1.5226637931973352</v>
      </c>
      <c r="U3465" s="9">
        <f>Aly_mass_rate/Aly_Area/'Hydraulic Gradient'!T3465</f>
        <v>2.1584658408045265</v>
      </c>
      <c r="V3465" s="5">
        <f t="shared" si="1089"/>
        <v>-0.28232533719071651</v>
      </c>
      <c r="W3465" s="10">
        <f t="shared" si="1090"/>
        <v>2.2381348399029162</v>
      </c>
      <c r="X3465" s="9"/>
    </row>
    <row r="3466" spans="1:24" x14ac:dyDescent="0.3">
      <c r="A3466" s="4">
        <f t="shared" si="1091"/>
        <v>34630</v>
      </c>
      <c r="B3466" s="5">
        <v>0</v>
      </c>
      <c r="C3466" s="16">
        <f t="shared" si="1092"/>
        <v>24253.60405077129</v>
      </c>
      <c r="D3466" s="4">
        <f t="shared" si="1082"/>
        <v>0</v>
      </c>
      <c r="E3466" s="5">
        <f t="shared" si="1093"/>
        <v>0.21645572131183891</v>
      </c>
      <c r="F3466" s="6">
        <f t="shared" si="1097"/>
        <v>1.7436586649973883E-5</v>
      </c>
      <c r="G3466" s="15">
        <f t="shared" si="1098"/>
        <v>775.15519486983544</v>
      </c>
      <c r="H3466" s="11">
        <f t="shared" si="1083"/>
        <v>9.8045629172892473E-2</v>
      </c>
      <c r="I3466" s="12">
        <f t="shared" si="1094"/>
        <v>3.5165131873893966E-5</v>
      </c>
      <c r="J3466" s="7">
        <f t="shared" si="1081"/>
        <v>1.5208589769599052</v>
      </c>
      <c r="K3466" s="8">
        <f>ESI_mass_rate/ESI_Area/'Hydraulic Gradient'!J3466</f>
        <v>2.1610273105110793</v>
      </c>
      <c r="L3466" s="16">
        <f t="shared" si="1095"/>
        <v>24254.069885238812</v>
      </c>
      <c r="M3466" s="4">
        <f t="shared" si="1084"/>
        <v>0</v>
      </c>
      <c r="N3466" s="5">
        <f t="shared" si="1085"/>
        <v>0.2161996867029235</v>
      </c>
      <c r="O3466" s="6">
        <f t="shared" si="1099"/>
        <v>1.5226790940366006E-5</v>
      </c>
      <c r="P3466" s="15">
        <f t="shared" si="1096"/>
        <v>737.73312180438541</v>
      </c>
      <c r="Q3466" s="11">
        <f t="shared" si="1086"/>
        <v>0</v>
      </c>
      <c r="R3466" s="13">
        <f t="shared" si="1100"/>
        <v>4.4681247535928984E-6</v>
      </c>
      <c r="S3466" s="12">
        <f t="shared" si="1087"/>
        <v>-6.1041817538061198E-2</v>
      </c>
      <c r="T3466" s="9">
        <f t="shared" si="1088"/>
        <v>1.5226605249740333</v>
      </c>
      <c r="U3466" s="9">
        <f>Aly_mass_rate/Aly_Area/'Hydraulic Gradient'!T3466</f>
        <v>2.158470473713991</v>
      </c>
      <c r="V3466" s="5">
        <f t="shared" si="1089"/>
        <v>-0.28232010711912442</v>
      </c>
      <c r="W3466" s="10">
        <f t="shared" si="1090"/>
        <v>2.238176614667359</v>
      </c>
      <c r="X3466" s="9"/>
    </row>
    <row r="3467" spans="1:24" x14ac:dyDescent="0.3">
      <c r="A3467" s="4">
        <f t="shared" si="1091"/>
        <v>34640</v>
      </c>
      <c r="B3467" s="5">
        <v>0</v>
      </c>
      <c r="C3467" s="16">
        <f t="shared" si="1092"/>
        <v>24253.3875770823</v>
      </c>
      <c r="D3467" s="4">
        <f t="shared" si="1082"/>
        <v>0</v>
      </c>
      <c r="E3467" s="5">
        <f t="shared" si="1093"/>
        <v>0.21645625270345345</v>
      </c>
      <c r="F3467" s="6">
        <f t="shared" si="1097"/>
        <v>1.74362873514252E-5</v>
      </c>
      <c r="G3467" s="15">
        <f t="shared" si="1098"/>
        <v>775.22598052450235</v>
      </c>
      <c r="H3467" s="11">
        <f t="shared" si="1083"/>
        <v>9.8046110571016948E-2</v>
      </c>
      <c r="I3467" s="12">
        <f t="shared" si="1094"/>
        <v>3.516452826533541E-5</v>
      </c>
      <c r="J3467" s="7">
        <f t="shared" ref="J3467:J3496" si="1101">J3466*(1+(C3467-C3466)/beta-alpha*(G3467-G3466))</f>
        <v>1.5208552433839897</v>
      </c>
      <c r="K3467" s="8">
        <f>ESI_mass_rate/ESI_Area/'Hydraulic Gradient'!J3467</f>
        <v>2.1610326156573478</v>
      </c>
      <c r="L3467" s="16">
        <f t="shared" si="1095"/>
        <v>24253.853669861455</v>
      </c>
      <c r="M3467" s="4">
        <f t="shared" si="1084"/>
        <v>0</v>
      </c>
      <c r="N3467" s="5">
        <f t="shared" si="1085"/>
        <v>0.21620015075176588</v>
      </c>
      <c r="O3467" s="6">
        <f t="shared" si="1099"/>
        <v>1.5226602640708525E-5</v>
      </c>
      <c r="P3467" s="15">
        <f t="shared" si="1096"/>
        <v>737.79415815411983</v>
      </c>
      <c r="Q3467" s="11">
        <f t="shared" si="1086"/>
        <v>0</v>
      </c>
      <c r="R3467" s="13">
        <f t="shared" si="1100"/>
        <v>4.4679956919461265E-6</v>
      </c>
      <c r="S3467" s="12">
        <f t="shared" si="1087"/>
        <v>-6.1040817730184306E-2</v>
      </c>
      <c r="T3467" s="9">
        <f t="shared" si="1088"/>
        <v>1.5226572568051753</v>
      </c>
      <c r="U3467" s="9">
        <f>Aly_mass_rate/Aly_Area/'Hydraulic Gradient'!T3467</f>
        <v>2.1584751065661654</v>
      </c>
      <c r="V3467" s="5">
        <f t="shared" si="1089"/>
        <v>-0.28231487730586879</v>
      </c>
      <c r="W3467" s="10">
        <f t="shared" si="1090"/>
        <v>2.2382183889264406</v>
      </c>
      <c r="X3467" s="9"/>
    </row>
    <row r="3468" spans="1:24" x14ac:dyDescent="0.3">
      <c r="A3468" s="4">
        <f t="shared" si="1091"/>
        <v>34650</v>
      </c>
      <c r="B3468" s="5">
        <v>0</v>
      </c>
      <c r="C3468" s="16">
        <f t="shared" si="1092"/>
        <v>24253.171102862227</v>
      </c>
      <c r="D3468" s="4">
        <f t="shared" si="1082"/>
        <v>0</v>
      </c>
      <c r="E3468" s="5">
        <f t="shared" si="1093"/>
        <v>0.21645678408594721</v>
      </c>
      <c r="F3468" s="6">
        <f t="shared" si="1097"/>
        <v>1.7435988076229341E-5</v>
      </c>
      <c r="G3468" s="15">
        <f t="shared" si="1098"/>
        <v>775.2967646394095</v>
      </c>
      <c r="H3468" s="11">
        <f t="shared" si="1083"/>
        <v>9.8046591962060517E-2</v>
      </c>
      <c r="I3468" s="12">
        <f t="shared" si="1094"/>
        <v>3.5163924703873513E-5</v>
      </c>
      <c r="J3468" s="7">
        <f t="shared" si="1101"/>
        <v>1.5208515098904845</v>
      </c>
      <c r="K3468" s="8">
        <f>ESI_mass_rate/ESI_Area/'Hydraulic Gradient'!J3468</f>
        <v>2.1610379207125638</v>
      </c>
      <c r="L3468" s="16">
        <f t="shared" si="1095"/>
        <v>24253.637454020245</v>
      </c>
      <c r="M3468" s="4">
        <f t="shared" si="1084"/>
        <v>0</v>
      </c>
      <c r="N3468" s="5">
        <f t="shared" si="1085"/>
        <v>0.21620061479486988</v>
      </c>
      <c r="O3468" s="6">
        <f t="shared" si="1099"/>
        <v>1.5226414349808353E-5</v>
      </c>
      <c r="P3468" s="15">
        <f t="shared" si="1096"/>
        <v>737.85519350422339</v>
      </c>
      <c r="Q3468" s="11">
        <f t="shared" si="1086"/>
        <v>0</v>
      </c>
      <c r="R3468" s="13">
        <f t="shared" si="1100"/>
        <v>4.4678666383399147E-6</v>
      </c>
      <c r="S3468" s="12">
        <f t="shared" si="1087"/>
        <v>-6.1039817970226298E-2</v>
      </c>
      <c r="T3468" s="9">
        <f t="shared" si="1088"/>
        <v>1.5226539886907584</v>
      </c>
      <c r="U3468" s="9">
        <f>Aly_mass_rate/Aly_Area/'Hydraulic Gradient'!T3468</f>
        <v>2.1584797393610526</v>
      </c>
      <c r="V3468" s="5">
        <f t="shared" si="1089"/>
        <v>-0.28230964775092837</v>
      </c>
      <c r="W3468" s="10">
        <f t="shared" si="1090"/>
        <v>2.238260162680187</v>
      </c>
      <c r="X3468" s="9"/>
    </row>
    <row r="3469" spans="1:24" x14ac:dyDescent="0.3">
      <c r="A3469" s="4">
        <f t="shared" si="1091"/>
        <v>34660</v>
      </c>
      <c r="B3469" s="5">
        <v>0</v>
      </c>
      <c r="C3469" s="16">
        <f t="shared" si="1092"/>
        <v>24252.954628111078</v>
      </c>
      <c r="D3469" s="4">
        <f t="shared" si="1082"/>
        <v>0</v>
      </c>
      <c r="E3469" s="5">
        <f t="shared" si="1093"/>
        <v>0.21645731545932081</v>
      </c>
      <c r="F3469" s="6">
        <f t="shared" si="1097"/>
        <v>1.7435688821467206E-5</v>
      </c>
      <c r="G3469" s="15">
        <f t="shared" si="1098"/>
        <v>775.36754721465741</v>
      </c>
      <c r="H3469" s="11">
        <f t="shared" si="1083"/>
        <v>9.8047073346023694E-2</v>
      </c>
      <c r="I3469" s="12">
        <f t="shared" si="1094"/>
        <v>3.5163321183621198E-5</v>
      </c>
      <c r="J3469" s="7">
        <f t="shared" si="1101"/>
        <v>1.5208477764793846</v>
      </c>
      <c r="K3469" s="8">
        <f>ESI_mass_rate/ESI_Area/'Hydraulic Gradient'!J3469</f>
        <v>2.1610432256767327</v>
      </c>
      <c r="L3469" s="16">
        <f t="shared" si="1095"/>
        <v>24253.421237715189</v>
      </c>
      <c r="M3469" s="4">
        <f t="shared" si="1084"/>
        <v>0</v>
      </c>
      <c r="N3469" s="5">
        <f t="shared" si="1085"/>
        <v>0.2162010788322358</v>
      </c>
      <c r="O3469" s="6">
        <f t="shared" si="1099"/>
        <v>1.522622606912504E-5</v>
      </c>
      <c r="P3469" s="15">
        <f t="shared" si="1096"/>
        <v>737.9162278547451</v>
      </c>
      <c r="Q3469" s="11">
        <f t="shared" si="1086"/>
        <v>0</v>
      </c>
      <c r="R3469" s="13">
        <f t="shared" si="1100"/>
        <v>4.4677375932019673E-6</v>
      </c>
      <c r="S3469" s="12">
        <f t="shared" si="1087"/>
        <v>-6.1038818259210086E-2</v>
      </c>
      <c r="T3469" s="9">
        <f t="shared" si="1088"/>
        <v>1.5226507206307802</v>
      </c>
      <c r="U3469" s="9">
        <f>Aly_mass_rate/Aly_Area/'Hydraulic Gradient'!T3469</f>
        <v>2.158484372098656</v>
      </c>
      <c r="V3469" s="5">
        <f t="shared" si="1089"/>
        <v>-0.28230441845428172</v>
      </c>
      <c r="W3469" s="10">
        <f t="shared" si="1090"/>
        <v>2.2383019359286243</v>
      </c>
      <c r="X3469" s="9"/>
    </row>
    <row r="3470" spans="1:24" x14ac:dyDescent="0.3">
      <c r="A3470" s="4">
        <f t="shared" si="1091"/>
        <v>34670</v>
      </c>
      <c r="B3470" s="5">
        <v>0</v>
      </c>
      <c r="C3470" s="16">
        <f t="shared" si="1092"/>
        <v>24252.738152828868</v>
      </c>
      <c r="D3470" s="4">
        <f t="shared" si="1082"/>
        <v>0</v>
      </c>
      <c r="E3470" s="5">
        <f t="shared" si="1093"/>
        <v>0.21645784682357486</v>
      </c>
      <c r="F3470" s="6">
        <f t="shared" si="1097"/>
        <v>1.743538958421969E-5</v>
      </c>
      <c r="G3470" s="15">
        <f t="shared" si="1098"/>
        <v>775.43832825035133</v>
      </c>
      <c r="H3470" s="11">
        <f t="shared" si="1083"/>
        <v>9.8047554722906938E-2</v>
      </c>
      <c r="I3470" s="12">
        <f t="shared" si="1094"/>
        <v>3.5162717698691398E-5</v>
      </c>
      <c r="J3470" s="7">
        <f t="shared" si="1101"/>
        <v>1.5208440431506842</v>
      </c>
      <c r="K3470" s="8">
        <f>ESI_mass_rate/ESI_Area/'Hydraulic Gradient'!J3470</f>
        <v>2.161048530549861</v>
      </c>
      <c r="L3470" s="16">
        <f t="shared" si="1095"/>
        <v>24253.20502094629</v>
      </c>
      <c r="M3470" s="4">
        <f t="shared" si="1084"/>
        <v>0</v>
      </c>
      <c r="N3470" s="5">
        <f t="shared" si="1085"/>
        <v>0.21620154286386395</v>
      </c>
      <c r="O3470" s="6">
        <f t="shared" si="1099"/>
        <v>1.5226037798658588E-5</v>
      </c>
      <c r="P3470" s="15">
        <f t="shared" si="1096"/>
        <v>737.97726120573475</v>
      </c>
      <c r="Q3470" s="11">
        <f t="shared" si="1086"/>
        <v>0</v>
      </c>
      <c r="R3470" s="13">
        <f t="shared" si="1100"/>
        <v>4.4676085565317007E-6</v>
      </c>
      <c r="S3470" s="12">
        <f t="shared" si="1087"/>
        <v>-6.1037818598158558E-2</v>
      </c>
      <c r="T3470" s="9">
        <f t="shared" si="1088"/>
        <v>1.5226474526252378</v>
      </c>
      <c r="U3470" s="9">
        <f>Aly_mass_rate/Aly_Area/'Hydraulic Gradient'!T3470</f>
        <v>2.158489004778978</v>
      </c>
      <c r="V3470" s="5">
        <f t="shared" si="1089"/>
        <v>-0.28229918941590765</v>
      </c>
      <c r="W3470" s="10">
        <f t="shared" si="1090"/>
        <v>2.2383437086717777</v>
      </c>
      <c r="X3470" s="9"/>
    </row>
    <row r="3471" spans="1:24" x14ac:dyDescent="0.3">
      <c r="A3471" s="4">
        <f t="shared" si="1091"/>
        <v>34680</v>
      </c>
      <c r="B3471" s="5">
        <v>0</v>
      </c>
      <c r="C3471" s="16">
        <f t="shared" si="1092"/>
        <v>24252.5216770156</v>
      </c>
      <c r="D3471" s="4">
        <f t="shared" si="1082"/>
        <v>0</v>
      </c>
      <c r="E3471" s="5">
        <f t="shared" si="1093"/>
        <v>0.21645837817870983</v>
      </c>
      <c r="F3471" s="6">
        <f t="shared" si="1097"/>
        <v>1.7435090368865445E-5</v>
      </c>
      <c r="G3471" s="15">
        <f t="shared" si="1098"/>
        <v>775.50910774658928</v>
      </c>
      <c r="H3471" s="11">
        <f t="shared" si="1083"/>
        <v>9.8048036092710691E-2</v>
      </c>
      <c r="I3471" s="12">
        <f t="shared" si="1094"/>
        <v>3.5162114257914721E-5</v>
      </c>
      <c r="J3471" s="7">
        <f t="shared" si="1101"/>
        <v>1.5208403099043781</v>
      </c>
      <c r="K3471" s="8">
        <f>ESI_mass_rate/ESI_Area/'Hydraulic Gradient'!J3471</f>
        <v>2.1610538353319551</v>
      </c>
      <c r="L3471" s="16">
        <f t="shared" si="1095"/>
        <v>24252.98880371355</v>
      </c>
      <c r="M3471" s="4">
        <f t="shared" si="1084"/>
        <v>0</v>
      </c>
      <c r="N3471" s="5">
        <f t="shared" si="1085"/>
        <v>0.21620200688975461</v>
      </c>
      <c r="O3471" s="6">
        <f t="shared" si="1099"/>
        <v>1.5225849536949447E-5</v>
      </c>
      <c r="P3471" s="15">
        <f t="shared" si="1096"/>
        <v>738.03829355724326</v>
      </c>
      <c r="Q3471" s="11">
        <f t="shared" si="1086"/>
        <v>0</v>
      </c>
      <c r="R3471" s="13">
        <f t="shared" si="1100"/>
        <v>4.4674795279002782E-6</v>
      </c>
      <c r="S3471" s="12">
        <f t="shared" si="1087"/>
        <v>-6.1036818988094543E-2</v>
      </c>
      <c r="T3471" s="9">
        <f t="shared" si="1088"/>
        <v>1.5226441846741285</v>
      </c>
      <c r="U3471" s="9">
        <f>Aly_mass_rate/Aly_Area/'Hydraulic Gradient'!T3471</f>
        <v>2.1584936374020218</v>
      </c>
      <c r="V3471" s="5">
        <f t="shared" si="1089"/>
        <v>-0.28229396063578499</v>
      </c>
      <c r="W3471" s="10">
        <f t="shared" si="1090"/>
        <v>2.238385480909673</v>
      </c>
      <c r="X3471" s="9"/>
    </row>
    <row r="3472" spans="1:24" x14ac:dyDescent="0.3">
      <c r="A3472" s="4">
        <f t="shared" si="1091"/>
        <v>34690</v>
      </c>
      <c r="B3472" s="5">
        <v>0</v>
      </c>
      <c r="C3472" s="16">
        <f t="shared" si="1092"/>
        <v>24252.305200671282</v>
      </c>
      <c r="D3472" s="4">
        <f t="shared" si="1082"/>
        <v>0</v>
      </c>
      <c r="E3472" s="5">
        <f t="shared" si="1093"/>
        <v>0.21645890952472654</v>
      </c>
      <c r="F3472" s="6">
        <f t="shared" si="1097"/>
        <v>1.7434791173944917E-5</v>
      </c>
      <c r="G3472" s="15">
        <f t="shared" si="1098"/>
        <v>775.5798857034722</v>
      </c>
      <c r="H3472" s="11">
        <f t="shared" si="1083"/>
        <v>9.8048517455435524E-2</v>
      </c>
      <c r="I3472" s="12">
        <f t="shared" si="1094"/>
        <v>3.5161510858347626E-5</v>
      </c>
      <c r="J3472" s="7">
        <f t="shared" si="1101"/>
        <v>1.520836576740461</v>
      </c>
      <c r="K3472" s="8">
        <f>ESI_mass_rate/ESI_Area/'Hydraulic Gradient'!J3472</f>
        <v>2.161059140023021</v>
      </c>
      <c r="L3472" s="16">
        <f t="shared" si="1095"/>
        <v>24252.772586016978</v>
      </c>
      <c r="M3472" s="4">
        <f t="shared" si="1084"/>
        <v>0</v>
      </c>
      <c r="N3472" s="5">
        <f t="shared" si="1085"/>
        <v>0.21620247090990799</v>
      </c>
      <c r="O3472" s="6">
        <f t="shared" si="1099"/>
        <v>1.5225661285457165E-5</v>
      </c>
      <c r="P3472" s="15">
        <f t="shared" si="1096"/>
        <v>738.09932490931863</v>
      </c>
      <c r="Q3472" s="11">
        <f t="shared" si="1086"/>
        <v>0</v>
      </c>
      <c r="R3472" s="13">
        <f t="shared" si="1100"/>
        <v>4.4673505077353838E-6</v>
      </c>
      <c r="S3472" s="12">
        <f t="shared" si="1087"/>
        <v>-6.1035819425932933E-2</v>
      </c>
      <c r="T3472" s="9">
        <f t="shared" si="1088"/>
        <v>1.5226409167774497</v>
      </c>
      <c r="U3472" s="9">
        <f>Aly_mass_rate/Aly_Area/'Hydraulic Gradient'!T3472</f>
        <v>2.1584982699677906</v>
      </c>
      <c r="V3472" s="5">
        <f t="shared" si="1089"/>
        <v>-0.28228873211389255</v>
      </c>
      <c r="W3472" s="10">
        <f t="shared" si="1090"/>
        <v>2.2384272526423383</v>
      </c>
      <c r="X3472" s="9"/>
    </row>
    <row r="3473" spans="1:24" x14ac:dyDescent="0.3">
      <c r="A3473" s="4">
        <f t="shared" si="1091"/>
        <v>34700</v>
      </c>
      <c r="B3473" s="5">
        <v>0</v>
      </c>
      <c r="C3473" s="16">
        <f t="shared" si="1092"/>
        <v>24252.088723795929</v>
      </c>
      <c r="D3473" s="4">
        <f t="shared" si="1082"/>
        <v>0</v>
      </c>
      <c r="E3473" s="5">
        <f t="shared" si="1093"/>
        <v>0.21645944086162563</v>
      </c>
      <c r="F3473" s="6">
        <f t="shared" si="1097"/>
        <v>1.7434491999458114E-5</v>
      </c>
      <c r="G3473" s="15">
        <f t="shared" si="1098"/>
        <v>775.65066212110014</v>
      </c>
      <c r="H3473" s="11">
        <f t="shared" si="1083"/>
        <v>9.8048998811081964E-2</v>
      </c>
      <c r="I3473" s="12">
        <f t="shared" si="1094"/>
        <v>3.5160907499990108E-5</v>
      </c>
      <c r="J3473" s="7">
        <f t="shared" si="1101"/>
        <v>1.5208328436589276</v>
      </c>
      <c r="K3473" s="8">
        <f>ESI_mass_rate/ESI_Area/'Hydraulic Gradient'!J3473</f>
        <v>2.1610644446230642</v>
      </c>
      <c r="L3473" s="16">
        <f t="shared" si="1095"/>
        <v>24252.556367856581</v>
      </c>
      <c r="M3473" s="4">
        <f t="shared" si="1084"/>
        <v>0</v>
      </c>
      <c r="N3473" s="5">
        <f t="shared" si="1085"/>
        <v>0.21620293492432466</v>
      </c>
      <c r="O3473" s="6">
        <f t="shared" si="1099"/>
        <v>1.5225473044181743E-5</v>
      </c>
      <c r="P3473" s="15">
        <f t="shared" si="1096"/>
        <v>738.16035526200983</v>
      </c>
      <c r="Q3473" s="11">
        <f t="shared" si="1086"/>
        <v>0</v>
      </c>
      <c r="R3473" s="13">
        <f t="shared" si="1100"/>
        <v>4.4672214960364354E-6</v>
      </c>
      <c r="S3473" s="12">
        <f t="shared" si="1087"/>
        <v>-6.1034819912696534E-2</v>
      </c>
      <c r="T3473" s="9">
        <f t="shared" si="1088"/>
        <v>1.5226376489351987</v>
      </c>
      <c r="U3473" s="9">
        <f>Aly_mass_rate/Aly_Area/'Hydraulic Gradient'!T3473</f>
        <v>2.1585029024762865</v>
      </c>
      <c r="V3473" s="5">
        <f t="shared" si="1089"/>
        <v>-0.28228350385020878</v>
      </c>
      <c r="W3473" s="10">
        <f t="shared" si="1090"/>
        <v>2.238469023869798</v>
      </c>
      <c r="X3473" s="9"/>
    </row>
    <row r="3474" spans="1:24" x14ac:dyDescent="0.3">
      <c r="A3474" s="4">
        <f t="shared" si="1091"/>
        <v>34710</v>
      </c>
      <c r="B3474" s="5">
        <v>0</v>
      </c>
      <c r="C3474" s="16">
        <f t="shared" si="1092"/>
        <v>24251.872246389546</v>
      </c>
      <c r="D3474" s="4">
        <f t="shared" si="1082"/>
        <v>0</v>
      </c>
      <c r="E3474" s="5">
        <f t="shared" si="1093"/>
        <v>0.21645997218940746</v>
      </c>
      <c r="F3474" s="6">
        <f t="shared" si="1097"/>
        <v>1.7434192842485933E-5</v>
      </c>
      <c r="G3474" s="15">
        <f t="shared" si="1098"/>
        <v>775.72143699957815</v>
      </c>
      <c r="H3474" s="11">
        <f t="shared" si="1083"/>
        <v>9.8049480159650398E-2</v>
      </c>
      <c r="I3474" s="12">
        <f t="shared" si="1094"/>
        <v>3.516030417695509E-5</v>
      </c>
      <c r="J3474" s="7">
        <f t="shared" si="1101"/>
        <v>1.5208291106597722</v>
      </c>
      <c r="K3474" s="8">
        <f>ESI_mass_rate/ESI_Area/'Hydraulic Gradient'!J3474</f>
        <v>2.1610697491320914</v>
      </c>
      <c r="L3474" s="16">
        <f t="shared" si="1095"/>
        <v>24252.340149232365</v>
      </c>
      <c r="M3474" s="4">
        <f t="shared" si="1084"/>
        <v>0</v>
      </c>
      <c r="N3474" s="5">
        <f t="shared" si="1085"/>
        <v>0.21620339893300455</v>
      </c>
      <c r="O3474" s="6">
        <f t="shared" si="1099"/>
        <v>1.5225284810204081E-5</v>
      </c>
      <c r="P3474" s="15">
        <f t="shared" si="1096"/>
        <v>738.22138461536679</v>
      </c>
      <c r="Q3474" s="11">
        <f t="shared" si="1086"/>
        <v>0</v>
      </c>
      <c r="R3474" s="13">
        <f t="shared" si="1100"/>
        <v>4.4670924919463831E-6</v>
      </c>
      <c r="S3474" s="12">
        <f t="shared" si="1087"/>
        <v>-6.1033820449408215E-2</v>
      </c>
      <c r="T3474" s="9">
        <f t="shared" si="1088"/>
        <v>1.5226343811473726</v>
      </c>
      <c r="U3474" s="9">
        <f>Aly_mass_rate/Aly_Area/'Hydraulic Gradient'!T3474</f>
        <v>2.1585075349275136</v>
      </c>
      <c r="V3474" s="5">
        <f t="shared" si="1089"/>
        <v>-0.28227827584471271</v>
      </c>
      <c r="W3474" s="10">
        <f t="shared" si="1090"/>
        <v>2.238510794592079</v>
      </c>
      <c r="X3474" s="9"/>
    </row>
    <row r="3475" spans="1:24" x14ac:dyDescent="0.3">
      <c r="A3475" s="4">
        <f t="shared" si="1091"/>
        <v>34720</v>
      </c>
      <c r="B3475" s="5">
        <v>0</v>
      </c>
      <c r="C3475" s="16">
        <f t="shared" si="1092"/>
        <v>24251.655768452147</v>
      </c>
      <c r="D3475" s="4">
        <f t="shared" si="1082"/>
        <v>0</v>
      </c>
      <c r="E3475" s="5">
        <f t="shared" si="1093"/>
        <v>0.21646050350807283</v>
      </c>
      <c r="F3475" s="6">
        <f t="shared" si="1097"/>
        <v>1.7433893707407016E-5</v>
      </c>
      <c r="G3475" s="15">
        <f t="shared" si="1098"/>
        <v>775.79221033900467</v>
      </c>
      <c r="H3475" s="11">
        <f t="shared" si="1083"/>
        <v>9.8049961501141369E-2</v>
      </c>
      <c r="I3475" s="12">
        <f t="shared" si="1094"/>
        <v>3.5159700898073209E-5</v>
      </c>
      <c r="J3475" s="7">
        <f t="shared" si="1101"/>
        <v>1.5208253777429894</v>
      </c>
      <c r="K3475" s="8">
        <f>ESI_mass_rate/ESI_Area/'Hydraulic Gradient'!J3475</f>
        <v>2.1610750535501091</v>
      </c>
      <c r="L3475" s="16">
        <f t="shared" si="1095"/>
        <v>24252.123930144331</v>
      </c>
      <c r="M3475" s="4">
        <f t="shared" si="1084"/>
        <v>0</v>
      </c>
      <c r="N3475" s="5">
        <f t="shared" si="1085"/>
        <v>0.2162038629359482</v>
      </c>
      <c r="O3475" s="6">
        <f t="shared" si="1099"/>
        <v>1.5225096589362377E-5</v>
      </c>
      <c r="P3475" s="15">
        <f t="shared" si="1096"/>
        <v>738.28241296943941</v>
      </c>
      <c r="Q3475" s="11">
        <f t="shared" si="1086"/>
        <v>0</v>
      </c>
      <c r="R3475" s="13">
        <f t="shared" si="1100"/>
        <v>4.4669634971775845E-6</v>
      </c>
      <c r="S3475" s="12">
        <f t="shared" si="1087"/>
        <v>-6.1032821036063764E-2</v>
      </c>
      <c r="T3475" s="9">
        <f t="shared" si="1088"/>
        <v>1.522631113413969</v>
      </c>
      <c r="U3475" s="9">
        <f>Aly_mass_rate/Aly_Area/'Hydraulic Gradient'!T3475</f>
        <v>2.1585121673214744</v>
      </c>
      <c r="V3475" s="5">
        <f t="shared" si="1089"/>
        <v>-0.28227304809738296</v>
      </c>
      <c r="W3475" s="10">
        <f t="shared" si="1090"/>
        <v>2.2385525648092068</v>
      </c>
      <c r="X3475" s="9"/>
    </row>
    <row r="3476" spans="1:24" x14ac:dyDescent="0.3">
      <c r="A3476" s="4">
        <f t="shared" si="1091"/>
        <v>34730</v>
      </c>
      <c r="B3476" s="5">
        <v>0</v>
      </c>
      <c r="C3476" s="16">
        <f t="shared" si="1092"/>
        <v>24251.439289983733</v>
      </c>
      <c r="D3476" s="4">
        <f t="shared" si="1082"/>
        <v>0</v>
      </c>
      <c r="E3476" s="5">
        <f t="shared" si="1093"/>
        <v>0.21646103481762238</v>
      </c>
      <c r="F3476" s="6">
        <f t="shared" si="1097"/>
        <v>1.7433594594221377E-5</v>
      </c>
      <c r="G3476" s="15">
        <f t="shared" si="1098"/>
        <v>775.86298213947782</v>
      </c>
      <c r="H3476" s="11">
        <f t="shared" si="1083"/>
        <v>9.8050442835555418E-2</v>
      </c>
      <c r="I3476" s="12">
        <f t="shared" si="1094"/>
        <v>3.5159097663344453E-5</v>
      </c>
      <c r="J3476" s="7">
        <f t="shared" si="1101"/>
        <v>1.5208216449085741</v>
      </c>
      <c r="K3476" s="8">
        <f>ESI_mass_rate/ESI_Area/'Hydraulic Gradient'!J3476</f>
        <v>2.1610803578771227</v>
      </c>
      <c r="L3476" s="16">
        <f t="shared" si="1095"/>
        <v>24251.907710592488</v>
      </c>
      <c r="M3476" s="4">
        <f t="shared" si="1084"/>
        <v>0</v>
      </c>
      <c r="N3476" s="5">
        <f t="shared" si="1085"/>
        <v>0.21620432693315594</v>
      </c>
      <c r="O3476" s="6">
        <f t="shared" si="1099"/>
        <v>1.5224908377277986E-5</v>
      </c>
      <c r="P3476" s="15">
        <f t="shared" si="1096"/>
        <v>738.34344032427646</v>
      </c>
      <c r="Q3476" s="11">
        <f t="shared" si="1086"/>
        <v>0</v>
      </c>
      <c r="R3476" s="13">
        <f t="shared" si="1100"/>
        <v>4.466834510444762E-6</v>
      </c>
      <c r="S3476" s="12">
        <f t="shared" si="1087"/>
        <v>-6.1031821671632125E-2</v>
      </c>
      <c r="T3476" s="9">
        <f t="shared" si="1088"/>
        <v>1.5226278457349851</v>
      </c>
      <c r="U3476" s="9">
        <f>Aly_mass_rate/Aly_Area/'Hydraulic Gradient'!T3476</f>
        <v>2.1585167996581713</v>
      </c>
      <c r="V3476" s="5">
        <f t="shared" si="1089"/>
        <v>-0.28226782060819827</v>
      </c>
      <c r="W3476" s="10">
        <f t="shared" si="1090"/>
        <v>2.238594334521208</v>
      </c>
      <c r="X3476" s="9"/>
    </row>
    <row r="3477" spans="1:24" x14ac:dyDescent="0.3">
      <c r="A3477" s="4">
        <f t="shared" si="1091"/>
        <v>34740</v>
      </c>
      <c r="B3477" s="5">
        <v>0</v>
      </c>
      <c r="C3477" s="16">
        <f t="shared" si="1092"/>
        <v>24251.22281098432</v>
      </c>
      <c r="D3477" s="4">
        <f t="shared" si="1082"/>
        <v>0</v>
      </c>
      <c r="E3477" s="5">
        <f t="shared" si="1093"/>
        <v>0.21646156611805667</v>
      </c>
      <c r="F3477" s="6">
        <f t="shared" si="1097"/>
        <v>1.7433295498550353E-5</v>
      </c>
      <c r="G3477" s="15">
        <f t="shared" si="1098"/>
        <v>775.93375240110242</v>
      </c>
      <c r="H3477" s="11">
        <f t="shared" si="1083"/>
        <v>9.8050924162893002E-2</v>
      </c>
      <c r="I3477" s="12">
        <f t="shared" si="1094"/>
        <v>3.5158494463938189E-5</v>
      </c>
      <c r="J3477" s="7">
        <f t="shared" si="1101"/>
        <v>1.5208179121565206</v>
      </c>
      <c r="K3477" s="8">
        <f>ESI_mass_rate/ESI_Area/'Hydraulic Gradient'!J3477</f>
        <v>2.1610856621131389</v>
      </c>
      <c r="L3477" s="16">
        <f t="shared" si="1095"/>
        <v>24251.691490576843</v>
      </c>
      <c r="M3477" s="4">
        <f t="shared" si="1084"/>
        <v>0</v>
      </c>
      <c r="N3477" s="5">
        <f t="shared" si="1085"/>
        <v>0.21620479092462785</v>
      </c>
      <c r="O3477" s="6">
        <f t="shared" si="1099"/>
        <v>1.5224720172491356E-5</v>
      </c>
      <c r="P3477" s="15">
        <f t="shared" si="1096"/>
        <v>738.40446667992705</v>
      </c>
      <c r="Q3477" s="11">
        <f t="shared" si="1086"/>
        <v>0</v>
      </c>
      <c r="R3477" s="13">
        <f t="shared" si="1100"/>
        <v>4.4667055313191449E-6</v>
      </c>
      <c r="S3477" s="12">
        <f t="shared" si="1087"/>
        <v>-6.1030822356109189E-2</v>
      </c>
      <c r="T3477" s="9">
        <f t="shared" si="1088"/>
        <v>1.5226245781104182</v>
      </c>
      <c r="U3477" s="9">
        <f>Aly_mass_rate/Aly_Area/'Hydraulic Gradient'!T3477</f>
        <v>2.1585214319376078</v>
      </c>
      <c r="V3477" s="5">
        <f t="shared" si="1089"/>
        <v>-0.28226259337713749</v>
      </c>
      <c r="W3477" s="10">
        <f t="shared" si="1090"/>
        <v>2.2386361037281084</v>
      </c>
      <c r="X3477" s="9"/>
    </row>
    <row r="3478" spans="1:24" x14ac:dyDescent="0.3">
      <c r="A3478" s="4">
        <f t="shared" si="1091"/>
        <v>34750</v>
      </c>
      <c r="B3478" s="5">
        <v>0</v>
      </c>
      <c r="C3478" s="16">
        <f t="shared" si="1092"/>
        <v>24251.006331453911</v>
      </c>
      <c r="D3478" s="4">
        <f t="shared" si="1082"/>
        <v>0</v>
      </c>
      <c r="E3478" s="5">
        <f t="shared" si="1093"/>
        <v>0.21646209740937625</v>
      </c>
      <c r="F3478" s="6">
        <f t="shared" si="1097"/>
        <v>1.7432996424772603E-5</v>
      </c>
      <c r="G3478" s="15">
        <f t="shared" si="1098"/>
        <v>776.00452112397682</v>
      </c>
      <c r="H3478" s="11">
        <f t="shared" si="1083"/>
        <v>9.8051405483154636E-2</v>
      </c>
      <c r="I3478" s="12">
        <f t="shared" si="1094"/>
        <v>3.5157891308685064E-5</v>
      </c>
      <c r="J3478" s="7">
        <f t="shared" si="1101"/>
        <v>1.5208141794868237</v>
      </c>
      <c r="K3478" s="8">
        <f>ESI_mass_rate/ESI_Area/'Hydraulic Gradient'!J3478</f>
        <v>2.1610909662581634</v>
      </c>
      <c r="L3478" s="16">
        <f t="shared" si="1095"/>
        <v>24251.475270097402</v>
      </c>
      <c r="M3478" s="4">
        <f t="shared" si="1084"/>
        <v>0</v>
      </c>
      <c r="N3478" s="5">
        <f t="shared" si="1085"/>
        <v>0.21620525491036441</v>
      </c>
      <c r="O3478" s="6">
        <f t="shared" si="1099"/>
        <v>1.5224531979381135E-5</v>
      </c>
      <c r="P3478" s="15">
        <f t="shared" si="1096"/>
        <v>738.46549203643997</v>
      </c>
      <c r="Q3478" s="11">
        <f t="shared" si="1086"/>
        <v>0</v>
      </c>
      <c r="R3478" s="13">
        <f t="shared" si="1100"/>
        <v>4.4665765610847979E-6</v>
      </c>
      <c r="S3478" s="12">
        <f t="shared" si="1087"/>
        <v>-6.1029823089490821E-2</v>
      </c>
      <c r="T3478" s="9">
        <f t="shared" si="1088"/>
        <v>1.5226213105402657</v>
      </c>
      <c r="U3478" s="9">
        <f>Aly_mass_rate/Aly_Area/'Hydraulic Gradient'!T3478</f>
        <v>2.1585260641597865</v>
      </c>
      <c r="V3478" s="5">
        <f t="shared" si="1089"/>
        <v>-0.28225736640417931</v>
      </c>
      <c r="W3478" s="10">
        <f t="shared" si="1090"/>
        <v>2.2386778724299337</v>
      </c>
      <c r="X3478" s="9"/>
    </row>
    <row r="3479" spans="1:24" x14ac:dyDescent="0.3">
      <c r="A3479" s="4">
        <f t="shared" si="1091"/>
        <v>34760</v>
      </c>
      <c r="B3479" s="5">
        <v>0</v>
      </c>
      <c r="C3479" s="16">
        <f t="shared" si="1092"/>
        <v>24250.789851392525</v>
      </c>
      <c r="D3479" s="4">
        <f t="shared" si="1082"/>
        <v>0</v>
      </c>
      <c r="E3479" s="5">
        <f t="shared" si="1093"/>
        <v>0.21646262869158187</v>
      </c>
      <c r="F3479" s="6">
        <f t="shared" si="1097"/>
        <v>1.7432697369969024E-5</v>
      </c>
      <c r="G3479" s="15">
        <f t="shared" si="1098"/>
        <v>776.07528830820377</v>
      </c>
      <c r="H3479" s="11">
        <f t="shared" si="1083"/>
        <v>9.805188679634079E-2</v>
      </c>
      <c r="I3479" s="12">
        <f t="shared" si="1094"/>
        <v>3.5157288191697973E-5</v>
      </c>
      <c r="J3479" s="7">
        <f t="shared" si="1101"/>
        <v>1.5208104468994779</v>
      </c>
      <c r="K3479" s="8">
        <f>ESI_mass_rate/ESI_Area/'Hydraulic Gradient'!J3479</f>
        <v>2.1610962703122025</v>
      </c>
      <c r="L3479" s="16">
        <f t="shared" si="1095"/>
        <v>24251.259049154167</v>
      </c>
      <c r="M3479" s="4">
        <f t="shared" si="1084"/>
        <v>0</v>
      </c>
      <c r="N3479" s="5">
        <f t="shared" si="1085"/>
        <v>0.21620571889036574</v>
      </c>
      <c r="O3479" s="6">
        <f t="shared" si="1099"/>
        <v>1.522434379502822E-5</v>
      </c>
      <c r="P3479" s="15">
        <f t="shared" si="1096"/>
        <v>738.52651639386613</v>
      </c>
      <c r="Q3479" s="11">
        <f t="shared" si="1086"/>
        <v>0</v>
      </c>
      <c r="R3479" s="13">
        <f t="shared" si="1100"/>
        <v>4.4664475988847278E-6</v>
      </c>
      <c r="S3479" s="12">
        <f t="shared" si="1087"/>
        <v>-6.102882387382657E-2</v>
      </c>
      <c r="T3479" s="9">
        <f t="shared" si="1088"/>
        <v>1.5226180430245249</v>
      </c>
      <c r="U3479" s="9">
        <f>Aly_mass_rate/Aly_Area/'Hydraulic Gradient'!T3479</f>
        <v>2.1585306963247106</v>
      </c>
      <c r="V3479" s="5">
        <f t="shared" si="1089"/>
        <v>-0.28225213968930252</v>
      </c>
      <c r="W3479" s="10">
        <f t="shared" si="1090"/>
        <v>2.23871964062671</v>
      </c>
      <c r="X3479" s="9"/>
    </row>
    <row r="3480" spans="1:24" x14ac:dyDescent="0.3">
      <c r="A3480" s="4">
        <f t="shared" si="1091"/>
        <v>34770</v>
      </c>
      <c r="B3480" s="5">
        <v>0</v>
      </c>
      <c r="C3480" s="16">
        <f t="shared" si="1092"/>
        <v>24250.573370800161</v>
      </c>
      <c r="D3480" s="4">
        <f t="shared" si="1082"/>
        <v>0</v>
      </c>
      <c r="E3480" s="5">
        <f t="shared" si="1093"/>
        <v>0.21646315996467391</v>
      </c>
      <c r="F3480" s="6">
        <f t="shared" si="1097"/>
        <v>1.7432398335599164E-5</v>
      </c>
      <c r="G3480" s="15">
        <f t="shared" si="1098"/>
        <v>776.14605395388332</v>
      </c>
      <c r="H3480" s="11">
        <f t="shared" si="1083"/>
        <v>9.8052368102451951E-2</v>
      </c>
      <c r="I3480" s="12">
        <f t="shared" si="1094"/>
        <v>3.5156685115920471E-5</v>
      </c>
      <c r="J3480" s="7">
        <f t="shared" si="1101"/>
        <v>1.5208067143944777</v>
      </c>
      <c r="K3480" s="8">
        <f>ESI_mass_rate/ESI_Area/'Hydraulic Gradient'!J3480</f>
        <v>2.1611015742752628</v>
      </c>
      <c r="L3480" s="16">
        <f t="shared" si="1095"/>
        <v>24251.042827747147</v>
      </c>
      <c r="M3480" s="4">
        <f t="shared" si="1084"/>
        <v>0</v>
      </c>
      <c r="N3480" s="5">
        <f t="shared" si="1085"/>
        <v>0.21620618286463228</v>
      </c>
      <c r="O3480" s="6">
        <f t="shared" si="1099"/>
        <v>1.5224155620892168E-5</v>
      </c>
      <c r="P3480" s="15">
        <f t="shared" si="1096"/>
        <v>738.58753975225352</v>
      </c>
      <c r="Q3480" s="11">
        <f t="shared" si="1086"/>
        <v>0</v>
      </c>
      <c r="R3480" s="13">
        <f t="shared" si="1100"/>
        <v>4.4663186451465601E-6</v>
      </c>
      <c r="S3480" s="12">
        <f t="shared" si="1087"/>
        <v>-6.1027824706031769E-2</v>
      </c>
      <c r="T3480" s="9">
        <f t="shared" si="1088"/>
        <v>1.5226147755631929</v>
      </c>
      <c r="U3480" s="9">
        <f>Aly_mass_rate/Aly_Area/'Hydraulic Gradient'!T3480</f>
        <v>2.1585353284323827</v>
      </c>
      <c r="V3480" s="5">
        <f t="shared" si="1089"/>
        <v>-0.28224691323248585</v>
      </c>
      <c r="W3480" s="10">
        <f t="shared" si="1090"/>
        <v>2.2387614083184642</v>
      </c>
      <c r="X3480" s="9"/>
    </row>
    <row r="3481" spans="1:24" x14ac:dyDescent="0.3">
      <c r="A3481" s="4">
        <f t="shared" si="1091"/>
        <v>34780</v>
      </c>
      <c r="B3481" s="5">
        <v>0</v>
      </c>
      <c r="C3481" s="16">
        <f t="shared" si="1092"/>
        <v>24250.356889676834</v>
      </c>
      <c r="D3481" s="4">
        <f t="shared" si="1082"/>
        <v>0</v>
      </c>
      <c r="E3481" s="5">
        <f t="shared" si="1093"/>
        <v>0.2164636912286533</v>
      </c>
      <c r="F3481" s="6">
        <f t="shared" si="1097"/>
        <v>1.7432099323122574E-5</v>
      </c>
      <c r="G3481" s="15">
        <f t="shared" si="1098"/>
        <v>776.21681806111383</v>
      </c>
      <c r="H3481" s="11">
        <f t="shared" si="1083"/>
        <v>9.8052849401488631E-2</v>
      </c>
      <c r="I3481" s="12">
        <f t="shared" si="1094"/>
        <v>3.5156082084296093E-5</v>
      </c>
      <c r="J3481" s="7">
        <f t="shared" si="1101"/>
        <v>1.5208029819718178</v>
      </c>
      <c r="K3481" s="8">
        <f>ESI_mass_rate/ESI_Area/'Hydraulic Gradient'!J3481</f>
        <v>2.1611068781473497</v>
      </c>
      <c r="L3481" s="16">
        <f t="shared" si="1095"/>
        <v>24250.826605876347</v>
      </c>
      <c r="M3481" s="4">
        <f t="shared" si="1084"/>
        <v>0</v>
      </c>
      <c r="N3481" s="5">
        <f t="shared" si="1085"/>
        <v>0.21620664683316423</v>
      </c>
      <c r="O3481" s="6">
        <f t="shared" si="1099"/>
        <v>1.5223967455513423E-5</v>
      </c>
      <c r="P3481" s="15">
        <f t="shared" si="1096"/>
        <v>738.64856211165193</v>
      </c>
      <c r="Q3481" s="11">
        <f t="shared" si="1086"/>
        <v>0</v>
      </c>
      <c r="R3481" s="13">
        <f t="shared" si="1100"/>
        <v>4.4661896994415309E-6</v>
      </c>
      <c r="S3481" s="12">
        <f t="shared" si="1087"/>
        <v>-6.1026825588155947E-2</v>
      </c>
      <c r="T3481" s="9">
        <f t="shared" si="1088"/>
        <v>1.5226115081562672</v>
      </c>
      <c r="U3481" s="9">
        <f>Aly_mass_rate/Aly_Area/'Hydraulic Gradient'!T3481</f>
        <v>2.1585399604828064</v>
      </c>
      <c r="V3481" s="5">
        <f t="shared" si="1089"/>
        <v>-0.28224168703370811</v>
      </c>
      <c r="W3481" s="10">
        <f t="shared" si="1090"/>
        <v>2.2388031755052218</v>
      </c>
      <c r="X3481" s="9"/>
    </row>
    <row r="3482" spans="1:24" x14ac:dyDescent="0.3">
      <c r="A3482" s="4">
        <f t="shared" si="1091"/>
        <v>34790</v>
      </c>
      <c r="B3482" s="5">
        <v>0</v>
      </c>
      <c r="C3482" s="16">
        <f t="shared" si="1092"/>
        <v>24250.140408022547</v>
      </c>
      <c r="D3482" s="4">
        <f t="shared" si="1082"/>
        <v>0</v>
      </c>
      <c r="E3482" s="5">
        <f t="shared" si="1093"/>
        <v>0.21646422248352043</v>
      </c>
      <c r="F3482" s="6">
        <f t="shared" si="1097"/>
        <v>1.7431800328160606E-5</v>
      </c>
      <c r="G3482" s="15">
        <f t="shared" si="1098"/>
        <v>776.28758063000009</v>
      </c>
      <c r="H3482" s="11">
        <f t="shared" si="1083"/>
        <v>9.8053330693451374E-2</v>
      </c>
      <c r="I3482" s="12">
        <f t="shared" si="1094"/>
        <v>3.5155479087994216E-5</v>
      </c>
      <c r="J3482" s="7">
        <f t="shared" si="1101"/>
        <v>1.520799249631493</v>
      </c>
      <c r="K3482" s="8">
        <f>ESI_mass_rate/ESI_Area/'Hydraulic Gradient'!J3482</f>
        <v>2.1611121819284698</v>
      </c>
      <c r="L3482" s="16">
        <f t="shared" si="1095"/>
        <v>24250.610383541771</v>
      </c>
      <c r="M3482" s="4">
        <f t="shared" si="1084"/>
        <v>0</v>
      </c>
      <c r="N3482" s="5">
        <f t="shared" si="1085"/>
        <v>0.216207110795962</v>
      </c>
      <c r="O3482" s="6">
        <f t="shared" si="1099"/>
        <v>1.5223779301811089E-5</v>
      </c>
      <c r="P3482" s="15">
        <f t="shared" si="1096"/>
        <v>738.70958347211138</v>
      </c>
      <c r="Q3482" s="11">
        <f t="shared" si="1086"/>
        <v>0</v>
      </c>
      <c r="R3482" s="13">
        <f t="shared" si="1100"/>
        <v>4.4660607626254263E-6</v>
      </c>
      <c r="S3482" s="12">
        <f t="shared" si="1087"/>
        <v>-6.1025826520194913E-2</v>
      </c>
      <c r="T3482" s="9">
        <f t="shared" si="1088"/>
        <v>1.5226082408037451</v>
      </c>
      <c r="U3482" s="9">
        <f>Aly_mass_rate/Aly_Area/'Hydraulic Gradient'!T3482</f>
        <v>2.1585445924759843</v>
      </c>
      <c r="V3482" s="5">
        <f t="shared" si="1089"/>
        <v>-0.28223646109294803</v>
      </c>
      <c r="W3482" s="10">
        <f t="shared" si="1090"/>
        <v>2.2388449421870082</v>
      </c>
      <c r="X3482" s="9"/>
    </row>
    <row r="3483" spans="1:24" x14ac:dyDescent="0.3">
      <c r="A3483" s="4">
        <f t="shared" si="1091"/>
        <v>34800</v>
      </c>
      <c r="B3483" s="5">
        <v>0</v>
      </c>
      <c r="C3483" s="16">
        <f t="shared" si="1092"/>
        <v>24249.923925837316</v>
      </c>
      <c r="D3483" s="4">
        <f t="shared" si="1082"/>
        <v>0</v>
      </c>
      <c r="E3483" s="5">
        <f t="shared" si="1093"/>
        <v>0.21646475372927607</v>
      </c>
      <c r="F3483" s="6">
        <f t="shared" si="1097"/>
        <v>1.7431501355091909E-5</v>
      </c>
      <c r="G3483" s="15">
        <f t="shared" si="1098"/>
        <v>776.35834166064035</v>
      </c>
      <c r="H3483" s="11">
        <f t="shared" si="1083"/>
        <v>9.8053811978340621E-2</v>
      </c>
      <c r="I3483" s="12">
        <f t="shared" si="1094"/>
        <v>3.5154876135845469E-5</v>
      </c>
      <c r="J3483" s="7">
        <f t="shared" si="1101"/>
        <v>1.5207955173734977</v>
      </c>
      <c r="K3483" s="8">
        <f>ESI_mass_rate/ESI_Area/'Hydraulic Gradient'!J3483</f>
        <v>2.1611174856186293</v>
      </c>
      <c r="L3483" s="16">
        <f t="shared" si="1095"/>
        <v>24250.394160743424</v>
      </c>
      <c r="M3483" s="4">
        <f t="shared" si="1084"/>
        <v>0</v>
      </c>
      <c r="N3483" s="5">
        <f t="shared" si="1085"/>
        <v>0.21620757475302585</v>
      </c>
      <c r="O3483" s="6">
        <f t="shared" si="1099"/>
        <v>1.5223591156866067E-5</v>
      </c>
      <c r="P3483" s="15">
        <f t="shared" si="1096"/>
        <v>738.77060383368064</v>
      </c>
      <c r="Q3483" s="11">
        <f t="shared" si="1086"/>
        <v>0</v>
      </c>
      <c r="R3483" s="13">
        <f t="shared" si="1100"/>
        <v>4.4659318338413075E-6</v>
      </c>
      <c r="S3483" s="12">
        <f t="shared" si="1087"/>
        <v>-6.1024827501117748E-2</v>
      </c>
      <c r="T3483" s="9">
        <f t="shared" si="1088"/>
        <v>1.522604973505624</v>
      </c>
      <c r="U3483" s="9">
        <f>Aly_mass_rate/Aly_Area/'Hydraulic Gradient'!T3483</f>
        <v>2.1585492244119195</v>
      </c>
      <c r="V3483" s="5">
        <f t="shared" si="1089"/>
        <v>-0.28223123541018441</v>
      </c>
      <c r="W3483" s="10">
        <f t="shared" si="1090"/>
        <v>2.2388867083638506</v>
      </c>
      <c r="X3483" s="9"/>
    </row>
    <row r="3484" spans="1:24" x14ac:dyDescent="0.3">
      <c r="A3484" s="4">
        <f t="shared" si="1091"/>
        <v>34810</v>
      </c>
      <c r="B3484" s="5">
        <v>0</v>
      </c>
      <c r="C3484" s="16">
        <f t="shared" si="1092"/>
        <v>24249.707443121151</v>
      </c>
      <c r="D3484" s="4">
        <f t="shared" si="1082"/>
        <v>0</v>
      </c>
      <c r="E3484" s="5">
        <f t="shared" si="1093"/>
        <v>0.21646528496592071</v>
      </c>
      <c r="F3484" s="6">
        <f t="shared" si="1097"/>
        <v>1.7431202402456933E-5</v>
      </c>
      <c r="G3484" s="15">
        <f t="shared" si="1098"/>
        <v>776.42910115313487</v>
      </c>
      <c r="H3484" s="11">
        <f t="shared" si="1083"/>
        <v>9.8054293256156888E-2</v>
      </c>
      <c r="I3484" s="12">
        <f t="shared" si="1094"/>
        <v>3.5154273224906305E-5</v>
      </c>
      <c r="J3484" s="7">
        <f t="shared" si="1101"/>
        <v>1.5207917851978265</v>
      </c>
      <c r="K3484" s="8">
        <f>ESI_mass_rate/ESI_Area/'Hydraulic Gradient'!J3484</f>
        <v>2.161122789217834</v>
      </c>
      <c r="L3484" s="16">
        <f t="shared" si="1095"/>
        <v>24250.177937481316</v>
      </c>
      <c r="M3484" s="4">
        <f t="shared" si="1084"/>
        <v>0</v>
      </c>
      <c r="N3484" s="5">
        <f t="shared" si="1085"/>
        <v>0.21620803870435606</v>
      </c>
      <c r="O3484" s="6">
        <f t="shared" si="1099"/>
        <v>1.5223403022137905E-5</v>
      </c>
      <c r="P3484" s="15">
        <f t="shared" si="1096"/>
        <v>738.8316231964086</v>
      </c>
      <c r="Q3484" s="11">
        <f t="shared" si="1086"/>
        <v>0</v>
      </c>
      <c r="R3484" s="13">
        <f t="shared" si="1100"/>
        <v>4.465802913516776E-6</v>
      </c>
      <c r="S3484" s="12">
        <f t="shared" si="1087"/>
        <v>-6.1023828530920352E-2</v>
      </c>
      <c r="T3484" s="9">
        <f t="shared" si="1088"/>
        <v>1.5226017062619011</v>
      </c>
      <c r="U3484" s="9">
        <f>Aly_mass_rate/Aly_Area/'Hydraulic Gradient'!T3484</f>
        <v>2.1585538562906144</v>
      </c>
      <c r="V3484" s="5">
        <f t="shared" si="1089"/>
        <v>-0.28222600998539604</v>
      </c>
      <c r="W3484" s="10">
        <f t="shared" si="1090"/>
        <v>2.2389284740357747</v>
      </c>
      <c r="X3484" s="9"/>
    </row>
    <row r="3485" spans="1:24" x14ac:dyDescent="0.3">
      <c r="A3485" s="4">
        <f t="shared" si="1091"/>
        <v>34820</v>
      </c>
      <c r="B3485" s="5">
        <v>0</v>
      </c>
      <c r="C3485" s="16">
        <f t="shared" si="1092"/>
        <v>24249.490959874056</v>
      </c>
      <c r="D3485" s="4">
        <f t="shared" si="1082"/>
        <v>0</v>
      </c>
      <c r="E3485" s="5">
        <f t="shared" si="1093"/>
        <v>0.21646581619345498</v>
      </c>
      <c r="F3485" s="6">
        <f t="shared" si="1097"/>
        <v>1.7430903468796125E-5</v>
      </c>
      <c r="G3485" s="15">
        <f t="shared" si="1098"/>
        <v>776.49985910758608</v>
      </c>
      <c r="H3485" s="11">
        <f t="shared" si="1083"/>
        <v>9.8054774526900659E-2</v>
      </c>
      <c r="I3485" s="12">
        <f t="shared" si="1094"/>
        <v>3.5153670352233176E-5</v>
      </c>
      <c r="J3485" s="7">
        <f t="shared" si="1101"/>
        <v>1.520788053104474</v>
      </c>
      <c r="K3485" s="8">
        <f>ESI_mass_rate/ESI_Area/'Hydraulic Gradient'!J3485</f>
        <v>2.1611280927260901</v>
      </c>
      <c r="L3485" s="16">
        <f t="shared" si="1095"/>
        <v>24249.961713755452</v>
      </c>
      <c r="M3485" s="4">
        <f t="shared" si="1084"/>
        <v>0</v>
      </c>
      <c r="N3485" s="5">
        <f t="shared" si="1085"/>
        <v>0.21620850264995281</v>
      </c>
      <c r="O3485" s="6">
        <f t="shared" si="1099"/>
        <v>1.5223214894707504E-5</v>
      </c>
      <c r="P3485" s="15">
        <f t="shared" si="1096"/>
        <v>738.89264156034415</v>
      </c>
      <c r="Q3485" s="11">
        <f t="shared" si="1086"/>
        <v>0</v>
      </c>
      <c r="R3485" s="13">
        <f t="shared" si="1100"/>
        <v>4.465674000794937E-6</v>
      </c>
      <c r="S3485" s="12">
        <f t="shared" si="1087"/>
        <v>-6.1022829609598581E-2</v>
      </c>
      <c r="T3485" s="9">
        <f t="shared" si="1088"/>
        <v>1.5225984390725738</v>
      </c>
      <c r="U3485" s="9">
        <f>Aly_mass_rate/Aly_Area/'Hydraulic Gradient'!T3485</f>
        <v>2.1585584881120718</v>
      </c>
      <c r="V3485" s="5">
        <f t="shared" si="1089"/>
        <v>-0.28222078481856161</v>
      </c>
      <c r="W3485" s="10">
        <f t="shared" si="1090"/>
        <v>2.2389702392028066</v>
      </c>
      <c r="X3485" s="9"/>
    </row>
    <row r="3486" spans="1:24" x14ac:dyDescent="0.3">
      <c r="A3486" s="4">
        <f t="shared" si="1091"/>
        <v>34830</v>
      </c>
      <c r="B3486" s="5">
        <v>0</v>
      </c>
      <c r="C3486" s="16">
        <f t="shared" si="1092"/>
        <v>24249.274476096041</v>
      </c>
      <c r="D3486" s="4">
        <f t="shared" si="1082"/>
        <v>0</v>
      </c>
      <c r="E3486" s="5">
        <f t="shared" si="1093"/>
        <v>0.21646634741187953</v>
      </c>
      <c r="F3486" s="6">
        <f t="shared" si="1097"/>
        <v>1.7430604555569042E-5</v>
      </c>
      <c r="G3486" s="15">
        <f t="shared" si="1098"/>
        <v>776.57061552409448</v>
      </c>
      <c r="H3486" s="11">
        <f t="shared" si="1083"/>
        <v>9.8055255790572449E-2</v>
      </c>
      <c r="I3486" s="12">
        <f t="shared" si="1094"/>
        <v>3.5153067520769636E-5</v>
      </c>
      <c r="J3486" s="7">
        <f t="shared" si="1101"/>
        <v>1.5207843210934349</v>
      </c>
      <c r="K3486" s="8">
        <f>ESI_mass_rate/ESI_Area/'Hydraulic Gradient'!J3486</f>
        <v>2.1611333961434038</v>
      </c>
      <c r="L3486" s="16">
        <f t="shared" si="1095"/>
        <v>24249.745489565834</v>
      </c>
      <c r="M3486" s="4">
        <f t="shared" si="1084"/>
        <v>0</v>
      </c>
      <c r="N3486" s="5">
        <f t="shared" si="1085"/>
        <v>0.2162089665898165</v>
      </c>
      <c r="O3486" s="6">
        <f t="shared" si="1099"/>
        <v>1.5223026777493959E-5</v>
      </c>
      <c r="P3486" s="15">
        <f t="shared" si="1096"/>
        <v>738.95365892553821</v>
      </c>
      <c r="Q3486" s="11">
        <f t="shared" si="1086"/>
        <v>0</v>
      </c>
      <c r="R3486" s="13">
        <f t="shared" si="1100"/>
        <v>4.4655450965315453E-6</v>
      </c>
      <c r="S3486" s="12">
        <f t="shared" si="1087"/>
        <v>-6.1021830739201706E-2</v>
      </c>
      <c r="T3486" s="9">
        <f t="shared" si="1088"/>
        <v>1.5225951719376392</v>
      </c>
      <c r="U3486" s="9">
        <f>Aly_mass_rate/Aly_Area/'Hydraulic Gradient'!T3486</f>
        <v>2.158563119876296</v>
      </c>
      <c r="V3486" s="5">
        <f t="shared" si="1089"/>
        <v>-0.28221555990965991</v>
      </c>
      <c r="W3486" s="10">
        <f t="shared" si="1090"/>
        <v>2.2390120038649712</v>
      </c>
      <c r="X3486" s="9"/>
    </row>
    <row r="3487" spans="1:24" x14ac:dyDescent="0.3">
      <c r="A3487" s="4">
        <f t="shared" si="1091"/>
        <v>34840</v>
      </c>
      <c r="B3487" s="5">
        <v>0</v>
      </c>
      <c r="C3487" s="16">
        <f t="shared" si="1092"/>
        <v>24249.057991787115</v>
      </c>
      <c r="D3487" s="4">
        <f t="shared" si="1082"/>
        <v>0</v>
      </c>
      <c r="E3487" s="5">
        <f t="shared" si="1093"/>
        <v>0.21646687862119493</v>
      </c>
      <c r="F3487" s="6">
        <f t="shared" si="1097"/>
        <v>1.7430305662775673E-5</v>
      </c>
      <c r="G3487" s="15">
        <f t="shared" si="1098"/>
        <v>776.64137040276023</v>
      </c>
      <c r="H3487" s="11">
        <f t="shared" si="1083"/>
        <v>9.8055737047172728E-2</v>
      </c>
      <c r="I3487" s="12">
        <f t="shared" si="1094"/>
        <v>3.5152464730515685E-5</v>
      </c>
      <c r="J3487" s="7">
        <f t="shared" si="1101"/>
        <v>1.5207805891647039</v>
      </c>
      <c r="K3487" s="8">
        <f>ESI_mass_rate/ESI_Area/'Hydraulic Gradient'!J3487</f>
        <v>2.161138699469781</v>
      </c>
      <c r="L3487" s="16">
        <f t="shared" si="1095"/>
        <v>24249.529264912471</v>
      </c>
      <c r="M3487" s="4">
        <f t="shared" si="1084"/>
        <v>0</v>
      </c>
      <c r="N3487" s="5">
        <f t="shared" si="1085"/>
        <v>0.21620943052394759</v>
      </c>
      <c r="O3487" s="6">
        <f t="shared" si="1099"/>
        <v>1.5222838673416375E-5</v>
      </c>
      <c r="P3487" s="15">
        <f t="shared" si="1096"/>
        <v>739.01467529203865</v>
      </c>
      <c r="Q3487" s="11">
        <f t="shared" si="1086"/>
        <v>0</v>
      </c>
      <c r="R3487" s="13">
        <f t="shared" si="1100"/>
        <v>4.4654162015822973E-6</v>
      </c>
      <c r="S3487" s="12">
        <f t="shared" si="1087"/>
        <v>-6.1020831916645521E-2</v>
      </c>
      <c r="T3487" s="9">
        <f t="shared" si="1088"/>
        <v>1.5225919048570946</v>
      </c>
      <c r="U3487" s="9">
        <f>Aly_mass_rate/Aly_Area/'Hydraulic Gradient'!T3487</f>
        <v>2.1585677515832891</v>
      </c>
      <c r="V3487" s="5">
        <f t="shared" si="1089"/>
        <v>-0.2822103352586699</v>
      </c>
      <c r="W3487" s="10">
        <f t="shared" si="1090"/>
        <v>2.2390537680222962</v>
      </c>
      <c r="X3487" s="9"/>
    </row>
    <row r="3488" spans="1:24" x14ac:dyDescent="0.3">
      <c r="A3488" s="4">
        <f t="shared" si="1091"/>
        <v>34850</v>
      </c>
      <c r="B3488" s="5">
        <v>0</v>
      </c>
      <c r="C3488" s="16">
        <f t="shared" si="1092"/>
        <v>24248.841506947287</v>
      </c>
      <c r="D3488" s="4">
        <f t="shared" si="1082"/>
        <v>0</v>
      </c>
      <c r="E3488" s="5">
        <f t="shared" si="1093"/>
        <v>0.21646740982140183</v>
      </c>
      <c r="F3488" s="6">
        <f t="shared" si="1097"/>
        <v>1.7430006788956479E-5</v>
      </c>
      <c r="G3488" s="15">
        <f t="shared" si="1098"/>
        <v>776.71212374368611</v>
      </c>
      <c r="H3488" s="11">
        <f t="shared" si="1083"/>
        <v>9.8056218296701969E-2</v>
      </c>
      <c r="I3488" s="12">
        <f t="shared" si="1094"/>
        <v>3.515186197852777E-5</v>
      </c>
      <c r="J3488" s="7">
        <f t="shared" si="1101"/>
        <v>1.5207768573182754</v>
      </c>
      <c r="K3488" s="8">
        <f>ESI_mass_rate/ESI_Area/'Hydraulic Gradient'!J3488</f>
        <v>2.1611440027052282</v>
      </c>
      <c r="L3488" s="16">
        <f t="shared" si="1095"/>
        <v>24249.313039795368</v>
      </c>
      <c r="M3488" s="4">
        <f t="shared" si="1084"/>
        <v>0</v>
      </c>
      <c r="N3488" s="5">
        <f t="shared" si="1085"/>
        <v>0.21620989445234606</v>
      </c>
      <c r="O3488" s="6">
        <f t="shared" si="1099"/>
        <v>1.5222650576636555E-5</v>
      </c>
      <c r="P3488" s="15">
        <f t="shared" si="1096"/>
        <v>739.07569065989526</v>
      </c>
      <c r="Q3488" s="11">
        <f t="shared" si="1086"/>
        <v>0</v>
      </c>
      <c r="R3488" s="13">
        <f t="shared" si="1100"/>
        <v>4.4652873142340401E-6</v>
      </c>
      <c r="S3488" s="12">
        <f t="shared" si="1087"/>
        <v>-6.1019833143979227E-2</v>
      </c>
      <c r="T3488" s="9">
        <f t="shared" si="1088"/>
        <v>1.5225886378309377</v>
      </c>
      <c r="U3488" s="9">
        <f>Aly_mass_rate/Aly_Area/'Hydraulic Gradient'!T3488</f>
        <v>2.1585723832330532</v>
      </c>
      <c r="V3488" s="5">
        <f t="shared" si="1089"/>
        <v>-0.28220511086557015</v>
      </c>
      <c r="W3488" s="10">
        <f t="shared" si="1090"/>
        <v>2.2390955316748071</v>
      </c>
      <c r="X3488" s="9"/>
    </row>
    <row r="3489" spans="1:24" x14ac:dyDescent="0.3">
      <c r="A3489" s="4">
        <f t="shared" si="1091"/>
        <v>34860</v>
      </c>
      <c r="B3489" s="5">
        <v>0</v>
      </c>
      <c r="C3489" s="16">
        <f t="shared" si="1092"/>
        <v>24248.625021576565</v>
      </c>
      <c r="D3489" s="4">
        <f t="shared" si="1082"/>
        <v>0</v>
      </c>
      <c r="E3489" s="5">
        <f t="shared" si="1093"/>
        <v>0.21646794101250089</v>
      </c>
      <c r="F3489" s="6">
        <f t="shared" si="1097"/>
        <v>1.7429707937030556E-5</v>
      </c>
      <c r="G3489" s="15">
        <f t="shared" si="1098"/>
        <v>776.78287554696988</v>
      </c>
      <c r="H3489" s="11">
        <f t="shared" si="1083"/>
        <v>9.8056699539160755E-2</v>
      </c>
      <c r="I3489" s="12">
        <f t="shared" si="1094"/>
        <v>3.5151259270692991E-5</v>
      </c>
      <c r="J3489" s="7">
        <f t="shared" si="1101"/>
        <v>1.5207731255541441</v>
      </c>
      <c r="K3489" s="8">
        <f>ESI_mass_rate/ESI_Area/'Hydraulic Gradient'!J3489</f>
        <v>2.1611493058497517</v>
      </c>
      <c r="L3489" s="16">
        <f t="shared" si="1095"/>
        <v>24249.096814214528</v>
      </c>
      <c r="M3489" s="4">
        <f t="shared" si="1084"/>
        <v>0</v>
      </c>
      <c r="N3489" s="5">
        <f t="shared" si="1085"/>
        <v>0.21621035837501229</v>
      </c>
      <c r="O3489" s="6">
        <f t="shared" si="1099"/>
        <v>1.5222462487154491E-5</v>
      </c>
      <c r="P3489" s="15">
        <f t="shared" si="1096"/>
        <v>739.13670502915807</v>
      </c>
      <c r="Q3489" s="11">
        <f t="shared" si="1086"/>
        <v>0</v>
      </c>
      <c r="R3489" s="13">
        <f t="shared" si="1100"/>
        <v>4.4651584344862306E-6</v>
      </c>
      <c r="S3489" s="12">
        <f t="shared" si="1087"/>
        <v>-6.101883442119866E-2</v>
      </c>
      <c r="T3489" s="9">
        <f t="shared" si="1088"/>
        <v>1.5225853708591655</v>
      </c>
      <c r="U3489" s="9">
        <f>Aly_mass_rate/Aly_Area/'Hydraulic Gradient'!T3489</f>
        <v>2.1585770148255929</v>
      </c>
      <c r="V3489" s="5">
        <f t="shared" si="1089"/>
        <v>-0.28219988673033947</v>
      </c>
      <c r="W3489" s="10">
        <f t="shared" si="1090"/>
        <v>2.2391372948225294</v>
      </c>
      <c r="X3489" s="9"/>
    </row>
    <row r="3490" spans="1:24" x14ac:dyDescent="0.3">
      <c r="A3490" s="4">
        <f t="shared" si="1091"/>
        <v>34870</v>
      </c>
      <c r="B3490" s="5">
        <v>0</v>
      </c>
      <c r="C3490" s="16">
        <f t="shared" si="1092"/>
        <v>24248.408535674964</v>
      </c>
      <c r="D3490" s="4">
        <f t="shared" si="1082"/>
        <v>0</v>
      </c>
      <c r="E3490" s="5">
        <f t="shared" si="1093"/>
        <v>0.21646847219449269</v>
      </c>
      <c r="F3490" s="6">
        <f t="shared" si="1097"/>
        <v>1.7429409105538354E-5</v>
      </c>
      <c r="G3490" s="15">
        <f t="shared" si="1098"/>
        <v>776.85362581271181</v>
      </c>
      <c r="H3490" s="11">
        <f t="shared" si="1083"/>
        <v>9.8057180774549516E-2</v>
      </c>
      <c r="I3490" s="12">
        <f t="shared" si="1094"/>
        <v>3.5150656604067782E-5</v>
      </c>
      <c r="J3490" s="7">
        <f t="shared" si="1101"/>
        <v>1.5207693938723046</v>
      </c>
      <c r="K3490" s="8">
        <f>ESI_mass_rate/ESI_Area/'Hydraulic Gradient'!J3490</f>
        <v>2.1611546089033569</v>
      </c>
      <c r="L3490" s="16">
        <f t="shared" si="1095"/>
        <v>24248.880588169963</v>
      </c>
      <c r="M3490" s="4">
        <f t="shared" si="1084"/>
        <v>0</v>
      </c>
      <c r="N3490" s="5">
        <f t="shared" si="1085"/>
        <v>0.21621082229194685</v>
      </c>
      <c r="O3490" s="6">
        <f t="shared" si="1099"/>
        <v>1.5222274412267936E-5</v>
      </c>
      <c r="P3490" s="15">
        <f t="shared" si="1096"/>
        <v>739.19771839987482</v>
      </c>
      <c r="Q3490" s="11">
        <f t="shared" si="1086"/>
        <v>0</v>
      </c>
      <c r="R3490" s="13">
        <f t="shared" si="1100"/>
        <v>4.4650295644789197E-6</v>
      </c>
      <c r="S3490" s="12">
        <f t="shared" si="1087"/>
        <v>-6.1017835746246453E-2</v>
      </c>
      <c r="T3490" s="9">
        <f t="shared" si="1088"/>
        <v>1.5225821039417755</v>
      </c>
      <c r="U3490" s="9">
        <f>Aly_mass_rate/Aly_Area/'Hydraulic Gradient'!T3490</f>
        <v>2.1585816463609095</v>
      </c>
      <c r="V3490" s="5">
        <f t="shared" si="1089"/>
        <v>-0.2821946628529568</v>
      </c>
      <c r="W3490" s="10">
        <f t="shared" si="1090"/>
        <v>2.2391790574654897</v>
      </c>
      <c r="X3490" s="9"/>
    </row>
    <row r="3491" spans="1:24" x14ac:dyDescent="0.3">
      <c r="A3491" s="4">
        <f t="shared" si="1091"/>
        <v>34880</v>
      </c>
      <c r="B3491" s="5">
        <v>0</v>
      </c>
      <c r="C3491" s="16">
        <f t="shared" si="1092"/>
        <v>24248.192049242487</v>
      </c>
      <c r="D3491" s="4">
        <f t="shared" si="1082"/>
        <v>0</v>
      </c>
      <c r="E3491" s="5">
        <f t="shared" si="1093"/>
        <v>0.21646900336737776</v>
      </c>
      <c r="F3491" s="6">
        <f t="shared" si="1097"/>
        <v>1.7429110291560771E-5</v>
      </c>
      <c r="G3491" s="15">
        <f t="shared" si="1098"/>
        <v>776.92437454101673</v>
      </c>
      <c r="H3491" s="11">
        <f t="shared" si="1083"/>
        <v>9.8057662002868737E-2</v>
      </c>
      <c r="I3491" s="12">
        <f t="shared" si="1094"/>
        <v>3.515005397276508E-5</v>
      </c>
      <c r="J3491" s="7">
        <f t="shared" si="1101"/>
        <v>1.5207656622727515</v>
      </c>
      <c r="K3491" s="8">
        <f>ESI_mass_rate/ESI_Area/'Hydraulic Gradient'!J3491</f>
        <v>2.1611599118660507</v>
      </c>
      <c r="L3491" s="16">
        <f t="shared" si="1095"/>
        <v>24248.664361661675</v>
      </c>
      <c r="M3491" s="4">
        <f t="shared" si="1084"/>
        <v>0</v>
      </c>
      <c r="N3491" s="5">
        <f t="shared" si="1085"/>
        <v>0.21621128620314958</v>
      </c>
      <c r="O3491" s="6">
        <f t="shared" si="1099"/>
        <v>1.5222086341760042E-5</v>
      </c>
      <c r="P3491" s="15">
        <f t="shared" si="1096"/>
        <v>739.2587307720953</v>
      </c>
      <c r="Q3491" s="11">
        <f t="shared" si="1086"/>
        <v>0</v>
      </c>
      <c r="R3491" s="13">
        <f t="shared" si="1100"/>
        <v>4.4649007012146857E-6</v>
      </c>
      <c r="S3491" s="12">
        <f t="shared" si="1087"/>
        <v>-6.1016837121171688E-2</v>
      </c>
      <c r="T3491" s="9">
        <f t="shared" si="1088"/>
        <v>1.522578837078765</v>
      </c>
      <c r="U3491" s="9">
        <f>Aly_mass_rate/Aly_Area/'Hydraulic Gradient'!T3491</f>
        <v>2.1585862778390075</v>
      </c>
      <c r="V3491" s="5">
        <f t="shared" si="1089"/>
        <v>-0.28218943923340073</v>
      </c>
      <c r="W3491" s="10">
        <f t="shared" si="1090"/>
        <v>2.2392208196037133</v>
      </c>
      <c r="X3491" s="9"/>
    </row>
    <row r="3492" spans="1:24" x14ac:dyDescent="0.3">
      <c r="A3492" s="4">
        <f t="shared" si="1091"/>
        <v>34890</v>
      </c>
      <c r="B3492" s="5">
        <v>0</v>
      </c>
      <c r="C3492" s="16">
        <f t="shared" si="1092"/>
        <v>24247.975562279145</v>
      </c>
      <c r="D3492" s="4">
        <f t="shared" si="1082"/>
        <v>0</v>
      </c>
      <c r="E3492" s="5">
        <f t="shared" si="1093"/>
        <v>0.2164695345311568</v>
      </c>
      <c r="F3492" s="6">
        <f t="shared" si="1097"/>
        <v>1.7428811500936008E-5</v>
      </c>
      <c r="G3492" s="15">
        <f t="shared" si="1098"/>
        <v>776.99512173198036</v>
      </c>
      <c r="H3492" s="11">
        <f t="shared" si="1083"/>
        <v>9.805814322411896E-2</v>
      </c>
      <c r="I3492" s="12">
        <f t="shared" si="1094"/>
        <v>3.5149451388559057E-5</v>
      </c>
      <c r="J3492" s="7">
        <f t="shared" si="1101"/>
        <v>1.5207619307554794</v>
      </c>
      <c r="K3492" s="8">
        <f>ESI_mass_rate/ESI_Area/'Hydraulic Gradient'!J3492</f>
        <v>2.1611652147378386</v>
      </c>
      <c r="L3492" s="16">
        <f t="shared" si="1095"/>
        <v>24248.448134689665</v>
      </c>
      <c r="M3492" s="4">
        <f t="shared" si="1084"/>
        <v>0</v>
      </c>
      <c r="N3492" s="5">
        <f t="shared" si="1085"/>
        <v>0.21621175010862118</v>
      </c>
      <c r="O3492" s="6">
        <f t="shared" si="1099"/>
        <v>1.5221898285847658E-5</v>
      </c>
      <c r="P3492" s="15">
        <f t="shared" si="1096"/>
        <v>739.31974214587046</v>
      </c>
      <c r="Q3492" s="11">
        <f t="shared" si="1086"/>
        <v>0</v>
      </c>
      <c r="R3492" s="13">
        <f t="shared" si="1100"/>
        <v>4.4647718476897576E-6</v>
      </c>
      <c r="S3492" s="12">
        <f t="shared" si="1087"/>
        <v>-6.101583854699684E-2</v>
      </c>
      <c r="T3492" s="9">
        <f t="shared" si="1088"/>
        <v>1.5225755702701311</v>
      </c>
      <c r="U3492" s="9">
        <f>Aly_mass_rate/Aly_Area/'Hydraulic Gradient'!T3492</f>
        <v>2.1585909092598885</v>
      </c>
      <c r="V3492" s="5">
        <f t="shared" si="1089"/>
        <v>-0.28218421587165027</v>
      </c>
      <c r="W3492" s="10">
        <f t="shared" si="1090"/>
        <v>2.2392625812372264</v>
      </c>
      <c r="X3492" s="9"/>
    </row>
    <row r="3493" spans="1:24" x14ac:dyDescent="0.3">
      <c r="A3493" s="4">
        <f t="shared" si="1091"/>
        <v>34900</v>
      </c>
      <c r="B3493" s="5">
        <v>0</v>
      </c>
      <c r="C3493" s="16">
        <f t="shared" si="1092"/>
        <v>24247.759074784946</v>
      </c>
      <c r="D3493" s="4">
        <f t="shared" si="1082"/>
        <v>0</v>
      </c>
      <c r="E3493" s="5">
        <f t="shared" si="1093"/>
        <v>0.21647006568583047</v>
      </c>
      <c r="F3493" s="6">
        <f t="shared" si="1097"/>
        <v>1.7428512727825867E-5</v>
      </c>
      <c r="G3493" s="15">
        <f t="shared" si="1098"/>
        <v>777.06586738570741</v>
      </c>
      <c r="H3493" s="11">
        <f t="shared" si="1083"/>
        <v>9.8058624438300629E-2</v>
      </c>
      <c r="I3493" s="12">
        <f t="shared" si="1094"/>
        <v>3.514884883967552E-5</v>
      </c>
      <c r="J3493" s="7">
        <f t="shared" si="1101"/>
        <v>1.5207581993204831</v>
      </c>
      <c r="K3493" s="8">
        <f>ESI_mass_rate/ESI_Area/'Hydraulic Gradient'!J3493</f>
        <v>2.1611705175187268</v>
      </c>
      <c r="L3493" s="16">
        <f t="shared" si="1095"/>
        <v>24248.231907253947</v>
      </c>
      <c r="M3493" s="4">
        <f t="shared" si="1084"/>
        <v>0</v>
      </c>
      <c r="N3493" s="5">
        <f t="shared" si="1085"/>
        <v>0.21621221400836169</v>
      </c>
      <c r="O3493" s="6">
        <f t="shared" si="1099"/>
        <v>1.5221710235773485E-5</v>
      </c>
      <c r="P3493" s="15">
        <f t="shared" si="1096"/>
        <v>739.38075252124713</v>
      </c>
      <c r="Q3493" s="11">
        <f t="shared" si="1086"/>
        <v>0</v>
      </c>
      <c r="R3493" s="13">
        <f t="shared" si="1100"/>
        <v>4.4646430013349092E-6</v>
      </c>
      <c r="S3493" s="12">
        <f t="shared" si="1087"/>
        <v>-6.101484001961141E-2</v>
      </c>
      <c r="T3493" s="9">
        <f t="shared" si="1088"/>
        <v>1.5225723035158714</v>
      </c>
      <c r="U3493" s="9">
        <f>Aly_mass_rate/Aly_Area/'Hydraulic Gradient'!T3493</f>
        <v>2.1585955406235562</v>
      </c>
      <c r="V3493" s="5">
        <f t="shared" si="1089"/>
        <v>-0.28217899276768416</v>
      </c>
      <c r="W3493" s="10">
        <f t="shared" si="1090"/>
        <v>2.239304342366057</v>
      </c>
      <c r="X3493" s="9"/>
    </row>
    <row r="3494" spans="1:24" x14ac:dyDescent="0.3">
      <c r="A3494" s="4">
        <f t="shared" si="1091"/>
        <v>34910</v>
      </c>
      <c r="B3494" s="5">
        <v>0</v>
      </c>
      <c r="C3494" s="16">
        <f t="shared" si="1092"/>
        <v>24247.542586759901</v>
      </c>
      <c r="D3494" s="4">
        <f t="shared" si="1082"/>
        <v>0</v>
      </c>
      <c r="E3494" s="5">
        <f t="shared" si="1093"/>
        <v>0.21647059683139924</v>
      </c>
      <c r="F3494" s="6">
        <f t="shared" si="1097"/>
        <v>1.7428213975149444E-5</v>
      </c>
      <c r="G3494" s="15">
        <f t="shared" si="1098"/>
        <v>777.13661150229814</v>
      </c>
      <c r="H3494" s="11">
        <f t="shared" si="1083"/>
        <v>9.8059105645414271E-2</v>
      </c>
      <c r="I3494" s="12">
        <f t="shared" si="1094"/>
        <v>3.514824633200158E-5</v>
      </c>
      <c r="J3494" s="7">
        <f t="shared" si="1101"/>
        <v>1.5207544679677567</v>
      </c>
      <c r="K3494" s="8">
        <f>ESI_mass_rate/ESI_Area/'Hydraulic Gradient'!J3494</f>
        <v>2.1611758202087223</v>
      </c>
      <c r="L3494" s="16">
        <f t="shared" si="1095"/>
        <v>24248.015679354521</v>
      </c>
      <c r="M3494" s="4">
        <f t="shared" si="1084"/>
        <v>0</v>
      </c>
      <c r="N3494" s="5">
        <f t="shared" si="1085"/>
        <v>0.2162126779023715</v>
      </c>
      <c r="O3494" s="6">
        <f t="shared" si="1099"/>
        <v>1.5221522197375721E-5</v>
      </c>
      <c r="P3494" s="15">
        <f t="shared" si="1096"/>
        <v>739.44176189827613</v>
      </c>
      <c r="Q3494" s="11">
        <f t="shared" si="1086"/>
        <v>0</v>
      </c>
      <c r="R3494" s="13">
        <f t="shared" si="1100"/>
        <v>4.4645141638619814E-6</v>
      </c>
      <c r="S3494" s="12">
        <f t="shared" si="1087"/>
        <v>-6.1013841543117509E-2</v>
      </c>
      <c r="T3494" s="9">
        <f t="shared" si="1088"/>
        <v>1.522569036815983</v>
      </c>
      <c r="U3494" s="9">
        <f>Aly_mass_rate/Aly_Area/'Hydraulic Gradient'!T3494</f>
        <v>2.1586001719300132</v>
      </c>
      <c r="V3494" s="5">
        <f t="shared" si="1089"/>
        <v>-0.28217376992148085</v>
      </c>
      <c r="W3494" s="10">
        <f t="shared" si="1090"/>
        <v>2.2393461029902282</v>
      </c>
      <c r="X3494" s="9"/>
    </row>
    <row r="3495" spans="1:24" x14ac:dyDescent="0.3">
      <c r="A3495" s="4">
        <f t="shared" si="1091"/>
        <v>34920</v>
      </c>
      <c r="B3495" s="5">
        <v>0</v>
      </c>
      <c r="C3495" s="16">
        <f t="shared" si="1092"/>
        <v>24247.326098204016</v>
      </c>
      <c r="D3495" s="4">
        <f t="shared" si="1082"/>
        <v>0</v>
      </c>
      <c r="E3495" s="5">
        <f t="shared" si="1093"/>
        <v>0.21647112796786383</v>
      </c>
      <c r="F3495" s="6">
        <f t="shared" si="1097"/>
        <v>1.7427915245825848E-5</v>
      </c>
      <c r="G3495" s="15">
        <f t="shared" si="1098"/>
        <v>777.20735408184817</v>
      </c>
      <c r="H3495" s="11">
        <f t="shared" si="1083"/>
        <v>9.8059586845460428E-2</v>
      </c>
      <c r="I3495" s="12">
        <f t="shared" si="1094"/>
        <v>3.5147643871424297E-5</v>
      </c>
      <c r="J3495" s="7">
        <f t="shared" si="1101"/>
        <v>1.5207507366972954</v>
      </c>
      <c r="K3495" s="8">
        <f>ESI_mass_rate/ESI_Area/'Hydraulic Gradient'!J3495</f>
        <v>2.1611811228078301</v>
      </c>
      <c r="L3495" s="16">
        <f t="shared" si="1095"/>
        <v>24247.799450991399</v>
      </c>
      <c r="M3495" s="4">
        <f t="shared" si="1084"/>
        <v>0</v>
      </c>
      <c r="N3495" s="5">
        <f t="shared" si="1085"/>
        <v>0.2162131417906509</v>
      </c>
      <c r="O3495" s="6">
        <f t="shared" si="1099"/>
        <v>1.5221334167735267E-5</v>
      </c>
      <c r="P3495" s="15">
        <f t="shared" si="1096"/>
        <v>739.5027702770052</v>
      </c>
      <c r="Q3495" s="11">
        <f t="shared" si="1086"/>
        <v>0</v>
      </c>
      <c r="R3495" s="13">
        <f t="shared" si="1100"/>
        <v>4.4643853344142003E-6</v>
      </c>
      <c r="S3495" s="12">
        <f t="shared" si="1087"/>
        <v>-6.1012843114431448E-2</v>
      </c>
      <c r="T3495" s="9">
        <f t="shared" si="1088"/>
        <v>1.5225657701704634</v>
      </c>
      <c r="U3495" s="9">
        <f>Aly_mass_rate/Aly_Area/'Hydraulic Gradient'!T3495</f>
        <v>2.1586048031792626</v>
      </c>
      <c r="V3495" s="5">
        <f t="shared" si="1089"/>
        <v>-0.28216854733301966</v>
      </c>
      <c r="W3495" s="10">
        <f t="shared" si="1090"/>
        <v>2.2393878631097679</v>
      </c>
      <c r="X3495" s="9"/>
    </row>
    <row r="3496" spans="1:24" x14ac:dyDescent="0.3">
      <c r="A3496" s="4">
        <f t="shared" si="1091"/>
        <v>34930</v>
      </c>
      <c r="B3496" s="5">
        <v>0</v>
      </c>
      <c r="C3496" s="16">
        <f t="shared" si="1092"/>
        <v>24247.109609117302</v>
      </c>
      <c r="D3496" s="4">
        <f t="shared" si="1082"/>
        <v>0</v>
      </c>
      <c r="E3496" s="5">
        <f t="shared" si="1093"/>
        <v>0.21647165909522484</v>
      </c>
      <c r="F3496" s="6">
        <f t="shared" si="1097"/>
        <v>1.7427616532557318E-5</v>
      </c>
      <c r="G3496" s="15">
        <f t="shared" si="1098"/>
        <v>777.27809512446436</v>
      </c>
      <c r="H3496" s="11">
        <f t="shared" si="1083"/>
        <v>9.8060068038439488E-2</v>
      </c>
      <c r="I3496" s="12">
        <f t="shared" si="1094"/>
        <v>3.5147041443225988E-5</v>
      </c>
      <c r="J3496" s="7">
        <f t="shared" si="1101"/>
        <v>1.5207470055090935</v>
      </c>
      <c r="K3496" s="8">
        <f>ESI_mass_rate/ESI_Area/'Hydraulic Gradient'!J3496</f>
        <v>2.1611864253160569</v>
      </c>
      <c r="L3496" s="16">
        <f t="shared" si="1095"/>
        <v>24247.58322216458</v>
      </c>
      <c r="M3496" s="4">
        <f t="shared" si="1084"/>
        <v>0</v>
      </c>
      <c r="N3496" s="5">
        <f t="shared" si="1085"/>
        <v>0.21621360567320019</v>
      </c>
      <c r="O3496" s="6">
        <f t="shared" si="1099"/>
        <v>1.5221146148311673E-5</v>
      </c>
      <c r="P3496" s="15">
        <f t="shared" si="1096"/>
        <v>739.56377765748528</v>
      </c>
      <c r="Q3496" s="11">
        <f t="shared" si="1086"/>
        <v>0</v>
      </c>
      <c r="R3496" s="13">
        <f t="shared" si="1100"/>
        <v>4.4642565134190864E-6</v>
      </c>
      <c r="S3496" s="12">
        <f t="shared" si="1087"/>
        <v>-6.1011844736628629E-2</v>
      </c>
      <c r="T3496" s="9">
        <f t="shared" si="1088"/>
        <v>1.5225625035793096</v>
      </c>
      <c r="U3496" s="9">
        <f>Aly_mass_rate/Aly_Area/'Hydraulic Gradient'!T3496</f>
        <v>2.1586094343713076</v>
      </c>
      <c r="V3496" s="5">
        <f t="shared" si="1089"/>
        <v>-0.28216332500227914</v>
      </c>
      <c r="W3496" s="10">
        <f t="shared" si="1090"/>
        <v>2.2394296227247006</v>
      </c>
      <c r="X3496" s="9"/>
    </row>
  </sheetData>
  <mergeCells count="5">
    <mergeCell ref="C1:K1"/>
    <mergeCell ref="D2:F2"/>
    <mergeCell ref="M2:O2"/>
    <mergeCell ref="L1:W1"/>
    <mergeCell ref="Q2:S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23</vt:i4>
      </vt:variant>
    </vt:vector>
  </HeadingPairs>
  <TitlesOfParts>
    <vt:vector size="25" baseType="lpstr">
      <vt:lpstr>Inputs</vt:lpstr>
      <vt:lpstr>Hydraulic Gradient</vt:lpstr>
      <vt:lpstr>alpha</vt:lpstr>
      <vt:lpstr>Aly_alpha</vt:lpstr>
      <vt:lpstr>Aly_Area</vt:lpstr>
      <vt:lpstr>Aly_BC_Density</vt:lpstr>
      <vt:lpstr>Aly_BC_Pressure</vt:lpstr>
      <vt:lpstr>Aly_BC_Temperature</vt:lpstr>
      <vt:lpstr>Aly_beta</vt:lpstr>
      <vt:lpstr>Aly_Cp</vt:lpstr>
      <vt:lpstr>Aly_DH</vt:lpstr>
      <vt:lpstr>Aly_f</vt:lpstr>
      <vt:lpstr>Aly_g</vt:lpstr>
      <vt:lpstr>Aly_mass_rate</vt:lpstr>
      <vt:lpstr>beta</vt:lpstr>
      <vt:lpstr>Cp</vt:lpstr>
      <vt:lpstr>ESI_Area</vt:lpstr>
      <vt:lpstr>ESI_BC_Density</vt:lpstr>
      <vt:lpstr>ESI_BC_Pressure</vt:lpstr>
      <vt:lpstr>ESI_BC_Temperature</vt:lpstr>
      <vt:lpstr>ESI_Cp</vt:lpstr>
      <vt:lpstr>ESI_DH</vt:lpstr>
      <vt:lpstr>ESI_f</vt:lpstr>
      <vt:lpstr>ESI_mass_rate</vt:lpstr>
      <vt:lpstr>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KelseyTrevor</dc:creator>
  <cp:lastModifiedBy>KelseyTrevor</cp:lastModifiedBy>
  <cp:lastPrinted>2013-01-30T18:10:40Z</cp:lastPrinted>
  <dcterms:created xsi:type="dcterms:W3CDTF">2013-01-30T17:57:57Z</dcterms:created>
  <dcterms:modified xsi:type="dcterms:W3CDTF">2013-02-01T18:22:15Z</dcterms:modified>
</cp:coreProperties>
</file>